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tek\Desktop\kpi-ml\"/>
    </mc:Choice>
  </mc:AlternateContent>
  <xr:revisionPtr revIDLastSave="0" documentId="13_ncr:1_{84A4545C-6184-4160-8EFC-F2A52B1C9ADA}" xr6:coauthVersionLast="47" xr6:coauthVersionMax="47" xr10:uidLastSave="{00000000-0000-0000-0000-000000000000}"/>
  <bookViews>
    <workbookView xWindow="-120" yWindow="-120" windowWidth="25440" windowHeight="15390" firstSheet="44" activeTab="50" xr2:uid="{00000000-000D-0000-FFFF-FFFF00000000}"/>
  </bookViews>
  <sheets>
    <sheet name="KWIECIEŃ 2024" sheetId="59" r:id="rId1"/>
    <sheet name="MARZEC 2024" sheetId="58" r:id="rId2"/>
    <sheet name="LUTY 2024" sheetId="57" r:id="rId3"/>
    <sheet name="STYCZEŃ 2024" sheetId="56" r:id="rId4"/>
    <sheet name="GRUDZIEŃ 2023" sheetId="55" r:id="rId5"/>
    <sheet name="LISTOPAD 2023" sheetId="54" r:id="rId6"/>
    <sheet name="PAŹDZIERNIK 2023" sheetId="53" r:id="rId7"/>
    <sheet name="WRZESIEŃ 2023" sheetId="52" r:id="rId8"/>
    <sheet name="SIERPIEŃ 2023" sheetId="51" r:id="rId9"/>
    <sheet name="LIPIEC 2023" sheetId="50" r:id="rId10"/>
    <sheet name="CZERWIEC 2023" sheetId="49" r:id="rId11"/>
    <sheet name="MAJ 2023" sheetId="48" r:id="rId12"/>
    <sheet name="KWIECIEŃ 2023" sheetId="47" r:id="rId13"/>
    <sheet name="MARZEC 2023" sheetId="46" r:id="rId14"/>
    <sheet name="LUTY 2023" sheetId="44" r:id="rId15"/>
    <sheet name="STYCZEŃ 2023" sheetId="42" r:id="rId16"/>
    <sheet name="GRUDZIEŃ 2022" sheetId="41" r:id="rId17"/>
    <sheet name="LISTOPAD 2022" sheetId="40" r:id="rId18"/>
    <sheet name="PAŹDZIERNIK 2022" sheetId="39" r:id="rId19"/>
    <sheet name="WRZESIEŃ 2022" sheetId="38" r:id="rId20"/>
    <sheet name="SIERPIEŃ 2022" sheetId="37" r:id="rId21"/>
    <sheet name="LIPIEC 2022" sheetId="36" r:id="rId22"/>
    <sheet name="CZERWIEC 2022" sheetId="35" r:id="rId23"/>
    <sheet name=" MAJ 2022" sheetId="34" r:id="rId24"/>
    <sheet name="KWIECIEŃ 2022" sheetId="33" r:id="rId25"/>
    <sheet name="MARZEC 2022" sheetId="32" r:id="rId26"/>
    <sheet name="LUTY 2022" sheetId="31" r:id="rId27"/>
    <sheet name="STYCZEŃ 2022" sheetId="30" r:id="rId28"/>
    <sheet name="GRUDZIEŃ 2021" sheetId="28" r:id="rId29"/>
    <sheet name="LISTOPAD 2021" sheetId="27" r:id="rId30"/>
    <sheet name="PAŹDZIERNIK 2021" sheetId="26" r:id="rId31"/>
    <sheet name="WRZESIEŃ 2021" sheetId="25" r:id="rId32"/>
    <sheet name="SIERPIEŃ 2021" sheetId="24" r:id="rId33"/>
    <sheet name="LIPIEC 2021" sheetId="23" r:id="rId34"/>
    <sheet name="CZERWIEC 2021" sheetId="22" r:id="rId35"/>
    <sheet name="MAJ 2021" sheetId="21" r:id="rId36"/>
    <sheet name="KWIECIEŃ 2021" sheetId="20" r:id="rId37"/>
    <sheet name="MARZEC 2021" sheetId="19" r:id="rId38"/>
    <sheet name="LUTY 2021" sheetId="16" r:id="rId39"/>
    <sheet name="STYCZEŃ 2021" sheetId="15" r:id="rId40"/>
    <sheet name="GRUDZIEŃ 2020" sheetId="14" r:id="rId41"/>
    <sheet name="LISTOPAD 2020" sheetId="13" r:id="rId42"/>
    <sheet name="PAŹDZIERNIK 2020" sheetId="12" r:id="rId43"/>
    <sheet name="WRZESIEŃ 2020" sheetId="11" r:id="rId44"/>
    <sheet name="SIERPIEŃ 2020" sheetId="9" r:id="rId45"/>
    <sheet name="LIPIEC 2020" sheetId="7" r:id="rId46"/>
    <sheet name="CZERWIEC 2020" sheetId="6" r:id="rId47"/>
    <sheet name="MAJ 2020" sheetId="5" r:id="rId48"/>
    <sheet name="KWIECIEŃ 2020" sheetId="3" r:id="rId49"/>
    <sheet name="MARZEC 2020" sheetId="2" r:id="rId50"/>
    <sheet name="LUTY 2020" sheetId="1" r:id="rId5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59" l="1"/>
  <c r="J4" i="59" s="1"/>
  <c r="K4" i="59"/>
  <c r="I4" i="59"/>
  <c r="C554" i="58"/>
  <c r="C457" i="58"/>
  <c r="C456" i="58"/>
  <c r="K4" i="58"/>
  <c r="I8" i="58"/>
  <c r="J4" i="58" s="1"/>
  <c r="I4" i="58"/>
  <c r="K4" i="57"/>
  <c r="I8" i="57"/>
  <c r="J4" i="57" s="1"/>
  <c r="I4" i="57"/>
  <c r="I4" i="56"/>
  <c r="I8" i="56"/>
  <c r="J4" i="56" s="1"/>
  <c r="K4" i="56"/>
  <c r="C91" i="55"/>
  <c r="C89" i="55"/>
  <c r="C81" i="55"/>
  <c r="C71" i="55"/>
  <c r="C70" i="55"/>
  <c r="C58" i="55"/>
  <c r="I8" i="55"/>
  <c r="J4" i="55" s="1"/>
  <c r="K4" i="55"/>
  <c r="I8" i="54"/>
  <c r="J4" i="54" s="1"/>
  <c r="K4" i="54"/>
  <c r="C115" i="54"/>
  <c r="C69" i="54"/>
  <c r="C103" i="54"/>
  <c r="C19" i="54"/>
  <c r="C10" i="54"/>
  <c r="C5" i="54"/>
  <c r="C657" i="53"/>
  <c r="C650" i="53"/>
  <c r="I4" i="53" s="1"/>
  <c r="C647" i="53"/>
  <c r="C638" i="53"/>
  <c r="I8" i="53"/>
  <c r="J4" i="53" s="1"/>
  <c r="K4" i="53"/>
  <c r="C405" i="52"/>
  <c r="I4" i="52" s="1"/>
  <c r="C353" i="52"/>
  <c r="I8" i="52"/>
  <c r="J4" i="52" s="1"/>
  <c r="I8" i="51"/>
  <c r="J4" i="51" s="1"/>
  <c r="K4" i="52"/>
  <c r="I4" i="51"/>
  <c r="K4" i="51"/>
  <c r="K4" i="50"/>
  <c r="I8" i="50"/>
  <c r="J4" i="50" s="1"/>
  <c r="I4" i="50"/>
  <c r="C571" i="49"/>
  <c r="I4" i="42"/>
  <c r="K4" i="41"/>
  <c r="I4" i="41"/>
  <c r="K4" i="40"/>
  <c r="K4" i="39"/>
  <c r="K4" i="38"/>
  <c r="I4" i="38"/>
  <c r="K4" i="37"/>
  <c r="D740" i="37"/>
  <c r="J4" i="37" s="1"/>
  <c r="K4" i="36"/>
  <c r="D742" i="36"/>
  <c r="J4" i="36" s="1"/>
  <c r="K4" i="35"/>
  <c r="I4" i="35"/>
  <c r="I4" i="34"/>
  <c r="K4" i="34"/>
  <c r="D784" i="34"/>
  <c r="J4" i="34" s="1"/>
  <c r="D725" i="32"/>
  <c r="J4" i="32" s="1"/>
  <c r="K4" i="33"/>
  <c r="I4" i="33"/>
  <c r="K4" i="32"/>
  <c r="I4" i="32"/>
  <c r="K4" i="31"/>
  <c r="I4" i="31"/>
  <c r="K4" i="30"/>
  <c r="I4" i="30"/>
  <c r="K4" i="28"/>
  <c r="I4" i="28"/>
  <c r="K4" i="27"/>
  <c r="I4" i="27"/>
  <c r="K4" i="26"/>
  <c r="I4" i="26"/>
  <c r="I8" i="49"/>
  <c r="J4" i="49" s="1"/>
  <c r="K4" i="49"/>
  <c r="I4" i="49"/>
  <c r="C162" i="48"/>
  <c r="C236" i="48"/>
  <c r="C94" i="48"/>
  <c r="C100" i="48"/>
  <c r="C3" i="48"/>
  <c r="I8" i="48"/>
  <c r="J4" i="48" s="1"/>
  <c r="K4" i="48"/>
  <c r="C621" i="47"/>
  <c r="C598" i="47"/>
  <c r="C400" i="47"/>
  <c r="F437" i="47"/>
  <c r="C448" i="47"/>
  <c r="C454" i="47"/>
  <c r="C395" i="47"/>
  <c r="C393" i="47"/>
  <c r="C316" i="47"/>
  <c r="C267" i="47"/>
  <c r="C259" i="47"/>
  <c r="C258" i="47"/>
  <c r="C252" i="47"/>
  <c r="C247" i="47"/>
  <c r="I8" i="47"/>
  <c r="J4" i="47" s="1"/>
  <c r="K4" i="47"/>
  <c r="D722" i="35"/>
  <c r="I4" i="46"/>
  <c r="I8" i="46"/>
  <c r="J4" i="46" s="1"/>
  <c r="K4" i="46"/>
  <c r="K4" i="44"/>
  <c r="I8" i="44"/>
  <c r="J4" i="44" s="1"/>
  <c r="I4" i="44"/>
  <c r="I8" i="42"/>
  <c r="J4" i="42" s="1"/>
  <c r="K4" i="42"/>
  <c r="D718" i="38"/>
  <c r="J4" i="38" s="1"/>
  <c r="I8" i="41"/>
  <c r="J4" i="41" s="1"/>
  <c r="I8" i="40"/>
  <c r="J4" i="40" s="1"/>
  <c r="C61" i="40"/>
  <c r="C26" i="40"/>
  <c r="I4" i="40" s="1"/>
  <c r="C15" i="40"/>
  <c r="D745" i="39"/>
  <c r="J4" i="39" s="1"/>
  <c r="C281" i="39"/>
  <c r="C279" i="39"/>
  <c r="C275" i="39"/>
  <c r="C269" i="39"/>
  <c r="C263" i="39"/>
  <c r="C214" i="39"/>
  <c r="C213" i="39"/>
  <c r="C193" i="39"/>
  <c r="I4" i="39" s="1"/>
  <c r="I5" i="59" l="1"/>
  <c r="I6" i="59" s="1"/>
  <c r="I5" i="58"/>
  <c r="I6" i="58" s="1"/>
  <c r="I5" i="57"/>
  <c r="I6" i="57" s="1"/>
  <c r="I5" i="56"/>
  <c r="I6" i="56" s="1"/>
  <c r="I5" i="54"/>
  <c r="I4" i="55"/>
  <c r="I4" i="54"/>
  <c r="I5" i="55"/>
  <c r="I5" i="53"/>
  <c r="I6" i="53" s="1"/>
  <c r="I5" i="52"/>
  <c r="I6" i="52" s="1"/>
  <c r="I5" i="51"/>
  <c r="I6" i="51" s="1"/>
  <c r="I5" i="50"/>
  <c r="I6" i="50" s="1"/>
  <c r="I5" i="49"/>
  <c r="I6" i="49" s="1"/>
  <c r="I4" i="48"/>
  <c r="I5" i="48"/>
  <c r="I4" i="47"/>
  <c r="I5" i="47"/>
  <c r="I5" i="46"/>
  <c r="I6" i="46" s="1"/>
  <c r="I5" i="44"/>
  <c r="I6" i="44" s="1"/>
  <c r="I5" i="42"/>
  <c r="I6" i="42" s="1"/>
  <c r="I5" i="41"/>
  <c r="I6" i="41" s="1"/>
  <c r="I5" i="40"/>
  <c r="I5" i="39"/>
  <c r="I5" i="37"/>
  <c r="I5" i="38"/>
  <c r="I6" i="38" s="1"/>
  <c r="C737" i="36"/>
  <c r="I4" i="36" s="1"/>
  <c r="C672" i="37"/>
  <c r="I4" i="37" s="1"/>
  <c r="J4" i="35"/>
  <c r="D686" i="33"/>
  <c r="J4" i="33" s="1"/>
  <c r="D565" i="31"/>
  <c r="J4" i="31" s="1"/>
  <c r="D643" i="26"/>
  <c r="J4" i="26" s="1"/>
  <c r="I5" i="26" s="1"/>
  <c r="I6" i="26" s="1"/>
  <c r="D586" i="30"/>
  <c r="J4" i="30" s="1"/>
  <c r="I5" i="30" s="1"/>
  <c r="I6" i="30" s="1"/>
  <c r="D602" i="28"/>
  <c r="J4" i="28"/>
  <c r="I5" i="28"/>
  <c r="I6" i="28" s="1"/>
  <c r="D615" i="27"/>
  <c r="J4" i="27" s="1"/>
  <c r="I5" i="27" s="1"/>
  <c r="I6" i="27" s="1"/>
  <c r="D654" i="25"/>
  <c r="J4" i="25" s="1"/>
  <c r="I5" i="25" s="1"/>
  <c r="I6" i="25" s="1"/>
  <c r="K4" i="25"/>
  <c r="I4" i="25"/>
  <c r="D661" i="24"/>
  <c r="J4" i="24" s="1"/>
  <c r="K4" i="24"/>
  <c r="I5" i="24" s="1"/>
  <c r="I4" i="24"/>
  <c r="D661" i="23"/>
  <c r="J4" i="23"/>
  <c r="K4" i="23"/>
  <c r="I5" i="23" s="1"/>
  <c r="I6" i="23" s="1"/>
  <c r="I4" i="23"/>
  <c r="D661" i="22"/>
  <c r="J4" i="22"/>
  <c r="K4" i="22"/>
  <c r="I5" i="22" s="1"/>
  <c r="I4" i="22"/>
  <c r="I6" i="22" s="1"/>
  <c r="D661" i="21"/>
  <c r="J4" i="21"/>
  <c r="K4" i="21"/>
  <c r="I5" i="21" s="1"/>
  <c r="I4" i="21"/>
  <c r="I6" i="21" s="1"/>
  <c r="D667" i="20"/>
  <c r="J4" i="20" s="1"/>
  <c r="I5" i="20" s="1"/>
  <c r="K4" i="20"/>
  <c r="I4" i="20"/>
  <c r="D669" i="19"/>
  <c r="J4" i="19" s="1"/>
  <c r="K4" i="19"/>
  <c r="I5" i="19" s="1"/>
  <c r="I4" i="19"/>
  <c r="I6" i="19" s="1"/>
  <c r="D475" i="15"/>
  <c r="J4" i="15" s="1"/>
  <c r="I4" i="16"/>
  <c r="K4" i="16"/>
  <c r="I5" i="16" s="1"/>
  <c r="I6" i="16" s="1"/>
  <c r="D450" i="16"/>
  <c r="J4" i="16"/>
  <c r="I20" i="15"/>
  <c r="I20" i="14"/>
  <c r="K4" i="15"/>
  <c r="I4" i="15"/>
  <c r="D469" i="14"/>
  <c r="J4" i="14" s="1"/>
  <c r="D471" i="13"/>
  <c r="J4" i="13" s="1"/>
  <c r="I5" i="13" s="1"/>
  <c r="I6" i="13" s="1"/>
  <c r="K4" i="13"/>
  <c r="I4" i="13"/>
  <c r="K4" i="14"/>
  <c r="I4" i="14"/>
  <c r="I4" i="12"/>
  <c r="K4" i="12"/>
  <c r="D492" i="12"/>
  <c r="J4" i="12" s="1"/>
  <c r="I4" i="11"/>
  <c r="K4" i="11"/>
  <c r="D473" i="11"/>
  <c r="J4" i="11" s="1"/>
  <c r="I5" i="11" s="1"/>
  <c r="I20" i="11"/>
  <c r="D446" i="9"/>
  <c r="J4" i="9" s="1"/>
  <c r="I5" i="9" s="1"/>
  <c r="K4" i="9"/>
  <c r="I4" i="9"/>
  <c r="I6" i="9" s="1"/>
  <c r="D446" i="6"/>
  <c r="J4" i="6" s="1"/>
  <c r="K4" i="6"/>
  <c r="I5" i="6" s="1"/>
  <c r="I6" i="6" s="1"/>
  <c r="I4" i="6"/>
  <c r="D443" i="5"/>
  <c r="J4" i="5"/>
  <c r="K4" i="5"/>
  <c r="I5" i="5"/>
  <c r="I6" i="5" s="1"/>
  <c r="I4" i="5"/>
  <c r="D449" i="3"/>
  <c r="J4" i="3"/>
  <c r="K4" i="3"/>
  <c r="I5" i="3" s="1"/>
  <c r="I4" i="3"/>
  <c r="I6" i="3" s="1"/>
  <c r="D451" i="2"/>
  <c r="I4" i="2"/>
  <c r="K4" i="2"/>
  <c r="D451" i="1"/>
  <c r="J4" i="1"/>
  <c r="K4" i="1"/>
  <c r="I5" i="1" s="1"/>
  <c r="I6" i="1" s="1"/>
  <c r="I4" i="1"/>
  <c r="D446" i="7"/>
  <c r="J4" i="7"/>
  <c r="K4" i="7"/>
  <c r="I5" i="7" s="1"/>
  <c r="I6" i="7" s="1"/>
  <c r="I4" i="7"/>
  <c r="I22" i="6"/>
  <c r="I18" i="3"/>
  <c r="I21" i="2"/>
  <c r="I11" i="1"/>
  <c r="I13" i="1"/>
  <c r="J4" i="2"/>
  <c r="I5" i="2" s="1"/>
  <c r="I6" i="2" l="1"/>
  <c r="I6" i="11"/>
  <c r="I5" i="12"/>
  <c r="I6" i="12" s="1"/>
  <c r="I5" i="14"/>
  <c r="I6" i="14" s="1"/>
  <c r="I5" i="15"/>
  <c r="I6" i="15" s="1"/>
  <c r="I6" i="20"/>
  <c r="I6" i="24"/>
  <c r="I6" i="55"/>
  <c r="I6" i="54"/>
  <c r="I6" i="48"/>
  <c r="I6" i="47"/>
  <c r="I6" i="40"/>
  <c r="I5" i="31"/>
  <c r="I6" i="31" s="1"/>
  <c r="I6" i="37"/>
  <c r="I5" i="35"/>
  <c r="I6" i="35" s="1"/>
  <c r="I5" i="34"/>
  <c r="I6" i="34" s="1"/>
  <c r="I5" i="32"/>
  <c r="I6" i="32" s="1"/>
  <c r="I5" i="33"/>
  <c r="I6" i="33" s="1"/>
  <c r="I5" i="36"/>
  <c r="I6" i="36" s="1"/>
  <c r="I6" i="39"/>
</calcChain>
</file>

<file path=xl/sharedStrings.xml><?xml version="1.0" encoding="utf-8"?>
<sst xmlns="http://schemas.openxmlformats.org/spreadsheetml/2006/main" count="31746" uniqueCount="30381">
  <si>
    <t>data</t>
  </si>
  <si>
    <t>numer zlecenia</t>
  </si>
  <si>
    <t>dla tłumacza</t>
  </si>
  <si>
    <t>kwota wpłaty</t>
  </si>
  <si>
    <t>faktura</t>
  </si>
  <si>
    <t>Suma:</t>
  </si>
  <si>
    <t>dla tłumaczy</t>
  </si>
  <si>
    <t xml:space="preserve">wpłaty </t>
  </si>
  <si>
    <t>faktury</t>
  </si>
  <si>
    <t>kwoty netto</t>
  </si>
  <si>
    <t>Obrót netto</t>
  </si>
  <si>
    <t>% dla tłumaczy</t>
  </si>
  <si>
    <t>Iza tłumaczenia:</t>
  </si>
  <si>
    <t>Razem:</t>
  </si>
  <si>
    <t>Ania tłumaczenia:</t>
  </si>
  <si>
    <t>Mnożnik:</t>
  </si>
  <si>
    <t>Łącznie:</t>
  </si>
  <si>
    <t>1020AA</t>
  </si>
  <si>
    <t>3020AL</t>
  </si>
  <si>
    <t>3020AJ</t>
  </si>
  <si>
    <t>1020AB</t>
  </si>
  <si>
    <t>3020AK</t>
  </si>
  <si>
    <t>4020AC</t>
  </si>
  <si>
    <t>4020AF</t>
  </si>
  <si>
    <t>1020AH</t>
  </si>
  <si>
    <t>1020AE</t>
  </si>
  <si>
    <t>3020AN</t>
  </si>
  <si>
    <t>7020AD</t>
  </si>
  <si>
    <t>1020AG</t>
  </si>
  <si>
    <t>4020AI</t>
  </si>
  <si>
    <t>4020AJ</t>
  </si>
  <si>
    <t>1020AC</t>
  </si>
  <si>
    <t>4020AE</t>
  </si>
  <si>
    <t>4020AL</t>
  </si>
  <si>
    <t>3020AC</t>
  </si>
  <si>
    <t>8020AK</t>
  </si>
  <si>
    <t>8020AB</t>
  </si>
  <si>
    <t>1020AQ</t>
  </si>
  <si>
    <t>3020AP</t>
  </si>
  <si>
    <t>8020AJ</t>
  </si>
  <si>
    <t>4020AA</t>
  </si>
  <si>
    <t>1020AS</t>
  </si>
  <si>
    <t>8020AH</t>
  </si>
  <si>
    <t>1020AW</t>
  </si>
  <si>
    <t>3020AS</t>
  </si>
  <si>
    <t>3020AR</t>
  </si>
  <si>
    <t>1020AV</t>
  </si>
  <si>
    <t>1020AK</t>
  </si>
  <si>
    <t>1020BC</t>
  </si>
  <si>
    <t>3020AT</t>
  </si>
  <si>
    <t>3020AU</t>
  </si>
  <si>
    <t>8020AI</t>
  </si>
  <si>
    <t>3020AW</t>
  </si>
  <si>
    <t>3020AY</t>
  </si>
  <si>
    <t>4020AS</t>
  </si>
  <si>
    <t>3020BD</t>
  </si>
  <si>
    <t>3020BE</t>
  </si>
  <si>
    <t>3020BC</t>
  </si>
  <si>
    <t>3020AZ</t>
  </si>
  <si>
    <t>4020AD</t>
  </si>
  <si>
    <t>1020BB</t>
  </si>
  <si>
    <t>8020AS</t>
  </si>
  <si>
    <t>4020AR</t>
  </si>
  <si>
    <t>4020AV</t>
  </si>
  <si>
    <t>4020AX</t>
  </si>
  <si>
    <t>3020BF</t>
  </si>
  <si>
    <t>4020AY</t>
  </si>
  <si>
    <t>8020AU</t>
  </si>
  <si>
    <t>4020AW</t>
  </si>
  <si>
    <t>4020BB</t>
  </si>
  <si>
    <t>4020BE</t>
  </si>
  <si>
    <t>4020BD</t>
  </si>
  <si>
    <t>8020AX</t>
  </si>
  <si>
    <t>8020AW</t>
  </si>
  <si>
    <t>4020BH</t>
  </si>
  <si>
    <t>4129DM</t>
  </si>
  <si>
    <t>3129CD</t>
  </si>
  <si>
    <t>1020BM</t>
  </si>
  <si>
    <t>3020BH</t>
  </si>
  <si>
    <t>3129CC</t>
  </si>
  <si>
    <t>3020BJ</t>
  </si>
  <si>
    <t>3020BK</t>
  </si>
  <si>
    <t>1020BU</t>
  </si>
  <si>
    <t>1020BT</t>
  </si>
  <si>
    <t>1020BV</t>
  </si>
  <si>
    <t>4020AU</t>
  </si>
  <si>
    <t>3020BG</t>
  </si>
  <si>
    <t>1020BX</t>
  </si>
  <si>
    <t>4020BK</t>
  </si>
  <si>
    <t>8020BC</t>
  </si>
  <si>
    <t>8020BI</t>
  </si>
  <si>
    <t>4020BN</t>
  </si>
  <si>
    <t>3020BM</t>
  </si>
  <si>
    <t>4020BO</t>
  </si>
  <si>
    <t>8020BH</t>
  </si>
  <si>
    <t>8020BG</t>
  </si>
  <si>
    <t>1129GC</t>
  </si>
  <si>
    <t>1020BR</t>
  </si>
  <si>
    <t>8020BD</t>
  </si>
  <si>
    <t>8020BE</t>
  </si>
  <si>
    <t>1020BP</t>
  </si>
  <si>
    <t>8020AN</t>
  </si>
  <si>
    <t>1020BS</t>
  </si>
  <si>
    <t>4020BT</t>
  </si>
  <si>
    <t>1020CD</t>
  </si>
  <si>
    <t>3020BN</t>
  </si>
  <si>
    <t>1020CF</t>
  </si>
  <si>
    <t>4020CC</t>
  </si>
  <si>
    <t>1020CB</t>
  </si>
  <si>
    <t>1020CL</t>
  </si>
  <si>
    <t>4020BQ</t>
  </si>
  <si>
    <t>1020CN</t>
  </si>
  <si>
    <t>3020BQ</t>
  </si>
  <si>
    <t>1020CP</t>
  </si>
  <si>
    <t>8020BO</t>
  </si>
  <si>
    <t>4020BW</t>
  </si>
  <si>
    <t>4020BY</t>
  </si>
  <si>
    <t>1020CW</t>
  </si>
  <si>
    <t>1020CV</t>
  </si>
  <si>
    <t>8020AA</t>
  </si>
  <si>
    <t>3020BT</t>
  </si>
  <si>
    <t>3020BU</t>
  </si>
  <si>
    <t>8020BM</t>
  </si>
  <si>
    <t>1020CO</t>
  </si>
  <si>
    <t>4020CK</t>
  </si>
  <si>
    <t>4020CR</t>
  </si>
  <si>
    <t>1020CH</t>
  </si>
  <si>
    <t>3020DN</t>
  </si>
  <si>
    <t>3020DE</t>
  </si>
  <si>
    <t>1020EB</t>
  </si>
  <si>
    <t>1020EL</t>
  </si>
  <si>
    <t>1020EJ</t>
  </si>
  <si>
    <t>4020EF</t>
  </si>
  <si>
    <t>4020ED</t>
  </si>
  <si>
    <t>7020AH</t>
  </si>
  <si>
    <t>3020DI</t>
  </si>
  <si>
    <t>4020EB</t>
  </si>
  <si>
    <t>4020DW</t>
  </si>
  <si>
    <t>4020DZ</t>
  </si>
  <si>
    <t>3020DA</t>
  </si>
  <si>
    <t>1020ED</t>
  </si>
  <si>
    <t>3020DD</t>
  </si>
  <si>
    <t>3020CV</t>
  </si>
  <si>
    <t>4020DO</t>
  </si>
  <si>
    <t>4020DS</t>
  </si>
  <si>
    <t>1020DF</t>
  </si>
  <si>
    <t>1020DV</t>
  </si>
  <si>
    <t>1020DY</t>
  </si>
  <si>
    <t>1020DX</t>
  </si>
  <si>
    <t>3020CT</t>
  </si>
  <si>
    <t>4020DH</t>
  </si>
  <si>
    <t>4020DQ</t>
  </si>
  <si>
    <t>3020CU</t>
  </si>
  <si>
    <t>4020DJ</t>
  </si>
  <si>
    <t>4020DK</t>
  </si>
  <si>
    <t>1020DI</t>
  </si>
  <si>
    <t>3020CP</t>
  </si>
  <si>
    <t>1020DR</t>
  </si>
  <si>
    <t>4020DE</t>
  </si>
  <si>
    <t>1020DO</t>
  </si>
  <si>
    <t>4020DB</t>
  </si>
  <si>
    <t>1020CR</t>
  </si>
  <si>
    <t>3020CM</t>
  </si>
  <si>
    <t>3020CL</t>
  </si>
  <si>
    <t>4020DD</t>
  </si>
  <si>
    <t>4020DC</t>
  </si>
  <si>
    <t>1020DM</t>
  </si>
  <si>
    <t>1020DL</t>
  </si>
  <si>
    <t>1020DK</t>
  </si>
  <si>
    <t>1020DG</t>
  </si>
  <si>
    <t>3020CG</t>
  </si>
  <si>
    <t>1020CC</t>
  </si>
  <si>
    <t>4020CF</t>
  </si>
  <si>
    <t>4020DA</t>
  </si>
  <si>
    <t>4020CZ</t>
  </si>
  <si>
    <t>4020CN</t>
  </si>
  <si>
    <t>4020CX</t>
  </si>
  <si>
    <t>3020CB</t>
  </si>
  <si>
    <t>1020DE</t>
  </si>
  <si>
    <t>1020CQ</t>
  </si>
  <si>
    <t>3020BY</t>
  </si>
  <si>
    <t>3020BZ</t>
  </si>
  <si>
    <t>4020CU</t>
  </si>
  <si>
    <t>4020CT</t>
  </si>
  <si>
    <t>1020BG</t>
  </si>
  <si>
    <t>1020DA</t>
  </si>
  <si>
    <t>1020ET</t>
  </si>
  <si>
    <t>1020EK</t>
  </si>
  <si>
    <t>1020EP</t>
  </si>
  <si>
    <t>4020EG</t>
  </si>
  <si>
    <t>1020EZ</t>
  </si>
  <si>
    <t>3020DR</t>
  </si>
  <si>
    <t>4020DT</t>
  </si>
  <si>
    <t>3020CF</t>
  </si>
  <si>
    <t>4020EH</t>
  </si>
  <si>
    <t>3020DT</t>
  </si>
  <si>
    <t>1020EV</t>
  </si>
  <si>
    <t>7020AI</t>
  </si>
  <si>
    <t>4020EK</t>
  </si>
  <si>
    <t>1020EW</t>
  </si>
  <si>
    <t>7020AJ</t>
  </si>
  <si>
    <t>3020DW</t>
  </si>
  <si>
    <t>1020FD</t>
  </si>
  <si>
    <t>4020EL</t>
  </si>
  <si>
    <t>4020EM</t>
  </si>
  <si>
    <t>4020EC</t>
  </si>
  <si>
    <t>3020CN</t>
  </si>
  <si>
    <t>3020DX</t>
  </si>
  <si>
    <t>4020ES</t>
  </si>
  <si>
    <t>3020DZ</t>
  </si>
  <si>
    <t>3020EG</t>
  </si>
  <si>
    <t>4020EP</t>
  </si>
  <si>
    <t>1020FI</t>
  </si>
  <si>
    <t>4020FC</t>
  </si>
  <si>
    <t>4020FD</t>
  </si>
  <si>
    <t>4020HN</t>
  </si>
  <si>
    <t>4020HW</t>
  </si>
  <si>
    <t>3020FF</t>
  </si>
  <si>
    <t>4020HD</t>
  </si>
  <si>
    <t>1020HE</t>
  </si>
  <si>
    <t>1020HA</t>
  </si>
  <si>
    <t>1020GW</t>
  </si>
  <si>
    <t>3020CD</t>
  </si>
  <si>
    <t>4020HM</t>
  </si>
  <si>
    <t>4020HL</t>
  </si>
  <si>
    <t>1020GY</t>
  </si>
  <si>
    <t>4020HQ</t>
  </si>
  <si>
    <t>1020GV</t>
  </si>
  <si>
    <t>4020HE</t>
  </si>
  <si>
    <t>1020GB</t>
  </si>
  <si>
    <t>7020AR</t>
  </si>
  <si>
    <t>1020GS</t>
  </si>
  <si>
    <t>1020GT</t>
  </si>
  <si>
    <t>4020HO</t>
  </si>
  <si>
    <t>3020FE</t>
  </si>
  <si>
    <t>1020GQ</t>
  </si>
  <si>
    <t>3020FC</t>
  </si>
  <si>
    <t>4020HH</t>
  </si>
  <si>
    <t>7020AO</t>
  </si>
  <si>
    <t>3020ER</t>
  </si>
  <si>
    <t>3020EX</t>
  </si>
  <si>
    <t>4020HB</t>
  </si>
  <si>
    <t>1020GM</t>
  </si>
  <si>
    <t>4020HA</t>
  </si>
  <si>
    <t>1020GH</t>
  </si>
  <si>
    <t>4020GY</t>
  </si>
  <si>
    <t>4020GZ</t>
  </si>
  <si>
    <t>4020GX</t>
  </si>
  <si>
    <t>1020GJ</t>
  </si>
  <si>
    <t>4020GQ</t>
  </si>
  <si>
    <t>4020EN</t>
  </si>
  <si>
    <t>1020FZ</t>
  </si>
  <si>
    <t>1020GG</t>
  </si>
  <si>
    <t>4020GJ</t>
  </si>
  <si>
    <t>3020DG</t>
  </si>
  <si>
    <t>3020EW</t>
  </si>
  <si>
    <t>4020GO</t>
  </si>
  <si>
    <t>3020ES</t>
  </si>
  <si>
    <t>4020GR</t>
  </si>
  <si>
    <t>4020GB</t>
  </si>
  <si>
    <t>4020GP</t>
  </si>
  <si>
    <t>4020FY</t>
  </si>
  <si>
    <t>3020ED</t>
  </si>
  <si>
    <t>3020DJ</t>
  </si>
  <si>
    <t>1020FX</t>
  </si>
  <si>
    <t>4020GA</t>
  </si>
  <si>
    <t>4020GH</t>
  </si>
  <si>
    <t>4020GE</t>
  </si>
  <si>
    <t>4020GC</t>
  </si>
  <si>
    <t>1020FS</t>
  </si>
  <si>
    <t>3020EO</t>
  </si>
  <si>
    <t>4020FB</t>
  </si>
  <si>
    <t>4020FP</t>
  </si>
  <si>
    <t>4020FX</t>
  </si>
  <si>
    <t>3020EN</t>
  </si>
  <si>
    <t>1020FT</t>
  </si>
  <si>
    <t>4020FU</t>
  </si>
  <si>
    <t>1020FB</t>
  </si>
  <si>
    <t>1020CU</t>
  </si>
  <si>
    <t>4020FS</t>
  </si>
  <si>
    <t>4020ER</t>
  </si>
  <si>
    <t>4020FR</t>
  </si>
  <si>
    <t>4020FA</t>
  </si>
  <si>
    <t>3020CQ</t>
  </si>
  <si>
    <t>3020EL</t>
  </si>
  <si>
    <t>3020EA</t>
  </si>
  <si>
    <t>1020FL</t>
  </si>
  <si>
    <t>1020FJ</t>
  </si>
  <si>
    <t>1020FO</t>
  </si>
  <si>
    <t>4020FJ</t>
  </si>
  <si>
    <t>1020FN</t>
  </si>
  <si>
    <t>1020BY</t>
  </si>
  <si>
    <t>4020ET</t>
  </si>
  <si>
    <t>4119CQ</t>
  </si>
  <si>
    <t>4020FG</t>
  </si>
  <si>
    <t>4020FF</t>
  </si>
  <si>
    <t>1020GX</t>
  </si>
  <si>
    <t>7020AQ</t>
  </si>
  <si>
    <t>4020HU</t>
  </si>
  <si>
    <t>4020HP</t>
  </si>
  <si>
    <t>1020GF</t>
  </si>
  <si>
    <t>3020FK</t>
  </si>
  <si>
    <t>4020HR</t>
  </si>
  <si>
    <t>4020HV</t>
  </si>
  <si>
    <t>1020HD</t>
  </si>
  <si>
    <t>1020EH</t>
  </si>
  <si>
    <t>1020HG</t>
  </si>
  <si>
    <t>7020AU</t>
  </si>
  <si>
    <t>4020IB</t>
  </si>
  <si>
    <t>4020IE</t>
  </si>
  <si>
    <t>4020ID</t>
  </si>
  <si>
    <t>1020HL</t>
  </si>
  <si>
    <t>3020FR</t>
  </si>
  <si>
    <t>1020GZ</t>
  </si>
  <si>
    <t>1020HM</t>
  </si>
  <si>
    <t>4020II</t>
  </si>
  <si>
    <t>6020AB</t>
  </si>
  <si>
    <t>6020AE</t>
  </si>
  <si>
    <t>4129GK</t>
  </si>
  <si>
    <t>6020AD</t>
  </si>
  <si>
    <t>1020HR</t>
  </si>
  <si>
    <t>3020CA</t>
  </si>
  <si>
    <t>7020AX</t>
  </si>
  <si>
    <t>3020EY</t>
  </si>
  <si>
    <t>7020BI</t>
  </si>
  <si>
    <t>7020BH</t>
  </si>
  <si>
    <t>7020BJ</t>
  </si>
  <si>
    <t>3020FP</t>
  </si>
  <si>
    <t>7020AY</t>
  </si>
  <si>
    <t>7020AL</t>
  </si>
  <si>
    <t>8020BT</t>
  </si>
  <si>
    <t>1020HU</t>
  </si>
  <si>
    <t>4020IJ</t>
  </si>
  <si>
    <t>1020HX</t>
  </si>
  <si>
    <t>1020HZ</t>
  </si>
  <si>
    <t>1020IB</t>
  </si>
  <si>
    <t>7020BB</t>
  </si>
  <si>
    <t>4020IO</t>
  </si>
  <si>
    <t>1020IH</t>
  </si>
  <si>
    <t>6020AC</t>
  </si>
  <si>
    <t>4020FN</t>
  </si>
  <si>
    <t>8020CG</t>
  </si>
  <si>
    <t>8020CC</t>
  </si>
  <si>
    <t>4020IS</t>
  </si>
  <si>
    <t>8020CH</t>
  </si>
  <si>
    <t>7020BK</t>
  </si>
  <si>
    <t>1020FW</t>
  </si>
  <si>
    <t>1020ID</t>
  </si>
  <si>
    <t>7020BQ</t>
  </si>
  <si>
    <t>8020CJ</t>
  </si>
  <si>
    <t>7020BS</t>
  </si>
  <si>
    <t>4020IN</t>
  </si>
  <si>
    <t>8020CK</t>
  </si>
  <si>
    <t>8020CO</t>
  </si>
  <si>
    <t>8020CP</t>
  </si>
  <si>
    <t>7020BN</t>
  </si>
  <si>
    <t>8020CF</t>
  </si>
  <si>
    <t>1020IJ</t>
  </si>
  <si>
    <t>4020IU</t>
  </si>
  <si>
    <t>4020HJ</t>
  </si>
  <si>
    <t>4020JA</t>
  </si>
  <si>
    <t>8020CW</t>
  </si>
  <si>
    <t>1020IA</t>
  </si>
  <si>
    <t>1020IC</t>
  </si>
  <si>
    <t>8020CU</t>
  </si>
  <si>
    <t>1020IT</t>
  </si>
  <si>
    <t>1020IS</t>
  </si>
  <si>
    <t>8020CV</t>
  </si>
  <si>
    <t>4020JD</t>
  </si>
  <si>
    <t>1020ES</t>
  </si>
  <si>
    <t>3020FT</t>
  </si>
  <si>
    <t>8020CL</t>
  </si>
  <si>
    <t>3020FU</t>
  </si>
  <si>
    <t>8020CN</t>
  </si>
  <si>
    <t>3020FW</t>
  </si>
  <si>
    <t>8020BY</t>
  </si>
  <si>
    <t>8020CZ</t>
  </si>
  <si>
    <t>4020JH</t>
  </si>
  <si>
    <t>4020JG</t>
  </si>
  <si>
    <t>7020BT</t>
  </si>
  <si>
    <t>3020FX</t>
  </si>
  <si>
    <t>6020AF</t>
  </si>
  <si>
    <t>8020DB</t>
  </si>
  <si>
    <t>7020BU</t>
  </si>
  <si>
    <t>1020HK</t>
  </si>
  <si>
    <t>8020CY</t>
  </si>
  <si>
    <t>8020DE</t>
  </si>
  <si>
    <t>8020DF</t>
  </si>
  <si>
    <t>1020IU</t>
  </si>
  <si>
    <t>3020GC</t>
  </si>
  <si>
    <t>1020IW</t>
  </si>
  <si>
    <t>1020IY</t>
  </si>
  <si>
    <t>7020BW</t>
  </si>
  <si>
    <t>3020GH</t>
  </si>
  <si>
    <t>8020DL</t>
  </si>
  <si>
    <t>3020FB</t>
  </si>
  <si>
    <t>7020CA</t>
  </si>
  <si>
    <t>8020DH</t>
  </si>
  <si>
    <t>3020FV</t>
  </si>
  <si>
    <t>8020DG</t>
  </si>
  <si>
    <t>1020IV</t>
  </si>
  <si>
    <t>8020DO</t>
  </si>
  <si>
    <t>1020JC</t>
  </si>
  <si>
    <t>8020DR</t>
  </si>
  <si>
    <t>1020HW</t>
  </si>
  <si>
    <t>7020BX</t>
  </si>
  <si>
    <t>4020FV</t>
  </si>
  <si>
    <t>8020DV</t>
  </si>
  <si>
    <t>7020BZ</t>
  </si>
  <si>
    <t>4020JF</t>
  </si>
  <si>
    <t>1020JE</t>
  </si>
  <si>
    <t>8020DW</t>
  </si>
  <si>
    <t>1020JF</t>
  </si>
  <si>
    <t>1020IR</t>
  </si>
  <si>
    <t>8020DU</t>
  </si>
  <si>
    <t>3020GP</t>
  </si>
  <si>
    <t>1020IO</t>
  </si>
  <si>
    <t>7020BG</t>
  </si>
  <si>
    <t>7020CD</t>
  </si>
  <si>
    <t>3020GQ</t>
  </si>
  <si>
    <t>8020EE</t>
  </si>
  <si>
    <t>8020EF</t>
  </si>
  <si>
    <t>1020JI</t>
  </si>
  <si>
    <t>8020EB</t>
  </si>
  <si>
    <t>3020GU</t>
  </si>
  <si>
    <t>8020EH</t>
  </si>
  <si>
    <t>8020CB</t>
  </si>
  <si>
    <t>3020GR</t>
  </si>
  <si>
    <t>8020DX</t>
  </si>
  <si>
    <t>3020GW</t>
  </si>
  <si>
    <t>3020GJ</t>
  </si>
  <si>
    <t>1020JM</t>
  </si>
  <si>
    <t>8020EM</t>
  </si>
  <si>
    <t>8020EN</t>
  </si>
  <si>
    <t>8020EP</t>
  </si>
  <si>
    <t>8020ER</t>
  </si>
  <si>
    <t>1020JS</t>
  </si>
  <si>
    <t>Kwota premii brutto do podziału ze względu na obrót:</t>
  </si>
  <si>
    <t>Netto na osobę:</t>
  </si>
  <si>
    <t>1020JL</t>
  </si>
  <si>
    <t>1020JQ</t>
  </si>
  <si>
    <t>1020JK</t>
  </si>
  <si>
    <t>1020JR</t>
  </si>
  <si>
    <t>8020EG</t>
  </si>
  <si>
    <t>8020ED</t>
  </si>
  <si>
    <t>1020II</t>
  </si>
  <si>
    <t>3020DK</t>
  </si>
  <si>
    <t>3020EQ</t>
  </si>
  <si>
    <t>8020EO</t>
  </si>
  <si>
    <t>4020FH</t>
  </si>
  <si>
    <t>4020HF</t>
  </si>
  <si>
    <t>3020GV</t>
  </si>
  <si>
    <t>8020BU</t>
  </si>
  <si>
    <t>4030AB</t>
  </si>
  <si>
    <t>1030AI</t>
  </si>
  <si>
    <t>1030AP</t>
  </si>
  <si>
    <t>4030AF</t>
  </si>
  <si>
    <t>4030AC</t>
  </si>
  <si>
    <t>1030AK</t>
  </si>
  <si>
    <t>1030AS</t>
  </si>
  <si>
    <t>1030BB</t>
  </si>
  <si>
    <t>4030AL</t>
  </si>
  <si>
    <t>4030AK</t>
  </si>
  <si>
    <t>3030AC</t>
  </si>
  <si>
    <t>3030AB</t>
  </si>
  <si>
    <t>1030AN</t>
  </si>
  <si>
    <t>1030BD</t>
  </si>
  <si>
    <t>4030AM</t>
  </si>
  <si>
    <t>1030AZ</t>
  </si>
  <si>
    <t>3030AA</t>
  </si>
  <si>
    <t>1030BH</t>
  </si>
  <si>
    <t>1030BG</t>
  </si>
  <si>
    <t>4030AN</t>
  </si>
  <si>
    <t>4030AO</t>
  </si>
  <si>
    <t>4030AT</t>
  </si>
  <si>
    <t>4030AA</t>
  </si>
  <si>
    <t>4030AS</t>
  </si>
  <si>
    <t>1030BJ</t>
  </si>
  <si>
    <t>1030BE</t>
  </si>
  <si>
    <t>1030BI</t>
  </si>
  <si>
    <t>1030AT</t>
  </si>
  <si>
    <t>4030AV</t>
  </si>
  <si>
    <t>3030AI</t>
  </si>
  <si>
    <t>3030AL</t>
  </si>
  <si>
    <t>3030AP</t>
  </si>
  <si>
    <t>3030AM</t>
  </si>
  <si>
    <t>3030AK</t>
  </si>
  <si>
    <t>4030BB</t>
  </si>
  <si>
    <t>3030AY</t>
  </si>
  <si>
    <t>4030BC</t>
  </si>
  <si>
    <t>1030AB</t>
  </si>
  <si>
    <t>4030BA</t>
  </si>
  <si>
    <t>3030AU</t>
  </si>
  <si>
    <t>1030BV</t>
  </si>
  <si>
    <t>1030BR</t>
  </si>
  <si>
    <t>1030BU</t>
  </si>
  <si>
    <t>1030BY</t>
  </si>
  <si>
    <t>4030AU</t>
  </si>
  <si>
    <t>3030AZ</t>
  </si>
  <si>
    <t>1030CA</t>
  </si>
  <si>
    <t>4030BH</t>
  </si>
  <si>
    <t>1030BQ</t>
  </si>
  <si>
    <t>1030CD</t>
  </si>
  <si>
    <t>4030BE</t>
  </si>
  <si>
    <t>3030AD</t>
  </si>
  <si>
    <t>4030BG</t>
  </si>
  <si>
    <t>3030BB</t>
  </si>
  <si>
    <t>4030BN</t>
  </si>
  <si>
    <t>1030CI</t>
  </si>
  <si>
    <t>1030BM</t>
  </si>
  <si>
    <t>1030CE</t>
  </si>
  <si>
    <t>1030CK</t>
  </si>
  <si>
    <t>4030BP</t>
  </si>
  <si>
    <t>4030BQ</t>
  </si>
  <si>
    <t>3030BC</t>
  </si>
  <si>
    <t>3030BE</t>
  </si>
  <si>
    <t>3030BG</t>
  </si>
  <si>
    <t>4030BJ</t>
  </si>
  <si>
    <t>4030BV</t>
  </si>
  <si>
    <t>1030CO</t>
  </si>
  <si>
    <t>1030BZ</t>
  </si>
  <si>
    <t>1030CR</t>
  </si>
  <si>
    <t>4030BW</t>
  </si>
  <si>
    <t>1030CM</t>
  </si>
  <si>
    <t>4030BX</t>
  </si>
  <si>
    <t>1030CU</t>
  </si>
  <si>
    <t>1030CV</t>
  </si>
  <si>
    <t>4030CC</t>
  </si>
  <si>
    <t>1030CH</t>
  </si>
  <si>
    <t>1030CW</t>
  </si>
  <si>
    <t>4030AW</t>
  </si>
  <si>
    <t>1030CT</t>
  </si>
  <si>
    <t>4030CJ</t>
  </si>
  <si>
    <t>4030CG</t>
  </si>
  <si>
    <t>4030CI</t>
  </si>
  <si>
    <t>1030CN</t>
  </si>
  <si>
    <t>4030BL</t>
  </si>
  <si>
    <t>3030BI</t>
  </si>
  <si>
    <t>7030AF</t>
  </si>
  <si>
    <t>7020BL</t>
  </si>
  <si>
    <t>1020JD</t>
  </si>
  <si>
    <t>4020IX</t>
  </si>
  <si>
    <t>8020CS</t>
  </si>
  <si>
    <t>3020GO</t>
  </si>
  <si>
    <t>4020IZ</t>
  </si>
  <si>
    <t>3020DH</t>
  </si>
  <si>
    <t>3020BA</t>
  </si>
  <si>
    <t>3030BU</t>
  </si>
  <si>
    <t>1030FS</t>
  </si>
  <si>
    <t>4030EC</t>
  </si>
  <si>
    <t>7030BK</t>
  </si>
  <si>
    <t>7030AD</t>
  </si>
  <si>
    <t>4030EJ</t>
  </si>
  <si>
    <t>1030FJ</t>
  </si>
  <si>
    <t>1030FT</t>
  </si>
  <si>
    <t>1030EJ</t>
  </si>
  <si>
    <t>1030FN</t>
  </si>
  <si>
    <t>1030DU</t>
  </si>
  <si>
    <t>1030FM</t>
  </si>
  <si>
    <t>1030FL</t>
  </si>
  <si>
    <t>4030EK</t>
  </si>
  <si>
    <t>1030EX</t>
  </si>
  <si>
    <t>4030EM</t>
  </si>
  <si>
    <t>7030BI</t>
  </si>
  <si>
    <t>1030FI</t>
  </si>
  <si>
    <t>1030FF</t>
  </si>
  <si>
    <t>4030BS</t>
  </si>
  <si>
    <t>4030BY</t>
  </si>
  <si>
    <t>4030EG</t>
  </si>
  <si>
    <t>1030FE</t>
  </si>
  <si>
    <t>1030EY</t>
  </si>
  <si>
    <t>1030BS</t>
  </si>
  <si>
    <t>4030DY</t>
  </si>
  <si>
    <t>7030BD</t>
  </si>
  <si>
    <t>4030EI</t>
  </si>
  <si>
    <t>7030BH</t>
  </si>
  <si>
    <t>1030FC</t>
  </si>
  <si>
    <t>7030BF</t>
  </si>
  <si>
    <t>1030AR</t>
  </si>
  <si>
    <t>7030BC</t>
  </si>
  <si>
    <t>1030EU</t>
  </si>
  <si>
    <t>1030EV</t>
  </si>
  <si>
    <t>6030AD</t>
  </si>
  <si>
    <t>6030AA</t>
  </si>
  <si>
    <t>4030DX</t>
  </si>
  <si>
    <t>1030ES</t>
  </si>
  <si>
    <t>4030EH</t>
  </si>
  <si>
    <t>1030ER</t>
  </si>
  <si>
    <t>4030ED</t>
  </si>
  <si>
    <t>7030AZ</t>
  </si>
  <si>
    <t>4030EE</t>
  </si>
  <si>
    <t>1030EQ</t>
  </si>
  <si>
    <t>4030EB</t>
  </si>
  <si>
    <t>4030DN</t>
  </si>
  <si>
    <t>4030DO</t>
  </si>
  <si>
    <t>3030BL</t>
  </si>
  <si>
    <t>4030DZ</t>
  </si>
  <si>
    <t>1030EB</t>
  </si>
  <si>
    <t>4030DV</t>
  </si>
  <si>
    <t>1030ED</t>
  </si>
  <si>
    <t>7030AY</t>
  </si>
  <si>
    <t>7030AX</t>
  </si>
  <si>
    <t>1030BW</t>
  </si>
  <si>
    <t>1010FF</t>
  </si>
  <si>
    <t>1030DK</t>
  </si>
  <si>
    <t>4030DW</t>
  </si>
  <si>
    <t>4030DG</t>
  </si>
  <si>
    <t>4030DU</t>
  </si>
  <si>
    <t>4030CL</t>
  </si>
  <si>
    <t>1030EM</t>
  </si>
  <si>
    <t>7030AC</t>
  </si>
  <si>
    <t>4030CT</t>
  </si>
  <si>
    <t>1030DY</t>
  </si>
  <si>
    <t>4030DT</t>
  </si>
  <si>
    <t>7030AJ</t>
  </si>
  <si>
    <t>1030BN</t>
  </si>
  <si>
    <t>4030DP</t>
  </si>
  <si>
    <t>1030DJ</t>
  </si>
  <si>
    <t>4030DS</t>
  </si>
  <si>
    <t>4030DJ</t>
  </si>
  <si>
    <t>4030DC</t>
  </si>
  <si>
    <t>7030AQ</t>
  </si>
  <si>
    <t>1030DT</t>
  </si>
  <si>
    <t>4030DL</t>
  </si>
  <si>
    <t>1030DR</t>
  </si>
  <si>
    <t>1030DB</t>
  </si>
  <si>
    <t>4030CX</t>
  </si>
  <si>
    <t>1030CZ</t>
  </si>
  <si>
    <t>4030DI</t>
  </si>
  <si>
    <t>1030DP</t>
  </si>
  <si>
    <t>4030DE</t>
  </si>
  <si>
    <t>7030AK</t>
  </si>
  <si>
    <t>7030AI</t>
  </si>
  <si>
    <t>1030CS</t>
  </si>
  <si>
    <t>1030DO</t>
  </si>
  <si>
    <t>4030CR</t>
  </si>
  <si>
    <t>4030CO</t>
  </si>
  <si>
    <t>3030BF</t>
  </si>
  <si>
    <t>3030BQ</t>
  </si>
  <si>
    <t>1030DM</t>
  </si>
  <si>
    <t>4030CK</t>
  </si>
  <si>
    <t>3030BR</t>
  </si>
  <si>
    <t>3030BM</t>
  </si>
  <si>
    <t>1030DL</t>
  </si>
  <si>
    <t>1030DI</t>
  </si>
  <si>
    <t>1030DH</t>
  </si>
  <si>
    <t>4030CM</t>
  </si>
  <si>
    <t>4030BR</t>
  </si>
  <si>
    <t>4030BU</t>
  </si>
  <si>
    <t>4030CB</t>
  </si>
  <si>
    <t>1030DE</t>
  </si>
  <si>
    <t>3030BK</t>
  </si>
  <si>
    <t>3020EU</t>
  </si>
  <si>
    <t>1020JJ</t>
  </si>
  <si>
    <t>3030AX</t>
  </si>
  <si>
    <t>1030FO</t>
  </si>
  <si>
    <t>4030EW</t>
  </si>
  <si>
    <t>1030FW</t>
  </si>
  <si>
    <t>1030FP</t>
  </si>
  <si>
    <t>4030EZ</t>
  </si>
  <si>
    <t>1030GA</t>
  </si>
  <si>
    <t>4030FB</t>
  </si>
  <si>
    <t>4030FD</t>
  </si>
  <si>
    <t>4030FE</t>
  </si>
  <si>
    <t>4030FA</t>
  </si>
  <si>
    <t>4030EO</t>
  </si>
  <si>
    <t>1030GC</t>
  </si>
  <si>
    <t>1030GD</t>
  </si>
  <si>
    <t>1030GB</t>
  </si>
  <si>
    <t>6030AF</t>
  </si>
  <si>
    <t>3030BT</t>
  </si>
  <si>
    <t>7030AO</t>
  </si>
  <si>
    <t>1030FK</t>
  </si>
  <si>
    <t>6030AG</t>
  </si>
  <si>
    <t>4030EQ</t>
  </si>
  <si>
    <t>4030FK</t>
  </si>
  <si>
    <t>1030FZ</t>
  </si>
  <si>
    <t>4030EF</t>
  </si>
  <si>
    <t>4030FM</t>
  </si>
  <si>
    <t>4030FO</t>
  </si>
  <si>
    <t>1030FX</t>
  </si>
  <si>
    <t>3030BY</t>
  </si>
  <si>
    <t>1030FH</t>
  </si>
  <si>
    <t>4030FQ</t>
  </si>
  <si>
    <t>1030GE</t>
  </si>
  <si>
    <t>1030GG</t>
  </si>
  <si>
    <t>4030EX</t>
  </si>
  <si>
    <t>4030DD</t>
  </si>
  <si>
    <t>3030CB</t>
  </si>
  <si>
    <t>4030FV</t>
  </si>
  <si>
    <t>4030FS</t>
  </si>
  <si>
    <t>4030FT</t>
  </si>
  <si>
    <t>1030GJ</t>
  </si>
  <si>
    <t>1030GI</t>
  </si>
  <si>
    <t>4030FW</t>
  </si>
  <si>
    <t>4030FX</t>
  </si>
  <si>
    <t>1030GM</t>
  </si>
  <si>
    <t>1030GN</t>
  </si>
  <si>
    <t>1030GQ</t>
  </si>
  <si>
    <t>4030FU</t>
  </si>
  <si>
    <t>7030BO</t>
  </si>
  <si>
    <t>3030BX</t>
  </si>
  <si>
    <t>3030CJ</t>
  </si>
  <si>
    <t>3030CN</t>
  </si>
  <si>
    <t>3030CM</t>
  </si>
  <si>
    <t>3030CC</t>
  </si>
  <si>
    <t>3030CI</t>
  </si>
  <si>
    <t>3030CO</t>
  </si>
  <si>
    <t>1030GP</t>
  </si>
  <si>
    <t>4030GA</t>
  </si>
  <si>
    <t>3030CP</t>
  </si>
  <si>
    <t>3030CQ</t>
  </si>
  <si>
    <t>4030FY</t>
  </si>
  <si>
    <t>3030CH</t>
  </si>
  <si>
    <t>1030GT</t>
  </si>
  <si>
    <t>4030GC</t>
  </si>
  <si>
    <t>4030FZ</t>
  </si>
  <si>
    <t>1030GV</t>
  </si>
  <si>
    <t>1030GX</t>
  </si>
  <si>
    <t>3030CA</t>
  </si>
  <si>
    <t>7030BL</t>
  </si>
  <si>
    <t>4030GF</t>
  </si>
  <si>
    <t>3030CR</t>
  </si>
  <si>
    <t>1030HA</t>
  </si>
  <si>
    <t>1030HC</t>
  </si>
  <si>
    <t>4030GH</t>
  </si>
  <si>
    <t>4030GD</t>
  </si>
  <si>
    <t>4030EA</t>
  </si>
  <si>
    <t>1030HD</t>
  </si>
  <si>
    <t>3030CS</t>
  </si>
  <si>
    <t>3030CE</t>
  </si>
  <si>
    <t>1030GZ</t>
  </si>
  <si>
    <t>4030GE</t>
  </si>
  <si>
    <t>1030HJ</t>
  </si>
  <si>
    <t>1030HB</t>
  </si>
  <si>
    <t>1030HH</t>
  </si>
  <si>
    <t>1030HL</t>
  </si>
  <si>
    <t>3030CX</t>
  </si>
  <si>
    <t>3020EZ</t>
  </si>
  <si>
    <t>4030HH</t>
  </si>
  <si>
    <t>1030ID</t>
  </si>
  <si>
    <t>4030HQ</t>
  </si>
  <si>
    <t>4030HR</t>
  </si>
  <si>
    <t>4030HP</t>
  </si>
  <si>
    <t>4030HN</t>
  </si>
  <si>
    <t>3030DS</t>
  </si>
  <si>
    <t>3030EB</t>
  </si>
  <si>
    <t>4030EN</t>
  </si>
  <si>
    <t>3030EC</t>
  </si>
  <si>
    <t>3030EE</t>
  </si>
  <si>
    <t>3030CZ</t>
  </si>
  <si>
    <t>4030HI</t>
  </si>
  <si>
    <t>3030DT</t>
  </si>
  <si>
    <t>3030DZ</t>
  </si>
  <si>
    <t>4030GW</t>
  </si>
  <si>
    <t>4030GV</t>
  </si>
  <si>
    <t>3030DY</t>
  </si>
  <si>
    <t>1030HV</t>
  </si>
  <si>
    <t>3030DW</t>
  </si>
  <si>
    <t>3030DR</t>
  </si>
  <si>
    <t>3030DQ</t>
  </si>
  <si>
    <t>4030FH</t>
  </si>
  <si>
    <t>1030HG</t>
  </si>
  <si>
    <t>1030HN</t>
  </si>
  <si>
    <t>1030HZ</t>
  </si>
  <si>
    <t>4030HA</t>
  </si>
  <si>
    <t>4030GS</t>
  </si>
  <si>
    <t>3030DH</t>
  </si>
  <si>
    <t>1030HS</t>
  </si>
  <si>
    <t>3030DM</t>
  </si>
  <si>
    <t>3030DL</t>
  </si>
  <si>
    <t>3030DA</t>
  </si>
  <si>
    <t>3030DK</t>
  </si>
  <si>
    <t>1030HQ</t>
  </si>
  <si>
    <t>1030HO</t>
  </si>
  <si>
    <t>1030HE</t>
  </si>
  <si>
    <t>1030FR</t>
  </si>
  <si>
    <t>3030DG</t>
  </si>
  <si>
    <t>3030DF</t>
  </si>
  <si>
    <t>1030HM</t>
  </si>
  <si>
    <t>4030GN</t>
  </si>
  <si>
    <t>3030CW</t>
  </si>
  <si>
    <t>4030IA</t>
  </si>
  <si>
    <t>3030EK</t>
  </si>
  <si>
    <t>4129CH</t>
  </si>
  <si>
    <t>1030HP</t>
  </si>
  <si>
    <t>3030EJ</t>
  </si>
  <si>
    <t>1030IS</t>
  </si>
  <si>
    <t>3030EH</t>
  </si>
  <si>
    <t>1030IU</t>
  </si>
  <si>
    <t>1030IY</t>
  </si>
  <si>
    <t>1030JA</t>
  </si>
  <si>
    <t>1030JB</t>
  </si>
  <si>
    <t>3030EN</t>
  </si>
  <si>
    <t>4030IC</t>
  </si>
  <si>
    <t>3030EU</t>
  </si>
  <si>
    <t>3030EL</t>
  </si>
  <si>
    <t>1030IG</t>
  </si>
  <si>
    <t>1030JD</t>
  </si>
  <si>
    <t>3030ES</t>
  </si>
  <si>
    <t>3030EV</t>
  </si>
  <si>
    <t>1030JJ</t>
  </si>
  <si>
    <t>3030ET</t>
  </si>
  <si>
    <t>1030JM</t>
  </si>
  <si>
    <t>1030JO</t>
  </si>
  <si>
    <t>3030FA</t>
  </si>
  <si>
    <t>4030IK</t>
  </si>
  <si>
    <t>1030JS</t>
  </si>
  <si>
    <t>4030IM</t>
  </si>
  <si>
    <t>1030JT</t>
  </si>
  <si>
    <t>3030FD</t>
  </si>
  <si>
    <t>1030JG</t>
  </si>
  <si>
    <t>3030FG</t>
  </si>
  <si>
    <t>3030EZ</t>
  </si>
  <si>
    <t>4030IF</t>
  </si>
  <si>
    <t>3030FJ</t>
  </si>
  <si>
    <t>3030FK</t>
  </si>
  <si>
    <t>3030EY</t>
  </si>
  <si>
    <t>1030KA</t>
  </si>
  <si>
    <t>1020FU</t>
  </si>
  <si>
    <t>7030BR</t>
  </si>
  <si>
    <t>7030BT</t>
  </si>
  <si>
    <t>3030HD</t>
  </si>
  <si>
    <t>3030GX</t>
  </si>
  <si>
    <t>1030KE</t>
  </si>
  <si>
    <t>3030DE</t>
  </si>
  <si>
    <t>4030IR</t>
  </si>
  <si>
    <t>3030GK</t>
  </si>
  <si>
    <t>7030BU</t>
  </si>
  <si>
    <t>3030GP</t>
  </si>
  <si>
    <t>7030BQ</t>
  </si>
  <si>
    <t>3030GI</t>
  </si>
  <si>
    <t>3030GJ</t>
  </si>
  <si>
    <t>3030GH</t>
  </si>
  <si>
    <t>3030GG</t>
  </si>
  <si>
    <t>1030JP</t>
  </si>
  <si>
    <t>4030IQ</t>
  </si>
  <si>
    <t>4030HW</t>
  </si>
  <si>
    <t>3030FY</t>
  </si>
  <si>
    <t>3030FX</t>
  </si>
  <si>
    <t>3030FS</t>
  </si>
  <si>
    <t>1030JZ</t>
  </si>
  <si>
    <t>1030KG</t>
  </si>
  <si>
    <t>4030HD</t>
  </si>
  <si>
    <t>3030HG</t>
  </si>
  <si>
    <t>3030GY</t>
  </si>
  <si>
    <t>1030JH</t>
  </si>
  <si>
    <t>3030FL</t>
  </si>
  <si>
    <t>3030FO</t>
  </si>
  <si>
    <t>3030HA</t>
  </si>
  <si>
    <t>3040AY</t>
  </si>
  <si>
    <t>3040AX</t>
  </si>
  <si>
    <t>3040AR</t>
  </si>
  <si>
    <t>3040AW</t>
  </si>
  <si>
    <t>3040AT</t>
  </si>
  <si>
    <t>3040AV</t>
  </si>
  <si>
    <t>7040AG</t>
  </si>
  <si>
    <t>3040AU</t>
  </si>
  <si>
    <t>7040AF</t>
  </si>
  <si>
    <t>3040AQ</t>
  </si>
  <si>
    <t>3040AP</t>
  </si>
  <si>
    <t>3040AO</t>
  </si>
  <si>
    <t>3040AA</t>
  </si>
  <si>
    <t>3040AN</t>
  </si>
  <si>
    <t>3040AM</t>
  </si>
  <si>
    <t>7040AE</t>
  </si>
  <si>
    <t>7040AA</t>
  </si>
  <si>
    <t>7040AB</t>
  </si>
  <si>
    <t>3040AI</t>
  </si>
  <si>
    <t>3040AF</t>
  </si>
  <si>
    <t>3040AD</t>
  </si>
  <si>
    <t>3040AB</t>
  </si>
  <si>
    <t>3030GB</t>
  </si>
  <si>
    <t>7030CB</t>
  </si>
  <si>
    <t>3030FZ</t>
  </si>
  <si>
    <t>3040BY</t>
  </si>
  <si>
    <t>7040AK</t>
  </si>
  <si>
    <t>7040AM</t>
  </si>
  <si>
    <t>3040BU</t>
  </si>
  <si>
    <t>3040CA</t>
  </si>
  <si>
    <t>3040BX</t>
  </si>
  <si>
    <t>3040BV</t>
  </si>
  <si>
    <t>3040BT</t>
  </si>
  <si>
    <t>3040BR</t>
  </si>
  <si>
    <t>3040BO</t>
  </si>
  <si>
    <t>3040BP</t>
  </si>
  <si>
    <t>3040BM</t>
  </si>
  <si>
    <t>3040BJ</t>
  </si>
  <si>
    <t>3040BL</t>
  </si>
  <si>
    <t>7040AI</t>
  </si>
  <si>
    <t>3040BG</t>
  </si>
  <si>
    <t>3040BH</t>
  </si>
  <si>
    <t>3040BE</t>
  </si>
  <si>
    <t>3040BA</t>
  </si>
  <si>
    <t>3040BF</t>
  </si>
  <si>
    <t>8020DC</t>
  </si>
  <si>
    <t>3040BC</t>
  </si>
  <si>
    <t>3040BD</t>
  </si>
  <si>
    <t>1030HI</t>
  </si>
  <si>
    <t>6040AA</t>
  </si>
  <si>
    <t>3040DW</t>
  </si>
  <si>
    <t>3040DY</t>
  </si>
  <si>
    <t>6040AC</t>
  </si>
  <si>
    <t>3040DU</t>
  </si>
  <si>
    <t>3040DS</t>
  </si>
  <si>
    <t>3040DC</t>
  </si>
  <si>
    <t>7040AL</t>
  </si>
  <si>
    <t>3040DR</t>
  </si>
  <si>
    <t>3040DQ</t>
  </si>
  <si>
    <t>3040DP</t>
  </si>
  <si>
    <t>3040CW</t>
  </si>
  <si>
    <t>6040AB</t>
  </si>
  <si>
    <t>3040DE</t>
  </si>
  <si>
    <t>3040CF</t>
  </si>
  <si>
    <t>3040DI</t>
  </si>
  <si>
    <t>3040DD</t>
  </si>
  <si>
    <t>3040DA</t>
  </si>
  <si>
    <t>3040CY</t>
  </si>
  <si>
    <t>3040CZ</t>
  </si>
  <si>
    <t>3040CV</t>
  </si>
  <si>
    <t>3040CR</t>
  </si>
  <si>
    <t>7040AR</t>
  </si>
  <si>
    <t>7040AN</t>
  </si>
  <si>
    <t>7040AT</t>
  </si>
  <si>
    <t>3040CU</t>
  </si>
  <si>
    <t>7040AO</t>
  </si>
  <si>
    <t>7020AN</t>
  </si>
  <si>
    <t>3040CE</t>
  </si>
  <si>
    <t>3040CO</t>
  </si>
  <si>
    <t>4030IN</t>
  </si>
  <si>
    <t>3040FB</t>
  </si>
  <si>
    <t>3040FA</t>
  </si>
  <si>
    <t>3040EW</t>
  </si>
  <si>
    <t>7040BE</t>
  </si>
  <si>
    <t>7040BC</t>
  </si>
  <si>
    <t>7040BD</t>
  </si>
  <si>
    <t>3040ET</t>
  </si>
  <si>
    <t>3040EX</t>
  </si>
  <si>
    <t>3040EU</t>
  </si>
  <si>
    <t>3040ES</t>
  </si>
  <si>
    <t>3040DV</t>
  </si>
  <si>
    <t>3040EK</t>
  </si>
  <si>
    <t>3040EL</t>
  </si>
  <si>
    <t>3040EH</t>
  </si>
  <si>
    <t>3040DZ</t>
  </si>
  <si>
    <t>3040EG</t>
  </si>
  <si>
    <t>3040ED</t>
  </si>
  <si>
    <t>3040DL</t>
  </si>
  <si>
    <t>7040BB</t>
  </si>
  <si>
    <t>3040CK</t>
  </si>
  <si>
    <t>3040FC</t>
  </si>
  <si>
    <t>3040FG</t>
  </si>
  <si>
    <t>3040FM</t>
  </si>
  <si>
    <t>3040ER</t>
  </si>
  <si>
    <t>7040BI</t>
  </si>
  <si>
    <t>7040BJ</t>
  </si>
  <si>
    <t>7040BK</t>
  </si>
  <si>
    <t>3030FN</t>
  </si>
  <si>
    <t>363,36 GBP</t>
  </si>
  <si>
    <t>7040BS</t>
  </si>
  <si>
    <t>359,86 EUR</t>
  </si>
  <si>
    <t>WYJAŚNIONE</t>
  </si>
  <si>
    <t>7040BO</t>
  </si>
  <si>
    <t>14.04</t>
  </si>
  <si>
    <t>6040AK</t>
  </si>
  <si>
    <t>16.04</t>
  </si>
  <si>
    <t>6040AM</t>
  </si>
  <si>
    <t>15.04</t>
  </si>
  <si>
    <t>7040BP</t>
  </si>
  <si>
    <t>6040AO</t>
  </si>
  <si>
    <t>17.04</t>
  </si>
  <si>
    <t>7040BW</t>
  </si>
  <si>
    <t>6040AI</t>
  </si>
  <si>
    <t>6040AH</t>
  </si>
  <si>
    <t>7040BU</t>
  </si>
  <si>
    <t>7040CD</t>
  </si>
  <si>
    <t>7040BX</t>
  </si>
  <si>
    <t>6040AT</t>
  </si>
  <si>
    <t>6040AW</t>
  </si>
  <si>
    <t>20.04</t>
  </si>
  <si>
    <t>6040AV</t>
  </si>
  <si>
    <t>7040CG</t>
  </si>
  <si>
    <t>6040AS</t>
  </si>
  <si>
    <t>6040AU</t>
  </si>
  <si>
    <t>7040AS</t>
  </si>
  <si>
    <t>7040CP</t>
  </si>
  <si>
    <t>7040CU</t>
  </si>
  <si>
    <t>7040CH</t>
  </si>
  <si>
    <t>6040AZ</t>
  </si>
  <si>
    <t>7040CC</t>
  </si>
  <si>
    <t>6040AY</t>
  </si>
  <si>
    <t>6040BA</t>
  </si>
  <si>
    <t>7040CV</t>
  </si>
  <si>
    <t>6040BI</t>
  </si>
  <si>
    <t>6040BB</t>
  </si>
  <si>
    <t>6040BD</t>
  </si>
  <si>
    <t>7040AQ</t>
  </si>
  <si>
    <t>3040EZ</t>
  </si>
  <si>
    <t>6040BH</t>
  </si>
  <si>
    <t>7040DA</t>
  </si>
  <si>
    <t>6040BG</t>
  </si>
  <si>
    <t>7040DD</t>
  </si>
  <si>
    <t>7040CT</t>
  </si>
  <si>
    <t>7040DF</t>
  </si>
  <si>
    <t>7040DG</t>
  </si>
  <si>
    <t>7040DE</t>
  </si>
  <si>
    <t>6040BM</t>
  </si>
  <si>
    <t>6040BN</t>
  </si>
  <si>
    <t>7040CW</t>
  </si>
  <si>
    <t>7040DI</t>
  </si>
  <si>
    <t>6040BE</t>
  </si>
  <si>
    <t>7040DM</t>
  </si>
  <si>
    <t>7040DP</t>
  </si>
  <si>
    <t>6040BC</t>
  </si>
  <si>
    <t>7040DR</t>
  </si>
  <si>
    <t>7040DT</t>
  </si>
  <si>
    <t>7040DS</t>
  </si>
  <si>
    <t>7040DL</t>
  </si>
  <si>
    <t>7040DU</t>
  </si>
  <si>
    <t>7040DW</t>
  </si>
  <si>
    <t>181,56 EUR</t>
  </si>
  <si>
    <t>7040DY</t>
  </si>
  <si>
    <t>6040BR</t>
  </si>
  <si>
    <t>6040BS</t>
  </si>
  <si>
    <t>7040DV</t>
  </si>
  <si>
    <t>7040EB</t>
  </si>
  <si>
    <t>7040DB</t>
  </si>
  <si>
    <t>3030GN</t>
  </si>
  <si>
    <t>7040ED</t>
  </si>
  <si>
    <t>7040DJ</t>
  </si>
  <si>
    <t>7040EG</t>
  </si>
  <si>
    <t>3040FO</t>
  </si>
  <si>
    <t>3040FR</t>
  </si>
  <si>
    <t>3040FX</t>
  </si>
  <si>
    <t>7030BW</t>
  </si>
  <si>
    <t>3040FU</t>
  </si>
  <si>
    <t>7040BL</t>
  </si>
  <si>
    <t>7040EK</t>
  </si>
  <si>
    <t>3040GA</t>
  </si>
  <si>
    <t>3040GD</t>
  </si>
  <si>
    <t>3040GC</t>
  </si>
  <si>
    <t>3040GL</t>
  </si>
  <si>
    <t>3040EA</t>
  </si>
  <si>
    <t>3040EC</t>
  </si>
  <si>
    <t>7040EO</t>
  </si>
  <si>
    <t>3040GJ</t>
  </si>
  <si>
    <t>3040GG</t>
  </si>
  <si>
    <t>7040EP</t>
  </si>
  <si>
    <t>7040EN</t>
  </si>
  <si>
    <t>3040GO</t>
  </si>
  <si>
    <t>3040GR</t>
  </si>
  <si>
    <t>3040GS</t>
  </si>
  <si>
    <t>7040EQ</t>
  </si>
  <si>
    <t>3040GU</t>
  </si>
  <si>
    <t>3040GW</t>
  </si>
  <si>
    <t>3040GT</t>
  </si>
  <si>
    <t>7040BZ</t>
  </si>
  <si>
    <t>3040GY</t>
  </si>
  <si>
    <t>3040HB</t>
  </si>
  <si>
    <t>3040GF</t>
  </si>
  <si>
    <t>3040GV</t>
  </si>
  <si>
    <t>3040FP</t>
  </si>
  <si>
    <t>7030BZ</t>
  </si>
  <si>
    <t>7040ET</t>
  </si>
  <si>
    <t>7040EV</t>
  </si>
  <si>
    <t>7040EW</t>
  </si>
  <si>
    <t>3040GZ</t>
  </si>
  <si>
    <t>7040EY</t>
  </si>
  <si>
    <t>7040FB</t>
  </si>
  <si>
    <t>7040EZ</t>
  </si>
  <si>
    <t>3040HE</t>
  </si>
  <si>
    <t>3040HG</t>
  </si>
  <si>
    <t>3040HQ</t>
  </si>
  <si>
    <t>3040HT</t>
  </si>
  <si>
    <t>3040HM</t>
  </si>
  <si>
    <t>7040EH</t>
  </si>
  <si>
    <t>3040HZ</t>
  </si>
  <si>
    <t>3040IA</t>
  </si>
  <si>
    <t>3040HP</t>
  </si>
  <si>
    <t>3040HS</t>
  </si>
  <si>
    <t>3040HR</t>
  </si>
  <si>
    <t>3040IC</t>
  </si>
  <si>
    <t>3040HO</t>
  </si>
  <si>
    <t>3040ID</t>
  </si>
  <si>
    <t>7040CQ</t>
  </si>
  <si>
    <t>3040HN</t>
  </si>
  <si>
    <t>3040HV</t>
  </si>
  <si>
    <t>3040IK</t>
  </si>
  <si>
    <t>7040ES</t>
  </si>
  <si>
    <t>3040IN</t>
  </si>
  <si>
    <t>7040EC</t>
  </si>
  <si>
    <t>3040IS</t>
  </si>
  <si>
    <t>3040IU</t>
  </si>
  <si>
    <t>reklamacja - zaktualizowane stawki</t>
  </si>
  <si>
    <t xml:space="preserve">reklamacja rozwiązana </t>
  </si>
  <si>
    <t>reklamacja</t>
  </si>
  <si>
    <t>"reklamacja"</t>
  </si>
  <si>
    <t>1030AG</t>
  </si>
  <si>
    <t>3040KA</t>
  </si>
  <si>
    <t>3040JZ</t>
  </si>
  <si>
    <t>3040JY</t>
  </si>
  <si>
    <t>3040JW</t>
  </si>
  <si>
    <t>3040JS</t>
  </si>
  <si>
    <t>3040IR</t>
  </si>
  <si>
    <t>3040GM</t>
  </si>
  <si>
    <t>6040CC</t>
  </si>
  <si>
    <t>3040JU</t>
  </si>
  <si>
    <t>3040JQ</t>
  </si>
  <si>
    <t>3040JE</t>
  </si>
  <si>
    <t>3040JO</t>
  </si>
  <si>
    <t>3040JN</t>
  </si>
  <si>
    <t>6040CD</t>
  </si>
  <si>
    <t>3040JL</t>
  </si>
  <si>
    <t>6040BV</t>
  </si>
  <si>
    <t>3040JK</t>
  </si>
  <si>
    <t>3040JI</t>
  </si>
  <si>
    <t>6040CF</t>
  </si>
  <si>
    <t>6040BU</t>
  </si>
  <si>
    <t>3040JG</t>
  </si>
  <si>
    <t>3040JB</t>
  </si>
  <si>
    <t>3040JH</t>
  </si>
  <si>
    <t>3040JC</t>
  </si>
  <si>
    <t>6040CE</t>
  </si>
  <si>
    <t>6040CB</t>
  </si>
  <si>
    <t>3040JA</t>
  </si>
  <si>
    <t>6040CA</t>
  </si>
  <si>
    <t>3040IE</t>
  </si>
  <si>
    <t>3040IT</t>
  </si>
  <si>
    <t>6040BY</t>
  </si>
  <si>
    <t>3040JM</t>
  </si>
  <si>
    <t>7050AB</t>
  </si>
  <si>
    <t>7050AF</t>
  </si>
  <si>
    <t>7050AE</t>
  </si>
  <si>
    <t>7050AJ</t>
  </si>
  <si>
    <t>7050AM</t>
  </si>
  <si>
    <t>1050AB</t>
  </si>
  <si>
    <t>7050AP</t>
  </si>
  <si>
    <t>7050AD</t>
  </si>
  <si>
    <t>7050AC</t>
  </si>
  <si>
    <t>3050AE</t>
  </si>
  <si>
    <t>3050AB</t>
  </si>
  <si>
    <t>3050AJ</t>
  </si>
  <si>
    <t>3050AI</t>
  </si>
  <si>
    <t>3050AN</t>
  </si>
  <si>
    <t>7050AU</t>
  </si>
  <si>
    <t>7050AY</t>
  </si>
  <si>
    <t>3050AO</t>
  </si>
  <si>
    <t>3050AP</t>
  </si>
  <si>
    <t>3050AV</t>
  </si>
  <si>
    <t>3050AW</t>
  </si>
  <si>
    <t>3050AA</t>
  </si>
  <si>
    <t>3050AU</t>
  </si>
  <si>
    <t>7050AZ</t>
  </si>
  <si>
    <t>7050BD</t>
  </si>
  <si>
    <t>7050BE</t>
  </si>
  <si>
    <t>7050BC</t>
  </si>
  <si>
    <t>7050BI</t>
  </si>
  <si>
    <t>6050AE</t>
  </si>
  <si>
    <t>7050BF</t>
  </si>
  <si>
    <t>6050ZC</t>
  </si>
  <si>
    <t>7050BG</t>
  </si>
  <si>
    <t>3050BB</t>
  </si>
  <si>
    <t>3050BC</t>
  </si>
  <si>
    <t>3050BD</t>
  </si>
  <si>
    <t>3040GK</t>
  </si>
  <si>
    <t>3050BV</t>
  </si>
  <si>
    <t>3050CO</t>
  </si>
  <si>
    <t>3050CC</t>
  </si>
  <si>
    <t>6050AK</t>
  </si>
  <si>
    <t>3050CB</t>
  </si>
  <si>
    <t>3050CD</t>
  </si>
  <si>
    <t>3050CA</t>
  </si>
  <si>
    <t>3050BZ</t>
  </si>
  <si>
    <t>3050BX</t>
  </si>
  <si>
    <t>3050BW</t>
  </si>
  <si>
    <t>7050CD</t>
  </si>
  <si>
    <t>3050BO</t>
  </si>
  <si>
    <t>7050BO</t>
  </si>
  <si>
    <t>7050AN</t>
  </si>
  <si>
    <t>7050CE</t>
  </si>
  <si>
    <t>7050CC</t>
  </si>
  <si>
    <t>7050CB</t>
  </si>
  <si>
    <t>7050BX</t>
  </si>
  <si>
    <t>3050BS</t>
  </si>
  <si>
    <t>6050AJ</t>
  </si>
  <si>
    <t>3050BL</t>
  </si>
  <si>
    <t>3050BA</t>
  </si>
  <si>
    <t>3050BK</t>
  </si>
  <si>
    <t>6050AH</t>
  </si>
  <si>
    <t>7050BU</t>
  </si>
  <si>
    <t>7050BK</t>
  </si>
  <si>
    <t>7050BS</t>
  </si>
  <si>
    <t>7050BN</t>
  </si>
  <si>
    <t>7050BP</t>
  </si>
  <si>
    <t>7050BL</t>
  </si>
  <si>
    <t>3050CM</t>
  </si>
  <si>
    <t>3050CF</t>
  </si>
  <si>
    <t>3050CY</t>
  </si>
  <si>
    <t>3050CH</t>
  </si>
  <si>
    <t>3050DA</t>
  </si>
  <si>
    <t>6050AN</t>
  </si>
  <si>
    <t>6050AM</t>
  </si>
  <si>
    <t>6050AL</t>
  </si>
  <si>
    <t>3050CN</t>
  </si>
  <si>
    <t>3050DF</t>
  </si>
  <si>
    <t>3050DG</t>
  </si>
  <si>
    <t>1030IX</t>
  </si>
  <si>
    <t>3050DL</t>
  </si>
  <si>
    <t>3050DJ</t>
  </si>
  <si>
    <t>3050DW</t>
  </si>
  <si>
    <t>7050CH</t>
  </si>
  <si>
    <t>313,56 EUR</t>
  </si>
  <si>
    <t>3050EA</t>
  </si>
  <si>
    <t>3050DO</t>
  </si>
  <si>
    <t>7050CN</t>
  </si>
  <si>
    <t>7050CO</t>
  </si>
  <si>
    <t>7050CL</t>
  </si>
  <si>
    <t>3050DH</t>
  </si>
  <si>
    <t>3050DN</t>
  </si>
  <si>
    <t>7050CG</t>
  </si>
  <si>
    <t>3050DP</t>
  </si>
  <si>
    <t>3050EJ</t>
  </si>
  <si>
    <t>3050EP</t>
  </si>
  <si>
    <t>3050ES</t>
  </si>
  <si>
    <t>3050EM</t>
  </si>
  <si>
    <t>3050EF</t>
  </si>
  <si>
    <t>3050EV</t>
  </si>
  <si>
    <t>7050CS</t>
  </si>
  <si>
    <t>6050AV</t>
  </si>
  <si>
    <t>3050EG</t>
  </si>
  <si>
    <t>6050AO</t>
  </si>
  <si>
    <t>3050DE</t>
  </si>
  <si>
    <t>3050BU</t>
  </si>
  <si>
    <t>3050FC</t>
  </si>
  <si>
    <t>3050FA</t>
  </si>
  <si>
    <t>7050CR</t>
  </si>
  <si>
    <t>7040CL</t>
  </si>
  <si>
    <t>340,95 EUR</t>
  </si>
  <si>
    <t>3050EZ</t>
  </si>
  <si>
    <t>6050AT</t>
  </si>
  <si>
    <t>3050FB</t>
  </si>
  <si>
    <t>3050FH</t>
  </si>
  <si>
    <t>3050EY</t>
  </si>
  <si>
    <t>3050EQ</t>
  </si>
  <si>
    <t>3050FI</t>
  </si>
  <si>
    <t>3050FN</t>
  </si>
  <si>
    <t>3040FN</t>
  </si>
  <si>
    <t>3050FR</t>
  </si>
  <si>
    <t>3050FV</t>
  </si>
  <si>
    <t>3050FG</t>
  </si>
  <si>
    <t>7050CW</t>
  </si>
  <si>
    <t>115,31 EUR</t>
  </si>
  <si>
    <t>6050AX</t>
  </si>
  <si>
    <t>3050FJ</t>
  </si>
  <si>
    <t>3050FX</t>
  </si>
  <si>
    <t>3050FY</t>
  </si>
  <si>
    <t>3050GA</t>
  </si>
  <si>
    <t>3050GC</t>
  </si>
  <si>
    <t>3050GF</t>
  </si>
  <si>
    <t>3050GG</t>
  </si>
  <si>
    <t>3050GJ</t>
  </si>
  <si>
    <t>3050DK</t>
  </si>
  <si>
    <t>7050DE</t>
  </si>
  <si>
    <t>7050DP</t>
  </si>
  <si>
    <t>7050DH</t>
  </si>
  <si>
    <t>7050DR</t>
  </si>
  <si>
    <t>6050BB</t>
  </si>
  <si>
    <t>6050BA</t>
  </si>
  <si>
    <t>7050DL</t>
  </si>
  <si>
    <t>7050DU</t>
  </si>
  <si>
    <t>3050FL</t>
  </si>
  <si>
    <t>6050BD</t>
  </si>
  <si>
    <t>7050CX</t>
  </si>
  <si>
    <t>3050GM</t>
  </si>
  <si>
    <t>6050BE</t>
  </si>
  <si>
    <t>6050BF</t>
  </si>
  <si>
    <t>3050EB</t>
  </si>
  <si>
    <t>7050DV</t>
  </si>
  <si>
    <t>7050DF</t>
  </si>
  <si>
    <t>3050FO</t>
  </si>
  <si>
    <t>6050BI</t>
  </si>
  <si>
    <t>3050FW</t>
  </si>
  <si>
    <t>23,89 EUR</t>
  </si>
  <si>
    <t>3050GN</t>
  </si>
  <si>
    <t>3050GT</t>
  </si>
  <si>
    <t>3050AS</t>
  </si>
  <si>
    <t>3050GP</t>
  </si>
  <si>
    <t>3050GQ</t>
  </si>
  <si>
    <t>6050BG</t>
  </si>
  <si>
    <t>3050GY</t>
  </si>
  <si>
    <t>7050EE</t>
  </si>
  <si>
    <t>7050EF</t>
  </si>
  <si>
    <t>7050EG</t>
  </si>
  <si>
    <t>7050EI</t>
  </si>
  <si>
    <t>7050EA</t>
  </si>
  <si>
    <t>6050BK</t>
  </si>
  <si>
    <t>3050HB</t>
  </si>
  <si>
    <t>3050HA</t>
  </si>
  <si>
    <t>3050GU</t>
  </si>
  <si>
    <t>6050BL</t>
  </si>
  <si>
    <t>7050EB</t>
  </si>
  <si>
    <t>3050HD</t>
  </si>
  <si>
    <t>3050HG</t>
  </si>
  <si>
    <t>3050HI</t>
  </si>
  <si>
    <t>3050HK</t>
  </si>
  <si>
    <t>3050HM</t>
  </si>
  <si>
    <t>3050HL</t>
  </si>
  <si>
    <t>3050HJ</t>
  </si>
  <si>
    <t>3050GV</t>
  </si>
  <si>
    <t>3050GW</t>
  </si>
  <si>
    <t>7050DZ</t>
  </si>
  <si>
    <t>3050HN</t>
  </si>
  <si>
    <t>7050ER</t>
  </si>
  <si>
    <t>7050ET</t>
  </si>
  <si>
    <t>7050EK</t>
  </si>
  <si>
    <t>7050ES</t>
  </si>
  <si>
    <t>7050EW</t>
  </si>
  <si>
    <t>3050HH</t>
  </si>
  <si>
    <t>7050EV</t>
  </si>
  <si>
    <t>6050BO</t>
  </si>
  <si>
    <t>3050ET</t>
  </si>
  <si>
    <t>7050EP</t>
  </si>
  <si>
    <t>6050BR</t>
  </si>
  <si>
    <t>3050HX</t>
  </si>
  <si>
    <t>3050IA</t>
  </si>
  <si>
    <t>6050BQ</t>
  </si>
  <si>
    <t>3050GL</t>
  </si>
  <si>
    <t>3050IB</t>
  </si>
  <si>
    <t>3050ID</t>
  </si>
  <si>
    <t>7050EY</t>
  </si>
  <si>
    <t>3050HW</t>
  </si>
  <si>
    <t>7050EZ</t>
  </si>
  <si>
    <t>7050FD</t>
  </si>
  <si>
    <t>7050FE</t>
  </si>
  <si>
    <t>3050IE</t>
  </si>
  <si>
    <t>7050FC</t>
  </si>
  <si>
    <t>3050IH</t>
  </si>
  <si>
    <t>7050ED</t>
  </si>
  <si>
    <t>3050IK</t>
  </si>
  <si>
    <t>3050IM</t>
  </si>
  <si>
    <t>3050IO</t>
  </si>
  <si>
    <t>3050IL</t>
  </si>
  <si>
    <t>3050II</t>
  </si>
  <si>
    <t>3050HZ</t>
  </si>
  <si>
    <t>7050FI</t>
  </si>
  <si>
    <t>7050FH</t>
  </si>
  <si>
    <t>7050DS</t>
  </si>
  <si>
    <t>6050BY</t>
  </si>
  <si>
    <t>3050IJ</t>
  </si>
  <si>
    <t>3050IV</t>
  </si>
  <si>
    <t>3050IS</t>
  </si>
  <si>
    <t>6050CA</t>
  </si>
  <si>
    <t>6050CC</t>
  </si>
  <si>
    <t>3050IX</t>
  </si>
  <si>
    <t>3050JB</t>
  </si>
  <si>
    <t>3050JG</t>
  </si>
  <si>
    <t>3050JF</t>
  </si>
  <si>
    <t>3050JP</t>
  </si>
  <si>
    <t>3050IZ</t>
  </si>
  <si>
    <t>3050JJ</t>
  </si>
  <si>
    <t>6050CB</t>
  </si>
  <si>
    <t>3050JE</t>
  </si>
  <si>
    <t>3050JW</t>
  </si>
  <si>
    <t>3050KE</t>
  </si>
  <si>
    <t>3050KF</t>
  </si>
  <si>
    <t>3050KH</t>
  </si>
  <si>
    <t>3050JA</t>
  </si>
  <si>
    <t>3050KL</t>
  </si>
  <si>
    <t>3050JC</t>
  </si>
  <si>
    <t>3050KA</t>
  </si>
  <si>
    <t>3050IU</t>
  </si>
  <si>
    <t>3050KK</t>
  </si>
  <si>
    <t>3050IW</t>
  </si>
  <si>
    <t>6050CG</t>
  </si>
  <si>
    <t>7050FO</t>
  </si>
  <si>
    <t>7050FN</t>
  </si>
  <si>
    <t>3050KR</t>
  </si>
  <si>
    <t>7050FQ</t>
  </si>
  <si>
    <t>7050FS</t>
  </si>
  <si>
    <t>3050LC</t>
  </si>
  <si>
    <t>7050FR</t>
  </si>
  <si>
    <t>6050CF</t>
  </si>
  <si>
    <t>3050KD</t>
  </si>
  <si>
    <t>3050KZ</t>
  </si>
  <si>
    <t>3050KV</t>
  </si>
  <si>
    <t>3050LA</t>
  </si>
  <si>
    <t>3050LB</t>
  </si>
  <si>
    <t>3050CS</t>
  </si>
  <si>
    <t>3050JH</t>
  </si>
  <si>
    <t>3050LK</t>
  </si>
  <si>
    <t>26.05</t>
  </si>
  <si>
    <t>3050LF</t>
  </si>
  <si>
    <t>28.05</t>
  </si>
  <si>
    <t>3050KX</t>
  </si>
  <si>
    <t>27.05</t>
  </si>
  <si>
    <t>3050JO</t>
  </si>
  <si>
    <t>3050LH</t>
  </si>
  <si>
    <t>3050KY</t>
  </si>
  <si>
    <t>465 eur</t>
  </si>
  <si>
    <t>3050LL</t>
  </si>
  <si>
    <t>3050KW</t>
  </si>
  <si>
    <t>3050LE</t>
  </si>
  <si>
    <t>6050CJ</t>
  </si>
  <si>
    <t>3050LN</t>
  </si>
  <si>
    <t>29.05</t>
  </si>
  <si>
    <t>7050FV</t>
  </si>
  <si>
    <t>6050CD</t>
  </si>
  <si>
    <t>3050LR</t>
  </si>
  <si>
    <t>7050FU</t>
  </si>
  <si>
    <t>3050LU</t>
  </si>
  <si>
    <t>3050LV</t>
  </si>
  <si>
    <t>3050LZ</t>
  </si>
  <si>
    <t>3050IG</t>
  </si>
  <si>
    <t>3050LY</t>
  </si>
  <si>
    <t>3050MB</t>
  </si>
  <si>
    <t>3050MD</t>
  </si>
  <si>
    <t>3050MG</t>
  </si>
  <si>
    <t>3050LM</t>
  </si>
  <si>
    <t>134,39 eur</t>
  </si>
  <si>
    <t>6050CM</t>
  </si>
  <si>
    <t>3050MF</t>
  </si>
  <si>
    <t>3050KO</t>
  </si>
  <si>
    <t>3050KS</t>
  </si>
  <si>
    <t>6050CO</t>
  </si>
  <si>
    <t>7050FX</t>
  </si>
  <si>
    <t>7050EM</t>
  </si>
  <si>
    <t>3050MM</t>
  </si>
  <si>
    <t>3050MJ</t>
  </si>
  <si>
    <t>3050JD</t>
  </si>
  <si>
    <t>3050MT</t>
  </si>
  <si>
    <t>3050MW</t>
  </si>
  <si>
    <t>3050MX</t>
  </si>
  <si>
    <t>7050EX</t>
  </si>
  <si>
    <t>3050NA</t>
  </si>
  <si>
    <t>3050NB</t>
  </si>
  <si>
    <t>6050CR</t>
  </si>
  <si>
    <t>6050CP</t>
  </si>
  <si>
    <t>3050MV</t>
  </si>
  <si>
    <t>6050CL</t>
  </si>
  <si>
    <t>6050CS</t>
  </si>
  <si>
    <t>7050FZ</t>
  </si>
  <si>
    <t>3050MK</t>
  </si>
  <si>
    <t>3050NF</t>
  </si>
  <si>
    <t>3050NE</t>
  </si>
  <si>
    <t>92,92 eur</t>
  </si>
  <si>
    <t>7050GB</t>
  </si>
  <si>
    <t>3050NI</t>
  </si>
  <si>
    <t>3050NO</t>
  </si>
  <si>
    <t>3050NN</t>
  </si>
  <si>
    <t>6050CW</t>
  </si>
  <si>
    <t>7050GF</t>
  </si>
  <si>
    <t>7050GE</t>
  </si>
  <si>
    <t>7050GK</t>
  </si>
  <si>
    <t>3050IR</t>
  </si>
  <si>
    <t>3050MN</t>
  </si>
  <si>
    <t>7050GJ</t>
  </si>
  <si>
    <t>3050NG</t>
  </si>
  <si>
    <t>3050NM</t>
  </si>
  <si>
    <t>3060AO</t>
  </si>
  <si>
    <t>7060AJ</t>
  </si>
  <si>
    <t>1060AT</t>
  </si>
  <si>
    <t>1060AN</t>
  </si>
  <si>
    <t>1060AS</t>
  </si>
  <si>
    <t>1060AR</t>
  </si>
  <si>
    <t>1060AO</t>
  </si>
  <si>
    <t>3060AM</t>
  </si>
  <si>
    <t>1060AP</t>
  </si>
  <si>
    <t>1060AJ</t>
  </si>
  <si>
    <t>NASK</t>
  </si>
  <si>
    <t>7060AE</t>
  </si>
  <si>
    <t>7060AO</t>
  </si>
  <si>
    <t>3060AK</t>
  </si>
  <si>
    <t>3060AJ</t>
  </si>
  <si>
    <t>3060AH</t>
  </si>
  <si>
    <t>3060AI</t>
  </si>
  <si>
    <t>3060AD</t>
  </si>
  <si>
    <t>3060AF</t>
  </si>
  <si>
    <t>3060AC</t>
  </si>
  <si>
    <t>3060AA</t>
  </si>
  <si>
    <t>1060AC</t>
  </si>
  <si>
    <t>1060AA</t>
  </si>
  <si>
    <t>1060AB</t>
  </si>
  <si>
    <t>7060AC</t>
  </si>
  <si>
    <t>7060AH</t>
  </si>
  <si>
    <t>7060AF</t>
  </si>
  <si>
    <t>3050LQ</t>
  </si>
  <si>
    <t>3050MU</t>
  </si>
  <si>
    <t>7050FY</t>
  </si>
  <si>
    <t>7050GD</t>
  </si>
  <si>
    <t>3060AV</t>
  </si>
  <si>
    <t>3060AN</t>
  </si>
  <si>
    <t>1060AV</t>
  </si>
  <si>
    <t>1060AY</t>
  </si>
  <si>
    <t>3060AT</t>
  </si>
  <si>
    <t>1060BD</t>
  </si>
  <si>
    <t>1060AM</t>
  </si>
  <si>
    <t>1060BC</t>
  </si>
  <si>
    <t>3060AL</t>
  </si>
  <si>
    <t>1060AU</t>
  </si>
  <si>
    <t>1060BF</t>
  </si>
  <si>
    <t>7060AQ</t>
  </si>
  <si>
    <t>3060AW</t>
  </si>
  <si>
    <t>1060BK</t>
  </si>
  <si>
    <t>4060AA</t>
  </si>
  <si>
    <t>4060AC</t>
  </si>
  <si>
    <t>1060BG</t>
  </si>
  <si>
    <t>3060AX</t>
  </si>
  <si>
    <t>1060BN</t>
  </si>
  <si>
    <t>1060BQ</t>
  </si>
  <si>
    <t>4060AE</t>
  </si>
  <si>
    <t>1060BZ</t>
  </si>
  <si>
    <t>1060CA</t>
  </si>
  <si>
    <t>3060BD</t>
  </si>
  <si>
    <t>3060BE</t>
  </si>
  <si>
    <t>1060BP</t>
  </si>
  <si>
    <t>1060BX</t>
  </si>
  <si>
    <t>7060AP</t>
  </si>
  <si>
    <t>3060BH</t>
  </si>
  <si>
    <t>3060BJ</t>
  </si>
  <si>
    <t>3060BK</t>
  </si>
  <si>
    <t>1060CD</t>
  </si>
  <si>
    <t>1060CE</t>
  </si>
  <si>
    <t>3060BG</t>
  </si>
  <si>
    <t>1060BS</t>
  </si>
  <si>
    <t>1060CF</t>
  </si>
  <si>
    <t>1060CH</t>
  </si>
  <si>
    <t>1060CB</t>
  </si>
  <si>
    <t>1060CL</t>
  </si>
  <si>
    <t>1060CK</t>
  </si>
  <si>
    <t>1060CS</t>
  </si>
  <si>
    <t>3060BM</t>
  </si>
  <si>
    <t>3060BL</t>
  </si>
  <si>
    <t>3060BQ</t>
  </si>
  <si>
    <t>1060BW</t>
  </si>
  <si>
    <t>3060BX</t>
  </si>
  <si>
    <t>3060CB</t>
  </si>
  <si>
    <t>3060BR</t>
  </si>
  <si>
    <t>3060BW</t>
  </si>
  <si>
    <t>3060CI</t>
  </si>
  <si>
    <t>1060CU</t>
  </si>
  <si>
    <t>1060CT</t>
  </si>
  <si>
    <t>3060CE</t>
  </si>
  <si>
    <t>3060BY</t>
  </si>
  <si>
    <t>1060CJ</t>
  </si>
  <si>
    <t>3060CG</t>
  </si>
  <si>
    <t>1060CW</t>
  </si>
  <si>
    <t>1060DD</t>
  </si>
  <si>
    <t>1060DF</t>
  </si>
  <si>
    <t>3060CD</t>
  </si>
  <si>
    <t>1060DH</t>
  </si>
  <si>
    <t>1060CZ</t>
  </si>
  <si>
    <t>1060DI</t>
  </si>
  <si>
    <t>3060CL</t>
  </si>
  <si>
    <t>1060DJ</t>
  </si>
  <si>
    <t>3060CQ</t>
  </si>
  <si>
    <t>3060CO</t>
  </si>
  <si>
    <t>3060CS</t>
  </si>
  <si>
    <t>1060CY</t>
  </si>
  <si>
    <t>1060DL</t>
  </si>
  <si>
    <t>1060DM</t>
  </si>
  <si>
    <t>3060CT</t>
  </si>
  <si>
    <t>3060CR</t>
  </si>
  <si>
    <t>3060CJ</t>
  </si>
  <si>
    <t>1060DP</t>
  </si>
  <si>
    <t>4060AH</t>
  </si>
  <si>
    <t>3060CU</t>
  </si>
  <si>
    <t>3060CP</t>
  </si>
  <si>
    <t>3060CV</t>
  </si>
  <si>
    <t>1060DR</t>
  </si>
  <si>
    <t>3060CY</t>
  </si>
  <si>
    <t>1060CN</t>
  </si>
  <si>
    <t>3060DD</t>
  </si>
  <si>
    <t>3060AP</t>
  </si>
  <si>
    <t>3060DA</t>
  </si>
  <si>
    <t>3060BV</t>
  </si>
  <si>
    <t>1060DS</t>
  </si>
  <si>
    <t>4060AI</t>
  </si>
  <si>
    <t>3060DE</t>
  </si>
  <si>
    <t>3060CC</t>
  </si>
  <si>
    <t>1060DX</t>
  </si>
  <si>
    <t>1060DZ</t>
  </si>
  <si>
    <t>4060AJ</t>
  </si>
  <si>
    <t>1060EB</t>
  </si>
  <si>
    <t>1060DW</t>
  </si>
  <si>
    <t>6060AA</t>
  </si>
  <si>
    <t>4060AK</t>
  </si>
  <si>
    <t>1060EE</t>
  </si>
  <si>
    <t>1060DU</t>
  </si>
  <si>
    <t>3060DG</t>
  </si>
  <si>
    <t>3060DN</t>
  </si>
  <si>
    <t>3060DP</t>
  </si>
  <si>
    <t>3060DF</t>
  </si>
  <si>
    <t>3060DT</t>
  </si>
  <si>
    <t>3060DK</t>
  </si>
  <si>
    <t>1060DV</t>
  </si>
  <si>
    <t>3060DV</t>
  </si>
  <si>
    <t>3060DI</t>
  </si>
  <si>
    <t>3060DW</t>
  </si>
  <si>
    <t>1060DQ</t>
  </si>
  <si>
    <t>3060DX</t>
  </si>
  <si>
    <t>3060DZ</t>
  </si>
  <si>
    <t>1060EC</t>
  </si>
  <si>
    <t>1060EG</t>
  </si>
  <si>
    <t>1060EH</t>
  </si>
  <si>
    <t>1060EI</t>
  </si>
  <si>
    <t>3060DY</t>
  </si>
  <si>
    <t>3060DO</t>
  </si>
  <si>
    <t>1060ED</t>
  </si>
  <si>
    <t>3060ED</t>
  </si>
  <si>
    <t>3060DS</t>
  </si>
  <si>
    <t>3060EA</t>
  </si>
  <si>
    <t>3060EP</t>
  </si>
  <si>
    <t>4060AM</t>
  </si>
  <si>
    <t>3060DU</t>
  </si>
  <si>
    <t>3060EE</t>
  </si>
  <si>
    <t>3060EB</t>
  </si>
  <si>
    <t>3060EU</t>
  </si>
  <si>
    <t>3060EV</t>
  </si>
  <si>
    <t>4060AO</t>
  </si>
  <si>
    <t>3060ET</t>
  </si>
  <si>
    <t>3060EI</t>
  </si>
  <si>
    <t>4060AS</t>
  </si>
  <si>
    <t>3060EK</t>
  </si>
  <si>
    <t>7060AU</t>
  </si>
  <si>
    <t>7060AW</t>
  </si>
  <si>
    <t>3060DM</t>
  </si>
  <si>
    <t>4060AT</t>
  </si>
  <si>
    <t>6060AE</t>
  </si>
  <si>
    <t>7060BB</t>
  </si>
  <si>
    <t>7060BE</t>
  </si>
  <si>
    <t>7060BC</t>
  </si>
  <si>
    <t>3060EJ</t>
  </si>
  <si>
    <t>3060EM</t>
  </si>
  <si>
    <t>7060BG</t>
  </si>
  <si>
    <t>7060AZ</t>
  </si>
  <si>
    <t>6060AC</t>
  </si>
  <si>
    <t>7060BF</t>
  </si>
  <si>
    <t>4060AP</t>
  </si>
  <si>
    <t>7060BA</t>
  </si>
  <si>
    <t>7060BK</t>
  </si>
  <si>
    <t>4060AU</t>
  </si>
  <si>
    <t>7060BH</t>
  </si>
  <si>
    <t>7060BD</t>
  </si>
  <si>
    <t>4060AX</t>
  </si>
  <si>
    <t>3060DC</t>
  </si>
  <si>
    <t>7060AV</t>
  </si>
  <si>
    <t>4060AV</t>
  </si>
  <si>
    <t>4060AY</t>
  </si>
  <si>
    <t>3060EO</t>
  </si>
  <si>
    <t>3060EZ</t>
  </si>
  <si>
    <t>4060BC</t>
  </si>
  <si>
    <t>4060BD</t>
  </si>
  <si>
    <t>3060FD</t>
  </si>
  <si>
    <t>4060BE</t>
  </si>
  <si>
    <t>3060FB</t>
  </si>
  <si>
    <t>3060FF</t>
  </si>
  <si>
    <t>3060FG</t>
  </si>
  <si>
    <t>3060CK</t>
  </si>
  <si>
    <t>3060FI</t>
  </si>
  <si>
    <t>4060AZ</t>
  </si>
  <si>
    <t>7060BO</t>
  </si>
  <si>
    <t>7060BS</t>
  </si>
  <si>
    <t>17.06</t>
  </si>
  <si>
    <t>4060BH</t>
  </si>
  <si>
    <t>19.06</t>
  </si>
  <si>
    <t>7060BT</t>
  </si>
  <si>
    <t>18.06</t>
  </si>
  <si>
    <t>3060FJ</t>
  </si>
  <si>
    <t>3060FK</t>
  </si>
  <si>
    <t>22.06</t>
  </si>
  <si>
    <t>4060BJ</t>
  </si>
  <si>
    <t>4060BF</t>
  </si>
  <si>
    <t>3020GB</t>
  </si>
  <si>
    <t>4060BL</t>
  </si>
  <si>
    <t>3060FQ</t>
  </si>
  <si>
    <t>7060BM</t>
  </si>
  <si>
    <t>7060BU</t>
  </si>
  <si>
    <t>7060CA</t>
  </si>
  <si>
    <t>7060CB</t>
  </si>
  <si>
    <t>7060CC</t>
  </si>
  <si>
    <t>7060CD</t>
  </si>
  <si>
    <t>4060ZB</t>
  </si>
  <si>
    <t>4060BB</t>
  </si>
  <si>
    <t>7060BX</t>
  </si>
  <si>
    <t>4060BP</t>
  </si>
  <si>
    <t>23.06</t>
  </si>
  <si>
    <t>3060FV</t>
  </si>
  <si>
    <t>3060FW</t>
  </si>
  <si>
    <t>3060GB</t>
  </si>
  <si>
    <t>3060GC</t>
  </si>
  <si>
    <t>3060FX</t>
  </si>
  <si>
    <t>7060BZ</t>
  </si>
  <si>
    <t>3060FR</t>
  </si>
  <si>
    <t>4060BS</t>
  </si>
  <si>
    <t>3060GH</t>
  </si>
  <si>
    <t>3060GK</t>
  </si>
  <si>
    <t>4060BV</t>
  </si>
  <si>
    <t>3060GI</t>
  </si>
  <si>
    <t>3060GL</t>
  </si>
  <si>
    <t>4060BY</t>
  </si>
  <si>
    <t>3060GG</t>
  </si>
  <si>
    <t>3060GO</t>
  </si>
  <si>
    <t>4060BX</t>
  </si>
  <si>
    <t>3060GR</t>
  </si>
  <si>
    <t>3060GW</t>
  </si>
  <si>
    <t>1060CP</t>
  </si>
  <si>
    <t>3060GU</t>
  </si>
  <si>
    <t>7060CF</t>
  </si>
  <si>
    <t>7060CG</t>
  </si>
  <si>
    <t>4060CF</t>
  </si>
  <si>
    <t>4060CJ</t>
  </si>
  <si>
    <t>3060BO</t>
  </si>
  <si>
    <t>3060GY</t>
  </si>
  <si>
    <t>7060BI</t>
  </si>
  <si>
    <t>4060CO</t>
  </si>
  <si>
    <t>3060HD</t>
  </si>
  <si>
    <t>3060HC</t>
  </si>
  <si>
    <t>7050EL</t>
  </si>
  <si>
    <t>3060HG</t>
  </si>
  <si>
    <t>3060HF</t>
  </si>
  <si>
    <t>3060FL</t>
  </si>
  <si>
    <t>3060HK</t>
  </si>
  <si>
    <t>3060GA</t>
  </si>
  <si>
    <t>3060FU</t>
  </si>
  <si>
    <t>3060HJ</t>
  </si>
  <si>
    <t>7060CJ</t>
  </si>
  <si>
    <t>3060HI</t>
  </si>
  <si>
    <t>3060HN</t>
  </si>
  <si>
    <t>4060CD</t>
  </si>
  <si>
    <t>6060AH</t>
  </si>
  <si>
    <t>7060CM</t>
  </si>
  <si>
    <t>4060CC</t>
  </si>
  <si>
    <t>3060FC</t>
  </si>
  <si>
    <t>4060CQ</t>
  </si>
  <si>
    <t>3050FZ</t>
  </si>
  <si>
    <t>3060HP</t>
  </si>
  <si>
    <t>7060CO</t>
  </si>
  <si>
    <t>3060HO</t>
  </si>
  <si>
    <t>3060HQ</t>
  </si>
  <si>
    <t>3060HR</t>
  </si>
  <si>
    <t>3060GD</t>
  </si>
  <si>
    <t>4060CZ</t>
  </si>
  <si>
    <t>4060CS</t>
  </si>
  <si>
    <t>4060CY</t>
  </si>
  <si>
    <t>4060CR</t>
  </si>
  <si>
    <t>3060IA</t>
  </si>
  <si>
    <t>3060HZ</t>
  </si>
  <si>
    <t>3060HH</t>
  </si>
  <si>
    <t>7060CS</t>
  </si>
  <si>
    <t>24.06</t>
  </si>
  <si>
    <t>7060CW</t>
  </si>
  <si>
    <t>7060CT</t>
  </si>
  <si>
    <t>3060IC</t>
  </si>
  <si>
    <t>3060GT</t>
  </si>
  <si>
    <t>4060DI</t>
  </si>
  <si>
    <t>3060ID</t>
  </si>
  <si>
    <t>4060DG</t>
  </si>
  <si>
    <t>3060HV</t>
  </si>
  <si>
    <t>3060GZ</t>
  </si>
  <si>
    <t>4060CW</t>
  </si>
  <si>
    <t>4060DJ</t>
  </si>
  <si>
    <t>3060IG</t>
  </si>
  <si>
    <t>4060DO</t>
  </si>
  <si>
    <t>3060IJ</t>
  </si>
  <si>
    <t>3060II</t>
  </si>
  <si>
    <t>3060IH</t>
  </si>
  <si>
    <t>6060AI</t>
  </si>
  <si>
    <t>7060DC</t>
  </si>
  <si>
    <t>4060DD</t>
  </si>
  <si>
    <t>6060AJ</t>
  </si>
  <si>
    <t>6050CY</t>
  </si>
  <si>
    <t>7060CV</t>
  </si>
  <si>
    <t>3060IE</t>
  </si>
  <si>
    <t>3060HU</t>
  </si>
  <si>
    <t>3060IL</t>
  </si>
  <si>
    <t>4060DR</t>
  </si>
  <si>
    <t>7060CX</t>
  </si>
  <si>
    <t>3060IM</t>
  </si>
  <si>
    <t>3060IO</t>
  </si>
  <si>
    <t>7060DF</t>
  </si>
  <si>
    <t>7060DH</t>
  </si>
  <si>
    <t>7060DG</t>
  </si>
  <si>
    <t>4060DV</t>
  </si>
  <si>
    <t>3060IP</t>
  </si>
  <si>
    <t>7060DN</t>
  </si>
  <si>
    <t>3060IN</t>
  </si>
  <si>
    <t>3060IQ</t>
  </si>
  <si>
    <t>7060DP</t>
  </si>
  <si>
    <t>3060IF</t>
  </si>
  <si>
    <t>3060IT</t>
  </si>
  <si>
    <t>4060DY</t>
  </si>
  <si>
    <t>7060DJ</t>
  </si>
  <si>
    <t>3060IS</t>
  </si>
  <si>
    <t>4060EA</t>
  </si>
  <si>
    <t>4060EC</t>
  </si>
  <si>
    <t>7060DR</t>
  </si>
  <si>
    <t>4060DZ</t>
  </si>
  <si>
    <t>3060IR</t>
  </si>
  <si>
    <t>4060DS</t>
  </si>
  <si>
    <t>3060JA</t>
  </si>
  <si>
    <t>4060EG</t>
  </si>
  <si>
    <t>3060JF</t>
  </si>
  <si>
    <t>4060EE</t>
  </si>
  <si>
    <t>3060JG</t>
  </si>
  <si>
    <t>1060EO</t>
  </si>
  <si>
    <t>1060EP</t>
  </si>
  <si>
    <t>1060EQ</t>
  </si>
  <si>
    <t>1060ER</t>
  </si>
  <si>
    <t>1060EU</t>
  </si>
  <si>
    <t>1060ET</t>
  </si>
  <si>
    <t>3060JE</t>
  </si>
  <si>
    <t>1060EW</t>
  </si>
  <si>
    <t>1060EV</t>
  </si>
  <si>
    <t>4060EP</t>
  </si>
  <si>
    <t>1060EY</t>
  </si>
  <si>
    <t>1060EZ</t>
  </si>
  <si>
    <t>1060FB</t>
  </si>
  <si>
    <t>3060JD</t>
  </si>
  <si>
    <t>3060JQ</t>
  </si>
  <si>
    <t>3060JK</t>
  </si>
  <si>
    <t>3060JI</t>
  </si>
  <si>
    <t>3060JP</t>
  </si>
  <si>
    <t>3060JS</t>
  </si>
  <si>
    <t>3060EL</t>
  </si>
  <si>
    <t>3060JV</t>
  </si>
  <si>
    <t>1060FC</t>
  </si>
  <si>
    <t>3060JO</t>
  </si>
  <si>
    <t>4060CN</t>
  </si>
  <si>
    <t>6060AL</t>
  </si>
  <si>
    <t>3060HX</t>
  </si>
  <si>
    <t>1060FF</t>
  </si>
  <si>
    <t>4060CL</t>
  </si>
  <si>
    <t>3030BH</t>
  </si>
  <si>
    <t>1060FJ</t>
  </si>
  <si>
    <t>1060FK</t>
  </si>
  <si>
    <t>1060FL</t>
  </si>
  <si>
    <t>4060EH</t>
  </si>
  <si>
    <t>1060FM</t>
  </si>
  <si>
    <t>3070AD</t>
  </si>
  <si>
    <t>3070AH</t>
  </si>
  <si>
    <t>4070AD</t>
  </si>
  <si>
    <t>4070AC</t>
  </si>
  <si>
    <t>3070AL</t>
  </si>
  <si>
    <t>4070AA</t>
  </si>
  <si>
    <t>1070AA</t>
  </si>
  <si>
    <t>1070AE</t>
  </si>
  <si>
    <t>1070AH</t>
  </si>
  <si>
    <t>1070AD</t>
  </si>
  <si>
    <t>1070AI</t>
  </si>
  <si>
    <t>3070AI</t>
  </si>
  <si>
    <t>3070AC</t>
  </si>
  <si>
    <t>3070AO</t>
  </si>
  <si>
    <t>3070AN</t>
  </si>
  <si>
    <t>1070AF</t>
  </si>
  <si>
    <t>3070AQ</t>
  </si>
  <si>
    <t>3070AS</t>
  </si>
  <si>
    <t>1070AB</t>
  </si>
  <si>
    <t>3070AV</t>
  </si>
  <si>
    <t>3060JT</t>
  </si>
  <si>
    <t>3060JC</t>
  </si>
  <si>
    <t>4070AF</t>
  </si>
  <si>
    <t>1070AK</t>
  </si>
  <si>
    <t>3070AU</t>
  </si>
  <si>
    <t>1070AR</t>
  </si>
  <si>
    <t>3070AB</t>
  </si>
  <si>
    <t>1070AS</t>
  </si>
  <si>
    <t>1070AW</t>
  </si>
  <si>
    <t>1070AX</t>
  </si>
  <si>
    <t>3070AT</t>
  </si>
  <si>
    <t>1070AY</t>
  </si>
  <si>
    <t>1070AZ</t>
  </si>
  <si>
    <t>3070AW</t>
  </si>
  <si>
    <t>1070AL</t>
  </si>
  <si>
    <t>1070BA</t>
  </si>
  <si>
    <t>3070AR</t>
  </si>
  <si>
    <t>3070BH</t>
  </si>
  <si>
    <t>1070AQ</t>
  </si>
  <si>
    <t>1070AN</t>
  </si>
  <si>
    <t>3070BJ</t>
  </si>
  <si>
    <t>3070BK</t>
  </si>
  <si>
    <t>1070BD</t>
  </si>
  <si>
    <t>4070AL</t>
  </si>
  <si>
    <t>1070BH</t>
  </si>
  <si>
    <t>4070AU</t>
  </si>
  <si>
    <t>1070AT</t>
  </si>
  <si>
    <t>4070AW</t>
  </si>
  <si>
    <t>1070AO</t>
  </si>
  <si>
    <t>4070AE</t>
  </si>
  <si>
    <t>3070BC</t>
  </si>
  <si>
    <t>1070BP</t>
  </si>
  <si>
    <t>4070AZ</t>
  </si>
  <si>
    <t>4070BA</t>
  </si>
  <si>
    <t>1070BQ</t>
  </si>
  <si>
    <t>1070BO</t>
  </si>
  <si>
    <t>1070BR</t>
  </si>
  <si>
    <t>3070BG</t>
  </si>
  <si>
    <t>1070BS</t>
  </si>
  <si>
    <t>1070BW</t>
  </si>
  <si>
    <t>3050DQ</t>
  </si>
  <si>
    <t>4070AO</t>
  </si>
  <si>
    <t>4070BB</t>
  </si>
  <si>
    <t>1070CD</t>
  </si>
  <si>
    <t>3070AY</t>
  </si>
  <si>
    <t>3070BQ</t>
  </si>
  <si>
    <t>3070BS</t>
  </si>
  <si>
    <t>4070AY</t>
  </si>
  <si>
    <t>3070BD</t>
  </si>
  <si>
    <t>4070AV</t>
  </si>
  <si>
    <t>3070BU</t>
  </si>
  <si>
    <t>1070CC</t>
  </si>
  <si>
    <t>1070CE</t>
  </si>
  <si>
    <t>4070BI</t>
  </si>
  <si>
    <t>1070CG</t>
  </si>
  <si>
    <t>4070BL</t>
  </si>
  <si>
    <t>4070BJ</t>
  </si>
  <si>
    <t>1070CM</t>
  </si>
  <si>
    <t>3070BW</t>
  </si>
  <si>
    <t>3070BY</t>
  </si>
  <si>
    <t>3060JB</t>
  </si>
  <si>
    <t>3070BZ</t>
  </si>
  <si>
    <t>1070CP</t>
  </si>
  <si>
    <t>1070CL</t>
  </si>
  <si>
    <t>1070CQ</t>
  </si>
  <si>
    <t>1070CH</t>
  </si>
  <si>
    <t>4070BN</t>
  </si>
  <si>
    <t>3070CA</t>
  </si>
  <si>
    <t>3070BT</t>
  </si>
  <si>
    <t>4070BG</t>
  </si>
  <si>
    <t>4070BK</t>
  </si>
  <si>
    <t>4070BT</t>
  </si>
  <si>
    <t>1070CR</t>
  </si>
  <si>
    <t>4070BV</t>
  </si>
  <si>
    <t>1070CU</t>
  </si>
  <si>
    <t>4070BP</t>
  </si>
  <si>
    <t>1070CV</t>
  </si>
  <si>
    <t>4070BX</t>
  </si>
  <si>
    <t>1070CS</t>
  </si>
  <si>
    <t>4070BY</t>
  </si>
  <si>
    <t>1070DD</t>
  </si>
  <si>
    <t>1070CZ</t>
  </si>
  <si>
    <t>1070DE</t>
  </si>
  <si>
    <t>3070CD</t>
  </si>
  <si>
    <t>4070BZ</t>
  </si>
  <si>
    <t>3070CF</t>
  </si>
  <si>
    <t>4070CA</t>
  </si>
  <si>
    <t>3070CG</t>
  </si>
  <si>
    <t>1070DH</t>
  </si>
  <si>
    <t>1070DF</t>
  </si>
  <si>
    <t>1070DG</t>
  </si>
  <si>
    <t>3070CK</t>
  </si>
  <si>
    <t>4070BR</t>
  </si>
  <si>
    <t>1070BF</t>
  </si>
  <si>
    <t>3070CL</t>
  </si>
  <si>
    <t>3070CH</t>
  </si>
  <si>
    <t>1070DK</t>
  </si>
  <si>
    <t>3070CC</t>
  </si>
  <si>
    <t>3070CI</t>
  </si>
  <si>
    <t>1070DI</t>
  </si>
  <si>
    <t>4070CC</t>
  </si>
  <si>
    <t>4070CD</t>
  </si>
  <si>
    <t>3070CJ</t>
  </si>
  <si>
    <t>1070DN</t>
  </si>
  <si>
    <t>1070DO</t>
  </si>
  <si>
    <t>1070DR</t>
  </si>
  <si>
    <t>3070CM</t>
  </si>
  <si>
    <t>1070DS</t>
  </si>
  <si>
    <t>1070DQ</t>
  </si>
  <si>
    <t>3070CQ</t>
  </si>
  <si>
    <t>3070CP</t>
  </si>
  <si>
    <t>1070DW</t>
  </si>
  <si>
    <t>3070CN</t>
  </si>
  <si>
    <t>4070CI</t>
  </si>
  <si>
    <t>4070CL</t>
  </si>
  <si>
    <t>1070DY</t>
  </si>
  <si>
    <t>1070EA</t>
  </si>
  <si>
    <t>1070EB</t>
  </si>
  <si>
    <t>1070DC</t>
  </si>
  <si>
    <t>1070EC</t>
  </si>
  <si>
    <t>3070CR</t>
  </si>
  <si>
    <t>1070ED</t>
  </si>
  <si>
    <t>1070EE</t>
  </si>
  <si>
    <t>3060EL
część 3.</t>
  </si>
  <si>
    <t>3070CV</t>
  </si>
  <si>
    <t>4070CK</t>
  </si>
  <si>
    <t>4070CM</t>
  </si>
  <si>
    <t>4060ED</t>
  </si>
  <si>
    <t>4060CM</t>
  </si>
  <si>
    <t>1070EF</t>
  </si>
  <si>
    <t>1070EK</t>
  </si>
  <si>
    <t>1070EG</t>
  </si>
  <si>
    <t>3070CX</t>
  </si>
  <si>
    <t>1070EI</t>
  </si>
  <si>
    <t>1070EJ</t>
  </si>
  <si>
    <t>1070EP</t>
  </si>
  <si>
    <t>3070CU</t>
  </si>
  <si>
    <t>4070CO</t>
  </si>
  <si>
    <t>4070CN</t>
  </si>
  <si>
    <t>4070CR</t>
  </si>
  <si>
    <t>4070CP</t>
  </si>
  <si>
    <t>3070DA</t>
  </si>
  <si>
    <t>3070DD</t>
  </si>
  <si>
    <t>1070EZ</t>
  </si>
  <si>
    <t>1070FA</t>
  </si>
  <si>
    <t>1070EW</t>
  </si>
  <si>
    <t>1070EL</t>
  </si>
  <si>
    <t>1070FG</t>
  </si>
  <si>
    <t>1070FF</t>
  </si>
  <si>
    <t>3070DF</t>
  </si>
  <si>
    <t>3070DH</t>
  </si>
  <si>
    <t>1070EY</t>
  </si>
  <si>
    <t>1070FJ</t>
  </si>
  <si>
    <t>3070BF</t>
  </si>
  <si>
    <t>1070FL</t>
  </si>
  <si>
    <t>1070EU</t>
  </si>
  <si>
    <t>3070DI</t>
  </si>
  <si>
    <t>4070CX</t>
  </si>
  <si>
    <t>3070CW</t>
  </si>
  <si>
    <t>1070FS</t>
  </si>
  <si>
    <t>4070CZ</t>
  </si>
  <si>
    <t>1070FT</t>
  </si>
  <si>
    <t>1070FI</t>
  </si>
  <si>
    <t>3070DO</t>
  </si>
  <si>
    <t>3070DR</t>
  </si>
  <si>
    <t>1070FU</t>
  </si>
  <si>
    <t>1070BX</t>
  </si>
  <si>
    <t>1070GC</t>
  </si>
  <si>
    <t>3070DK</t>
  </si>
  <si>
    <t>1070FO</t>
  </si>
  <si>
    <t>3070DT</t>
  </si>
  <si>
    <t>4070DF</t>
  </si>
  <si>
    <t>1030DD</t>
  </si>
  <si>
    <t>1070GF</t>
  </si>
  <si>
    <t>3070DV</t>
  </si>
  <si>
    <t>1070GH</t>
  </si>
  <si>
    <t>1070GI</t>
  </si>
  <si>
    <t>1070BZ</t>
  </si>
  <si>
    <t>6070AC</t>
  </si>
  <si>
    <t>3070DW</t>
  </si>
  <si>
    <t>3070DQ</t>
  </si>
  <si>
    <t>1070GN</t>
  </si>
  <si>
    <t>1070GO</t>
  </si>
  <si>
    <t>4070DH</t>
  </si>
  <si>
    <t>6070AG</t>
  </si>
  <si>
    <t>4070DM</t>
  </si>
  <si>
    <t>3070DY</t>
  </si>
  <si>
    <t>4070DL</t>
  </si>
  <si>
    <t>1070FZ</t>
  </si>
  <si>
    <t>1070GT</t>
  </si>
  <si>
    <t>3070DZ</t>
  </si>
  <si>
    <t>6070AH</t>
  </si>
  <si>
    <t>1070GX</t>
  </si>
  <si>
    <t>1070GV</t>
  </si>
  <si>
    <t>1070GU</t>
  </si>
  <si>
    <t>1070GW</t>
  </si>
  <si>
    <t>3070ED</t>
  </si>
  <si>
    <t>6070AJ</t>
  </si>
  <si>
    <t>1070HC</t>
  </si>
  <si>
    <t>3070EF</t>
  </si>
  <si>
    <t>4070CS</t>
  </si>
  <si>
    <t>1070GY</t>
  </si>
  <si>
    <t>1070GM</t>
  </si>
  <si>
    <t>3070EH</t>
  </si>
  <si>
    <t>4070DV</t>
  </si>
  <si>
    <t>3070EI</t>
  </si>
  <si>
    <t>4070DI</t>
  </si>
  <si>
    <t>3070EE</t>
  </si>
  <si>
    <t>4070DS</t>
  </si>
  <si>
    <t>1070GK</t>
  </si>
  <si>
    <t>4070DX</t>
  </si>
  <si>
    <t>4070DU</t>
  </si>
  <si>
    <t>1070HJ</t>
  </si>
  <si>
    <t>7070AA</t>
  </si>
  <si>
    <t>6050AF</t>
  </si>
  <si>
    <t>4070DW</t>
  </si>
  <si>
    <t>7070AC</t>
  </si>
  <si>
    <t>7070AB</t>
  </si>
  <si>
    <t>4070DQ</t>
  </si>
  <si>
    <t>1070HQ</t>
  </si>
  <si>
    <t>1070HD</t>
  </si>
  <si>
    <t>1070HL</t>
  </si>
  <si>
    <t>1070HU</t>
  </si>
  <si>
    <t>1070HH</t>
  </si>
  <si>
    <t>1070HW</t>
  </si>
  <si>
    <t>1070HT</t>
  </si>
  <si>
    <t>3070EM</t>
  </si>
  <si>
    <t>6070AN</t>
  </si>
  <si>
    <t>3070EN</t>
  </si>
  <si>
    <t>1070HO</t>
  </si>
  <si>
    <t>1070HV</t>
  </si>
  <si>
    <t>1070HP</t>
  </si>
  <si>
    <t>7070AF</t>
  </si>
  <si>
    <t>3070EO</t>
  </si>
  <si>
    <t>6070AL</t>
  </si>
  <si>
    <t>1070HZ</t>
  </si>
  <si>
    <t>3060EL
(cz. 4 - ostatnia)</t>
  </si>
  <si>
    <t>3070EP</t>
  </si>
  <si>
    <t>1070ID</t>
  </si>
  <si>
    <t>1070IG</t>
  </si>
  <si>
    <t>7070AH</t>
  </si>
  <si>
    <t>7070AK</t>
  </si>
  <si>
    <t>1070IJ</t>
  </si>
  <si>
    <t>1070IK</t>
  </si>
  <si>
    <t>7070AG</t>
  </si>
  <si>
    <t>6070AP</t>
  </si>
  <si>
    <t>3070EU</t>
  </si>
  <si>
    <t>6070AR</t>
  </si>
  <si>
    <t>1070IO</t>
  </si>
  <si>
    <t>7070AI</t>
  </si>
  <si>
    <t>3070EW</t>
  </si>
  <si>
    <t>1070IS</t>
  </si>
  <si>
    <t>1070IU</t>
  </si>
  <si>
    <t>7070AO</t>
  </si>
  <si>
    <t>7070AN</t>
  </si>
  <si>
    <t>1070IW</t>
  </si>
  <si>
    <t>7070AP</t>
  </si>
  <si>
    <t>1070HY</t>
  </si>
  <si>
    <t>1070IX</t>
  </si>
  <si>
    <t>7070AM</t>
  </si>
  <si>
    <t>3070ET</t>
  </si>
  <si>
    <t>1070IZ</t>
  </si>
  <si>
    <t>3070FA</t>
  </si>
  <si>
    <t>3070FB
część 5.</t>
  </si>
  <si>
    <t>6070AV</t>
  </si>
  <si>
    <t>6070AX</t>
  </si>
  <si>
    <t>1070IQ</t>
  </si>
  <si>
    <t>3070ES</t>
  </si>
  <si>
    <t>1070IN</t>
  </si>
  <si>
    <t>1070JC</t>
  </si>
  <si>
    <t>1070JB</t>
  </si>
  <si>
    <t>7070AS</t>
  </si>
  <si>
    <t>1070JD</t>
  </si>
  <si>
    <t>1070JE</t>
  </si>
  <si>
    <t>1070JF</t>
  </si>
  <si>
    <t>1070JH</t>
  </si>
  <si>
    <t>3060HM</t>
  </si>
  <si>
    <t>1070JM</t>
  </si>
  <si>
    <t>3070FF</t>
  </si>
  <si>
    <t>1070FD</t>
  </si>
  <si>
    <t>3070FG</t>
  </si>
  <si>
    <t>7070AU</t>
  </si>
  <si>
    <t>3070FJ</t>
  </si>
  <si>
    <t>1070IM</t>
  </si>
  <si>
    <t>1070JP</t>
  </si>
  <si>
    <t>1070JQ</t>
  </si>
  <si>
    <t>3070FK</t>
  </si>
  <si>
    <t>1070KA</t>
  </si>
  <si>
    <t>1070JW</t>
  </si>
  <si>
    <t>7070AX</t>
  </si>
  <si>
    <t>7070BA</t>
  </si>
  <si>
    <t>1070KB</t>
  </si>
  <si>
    <t>7070AY</t>
  </si>
  <si>
    <t>1070KC</t>
  </si>
  <si>
    <t>1070JU</t>
  </si>
  <si>
    <t>6070AY</t>
  </si>
  <si>
    <t>3070FM</t>
  </si>
  <si>
    <t>1070JS</t>
  </si>
  <si>
    <t>3070FL</t>
  </si>
  <si>
    <t>7070BB</t>
  </si>
  <si>
    <t>3070FN</t>
  </si>
  <si>
    <t>1070KD</t>
  </si>
  <si>
    <t>1070JX</t>
  </si>
  <si>
    <t>3070FU</t>
  </si>
  <si>
    <t>7070BD</t>
  </si>
  <si>
    <t>3070GB</t>
  </si>
  <si>
    <t>7070AQ</t>
  </si>
  <si>
    <t>3070GD</t>
  </si>
  <si>
    <t>7070BG</t>
  </si>
  <si>
    <t>1070JJ</t>
  </si>
  <si>
    <t>3070FY</t>
  </si>
  <si>
    <t>3070FP</t>
  </si>
  <si>
    <t>1070KI</t>
  </si>
  <si>
    <t>1070KJ</t>
  </si>
  <si>
    <t>3070GA</t>
  </si>
  <si>
    <t>1070KL</t>
  </si>
  <si>
    <t>1070KO</t>
  </si>
  <si>
    <t>3070FB
część 6</t>
  </si>
  <si>
    <t>7070BJ</t>
  </si>
  <si>
    <t>7070BK</t>
  </si>
  <si>
    <t>3070GL</t>
  </si>
  <si>
    <t>7070BO</t>
  </si>
  <si>
    <t>3070GE</t>
  </si>
  <si>
    <t>7070BN</t>
  </si>
  <si>
    <t>3070GQ</t>
  </si>
  <si>
    <t>7070BP</t>
  </si>
  <si>
    <t>3070GI</t>
  </si>
  <si>
    <t>3070GJ</t>
  </si>
  <si>
    <t>7070BR</t>
  </si>
  <si>
    <t>3070GR</t>
  </si>
  <si>
    <t>1070KT</t>
  </si>
  <si>
    <t>6070AB</t>
  </si>
  <si>
    <t>3070GM</t>
  </si>
  <si>
    <t>1070KQ</t>
  </si>
  <si>
    <t>1070KW</t>
  </si>
  <si>
    <t>1070KV</t>
  </si>
  <si>
    <t>1070KY</t>
  </si>
  <si>
    <t>7070BT</t>
  </si>
  <si>
    <t>1070KZ</t>
  </si>
  <si>
    <t>1070KS</t>
  </si>
  <si>
    <t>3070GX</t>
  </si>
  <si>
    <t>3070GN</t>
  </si>
  <si>
    <t>1070KP</t>
  </si>
  <si>
    <t>7070BV</t>
  </si>
  <si>
    <t>1070LE</t>
  </si>
  <si>
    <t>3070FT</t>
  </si>
  <si>
    <t>7070BU</t>
  </si>
  <si>
    <t>1070LG</t>
  </si>
  <si>
    <t>1070LH</t>
  </si>
  <si>
    <t>1070KU</t>
  </si>
  <si>
    <t>1070LJ</t>
  </si>
  <si>
    <t>1070LK</t>
  </si>
  <si>
    <t>3070HE</t>
  </si>
  <si>
    <t>1070LI</t>
  </si>
  <si>
    <t>1070LM</t>
  </si>
  <si>
    <t>7070CE</t>
  </si>
  <si>
    <t>1070LO</t>
  </si>
  <si>
    <t>1070LS</t>
  </si>
  <si>
    <t>1070LT</t>
  </si>
  <si>
    <t>1070LW</t>
  </si>
  <si>
    <t>3070GU</t>
  </si>
  <si>
    <t>3070HC</t>
  </si>
  <si>
    <t>7070CI</t>
  </si>
  <si>
    <t>7070CJ</t>
  </si>
  <si>
    <t>7070CH</t>
  </si>
  <si>
    <t>7070CK</t>
  </si>
  <si>
    <t>7070BW</t>
  </si>
  <si>
    <t>1070LX</t>
  </si>
  <si>
    <t>1070LY</t>
  </si>
  <si>
    <t>7070CL</t>
  </si>
  <si>
    <t>1070MA</t>
  </si>
  <si>
    <t>1070LZ</t>
  </si>
  <si>
    <t>1070LR</t>
  </si>
  <si>
    <t>1070MD</t>
  </si>
  <si>
    <t>1070FR</t>
  </si>
  <si>
    <t>1070MC</t>
  </si>
  <si>
    <t>1080AD</t>
  </si>
  <si>
    <t>1080AA</t>
  </si>
  <si>
    <t>4080AA</t>
  </si>
  <si>
    <t>4080AB</t>
  </si>
  <si>
    <t>1080AH</t>
  </si>
  <si>
    <t>4080AC</t>
  </si>
  <si>
    <t>3080AA</t>
  </si>
  <si>
    <t>4080AG</t>
  </si>
  <si>
    <t>1080AI</t>
  </si>
  <si>
    <t>3080AC</t>
  </si>
  <si>
    <t>3080AD</t>
  </si>
  <si>
    <t>4080AH</t>
  </si>
  <si>
    <t>1080AT</t>
  </si>
  <si>
    <t>1080AM</t>
  </si>
  <si>
    <t>1080AO</t>
  </si>
  <si>
    <t>1080AS</t>
  </si>
  <si>
    <t>1080AK</t>
  </si>
  <si>
    <t>1080AW</t>
  </si>
  <si>
    <t>3080AE</t>
  </si>
  <si>
    <t>4080AL</t>
  </si>
  <si>
    <t>3080AH</t>
  </si>
  <si>
    <t>7080AD</t>
  </si>
  <si>
    <t>1080AX</t>
  </si>
  <si>
    <t>3080AG</t>
  </si>
  <si>
    <t>4080AF</t>
  </si>
  <si>
    <t>3080AL</t>
  </si>
  <si>
    <t>06.08</t>
  </si>
  <si>
    <t>3080AM</t>
  </si>
  <si>
    <t>05.08</t>
  </si>
  <si>
    <t>7080AB</t>
  </si>
  <si>
    <t>07.08</t>
  </si>
  <si>
    <t>1080AL</t>
  </si>
  <si>
    <t>04.08</t>
  </si>
  <si>
    <t>3070DP</t>
  </si>
  <si>
    <t>10.08</t>
  </si>
  <si>
    <t>4080AR</t>
  </si>
  <si>
    <t>1080BI</t>
  </si>
  <si>
    <t>4080AO</t>
  </si>
  <si>
    <t>4080AU</t>
  </si>
  <si>
    <t>1080BK</t>
  </si>
  <si>
    <t>7080AF</t>
  </si>
  <si>
    <t>1080BL</t>
  </si>
  <si>
    <t>1080BM</t>
  </si>
  <si>
    <t>7080AG</t>
  </si>
  <si>
    <t>1080BJ</t>
  </si>
  <si>
    <t>1080BO</t>
  </si>
  <si>
    <t>4080AY</t>
  </si>
  <si>
    <t>3080AN</t>
  </si>
  <si>
    <t>4080AW</t>
  </si>
  <si>
    <t>4080AZ</t>
  </si>
  <si>
    <t>7080AH</t>
  </si>
  <si>
    <t>6080AB</t>
  </si>
  <si>
    <t>3070FI</t>
  </si>
  <si>
    <t>11.08</t>
  </si>
  <si>
    <t>6080AD</t>
  </si>
  <si>
    <t>6080AC</t>
  </si>
  <si>
    <t>12.08</t>
  </si>
  <si>
    <t>1080BC</t>
  </si>
  <si>
    <t>7080AK</t>
  </si>
  <si>
    <t>4080BA</t>
  </si>
  <si>
    <t>4080BB</t>
  </si>
  <si>
    <t>3080AQ</t>
  </si>
  <si>
    <t>4080BI</t>
  </si>
  <si>
    <t>7080AU</t>
  </si>
  <si>
    <t>7080AV</t>
  </si>
  <si>
    <t>7080AR</t>
  </si>
  <si>
    <t>1080BT</t>
  </si>
  <si>
    <t>1080BP</t>
  </si>
  <si>
    <t>7080AW</t>
  </si>
  <si>
    <t>4080AD</t>
  </si>
  <si>
    <t>4080BL</t>
  </si>
  <si>
    <t>4080BG</t>
  </si>
  <si>
    <t>7080AY</t>
  </si>
  <si>
    <t>3080AV</t>
  </si>
  <si>
    <t>1080BV</t>
  </si>
  <si>
    <t>3080AU</t>
  </si>
  <si>
    <t>4080BD</t>
  </si>
  <si>
    <t>1080BH</t>
  </si>
  <si>
    <t>4080BQ</t>
  </si>
  <si>
    <t>6080AJ</t>
  </si>
  <si>
    <t>4080BR</t>
  </si>
  <si>
    <t>6080AI</t>
  </si>
  <si>
    <t>7080BA</t>
  </si>
  <si>
    <t>4080BX</t>
  </si>
  <si>
    <t>7080BD</t>
  </si>
  <si>
    <t>7080BC</t>
  </si>
  <si>
    <t>1080BY</t>
  </si>
  <si>
    <t>4080BW</t>
  </si>
  <si>
    <t>6080AH</t>
  </si>
  <si>
    <t>6080AG</t>
  </si>
  <si>
    <t>3060GM</t>
  </si>
  <si>
    <t>1080CA</t>
  </si>
  <si>
    <t>7070AZ</t>
  </si>
  <si>
    <t>1080CC</t>
  </si>
  <si>
    <t>7080BE</t>
  </si>
  <si>
    <t>4080CA</t>
  </si>
  <si>
    <t>1080BZ</t>
  </si>
  <si>
    <t>1080CF</t>
  </si>
  <si>
    <t>1080CG</t>
  </si>
  <si>
    <t>1080CD</t>
  </si>
  <si>
    <t>4080CB</t>
  </si>
  <si>
    <t>1080CK</t>
  </si>
  <si>
    <t>1080CN</t>
  </si>
  <si>
    <t>6080AN</t>
  </si>
  <si>
    <t>4080CC</t>
  </si>
  <si>
    <t>7080BG</t>
  </si>
  <si>
    <t>6080AP</t>
  </si>
  <si>
    <t>6080AO</t>
  </si>
  <si>
    <t>4080CG</t>
  </si>
  <si>
    <t>4080CH</t>
  </si>
  <si>
    <t>7080BH</t>
  </si>
  <si>
    <t>7080BK</t>
  </si>
  <si>
    <t>4080CE</t>
  </si>
  <si>
    <t>7080BM</t>
  </si>
  <si>
    <t>4080CI</t>
  </si>
  <si>
    <t>7080BI</t>
  </si>
  <si>
    <t>1080CP</t>
  </si>
  <si>
    <t>6080AE</t>
  </si>
  <si>
    <t>1080CV</t>
  </si>
  <si>
    <t>3070EZ</t>
  </si>
  <si>
    <t>4080CF</t>
  </si>
  <si>
    <t>1080CS</t>
  </si>
  <si>
    <t>6080AV</t>
  </si>
  <si>
    <t>6080AW</t>
  </si>
  <si>
    <t>14.08</t>
  </si>
  <si>
    <t>6080AS</t>
  </si>
  <si>
    <t>6080AX</t>
  </si>
  <si>
    <t>13.08</t>
  </si>
  <si>
    <t>1080CQ</t>
  </si>
  <si>
    <t>7080BP</t>
  </si>
  <si>
    <t>7080BQ</t>
  </si>
  <si>
    <t>1080DA</t>
  </si>
  <si>
    <t>1080DC</t>
  </si>
  <si>
    <t>7080BV</t>
  </si>
  <si>
    <t>1080DK</t>
  </si>
  <si>
    <t>4080BJ</t>
  </si>
  <si>
    <t>6080AU</t>
  </si>
  <si>
    <t>1080DM</t>
  </si>
  <si>
    <t>4080CJ</t>
  </si>
  <si>
    <t>1080DN</t>
  </si>
  <si>
    <t>6080BA</t>
  </si>
  <si>
    <t>17.08</t>
  </si>
  <si>
    <t>6080BB</t>
  </si>
  <si>
    <t>7080BX</t>
  </si>
  <si>
    <t>1080CY</t>
  </si>
  <si>
    <t>7080BS</t>
  </si>
  <si>
    <t>1070ER</t>
  </si>
  <si>
    <t>1080DO</t>
  </si>
  <si>
    <t>1080CZ</t>
  </si>
  <si>
    <t>4080CL</t>
  </si>
  <si>
    <t>18.08</t>
  </si>
  <si>
    <t>1080DS</t>
  </si>
  <si>
    <t>1080DV</t>
  </si>
  <si>
    <t>1080DU</t>
  </si>
  <si>
    <t>1080DR</t>
  </si>
  <si>
    <t>7080CB</t>
  </si>
  <si>
    <t>6080BD</t>
  </si>
  <si>
    <t>7080CC</t>
  </si>
  <si>
    <t>4080CN</t>
  </si>
  <si>
    <t>7080CF</t>
  </si>
  <si>
    <t>4080CO</t>
  </si>
  <si>
    <t>1080DX</t>
  </si>
  <si>
    <t>6080AQ</t>
  </si>
  <si>
    <t>7080CG</t>
  </si>
  <si>
    <t>1080EA</t>
  </si>
  <si>
    <t>4080CQ</t>
  </si>
  <si>
    <t>1080DZ</t>
  </si>
  <si>
    <t>1080EE</t>
  </si>
  <si>
    <t>4080CP</t>
  </si>
  <si>
    <t>7080CE</t>
  </si>
  <si>
    <t>19.08</t>
  </si>
  <si>
    <t>1080DY</t>
  </si>
  <si>
    <t>20.08</t>
  </si>
  <si>
    <t>6080AZ</t>
  </si>
  <si>
    <t>4080CS</t>
  </si>
  <si>
    <t>7080CI</t>
  </si>
  <si>
    <t>1080EG</t>
  </si>
  <si>
    <t>1080BW</t>
  </si>
  <si>
    <t>4080CR</t>
  </si>
  <si>
    <t>7080CD</t>
  </si>
  <si>
    <t>1080EJ</t>
  </si>
  <si>
    <t>1080DW</t>
  </si>
  <si>
    <t>4080CY</t>
  </si>
  <si>
    <t>1080EI</t>
  </si>
  <si>
    <t>7080CM</t>
  </si>
  <si>
    <t>7080BF</t>
  </si>
  <si>
    <t>7080CK</t>
  </si>
  <si>
    <t>6080BF</t>
  </si>
  <si>
    <t>6080BG</t>
  </si>
  <si>
    <t>1080EP</t>
  </si>
  <si>
    <t>1080EC</t>
  </si>
  <si>
    <t>1080ER</t>
  </si>
  <si>
    <t>4080CZ</t>
  </si>
  <si>
    <t>1080EN</t>
  </si>
  <si>
    <t>6080BE</t>
  </si>
  <si>
    <t>1080ET</t>
  </si>
  <si>
    <t>1080EV</t>
  </si>
  <si>
    <t>1080EW</t>
  </si>
  <si>
    <t>7080CO</t>
  </si>
  <si>
    <t>1080EZ</t>
  </si>
  <si>
    <t>4080CT</t>
  </si>
  <si>
    <t>4080CX</t>
  </si>
  <si>
    <t>4080DF</t>
  </si>
  <si>
    <t>1080FF</t>
  </si>
  <si>
    <t>6080BJ</t>
  </si>
  <si>
    <t>6080BI</t>
  </si>
  <si>
    <t>6080BL</t>
  </si>
  <si>
    <t>7080CR</t>
  </si>
  <si>
    <t>1080FH</t>
  </si>
  <si>
    <t>4080DH</t>
  </si>
  <si>
    <t>1080FJ</t>
  </si>
  <si>
    <t>4080DG</t>
  </si>
  <si>
    <t>7080CU</t>
  </si>
  <si>
    <t>7080CV</t>
  </si>
  <si>
    <t>1080CB</t>
  </si>
  <si>
    <t>4080DL</t>
  </si>
  <si>
    <t>1080FP</t>
  </si>
  <si>
    <t>1080FQ</t>
  </si>
  <si>
    <t>1080FR</t>
  </si>
  <si>
    <t>1080FN</t>
  </si>
  <si>
    <t>6080BM</t>
  </si>
  <si>
    <t>6080BP</t>
  </si>
  <si>
    <t>1070MG</t>
  </si>
  <si>
    <t>1080FZ</t>
  </si>
  <si>
    <t>1080GB</t>
  </si>
  <si>
    <t>1080FX</t>
  </si>
  <si>
    <t>1080GA</t>
  </si>
  <si>
    <t>4080DP</t>
  </si>
  <si>
    <t>3080AJ</t>
  </si>
  <si>
    <t>1080FY</t>
  </si>
  <si>
    <t>1080GC</t>
  </si>
  <si>
    <t>4080DU</t>
  </si>
  <si>
    <t>4080DN</t>
  </si>
  <si>
    <t>4080DO</t>
  </si>
  <si>
    <t>7080CX</t>
  </si>
  <si>
    <t>7080CY</t>
  </si>
  <si>
    <t>4080DV</t>
  </si>
  <si>
    <t>1080FM</t>
  </si>
  <si>
    <t>1080GE</t>
  </si>
  <si>
    <t>6080BW</t>
  </si>
  <si>
    <t>3070DU</t>
  </si>
  <si>
    <t>7080DQ</t>
  </si>
  <si>
    <t>4080EN</t>
  </si>
  <si>
    <t>3080CD</t>
  </si>
  <si>
    <t>3080BZ</t>
  </si>
  <si>
    <t>3080CC</t>
  </si>
  <si>
    <t>1080HI</t>
  </si>
  <si>
    <t>1080HH</t>
  </si>
  <si>
    <t>3080CA</t>
  </si>
  <si>
    <t>3080BY</t>
  </si>
  <si>
    <t>3080BV</t>
  </si>
  <si>
    <t>7080CJ</t>
  </si>
  <si>
    <t>3080BT</t>
  </si>
  <si>
    <t>3080BS</t>
  </si>
  <si>
    <t>3080BG</t>
  </si>
  <si>
    <t>3080BP</t>
  </si>
  <si>
    <t>1080HF</t>
  </si>
  <si>
    <t>7080DN</t>
  </si>
  <si>
    <t>7080DO</t>
  </si>
  <si>
    <t>1080HE</t>
  </si>
  <si>
    <t>1080HD</t>
  </si>
  <si>
    <t>1080HB</t>
  </si>
  <si>
    <t>7080DL</t>
  </si>
  <si>
    <t>1080HA</t>
  </si>
  <si>
    <t>4080DW</t>
  </si>
  <si>
    <t>3080AW</t>
  </si>
  <si>
    <t>1080GZ</t>
  </si>
  <si>
    <t>4080EF</t>
  </si>
  <si>
    <t>3080BF</t>
  </si>
  <si>
    <t>3080BL</t>
  </si>
  <si>
    <t>3080BK</t>
  </si>
  <si>
    <t>3080BJ</t>
  </si>
  <si>
    <t>3080BC</t>
  </si>
  <si>
    <t>3080BH</t>
  </si>
  <si>
    <t>3080BD</t>
  </si>
  <si>
    <t>3080AZ</t>
  </si>
  <si>
    <t>7080DK</t>
  </si>
  <si>
    <t>1080GP</t>
  </si>
  <si>
    <t>7080DH</t>
  </si>
  <si>
    <t>3080AY</t>
  </si>
  <si>
    <t>7080BY</t>
  </si>
  <si>
    <t>7080DG</t>
  </si>
  <si>
    <t>6080BK</t>
  </si>
  <si>
    <t>4080EH</t>
  </si>
  <si>
    <t>1080GW</t>
  </si>
  <si>
    <t>4080EG</t>
  </si>
  <si>
    <t>4080EJ</t>
  </si>
  <si>
    <t>4080EI</t>
  </si>
  <si>
    <t>1080GU</t>
  </si>
  <si>
    <t>4080EE</t>
  </si>
  <si>
    <t>1080GQ</t>
  </si>
  <si>
    <t>1080ES</t>
  </si>
  <si>
    <t>6080CD</t>
  </si>
  <si>
    <t>6080CC</t>
  </si>
  <si>
    <t>4080ED</t>
  </si>
  <si>
    <t>6080CA</t>
  </si>
  <si>
    <t>1080GG</t>
  </si>
  <si>
    <t>1080GJ</t>
  </si>
  <si>
    <t>6080BY</t>
  </si>
  <si>
    <t>4080EB</t>
  </si>
  <si>
    <t>7080DD</t>
  </si>
  <si>
    <t>1080GK</t>
  </si>
  <si>
    <t>6080BX</t>
  </si>
  <si>
    <t>7080CZ</t>
  </si>
  <si>
    <t>6080BR</t>
  </si>
  <si>
    <t>1080GI</t>
  </si>
  <si>
    <t>1080FG</t>
  </si>
  <si>
    <t>4080CD</t>
  </si>
  <si>
    <t>reklamacja rozwiązana</t>
  </si>
  <si>
    <t>1080HJ</t>
  </si>
  <si>
    <t>1080EO</t>
  </si>
  <si>
    <t>3080CB</t>
  </si>
  <si>
    <t>3080BR</t>
  </si>
  <si>
    <t>3080CE</t>
  </si>
  <si>
    <t>7080CT</t>
  </si>
  <si>
    <t>7080DP</t>
  </si>
  <si>
    <t>3080CF</t>
  </si>
  <si>
    <t>3080BQ</t>
  </si>
  <si>
    <t>1080HM</t>
  </si>
  <si>
    <t>1080HN</t>
  </si>
  <si>
    <t>1080HP</t>
  </si>
  <si>
    <t>4080ER</t>
  </si>
  <si>
    <t>4080EU</t>
  </si>
  <si>
    <t>4080EV</t>
  </si>
  <si>
    <t>3080CI</t>
  </si>
  <si>
    <t>4080ES</t>
  </si>
  <si>
    <t>7080DU</t>
  </si>
  <si>
    <t>Iza tłumaczenia kwiecień-sierpień:</t>
  </si>
  <si>
    <t>Iza tłumaczenia wrzesień:</t>
  </si>
  <si>
    <t>Iza łącznie kwiecień-wrzesień:</t>
  </si>
  <si>
    <t>1070CY</t>
  </si>
  <si>
    <t>4080EW</t>
  </si>
  <si>
    <t>1080HW</t>
  </si>
  <si>
    <t>3080CK</t>
  </si>
  <si>
    <t>1080HU</t>
  </si>
  <si>
    <t>4080EX</t>
  </si>
  <si>
    <t>3080CL</t>
  </si>
  <si>
    <t>4080FA</t>
  </si>
  <si>
    <t>4080EY</t>
  </si>
  <si>
    <t>4080EZ</t>
  </si>
  <si>
    <t>1080HY</t>
  </si>
  <si>
    <t>4080FB</t>
  </si>
  <si>
    <t>1080IA</t>
  </si>
  <si>
    <t>1080HZ</t>
  </si>
  <si>
    <t>1080IE</t>
  </si>
  <si>
    <t>4080FE</t>
  </si>
  <si>
    <t>1080IC</t>
  </si>
  <si>
    <t>1080IF</t>
  </si>
  <si>
    <t>3080CN</t>
  </si>
  <si>
    <t>1080IK</t>
  </si>
  <si>
    <t>6080BZ</t>
  </si>
  <si>
    <t>3080CV</t>
  </si>
  <si>
    <t>3080CX</t>
  </si>
  <si>
    <t>1080IL</t>
  </si>
  <si>
    <t>4080FJ</t>
  </si>
  <si>
    <t>4080FI</t>
  </si>
  <si>
    <t>4080FL</t>
  </si>
  <si>
    <t>4080FK</t>
  </si>
  <si>
    <t>3080BW</t>
  </si>
  <si>
    <t>4080FH</t>
  </si>
  <si>
    <t>3080DB</t>
  </si>
  <si>
    <t>3080DD</t>
  </si>
  <si>
    <t>1080IO</t>
  </si>
  <si>
    <t>3080CU</t>
  </si>
  <si>
    <t>1080IR</t>
  </si>
  <si>
    <t>1080IS</t>
  </si>
  <si>
    <t>1080IU</t>
  </si>
  <si>
    <t>3080DA</t>
  </si>
  <si>
    <t>4080FM</t>
  </si>
  <si>
    <t>1080IW</t>
  </si>
  <si>
    <t>4080FD</t>
  </si>
  <si>
    <t>1080JC</t>
  </si>
  <si>
    <t>1080JD</t>
  </si>
  <si>
    <t>1080JF</t>
  </si>
  <si>
    <t>1080IT</t>
  </si>
  <si>
    <t>3080CT</t>
  </si>
  <si>
    <t>1080IB</t>
  </si>
  <si>
    <t>1080IZ</t>
  </si>
  <si>
    <t>1080IX</t>
  </si>
  <si>
    <t>1080HK</t>
  </si>
  <si>
    <t>1080JI</t>
  </si>
  <si>
    <t>1080JA</t>
  </si>
  <si>
    <t>1090AC</t>
  </si>
  <si>
    <t>1090AE</t>
  </si>
  <si>
    <t>7090AF</t>
  </si>
  <si>
    <t>3090AB</t>
  </si>
  <si>
    <t>1090AB</t>
  </si>
  <si>
    <t>1090AD</t>
  </si>
  <si>
    <t>1090AF</t>
  </si>
  <si>
    <t>3090AC</t>
  </si>
  <si>
    <t>7090AG</t>
  </si>
  <si>
    <t>1090AG</t>
  </si>
  <si>
    <t>1090AI</t>
  </si>
  <si>
    <t>4090AA</t>
  </si>
  <si>
    <t>3090AD</t>
  </si>
  <si>
    <t>1090AH</t>
  </si>
  <si>
    <t>4090AE</t>
  </si>
  <si>
    <t>4090AG</t>
  </si>
  <si>
    <t>7090AC</t>
  </si>
  <si>
    <t>4090AF</t>
  </si>
  <si>
    <t>3090AE</t>
  </si>
  <si>
    <t>7090AM</t>
  </si>
  <si>
    <t>1090AL</t>
  </si>
  <si>
    <t>3090AI</t>
  </si>
  <si>
    <t>3090AK</t>
  </si>
  <si>
    <t>1090AM</t>
  </si>
  <si>
    <t>7090AP</t>
  </si>
  <si>
    <t>1090AN</t>
  </si>
  <si>
    <t>7090AN</t>
  </si>
  <si>
    <t>3090AL</t>
  </si>
  <si>
    <t>7090AO</t>
  </si>
  <si>
    <t>1090AA</t>
  </si>
  <si>
    <t>7090AQ</t>
  </si>
  <si>
    <t>3090AM</t>
  </si>
  <si>
    <t>4090AL</t>
  </si>
  <si>
    <t>7080DM</t>
  </si>
  <si>
    <t>3070BI</t>
  </si>
  <si>
    <t>7090AT</t>
  </si>
  <si>
    <t>1090AO</t>
  </si>
  <si>
    <t>3090AP</t>
  </si>
  <si>
    <t>7090AU</t>
  </si>
  <si>
    <t>3090AO</t>
  </si>
  <si>
    <t>4090AP</t>
  </si>
  <si>
    <t>3090AS</t>
  </si>
  <si>
    <t>1090AV</t>
  </si>
  <si>
    <t>4090AQ</t>
  </si>
  <si>
    <t>7090AS</t>
  </si>
  <si>
    <t>1090AX</t>
  </si>
  <si>
    <t>3090AT</t>
  </si>
  <si>
    <t>3090AU</t>
  </si>
  <si>
    <t>1090BA</t>
  </si>
  <si>
    <t>3090AW</t>
  </si>
  <si>
    <t>4090AX</t>
  </si>
  <si>
    <t>4090AY</t>
  </si>
  <si>
    <t>7090AW</t>
  </si>
  <si>
    <t>4090AU</t>
  </si>
  <si>
    <t>4090AS</t>
  </si>
  <si>
    <t>3090AX</t>
  </si>
  <si>
    <t>1090BB</t>
  </si>
  <si>
    <t>3090AY</t>
  </si>
  <si>
    <t>3090AV</t>
  </si>
  <si>
    <t>3080AX</t>
  </si>
  <si>
    <t>3080CR</t>
  </si>
  <si>
    <t>3080DC</t>
  </si>
  <si>
    <t>4080EO</t>
  </si>
  <si>
    <t>3080BN</t>
  </si>
  <si>
    <t>4080DM</t>
  </si>
  <si>
    <t>4090AZ</t>
  </si>
  <si>
    <t>7090BC</t>
  </si>
  <si>
    <t>4090BD</t>
  </si>
  <si>
    <t>4090BF</t>
  </si>
  <si>
    <t>1090BI</t>
  </si>
  <si>
    <t>1090BJ</t>
  </si>
  <si>
    <t>7090AZ</t>
  </si>
  <si>
    <t>4090BI</t>
  </si>
  <si>
    <t>4090BK</t>
  </si>
  <si>
    <t>4090BN</t>
  </si>
  <si>
    <t>4090BL</t>
  </si>
  <si>
    <t>4090BJ</t>
  </si>
  <si>
    <t>4090BH</t>
  </si>
  <si>
    <t>1090BN</t>
  </si>
  <si>
    <t>4090BP</t>
  </si>
  <si>
    <t>3090BE</t>
  </si>
  <si>
    <t>3090BD</t>
  </si>
  <si>
    <t>4090BQ</t>
  </si>
  <si>
    <t>4090BR</t>
  </si>
  <si>
    <t>1090BQ</t>
  </si>
  <si>
    <t>3090BH</t>
  </si>
  <si>
    <t>3090BG</t>
  </si>
  <si>
    <t>3090BI</t>
  </si>
  <si>
    <t>3090AA</t>
  </si>
  <si>
    <t>4090AB</t>
  </si>
  <si>
    <t>3090BC</t>
  </si>
  <si>
    <t>3090BF</t>
  </si>
  <si>
    <t>3090BL</t>
  </si>
  <si>
    <t>4090BT</t>
  </si>
  <si>
    <t>3090BM</t>
  </si>
  <si>
    <t>4090BS</t>
  </si>
  <si>
    <t>3090BP</t>
  </si>
  <si>
    <t>7090BE</t>
  </si>
  <si>
    <t>1090BP</t>
  </si>
  <si>
    <t>4090BM</t>
  </si>
  <si>
    <t>1090BY</t>
  </si>
  <si>
    <t>7090BH</t>
  </si>
  <si>
    <t>4090BX</t>
  </si>
  <si>
    <t>4090BV</t>
  </si>
  <si>
    <t>3090BR</t>
  </si>
  <si>
    <t>3090BT</t>
  </si>
  <si>
    <t>3090BS</t>
  </si>
  <si>
    <t>1090CC</t>
  </si>
  <si>
    <t>3090BV</t>
  </si>
  <si>
    <t>4090BU</t>
  </si>
  <si>
    <t>7090BG</t>
  </si>
  <si>
    <t>4090CB</t>
  </si>
  <si>
    <t>4090CC</t>
  </si>
  <si>
    <t>4090CA</t>
  </si>
  <si>
    <t>1090AW</t>
  </si>
  <si>
    <t>3090BW</t>
  </si>
  <si>
    <t>1090CG</t>
  </si>
  <si>
    <t>1090CL</t>
  </si>
  <si>
    <t>4090CD</t>
  </si>
  <si>
    <t>1090CM</t>
  </si>
  <si>
    <t>3090CA</t>
  </si>
  <si>
    <t>1090CK</t>
  </si>
  <si>
    <t>1090CH</t>
  </si>
  <si>
    <t>3090CD</t>
  </si>
  <si>
    <t>1090BC</t>
  </si>
  <si>
    <t>4090BY</t>
  </si>
  <si>
    <t>4090CH</t>
  </si>
  <si>
    <t>3090BQ</t>
  </si>
  <si>
    <t>1090CO</t>
  </si>
  <si>
    <t>3090CI</t>
  </si>
  <si>
    <t>4090CL</t>
  </si>
  <si>
    <t>3090CL</t>
  </si>
  <si>
    <t>3090AG</t>
  </si>
  <si>
    <t>4090CF</t>
  </si>
  <si>
    <t>1090CB</t>
  </si>
  <si>
    <t>3090BK</t>
  </si>
  <si>
    <t>3090BU</t>
  </si>
  <si>
    <t>1090CS</t>
  </si>
  <si>
    <t>4090CM</t>
  </si>
  <si>
    <t>4090CQ</t>
  </si>
  <si>
    <t>7090BM</t>
  </si>
  <si>
    <t>3090CC</t>
  </si>
  <si>
    <t>7090BP</t>
  </si>
  <si>
    <t>3090CK</t>
  </si>
  <si>
    <t>4090CX</t>
  </si>
  <si>
    <t>3090CM</t>
  </si>
  <si>
    <t>1090CR</t>
  </si>
  <si>
    <t>3090BY</t>
  </si>
  <si>
    <t>7090BQ</t>
  </si>
  <si>
    <t>1090BK</t>
  </si>
  <si>
    <t>4090CW</t>
  </si>
  <si>
    <t>3090CU</t>
  </si>
  <si>
    <t>3090CW</t>
  </si>
  <si>
    <t>1090CU</t>
  </si>
  <si>
    <t>4090CY</t>
  </si>
  <si>
    <t>4090DF</t>
  </si>
  <si>
    <t>1090CX</t>
  </si>
  <si>
    <t>4090DA</t>
  </si>
  <si>
    <t>7090BS</t>
  </si>
  <si>
    <t>4090DD</t>
  </si>
  <si>
    <t>4090CZ</t>
  </si>
  <si>
    <t>3090CY</t>
  </si>
  <si>
    <t>1090BU</t>
  </si>
  <si>
    <t>4090DG</t>
  </si>
  <si>
    <t>1090BS</t>
  </si>
  <si>
    <t>7090BT</t>
  </si>
  <si>
    <t>4090DC</t>
  </si>
  <si>
    <t>4090DH</t>
  </si>
  <si>
    <t>3090CG</t>
  </si>
  <si>
    <t>3090CT</t>
  </si>
  <si>
    <t>4090CS</t>
  </si>
  <si>
    <t>3090DB</t>
  </si>
  <si>
    <t>7090BX</t>
  </si>
  <si>
    <t>7090BW</t>
  </si>
  <si>
    <t>4090CV</t>
  </si>
  <si>
    <t>4090DB</t>
  </si>
  <si>
    <t>4090DI</t>
  </si>
  <si>
    <t>1090CZ</t>
  </si>
  <si>
    <t>3090DF</t>
  </si>
  <si>
    <t>3090DE</t>
  </si>
  <si>
    <t>1090DA</t>
  </si>
  <si>
    <t>3090DG</t>
  </si>
  <si>
    <t>4090DN</t>
  </si>
  <si>
    <t>1090DC</t>
  </si>
  <si>
    <t>1090DF</t>
  </si>
  <si>
    <t>1080CR</t>
  </si>
  <si>
    <t>1090DD</t>
  </si>
  <si>
    <t>3090CN</t>
  </si>
  <si>
    <t>3090DM</t>
  </si>
  <si>
    <t>7090CC</t>
  </si>
  <si>
    <t>7090CH</t>
  </si>
  <si>
    <t>7090CP</t>
  </si>
  <si>
    <t>1090DG</t>
  </si>
  <si>
    <t>1090DH</t>
  </si>
  <si>
    <t>3090DK</t>
  </si>
  <si>
    <t>7090CQ</t>
  </si>
  <si>
    <t>1090DJ</t>
  </si>
  <si>
    <t>3090DL</t>
  </si>
  <si>
    <t>4090DU</t>
  </si>
  <si>
    <t>7090CN</t>
  </si>
  <si>
    <t>4090DT</t>
  </si>
  <si>
    <t>3090DR</t>
  </si>
  <si>
    <t>4090DV</t>
  </si>
  <si>
    <t>1090DM</t>
  </si>
  <si>
    <t>4090DW</t>
  </si>
  <si>
    <t>3090DU</t>
  </si>
  <si>
    <t>1090DP</t>
  </si>
  <si>
    <t>1090DO</t>
  </si>
  <si>
    <t>7090BU</t>
  </si>
  <si>
    <t>1090DQ</t>
  </si>
  <si>
    <t>7090CJ</t>
  </si>
  <si>
    <t>4090DZ</t>
  </si>
  <si>
    <t>7090CK</t>
  </si>
  <si>
    <t>1090DT</t>
  </si>
  <si>
    <t>1090DE</t>
  </si>
  <si>
    <t>1090DU</t>
  </si>
  <si>
    <t>3090DY</t>
  </si>
  <si>
    <t>1090DI</t>
  </si>
  <si>
    <t>7090CA</t>
  </si>
  <si>
    <t>1090DR</t>
  </si>
  <si>
    <t>3090DZ</t>
  </si>
  <si>
    <t>1090DS</t>
  </si>
  <si>
    <t>1090DW</t>
  </si>
  <si>
    <t>3090EA</t>
  </si>
  <si>
    <t>7090CW</t>
  </si>
  <si>
    <t>1090DX</t>
  </si>
  <si>
    <t>3090EC</t>
  </si>
  <si>
    <t>4090EA</t>
  </si>
  <si>
    <t>1090BO</t>
  </si>
  <si>
    <t>1090DY</t>
  </si>
  <si>
    <t>7090CX</t>
  </si>
  <si>
    <t>3090DS</t>
  </si>
  <si>
    <t>3090EH</t>
  </si>
  <si>
    <t>3090EI</t>
  </si>
  <si>
    <t>7090CZ</t>
  </si>
  <si>
    <t>1090EA</t>
  </si>
  <si>
    <t>3090DO</t>
  </si>
  <si>
    <t>3090DP</t>
  </si>
  <si>
    <t>4090EC</t>
  </si>
  <si>
    <t>1090CY</t>
  </si>
  <si>
    <t>7090CF</t>
  </si>
  <si>
    <t>1090CN</t>
  </si>
  <si>
    <t>1090ED</t>
  </si>
  <si>
    <t>1090EC</t>
  </si>
  <si>
    <t>1090EE</t>
  </si>
  <si>
    <t>1090EF</t>
  </si>
  <si>
    <t>1090EG</t>
  </si>
  <si>
    <t>7090DC</t>
  </si>
  <si>
    <t>3090EL</t>
  </si>
  <si>
    <t>3090EO</t>
  </si>
  <si>
    <t>7090DB</t>
  </si>
  <si>
    <t>3090EG</t>
  </si>
  <si>
    <t>4090EG</t>
  </si>
  <si>
    <t>3090EM</t>
  </si>
  <si>
    <t>7090CS</t>
  </si>
  <si>
    <t>1090EB</t>
  </si>
  <si>
    <t>4090EH</t>
  </si>
  <si>
    <t>1090EJ</t>
  </si>
  <si>
    <t>4090EI</t>
  </si>
  <si>
    <t>7090DF</t>
  </si>
  <si>
    <t>7090DA</t>
  </si>
  <si>
    <t>7090DE</t>
  </si>
  <si>
    <t>4090EK</t>
  </si>
  <si>
    <t>1090EN</t>
  </si>
  <si>
    <t>7090DH</t>
  </si>
  <si>
    <t>1090EQ</t>
  </si>
  <si>
    <t>7090DJ</t>
  </si>
  <si>
    <t>3090EP</t>
  </si>
  <si>
    <t>3090ER</t>
  </si>
  <si>
    <t>3090EQ</t>
  </si>
  <si>
    <t>4090EO</t>
  </si>
  <si>
    <t>1090EO</t>
  </si>
  <si>
    <t>4090EQ</t>
  </si>
  <si>
    <t>3090ET</t>
  </si>
  <si>
    <t>4090EN</t>
  </si>
  <si>
    <t>4090DS</t>
  </si>
  <si>
    <t>1090EI</t>
  </si>
  <si>
    <t>3090EX</t>
  </si>
  <si>
    <t>4090EL</t>
  </si>
  <si>
    <t>4090ER</t>
  </si>
  <si>
    <t>4090EV</t>
  </si>
  <si>
    <t>4090EU</t>
  </si>
  <si>
    <t>7090DK</t>
  </si>
  <si>
    <t>1 504,47</t>
  </si>
  <si>
    <t>1090EU</t>
  </si>
  <si>
    <t>3090DJ</t>
  </si>
  <si>
    <t>3090FA</t>
  </si>
  <si>
    <t>3090FD</t>
  </si>
  <si>
    <t>1090EV</t>
  </si>
  <si>
    <t>7090DN</t>
  </si>
  <si>
    <t>7090DO</t>
  </si>
  <si>
    <t>4090CR</t>
  </si>
  <si>
    <t>7090DP</t>
  </si>
  <si>
    <t>1090EW</t>
  </si>
  <si>
    <t>3090FB</t>
  </si>
  <si>
    <t>1090EY</t>
  </si>
  <si>
    <t>1090EP</t>
  </si>
  <si>
    <t>4090EW</t>
  </si>
  <si>
    <t>3090FG</t>
  </si>
  <si>
    <t>3090FJ</t>
  </si>
  <si>
    <t>1090FA</t>
  </si>
  <si>
    <t>4090FF</t>
  </si>
  <si>
    <t>1090EK</t>
  </si>
  <si>
    <t>3090EU</t>
  </si>
  <si>
    <t>4090FB</t>
  </si>
  <si>
    <t>3090FM</t>
  </si>
  <si>
    <t>3090FI</t>
  </si>
  <si>
    <t>4090FA</t>
  </si>
  <si>
    <t>7090DR</t>
  </si>
  <si>
    <t>1090FH</t>
  </si>
  <si>
    <t>7090DS</t>
  </si>
  <si>
    <t>7090DT</t>
  </si>
  <si>
    <t>7090DU</t>
  </si>
  <si>
    <t>1090FB</t>
  </si>
  <si>
    <t>3090FT</t>
  </si>
  <si>
    <t>4090FD</t>
  </si>
  <si>
    <t>4090ES</t>
  </si>
  <si>
    <t>4090FI</t>
  </si>
  <si>
    <t>7090AX</t>
  </si>
  <si>
    <t>4090FK</t>
  </si>
  <si>
    <t>1090FM</t>
  </si>
  <si>
    <t>4090FH</t>
  </si>
  <si>
    <t>1090FP</t>
  </si>
  <si>
    <t>4090FL</t>
  </si>
  <si>
    <t>1090FJ</t>
  </si>
  <si>
    <t>3090FV</t>
  </si>
  <si>
    <t>1090FC</t>
  </si>
  <si>
    <t>7090EA</t>
  </si>
  <si>
    <t>7090EB</t>
  </si>
  <si>
    <t>7090DW</t>
  </si>
  <si>
    <t>3090FW</t>
  </si>
  <si>
    <t>3090FZ</t>
  </si>
  <si>
    <t>3090FY</t>
  </si>
  <si>
    <t>7090EC</t>
  </si>
  <si>
    <t>1090FQ</t>
  </si>
  <si>
    <t>1090FR</t>
  </si>
  <si>
    <t>7090CO</t>
  </si>
  <si>
    <t>7090DX</t>
  </si>
  <si>
    <t>7090EG</t>
  </si>
  <si>
    <t>7090EF</t>
  </si>
  <si>
    <t>3090GG</t>
  </si>
  <si>
    <t>3090FH</t>
  </si>
  <si>
    <t>3090GA</t>
  </si>
  <si>
    <t>4090FP</t>
  </si>
  <si>
    <t>4090FO</t>
  </si>
  <si>
    <t>1090FT</t>
  </si>
  <si>
    <t>1090FU</t>
  </si>
  <si>
    <t>4090FN</t>
  </si>
  <si>
    <t>4090FQ</t>
  </si>
  <si>
    <t>3090GI</t>
  </si>
  <si>
    <t>3090GJ</t>
  </si>
  <si>
    <t>6090AA</t>
  </si>
  <si>
    <t>1090FV</t>
  </si>
  <si>
    <t>1090BD</t>
  </si>
  <si>
    <t>3090EW</t>
  </si>
  <si>
    <t>3090GF</t>
  </si>
  <si>
    <t>3090GK</t>
  </si>
  <si>
    <t>3090GP</t>
  </si>
  <si>
    <t>1090FZ</t>
  </si>
  <si>
    <t>3090GQ</t>
  </si>
  <si>
    <t>4090FU</t>
  </si>
  <si>
    <t>7090EL</t>
  </si>
  <si>
    <t>1090GD</t>
  </si>
  <si>
    <t>7090EJ</t>
  </si>
  <si>
    <t>4090FV</t>
  </si>
  <si>
    <t>3090GN</t>
  </si>
  <si>
    <t>4090GA</t>
  </si>
  <si>
    <t>1090GH</t>
  </si>
  <si>
    <t>4090GD</t>
  </si>
  <si>
    <t>3090FQ</t>
  </si>
  <si>
    <t>1090FS</t>
  </si>
  <si>
    <t>4090GB</t>
  </si>
  <si>
    <t>1090GG</t>
  </si>
  <si>
    <t>3090GV</t>
  </si>
  <si>
    <t>1070FW</t>
  </si>
  <si>
    <t>1090GI</t>
  </si>
  <si>
    <t>3090GW</t>
  </si>
  <si>
    <t>1090GC</t>
  </si>
  <si>
    <t>7090EN</t>
  </si>
  <si>
    <t>4090GE</t>
  </si>
  <si>
    <t>3090GS</t>
  </si>
  <si>
    <t>1090GL</t>
  </si>
  <si>
    <t>1090GM</t>
  </si>
  <si>
    <t>4090GF</t>
  </si>
  <si>
    <t>4090GG</t>
  </si>
  <si>
    <t>7090EP</t>
  </si>
  <si>
    <t>7090ER</t>
  </si>
  <si>
    <t>3090GO</t>
  </si>
  <si>
    <t>1090GO</t>
  </si>
  <si>
    <t>3090GU</t>
  </si>
  <si>
    <t>rabat od Gorgola?</t>
  </si>
  <si>
    <t>1090GR</t>
  </si>
  <si>
    <t>4090GI</t>
  </si>
  <si>
    <t>3090GY</t>
  </si>
  <si>
    <t>1090GT</t>
  </si>
  <si>
    <t>4090GK</t>
  </si>
  <si>
    <t>3090HE</t>
  </si>
  <si>
    <t>3090GT</t>
  </si>
  <si>
    <t>1090GK</t>
  </si>
  <si>
    <t>4090FY</t>
  </si>
  <si>
    <t>7090EX</t>
  </si>
  <si>
    <t>3090GZ</t>
  </si>
  <si>
    <t>7090EV</t>
  </si>
  <si>
    <t>7090EY</t>
  </si>
  <si>
    <t>7090EZ</t>
  </si>
  <si>
    <t>7090FD</t>
  </si>
  <si>
    <t>7090FF</t>
  </si>
  <si>
    <t>4090GM</t>
  </si>
  <si>
    <t>4090GJ</t>
  </si>
  <si>
    <t>6090AB</t>
  </si>
  <si>
    <t>3090HG</t>
  </si>
  <si>
    <t>7090FH</t>
  </si>
  <si>
    <t>3090HJ</t>
  </si>
  <si>
    <t>1090GZ</t>
  </si>
  <si>
    <t>7090FB</t>
  </si>
  <si>
    <t>3090HK</t>
  </si>
  <si>
    <t>4090GO</t>
  </si>
  <si>
    <t>4090GQ</t>
  </si>
  <si>
    <t>7090FK</t>
  </si>
  <si>
    <t>1090FW</t>
  </si>
  <si>
    <t>1090GV</t>
  </si>
  <si>
    <t>3090HV</t>
  </si>
  <si>
    <t>3090HS</t>
  </si>
  <si>
    <t>3090HP</t>
  </si>
  <si>
    <t>3090HR</t>
  </si>
  <si>
    <t>4090GU</t>
  </si>
  <si>
    <t>4090GT</t>
  </si>
  <si>
    <t>7090FL</t>
  </si>
  <si>
    <t>4090GR</t>
  </si>
  <si>
    <t>7090FN</t>
  </si>
  <si>
    <t>0090AA</t>
  </si>
  <si>
    <t>3090HH</t>
  </si>
  <si>
    <t>7090FR</t>
  </si>
  <si>
    <t>7090FS</t>
  </si>
  <si>
    <t>4090GS</t>
  </si>
  <si>
    <t>7090FW</t>
  </si>
  <si>
    <t>3090HW</t>
  </si>
  <si>
    <t>7090FU</t>
  </si>
  <si>
    <t>7090FX</t>
  </si>
  <si>
    <t>3090HY</t>
  </si>
  <si>
    <t>3090HX</t>
  </si>
  <si>
    <t>7090GA</t>
  </si>
  <si>
    <t>7090GB</t>
  </si>
  <si>
    <t>3090FN</t>
  </si>
  <si>
    <t>4090GY</t>
  </si>
  <si>
    <t>3090IE</t>
  </si>
  <si>
    <t>4090HB</t>
  </si>
  <si>
    <t>3090IG</t>
  </si>
  <si>
    <t>4090HD</t>
  </si>
  <si>
    <t>7090GD</t>
  </si>
  <si>
    <t>7090FA</t>
  </si>
  <si>
    <t>7090GH</t>
  </si>
  <si>
    <t>7090GK</t>
  </si>
  <si>
    <t>7090GJ</t>
  </si>
  <si>
    <t>7090GI</t>
  </si>
  <si>
    <t>3090IH</t>
  </si>
  <si>
    <t>4090HF</t>
  </si>
  <si>
    <t>3090IJ</t>
  </si>
  <si>
    <t>7090GL</t>
  </si>
  <si>
    <t>3090IP</t>
  </si>
  <si>
    <t>7090GP</t>
  </si>
  <si>
    <t>7090FY</t>
  </si>
  <si>
    <t>3090IS</t>
  </si>
  <si>
    <t>3090IY</t>
  </si>
  <si>
    <t>3090IW</t>
  </si>
  <si>
    <t>3090IV</t>
  </si>
  <si>
    <t>3090JA</t>
  </si>
  <si>
    <t>3090JE</t>
  </si>
  <si>
    <t>3090JB</t>
  </si>
  <si>
    <t>"reklamacja" z kwietnia</t>
  </si>
  <si>
    <t>7090GE</t>
  </si>
  <si>
    <t>3090IU</t>
  </si>
  <si>
    <t>3090IM</t>
  </si>
  <si>
    <t>3090GL</t>
  </si>
  <si>
    <t>4090GX</t>
  </si>
  <si>
    <t>1090GU</t>
  </si>
  <si>
    <t>7100AA</t>
  </si>
  <si>
    <t>7100AB</t>
  </si>
  <si>
    <t>3100AA</t>
  </si>
  <si>
    <t>3100AB</t>
  </si>
  <si>
    <t>3100AC</t>
  </si>
  <si>
    <t>3100AD</t>
  </si>
  <si>
    <t>4100AA</t>
  </si>
  <si>
    <t>3100AF</t>
  </si>
  <si>
    <t>4100AB</t>
  </si>
  <si>
    <t>4100AC</t>
  </si>
  <si>
    <t>4100AF</t>
  </si>
  <si>
    <t>4100AG</t>
  </si>
  <si>
    <t>7100AF</t>
  </si>
  <si>
    <t>7100AJ</t>
  </si>
  <si>
    <t>3100AJ</t>
  </si>
  <si>
    <t>7100AO</t>
  </si>
  <si>
    <t>4100AH</t>
  </si>
  <si>
    <t>7100AP</t>
  </si>
  <si>
    <t>1100AD</t>
  </si>
  <si>
    <t>3100AM</t>
  </si>
  <si>
    <t>1100AF</t>
  </si>
  <si>
    <t>1100AB</t>
  </si>
  <si>
    <t>1100AG</t>
  </si>
  <si>
    <t>4100AI</t>
  </si>
  <si>
    <t>3100AK</t>
  </si>
  <si>
    <t>7100AL</t>
  </si>
  <si>
    <t>1100AE</t>
  </si>
  <si>
    <t>3100AI</t>
  </si>
  <si>
    <t>7100AI</t>
  </si>
  <si>
    <t>1100AN</t>
  </si>
  <si>
    <t>1100AS</t>
  </si>
  <si>
    <t>4100AL</t>
  </si>
  <si>
    <t>1100AI</t>
  </si>
  <si>
    <t>3100AO</t>
  </si>
  <si>
    <t>3100AP</t>
  </si>
  <si>
    <t>1100AP</t>
  </si>
  <si>
    <t>7100AR</t>
  </si>
  <si>
    <t>1100AT</t>
  </si>
  <si>
    <t>7100AQ</t>
  </si>
  <si>
    <t>4100AO</t>
  </si>
  <si>
    <t>4100AN</t>
  </si>
  <si>
    <t>4100AM</t>
  </si>
  <si>
    <t>3100AV</t>
  </si>
  <si>
    <t>1100AR</t>
  </si>
  <si>
    <t>3100AW</t>
  </si>
  <si>
    <t>3100AY</t>
  </si>
  <si>
    <t>3100AX</t>
  </si>
  <si>
    <t>1100AY</t>
  </si>
  <si>
    <t>3100AZ</t>
  </si>
  <si>
    <t>7100AU</t>
  </si>
  <si>
    <t>3100BC</t>
  </si>
  <si>
    <t>3100BA</t>
  </si>
  <si>
    <t>1100BD</t>
  </si>
  <si>
    <t>1100BE</t>
  </si>
  <si>
    <t>4100AR</t>
  </si>
  <si>
    <t>1100AJ</t>
  </si>
  <si>
    <t>3100BD</t>
  </si>
  <si>
    <t>4100AT</t>
  </si>
  <si>
    <t>4100AV</t>
  </si>
  <si>
    <t>1100BI</t>
  </si>
  <si>
    <t>4100AW</t>
  </si>
  <si>
    <t>4100AX</t>
  </si>
  <si>
    <t>1100BJ</t>
  </si>
  <si>
    <t>7100BC</t>
  </si>
  <si>
    <t>3100BG</t>
  </si>
  <si>
    <t>7100BF</t>
  </si>
  <si>
    <t>3090CV</t>
  </si>
  <si>
    <t>3090HU</t>
  </si>
  <si>
    <t>3100BI</t>
  </si>
  <si>
    <t>7100AZ</t>
  </si>
  <si>
    <t>3100BJ</t>
  </si>
  <si>
    <t>1100AH</t>
  </si>
  <si>
    <t>7100BE</t>
  </si>
  <si>
    <t>1100BM</t>
  </si>
  <si>
    <t>1100BN</t>
  </si>
  <si>
    <t>4100BA</t>
  </si>
  <si>
    <t>1100BS</t>
  </si>
  <si>
    <t>1100BU</t>
  </si>
  <si>
    <t>4100BC</t>
  </si>
  <si>
    <t>7100BK</t>
  </si>
  <si>
    <t>1100AQ</t>
  </si>
  <si>
    <t>1100BT</t>
  </si>
  <si>
    <t>1100AU</t>
  </si>
  <si>
    <t>3100BM</t>
  </si>
  <si>
    <t>3100BN</t>
  </si>
  <si>
    <t>7100BL</t>
  </si>
  <si>
    <t>4100AY</t>
  </si>
  <si>
    <t>1100BP</t>
  </si>
  <si>
    <t>1100BC</t>
  </si>
  <si>
    <t>7100BM</t>
  </si>
  <si>
    <t>1100BW</t>
  </si>
  <si>
    <t>7100BP</t>
  </si>
  <si>
    <t>3100BU</t>
  </si>
  <si>
    <t>3100BV</t>
  </si>
  <si>
    <t>1100AZ</t>
  </si>
  <si>
    <t>4100BE</t>
  </si>
  <si>
    <t>1100CA</t>
  </si>
  <si>
    <t>3100BS</t>
  </si>
  <si>
    <t>4100BG</t>
  </si>
  <si>
    <t>1100CE</t>
  </si>
  <si>
    <t>7100BR</t>
  </si>
  <si>
    <t>4100BJ</t>
  </si>
  <si>
    <t>1100CD</t>
  </si>
  <si>
    <t>3100BZ</t>
  </si>
  <si>
    <t>3100CA</t>
  </si>
  <si>
    <t>7100BI</t>
  </si>
  <si>
    <t>3100CD</t>
  </si>
  <si>
    <t>3100BP</t>
  </si>
  <si>
    <t>3100CF</t>
  </si>
  <si>
    <t>4100BI</t>
  </si>
  <si>
    <t>1100CN</t>
  </si>
  <si>
    <t>1100CK</t>
  </si>
  <si>
    <t>3100CE</t>
  </si>
  <si>
    <t>7100BU</t>
  </si>
  <si>
    <t>3100CB</t>
  </si>
  <si>
    <t>1100CQ</t>
  </si>
  <si>
    <t>3100CH</t>
  </si>
  <si>
    <t>1100CS</t>
  </si>
  <si>
    <t>3100CI</t>
  </si>
  <si>
    <t>4100BQ</t>
  </si>
  <si>
    <t>3100CG</t>
  </si>
  <si>
    <t>3100CK</t>
  </si>
  <si>
    <t>1100BK</t>
  </si>
  <si>
    <t>3100CL</t>
  </si>
  <si>
    <t>3100CM</t>
  </si>
  <si>
    <t>3100CS</t>
  </si>
  <si>
    <t>3100CX</t>
  </si>
  <si>
    <t>3100CZ</t>
  </si>
  <si>
    <t>3100DA</t>
  </si>
  <si>
    <t>7100BY</t>
  </si>
  <si>
    <t>3100DE</t>
  </si>
  <si>
    <t>1100CX</t>
  </si>
  <si>
    <t>3100DG</t>
  </si>
  <si>
    <t>3100CU</t>
  </si>
  <si>
    <t>1100CZ</t>
  </si>
  <si>
    <t>3100DC</t>
  </si>
  <si>
    <t>7100CC</t>
  </si>
  <si>
    <t>1100DB</t>
  </si>
  <si>
    <t>3100DD</t>
  </si>
  <si>
    <t>1100DC</t>
  </si>
  <si>
    <t>7100CE</t>
  </si>
  <si>
    <t>7100CF</t>
  </si>
  <si>
    <t>3100CY</t>
  </si>
  <si>
    <t>7100CG</t>
  </si>
  <si>
    <t>1100DE</t>
  </si>
  <si>
    <t>1100CT</t>
  </si>
  <si>
    <t>7100CI</t>
  </si>
  <si>
    <t>1100DI</t>
  </si>
  <si>
    <t>1100DJ</t>
  </si>
  <si>
    <t>3100CT</t>
  </si>
  <si>
    <t>1100DM</t>
  </si>
  <si>
    <t>1100DP</t>
  </si>
  <si>
    <t>3100DB</t>
  </si>
  <si>
    <t>1100DH</t>
  </si>
  <si>
    <t>3100DJ</t>
  </si>
  <si>
    <t>1100DL</t>
  </si>
  <si>
    <t>1100BQ</t>
  </si>
  <si>
    <t>3100DQ</t>
  </si>
  <si>
    <t>3100DF</t>
  </si>
  <si>
    <t>3100DM</t>
  </si>
  <si>
    <t>3100DR</t>
  </si>
  <si>
    <t>1100DQ</t>
  </si>
  <si>
    <t>1100DR</t>
  </si>
  <si>
    <t>7100CK</t>
  </si>
  <si>
    <t>7100CM</t>
  </si>
  <si>
    <t>1100DU</t>
  </si>
  <si>
    <t>1100CO</t>
  </si>
  <si>
    <t>1100DT</t>
  </si>
  <si>
    <t>1100DS</t>
  </si>
  <si>
    <t>1100DK</t>
  </si>
  <si>
    <t>7100BA</t>
  </si>
  <si>
    <t>3100AU</t>
  </si>
  <si>
    <t>3100DT</t>
  </si>
  <si>
    <t>1100DV</t>
  </si>
  <si>
    <t>4100BS</t>
  </si>
  <si>
    <t>7100CP</t>
  </si>
  <si>
    <t>4100BR</t>
  </si>
  <si>
    <t>7100CQ</t>
  </si>
  <si>
    <t>1100DZ</t>
  </si>
  <si>
    <t>1100EA</t>
  </si>
  <si>
    <t>3100ED</t>
  </si>
  <si>
    <t>3100DZ</t>
  </si>
  <si>
    <t>7100CN</t>
  </si>
  <si>
    <t>1100EB</t>
  </si>
  <si>
    <t>7100CW</t>
  </si>
  <si>
    <t>7100CS</t>
  </si>
  <si>
    <t>3100DY</t>
  </si>
  <si>
    <t>1100EE</t>
  </si>
  <si>
    <t>1100EH</t>
  </si>
  <si>
    <t>1100EG</t>
  </si>
  <si>
    <t>4010KC</t>
  </si>
  <si>
    <t>1100CR</t>
  </si>
  <si>
    <t>1100EF</t>
  </si>
  <si>
    <t>4100BX</t>
  </si>
  <si>
    <t>1100AC</t>
  </si>
  <si>
    <t>3100EK</t>
  </si>
  <si>
    <t>3100EI</t>
  </si>
  <si>
    <t>1100EJ</t>
  </si>
  <si>
    <t>1100EI</t>
  </si>
  <si>
    <t>1100EK</t>
  </si>
  <si>
    <t>7100CZ</t>
  </si>
  <si>
    <t>7100DB</t>
  </si>
  <si>
    <t>7100DA</t>
  </si>
  <si>
    <t>4100BY</t>
  </si>
  <si>
    <t>3100EM</t>
  </si>
  <si>
    <t>1100EO</t>
  </si>
  <si>
    <t>1100EM</t>
  </si>
  <si>
    <t>3100EN</t>
  </si>
  <si>
    <t>7100DC</t>
  </si>
  <si>
    <t>1100DX</t>
  </si>
  <si>
    <t>1100EL</t>
  </si>
  <si>
    <t>7100CU</t>
  </si>
  <si>
    <t>7100BV</t>
  </si>
  <si>
    <t>3100ZR</t>
  </si>
  <si>
    <t>1100EQ</t>
  </si>
  <si>
    <t>3100ER</t>
  </si>
  <si>
    <t>3100EO</t>
  </si>
  <si>
    <t>3100EQ</t>
  </si>
  <si>
    <t>7100DF</t>
  </si>
  <si>
    <t>7100DG</t>
  </si>
  <si>
    <t>4100CA</t>
  </si>
  <si>
    <t>3100ET</t>
  </si>
  <si>
    <t>7100DD</t>
  </si>
  <si>
    <t>3100EU</t>
  </si>
  <si>
    <t>1100EV</t>
  </si>
  <si>
    <t>1100EU</t>
  </si>
  <si>
    <t>1100EW</t>
  </si>
  <si>
    <t>4100CI</t>
  </si>
  <si>
    <t>1100EY</t>
  </si>
  <si>
    <t>1100CC</t>
  </si>
  <si>
    <t>1100BX</t>
  </si>
  <si>
    <t>3100EF</t>
  </si>
  <si>
    <t>1100FH</t>
  </si>
  <si>
    <t>1100FC</t>
  </si>
  <si>
    <t>1100FJ</t>
  </si>
  <si>
    <t>4100CL</t>
  </si>
  <si>
    <t>1100EP</t>
  </si>
  <si>
    <t>1100FF</t>
  </si>
  <si>
    <t>1100EN</t>
  </si>
  <si>
    <t>1100ER</t>
  </si>
  <si>
    <t>1100FP</t>
  </si>
  <si>
    <t>3100EW</t>
  </si>
  <si>
    <t>3100EX</t>
  </si>
  <si>
    <t>6100AB</t>
  </si>
  <si>
    <t>4100CK</t>
  </si>
  <si>
    <t>4100CQ</t>
  </si>
  <si>
    <t>4100CP</t>
  </si>
  <si>
    <t>7100DK</t>
  </si>
  <si>
    <t>1100FG</t>
  </si>
  <si>
    <t>4100CF</t>
  </si>
  <si>
    <t>3100FB</t>
  </si>
  <si>
    <t>4100CR</t>
  </si>
  <si>
    <t>4100BT</t>
  </si>
  <si>
    <t>3100FC</t>
  </si>
  <si>
    <t>3040JP</t>
  </si>
  <si>
    <t>7100DL</t>
  </si>
  <si>
    <t>3100EZ</t>
  </si>
  <si>
    <t>1100FL</t>
  </si>
  <si>
    <t>3100FE</t>
  </si>
  <si>
    <t>1100FT</t>
  </si>
  <si>
    <t>1100FX</t>
  </si>
  <si>
    <t>6100AG</t>
  </si>
  <si>
    <t>1100FZ</t>
  </si>
  <si>
    <t>4100CT</t>
  </si>
  <si>
    <t>6100AF</t>
  </si>
  <si>
    <t>6100AI</t>
  </si>
  <si>
    <t>6100AJ</t>
  </si>
  <si>
    <t>3100FG</t>
  </si>
  <si>
    <t>6100AH</t>
  </si>
  <si>
    <t>1100GB</t>
  </si>
  <si>
    <t>3100FH</t>
  </si>
  <si>
    <t>7100DP</t>
  </si>
  <si>
    <t>7100DW</t>
  </si>
  <si>
    <t>1100EZ</t>
  </si>
  <si>
    <t>6100AK</t>
  </si>
  <si>
    <t>4100CV</t>
  </si>
  <si>
    <t>1100GC</t>
  </si>
  <si>
    <t>1100GD</t>
  </si>
  <si>
    <t>4100CU</t>
  </si>
  <si>
    <t>1100FS</t>
  </si>
  <si>
    <t>6100AM</t>
  </si>
  <si>
    <t>7100DY</t>
  </si>
  <si>
    <t>4100CS</t>
  </si>
  <si>
    <t>3100FM</t>
  </si>
  <si>
    <t>1100FK</t>
  </si>
  <si>
    <t>7100DX</t>
  </si>
  <si>
    <t>3100FO</t>
  </si>
  <si>
    <t>7100CT</t>
  </si>
  <si>
    <t>7100DU</t>
  </si>
  <si>
    <t>1100GJ</t>
  </si>
  <si>
    <t>3100FQ</t>
  </si>
  <si>
    <t>1100GM</t>
  </si>
  <si>
    <t>1100GN</t>
  </si>
  <si>
    <t>1100GO</t>
  </si>
  <si>
    <t>4100CW</t>
  </si>
  <si>
    <t>4100CC</t>
  </si>
  <si>
    <t>1100GP</t>
  </si>
  <si>
    <t>4100CZ</t>
  </si>
  <si>
    <t>4100CY</t>
  </si>
  <si>
    <t>1100GQ</t>
  </si>
  <si>
    <t>4100DA</t>
  </si>
  <si>
    <t>1100GS</t>
  </si>
  <si>
    <t>1100GI</t>
  </si>
  <si>
    <t>1100GV</t>
  </si>
  <si>
    <t>7100EE</t>
  </si>
  <si>
    <t>4100DB</t>
  </si>
  <si>
    <t>3100FN</t>
  </si>
  <si>
    <t>7100EC</t>
  </si>
  <si>
    <t>1100GX</t>
  </si>
  <si>
    <t>7100EH</t>
  </si>
  <si>
    <t>3100FX</t>
  </si>
  <si>
    <t>7100DT</t>
  </si>
  <si>
    <t>1100FU</t>
  </si>
  <si>
    <t>3100FZ</t>
  </si>
  <si>
    <t>3100GA</t>
  </si>
  <si>
    <t>1100GY</t>
  </si>
  <si>
    <t>1100HD</t>
  </si>
  <si>
    <t>1100HA</t>
  </si>
  <si>
    <t>1100HG</t>
  </si>
  <si>
    <t>3100FY</t>
  </si>
  <si>
    <t>1100HH</t>
  </si>
  <si>
    <t>1100HI</t>
  </si>
  <si>
    <t>3100FJ</t>
  </si>
  <si>
    <t>4100DD</t>
  </si>
  <si>
    <t>1100HJ</t>
  </si>
  <si>
    <t>1100GW</t>
  </si>
  <si>
    <t>6100AP</t>
  </si>
  <si>
    <t>6100AN</t>
  </si>
  <si>
    <t>6100AO</t>
  </si>
  <si>
    <t>3100GE</t>
  </si>
  <si>
    <t>3100FS</t>
  </si>
  <si>
    <t>4100DI</t>
  </si>
  <si>
    <t>3100GF</t>
  </si>
  <si>
    <t>3100GJ</t>
  </si>
  <si>
    <t>1100HE</t>
  </si>
  <si>
    <t>4100DK</t>
  </si>
  <si>
    <t>3100GK</t>
  </si>
  <si>
    <t>3100GC</t>
  </si>
  <si>
    <t>3100GL</t>
  </si>
  <si>
    <t>3100GM</t>
  </si>
  <si>
    <t>1100HU</t>
  </si>
  <si>
    <t>1100HK</t>
  </si>
  <si>
    <t>1100HR</t>
  </si>
  <si>
    <t>1100HF</t>
  </si>
  <si>
    <t>1100HW</t>
  </si>
  <si>
    <t>4100DM</t>
  </si>
  <si>
    <t>4100DN</t>
  </si>
  <si>
    <t>3100ES</t>
  </si>
  <si>
    <t>3100EC</t>
  </si>
  <si>
    <t>1100IA</t>
  </si>
  <si>
    <t>6100AQ</t>
  </si>
  <si>
    <t>1100HY</t>
  </si>
  <si>
    <t>1100IB</t>
  </si>
  <si>
    <t>3100GR</t>
  </si>
  <si>
    <t>3100GN</t>
  </si>
  <si>
    <t>1100HT</t>
  </si>
  <si>
    <t>4100DP</t>
  </si>
  <si>
    <t>3100GU</t>
  </si>
  <si>
    <t>1100HS</t>
  </si>
  <si>
    <t>1100HP</t>
  </si>
  <si>
    <t>3100GW</t>
  </si>
  <si>
    <t>3100GV</t>
  </si>
  <si>
    <t>1100ES</t>
  </si>
  <si>
    <t>3100GZ</t>
  </si>
  <si>
    <t>3100HA</t>
  </si>
  <si>
    <t>3100GT</t>
  </si>
  <si>
    <t>3100EL</t>
  </si>
  <si>
    <t>7100DZ</t>
  </si>
  <si>
    <t>3100HF</t>
  </si>
  <si>
    <t>4100DT</t>
  </si>
  <si>
    <t>7100AX</t>
  </si>
  <si>
    <t>4100DS</t>
  </si>
  <si>
    <t>3100HH</t>
  </si>
  <si>
    <t>1100HC</t>
  </si>
  <si>
    <t>3100HJ</t>
  </si>
  <si>
    <t>1100HZ</t>
  </si>
  <si>
    <t>7100DQ</t>
  </si>
  <si>
    <t>3100FI</t>
  </si>
  <si>
    <t>7100EK</t>
  </si>
  <si>
    <t>1100HX</t>
  </si>
  <si>
    <t>1100IF</t>
  </si>
  <si>
    <t>7100EI</t>
  </si>
  <si>
    <t>3100HG</t>
  </si>
  <si>
    <t>7100EO</t>
  </si>
  <si>
    <t>3100HK</t>
  </si>
  <si>
    <t>3100HB</t>
  </si>
  <si>
    <t>3100HI</t>
  </si>
  <si>
    <t>4100DO</t>
  </si>
  <si>
    <t>4100DQ</t>
  </si>
  <si>
    <t>7100CV</t>
  </si>
  <si>
    <t>7100ER</t>
  </si>
  <si>
    <t>7100EQ</t>
  </si>
  <si>
    <t>3100GO</t>
  </si>
  <si>
    <t>1100IH</t>
  </si>
  <si>
    <t>1100II</t>
  </si>
  <si>
    <t>3100GS</t>
  </si>
  <si>
    <t>1100IN</t>
  </si>
  <si>
    <t>1100IO</t>
  </si>
  <si>
    <t>4100DX</t>
  </si>
  <si>
    <t>4100DV</t>
  </si>
  <si>
    <t>3100HR</t>
  </si>
  <si>
    <t>1100IP</t>
  </si>
  <si>
    <t>3100HT</t>
  </si>
  <si>
    <t>1100IR</t>
  </si>
  <si>
    <t>1100IS</t>
  </si>
  <si>
    <t>7100EX</t>
  </si>
  <si>
    <t>7100EW</t>
  </si>
  <si>
    <t>7100EZ</t>
  </si>
  <si>
    <t>4100DY</t>
  </si>
  <si>
    <t>1100IX</t>
  </si>
  <si>
    <t>3100HZ</t>
  </si>
  <si>
    <t>3100HX</t>
  </si>
  <si>
    <t>1100IU</t>
  </si>
  <si>
    <t>1100IM</t>
  </si>
  <si>
    <t>3100IA</t>
  </si>
  <si>
    <t>1100GL</t>
  </si>
  <si>
    <t>1100IV</t>
  </si>
  <si>
    <t>3100HV</t>
  </si>
  <si>
    <t>1100IW</t>
  </si>
  <si>
    <t>3100IB</t>
  </si>
  <si>
    <t>4100EC</t>
  </si>
  <si>
    <t>4100DG</t>
  </si>
  <si>
    <t>4100ED</t>
  </si>
  <si>
    <t>7100FF</t>
  </si>
  <si>
    <t>7100FK</t>
  </si>
  <si>
    <t>7100FL</t>
  </si>
  <si>
    <t>1100JC</t>
  </si>
  <si>
    <t>1100IK</t>
  </si>
  <si>
    <t>7100FJ</t>
  </si>
  <si>
    <t>1100IL</t>
  </si>
  <si>
    <t>3100IJ</t>
  </si>
  <si>
    <t>3100IL</t>
  </si>
  <si>
    <t>3100IM</t>
  </si>
  <si>
    <t>1100JF</t>
  </si>
  <si>
    <t>7100FM</t>
  </si>
  <si>
    <t>7100EJ</t>
  </si>
  <si>
    <t>3100ID</t>
  </si>
  <si>
    <t>7100FA</t>
  </si>
  <si>
    <t>4100EE</t>
  </si>
  <si>
    <t>1100JH</t>
  </si>
  <si>
    <t>3100IK</t>
  </si>
  <si>
    <t>3100IQ</t>
  </si>
  <si>
    <t>3100IS</t>
  </si>
  <si>
    <t>3100IO</t>
  </si>
  <si>
    <t>4100EA</t>
  </si>
  <si>
    <t>1100JK</t>
  </si>
  <si>
    <t>7100FP</t>
  </si>
  <si>
    <t>3080AK</t>
  </si>
  <si>
    <t>7100FQ</t>
  </si>
  <si>
    <t>1100JN</t>
  </si>
  <si>
    <t>1100JM</t>
  </si>
  <si>
    <t>1100JO</t>
  </si>
  <si>
    <t>3100IV</t>
  </si>
  <si>
    <t>3100IY</t>
  </si>
  <si>
    <t>3100JA</t>
  </si>
  <si>
    <t>7100FR</t>
  </si>
  <si>
    <t>3100IZ</t>
  </si>
  <si>
    <t>3100JB</t>
  </si>
  <si>
    <t>4100EL</t>
  </si>
  <si>
    <t>3100IP</t>
  </si>
  <si>
    <t>7100FS</t>
  </si>
  <si>
    <t>7100FT</t>
  </si>
  <si>
    <t>4100EN</t>
  </si>
  <si>
    <t>7100FV</t>
  </si>
  <si>
    <t>7100FU</t>
  </si>
  <si>
    <t>1100JR</t>
  </si>
  <si>
    <t>1100JQ</t>
  </si>
  <si>
    <t>1100JV</t>
  </si>
  <si>
    <t>3100IX</t>
  </si>
  <si>
    <t>7100FX</t>
  </si>
  <si>
    <t>1100JZ</t>
  </si>
  <si>
    <t>3100JD</t>
  </si>
  <si>
    <t>1100JL</t>
  </si>
  <si>
    <t>1100JE</t>
  </si>
  <si>
    <t>1100JS</t>
  </si>
  <si>
    <t>1100JJ</t>
  </si>
  <si>
    <t>3100IW</t>
  </si>
  <si>
    <t>1100JY</t>
  </si>
  <si>
    <t>3100II</t>
  </si>
  <si>
    <t>3100HU</t>
  </si>
  <si>
    <t>7100ET</t>
  </si>
  <si>
    <t>7100FW</t>
  </si>
  <si>
    <t>7110AC</t>
  </si>
  <si>
    <t>7110AA</t>
  </si>
  <si>
    <t>1110AA</t>
  </si>
  <si>
    <t>7110AE</t>
  </si>
  <si>
    <t>7110AD</t>
  </si>
  <si>
    <t>3110AB</t>
  </si>
  <si>
    <t>3110AD</t>
  </si>
  <si>
    <t>3110AA</t>
  </si>
  <si>
    <t>1110AC</t>
  </si>
  <si>
    <t>1110AD</t>
  </si>
  <si>
    <t>1110AF</t>
  </si>
  <si>
    <t>3110AE</t>
  </si>
  <si>
    <t>7110AF</t>
  </si>
  <si>
    <t>4110AB</t>
  </si>
  <si>
    <t>4110AC</t>
  </si>
  <si>
    <t>3110AF</t>
  </si>
  <si>
    <t>7110AH</t>
  </si>
  <si>
    <t>1110AH</t>
  </si>
  <si>
    <t>4110AE</t>
  </si>
  <si>
    <t>3110AI</t>
  </si>
  <si>
    <t>7110AI</t>
  </si>
  <si>
    <t>3110AK</t>
  </si>
  <si>
    <t>3110AJ</t>
  </si>
  <si>
    <t>4110AD</t>
  </si>
  <si>
    <t>3110AH</t>
  </si>
  <si>
    <t>3110AL</t>
  </si>
  <si>
    <t>7110AJ</t>
  </si>
  <si>
    <t>1110AM</t>
  </si>
  <si>
    <t>7110AM</t>
  </si>
  <si>
    <t>7110AK</t>
  </si>
  <si>
    <t>4110AI</t>
  </si>
  <si>
    <t>1110AO</t>
  </si>
  <si>
    <t>3110AN</t>
  </si>
  <si>
    <t>1110AT</t>
  </si>
  <si>
    <t>1110AR</t>
  </si>
  <si>
    <t>4110AL</t>
  </si>
  <si>
    <t>1110AV</t>
  </si>
  <si>
    <t>3110AO</t>
  </si>
  <si>
    <t>4110AM</t>
  </si>
  <si>
    <t>4110AK</t>
  </si>
  <si>
    <t>1110AW</t>
  </si>
  <si>
    <t>3110AR</t>
  </si>
  <si>
    <t>1110AU</t>
  </si>
  <si>
    <t>4110AN</t>
  </si>
  <si>
    <t>7110AR</t>
  </si>
  <si>
    <t>1110AY</t>
  </si>
  <si>
    <t>1110AZ</t>
  </si>
  <si>
    <t>3110AV</t>
  </si>
  <si>
    <t>3110AU</t>
  </si>
  <si>
    <t>7090AH</t>
  </si>
  <si>
    <t>1110BE</t>
  </si>
  <si>
    <t>7110AV</t>
  </si>
  <si>
    <t>4110AO</t>
  </si>
  <si>
    <t>3110AT</t>
  </si>
  <si>
    <t>1110BG</t>
  </si>
  <si>
    <t>7110AX</t>
  </si>
  <si>
    <t>3110AX</t>
  </si>
  <si>
    <t>1110BH</t>
  </si>
  <si>
    <t>3110AZ</t>
  </si>
  <si>
    <t>1110AN</t>
  </si>
  <si>
    <t>1110BD</t>
  </si>
  <si>
    <t>4110AQ</t>
  </si>
  <si>
    <t>3110AY</t>
  </si>
  <si>
    <t>3110BC</t>
  </si>
  <si>
    <t>3110BE</t>
  </si>
  <si>
    <t>3110BF</t>
  </si>
  <si>
    <t>3110BA</t>
  </si>
  <si>
    <t>1110BK</t>
  </si>
  <si>
    <t>4110AR</t>
  </si>
  <si>
    <t>1110BR</t>
  </si>
  <si>
    <t>3110BH</t>
  </si>
  <si>
    <t>1110BB</t>
  </si>
  <si>
    <t>1110BS</t>
  </si>
  <si>
    <t>3110BI</t>
  </si>
  <si>
    <t>3110BK</t>
  </si>
  <si>
    <t>1110BO</t>
  </si>
  <si>
    <t>4110AT</t>
  </si>
  <si>
    <t>3110BL</t>
  </si>
  <si>
    <t>3110BO</t>
  </si>
  <si>
    <t>3110BB</t>
  </si>
  <si>
    <t>3110BM</t>
  </si>
  <si>
    <t>1110BW</t>
  </si>
  <si>
    <t>1110BV</t>
  </si>
  <si>
    <t>3110BP</t>
  </si>
  <si>
    <t>1110BY</t>
  </si>
  <si>
    <t>4110AY</t>
  </si>
  <si>
    <t>3110BS</t>
  </si>
  <si>
    <t>3110BT</t>
  </si>
  <si>
    <t>7110AB</t>
  </si>
  <si>
    <t>4110BA</t>
  </si>
  <si>
    <t>4110BC</t>
  </si>
  <si>
    <t>1110BL</t>
  </si>
  <si>
    <t>1110CD</t>
  </si>
  <si>
    <t>4110AH</t>
  </si>
  <si>
    <t>1110CE</t>
  </si>
  <si>
    <t>3100FU</t>
  </si>
  <si>
    <t>3100DP</t>
  </si>
  <si>
    <t>4100DF</t>
  </si>
  <si>
    <t>7100FN</t>
  </si>
  <si>
    <t>7100BZ
część 1</t>
  </si>
  <si>
    <t>śledzić dalsze losy</t>
  </si>
  <si>
    <t>1100JT</t>
  </si>
  <si>
    <t>1110CF</t>
  </si>
  <si>
    <t>3110BN</t>
  </si>
  <si>
    <t>7110AW</t>
  </si>
  <si>
    <t>1110CJ</t>
  </si>
  <si>
    <t>1110CL</t>
  </si>
  <si>
    <t>3110BW</t>
  </si>
  <si>
    <t>4110AX</t>
  </si>
  <si>
    <t>4110AW</t>
  </si>
  <si>
    <t>3110CA</t>
  </si>
  <si>
    <t>1110CK</t>
  </si>
  <si>
    <t>3110CC</t>
  </si>
  <si>
    <t>3110CB</t>
  </si>
  <si>
    <t>4110AZ</t>
  </si>
  <si>
    <t>3110AP</t>
  </si>
  <si>
    <t>4110BD</t>
  </si>
  <si>
    <t>4110BR</t>
  </si>
  <si>
    <t>4110BS</t>
  </si>
  <si>
    <t>4110BM</t>
  </si>
  <si>
    <t>1110CN</t>
  </si>
  <si>
    <t>4110BV</t>
  </si>
  <si>
    <t>1110CM</t>
  </si>
  <si>
    <t>1110CO</t>
  </si>
  <si>
    <t>4110BK</t>
  </si>
  <si>
    <t>1110CY</t>
  </si>
  <si>
    <t>3110AQ</t>
  </si>
  <si>
    <t>1110CU</t>
  </si>
  <si>
    <t>7110AY</t>
  </si>
  <si>
    <t>6110AD</t>
  </si>
  <si>
    <t>6110AC</t>
  </si>
  <si>
    <t>6110AF</t>
  </si>
  <si>
    <t>7110AZ</t>
  </si>
  <si>
    <t>1110CZ</t>
  </si>
  <si>
    <t>7110BA</t>
  </si>
  <si>
    <t>3110BX</t>
  </si>
  <si>
    <t>4110BY</t>
  </si>
  <si>
    <t>7110BF</t>
  </si>
  <si>
    <t>4110BX</t>
  </si>
  <si>
    <t>6110AB</t>
  </si>
  <si>
    <t>4110CC</t>
  </si>
  <si>
    <t>4110BZ</t>
  </si>
  <si>
    <t>4110CE</t>
  </si>
  <si>
    <t>6110AH</t>
  </si>
  <si>
    <t>1110DI</t>
  </si>
  <si>
    <t>1110DJ</t>
  </si>
  <si>
    <t>1110DH</t>
  </si>
  <si>
    <t>6110AJ</t>
  </si>
  <si>
    <t>4110CI</t>
  </si>
  <si>
    <t>6110AA</t>
  </si>
  <si>
    <t>1110DB</t>
  </si>
  <si>
    <t>1110DN</t>
  </si>
  <si>
    <t>1110DG</t>
  </si>
  <si>
    <t>4110CK</t>
  </si>
  <si>
    <t>4110CL</t>
  </si>
  <si>
    <t>1110DM</t>
  </si>
  <si>
    <t>1110DQ</t>
  </si>
  <si>
    <t>4110CF</t>
  </si>
  <si>
    <t>4110CU</t>
  </si>
  <si>
    <t>4110CZ</t>
  </si>
  <si>
    <t>4110CR</t>
  </si>
  <si>
    <t>4110BN</t>
  </si>
  <si>
    <t>4110DC</t>
  </si>
  <si>
    <t>4110DE</t>
  </si>
  <si>
    <t>7110BC</t>
  </si>
  <si>
    <t>1110DY</t>
  </si>
  <si>
    <t>6110ZA</t>
  </si>
  <si>
    <t>4110DD</t>
  </si>
  <si>
    <t>7110BK</t>
  </si>
  <si>
    <t>4110CX</t>
  </si>
  <si>
    <t>1070ET</t>
  </si>
  <si>
    <t>7110BM</t>
  </si>
  <si>
    <t>1110EC</t>
  </si>
  <si>
    <t>4110DI</t>
  </si>
  <si>
    <t>7110BP</t>
  </si>
  <si>
    <t>1110DO</t>
  </si>
  <si>
    <t>7110BQ</t>
  </si>
  <si>
    <t>1110EH</t>
  </si>
  <si>
    <t>1110EE</t>
  </si>
  <si>
    <t>7110BU</t>
  </si>
  <si>
    <t>7110BV</t>
  </si>
  <si>
    <t>1110DU</t>
  </si>
  <si>
    <t>1110EI</t>
  </si>
  <si>
    <t>4110CG</t>
  </si>
  <si>
    <t>1110ED</t>
  </si>
  <si>
    <t>4110CM</t>
  </si>
  <si>
    <t>4110DA</t>
  </si>
  <si>
    <t>4110DN</t>
  </si>
  <si>
    <t>1110EG</t>
  </si>
  <si>
    <t>1110EL</t>
  </si>
  <si>
    <t>1110DT</t>
  </si>
  <si>
    <t>1110CQ</t>
  </si>
  <si>
    <t>6110AL</t>
  </si>
  <si>
    <t>4110DR</t>
  </si>
  <si>
    <t>7110BX</t>
  </si>
  <si>
    <t>1110EO</t>
  </si>
  <si>
    <t>1110ER</t>
  </si>
  <si>
    <t>1110ES</t>
  </si>
  <si>
    <t>4110CD</t>
  </si>
  <si>
    <t>1110FA</t>
  </si>
  <si>
    <t>7110CH</t>
  </si>
  <si>
    <t>1110FB</t>
  </si>
  <si>
    <t>1110FD</t>
  </si>
  <si>
    <t>3110CF</t>
  </si>
  <si>
    <t>7110CI</t>
  </si>
  <si>
    <t>7110CK</t>
  </si>
  <si>
    <t>1110EU</t>
  </si>
  <si>
    <t>1110FC</t>
  </si>
  <si>
    <t>1110EW</t>
  </si>
  <si>
    <t>7110CF</t>
  </si>
  <si>
    <t>3110CJ</t>
  </si>
  <si>
    <t>1110FG</t>
  </si>
  <si>
    <t>3110CK</t>
  </si>
  <si>
    <t>3110CL</t>
  </si>
  <si>
    <t>1110FK</t>
  </si>
  <si>
    <t>7110BW</t>
  </si>
  <si>
    <t>3110CN</t>
  </si>
  <si>
    <t>7110BR</t>
  </si>
  <si>
    <t>3110CT</t>
  </si>
  <si>
    <t>3110CR</t>
  </si>
  <si>
    <t>4110DL</t>
  </si>
  <si>
    <t>3110CV</t>
  </si>
  <si>
    <t>6110AN</t>
  </si>
  <si>
    <t>6110AM</t>
  </si>
  <si>
    <t>3110CQ</t>
  </si>
  <si>
    <t>1110FO</t>
  </si>
  <si>
    <t>7110CP</t>
  </si>
  <si>
    <t>1110DS</t>
  </si>
  <si>
    <t>3110DA</t>
  </si>
  <si>
    <t>3110DB</t>
  </si>
  <si>
    <t>3110CX</t>
  </si>
  <si>
    <t>3110CY</t>
  </si>
  <si>
    <t>3110DF</t>
  </si>
  <si>
    <t>3110CZ</t>
  </si>
  <si>
    <t>7110CR</t>
  </si>
  <si>
    <t>7110CU</t>
  </si>
  <si>
    <t>7110BI</t>
  </si>
  <si>
    <t>3110DI</t>
  </si>
  <si>
    <t>7110CQ</t>
  </si>
  <si>
    <t>7110CY</t>
  </si>
  <si>
    <t>3110DL</t>
  </si>
  <si>
    <t>7110DB</t>
  </si>
  <si>
    <t>7110CX</t>
  </si>
  <si>
    <t>1110DW</t>
  </si>
  <si>
    <t>3110DM</t>
  </si>
  <si>
    <t>7110CZ</t>
  </si>
  <si>
    <t>3110DJ</t>
  </si>
  <si>
    <t>1110EN</t>
  </si>
  <si>
    <t>3110DP</t>
  </si>
  <si>
    <t>3110DQ</t>
  </si>
  <si>
    <t>3110CO</t>
  </si>
  <si>
    <t>3110DR</t>
  </si>
  <si>
    <t>3110DH</t>
  </si>
  <si>
    <t>3110DT</t>
  </si>
  <si>
    <t>3110DW</t>
  </si>
  <si>
    <t>6110AQ</t>
  </si>
  <si>
    <t>3110DU</t>
  </si>
  <si>
    <t>7110DD</t>
  </si>
  <si>
    <t>7110DF</t>
  </si>
  <si>
    <t>1110FR</t>
  </si>
  <si>
    <t>1110FF</t>
  </si>
  <si>
    <t>3110CS</t>
  </si>
  <si>
    <t>7110DJ</t>
  </si>
  <si>
    <t>1110FV</t>
  </si>
  <si>
    <t>1110FT</t>
  </si>
  <si>
    <t>1110FU</t>
  </si>
  <si>
    <t>1110FW</t>
  </si>
  <si>
    <t>3110EF</t>
  </si>
  <si>
    <t>4110EC</t>
  </si>
  <si>
    <t>4110DZ</t>
  </si>
  <si>
    <t>4110EE</t>
  </si>
  <si>
    <t>1110GC</t>
  </si>
  <si>
    <t>4110ED</t>
  </si>
  <si>
    <t>1110FZ</t>
  </si>
  <si>
    <t>4110DV</t>
  </si>
  <si>
    <t>3110EG</t>
  </si>
  <si>
    <t>4110DX</t>
  </si>
  <si>
    <t>4110EH</t>
  </si>
  <si>
    <t>4110EG</t>
  </si>
  <si>
    <t>3110DE</t>
  </si>
  <si>
    <t>7110DP</t>
  </si>
  <si>
    <t>3110DZ</t>
  </si>
  <si>
    <t>7110DE</t>
  </si>
  <si>
    <t>7110DL</t>
  </si>
  <si>
    <t>1110DV</t>
  </si>
  <si>
    <t>6110AR</t>
  </si>
  <si>
    <t>6110AS</t>
  </si>
  <si>
    <t>1110GM</t>
  </si>
  <si>
    <t>4110EI</t>
  </si>
  <si>
    <t>1110GP</t>
  </si>
  <si>
    <t>1110GQ</t>
  </si>
  <si>
    <t>1110GS</t>
  </si>
  <si>
    <t>7110DO</t>
  </si>
  <si>
    <t>4110EJ</t>
  </si>
  <si>
    <t>3110EK</t>
  </si>
  <si>
    <t>4110EK</t>
  </si>
  <si>
    <t>4110AF</t>
  </si>
  <si>
    <t>6110AK</t>
  </si>
  <si>
    <t>3110DV</t>
  </si>
  <si>
    <t>4110EM</t>
  </si>
  <si>
    <t>3110EN</t>
  </si>
  <si>
    <t>3110DX</t>
  </si>
  <si>
    <t>4110EF</t>
  </si>
  <si>
    <t>7110DT</t>
  </si>
  <si>
    <t>7110DX</t>
  </si>
  <si>
    <t>7110DI</t>
  </si>
  <si>
    <t>7110DV</t>
  </si>
  <si>
    <t>7110EB</t>
  </si>
  <si>
    <t>7110EC</t>
  </si>
  <si>
    <t>3110EQ</t>
  </si>
  <si>
    <t>7110EE</t>
  </si>
  <si>
    <t>3110ER</t>
  </si>
  <si>
    <t>7110DZ</t>
  </si>
  <si>
    <t>3110ES</t>
  </si>
  <si>
    <t>1110BI</t>
  </si>
  <si>
    <t>7110EH</t>
  </si>
  <si>
    <t>7110EJ</t>
  </si>
  <si>
    <t>7110EK</t>
  </si>
  <si>
    <t>1110DX</t>
  </si>
  <si>
    <t>3110EV</t>
  </si>
  <si>
    <t>7110EF</t>
  </si>
  <si>
    <t>4110EQ</t>
  </si>
  <si>
    <t>4110ER</t>
  </si>
  <si>
    <t>3110CD</t>
  </si>
  <si>
    <t>4110EZ</t>
  </si>
  <si>
    <t>3110EZ</t>
  </si>
  <si>
    <t>0110AA</t>
  </si>
  <si>
    <t>3110FA</t>
  </si>
  <si>
    <t>4110ET</t>
  </si>
  <si>
    <t>1110GW</t>
  </si>
  <si>
    <t>4110FA</t>
  </si>
  <si>
    <t>4110EU</t>
  </si>
  <si>
    <t>3110FF</t>
  </si>
  <si>
    <t>1110GZ</t>
  </si>
  <si>
    <t>3110FG</t>
  </si>
  <si>
    <t>4110DO</t>
  </si>
  <si>
    <t>1110HA</t>
  </si>
  <si>
    <t>3110FH</t>
  </si>
  <si>
    <t>3110FJ</t>
  </si>
  <si>
    <t>1100IZ</t>
  </si>
  <si>
    <t>3110FI</t>
  </si>
  <si>
    <t>0110AB</t>
  </si>
  <si>
    <t>4110FE</t>
  </si>
  <si>
    <t>3110FE</t>
  </si>
  <si>
    <t>4110EW</t>
  </si>
  <si>
    <t>3110FD</t>
  </si>
  <si>
    <t>3110BU</t>
  </si>
  <si>
    <t>3110FL</t>
  </si>
  <si>
    <t>1110HC</t>
  </si>
  <si>
    <t>1110HE</t>
  </si>
  <si>
    <t>4110FL</t>
  </si>
  <si>
    <t>4110FD</t>
  </si>
  <si>
    <t>1110HD</t>
  </si>
  <si>
    <t>4110FH</t>
  </si>
  <si>
    <t>1110HG</t>
  </si>
  <si>
    <t>4110FN</t>
  </si>
  <si>
    <t>3110FM</t>
  </si>
  <si>
    <t>1110HI</t>
  </si>
  <si>
    <t>3110FK</t>
  </si>
  <si>
    <t>3110FN</t>
  </si>
  <si>
    <t>3110FO</t>
  </si>
  <si>
    <t>4110EO</t>
  </si>
  <si>
    <t>3090FU</t>
  </si>
  <si>
    <t>4110FI</t>
  </si>
  <si>
    <t>4110EX</t>
  </si>
  <si>
    <t>4110FP</t>
  </si>
  <si>
    <t>1110HL</t>
  </si>
  <si>
    <t>3110FP</t>
  </si>
  <si>
    <t>7110ET</t>
  </si>
  <si>
    <t>1110HN</t>
  </si>
  <si>
    <t>1110FS</t>
  </si>
  <si>
    <t>4110FQ</t>
  </si>
  <si>
    <t>7110FC</t>
  </si>
  <si>
    <t>7110EZ</t>
  </si>
  <si>
    <t>7110EV</t>
  </si>
  <si>
    <t>7110FA</t>
  </si>
  <si>
    <t>3110FS</t>
  </si>
  <si>
    <t>3110FC</t>
  </si>
  <si>
    <t>3110FB</t>
  </si>
  <si>
    <t>1110HK</t>
  </si>
  <si>
    <t>3110FW</t>
  </si>
  <si>
    <t>4110FT</t>
  </si>
  <si>
    <t>3110FX</t>
  </si>
  <si>
    <t>3110FV</t>
  </si>
  <si>
    <t>1110GY</t>
  </si>
  <si>
    <t>7110FK</t>
  </si>
  <si>
    <t>1110HT</t>
  </si>
  <si>
    <t>7110DH</t>
  </si>
  <si>
    <t>7100BZ</t>
  </si>
  <si>
    <t>4110FU</t>
  </si>
  <si>
    <t>4110GA</t>
  </si>
  <si>
    <t>1110HU</t>
  </si>
  <si>
    <t>3110GD</t>
  </si>
  <si>
    <t>3110GF</t>
  </si>
  <si>
    <t>7110EX</t>
  </si>
  <si>
    <t>3110GH</t>
  </si>
  <si>
    <t>1110HW</t>
  </si>
  <si>
    <t>4110GD</t>
  </si>
  <si>
    <t>7110FO</t>
  </si>
  <si>
    <t>1110HY</t>
  </si>
  <si>
    <t>3110GJ</t>
  </si>
  <si>
    <t>4110FZ</t>
  </si>
  <si>
    <t>3110GM</t>
  </si>
  <si>
    <t>1110IB</t>
  </si>
  <si>
    <t>7110FT</t>
  </si>
  <si>
    <t>3110GO</t>
  </si>
  <si>
    <t>4110GH</t>
  </si>
  <si>
    <t>4110GG</t>
  </si>
  <si>
    <t>3110GP</t>
  </si>
  <si>
    <t>7110FX</t>
  </si>
  <si>
    <t>3110GW</t>
  </si>
  <si>
    <t>7110FF</t>
  </si>
  <si>
    <t>7110FY</t>
  </si>
  <si>
    <t>3110GX</t>
  </si>
  <si>
    <t>3110GT</t>
  </si>
  <si>
    <t>4110GL</t>
  </si>
  <si>
    <t>3110GY</t>
  </si>
  <si>
    <t>3110GK</t>
  </si>
  <si>
    <t>3110HA</t>
  </si>
  <si>
    <t>7110GA</t>
  </si>
  <si>
    <t>3110HB</t>
  </si>
  <si>
    <t>6110AV</t>
  </si>
  <si>
    <t>4110GN</t>
  </si>
  <si>
    <t>7110GC</t>
  </si>
  <si>
    <t>7110GM</t>
  </si>
  <si>
    <t>4110GJ</t>
  </si>
  <si>
    <t>7110GB</t>
  </si>
  <si>
    <t>4110FS</t>
  </si>
  <si>
    <t>7110FS</t>
  </si>
  <si>
    <t>7110GO</t>
  </si>
  <si>
    <t>4110GF</t>
  </si>
  <si>
    <t>3110HE</t>
  </si>
  <si>
    <t>7110GI</t>
  </si>
  <si>
    <t>3110HG</t>
  </si>
  <si>
    <t>4110GP</t>
  </si>
  <si>
    <t>3110HJ</t>
  </si>
  <si>
    <t>7110GF</t>
  </si>
  <si>
    <t>3110HI</t>
  </si>
  <si>
    <t>7110GT</t>
  </si>
  <si>
    <t>1110IF</t>
  </si>
  <si>
    <t>4110GQ</t>
  </si>
  <si>
    <t>3110HM</t>
  </si>
  <si>
    <t>4110GR</t>
  </si>
  <si>
    <t>7110GS</t>
  </si>
  <si>
    <t>4110GU</t>
  </si>
  <si>
    <t>4110GS</t>
  </si>
  <si>
    <t>7110GN</t>
  </si>
  <si>
    <t>3110HK</t>
  </si>
  <si>
    <t>7110GD</t>
  </si>
  <si>
    <t>7110DR</t>
  </si>
  <si>
    <t>3110DD</t>
  </si>
  <si>
    <t>4110GW</t>
  </si>
  <si>
    <t>7110BT</t>
  </si>
  <si>
    <t>1120AB</t>
  </si>
  <si>
    <t>1120AE</t>
  </si>
  <si>
    <t>1120AJ</t>
  </si>
  <si>
    <t>4120AB</t>
  </si>
  <si>
    <t>1120AF</t>
  </si>
  <si>
    <t>7120AC</t>
  </si>
  <si>
    <t>1120AL</t>
  </si>
  <si>
    <t>7120AD</t>
  </si>
  <si>
    <t>7120AE</t>
  </si>
  <si>
    <t>4120AC</t>
  </si>
  <si>
    <t>3120AB</t>
  </si>
  <si>
    <t>4120AI</t>
  </si>
  <si>
    <t>4120AF</t>
  </si>
  <si>
    <t>3120AD</t>
  </si>
  <si>
    <t>4120AL</t>
  </si>
  <si>
    <t>1120AA</t>
  </si>
  <si>
    <t>4120AK</t>
  </si>
  <si>
    <t>3120AF</t>
  </si>
  <si>
    <t>0120AA</t>
  </si>
  <si>
    <t>1120AC</t>
  </si>
  <si>
    <t>7120AH</t>
  </si>
  <si>
    <t>4120AN</t>
  </si>
  <si>
    <t>7120AK</t>
  </si>
  <si>
    <t>7120AI</t>
  </si>
  <si>
    <t>4120AM</t>
  </si>
  <si>
    <t>4120AR</t>
  </si>
  <si>
    <t>7120AJ</t>
  </si>
  <si>
    <t>7120AM</t>
  </si>
  <si>
    <t>4120AX</t>
  </si>
  <si>
    <t>6120AC</t>
  </si>
  <si>
    <t>6120AD</t>
  </si>
  <si>
    <t>6120AB</t>
  </si>
  <si>
    <t>4120AY</t>
  </si>
  <si>
    <t>4120AU</t>
  </si>
  <si>
    <t>3120AJ</t>
  </si>
  <si>
    <t>6120AA</t>
  </si>
  <si>
    <t>3120AH</t>
  </si>
  <si>
    <t>3120AM</t>
  </si>
  <si>
    <t>3120AN</t>
  </si>
  <si>
    <t>7120AO</t>
  </si>
  <si>
    <t>4120BC</t>
  </si>
  <si>
    <t>1120AU</t>
  </si>
  <si>
    <t>3120AP</t>
  </si>
  <si>
    <t>7120AQ</t>
  </si>
  <si>
    <t>3120AK</t>
  </si>
  <si>
    <t>3120AQ</t>
  </si>
  <si>
    <t>4120BF</t>
  </si>
  <si>
    <t>4120BE</t>
  </si>
  <si>
    <t>4120AQ</t>
  </si>
  <si>
    <t>7120AS</t>
  </si>
  <si>
    <t>1120AW</t>
  </si>
  <si>
    <t>1120AY</t>
  </si>
  <si>
    <t>3120AV</t>
  </si>
  <si>
    <t>3120AS</t>
  </si>
  <si>
    <t>3120AO</t>
  </si>
  <si>
    <t>1120AV</t>
  </si>
  <si>
    <t>3120BD</t>
  </si>
  <si>
    <t>7120AP</t>
  </si>
  <si>
    <t>1120BA</t>
  </si>
  <si>
    <t>1120BC</t>
  </si>
  <si>
    <t>7120AR</t>
  </si>
  <si>
    <t>4120AT</t>
  </si>
  <si>
    <t>3120BF</t>
  </si>
  <si>
    <t>4120BO</t>
  </si>
  <si>
    <t>1120BG</t>
  </si>
  <si>
    <t>1120BD</t>
  </si>
  <si>
    <t>4120BP</t>
  </si>
  <si>
    <t>3120BH</t>
  </si>
  <si>
    <t>4120BL</t>
  </si>
  <si>
    <t>4120BQ</t>
  </si>
  <si>
    <t>3120BL</t>
  </si>
  <si>
    <t>Iza tłumaczenia netto:</t>
  </si>
  <si>
    <t>2 503,03</t>
  </si>
  <si>
    <t>1 236,95</t>
  </si>
  <si>
    <t>3120BT</t>
  </si>
  <si>
    <t>3120BX</t>
  </si>
  <si>
    <t>3120BV</t>
  </si>
  <si>
    <t>4120BT</t>
  </si>
  <si>
    <t>7120AV</t>
  </si>
  <si>
    <t>3120BY</t>
  </si>
  <si>
    <t>3120CA</t>
  </si>
  <si>
    <t>3120BO</t>
  </si>
  <si>
    <t>7120AX</t>
  </si>
  <si>
    <t>7120AY</t>
  </si>
  <si>
    <t>4120BU</t>
  </si>
  <si>
    <t>3120CD</t>
  </si>
  <si>
    <t>3120BU</t>
  </si>
  <si>
    <t>7120AZ</t>
  </si>
  <si>
    <t>3120CC</t>
  </si>
  <si>
    <t>1120BJ</t>
  </si>
  <si>
    <t>3120CE</t>
  </si>
  <si>
    <t>1120BL</t>
  </si>
  <si>
    <t>4120BX</t>
  </si>
  <si>
    <t>1120BN</t>
  </si>
  <si>
    <t>4120BI</t>
  </si>
  <si>
    <t>3120BZ</t>
  </si>
  <si>
    <t>4120BA</t>
  </si>
  <si>
    <t>1120BR</t>
  </si>
  <si>
    <t>1120BQ</t>
  </si>
  <si>
    <t>3120CL</t>
  </si>
  <si>
    <t>1120BS</t>
  </si>
  <si>
    <t>3120CN</t>
  </si>
  <si>
    <t>3120CO</t>
  </si>
  <si>
    <t>4120CD</t>
  </si>
  <si>
    <t>3120CM</t>
  </si>
  <si>
    <t>4120CE</t>
  </si>
  <si>
    <t>4120CC</t>
  </si>
  <si>
    <t>4120BY</t>
  </si>
  <si>
    <t>3120CW</t>
  </si>
  <si>
    <t>3120CY</t>
  </si>
  <si>
    <t>3120CV</t>
  </si>
  <si>
    <t>3120CX</t>
  </si>
  <si>
    <t>3120CT</t>
  </si>
  <si>
    <t>1120BP</t>
  </si>
  <si>
    <t>7120BF</t>
  </si>
  <si>
    <t>4120AO</t>
  </si>
  <si>
    <t>7120BH</t>
  </si>
  <si>
    <t>3120CG</t>
  </si>
  <si>
    <t>3120CS</t>
  </si>
  <si>
    <t>4120CF</t>
  </si>
  <si>
    <t>4120CB</t>
  </si>
  <si>
    <t>1120BT</t>
  </si>
  <si>
    <t>4120BH</t>
  </si>
  <si>
    <t>3120BW</t>
  </si>
  <si>
    <t>311HD</t>
  </si>
  <si>
    <t>7110FW</t>
  </si>
  <si>
    <t>311HC</t>
  </si>
  <si>
    <t>3110GL</t>
  </si>
  <si>
    <t>1110CI</t>
  </si>
  <si>
    <t>3120BP</t>
  </si>
  <si>
    <t>1120BV</t>
  </si>
  <si>
    <t>4120CJ</t>
  </si>
  <si>
    <t>4120CG</t>
  </si>
  <si>
    <t>4120CI</t>
  </si>
  <si>
    <t>7120BK</t>
  </si>
  <si>
    <t>4120CK</t>
  </si>
  <si>
    <t>1120BM</t>
  </si>
  <si>
    <t>4120CM</t>
  </si>
  <si>
    <t>7120BN</t>
  </si>
  <si>
    <t>4120CL</t>
  </si>
  <si>
    <t>1120AG</t>
  </si>
  <si>
    <t>4120CH</t>
  </si>
  <si>
    <t>1120CB</t>
  </si>
  <si>
    <t>1120CE</t>
  </si>
  <si>
    <t>7120BR</t>
  </si>
  <si>
    <t>1120CD</t>
  </si>
  <si>
    <t>7120BU</t>
  </si>
  <si>
    <t>4120BZ</t>
  </si>
  <si>
    <t>1120CI</t>
  </si>
  <si>
    <t>1120BB</t>
  </si>
  <si>
    <t>1120CJ</t>
  </si>
  <si>
    <t>4120CO</t>
  </si>
  <si>
    <t>1120CF</t>
  </si>
  <si>
    <t>3120CU</t>
  </si>
  <si>
    <t>1120CH</t>
  </si>
  <si>
    <t>3120DC</t>
  </si>
  <si>
    <t>1120CK</t>
  </si>
  <si>
    <t>4120CQ</t>
  </si>
  <si>
    <t>4120CR</t>
  </si>
  <si>
    <t>4120CS</t>
  </si>
  <si>
    <t>4120CT</t>
  </si>
  <si>
    <t>3120DI</t>
  </si>
  <si>
    <t>4120CU</t>
  </si>
  <si>
    <t>3120CP</t>
  </si>
  <si>
    <t>3120DD</t>
  </si>
  <si>
    <t>1120CP</t>
  </si>
  <si>
    <t>3120DL</t>
  </si>
  <si>
    <t>1120CT</t>
  </si>
  <si>
    <t>1120CR</t>
  </si>
  <si>
    <t>1120CU</t>
  </si>
  <si>
    <t>1120CQ</t>
  </si>
  <si>
    <t>3120DM</t>
  </si>
  <si>
    <t>7100BZ
część 2</t>
  </si>
  <si>
    <t>1120CV</t>
  </si>
  <si>
    <t>4120CZ</t>
  </si>
  <si>
    <t>3120DQ</t>
  </si>
  <si>
    <t>3120DG</t>
  </si>
  <si>
    <t>4120CX</t>
  </si>
  <si>
    <t>3120DT</t>
  </si>
  <si>
    <t>4120DH</t>
  </si>
  <si>
    <t>3120DS</t>
  </si>
  <si>
    <t>3120DF</t>
  </si>
  <si>
    <t>3120DV</t>
  </si>
  <si>
    <t>1120CW</t>
  </si>
  <si>
    <t>3120DO</t>
  </si>
  <si>
    <t>4120DF</t>
  </si>
  <si>
    <t>1120BF</t>
  </si>
  <si>
    <t>3120DU</t>
  </si>
  <si>
    <t>3120DX</t>
  </si>
  <si>
    <t>4120DJ</t>
  </si>
  <si>
    <t>4120DK</t>
  </si>
  <si>
    <t>4120DI</t>
  </si>
  <si>
    <t>3120DR</t>
  </si>
  <si>
    <t>1120CO</t>
  </si>
  <si>
    <t>1120DE</t>
  </si>
  <si>
    <t>1120DD</t>
  </si>
  <si>
    <t>1120DO</t>
  </si>
  <si>
    <t>1120DI</t>
  </si>
  <si>
    <t>1120DN</t>
  </si>
  <si>
    <t>4120DP</t>
  </si>
  <si>
    <t>1120DP</t>
  </si>
  <si>
    <t>1120DT</t>
  </si>
  <si>
    <t>1120DQ</t>
  </si>
  <si>
    <t>4120DO</t>
  </si>
  <si>
    <t>4120DR</t>
  </si>
  <si>
    <t>1120DJ</t>
  </si>
  <si>
    <t>3120EF</t>
  </si>
  <si>
    <t>4120DQ</t>
  </si>
  <si>
    <t>1120CN</t>
  </si>
  <si>
    <t>3120EJ</t>
  </si>
  <si>
    <t>3120EL</t>
  </si>
  <si>
    <t>4120DN</t>
  </si>
  <si>
    <t>7120AN</t>
  </si>
  <si>
    <t>4120DT</t>
  </si>
  <si>
    <t>7120BC</t>
  </si>
  <si>
    <t>4120DU</t>
  </si>
  <si>
    <t>3120EH</t>
  </si>
  <si>
    <t>3120EP</t>
  </si>
  <si>
    <t>1120CL</t>
  </si>
  <si>
    <t>1120ED</t>
  </si>
  <si>
    <t>1120EE</t>
  </si>
  <si>
    <t>1120EF</t>
  </si>
  <si>
    <t>4120DV</t>
  </si>
  <si>
    <t>1120EC</t>
  </si>
  <si>
    <t>4120DW</t>
  </si>
  <si>
    <t>7120BX</t>
  </si>
  <si>
    <t>4120DX</t>
  </si>
  <si>
    <t>3120EM</t>
  </si>
  <si>
    <t>1120EI</t>
  </si>
  <si>
    <t>1120EA</t>
  </si>
  <si>
    <t>4120DZ</t>
  </si>
  <si>
    <t>4120EA</t>
  </si>
  <si>
    <t>7120BZ</t>
  </si>
  <si>
    <t>3120EU</t>
  </si>
  <si>
    <t>3120ER</t>
  </si>
  <si>
    <t>kurier dla tłumaczy?</t>
  </si>
  <si>
    <t>inne kwota zapał?</t>
  </si>
  <si>
    <t>4120EB</t>
  </si>
  <si>
    <t>7120CC</t>
  </si>
  <si>
    <t>7120CE</t>
  </si>
  <si>
    <t>3120EW</t>
  </si>
  <si>
    <t>3120EX</t>
  </si>
  <si>
    <t>1120DY</t>
  </si>
  <si>
    <t>1120EB</t>
  </si>
  <si>
    <t>3120EZ</t>
  </si>
  <si>
    <t>1120ES</t>
  </si>
  <si>
    <t>4120DA</t>
  </si>
  <si>
    <t>7120CG</t>
  </si>
  <si>
    <t xml:space="preserve">1120EV </t>
  </si>
  <si>
    <t>1120EP</t>
  </si>
  <si>
    <t>1120ER</t>
  </si>
  <si>
    <t>7120CI</t>
  </si>
  <si>
    <t>7120CB</t>
  </si>
  <si>
    <t>4120ED</t>
  </si>
  <si>
    <t>1120EN</t>
  </si>
  <si>
    <t>3120FJ</t>
  </si>
  <si>
    <t>3120FK</t>
  </si>
  <si>
    <t>7120CL</t>
  </si>
  <si>
    <t>1120EZ</t>
  </si>
  <si>
    <t>1120FA</t>
  </si>
  <si>
    <t>1120FB</t>
  </si>
  <si>
    <t>3120FH</t>
  </si>
  <si>
    <t>1120EY</t>
  </si>
  <si>
    <t>3120FL</t>
  </si>
  <si>
    <t>3120FR</t>
  </si>
  <si>
    <t>3120FS</t>
  </si>
  <si>
    <t>3120FT</t>
  </si>
  <si>
    <t>3120FB</t>
  </si>
  <si>
    <t>3120FU</t>
  </si>
  <si>
    <t>7120CN</t>
  </si>
  <si>
    <t>3120FV</t>
  </si>
  <si>
    <t>CO TO ZA ZLECENIE?</t>
  </si>
  <si>
    <t>7120CO</t>
  </si>
  <si>
    <t>3120FW</t>
  </si>
  <si>
    <t>1120FH</t>
  </si>
  <si>
    <t>3120FX</t>
  </si>
  <si>
    <t>3120GA</t>
  </si>
  <si>
    <t>1120EO</t>
  </si>
  <si>
    <t>1120FD</t>
  </si>
  <si>
    <t>3120EI</t>
  </si>
  <si>
    <t>7120CQ</t>
  </si>
  <si>
    <t>3120GB</t>
  </si>
  <si>
    <t>7120CT</t>
  </si>
  <si>
    <t>1120CM</t>
  </si>
  <si>
    <t>7120CW</t>
  </si>
  <si>
    <t>7120CX</t>
  </si>
  <si>
    <t>7120CV</t>
  </si>
  <si>
    <t>3120AA</t>
  </si>
  <si>
    <t>3120GC</t>
  </si>
  <si>
    <t>1120FR</t>
  </si>
  <si>
    <t>1120FT</t>
  </si>
  <si>
    <t>1120FC</t>
  </si>
  <si>
    <t>1120FU</t>
  </si>
  <si>
    <t>3120GD</t>
  </si>
  <si>
    <t>3120GG</t>
  </si>
  <si>
    <t>6120AE</t>
  </si>
  <si>
    <t>3120GL</t>
  </si>
  <si>
    <t>3120GR</t>
  </si>
  <si>
    <t>3120GI</t>
  </si>
  <si>
    <t>3120GQ</t>
  </si>
  <si>
    <t>4120EF</t>
  </si>
  <si>
    <t>4120EJ</t>
  </si>
  <si>
    <t>3120GU</t>
  </si>
  <si>
    <t>4120EH</t>
  </si>
  <si>
    <t>3120GW</t>
  </si>
  <si>
    <t>4120EE</t>
  </si>
  <si>
    <t>4120EI</t>
  </si>
  <si>
    <t>7120CZ</t>
  </si>
  <si>
    <t>4120EL</t>
  </si>
  <si>
    <t>4120BB</t>
  </si>
  <si>
    <t>4120EM</t>
  </si>
  <si>
    <t>3120GK</t>
  </si>
  <si>
    <t>7120DC</t>
  </si>
  <si>
    <t>512,33EUR</t>
  </si>
  <si>
    <t>1120FS</t>
  </si>
  <si>
    <t>jeszcze nl?</t>
  </si>
  <si>
    <t>4120EN</t>
  </si>
  <si>
    <t>4120ER</t>
  </si>
  <si>
    <t>3120GF</t>
  </si>
  <si>
    <t>7120CP</t>
  </si>
  <si>
    <t>3120HB</t>
  </si>
  <si>
    <t>4120EP</t>
  </si>
  <si>
    <t>3120HD</t>
  </si>
  <si>
    <t>7120DK</t>
  </si>
  <si>
    <t>4120ES</t>
  </si>
  <si>
    <t>3120HE</t>
  </si>
  <si>
    <t>4120ET</t>
  </si>
  <si>
    <t>7120DM</t>
  </si>
  <si>
    <t>7120CY</t>
  </si>
  <si>
    <t>7120DL</t>
  </si>
  <si>
    <t>4120EO</t>
  </si>
  <si>
    <t>7120DS</t>
  </si>
  <si>
    <t>3120HG</t>
  </si>
  <si>
    <t>7120DR</t>
  </si>
  <si>
    <t>7120DP</t>
  </si>
  <si>
    <t>3120GY</t>
  </si>
  <si>
    <t>7120DV</t>
  </si>
  <si>
    <t>7120DU</t>
  </si>
  <si>
    <t>7120DT</t>
  </si>
  <si>
    <t>4120EV</t>
  </si>
  <si>
    <t>3120HJ</t>
  </si>
  <si>
    <t>4120EW</t>
  </si>
  <si>
    <t>3120HI</t>
  </si>
  <si>
    <t>4120EX</t>
  </si>
  <si>
    <t>3120HK</t>
  </si>
  <si>
    <t>3120GX</t>
  </si>
  <si>
    <t>3120HO</t>
  </si>
  <si>
    <t>3120HM</t>
  </si>
  <si>
    <t>4120EZ</t>
  </si>
  <si>
    <t>7120DW</t>
  </si>
  <si>
    <t>1120FX</t>
  </si>
  <si>
    <t>1120GA</t>
  </si>
  <si>
    <t>7120DZ</t>
  </si>
  <si>
    <t>1120FZ</t>
  </si>
  <si>
    <t>7120EB</t>
  </si>
  <si>
    <t>3120HN</t>
  </si>
  <si>
    <t>1120GC</t>
  </si>
  <si>
    <t>1120FW</t>
  </si>
  <si>
    <t>7120EA</t>
  </si>
  <si>
    <t>4120FB</t>
  </si>
  <si>
    <t>1120GD</t>
  </si>
  <si>
    <t>7120EF</t>
  </si>
  <si>
    <t>4120FD</t>
  </si>
  <si>
    <t>7120EG</t>
  </si>
  <si>
    <t>1120GE</t>
  </si>
  <si>
    <t>7120ED</t>
  </si>
  <si>
    <t>4120FE</t>
  </si>
  <si>
    <t>1120GI</t>
  </si>
  <si>
    <t>fv na prywatną oso to chyba jako par?</t>
  </si>
  <si>
    <t>7120EK</t>
  </si>
  <si>
    <t>7120EJ</t>
  </si>
  <si>
    <t>1120GM</t>
  </si>
  <si>
    <t>1120GK</t>
  </si>
  <si>
    <t>1120GN</t>
  </si>
  <si>
    <t>4120FG</t>
  </si>
  <si>
    <t>1120GR</t>
  </si>
  <si>
    <t>7120EM</t>
  </si>
  <si>
    <t>4120FI</t>
  </si>
  <si>
    <t>1120GG</t>
  </si>
  <si>
    <t>4129FJ</t>
  </si>
  <si>
    <t>1120GT</t>
  </si>
  <si>
    <t xml:space="preserve">EUR 710,39 </t>
  </si>
  <si>
    <t>4120FL</t>
  </si>
  <si>
    <t>1120GZ</t>
  </si>
  <si>
    <t>1120GS</t>
  </si>
  <si>
    <t>7120EQ</t>
  </si>
  <si>
    <t>1120HD</t>
  </si>
  <si>
    <t>1120GX</t>
  </si>
  <si>
    <t>7011AM</t>
  </si>
  <si>
    <t>7011AK</t>
  </si>
  <si>
    <t>7011AR</t>
  </si>
  <si>
    <t>1011AA</t>
  </si>
  <si>
    <t>1011AB</t>
  </si>
  <si>
    <t>7120BV</t>
  </si>
  <si>
    <t>1011AC</t>
  </si>
  <si>
    <t>7011AA</t>
  </si>
  <si>
    <t>7011AJ</t>
  </si>
  <si>
    <t>7011AT</t>
  </si>
  <si>
    <t>4011AB</t>
  </si>
  <si>
    <t>4011AA</t>
  </si>
  <si>
    <t>7011AN</t>
  </si>
  <si>
    <t>1011AE</t>
  </si>
  <si>
    <t>7011AU</t>
  </si>
  <si>
    <t>1011AJ</t>
  </si>
  <si>
    <t>1011AM</t>
  </si>
  <si>
    <t>4011AE</t>
  </si>
  <si>
    <t>1011AP</t>
  </si>
  <si>
    <t>4011AF</t>
  </si>
  <si>
    <t>4011AH</t>
  </si>
  <si>
    <t>3120DW</t>
  </si>
  <si>
    <t>4011AD</t>
  </si>
  <si>
    <t>7011AP</t>
  </si>
  <si>
    <t>7011BC</t>
  </si>
  <si>
    <t>1011AS</t>
  </si>
  <si>
    <t>1011AT</t>
  </si>
  <si>
    <t>1120GV</t>
  </si>
  <si>
    <t>7011AW</t>
  </si>
  <si>
    <t>4011AJ</t>
  </si>
  <si>
    <t>4011AM</t>
  </si>
  <si>
    <t>4011AN</t>
  </si>
  <si>
    <t>7011AZ</t>
  </si>
  <si>
    <t>1220GW</t>
  </si>
  <si>
    <t>4120FK</t>
  </si>
  <si>
    <t>4011AS</t>
  </si>
  <si>
    <t>1011BB</t>
  </si>
  <si>
    <t>7120EP</t>
  </si>
  <si>
    <t>3120FA</t>
  </si>
  <si>
    <t>EUR 218,40</t>
  </si>
  <si>
    <t>1011AW</t>
  </si>
  <si>
    <t>4011AX</t>
  </si>
  <si>
    <t>3011AA</t>
  </si>
  <si>
    <t>1011BU</t>
  </si>
  <si>
    <t>3011AC</t>
  </si>
  <si>
    <t>1011BH</t>
  </si>
  <si>
    <t>1011BW</t>
  </si>
  <si>
    <t>1011BR</t>
  </si>
  <si>
    <t>4011BA</t>
  </si>
  <si>
    <t>1011BC</t>
  </si>
  <si>
    <t>4011BC</t>
  </si>
  <si>
    <t>1011BY</t>
  </si>
  <si>
    <t>1011BX</t>
  </si>
  <si>
    <t>1011CA</t>
  </si>
  <si>
    <t>3011AO</t>
  </si>
  <si>
    <t>3011AQ</t>
  </si>
  <si>
    <t>3011AM</t>
  </si>
  <si>
    <t>4011BH</t>
  </si>
  <si>
    <t>4011BM</t>
  </si>
  <si>
    <t>7011BH</t>
  </si>
  <si>
    <t>1110HR</t>
  </si>
  <si>
    <t>1011CC</t>
  </si>
  <si>
    <t>3011AR</t>
  </si>
  <si>
    <t>4011AR</t>
  </si>
  <si>
    <t>1011CB</t>
  </si>
  <si>
    <t>3011AS</t>
  </si>
  <si>
    <t>3011AV</t>
  </si>
  <si>
    <t>1011AR</t>
  </si>
  <si>
    <t>1011CF</t>
  </si>
  <si>
    <t>3011AT</t>
  </si>
  <si>
    <t>1011CG</t>
  </si>
  <si>
    <t>3011AK</t>
  </si>
  <si>
    <t>1120GB</t>
  </si>
  <si>
    <t>4011BS</t>
  </si>
  <si>
    <t>3011AZ</t>
  </si>
  <si>
    <t>1011CI</t>
  </si>
  <si>
    <t>3011BB</t>
  </si>
  <si>
    <t>1011BZ</t>
  </si>
  <si>
    <t>4011BQ</t>
  </si>
  <si>
    <t>7011BB</t>
  </si>
  <si>
    <t>4011BU</t>
  </si>
  <si>
    <t>13 EUR</t>
  </si>
  <si>
    <t>7011AQ</t>
  </si>
  <si>
    <t>4011CA</t>
  </si>
  <si>
    <t>4011BX</t>
  </si>
  <si>
    <t>4011CD</t>
  </si>
  <si>
    <t>4011BT</t>
  </si>
  <si>
    <t>4011CK</t>
  </si>
  <si>
    <t>4011BV</t>
  </si>
  <si>
    <t>1011CN</t>
  </si>
  <si>
    <t>3011BF</t>
  </si>
  <si>
    <t>4011CL</t>
  </si>
  <si>
    <t>1011CP</t>
  </si>
  <si>
    <t>3011BI</t>
  </si>
  <si>
    <t>3011BK</t>
  </si>
  <si>
    <t>3120AT</t>
  </si>
  <si>
    <t>4011CO</t>
  </si>
  <si>
    <t>3011BL</t>
  </si>
  <si>
    <t>7011BK</t>
  </si>
  <si>
    <t>3011BN</t>
  </si>
  <si>
    <t>3011BO</t>
  </si>
  <si>
    <t>1011CU</t>
  </si>
  <si>
    <t>1011CV</t>
  </si>
  <si>
    <t>4011CP</t>
  </si>
  <si>
    <t>1011CJ</t>
  </si>
  <si>
    <t>7011BN</t>
  </si>
  <si>
    <t>7011BP</t>
  </si>
  <si>
    <t>7011BR</t>
  </si>
  <si>
    <t>7011BO</t>
  </si>
  <si>
    <t>7011BS</t>
  </si>
  <si>
    <t>1011CS</t>
  </si>
  <si>
    <t>1011BG</t>
  </si>
  <si>
    <t>1011CW</t>
  </si>
  <si>
    <t>1011CX</t>
  </si>
  <si>
    <t>1011CY</t>
  </si>
  <si>
    <t>4011CU</t>
  </si>
  <si>
    <t>4011CX</t>
  </si>
  <si>
    <t>3011BH</t>
  </si>
  <si>
    <t>4011DA</t>
  </si>
  <si>
    <t>3011BE</t>
  </si>
  <si>
    <t>3011BS</t>
  </si>
  <si>
    <t>3011BU</t>
  </si>
  <si>
    <t>3011BV</t>
  </si>
  <si>
    <t>4011CN</t>
  </si>
  <si>
    <t>1011CZ</t>
  </si>
  <si>
    <t>3011BW</t>
  </si>
  <si>
    <t>4011CZ</t>
  </si>
  <si>
    <t>3011BT</t>
  </si>
  <si>
    <t>3011BZ</t>
  </si>
  <si>
    <t>4011CS</t>
  </si>
  <si>
    <t>3011CA</t>
  </si>
  <si>
    <t>4011CM</t>
  </si>
  <si>
    <t>4011CQ</t>
  </si>
  <si>
    <t>7011BW</t>
  </si>
  <si>
    <t>4011DE</t>
  </si>
  <si>
    <t>17 EUR</t>
  </si>
  <si>
    <t xml:space="preserve">33 zł dla Stevena weryfikacja </t>
  </si>
  <si>
    <t>1011DC</t>
  </si>
  <si>
    <t>4011DF</t>
  </si>
  <si>
    <t>3011BY</t>
  </si>
  <si>
    <t>3011CC</t>
  </si>
  <si>
    <t>7011BY</t>
  </si>
  <si>
    <t>7011CC</t>
  </si>
  <si>
    <t>7011CD</t>
  </si>
  <si>
    <t>4011DL</t>
  </si>
  <si>
    <t>4011DH</t>
  </si>
  <si>
    <t>3011CI</t>
  </si>
  <si>
    <t>4011DP</t>
  </si>
  <si>
    <t>4011DQ</t>
  </si>
  <si>
    <t>4011DR</t>
  </si>
  <si>
    <t>1011DF</t>
  </si>
  <si>
    <t>4011DU</t>
  </si>
  <si>
    <t>3011CB</t>
  </si>
  <si>
    <t>1011DG</t>
  </si>
  <si>
    <t>4011DV</t>
  </si>
  <si>
    <t>1011DH</t>
  </si>
  <si>
    <t>3011CQ</t>
  </si>
  <si>
    <t>4011DN</t>
  </si>
  <si>
    <t>3011CS</t>
  </si>
  <si>
    <t>7011CG</t>
  </si>
  <si>
    <t>3011CU</t>
  </si>
  <si>
    <t>1011DJ</t>
  </si>
  <si>
    <t>4011DW</t>
  </si>
  <si>
    <t>3011CV</t>
  </si>
  <si>
    <t>4011EB</t>
  </si>
  <si>
    <t>4011DZ</t>
  </si>
  <si>
    <t>1011DL</t>
  </si>
  <si>
    <t>3011CY</t>
  </si>
  <si>
    <t>3011CX</t>
  </si>
  <si>
    <t>3011CF</t>
  </si>
  <si>
    <t>3011CP</t>
  </si>
  <si>
    <t>1011DQ</t>
  </si>
  <si>
    <t>1011DR</t>
  </si>
  <si>
    <t>4011EH</t>
  </si>
  <si>
    <t>4011EG</t>
  </si>
  <si>
    <t>1011DO</t>
  </si>
  <si>
    <t>1011DK</t>
  </si>
  <si>
    <t>4011EJ</t>
  </si>
  <si>
    <t>1011DT</t>
  </si>
  <si>
    <t>1011DU</t>
  </si>
  <si>
    <t>1011DE</t>
  </si>
  <si>
    <t>3011DE</t>
  </si>
  <si>
    <t>3011DB</t>
  </si>
  <si>
    <t>3011DG</t>
  </si>
  <si>
    <t>1011DZ</t>
  </si>
  <si>
    <t>3011DH</t>
  </si>
  <si>
    <t>4011EN</t>
  </si>
  <si>
    <t>1011EA</t>
  </si>
  <si>
    <t>3011DL</t>
  </si>
  <si>
    <t>4011EP</t>
  </si>
  <si>
    <t>4011ES</t>
  </si>
  <si>
    <t>7011CM</t>
  </si>
  <si>
    <t>3011DM</t>
  </si>
  <si>
    <t>1011EB</t>
  </si>
  <si>
    <t>EUR
163,24</t>
  </si>
  <si>
    <t>4011CE</t>
  </si>
  <si>
    <t>1011EE</t>
  </si>
  <si>
    <t>3011DO</t>
  </si>
  <si>
    <t>7110BS</t>
  </si>
  <si>
    <t>4011ET</t>
  </si>
  <si>
    <t>4011EV</t>
  </si>
  <si>
    <t>4011EU</t>
  </si>
  <si>
    <t>7011ES</t>
  </si>
  <si>
    <t>7011CS</t>
  </si>
  <si>
    <t>3011DC</t>
  </si>
  <si>
    <t>3011DR</t>
  </si>
  <si>
    <t>4011EC</t>
  </si>
  <si>
    <t>7011CZ</t>
  </si>
  <si>
    <t>7011DN</t>
  </si>
  <si>
    <t>7011DL</t>
  </si>
  <si>
    <t>7011CV</t>
  </si>
  <si>
    <t>7011CU</t>
  </si>
  <si>
    <t>7011DC</t>
  </si>
  <si>
    <t>3011DT</t>
  </si>
  <si>
    <t>1011DS</t>
  </si>
  <si>
    <t>7011DF</t>
  </si>
  <si>
    <t>3011DY</t>
  </si>
  <si>
    <t>4011EW</t>
  </si>
  <si>
    <t>4011EY</t>
  </si>
  <si>
    <t>7011DK</t>
  </si>
  <si>
    <t>1011DW</t>
  </si>
  <si>
    <t>4011EX</t>
  </si>
  <si>
    <t>3011DZ</t>
  </si>
  <si>
    <t>4011FD</t>
  </si>
  <si>
    <t>4011FH</t>
  </si>
  <si>
    <t>1011EO</t>
  </si>
  <si>
    <t>4011FG</t>
  </si>
  <si>
    <t>1011EQ</t>
  </si>
  <si>
    <t>1011ES</t>
  </si>
  <si>
    <t>7011DI</t>
  </si>
  <si>
    <t>7011DM</t>
  </si>
  <si>
    <t>3011DN</t>
  </si>
  <si>
    <t>7011DX</t>
  </si>
  <si>
    <t>7011DW</t>
  </si>
  <si>
    <t>3011ED</t>
  </si>
  <si>
    <t>7011EA ( ZI)</t>
  </si>
  <si>
    <t>7011DE</t>
  </si>
  <si>
    <t>4011FJ</t>
  </si>
  <si>
    <t>3011EI</t>
  </si>
  <si>
    <t>1011EM</t>
  </si>
  <si>
    <t>3011EK</t>
  </si>
  <si>
    <t>1011EX</t>
  </si>
  <si>
    <t>3011EL</t>
  </si>
  <si>
    <t>4011FM</t>
  </si>
  <si>
    <t>1011ER</t>
  </si>
  <si>
    <t>1011EP</t>
  </si>
  <si>
    <t>6011AB</t>
  </si>
  <si>
    <t>4011FN</t>
  </si>
  <si>
    <t>7011CW</t>
  </si>
  <si>
    <t>7011EL</t>
  </si>
  <si>
    <t>7011EJ</t>
  </si>
  <si>
    <t>3011EB</t>
  </si>
  <si>
    <t>1011EW</t>
  </si>
  <si>
    <t>3011EJ</t>
  </si>
  <si>
    <t>7011EN</t>
  </si>
  <si>
    <t>1011FA</t>
  </si>
  <si>
    <t>7011EG</t>
  </si>
  <si>
    <t>1011ET</t>
  </si>
  <si>
    <t>3011EN</t>
  </si>
  <si>
    <t>4011FO</t>
  </si>
  <si>
    <t>1011EV</t>
  </si>
  <si>
    <t>3011EO</t>
  </si>
  <si>
    <t>3011BD</t>
  </si>
  <si>
    <t>4011FQ</t>
  </si>
  <si>
    <t>7011DR</t>
  </si>
  <si>
    <t>4011FR</t>
  </si>
  <si>
    <t>1011FF</t>
  </si>
  <si>
    <t>4011FT</t>
  </si>
  <si>
    <t>6011AE</t>
  </si>
  <si>
    <t>1011FG</t>
  </si>
  <si>
    <t>1011FH</t>
  </si>
  <si>
    <t>7011DS</t>
  </si>
  <si>
    <t>7011EU</t>
  </si>
  <si>
    <t>1011EI</t>
  </si>
  <si>
    <t>7011EX</t>
  </si>
  <si>
    <t>7011EO</t>
  </si>
  <si>
    <t>7011EW</t>
  </si>
  <si>
    <t>4011FS</t>
  </si>
  <si>
    <t>3011ES</t>
  </si>
  <si>
    <t>7011FA</t>
  </si>
  <si>
    <t>3011ET</t>
  </si>
  <si>
    <t>3011EU</t>
  </si>
  <si>
    <t>4011FZ</t>
  </si>
  <si>
    <t>4011FW</t>
  </si>
  <si>
    <t>1011FK</t>
  </si>
  <si>
    <t>1011FP</t>
  </si>
  <si>
    <t>3011EV</t>
  </si>
  <si>
    <t>7011FC</t>
  </si>
  <si>
    <t>7011CA</t>
  </si>
  <si>
    <t>1011FR</t>
  </si>
  <si>
    <t>6011AF</t>
  </si>
  <si>
    <t>6011AH</t>
  </si>
  <si>
    <t>proof będzie</t>
  </si>
  <si>
    <t>1011FT</t>
  </si>
  <si>
    <t>3011EZ</t>
  </si>
  <si>
    <t>1011EY</t>
  </si>
  <si>
    <t>4011GD</t>
  </si>
  <si>
    <t>6011AJ</t>
  </si>
  <si>
    <t>3011EW</t>
  </si>
  <si>
    <t>4011GE</t>
  </si>
  <si>
    <t>7011FF</t>
  </si>
  <si>
    <t>1011FL</t>
  </si>
  <si>
    <t>1011EH</t>
  </si>
  <si>
    <t>4011GG</t>
  </si>
  <si>
    <t>3011FA</t>
  </si>
  <si>
    <t>3011FB</t>
  </si>
  <si>
    <t>7011FL</t>
  </si>
  <si>
    <t>7011CR</t>
  </si>
  <si>
    <t>4011GC</t>
  </si>
  <si>
    <t>3011EQ</t>
  </si>
  <si>
    <t>4011GJ</t>
  </si>
  <si>
    <t>4011GK</t>
  </si>
  <si>
    <t>1011GD</t>
  </si>
  <si>
    <t>3011FE</t>
  </si>
  <si>
    <t>3011FC</t>
  </si>
  <si>
    <t>7011FI</t>
  </si>
  <si>
    <t>4011DI</t>
  </si>
  <si>
    <t>3011FF</t>
  </si>
  <si>
    <t>7011FM</t>
  </si>
  <si>
    <t>1011GG</t>
  </si>
  <si>
    <t>1011GL</t>
  </si>
  <si>
    <t>4011GN</t>
  </si>
  <si>
    <t>1011GK</t>
  </si>
  <si>
    <t>4011GZ</t>
  </si>
  <si>
    <t>1011GN</t>
  </si>
  <si>
    <t>1011GM</t>
  </si>
  <si>
    <t>4011GU</t>
  </si>
  <si>
    <t>4011HG</t>
  </si>
  <si>
    <t>4011GM</t>
  </si>
  <si>
    <t>1011GO</t>
  </si>
  <si>
    <t>4011GV</t>
  </si>
  <si>
    <t>4011GS</t>
  </si>
  <si>
    <t>1011FO</t>
  </si>
  <si>
    <t>7011FS</t>
  </si>
  <si>
    <t>7011FU</t>
  </si>
  <si>
    <t>6011AU</t>
  </si>
  <si>
    <t>3011FH</t>
  </si>
  <si>
    <t>4011HB</t>
  </si>
  <si>
    <t>3011FI</t>
  </si>
  <si>
    <t>3011FJ</t>
  </si>
  <si>
    <t>7011FV</t>
  </si>
  <si>
    <t>1011FE</t>
  </si>
  <si>
    <t>6011AI</t>
  </si>
  <si>
    <t>1011FI</t>
  </si>
  <si>
    <t>34,86 EUR</t>
  </si>
  <si>
    <t>1011GU</t>
  </si>
  <si>
    <t>4120EW korekta</t>
  </si>
  <si>
    <t>1011GY</t>
  </si>
  <si>
    <t>483,64 EUR</t>
  </si>
  <si>
    <t>3011FN</t>
  </si>
  <si>
    <t>4011EL</t>
  </si>
  <si>
    <t>4011GP</t>
  </si>
  <si>
    <t>7011FQ</t>
  </si>
  <si>
    <t>4011HM</t>
  </si>
  <si>
    <t>1011HC</t>
  </si>
  <si>
    <t>4011HP</t>
  </si>
  <si>
    <t>6011AY</t>
  </si>
  <si>
    <t>6011AZ</t>
  </si>
  <si>
    <t>7011FW</t>
  </si>
  <si>
    <t>1011GZ</t>
  </si>
  <si>
    <t>3011FO</t>
  </si>
  <si>
    <t>1011HE</t>
  </si>
  <si>
    <t>3011FL</t>
  </si>
  <si>
    <t>1011HD</t>
  </si>
  <si>
    <t>1011GP</t>
  </si>
  <si>
    <t>1011HA</t>
  </si>
  <si>
    <t>4011HR</t>
  </si>
  <si>
    <t>1011HI</t>
  </si>
  <si>
    <t>7011FZ</t>
  </si>
  <si>
    <t>3011FP</t>
  </si>
  <si>
    <t>1011HK</t>
  </si>
  <si>
    <t>1011HH</t>
  </si>
  <si>
    <t>3011FU</t>
  </si>
  <si>
    <t>4011HO</t>
  </si>
  <si>
    <t>6011AV</t>
  </si>
  <si>
    <t>3011FX</t>
  </si>
  <si>
    <t xml:space="preserve">plus </t>
  </si>
  <si>
    <t>1011GF</t>
  </si>
  <si>
    <t>3011FZ</t>
  </si>
  <si>
    <t>7011GD</t>
  </si>
  <si>
    <t>3011GA</t>
  </si>
  <si>
    <t>3011GB</t>
  </si>
  <si>
    <t>7011GG</t>
  </si>
  <si>
    <t>1011HG</t>
  </si>
  <si>
    <t>1011GT</t>
  </si>
  <si>
    <t>4011HT</t>
  </si>
  <si>
    <t>7011GF</t>
  </si>
  <si>
    <t>6011BE</t>
  </si>
  <si>
    <t>4011DJ</t>
  </si>
  <si>
    <t>4011HY</t>
  </si>
  <si>
    <t>6011BF</t>
  </si>
  <si>
    <t>3011FT</t>
  </si>
  <si>
    <t>1011HN</t>
  </si>
  <si>
    <t>7011GH</t>
  </si>
  <si>
    <t>4011IA</t>
  </si>
  <si>
    <t>4011IB</t>
  </si>
  <si>
    <t>3011GE</t>
  </si>
  <si>
    <t>3011GH</t>
  </si>
  <si>
    <t>1011FU</t>
  </si>
  <si>
    <t>3011GF</t>
  </si>
  <si>
    <t>3011GG</t>
  </si>
  <si>
    <t>7011GJ</t>
  </si>
  <si>
    <t>3011FQ</t>
  </si>
  <si>
    <t>3011GK</t>
  </si>
  <si>
    <t>1120CG</t>
  </si>
  <si>
    <t>3011GN</t>
  </si>
  <si>
    <t>7011GK</t>
  </si>
  <si>
    <t>1011HR</t>
  </si>
  <si>
    <t>1011HS</t>
  </si>
  <si>
    <t>3011FR</t>
  </si>
  <si>
    <t>3011GM</t>
  </si>
  <si>
    <t>7011GM</t>
  </si>
  <si>
    <t>7011GO</t>
  </si>
  <si>
    <t>4011IK</t>
  </si>
  <si>
    <t>4011IJ</t>
  </si>
  <si>
    <t>4011IH</t>
  </si>
  <si>
    <t>4011IF</t>
  </si>
  <si>
    <t>4011IM</t>
  </si>
  <si>
    <t>1011HZ</t>
  </si>
  <si>
    <t>3011GC</t>
  </si>
  <si>
    <t>4011IN</t>
  </si>
  <si>
    <t>7011GN</t>
  </si>
  <si>
    <t>1011IC</t>
  </si>
  <si>
    <t>7011GB</t>
  </si>
  <si>
    <t>1011ID</t>
  </si>
  <si>
    <t>6011BI</t>
  </si>
  <si>
    <t>6011BH</t>
  </si>
  <si>
    <t>3011GP</t>
  </si>
  <si>
    <t>4011IC</t>
  </si>
  <si>
    <t>4011IG</t>
  </si>
  <si>
    <t>3011GT</t>
  </si>
  <si>
    <t>tłumacz 41 EUR</t>
  </si>
  <si>
    <t>1011IE</t>
  </si>
  <si>
    <t>1011HW</t>
  </si>
  <si>
    <t>3011GR</t>
  </si>
  <si>
    <t>4011IQ</t>
  </si>
  <si>
    <t>1011HX</t>
  </si>
  <si>
    <t>1011IG</t>
  </si>
  <si>
    <t>7011GR</t>
  </si>
  <si>
    <t>3011GS</t>
  </si>
  <si>
    <t>4011IR</t>
  </si>
  <si>
    <t>7011GT</t>
  </si>
  <si>
    <t>3011GX</t>
  </si>
  <si>
    <t>6011BG</t>
  </si>
  <si>
    <t>7011GV</t>
  </si>
  <si>
    <t>7011GX</t>
  </si>
  <si>
    <t>4011IP</t>
  </si>
  <si>
    <t>1011IB</t>
  </si>
  <si>
    <t>4011IU</t>
  </si>
  <si>
    <t>7011GW</t>
  </si>
  <si>
    <t>6011BL</t>
  </si>
  <si>
    <t>1011IL</t>
  </si>
  <si>
    <t>4011IV</t>
  </si>
  <si>
    <t>1011HO</t>
  </si>
  <si>
    <t>3011GO</t>
  </si>
  <si>
    <t>4011IX</t>
  </si>
  <si>
    <t>3011GY</t>
  </si>
  <si>
    <t>6011AL</t>
  </si>
  <si>
    <t>3011HB</t>
  </si>
  <si>
    <t>4011GY</t>
  </si>
  <si>
    <t>1011IM</t>
  </si>
  <si>
    <t>3011DK</t>
  </si>
  <si>
    <t>7011HA</t>
  </si>
  <si>
    <t>3011GU</t>
  </si>
  <si>
    <t>3011HC</t>
  </si>
  <si>
    <t>7011GZ</t>
  </si>
  <si>
    <t>1011IQ</t>
  </si>
  <si>
    <t>1011IP</t>
  </si>
  <si>
    <t>nadpłata zwrot 47,97</t>
  </si>
  <si>
    <t>3011HA</t>
  </si>
  <si>
    <t>4011HC</t>
  </si>
  <si>
    <t>3011GZ</t>
  </si>
  <si>
    <t>3011HE</t>
  </si>
  <si>
    <t>1011HY</t>
  </si>
  <si>
    <t>1011IN</t>
  </si>
  <si>
    <t>7011GS</t>
  </si>
  <si>
    <t>1011IJ</t>
  </si>
  <si>
    <t>4021AN</t>
  </si>
  <si>
    <t>4021AQ</t>
  </si>
  <si>
    <t>4021AP</t>
  </si>
  <si>
    <t>1021AL</t>
  </si>
  <si>
    <t>1021AO</t>
  </si>
  <si>
    <t>3021AG</t>
  </si>
  <si>
    <t>1021AN</t>
  </si>
  <si>
    <t>7021AN</t>
  </si>
  <si>
    <t>3021AY</t>
  </si>
  <si>
    <t>7021AM</t>
  </si>
  <si>
    <t>7021AT</t>
  </si>
  <si>
    <t>1021AU</t>
  </si>
  <si>
    <t>7021ZC</t>
  </si>
  <si>
    <t>1021AW</t>
  </si>
  <si>
    <t>4021AU</t>
  </si>
  <si>
    <t>1021AY</t>
  </si>
  <si>
    <t>1021AZ</t>
  </si>
  <si>
    <t>1021BA</t>
  </si>
  <si>
    <t>7021AV</t>
  </si>
  <si>
    <t>4021AW</t>
  </si>
  <si>
    <t>7021AX</t>
  </si>
  <si>
    <t>4021AX</t>
  </si>
  <si>
    <t>7021AG</t>
  </si>
  <si>
    <t>7011HC</t>
  </si>
  <si>
    <t>1011IS</t>
  </si>
  <si>
    <t>4011IY</t>
  </si>
  <si>
    <t>1011IT</t>
  </si>
  <si>
    <t>7011HG</t>
  </si>
  <si>
    <t>4011GQ</t>
  </si>
  <si>
    <t>3011GQ</t>
  </si>
  <si>
    <t>3011HD</t>
  </si>
  <si>
    <t>1021BJ</t>
  </si>
  <si>
    <t>1021BB</t>
  </si>
  <si>
    <t>3021BG</t>
  </si>
  <si>
    <t>3021BK</t>
  </si>
  <si>
    <t>4021BE</t>
  </si>
  <si>
    <t>7021AZ</t>
  </si>
  <si>
    <t>4021BC</t>
  </si>
  <si>
    <t>4021BF</t>
  </si>
  <si>
    <t>7021BA</t>
  </si>
  <si>
    <t>4021BH</t>
  </si>
  <si>
    <t>4021BK</t>
  </si>
  <si>
    <t>1021BC</t>
  </si>
  <si>
    <t>4021BJ</t>
  </si>
  <si>
    <t>1021BM</t>
  </si>
  <si>
    <t>4021BM</t>
  </si>
  <si>
    <t>4021BN</t>
  </si>
  <si>
    <t>4021BD</t>
  </si>
  <si>
    <t>4021BI</t>
  </si>
  <si>
    <t>4021BO</t>
  </si>
  <si>
    <t>4021BL</t>
  </si>
  <si>
    <t>1021BI</t>
  </si>
  <si>
    <t>4021BP</t>
  </si>
  <si>
    <t>4021BR</t>
  </si>
  <si>
    <t>3021BN</t>
  </si>
  <si>
    <t>3021BO</t>
  </si>
  <si>
    <t>7021BB</t>
  </si>
  <si>
    <t>3021BY</t>
  </si>
  <si>
    <t>3021BS</t>
  </si>
  <si>
    <t>3021BU</t>
  </si>
  <si>
    <t>3021BR</t>
  </si>
  <si>
    <t>3021BT</t>
  </si>
  <si>
    <t>1021BQ</t>
  </si>
  <si>
    <t>3021CB</t>
  </si>
  <si>
    <t>3021BW</t>
  </si>
  <si>
    <t>7021BG</t>
  </si>
  <si>
    <t>7021BH</t>
  </si>
  <si>
    <t>7021BI</t>
  </si>
  <si>
    <t>4021BW</t>
  </si>
  <si>
    <t>4021BX</t>
  </si>
  <si>
    <t>3021BH</t>
  </si>
  <si>
    <t>3021BZ</t>
  </si>
  <si>
    <t>4021BV</t>
  </si>
  <si>
    <t>1021AG</t>
  </si>
  <si>
    <t>3021CC</t>
  </si>
  <si>
    <t>7021BJ</t>
  </si>
  <si>
    <t>4021BS</t>
  </si>
  <si>
    <t>4021CA</t>
  </si>
  <si>
    <t>1021BT</t>
  </si>
  <si>
    <t>4021BZ</t>
  </si>
  <si>
    <t>4021CB</t>
  </si>
  <si>
    <t>7021BK</t>
  </si>
  <si>
    <t>7021BN</t>
  </si>
  <si>
    <t>nadpłata 3,74 PLN</t>
  </si>
  <si>
    <t>302,02 EUR</t>
  </si>
  <si>
    <t>1021BP</t>
  </si>
  <si>
    <t>1021BX</t>
  </si>
  <si>
    <t>7021BT</t>
  </si>
  <si>
    <t>7021BU</t>
  </si>
  <si>
    <t>4021CE</t>
  </si>
  <si>
    <t>1011GI</t>
  </si>
  <si>
    <t>7021BS</t>
  </si>
  <si>
    <t>4021BY</t>
  </si>
  <si>
    <t>3021AW</t>
  </si>
  <si>
    <t>7021BZ</t>
  </si>
  <si>
    <t>4021CL</t>
  </si>
  <si>
    <t>4021CK</t>
  </si>
  <si>
    <t>4021CH</t>
  </si>
  <si>
    <t>1021CA</t>
  </si>
  <si>
    <t>3021CP</t>
  </si>
  <si>
    <t>1021CF</t>
  </si>
  <si>
    <t>1021CG</t>
  </si>
  <si>
    <t>4021CO</t>
  </si>
  <si>
    <t>4021CJ</t>
  </si>
  <si>
    <t>4021CD</t>
  </si>
  <si>
    <t>1021BR</t>
  </si>
  <si>
    <t>4021AD</t>
  </si>
  <si>
    <t>1021CM</t>
  </si>
  <si>
    <t>1021CX</t>
  </si>
  <si>
    <t>7021BQ</t>
  </si>
  <si>
    <t>1021CL</t>
  </si>
  <si>
    <t>1021CO</t>
  </si>
  <si>
    <t>7120CF</t>
  </si>
  <si>
    <t>4021CW</t>
  </si>
  <si>
    <t>1021CT</t>
  </si>
  <si>
    <t>1021CQ</t>
  </si>
  <si>
    <t>1021CZ</t>
  </si>
  <si>
    <t>1021CY</t>
  </si>
  <si>
    <t>1021DA</t>
  </si>
  <si>
    <t>1021CW</t>
  </si>
  <si>
    <t>4021CY</t>
  </si>
  <si>
    <t>1021CH</t>
  </si>
  <si>
    <t>1021CE</t>
  </si>
  <si>
    <t>7021CA</t>
  </si>
  <si>
    <t>4021DB</t>
  </si>
  <si>
    <t>4021CT</t>
  </si>
  <si>
    <t>1021CP</t>
  </si>
  <si>
    <t>1021BY</t>
  </si>
  <si>
    <t>7021CD</t>
  </si>
  <si>
    <t>4021CS</t>
  </si>
  <si>
    <t>4021DD</t>
  </si>
  <si>
    <t>7021CG</t>
  </si>
  <si>
    <t>6021AB</t>
  </si>
  <si>
    <t>6021AD</t>
  </si>
  <si>
    <t>7021CH</t>
  </si>
  <si>
    <t>7021CI</t>
  </si>
  <si>
    <t>7021CN</t>
  </si>
  <si>
    <t>1021DH</t>
  </si>
  <si>
    <t>7021CJ</t>
  </si>
  <si>
    <t>3021AL</t>
  </si>
  <si>
    <t>1021DI</t>
  </si>
  <si>
    <t>4021CV</t>
  </si>
  <si>
    <t>7021CK</t>
  </si>
  <si>
    <t>4021DG</t>
  </si>
  <si>
    <t>1021DM</t>
  </si>
  <si>
    <t>6021AH</t>
  </si>
  <si>
    <t>6021AF</t>
  </si>
  <si>
    <t>6021AG</t>
  </si>
  <si>
    <t>1021DC</t>
  </si>
  <si>
    <t>3021CS</t>
  </si>
  <si>
    <t>3011AX</t>
  </si>
  <si>
    <t>1021DK</t>
  </si>
  <si>
    <t>6021AM</t>
  </si>
  <si>
    <t>3021CY</t>
  </si>
  <si>
    <t>4021DJ</t>
  </si>
  <si>
    <t>6021AK</t>
  </si>
  <si>
    <t>3021DB</t>
  </si>
  <si>
    <t>3021DC</t>
  </si>
  <si>
    <t>3021DD</t>
  </si>
  <si>
    <t>3021DE</t>
  </si>
  <si>
    <t>7021CT</t>
  </si>
  <si>
    <t>3021DK</t>
  </si>
  <si>
    <t>7021CP</t>
  </si>
  <si>
    <t>1021DR</t>
  </si>
  <si>
    <t>1021DT</t>
  </si>
  <si>
    <t>1021DP</t>
  </si>
  <si>
    <t>3021DJ</t>
  </si>
  <si>
    <t>4021DO</t>
  </si>
  <si>
    <t>1021DU</t>
  </si>
  <si>
    <t>4021DM</t>
  </si>
  <si>
    <t>1021DV</t>
  </si>
  <si>
    <t>6021AO</t>
  </si>
  <si>
    <t>7021CW</t>
  </si>
  <si>
    <t>6021AN</t>
  </si>
  <si>
    <t>3011AY</t>
  </si>
  <si>
    <t>6021AI</t>
  </si>
  <si>
    <t>4021DN</t>
  </si>
  <si>
    <t>4021DR</t>
  </si>
  <si>
    <t>3021DN</t>
  </si>
  <si>
    <t>3021DO</t>
  </si>
  <si>
    <t>7021CY</t>
  </si>
  <si>
    <t>6021AQ</t>
  </si>
  <si>
    <t>3021DP</t>
  </si>
  <si>
    <t>3021DR</t>
  </si>
  <si>
    <t>7021CZ</t>
  </si>
  <si>
    <t>127,90 EUR</t>
  </si>
  <si>
    <t>czekamy na klienta</t>
  </si>
  <si>
    <t>4021DU</t>
  </si>
  <si>
    <t>1021DY</t>
  </si>
  <si>
    <t>4021DL</t>
  </si>
  <si>
    <t>3021DS</t>
  </si>
  <si>
    <t>3021CU</t>
  </si>
  <si>
    <t>4021BQ</t>
  </si>
  <si>
    <t>7021DC</t>
  </si>
  <si>
    <t>3021DI</t>
  </si>
  <si>
    <t>3021DW</t>
  </si>
  <si>
    <t>7021DD</t>
  </si>
  <si>
    <t>7021DE</t>
  </si>
  <si>
    <t>4021DI</t>
  </si>
  <si>
    <t>7021DI</t>
  </si>
  <si>
    <t>7021DK</t>
  </si>
  <si>
    <t>7021DA</t>
  </si>
  <si>
    <t>3021CT</t>
  </si>
  <si>
    <t>4021DX</t>
  </si>
  <si>
    <t>4021DY</t>
  </si>
  <si>
    <t>1021DZ</t>
  </si>
  <si>
    <t>3021EB</t>
  </si>
  <si>
    <t>4021EC</t>
  </si>
  <si>
    <t>6021AR</t>
  </si>
  <si>
    <t>4021EA</t>
  </si>
  <si>
    <t>3021EF</t>
  </si>
  <si>
    <t>3021EE</t>
  </si>
  <si>
    <t>1021EB</t>
  </si>
  <si>
    <t>3021EH</t>
  </si>
  <si>
    <t>3021EI</t>
  </si>
  <si>
    <t>1021EC</t>
  </si>
  <si>
    <t>45 EUR</t>
  </si>
  <si>
    <t>7021CR</t>
  </si>
  <si>
    <t>4021EF</t>
  </si>
  <si>
    <t>7021DL</t>
  </si>
  <si>
    <t>4021EE</t>
  </si>
  <si>
    <t>3021EL</t>
  </si>
  <si>
    <t>3021EK</t>
  </si>
  <si>
    <t>3021EM</t>
  </si>
  <si>
    <t>7021CB</t>
  </si>
  <si>
    <t>3021EN</t>
  </si>
  <si>
    <t>4021EI</t>
  </si>
  <si>
    <t>4021EG</t>
  </si>
  <si>
    <t>3021EG</t>
  </si>
  <si>
    <t>1021ER</t>
  </si>
  <si>
    <t>1021EL</t>
  </si>
  <si>
    <t>4021EO</t>
  </si>
  <si>
    <t>4021EH</t>
  </si>
  <si>
    <t>1021EA</t>
  </si>
  <si>
    <t>3021EO</t>
  </si>
  <si>
    <t>7021DR</t>
  </si>
  <si>
    <t>3021EP</t>
  </si>
  <si>
    <t>4021EP</t>
  </si>
  <si>
    <t>1021ET</t>
  </si>
  <si>
    <t>4021EQ</t>
  </si>
  <si>
    <t>1021AB</t>
  </si>
  <si>
    <t>6021AL</t>
  </si>
  <si>
    <t>3021ER</t>
  </si>
  <si>
    <t>3021EQ</t>
  </si>
  <si>
    <t>7021DT</t>
  </si>
  <si>
    <t>3021ES</t>
  </si>
  <si>
    <t>7021DU</t>
  </si>
  <si>
    <t>4021ES</t>
  </si>
  <si>
    <t>1021EJ</t>
  </si>
  <si>
    <t>7021DX</t>
  </si>
  <si>
    <t>3021EV</t>
  </si>
  <si>
    <t>7021DW</t>
  </si>
  <si>
    <t>3021FB</t>
  </si>
  <si>
    <t>3021FN</t>
  </si>
  <si>
    <t>3021EZ</t>
  </si>
  <si>
    <t>3021FQ</t>
  </si>
  <si>
    <t>4021EU</t>
  </si>
  <si>
    <t>3021FG</t>
  </si>
  <si>
    <t>7021EB</t>
  </si>
  <si>
    <t>3021FK</t>
  </si>
  <si>
    <t>3021FM</t>
  </si>
  <si>
    <t>4021EX</t>
  </si>
  <si>
    <t>3021FH</t>
  </si>
  <si>
    <t>3021FC</t>
  </si>
  <si>
    <t>3021FU</t>
  </si>
  <si>
    <t>1021EX</t>
  </si>
  <si>
    <t>7021EG</t>
  </si>
  <si>
    <t>7021EH</t>
  </si>
  <si>
    <t>3021FV</t>
  </si>
  <si>
    <t>3021FY</t>
  </si>
  <si>
    <t>3021FX</t>
  </si>
  <si>
    <t>1021FA</t>
  </si>
  <si>
    <t>7021EI</t>
  </si>
  <si>
    <t>3021FZ</t>
  </si>
  <si>
    <t>7021EE</t>
  </si>
  <si>
    <t>1021EY</t>
  </si>
  <si>
    <t>4021EY</t>
  </si>
  <si>
    <t>1021FC</t>
  </si>
  <si>
    <t>7021EJ</t>
  </si>
  <si>
    <t>3021GB</t>
  </si>
  <si>
    <t>3021GA</t>
  </si>
  <si>
    <t>1021FB</t>
  </si>
  <si>
    <t>4021FF</t>
  </si>
  <si>
    <t>1021FD</t>
  </si>
  <si>
    <t>7021EK</t>
  </si>
  <si>
    <t>6021AW</t>
  </si>
  <si>
    <t>4021FE</t>
  </si>
  <si>
    <t>1021FE</t>
  </si>
  <si>
    <t>1021EH</t>
  </si>
  <si>
    <t>1021EI</t>
  </si>
  <si>
    <t>1021FH</t>
  </si>
  <si>
    <t>6021AY</t>
  </si>
  <si>
    <t>6021AV</t>
  </si>
  <si>
    <t>1021EW</t>
  </si>
  <si>
    <t>7021EO</t>
  </si>
  <si>
    <t>7021EQ</t>
  </si>
  <si>
    <t>3021GE</t>
  </si>
  <si>
    <t>6021AT</t>
  </si>
  <si>
    <t>3021GC</t>
  </si>
  <si>
    <t>3021GI</t>
  </si>
  <si>
    <t>7021ES</t>
  </si>
  <si>
    <t>4021ER</t>
  </si>
  <si>
    <t>4021FJ</t>
  </si>
  <si>
    <t>3021GD</t>
  </si>
  <si>
    <t>7021EX</t>
  </si>
  <si>
    <t>1021FJ</t>
  </si>
  <si>
    <t>dodatkowy proof</t>
  </si>
  <si>
    <t>1021FL</t>
  </si>
  <si>
    <t>1021FK</t>
  </si>
  <si>
    <t>4021FN</t>
  </si>
  <si>
    <t>4021FK</t>
  </si>
  <si>
    <t>3021GH</t>
  </si>
  <si>
    <t>3021GN</t>
  </si>
  <si>
    <t>3021GJ</t>
  </si>
  <si>
    <t>7021FE</t>
  </si>
  <si>
    <t>4021FG</t>
  </si>
  <si>
    <t>4021FP</t>
  </si>
  <si>
    <t>6021BA</t>
  </si>
  <si>
    <t>6021BC</t>
  </si>
  <si>
    <t>4021FR</t>
  </si>
  <si>
    <t>3021GR</t>
  </si>
  <si>
    <t>4021EB</t>
  </si>
  <si>
    <t>4021FS</t>
  </si>
  <si>
    <t>7021FG</t>
  </si>
  <si>
    <t>4021FU</t>
  </si>
  <si>
    <t>4021FT</t>
  </si>
  <si>
    <t>1021FQ</t>
  </si>
  <si>
    <t>3021GW</t>
  </si>
  <si>
    <t>7021FI</t>
  </si>
  <si>
    <t>4021FV</t>
  </si>
  <si>
    <t>1021FS</t>
  </si>
  <si>
    <t>4021FW</t>
  </si>
  <si>
    <t>1021FU</t>
  </si>
  <si>
    <t>58,52 EUR</t>
  </si>
  <si>
    <t>3021FW</t>
  </si>
  <si>
    <t>3021GG</t>
  </si>
  <si>
    <t>3021GY</t>
  </si>
  <si>
    <t xml:space="preserve">7021EP </t>
  </si>
  <si>
    <t>3021FS</t>
  </si>
  <si>
    <t>1021FT</t>
  </si>
  <si>
    <t>1021FR</t>
  </si>
  <si>
    <t>3021HB</t>
  </si>
  <si>
    <t>4021FX</t>
  </si>
  <si>
    <t>7021EN</t>
  </si>
  <si>
    <t>3021HA</t>
  </si>
  <si>
    <t>3021GZ</t>
  </si>
  <si>
    <t>7021FK</t>
  </si>
  <si>
    <t>1021FW</t>
  </si>
  <si>
    <t>plus korekty</t>
  </si>
  <si>
    <t>plus korekta</t>
  </si>
  <si>
    <t>4021FY</t>
  </si>
  <si>
    <t>1021FX</t>
  </si>
  <si>
    <t>6021BD</t>
  </si>
  <si>
    <t>4021GB</t>
  </si>
  <si>
    <t>1021FY</t>
  </si>
  <si>
    <t>4021EN</t>
  </si>
  <si>
    <t>125 EUR
nadpłata 2,28 PLN</t>
  </si>
  <si>
    <t>7021DN</t>
  </si>
  <si>
    <t>1021FV</t>
  </si>
  <si>
    <t>3021HD</t>
  </si>
  <si>
    <t>4021GA</t>
  </si>
  <si>
    <t>7021FL</t>
  </si>
  <si>
    <t>4021GC</t>
  </si>
  <si>
    <t>7021FM</t>
  </si>
  <si>
    <t>7021FJ</t>
  </si>
  <si>
    <t>3021HF</t>
  </si>
  <si>
    <t>7021FN</t>
  </si>
  <si>
    <t>4021GE</t>
  </si>
  <si>
    <t>4021GD</t>
  </si>
  <si>
    <t>1021FZ</t>
  </si>
  <si>
    <t>1021GA</t>
  </si>
  <si>
    <t>1021GB</t>
  </si>
  <si>
    <t>7021FO</t>
  </si>
  <si>
    <t>3021CF</t>
  </si>
  <si>
    <t>1011HQ</t>
  </si>
  <si>
    <t>3021HC</t>
  </si>
  <si>
    <t>4021GF</t>
  </si>
  <si>
    <t>1021CC</t>
  </si>
  <si>
    <t>4021GI</t>
  </si>
  <si>
    <t>6021BG</t>
  </si>
  <si>
    <t>6021BH</t>
  </si>
  <si>
    <t>4021GH</t>
  </si>
  <si>
    <t>1021FI</t>
  </si>
  <si>
    <t>4021GJ</t>
  </si>
  <si>
    <t>7021FR</t>
  </si>
  <si>
    <t>7021FQ</t>
  </si>
  <si>
    <t>3021HH</t>
  </si>
  <si>
    <t>4021FZ</t>
  </si>
  <si>
    <t>4021FO</t>
  </si>
  <si>
    <t>7021FS</t>
  </si>
  <si>
    <t>3021GV</t>
  </si>
  <si>
    <t>7021FU</t>
  </si>
  <si>
    <t>3021HK</t>
  </si>
  <si>
    <t>7021FT</t>
  </si>
  <si>
    <t>1021EV</t>
  </si>
  <si>
    <t>3021HI</t>
  </si>
  <si>
    <t>4021GL</t>
  </si>
  <si>
    <t>1021GD</t>
  </si>
  <si>
    <t>tłumacze zniżkę dali</t>
  </si>
  <si>
    <t>4021GM</t>
  </si>
  <si>
    <t>6021BI</t>
  </si>
  <si>
    <t>7021FW</t>
  </si>
  <si>
    <t>4021GO</t>
  </si>
  <si>
    <t>1021GG</t>
  </si>
  <si>
    <t>7021CX</t>
  </si>
  <si>
    <t>7021FV</t>
  </si>
  <si>
    <t>3021GT</t>
  </si>
  <si>
    <t>3021GX</t>
  </si>
  <si>
    <t>4021GQ</t>
  </si>
  <si>
    <t>7021FY</t>
  </si>
  <si>
    <t>4021GP</t>
  </si>
  <si>
    <t>3021HM</t>
  </si>
  <si>
    <t>4021EK</t>
  </si>
  <si>
    <t>1021AR</t>
  </si>
  <si>
    <t>3021HN</t>
  </si>
  <si>
    <t>4021GR</t>
  </si>
  <si>
    <t>6021BF</t>
  </si>
  <si>
    <t>6 001,50 zaliczka</t>
  </si>
  <si>
    <t>Przasnysz?</t>
  </si>
  <si>
    <t>7100FD tak mi wychodzi</t>
  </si>
  <si>
    <t>1021GK</t>
  </si>
  <si>
    <t>3021HR</t>
  </si>
  <si>
    <t>1021GL</t>
  </si>
  <si>
    <t>7011FT</t>
  </si>
  <si>
    <t>4021GS</t>
  </si>
  <si>
    <t>4021GW</t>
  </si>
  <si>
    <t>3021HT</t>
  </si>
  <si>
    <t>3021HQ</t>
  </si>
  <si>
    <t>3021HS</t>
  </si>
  <si>
    <t>3021HJ</t>
  </si>
  <si>
    <t>3021HU</t>
  </si>
  <si>
    <t>3021HW</t>
  </si>
  <si>
    <t>4021GV</t>
  </si>
  <si>
    <t>7021GF</t>
  </si>
  <si>
    <t>7021GG</t>
  </si>
  <si>
    <t>7021GH</t>
  </si>
  <si>
    <t>7021FZ</t>
  </si>
  <si>
    <t>3021HV</t>
  </si>
  <si>
    <t>4021GX</t>
  </si>
  <si>
    <t>7021GJ</t>
  </si>
  <si>
    <t>4021GY</t>
  </si>
  <si>
    <t>4021GZ</t>
  </si>
  <si>
    <t>4021HA</t>
  </si>
  <si>
    <t>7021GA</t>
  </si>
  <si>
    <t>4021HB</t>
  </si>
  <si>
    <t>4021HC</t>
  </si>
  <si>
    <t>362,33 USD</t>
  </si>
  <si>
    <t>1021GQ</t>
  </si>
  <si>
    <t>4021HE</t>
  </si>
  <si>
    <t>1021GR</t>
  </si>
  <si>
    <t>1021GP</t>
  </si>
  <si>
    <t>7021GK</t>
  </si>
  <si>
    <t>z grafikiem</t>
  </si>
  <si>
    <t>7021GC</t>
  </si>
  <si>
    <t>1021GW</t>
  </si>
  <si>
    <t>6021BJ</t>
  </si>
  <si>
    <t>6021BL</t>
  </si>
  <si>
    <t>1021GX</t>
  </si>
  <si>
    <t>6021BQ</t>
  </si>
  <si>
    <t>3021HY</t>
  </si>
  <si>
    <t>3021HZ</t>
  </si>
  <si>
    <t>6021BP</t>
  </si>
  <si>
    <t>1021HB</t>
  </si>
  <si>
    <t>1021GZ</t>
  </si>
  <si>
    <t>3021IC</t>
  </si>
  <si>
    <t>3021IB</t>
  </si>
  <si>
    <t>1021GV</t>
  </si>
  <si>
    <t>3021ID</t>
  </si>
  <si>
    <t>3021IE</t>
  </si>
  <si>
    <t>6021BO</t>
  </si>
  <si>
    <t>1021GN</t>
  </si>
  <si>
    <t>próbka</t>
  </si>
  <si>
    <t>3031AH</t>
  </si>
  <si>
    <t>3021IG</t>
  </si>
  <si>
    <t>3031AJ</t>
  </si>
  <si>
    <t>1031AD</t>
  </si>
  <si>
    <t>3031AM</t>
  </si>
  <si>
    <t>3031AP</t>
  </si>
  <si>
    <t>3031AI</t>
  </si>
  <si>
    <t>7031AA</t>
  </si>
  <si>
    <t>1031AE</t>
  </si>
  <si>
    <t>4031AA</t>
  </si>
  <si>
    <t>3031AQ</t>
  </si>
  <si>
    <t>3031AO</t>
  </si>
  <si>
    <t>6021BM</t>
  </si>
  <si>
    <t>1031AG</t>
  </si>
  <si>
    <t>3031AL</t>
  </si>
  <si>
    <t>7031AD</t>
  </si>
  <si>
    <t>7031AB</t>
  </si>
  <si>
    <t>1031AI</t>
  </si>
  <si>
    <t>1031AC</t>
  </si>
  <si>
    <t>7031AF</t>
  </si>
  <si>
    <t>7031AH</t>
  </si>
  <si>
    <t>4031AG</t>
  </si>
  <si>
    <t>1031AA</t>
  </si>
  <si>
    <t>6031AA</t>
  </si>
  <si>
    <t>7031AI</t>
  </si>
  <si>
    <t>7031AL</t>
  </si>
  <si>
    <t>4031AI</t>
  </si>
  <si>
    <t>3031AS</t>
  </si>
  <si>
    <t>3031AX</t>
  </si>
  <si>
    <t>3031AT</t>
  </si>
  <si>
    <t>3031AY</t>
  </si>
  <si>
    <t>1031AO</t>
  </si>
  <si>
    <t>3031AZ</t>
  </si>
  <si>
    <t>7031AE</t>
  </si>
  <si>
    <t>1031AP</t>
  </si>
  <si>
    <t>3031BD</t>
  </si>
  <si>
    <t>3031AW</t>
  </si>
  <si>
    <t>7031AG</t>
  </si>
  <si>
    <t>1031AR</t>
  </si>
  <si>
    <t>7031AJ</t>
  </si>
  <si>
    <t>1031AU</t>
  </si>
  <si>
    <t>7031AT</t>
  </si>
  <si>
    <t>3031AN</t>
  </si>
  <si>
    <t>3031BE</t>
  </si>
  <si>
    <t>7031AM</t>
  </si>
  <si>
    <t>7031AV</t>
  </si>
  <si>
    <t>1031AN</t>
  </si>
  <si>
    <t>1031AJ</t>
  </si>
  <si>
    <t>4031AO</t>
  </si>
  <si>
    <t>4031AM</t>
  </si>
  <si>
    <t>1031AF</t>
  </si>
  <si>
    <t>7031AR</t>
  </si>
  <si>
    <t>4031AL</t>
  </si>
  <si>
    <t>7031AY</t>
  </si>
  <si>
    <t>7031BB</t>
  </si>
  <si>
    <t>7031BD</t>
  </si>
  <si>
    <t>1031AT</t>
  </si>
  <si>
    <t>4031AQ</t>
  </si>
  <si>
    <t>4031AP</t>
  </si>
  <si>
    <t>6031AC</t>
  </si>
  <si>
    <t>3031BI</t>
  </si>
  <si>
    <t>3031BH</t>
  </si>
  <si>
    <t>1031BD</t>
  </si>
  <si>
    <t>1031BC</t>
  </si>
  <si>
    <t>7031AW</t>
  </si>
  <si>
    <t>1021GM</t>
  </si>
  <si>
    <t>1031BF</t>
  </si>
  <si>
    <t>7031BG</t>
  </si>
  <si>
    <t>3031BM</t>
  </si>
  <si>
    <t>1031BG</t>
  </si>
  <si>
    <t>3031BQ</t>
  </si>
  <si>
    <t>3031BR</t>
  </si>
  <si>
    <t>1031BA</t>
  </si>
  <si>
    <t>7031BL</t>
  </si>
  <si>
    <t>3031BL</t>
  </si>
  <si>
    <t>4031AC</t>
  </si>
  <si>
    <t>3031BU</t>
  </si>
  <si>
    <t>3021BE</t>
  </si>
  <si>
    <t>3031BJ</t>
  </si>
  <si>
    <t>7031BN</t>
  </si>
  <si>
    <t>7031BQ</t>
  </si>
  <si>
    <t>10% rabat tłumacz</t>
  </si>
  <si>
    <t>rekl</t>
  </si>
  <si>
    <t>4031AY</t>
  </si>
  <si>
    <t>3031BW</t>
  </si>
  <si>
    <t>3031AU</t>
  </si>
  <si>
    <t>3031CA</t>
  </si>
  <si>
    <t>3031CC</t>
  </si>
  <si>
    <t>3031BK</t>
  </si>
  <si>
    <t>3031CD</t>
  </si>
  <si>
    <t>3031BY</t>
  </si>
  <si>
    <t>3031BX</t>
  </si>
  <si>
    <t>3031CG</t>
  </si>
  <si>
    <t>1031BN</t>
  </si>
  <si>
    <t>1031BO</t>
  </si>
  <si>
    <t>4031AV</t>
  </si>
  <si>
    <t>4031AZ</t>
  </si>
  <si>
    <t>3031CI</t>
  </si>
  <si>
    <t>1031BP</t>
  </si>
  <si>
    <t>4031BD</t>
  </si>
  <si>
    <t>1031BS</t>
  </si>
  <si>
    <t>4031AU</t>
  </si>
  <si>
    <t>4031BC</t>
  </si>
  <si>
    <t>3031CO</t>
  </si>
  <si>
    <t>3031CP</t>
  </si>
  <si>
    <t>7031CC</t>
  </si>
  <si>
    <t>1031BV</t>
  </si>
  <si>
    <t>1031BU</t>
  </si>
  <si>
    <t>3031CK</t>
  </si>
  <si>
    <t>3031BZ</t>
  </si>
  <si>
    <t>3031CV</t>
  </si>
  <si>
    <t>4031BE</t>
  </si>
  <si>
    <t>4031BI</t>
  </si>
  <si>
    <t>1031BW</t>
  </si>
  <si>
    <t>1031BY</t>
  </si>
  <si>
    <t>3031CS</t>
  </si>
  <si>
    <t>4031BA</t>
  </si>
  <si>
    <t>1031BZ</t>
  </si>
  <si>
    <t>7031CE</t>
  </si>
  <si>
    <t>3031CX</t>
  </si>
  <si>
    <t>7031CG</t>
  </si>
  <si>
    <t>7031CF</t>
  </si>
  <si>
    <t>3031CY</t>
  </si>
  <si>
    <t>7031CJ</t>
  </si>
  <si>
    <t>7031CL</t>
  </si>
  <si>
    <t>3031DD</t>
  </si>
  <si>
    <t>3031BV</t>
  </si>
  <si>
    <t>4031BJ</t>
  </si>
  <si>
    <t>7031CH</t>
  </si>
  <si>
    <t>4031BK</t>
  </si>
  <si>
    <t>7031CN</t>
  </si>
  <si>
    <t>3031DB</t>
  </si>
  <si>
    <t>4031BM</t>
  </si>
  <si>
    <t>7031CP</t>
  </si>
  <si>
    <t>4031BP</t>
  </si>
  <si>
    <t>1031CE</t>
  </si>
  <si>
    <t>uwzgledniono obnizke dla Olanina i hajs dla Kaleckiej</t>
  </si>
  <si>
    <t>7031CS</t>
  </si>
  <si>
    <t>1031BJ</t>
  </si>
  <si>
    <t>3031DG</t>
  </si>
  <si>
    <t>7031CK</t>
  </si>
  <si>
    <t>4031AW</t>
  </si>
  <si>
    <t>4031BL</t>
  </si>
  <si>
    <t>4031BT</t>
  </si>
  <si>
    <t>7031CV</t>
  </si>
  <si>
    <t>6031AE</t>
  </si>
  <si>
    <t>1031BR</t>
  </si>
  <si>
    <t>4031BN</t>
  </si>
  <si>
    <t>6031AD</t>
  </si>
  <si>
    <t>3031DN</t>
  </si>
  <si>
    <t>3031DR
3031ZK</t>
  </si>
  <si>
    <t>3031DU</t>
  </si>
  <si>
    <t>3031DO</t>
  </si>
  <si>
    <t>3031DS</t>
  </si>
  <si>
    <t>4031CC</t>
  </si>
  <si>
    <t>4031BY</t>
  </si>
  <si>
    <t>4031BX</t>
  </si>
  <si>
    <t>3031DZ</t>
  </si>
  <si>
    <t>3031DQ</t>
  </si>
  <si>
    <t>7031DC</t>
  </si>
  <si>
    <t>3031CZ</t>
  </si>
  <si>
    <t>7031CW</t>
  </si>
  <si>
    <t>7031DL</t>
  </si>
  <si>
    <t>4031CF</t>
  </si>
  <si>
    <t>7031DF</t>
  </si>
  <si>
    <t>6031AG</t>
  </si>
  <si>
    <t>6031AJ</t>
  </si>
  <si>
    <t>7031DI</t>
  </si>
  <si>
    <t>7031DD</t>
  </si>
  <si>
    <t>7031DJ</t>
  </si>
  <si>
    <t>7031DQ</t>
  </si>
  <si>
    <t>4031CK</t>
  </si>
  <si>
    <t>3031DT</t>
  </si>
  <si>
    <t>4031CM</t>
  </si>
  <si>
    <t>7031DP</t>
  </si>
  <si>
    <t>3031ED</t>
  </si>
  <si>
    <t>7031DO</t>
  </si>
  <si>
    <t>3031EF</t>
  </si>
  <si>
    <t>3031EK</t>
  </si>
  <si>
    <t>4031CT</t>
  </si>
  <si>
    <t>3031EM</t>
  </si>
  <si>
    <t>4031CS</t>
  </si>
  <si>
    <t>3031EI</t>
  </si>
  <si>
    <t>6031AM</t>
  </si>
  <si>
    <t>3031EJ</t>
  </si>
  <si>
    <t>3031EQ</t>
  </si>
  <si>
    <t>7031DA</t>
  </si>
  <si>
    <t>7031DV</t>
  </si>
  <si>
    <t>7031DG</t>
  </si>
  <si>
    <t>3031EU</t>
  </si>
  <si>
    <t>3031EV</t>
  </si>
  <si>
    <t>3031ES</t>
  </si>
  <si>
    <t>7031DX</t>
  </si>
  <si>
    <t>7031DZ</t>
  </si>
  <si>
    <t>6031AP</t>
  </si>
  <si>
    <t>z założeniem, że Krzicnik 22 zł</t>
  </si>
  <si>
    <t>7031AK</t>
  </si>
  <si>
    <t>4031CZ</t>
  </si>
  <si>
    <t>4031CO</t>
  </si>
  <si>
    <t>4031BG</t>
  </si>
  <si>
    <t>4031CU</t>
  </si>
  <si>
    <t>3031EP</t>
  </si>
  <si>
    <t>4031DD</t>
  </si>
  <si>
    <t>3031EY</t>
  </si>
  <si>
    <t>3031EC</t>
  </si>
  <si>
    <t>4031DF</t>
  </si>
  <si>
    <t>4031DJ</t>
  </si>
  <si>
    <t>4031CP</t>
  </si>
  <si>
    <t>7031EC</t>
  </si>
  <si>
    <t>4031DK</t>
  </si>
  <si>
    <t>4031DE</t>
  </si>
  <si>
    <t>3031FA</t>
  </si>
  <si>
    <t>4031CN</t>
  </si>
  <si>
    <t>7031EG</t>
  </si>
  <si>
    <t>7031ED</t>
  </si>
  <si>
    <t>4031DN</t>
  </si>
  <si>
    <t>3031FG</t>
  </si>
  <si>
    <t>3031DJ</t>
  </si>
  <si>
    <t>7031EM</t>
  </si>
  <si>
    <t>1031CD</t>
  </si>
  <si>
    <t>7031EO</t>
  </si>
  <si>
    <t>3031AV</t>
  </si>
  <si>
    <t>7031EK</t>
  </si>
  <si>
    <t>3031FI</t>
  </si>
  <si>
    <t>7031EJ</t>
  </si>
  <si>
    <t>7031ET</t>
  </si>
  <si>
    <t>7031EU</t>
  </si>
  <si>
    <t>3021CJ</t>
  </si>
  <si>
    <t>3031FJ</t>
  </si>
  <si>
    <t>3031FL</t>
  </si>
  <si>
    <t>3031FK</t>
  </si>
  <si>
    <t>4031DO</t>
  </si>
  <si>
    <t>7031EX</t>
  </si>
  <si>
    <t>7031EZ</t>
  </si>
  <si>
    <t>7031EY</t>
  </si>
  <si>
    <t>4031DL</t>
  </si>
  <si>
    <t>4031DR</t>
  </si>
  <si>
    <t>4031DS</t>
  </si>
  <si>
    <t>3031FQ</t>
  </si>
  <si>
    <t>7031EI</t>
  </si>
  <si>
    <t>6031AT</t>
  </si>
  <si>
    <t>3031FU</t>
  </si>
  <si>
    <t>4031DU</t>
  </si>
  <si>
    <t>6031AW</t>
  </si>
  <si>
    <t>4031DT</t>
  </si>
  <si>
    <t>3031FT</t>
  </si>
  <si>
    <t>3031FS</t>
  </si>
  <si>
    <t>3031FW</t>
  </si>
  <si>
    <t>6031AX</t>
  </si>
  <si>
    <t>4031DZ</t>
  </si>
  <si>
    <t>3031GA</t>
  </si>
  <si>
    <t>4031EA</t>
  </si>
  <si>
    <t>4031EB</t>
  </si>
  <si>
    <t>4031DV</t>
  </si>
  <si>
    <t>4031CI</t>
  </si>
  <si>
    <t>3031GB</t>
  </si>
  <si>
    <t>4031EC</t>
  </si>
  <si>
    <t>7031FE</t>
  </si>
  <si>
    <t>3031GJ</t>
  </si>
  <si>
    <t>7031FG</t>
  </si>
  <si>
    <t>3031GK</t>
  </si>
  <si>
    <t>3031GP</t>
  </si>
  <si>
    <t>3031DV</t>
  </si>
  <si>
    <t>4031BS</t>
  </si>
  <si>
    <t>6031AY</t>
  </si>
  <si>
    <t>6031BC</t>
  </si>
  <si>
    <t>6031BB</t>
  </si>
  <si>
    <t>3031GO</t>
  </si>
  <si>
    <t>4031DW</t>
  </si>
  <si>
    <t>7031FW</t>
  </si>
  <si>
    <t>7031FR</t>
  </si>
  <si>
    <t>7031FQ</t>
  </si>
  <si>
    <t>6031BD</t>
  </si>
  <si>
    <t>4031CY</t>
  </si>
  <si>
    <t>7031FL</t>
  </si>
  <si>
    <t>7031FS</t>
  </si>
  <si>
    <t>7031GC</t>
  </si>
  <si>
    <t>7031FU</t>
  </si>
  <si>
    <t>3031GL</t>
  </si>
  <si>
    <t>7031GE</t>
  </si>
  <si>
    <t>3031GQ</t>
  </si>
  <si>
    <t>6031BA</t>
  </si>
  <si>
    <t>3031BS</t>
  </si>
  <si>
    <t>7031FX</t>
  </si>
  <si>
    <t>6031BG</t>
  </si>
  <si>
    <t>4031DB</t>
  </si>
  <si>
    <t>6031AZ</t>
  </si>
  <si>
    <t>4031EL</t>
  </si>
  <si>
    <t>6031BK</t>
  </si>
  <si>
    <t>4031EH</t>
  </si>
  <si>
    <t>7031GA</t>
  </si>
  <si>
    <t>3031GS</t>
  </si>
  <si>
    <t>6031BF</t>
  </si>
  <si>
    <t>6031BH</t>
  </si>
  <si>
    <t>1031CL</t>
  </si>
  <si>
    <t>3031HA</t>
  </si>
  <si>
    <t>3031GZ</t>
  </si>
  <si>
    <t>3031HC</t>
  </si>
  <si>
    <t>3031GX</t>
  </si>
  <si>
    <t>1031CN</t>
  </si>
  <si>
    <t>1031CO</t>
  </si>
  <si>
    <t>4031EP</t>
  </si>
  <si>
    <t>7031GM</t>
  </si>
  <si>
    <t>3031CW</t>
  </si>
  <si>
    <t>7031GL</t>
  </si>
  <si>
    <t>7031GK</t>
  </si>
  <si>
    <t>7031GI</t>
  </si>
  <si>
    <t>4031EQ</t>
  </si>
  <si>
    <t>7031GO</t>
  </si>
  <si>
    <t>3031HD</t>
  </si>
  <si>
    <t>7031GQ</t>
  </si>
  <si>
    <t>7031GS</t>
  </si>
  <si>
    <t>7031GP</t>
  </si>
  <si>
    <t>3031HF</t>
  </si>
  <si>
    <t>3031CJ</t>
  </si>
  <si>
    <t>4031ES</t>
  </si>
  <si>
    <t>3031HG</t>
  </si>
  <si>
    <t>1031AV</t>
  </si>
  <si>
    <t>4031EK</t>
  </si>
  <si>
    <t>3031GE</t>
  </si>
  <si>
    <t>4031EU</t>
  </si>
  <si>
    <t>6031BE</t>
  </si>
  <si>
    <t>1031CT</t>
  </si>
  <si>
    <t>3031HJ</t>
  </si>
  <si>
    <t>3031HI</t>
  </si>
  <si>
    <t>4031EV</t>
  </si>
  <si>
    <t>1031CX</t>
  </si>
  <si>
    <t>1031CY</t>
  </si>
  <si>
    <t>7031GY</t>
  </si>
  <si>
    <t>7031GR</t>
  </si>
  <si>
    <t>3031HL</t>
  </si>
  <si>
    <t>7031HA</t>
  </si>
  <si>
    <t>7031HC</t>
  </si>
  <si>
    <t>4031EW</t>
  </si>
  <si>
    <t>7031HH</t>
  </si>
  <si>
    <t>6031BM</t>
  </si>
  <si>
    <t>7031HN</t>
  </si>
  <si>
    <t>4031DM</t>
  </si>
  <si>
    <t>3031FY</t>
  </si>
  <si>
    <t>4031FA</t>
  </si>
  <si>
    <t>4031FB</t>
  </si>
  <si>
    <t>3031HM</t>
  </si>
  <si>
    <t>5031AD</t>
  </si>
  <si>
    <t>4031FC</t>
  </si>
  <si>
    <t>6031BL</t>
  </si>
  <si>
    <t>1031DD</t>
  </si>
  <si>
    <t>1031DE</t>
  </si>
  <si>
    <t>4031FD</t>
  </si>
  <si>
    <t>3031FE</t>
  </si>
  <si>
    <t>3031HO</t>
  </si>
  <si>
    <t>1031CZ</t>
  </si>
  <si>
    <t>7031HJ</t>
  </si>
  <si>
    <t>3031HR</t>
  </si>
  <si>
    <t>5031AI</t>
  </si>
  <si>
    <t>7031HT</t>
  </si>
  <si>
    <t>7031HE</t>
  </si>
  <si>
    <t>7031HS</t>
  </si>
  <si>
    <t>7031HU</t>
  </si>
  <si>
    <t>1031CJ</t>
  </si>
  <si>
    <t>3031AA</t>
  </si>
  <si>
    <t>7031HQ</t>
  </si>
  <si>
    <t>1031DF</t>
  </si>
  <si>
    <t>4031FI</t>
  </si>
  <si>
    <t>5031AJ</t>
  </si>
  <si>
    <t>4031FE</t>
  </si>
  <si>
    <t>4031FJ</t>
  </si>
  <si>
    <t>1031DJ</t>
  </si>
  <si>
    <t>4031FF</t>
  </si>
  <si>
    <t>4031FG</t>
  </si>
  <si>
    <t>4031EE</t>
  </si>
  <si>
    <t>3031HK</t>
  </si>
  <si>
    <t>4031FK</t>
  </si>
  <si>
    <t>7031HX</t>
  </si>
  <si>
    <t>5031AQ</t>
  </si>
  <si>
    <t>3031HB</t>
  </si>
  <si>
    <t>1031DL</t>
  </si>
  <si>
    <t>1031DM</t>
  </si>
  <si>
    <t>7031HY</t>
  </si>
  <si>
    <t>5031AO</t>
  </si>
  <si>
    <t>7031IA</t>
  </si>
  <si>
    <t>4031FM</t>
  </si>
  <si>
    <t>4031FL</t>
  </si>
  <si>
    <t>1031CW</t>
  </si>
  <si>
    <t>3031HU</t>
  </si>
  <si>
    <t>5031AL</t>
  </si>
  <si>
    <t>4031FN</t>
  </si>
  <si>
    <t>7031IE</t>
  </si>
  <si>
    <t>5031AM</t>
  </si>
  <si>
    <t>3031IA</t>
  </si>
  <si>
    <t>3031IC</t>
  </si>
  <si>
    <t>733,99
zaliczka</t>
  </si>
  <si>
    <t>3 661,66
zaliczka 40%</t>
  </si>
  <si>
    <t xml:space="preserve"> szefs 116-raczko ma zwrócić całość</t>
  </si>
  <si>
    <t>80 EUR za korektę Sententia</t>
  </si>
  <si>
    <t>1031DP</t>
  </si>
  <si>
    <t>5031AV</t>
  </si>
  <si>
    <t>3031IE</t>
  </si>
  <si>
    <t>1031DV</t>
  </si>
  <si>
    <t>1031EC</t>
  </si>
  <si>
    <t>3031HY</t>
  </si>
  <si>
    <t>5031AH</t>
  </si>
  <si>
    <t>5031AS</t>
  </si>
  <si>
    <t>5031AK</t>
  </si>
  <si>
    <t>1031EB</t>
  </si>
  <si>
    <t>1031ED</t>
  </si>
  <si>
    <t>1031DQ</t>
  </si>
  <si>
    <t>7031HD</t>
  </si>
  <si>
    <t>1031EK</t>
  </si>
  <si>
    <t>1031EI</t>
  </si>
  <si>
    <t>4031FP</t>
  </si>
  <si>
    <t>3031GC</t>
  </si>
  <si>
    <t>6031BS</t>
  </si>
  <si>
    <t>5031AY</t>
  </si>
  <si>
    <t>5031AT</t>
  </si>
  <si>
    <t>1031EG</t>
  </si>
  <si>
    <t>1031DU</t>
  </si>
  <si>
    <t>7031IJ</t>
  </si>
  <si>
    <t>4031FS</t>
  </si>
  <si>
    <t>7031IK</t>
  </si>
  <si>
    <t>7031IL</t>
  </si>
  <si>
    <t>5031BA</t>
  </si>
  <si>
    <t>7031IN</t>
  </si>
  <si>
    <t>3031IP</t>
  </si>
  <si>
    <t>3031IR</t>
  </si>
  <si>
    <t>1031EO</t>
  </si>
  <si>
    <t>3031IQ</t>
  </si>
  <si>
    <t>3031IS</t>
  </si>
  <si>
    <t>3031IV</t>
  </si>
  <si>
    <t>4031DA</t>
  </si>
  <si>
    <t>1031EF</t>
  </si>
  <si>
    <t>3031IU</t>
  </si>
  <si>
    <t>1031EN</t>
  </si>
  <si>
    <t>4031FV</t>
  </si>
  <si>
    <t>3031IW</t>
  </si>
  <si>
    <t>3031IY</t>
  </si>
  <si>
    <t>3031DW</t>
  </si>
  <si>
    <t>4031FW</t>
  </si>
  <si>
    <t>7031IQ</t>
  </si>
  <si>
    <t>3031JA</t>
  </si>
  <si>
    <t>3031IZ</t>
  </si>
  <si>
    <t>3031JE</t>
  </si>
  <si>
    <t>1031DZ</t>
  </si>
  <si>
    <t>7031HZ</t>
  </si>
  <si>
    <t>7031IR</t>
  </si>
  <si>
    <t>5031BD</t>
  </si>
  <si>
    <t>1031ES</t>
  </si>
  <si>
    <t>1031ET</t>
  </si>
  <si>
    <t>7031IS</t>
  </si>
  <si>
    <t>5031AZ</t>
  </si>
  <si>
    <t>5031AU</t>
  </si>
  <si>
    <t>5031BC</t>
  </si>
  <si>
    <t>3031JC</t>
  </si>
  <si>
    <t>5031BF</t>
  </si>
  <si>
    <t>6031BU</t>
  </si>
  <si>
    <t>7031HO</t>
  </si>
  <si>
    <t>4031FY</t>
  </si>
  <si>
    <t>3031JH</t>
  </si>
  <si>
    <t>3031HX</t>
  </si>
  <si>
    <t>7031IV</t>
  </si>
  <si>
    <t>3031JI</t>
  </si>
  <si>
    <t>1031EV</t>
  </si>
  <si>
    <t>5031BL</t>
  </si>
  <si>
    <t>7031IU</t>
  </si>
  <si>
    <t>5031BE</t>
  </si>
  <si>
    <t>3031JK</t>
  </si>
  <si>
    <t>fakap rozwiązany</t>
  </si>
  <si>
    <t>4031GD</t>
  </si>
  <si>
    <t>3031JJ</t>
  </si>
  <si>
    <t>4031GB</t>
  </si>
  <si>
    <t>1031EZ</t>
  </si>
  <si>
    <t>5031BI</t>
  </si>
  <si>
    <t>15,19 EUR</t>
  </si>
  <si>
    <t>1031FB</t>
  </si>
  <si>
    <t>1031EY</t>
  </si>
  <si>
    <t>7031IY</t>
  </si>
  <si>
    <t>7031IW</t>
  </si>
  <si>
    <t>5031BJ</t>
  </si>
  <si>
    <t>1031EE</t>
  </si>
  <si>
    <t>3031JD</t>
  </si>
  <si>
    <t>5031BP</t>
  </si>
  <si>
    <t>7031JA</t>
  </si>
  <si>
    <t>4031GE</t>
  </si>
  <si>
    <t>5031BH</t>
  </si>
  <si>
    <t>5031BG</t>
  </si>
  <si>
    <t>4031GG</t>
  </si>
  <si>
    <t>5031BQ</t>
  </si>
  <si>
    <t>3031JR</t>
  </si>
  <si>
    <t>7031IX</t>
  </si>
  <si>
    <t>1031FE</t>
  </si>
  <si>
    <t xml:space="preserve">
81,16</t>
  </si>
  <si>
    <t>17,64 eur</t>
  </si>
  <si>
    <t>1031FC</t>
  </si>
  <si>
    <t xml:space="preserve">
162,31</t>
  </si>
  <si>
    <t>35,06 EUR</t>
  </si>
  <si>
    <t>1031FG</t>
  </si>
  <si>
    <t>3031JT</t>
  </si>
  <si>
    <t>3031JM</t>
  </si>
  <si>
    <t>3031JN</t>
  </si>
  <si>
    <t>6031BQ</t>
  </si>
  <si>
    <t>4031GJ</t>
  </si>
  <si>
    <t>3031JY</t>
  </si>
  <si>
    <t>7031IZ</t>
  </si>
  <si>
    <t>3031JX</t>
  </si>
  <si>
    <t>1031FK</t>
  </si>
  <si>
    <t>7031JF</t>
  </si>
  <si>
    <t>7031JG</t>
  </si>
  <si>
    <t>3031JU</t>
  </si>
  <si>
    <t>5031BV</t>
  </si>
  <si>
    <t>6031BP</t>
  </si>
  <si>
    <t>4031BO</t>
  </si>
  <si>
    <t>3031KB</t>
  </si>
  <si>
    <t>3031KA</t>
  </si>
  <si>
    <t>7031JH</t>
  </si>
  <si>
    <t>5031BY</t>
  </si>
  <si>
    <t>1031DI</t>
  </si>
  <si>
    <t>4031GN</t>
  </si>
  <si>
    <t>5031BB</t>
  </si>
  <si>
    <t>3031KC</t>
  </si>
  <si>
    <t>7031JJ</t>
  </si>
  <si>
    <t>3031KE</t>
  </si>
  <si>
    <t>3031KF</t>
  </si>
  <si>
    <t>3031KH</t>
  </si>
  <si>
    <t>4031GQ</t>
  </si>
  <si>
    <t>1031FJ</t>
  </si>
  <si>
    <t>3031KG</t>
  </si>
  <si>
    <t>1031FU</t>
  </si>
  <si>
    <t>3031KJ</t>
  </si>
  <si>
    <t>1031FR</t>
  </si>
  <si>
    <t>1031CS</t>
  </si>
  <si>
    <t>4031GS</t>
  </si>
  <si>
    <t>3031KL</t>
  </si>
  <si>
    <t>3031KK</t>
  </si>
  <si>
    <t>5031CD</t>
  </si>
  <si>
    <t>4031GR</t>
  </si>
  <si>
    <t>3031KM</t>
  </si>
  <si>
    <t>7031JO</t>
  </si>
  <si>
    <t>1031FI</t>
  </si>
  <si>
    <t>3031KO</t>
  </si>
  <si>
    <t>4031GU</t>
  </si>
  <si>
    <t>4031GF</t>
  </si>
  <si>
    <t>3031KR</t>
  </si>
  <si>
    <t>3031KX</t>
  </si>
  <si>
    <t>3031KU</t>
  </si>
  <si>
    <t>1031FS</t>
  </si>
  <si>
    <t>5031CE</t>
  </si>
  <si>
    <t>3031JW</t>
  </si>
  <si>
    <t>3031LA</t>
  </si>
  <si>
    <t>1031GF</t>
  </si>
  <si>
    <t>7031JT</t>
  </si>
  <si>
    <t>7031JV</t>
  </si>
  <si>
    <t>7031JU</t>
  </si>
  <si>
    <t>7031JW</t>
  </si>
  <si>
    <t>7031JX</t>
  </si>
  <si>
    <t>5031CG</t>
  </si>
  <si>
    <t>3031JG</t>
  </si>
  <si>
    <t>4031GZ</t>
  </si>
  <si>
    <t>1031GC</t>
  </si>
  <si>
    <t>5031CF</t>
  </si>
  <si>
    <t>4031GY</t>
  </si>
  <si>
    <t>3031KQ</t>
  </si>
  <si>
    <t>4031GM</t>
  </si>
  <si>
    <t>1031GE</t>
  </si>
  <si>
    <t>4031HC</t>
  </si>
  <si>
    <t>7031KD</t>
  </si>
  <si>
    <t>6031BX</t>
  </si>
  <si>
    <t>1031GI</t>
  </si>
  <si>
    <t>6031BZ</t>
  </si>
  <si>
    <t>5031CK</t>
  </si>
  <si>
    <t>1031EP</t>
  </si>
  <si>
    <t>1031FX</t>
  </si>
  <si>
    <t>7031KB</t>
  </si>
  <si>
    <t>4031HA</t>
  </si>
  <si>
    <t>7031JP</t>
  </si>
  <si>
    <t>1031GL</t>
  </si>
  <si>
    <t>3031JS</t>
  </si>
  <si>
    <t>4031GV</t>
  </si>
  <si>
    <t>3031LH</t>
  </si>
  <si>
    <t>5031CQ</t>
  </si>
  <si>
    <t>4031HG</t>
  </si>
  <si>
    <t>3031LC</t>
  </si>
  <si>
    <t>1031GM</t>
  </si>
  <si>
    <t>7031KF</t>
  </si>
  <si>
    <t>1031GN</t>
  </si>
  <si>
    <t>nadpłata 71,96</t>
  </si>
  <si>
    <t>1031GH</t>
  </si>
  <si>
    <t>4031HH</t>
  </si>
  <si>
    <t>5031CR</t>
  </si>
  <si>
    <t>7031KH</t>
  </si>
  <si>
    <t>7031KJ</t>
  </si>
  <si>
    <t>3031LJ</t>
  </si>
  <si>
    <t>4031HL</t>
  </si>
  <si>
    <t>6031CA</t>
  </si>
  <si>
    <t>6031CC</t>
  </si>
  <si>
    <t>4031HO</t>
  </si>
  <si>
    <t>4031HM</t>
  </si>
  <si>
    <t>5031CP</t>
  </si>
  <si>
    <t>3031JZ</t>
  </si>
  <si>
    <t>4031HI</t>
  </si>
  <si>
    <t>3031KT</t>
  </si>
  <si>
    <t>3031LP</t>
  </si>
  <si>
    <t>3031LT</t>
  </si>
  <si>
    <t>3031LL</t>
  </si>
  <si>
    <t>7031JE</t>
  </si>
  <si>
    <t>1031GQ</t>
  </si>
  <si>
    <t>1031GS</t>
  </si>
  <si>
    <t>4031HJ</t>
  </si>
  <si>
    <t>5031CT</t>
  </si>
  <si>
    <t>3031LN</t>
  </si>
  <si>
    <t>1031GR</t>
  </si>
  <si>
    <t>3031LU</t>
  </si>
  <si>
    <t>3031LY</t>
  </si>
  <si>
    <t>5031CU</t>
  </si>
  <si>
    <t>5031CV</t>
  </si>
  <si>
    <t>3031LM</t>
  </si>
  <si>
    <t>3031LX</t>
  </si>
  <si>
    <t>1031GP</t>
  </si>
  <si>
    <t>7031JQ</t>
  </si>
  <si>
    <t>1031GU</t>
  </si>
  <si>
    <t>6031CB</t>
  </si>
  <si>
    <t>1031GV</t>
  </si>
  <si>
    <t>5031CW</t>
  </si>
  <si>
    <t>5031CZ</t>
  </si>
  <si>
    <t>1031GW</t>
  </si>
  <si>
    <t>EUR 316,35</t>
  </si>
  <si>
    <t>1031GY</t>
  </si>
  <si>
    <t>7031KT</t>
  </si>
  <si>
    <t>4031HU</t>
  </si>
  <si>
    <t>7031KI</t>
  </si>
  <si>
    <t>4031HE</t>
  </si>
  <si>
    <t>4031HP</t>
  </si>
  <si>
    <t>5031DA</t>
  </si>
  <si>
    <t>5031CO</t>
  </si>
  <si>
    <t>4031GI</t>
  </si>
  <si>
    <t>7031KG</t>
  </si>
  <si>
    <t>3031BA</t>
  </si>
  <si>
    <t>3031FZ</t>
  </si>
  <si>
    <t>3041AB</t>
  </si>
  <si>
    <t>5041AA</t>
  </si>
  <si>
    <t>5041AD</t>
  </si>
  <si>
    <t>7041AA</t>
  </si>
  <si>
    <t>7041AF</t>
  </si>
  <si>
    <t>5041AF</t>
  </si>
  <si>
    <t>4041AE</t>
  </si>
  <si>
    <t>7041AE</t>
  </si>
  <si>
    <t>7041AB</t>
  </si>
  <si>
    <t>3041AE</t>
  </si>
  <si>
    <t>3041AK</t>
  </si>
  <si>
    <t>4041AG</t>
  </si>
  <si>
    <t>4041AH</t>
  </si>
  <si>
    <t>4041AI</t>
  </si>
  <si>
    <t>3041AM</t>
  </si>
  <si>
    <t>4041AJ</t>
  </si>
  <si>
    <t>5041AK</t>
  </si>
  <si>
    <t>3031KY</t>
  </si>
  <si>
    <t>1031GK</t>
  </si>
  <si>
    <t>3031LD</t>
  </si>
  <si>
    <t>1041AC</t>
  </si>
  <si>
    <t>1041AH</t>
  </si>
  <si>
    <t>1041AA</t>
  </si>
  <si>
    <t>3041AJ</t>
  </si>
  <si>
    <t>7041AI</t>
  </si>
  <si>
    <t>1041AK</t>
  </si>
  <si>
    <t>7041AG</t>
  </si>
  <si>
    <t>1041AG</t>
  </si>
  <si>
    <t>1041AD</t>
  </si>
  <si>
    <t>4041AK</t>
  </si>
  <si>
    <t>4041AN</t>
  </si>
  <si>
    <t>5041AQ</t>
  </si>
  <si>
    <t>4041AP</t>
  </si>
  <si>
    <t>5041AO</t>
  </si>
  <si>
    <t>4041AR</t>
  </si>
  <si>
    <t>5041AS</t>
  </si>
  <si>
    <t>4041AT</t>
  </si>
  <si>
    <t>5041AV</t>
  </si>
  <si>
    <t>3041AO</t>
  </si>
  <si>
    <t>1041AM</t>
  </si>
  <si>
    <t>1041AP</t>
  </si>
  <si>
    <t>7041AN</t>
  </si>
  <si>
    <t>1041AQ</t>
  </si>
  <si>
    <t>5041AT</t>
  </si>
  <si>
    <t>1041AS</t>
  </si>
  <si>
    <t>4041AL</t>
  </si>
  <si>
    <t>1041AT</t>
  </si>
  <si>
    <t>1041AU</t>
  </si>
  <si>
    <t>1041AV</t>
  </si>
  <si>
    <t>1041AW</t>
  </si>
  <si>
    <t>7041AQ</t>
  </si>
  <si>
    <t>7041AH</t>
  </si>
  <si>
    <t>7041AS</t>
  </si>
  <si>
    <t>4041AV</t>
  </si>
  <si>
    <t>7041AP</t>
  </si>
  <si>
    <t>4041AY</t>
  </si>
  <si>
    <t>4041AW</t>
  </si>
  <si>
    <t>4041AX</t>
  </si>
  <si>
    <t>4041AO</t>
  </si>
  <si>
    <t>5041AZ</t>
  </si>
  <si>
    <t>4041BA</t>
  </si>
  <si>
    <t>reklamacja+ poprawa</t>
  </si>
  <si>
    <t>3031JL</t>
  </si>
  <si>
    <t>4 206,87 zaliczka</t>
  </si>
  <si>
    <t>7031JL</t>
  </si>
  <si>
    <t>1031EA</t>
  </si>
  <si>
    <t>1041BD</t>
  </si>
  <si>
    <t>5041BA</t>
  </si>
  <si>
    <t>7041AV</t>
  </si>
  <si>
    <t>3041AQ</t>
  </si>
  <si>
    <t>4041BB</t>
  </si>
  <si>
    <t>7041AM</t>
  </si>
  <si>
    <t>3041AU</t>
  </si>
  <si>
    <t>4041AZ</t>
  </si>
  <si>
    <t>5041BF</t>
  </si>
  <si>
    <t>5041BD</t>
  </si>
  <si>
    <t>4041BD</t>
  </si>
  <si>
    <t>3041AY</t>
  </si>
  <si>
    <t>1041AN</t>
  </si>
  <si>
    <t>3041AX</t>
  </si>
  <si>
    <t>3041AR</t>
  </si>
  <si>
    <t>1041BI</t>
  </si>
  <si>
    <t>1041BL</t>
  </si>
  <si>
    <t>1041AI</t>
  </si>
  <si>
    <t>1041BN</t>
  </si>
  <si>
    <t>5041BK</t>
  </si>
  <si>
    <t>1041BP</t>
  </si>
  <si>
    <t>1041AY</t>
  </si>
  <si>
    <t>4041BI</t>
  </si>
  <si>
    <t>4041BF</t>
  </si>
  <si>
    <t>1041BQ</t>
  </si>
  <si>
    <t>3041BB</t>
  </si>
  <si>
    <t>1041BO</t>
  </si>
  <si>
    <t>3041BA</t>
  </si>
  <si>
    <t>1041BG</t>
  </si>
  <si>
    <t>1041BV</t>
  </si>
  <si>
    <t>1041BU</t>
  </si>
  <si>
    <t>4041BK</t>
  </si>
  <si>
    <t>7041AW</t>
  </si>
  <si>
    <t>7041AX</t>
  </si>
  <si>
    <t>1041BS</t>
  </si>
  <si>
    <t>1041BX</t>
  </si>
  <si>
    <t>4041AM</t>
  </si>
  <si>
    <t>7041AY</t>
  </si>
  <si>
    <t>3041BD</t>
  </si>
  <si>
    <t>1041BY</t>
  </si>
  <si>
    <t>5041BT</t>
  </si>
  <si>
    <t>4041BL</t>
  </si>
  <si>
    <t>4041BJ</t>
  </si>
  <si>
    <t>1041CD</t>
  </si>
  <si>
    <t>7041ZA</t>
  </si>
  <si>
    <t>5041BU</t>
  </si>
  <si>
    <t>1041BZ</t>
  </si>
  <si>
    <t>5041BX</t>
  </si>
  <si>
    <t>5041BW</t>
  </si>
  <si>
    <t>5041BZ</t>
  </si>
  <si>
    <t>3041BF</t>
  </si>
  <si>
    <t>1041CH</t>
  </si>
  <si>
    <t>4041BM</t>
  </si>
  <si>
    <t>1041BR</t>
  </si>
  <si>
    <t>5041BV</t>
  </si>
  <si>
    <t>6041AF</t>
  </si>
  <si>
    <t>6041AD</t>
  </si>
  <si>
    <t>6041AG</t>
  </si>
  <si>
    <t>7041BL</t>
  </si>
  <si>
    <t>5041BQ</t>
  </si>
  <si>
    <t>7041BK</t>
  </si>
  <si>
    <t>1041CB</t>
  </si>
  <si>
    <t>7041BH</t>
  </si>
  <si>
    <t>5041CE</t>
  </si>
  <si>
    <t>4041BH</t>
  </si>
  <si>
    <t>4041BN</t>
  </si>
  <si>
    <t>5041CI</t>
  </si>
  <si>
    <t>5041CH</t>
  </si>
  <si>
    <t>3041BI</t>
  </si>
  <si>
    <t>6041AE</t>
  </si>
  <si>
    <t>5041CL</t>
  </si>
  <si>
    <t>1041CL</t>
  </si>
  <si>
    <t>5041CN</t>
  </si>
  <si>
    <t>7041BN</t>
  </si>
  <si>
    <t>5041CP</t>
  </si>
  <si>
    <t>7041BJ</t>
  </si>
  <si>
    <t>4041BS</t>
  </si>
  <si>
    <t>5041CO</t>
  </si>
  <si>
    <t>6041AI</t>
  </si>
  <si>
    <t>6041AH</t>
  </si>
  <si>
    <t>7041BI</t>
  </si>
  <si>
    <t>7041BQ</t>
  </si>
  <si>
    <t>7041BS</t>
  </si>
  <si>
    <t>5041CF</t>
  </si>
  <si>
    <t>5041CR</t>
  </si>
  <si>
    <t>1041CP</t>
  </si>
  <si>
    <t>4041BW</t>
  </si>
  <si>
    <t>1041CS</t>
  </si>
  <si>
    <t>4041BY</t>
  </si>
  <si>
    <t>4041BV</t>
  </si>
  <si>
    <t>7041BU</t>
  </si>
  <si>
    <t>4041BZ</t>
  </si>
  <si>
    <t>3041BJ</t>
  </si>
  <si>
    <t>zwrot VAT - 40,09 zł 13.04.</t>
  </si>
  <si>
    <t>4041CA</t>
  </si>
  <si>
    <t>1041CT</t>
  </si>
  <si>
    <t>4011CY</t>
  </si>
  <si>
    <t>5041CX</t>
  </si>
  <si>
    <t>4041BX</t>
  </si>
  <si>
    <t>1041CU</t>
  </si>
  <si>
    <t>4041CD</t>
  </si>
  <si>
    <t>1041CV</t>
  </si>
  <si>
    <t>3041BC</t>
  </si>
  <si>
    <t>5041CV</t>
  </si>
  <si>
    <t>3031HH</t>
  </si>
  <si>
    <t>7041CC</t>
  </si>
  <si>
    <t>5041CK</t>
  </si>
  <si>
    <t>5041AP</t>
  </si>
  <si>
    <t>7041CD</t>
  </si>
  <si>
    <t>3041BK</t>
  </si>
  <si>
    <t>7041CE</t>
  </si>
  <si>
    <t>4041CG</t>
  </si>
  <si>
    <t>3041BL</t>
  </si>
  <si>
    <t>5041DC</t>
  </si>
  <si>
    <t>4041CJ</t>
  </si>
  <si>
    <t>4041CF</t>
  </si>
  <si>
    <t>4041BO</t>
  </si>
  <si>
    <t>4041CL</t>
  </si>
  <si>
    <t>5041DE</t>
  </si>
  <si>
    <t>4041CN</t>
  </si>
  <si>
    <t>4041CH</t>
  </si>
  <si>
    <t>5041DI</t>
  </si>
  <si>
    <t>4041CR</t>
  </si>
  <si>
    <t>4041CO</t>
  </si>
  <si>
    <t>5041DH</t>
  </si>
  <si>
    <t>5041DJ</t>
  </si>
  <si>
    <t>5041DF</t>
  </si>
  <si>
    <t>1041DC</t>
  </si>
  <si>
    <t>4041CW</t>
  </si>
  <si>
    <t>1041DD</t>
  </si>
  <si>
    <t>7041CF</t>
  </si>
  <si>
    <t>7041BY</t>
  </si>
  <si>
    <t>7041BP</t>
  </si>
  <si>
    <t>7041BV</t>
  </si>
  <si>
    <t>4041CU</t>
  </si>
  <si>
    <t>1041DB</t>
  </si>
  <si>
    <t>4041CV</t>
  </si>
  <si>
    <t>1041CK</t>
  </si>
  <si>
    <t>4041CY</t>
  </si>
  <si>
    <t>1041DF</t>
  </si>
  <si>
    <t>1041DH</t>
  </si>
  <si>
    <t>7041CM</t>
  </si>
  <si>
    <t>3011AG</t>
  </si>
  <si>
    <t>3011AH</t>
  </si>
  <si>
    <t>4041DA</t>
  </si>
  <si>
    <t>1041DJ</t>
  </si>
  <si>
    <t>1041DK</t>
  </si>
  <si>
    <t>5041DO</t>
  </si>
  <si>
    <t>6041AK</t>
  </si>
  <si>
    <t>4041DF</t>
  </si>
  <si>
    <t>4041DE</t>
  </si>
  <si>
    <t>1041DP</t>
  </si>
  <si>
    <t>7041CL</t>
  </si>
  <si>
    <t>3041BT</t>
  </si>
  <si>
    <t>5041DU</t>
  </si>
  <si>
    <t>1041DI</t>
  </si>
  <si>
    <t>5041DV</t>
  </si>
  <si>
    <t>5041DS</t>
  </si>
  <si>
    <t>4041DJ</t>
  </si>
  <si>
    <t>1041DM</t>
  </si>
  <si>
    <t>4041CM</t>
  </si>
  <si>
    <t>4041DB</t>
  </si>
  <si>
    <t>4041DK</t>
  </si>
  <si>
    <t>1041DR</t>
  </si>
  <si>
    <t>4041DL</t>
  </si>
  <si>
    <t>7041CU</t>
  </si>
  <si>
    <t>5041DX</t>
  </si>
  <si>
    <t>5041DQ</t>
  </si>
  <si>
    <t>4041DM</t>
  </si>
  <si>
    <t>1041DU</t>
  </si>
  <si>
    <t>3041BR</t>
  </si>
  <si>
    <t>4041CK</t>
  </si>
  <si>
    <t>śmierć cmocha-dodatkowe tłumaczenie</t>
  </si>
  <si>
    <t>6041AO</t>
  </si>
  <si>
    <t>4041DR</t>
  </si>
  <si>
    <t>5041EF</t>
  </si>
  <si>
    <t>1041CZ</t>
  </si>
  <si>
    <t>6041AQ</t>
  </si>
  <si>
    <t>1041DY</t>
  </si>
  <si>
    <t>4041DV</t>
  </si>
  <si>
    <t>3041BZ</t>
  </si>
  <si>
    <t>4041DQ</t>
  </si>
  <si>
    <t>3041CA</t>
  </si>
  <si>
    <t>5041EG</t>
  </si>
  <si>
    <t>5041EH</t>
  </si>
  <si>
    <t>5041EB</t>
  </si>
  <si>
    <t>z korektą</t>
  </si>
  <si>
    <t>4041EE</t>
  </si>
  <si>
    <t>3041CE</t>
  </si>
  <si>
    <t>7021CV</t>
  </si>
  <si>
    <t>4041EI</t>
  </si>
  <si>
    <t>5041EM</t>
  </si>
  <si>
    <t>3041CD</t>
  </si>
  <si>
    <t>3041CG</t>
  </si>
  <si>
    <t>4041ED</t>
  </si>
  <si>
    <t>4041EH</t>
  </si>
  <si>
    <t>1041EE</t>
  </si>
  <si>
    <t>5041ES</t>
  </si>
  <si>
    <t>4041DW</t>
  </si>
  <si>
    <t>5041EK</t>
  </si>
  <si>
    <t>4041EK</t>
  </si>
  <si>
    <t>3041CL</t>
  </si>
  <si>
    <t>3041CI</t>
  </si>
  <si>
    <t>7041CQ</t>
  </si>
  <si>
    <t>4041DN</t>
  </si>
  <si>
    <t>7041CX</t>
  </si>
  <si>
    <t>1041DL</t>
  </si>
  <si>
    <t>1041EH</t>
  </si>
  <si>
    <t>3041CN</t>
  </si>
  <si>
    <t>3041CM</t>
  </si>
  <si>
    <t>5041EZ</t>
  </si>
  <si>
    <t>5041EE</t>
  </si>
  <si>
    <t>5041EV</t>
  </si>
  <si>
    <t>5041ET</t>
  </si>
  <si>
    <t>5041FC</t>
  </si>
  <si>
    <t>3041CJ</t>
  </si>
  <si>
    <t>1041EM</t>
  </si>
  <si>
    <t>1041EN</t>
  </si>
  <si>
    <t>5041FB</t>
  </si>
  <si>
    <t>1041EL</t>
  </si>
  <si>
    <t>6041AX</t>
  </si>
  <si>
    <t>6041AY</t>
  </si>
  <si>
    <t>6041AZ</t>
  </si>
  <si>
    <t>3041CF</t>
  </si>
  <si>
    <t>3041CK</t>
  </si>
  <si>
    <t>5041EX</t>
  </si>
  <si>
    <t>67.16</t>
  </si>
  <si>
    <t>5041FI</t>
  </si>
  <si>
    <t>4041DZ</t>
  </si>
  <si>
    <t>124.72</t>
  </si>
  <si>
    <t>1041EA</t>
  </si>
  <si>
    <t>6041BA</t>
  </si>
  <si>
    <t>7041CY</t>
  </si>
  <si>
    <t>3041CQ</t>
  </si>
  <si>
    <t>7041CZ</t>
  </si>
  <si>
    <t>3041CS</t>
  </si>
  <si>
    <t>3041BX</t>
  </si>
  <si>
    <t>5041FK</t>
  </si>
  <si>
    <t>153.50</t>
  </si>
  <si>
    <t>5041FF</t>
  </si>
  <si>
    <t>5041FL</t>
  </si>
  <si>
    <t>1041ER</t>
  </si>
  <si>
    <t>6041AW</t>
  </si>
  <si>
    <t>5041FM</t>
  </si>
  <si>
    <t>1041BW</t>
  </si>
  <si>
    <t>3041CU</t>
  </si>
  <si>
    <t>3041CV</t>
  </si>
  <si>
    <t>5041FD</t>
  </si>
  <si>
    <t>3041CW</t>
  </si>
  <si>
    <t>4041DT</t>
  </si>
  <si>
    <t>5041FW</t>
  </si>
  <si>
    <t>5041FY</t>
  </si>
  <si>
    <t>6041BB</t>
  </si>
  <si>
    <t>5041FU</t>
  </si>
  <si>
    <t>5041FP</t>
  </si>
  <si>
    <t>1041EU</t>
  </si>
  <si>
    <t>4041ES</t>
  </si>
  <si>
    <t>5041FZ</t>
  </si>
  <si>
    <t>4041EP</t>
  </si>
  <si>
    <t>1031ER</t>
  </si>
  <si>
    <t>7041DA</t>
  </si>
  <si>
    <t>4041EO</t>
  </si>
  <si>
    <t>1041EW</t>
  </si>
  <si>
    <t>1041EY</t>
  </si>
  <si>
    <t>7041DB</t>
  </si>
  <si>
    <t>1041FA</t>
  </si>
  <si>
    <t>3041DB</t>
  </si>
  <si>
    <t>3041DE</t>
  </si>
  <si>
    <t>5041ER</t>
  </si>
  <si>
    <t>3041DF</t>
  </si>
  <si>
    <t>1041FD</t>
  </si>
  <si>
    <t>1041FB</t>
  </si>
  <si>
    <t>1041EZ</t>
  </si>
  <si>
    <t>4041EW</t>
  </si>
  <si>
    <t>4041EX</t>
  </si>
  <si>
    <t>5041GJ</t>
  </si>
  <si>
    <t>5041GK</t>
  </si>
  <si>
    <t>5041GL</t>
  </si>
  <si>
    <t>5041GF</t>
  </si>
  <si>
    <t>5041GD</t>
  </si>
  <si>
    <t>1041FG</t>
  </si>
  <si>
    <t>3041DH</t>
  </si>
  <si>
    <t>4041FB</t>
  </si>
  <si>
    <t>3041DK</t>
  </si>
  <si>
    <t>7041DC</t>
  </si>
  <si>
    <t>4041FC</t>
  </si>
  <si>
    <t>3041DM</t>
  </si>
  <si>
    <t>7041DD</t>
  </si>
  <si>
    <t>4041EZ</t>
  </si>
  <si>
    <t>1041FI</t>
  </si>
  <si>
    <t>5041FR</t>
  </si>
  <si>
    <t>5041AY</t>
  </si>
  <si>
    <t>4041FD</t>
  </si>
  <si>
    <t>3041DI</t>
  </si>
  <si>
    <t>3041DO</t>
  </si>
  <si>
    <t>3041DP</t>
  </si>
  <si>
    <t>7041DF</t>
  </si>
  <si>
    <t>5041FS</t>
  </si>
  <si>
    <t>3041DR</t>
  </si>
  <si>
    <t>7041DG</t>
  </si>
  <si>
    <t>tu okazało się być zwykłe</t>
  </si>
  <si>
    <t>reklmacja</t>
  </si>
  <si>
    <t>5041GE</t>
  </si>
  <si>
    <t>5041FT</t>
  </si>
  <si>
    <t>5041GG</t>
  </si>
  <si>
    <t>4041EY</t>
  </si>
  <si>
    <t>4041FH</t>
  </si>
  <si>
    <t>5041EQ</t>
  </si>
  <si>
    <t>3041DQ</t>
  </si>
  <si>
    <t>5041GN</t>
  </si>
  <si>
    <t>5041GS</t>
  </si>
  <si>
    <t>4041FI</t>
  </si>
  <si>
    <t>4041FL</t>
  </si>
  <si>
    <t>3041DS</t>
  </si>
  <si>
    <t>3041DT</t>
  </si>
  <si>
    <t>1041FO</t>
  </si>
  <si>
    <t>1041FN</t>
  </si>
  <si>
    <t>3041DN</t>
  </si>
  <si>
    <t>1041FP</t>
  </si>
  <si>
    <t>5041GU</t>
  </si>
  <si>
    <t>4041FM</t>
  </si>
  <si>
    <t>5041FO</t>
  </si>
  <si>
    <t>5041GW</t>
  </si>
  <si>
    <t>4041FN</t>
  </si>
  <si>
    <t>1041FT</t>
  </si>
  <si>
    <t>6041BE</t>
  </si>
  <si>
    <t>6041BF</t>
  </si>
  <si>
    <t>1041FW</t>
  </si>
  <si>
    <t>EUR 121,42</t>
  </si>
  <si>
    <t>3041CZ</t>
  </si>
  <si>
    <t>7041DE</t>
  </si>
  <si>
    <t>4041GA</t>
  </si>
  <si>
    <t>4041GB</t>
  </si>
  <si>
    <t>1041FX</t>
  </si>
  <si>
    <t>EUR 23,95</t>
  </si>
  <si>
    <t>6041BK</t>
  </si>
  <si>
    <t>4041GF</t>
  </si>
  <si>
    <t>5041GX</t>
  </si>
  <si>
    <t>7041DK</t>
  </si>
  <si>
    <t>(221,20</t>
  </si>
  <si>
    <t>5041GY</t>
  </si>
  <si>
    <t>6041BL</t>
  </si>
  <si>
    <t>4041AQ</t>
  </si>
  <si>
    <t>6041BM</t>
  </si>
  <si>
    <t>1041GC</t>
  </si>
  <si>
    <t>4041GG</t>
  </si>
  <si>
    <t>1041GD</t>
  </si>
  <si>
    <t>6041BH</t>
  </si>
  <si>
    <t>6041BI</t>
  </si>
  <si>
    <t>7041DN</t>
  </si>
  <si>
    <t>1041GF</t>
  </si>
  <si>
    <t>7041DQ</t>
  </si>
  <si>
    <t>7041DO</t>
  </si>
  <si>
    <t>5041HH</t>
  </si>
  <si>
    <t>4041FS</t>
  </si>
  <si>
    <t>4041FR</t>
  </si>
  <si>
    <t>5041HI</t>
  </si>
  <si>
    <t>4041FP</t>
  </si>
  <si>
    <t>4041GJ</t>
  </si>
  <si>
    <t>1041GK</t>
  </si>
  <si>
    <t>6041BN</t>
  </si>
  <si>
    <t>1041GI</t>
  </si>
  <si>
    <t>4041GK</t>
  </si>
  <si>
    <t>4041GN</t>
  </si>
  <si>
    <t>1041GJ</t>
  </si>
  <si>
    <t>6041BG</t>
  </si>
  <si>
    <t>4041GR</t>
  </si>
  <si>
    <t>1041GO</t>
  </si>
  <si>
    <t>1041GN</t>
  </si>
  <si>
    <t>4041GU</t>
  </si>
  <si>
    <t>5041HO</t>
  </si>
  <si>
    <t>4041GS</t>
  </si>
  <si>
    <t>1041GQ</t>
  </si>
  <si>
    <t>1041GP</t>
  </si>
  <si>
    <t>1041GT</t>
  </si>
  <si>
    <t>4041FO</t>
  </si>
  <si>
    <t>4041GI</t>
  </si>
  <si>
    <t>1041CO</t>
  </si>
  <si>
    <t>7041DU</t>
  </si>
  <si>
    <t>1041GV</t>
  </si>
  <si>
    <t>7041DW</t>
  </si>
  <si>
    <t>7041DX</t>
  </si>
  <si>
    <t>5041HT</t>
  </si>
  <si>
    <t>7041DZ</t>
  </si>
  <si>
    <t>239.85</t>
  </si>
  <si>
    <t>5041HR</t>
  </si>
  <si>
    <t>7041EC</t>
  </si>
  <si>
    <t>7041EE</t>
  </si>
  <si>
    <t>7041EH</t>
  </si>
  <si>
    <t>7041EI</t>
  </si>
  <si>
    <t>7041EJ</t>
  </si>
  <si>
    <t>1041GW</t>
  </si>
  <si>
    <t>1041DE</t>
  </si>
  <si>
    <t>1041FY</t>
  </si>
  <si>
    <t>7041EA</t>
  </si>
  <si>
    <t>4041GX</t>
  </si>
  <si>
    <t>4041FA</t>
  </si>
  <si>
    <t>3041DG</t>
  </si>
  <si>
    <t>4041GW</t>
  </si>
  <si>
    <t>4041GY</t>
  </si>
  <si>
    <t>4041HB</t>
  </si>
  <si>
    <t>1041HB</t>
  </si>
  <si>
    <t>5041HF</t>
  </si>
  <si>
    <t>7041EG</t>
  </si>
  <si>
    <t>7041EF</t>
  </si>
  <si>
    <t>5041HC</t>
  </si>
  <si>
    <t>4041GZ</t>
  </si>
  <si>
    <t>4041HD</t>
  </si>
  <si>
    <t>1041HF</t>
  </si>
  <si>
    <t>5041HZ</t>
  </si>
  <si>
    <t>1041HG</t>
  </si>
  <si>
    <t>4041HE</t>
  </si>
  <si>
    <t>4041HF</t>
  </si>
  <si>
    <t>5041IC</t>
  </si>
  <si>
    <t>1041HE</t>
  </si>
  <si>
    <t>4041HH</t>
  </si>
  <si>
    <t>1041HH</t>
  </si>
  <si>
    <t>4041GT</t>
  </si>
  <si>
    <t>5041IG</t>
  </si>
  <si>
    <t>7041EB</t>
  </si>
  <si>
    <t>5041IH</t>
  </si>
  <si>
    <t>7041ED</t>
  </si>
  <si>
    <t>1041GX</t>
  </si>
  <si>
    <t>1041HI</t>
  </si>
  <si>
    <t>4041HG</t>
  </si>
  <si>
    <t>5041IA</t>
  </si>
  <si>
    <t>4041HJ</t>
  </si>
  <si>
    <t>1041HK</t>
  </si>
  <si>
    <t>4041HN</t>
  </si>
  <si>
    <t>4041HI</t>
  </si>
  <si>
    <t>6041BQ</t>
  </si>
  <si>
    <t>4041HL</t>
  </si>
  <si>
    <t>4041HQ</t>
  </si>
  <si>
    <t>5041IF</t>
  </si>
  <si>
    <t>4041HO</t>
  </si>
  <si>
    <t>4041HP</t>
  </si>
  <si>
    <t>5041IK</t>
  </si>
  <si>
    <t>1041HM</t>
  </si>
  <si>
    <t>4041HS</t>
  </si>
  <si>
    <t>1041HL</t>
  </si>
  <si>
    <t>5041IP</t>
  </si>
  <si>
    <t>47.97</t>
  </si>
  <si>
    <t>5041IM</t>
  </si>
  <si>
    <t>4041HU</t>
  </si>
  <si>
    <t>4041HM</t>
  </si>
  <si>
    <t>1041HP</t>
  </si>
  <si>
    <t>1041HQ</t>
  </si>
  <si>
    <t>5041IR</t>
  </si>
  <si>
    <t>1041HO</t>
  </si>
  <si>
    <t>5041IV</t>
  </si>
  <si>
    <t>227.30</t>
  </si>
  <si>
    <t>5041IY</t>
  </si>
  <si>
    <t>4041HK</t>
  </si>
  <si>
    <t>4041HW</t>
  </si>
  <si>
    <t>6041BS</t>
  </si>
  <si>
    <t>5041IX</t>
  </si>
  <si>
    <t>4041IA</t>
  </si>
  <si>
    <t>4041IB</t>
  </si>
  <si>
    <t>3041AS</t>
  </si>
  <si>
    <t>4041IF</t>
  </si>
  <si>
    <t>4041IE</t>
  </si>
  <si>
    <t>6041BR</t>
  </si>
  <si>
    <t>4041IH</t>
  </si>
  <si>
    <t>5041JC</t>
  </si>
  <si>
    <t>5041IU</t>
  </si>
  <si>
    <t>1041HU</t>
  </si>
  <si>
    <t>5041JB</t>
  </si>
  <si>
    <t>5041JD</t>
  </si>
  <si>
    <t>4041IM</t>
  </si>
  <si>
    <t>107,20 EUR</t>
  </si>
  <si>
    <t xml:space="preserve">zwrot  </t>
  </si>
  <si>
    <t>974,98 EUR</t>
  </si>
  <si>
    <t>1066,46 EUR plus korekta</t>
  </si>
  <si>
    <t>1041FF</t>
  </si>
  <si>
    <t>1041HV</t>
  </si>
  <si>
    <t>5041HE</t>
  </si>
  <si>
    <t>5041JG</t>
  </si>
  <si>
    <t>5041JE</t>
  </si>
  <si>
    <t>4041IL</t>
  </si>
  <si>
    <t>4041FQ</t>
  </si>
  <si>
    <t>5041DD</t>
  </si>
  <si>
    <t>5041AL</t>
  </si>
  <si>
    <t>4041IN</t>
  </si>
  <si>
    <t>4041IO</t>
  </si>
  <si>
    <t>5041HV</t>
  </si>
  <si>
    <t>5041JK</t>
  </si>
  <si>
    <t>147,60 EUR</t>
  </si>
  <si>
    <t>7051AH</t>
  </si>
  <si>
    <t>7051AS</t>
  </si>
  <si>
    <t>7051AU</t>
  </si>
  <si>
    <t>7051AP</t>
  </si>
  <si>
    <t>3051AA</t>
  </si>
  <si>
    <t>7051AF</t>
  </si>
  <si>
    <t>3051AC</t>
  </si>
  <si>
    <t>3051AD</t>
  </si>
  <si>
    <t>7051AW</t>
  </si>
  <si>
    <t>7051AN</t>
  </si>
  <si>
    <t>7051AY</t>
  </si>
  <si>
    <t>7051AX</t>
  </si>
  <si>
    <t>3051AF</t>
  </si>
  <si>
    <t>3051AB</t>
  </si>
  <si>
    <t>7051BA</t>
  </si>
  <si>
    <t>7051AM</t>
  </si>
  <si>
    <t>7051AI</t>
  </si>
  <si>
    <t>7051BC</t>
  </si>
  <si>
    <t>7051AC</t>
  </si>
  <si>
    <t>1051AA</t>
  </si>
  <si>
    <t>7051AO</t>
  </si>
  <si>
    <t>5051AC</t>
  </si>
  <si>
    <t>3051AG</t>
  </si>
  <si>
    <t>1051AB</t>
  </si>
  <si>
    <t>1051AG</t>
  </si>
  <si>
    <t>5051AI</t>
  </si>
  <si>
    <t>1051AK</t>
  </si>
  <si>
    <t>1051AL</t>
  </si>
  <si>
    <t>5051AL</t>
  </si>
  <si>
    <t>1051AN</t>
  </si>
  <si>
    <t>7051AV</t>
  </si>
  <si>
    <t>7051BG</t>
  </si>
  <si>
    <t>7051BK</t>
  </si>
  <si>
    <t>7051BD</t>
  </si>
  <si>
    <t>3100EP</t>
  </si>
  <si>
    <t>3051AL</t>
  </si>
  <si>
    <t>7051BF</t>
  </si>
  <si>
    <t>5051AK</t>
  </si>
  <si>
    <t>3051AO</t>
  </si>
  <si>
    <t>7051BN</t>
  </si>
  <si>
    <t>1051AE</t>
  </si>
  <si>
    <t>7051BM</t>
  </si>
  <si>
    <t>7051BO</t>
  </si>
  <si>
    <t>1051AQ</t>
  </si>
  <si>
    <t>147,46 EUR</t>
  </si>
  <si>
    <t>6051AB</t>
  </si>
  <si>
    <t>6051AF</t>
  </si>
  <si>
    <t>3051AQ</t>
  </si>
  <si>
    <t>6051AA</t>
  </si>
  <si>
    <t>1051AP</t>
  </si>
  <si>
    <t>6051AE</t>
  </si>
  <si>
    <t>7051BH</t>
  </si>
  <si>
    <t>1051AS</t>
  </si>
  <si>
    <t>1051AT</t>
  </si>
  <si>
    <t>7051BQ</t>
  </si>
  <si>
    <t>7051BU</t>
  </si>
  <si>
    <t>3051AT</t>
  </si>
  <si>
    <t>6051AC</t>
  </si>
  <si>
    <t>7051BW</t>
  </si>
  <si>
    <t>3051AW</t>
  </si>
  <si>
    <t>7051BP</t>
  </si>
  <si>
    <t>5051AN</t>
  </si>
  <si>
    <t>6051AL</t>
  </si>
  <si>
    <t>5051AQ</t>
  </si>
  <si>
    <t>6051AG</t>
  </si>
  <si>
    <t>5051AP</t>
  </si>
  <si>
    <t>1051AY</t>
  </si>
  <si>
    <t>1051AZ</t>
  </si>
  <si>
    <t>1051AU</t>
  </si>
  <si>
    <t>EUR 159,75</t>
  </si>
  <si>
    <t>5051AR</t>
  </si>
  <si>
    <t>5051AV</t>
  </si>
  <si>
    <t>1051BB</t>
  </si>
  <si>
    <t>3051AP</t>
  </si>
  <si>
    <t>5051AU</t>
  </si>
  <si>
    <t>1051BD</t>
  </si>
  <si>
    <t>5051AS</t>
  </si>
  <si>
    <t>3051AN</t>
  </si>
  <si>
    <t>39,43 eur</t>
  </si>
  <si>
    <t>1051BI</t>
  </si>
  <si>
    <t>5051AT</t>
  </si>
  <si>
    <t>7051AK</t>
  </si>
  <si>
    <t>93 EUR</t>
  </si>
  <si>
    <t>6051AK</t>
  </si>
  <si>
    <t>7051BZ</t>
  </si>
  <si>
    <t>3051AX</t>
  </si>
  <si>
    <t>3051AU</t>
  </si>
  <si>
    <t>6051AJ</t>
  </si>
  <si>
    <t>3051AZ</t>
  </si>
  <si>
    <t>3051BA</t>
  </si>
  <si>
    <t>7051CA</t>
  </si>
  <si>
    <t>5051AY</t>
  </si>
  <si>
    <t>5051AX</t>
  </si>
  <si>
    <t>7051CC</t>
  </si>
  <si>
    <t>5051AZ</t>
  </si>
  <si>
    <t>5051AM</t>
  </si>
  <si>
    <t>0051AC</t>
  </si>
  <si>
    <t>5051BA</t>
  </si>
  <si>
    <t>3051BD</t>
  </si>
  <si>
    <t>5051BB</t>
  </si>
  <si>
    <t>7051CD</t>
  </si>
  <si>
    <t>3051BG</t>
  </si>
  <si>
    <t>5051BD</t>
  </si>
  <si>
    <t>5051BE</t>
  </si>
  <si>
    <t>3051BC</t>
  </si>
  <si>
    <t>1051AI</t>
  </si>
  <si>
    <t>5051BF</t>
  </si>
  <si>
    <t>1051BJ</t>
  </si>
  <si>
    <t>3041DU</t>
  </si>
  <si>
    <t>342,20 eur za 4 zlecenia</t>
  </si>
  <si>
    <t>3051AR</t>
  </si>
  <si>
    <t>6031AS</t>
  </si>
  <si>
    <t>1021BU</t>
  </si>
  <si>
    <t>1051BQ</t>
  </si>
  <si>
    <t>6051AV</t>
  </si>
  <si>
    <t>6051AR</t>
  </si>
  <si>
    <t>6051BA</t>
  </si>
  <si>
    <t>6051AO</t>
  </si>
  <si>
    <t>6051AN</t>
  </si>
  <si>
    <t>3051BJ</t>
  </si>
  <si>
    <t>6051AM</t>
  </si>
  <si>
    <t>4051AA</t>
  </si>
  <si>
    <t>3051BK</t>
  </si>
  <si>
    <t>4051AC</t>
  </si>
  <si>
    <t>6051AW</t>
  </si>
  <si>
    <t>7051CE</t>
  </si>
  <si>
    <t>4051AD</t>
  </si>
  <si>
    <t>3051BE</t>
  </si>
  <si>
    <t>7051BR</t>
  </si>
  <si>
    <t>5051BJ</t>
  </si>
  <si>
    <t>5051BL</t>
  </si>
  <si>
    <t>5051BM</t>
  </si>
  <si>
    <t>5051BN</t>
  </si>
  <si>
    <t>4051AF</t>
  </si>
  <si>
    <t>5051BP</t>
  </si>
  <si>
    <t>1051BV</t>
  </si>
  <si>
    <t>5051BR</t>
  </si>
  <si>
    <t>6051AX</t>
  </si>
  <si>
    <t>5051BI</t>
  </si>
  <si>
    <t>6051BB</t>
  </si>
  <si>
    <t>3051BR</t>
  </si>
  <si>
    <t>6051BI</t>
  </si>
  <si>
    <t>3051BS</t>
  </si>
  <si>
    <t>1051BY</t>
  </si>
  <si>
    <t>4051AL</t>
  </si>
  <si>
    <t>6051BC</t>
  </si>
  <si>
    <t>4051AM</t>
  </si>
  <si>
    <t>1051CA</t>
  </si>
  <si>
    <t>3051BT</t>
  </si>
  <si>
    <t>3051BU</t>
  </si>
  <si>
    <t>3051BV</t>
  </si>
  <si>
    <t>4051AN</t>
  </si>
  <si>
    <t>4051AR</t>
  </si>
  <si>
    <t>5051BS</t>
  </si>
  <si>
    <t>4051AI</t>
  </si>
  <si>
    <t>5051BV</t>
  </si>
  <si>
    <t>5051BH</t>
  </si>
  <si>
    <t>3051BW</t>
  </si>
  <si>
    <t>4051AX</t>
  </si>
  <si>
    <t>3051BZ</t>
  </si>
  <si>
    <t>4051AP</t>
  </si>
  <si>
    <t>2051AC</t>
  </si>
  <si>
    <t>4051AY</t>
  </si>
  <si>
    <t>2051AD</t>
  </si>
  <si>
    <t>3051BB</t>
  </si>
  <si>
    <t>4051BD</t>
  </si>
  <si>
    <t>4051BA</t>
  </si>
  <si>
    <t>4051AZ</t>
  </si>
  <si>
    <t>4051BE</t>
  </si>
  <si>
    <t>4051BF</t>
  </si>
  <si>
    <t>3051CB</t>
  </si>
  <si>
    <t>3051CI</t>
  </si>
  <si>
    <t>2051ZA</t>
  </si>
  <si>
    <t>3051CJ</t>
  </si>
  <si>
    <t>3051CM</t>
  </si>
  <si>
    <t>4051BC</t>
  </si>
  <si>
    <t>1051CE</t>
  </si>
  <si>
    <t>3051CH</t>
  </si>
  <si>
    <t>3051CD</t>
  </si>
  <si>
    <t>1051CF</t>
  </si>
  <si>
    <t>1051CH</t>
  </si>
  <si>
    <t>1051CJ</t>
  </si>
  <si>
    <t>1051CI</t>
  </si>
  <si>
    <t>1051CL</t>
  </si>
  <si>
    <t>4051AS</t>
  </si>
  <si>
    <t>1051CM</t>
  </si>
  <si>
    <t>1051CN</t>
  </si>
  <si>
    <t>4041GV</t>
  </si>
  <si>
    <t>4051AH</t>
  </si>
  <si>
    <t>1051CT</t>
  </si>
  <si>
    <t>1051CU</t>
  </si>
  <si>
    <t>4051BG</t>
  </si>
  <si>
    <t>3051CC</t>
  </si>
  <si>
    <t>3051CO</t>
  </si>
  <si>
    <t>1051CP</t>
  </si>
  <si>
    <t>1051CV</t>
  </si>
  <si>
    <t>1051CS</t>
  </si>
  <si>
    <t>1051CX</t>
  </si>
  <si>
    <t>4051BJ</t>
  </si>
  <si>
    <t>4051BI</t>
  </si>
  <si>
    <t>4051BL</t>
  </si>
  <si>
    <t>1051DD</t>
  </si>
  <si>
    <t>3051CR</t>
  </si>
  <si>
    <t>2051AG</t>
  </si>
  <si>
    <t>4051AQ</t>
  </si>
  <si>
    <t>2051AI</t>
  </si>
  <si>
    <t>4051BM</t>
  </si>
  <si>
    <t>4051BO</t>
  </si>
  <si>
    <t>3051CT</t>
  </si>
  <si>
    <t>0051AD</t>
  </si>
  <si>
    <t>1051DL</t>
  </si>
  <si>
    <t>1051DM</t>
  </si>
  <si>
    <t>1051DF</t>
  </si>
  <si>
    <t>3051CS</t>
  </si>
  <si>
    <t>1051DA</t>
  </si>
  <si>
    <t>6051BK</t>
  </si>
  <si>
    <t>1051DB</t>
  </si>
  <si>
    <t>5051BQ</t>
  </si>
  <si>
    <t>15 kurier</t>
  </si>
  <si>
    <t>2051AL</t>
  </si>
  <si>
    <t>6051BO</t>
  </si>
  <si>
    <t>1051BU</t>
  </si>
  <si>
    <t>1051DE</t>
  </si>
  <si>
    <t>1051DP</t>
  </si>
  <si>
    <t>1041CY</t>
  </si>
  <si>
    <t>1051DQ</t>
  </si>
  <si>
    <t>4051BK</t>
  </si>
  <si>
    <t>1051DS</t>
  </si>
  <si>
    <t>1051DT</t>
  </si>
  <si>
    <t>5051BY</t>
  </si>
  <si>
    <t>1051DW</t>
  </si>
  <si>
    <t>3051BP</t>
  </si>
  <si>
    <t>2051AP</t>
  </si>
  <si>
    <t>4051BT</t>
  </si>
  <si>
    <t>1051DO</t>
  </si>
  <si>
    <t>1051DX</t>
  </si>
  <si>
    <t>4051BW</t>
  </si>
  <si>
    <t>6051AQ</t>
  </si>
  <si>
    <t>6051BP</t>
  </si>
  <si>
    <t>6051BT</t>
  </si>
  <si>
    <t>1051BX</t>
  </si>
  <si>
    <t>6051BF</t>
  </si>
  <si>
    <t>reklamacja w toku</t>
  </si>
  <si>
    <t>1051EF</t>
  </si>
  <si>
    <t>2051AM</t>
  </si>
  <si>
    <t>1051DG</t>
  </si>
  <si>
    <t>2051AS</t>
  </si>
  <si>
    <t>1051EH</t>
  </si>
  <si>
    <t>1051DY</t>
  </si>
  <si>
    <t>3051CA</t>
  </si>
  <si>
    <t>5051CB</t>
  </si>
  <si>
    <t>5051CA</t>
  </si>
  <si>
    <t>5041GP</t>
  </si>
  <si>
    <t>5051CC</t>
  </si>
  <si>
    <t>4051CE</t>
  </si>
  <si>
    <t>5051BZ</t>
  </si>
  <si>
    <t>2051AV</t>
  </si>
  <si>
    <t>2051AX</t>
  </si>
  <si>
    <t>2051AY</t>
  </si>
  <si>
    <t>3051CW</t>
  </si>
  <si>
    <t>4051CG</t>
  </si>
  <si>
    <t>5051CG</t>
  </si>
  <si>
    <t>2051AZ</t>
  </si>
  <si>
    <t>3051DA</t>
  </si>
  <si>
    <t>3051DB</t>
  </si>
  <si>
    <t>3051CY</t>
  </si>
  <si>
    <t>5051CI</t>
  </si>
  <si>
    <t>4051CD</t>
  </si>
  <si>
    <t>3051DD</t>
  </si>
  <si>
    <t>5051CK</t>
  </si>
  <si>
    <t>4051CB</t>
  </si>
  <si>
    <t>1051EK</t>
  </si>
  <si>
    <t>4051CL</t>
  </si>
  <si>
    <t>4051CK</t>
  </si>
  <si>
    <t>2051BB</t>
  </si>
  <si>
    <t>4051BZ</t>
  </si>
  <si>
    <t>4051CN</t>
  </si>
  <si>
    <t>5051CM</t>
  </si>
  <si>
    <t>3051CL</t>
  </si>
  <si>
    <t>6051AY</t>
  </si>
  <si>
    <t>2051BE</t>
  </si>
  <si>
    <t>5051CO</t>
  </si>
  <si>
    <t>2051BF</t>
  </si>
  <si>
    <t>3051DH</t>
  </si>
  <si>
    <t>60
29</t>
  </si>
  <si>
    <t>3051DJ</t>
  </si>
  <si>
    <t>5051CP</t>
  </si>
  <si>
    <t>4051CR</t>
  </si>
  <si>
    <t>2051BG</t>
  </si>
  <si>
    <t>3060JJ</t>
  </si>
  <si>
    <t>2051BH</t>
  </si>
  <si>
    <t>5051CU</t>
  </si>
  <si>
    <t>3051DM</t>
  </si>
  <si>
    <t>23,25 EUR</t>
  </si>
  <si>
    <t>5051CV</t>
  </si>
  <si>
    <t>5051CT</t>
  </si>
  <si>
    <t>2051BI</t>
  </si>
  <si>
    <t>4051CM</t>
  </si>
  <si>
    <t>5051CE</t>
  </si>
  <si>
    <t>4051CS</t>
  </si>
  <si>
    <t>3051DS</t>
  </si>
  <si>
    <t>3051DK</t>
  </si>
  <si>
    <t>1051DV</t>
  </si>
  <si>
    <t>4051CX</t>
  </si>
  <si>
    <t>5051CX</t>
  </si>
  <si>
    <t>3051DP</t>
  </si>
  <si>
    <t>5051CY</t>
  </si>
  <si>
    <t>5051CS</t>
  </si>
  <si>
    <t>3051DY</t>
  </si>
  <si>
    <t>5051DA</t>
  </si>
  <si>
    <t>2051BL</t>
  </si>
  <si>
    <t>3051EA</t>
  </si>
  <si>
    <t>3051DW</t>
  </si>
  <si>
    <t>4051CW</t>
  </si>
  <si>
    <t>5051DB</t>
  </si>
  <si>
    <t>4051CT</t>
  </si>
  <si>
    <t>5051CZ</t>
  </si>
  <si>
    <t>3051EB</t>
  </si>
  <si>
    <t>3051EE</t>
  </si>
  <si>
    <t>3051EF</t>
  </si>
  <si>
    <t>2051BA</t>
  </si>
  <si>
    <t>4051CU</t>
  </si>
  <si>
    <t>5051DC</t>
  </si>
  <si>
    <t>3051ED</t>
  </si>
  <si>
    <t>5051DD</t>
  </si>
  <si>
    <t>2051BS</t>
  </si>
  <si>
    <t>5051DE</t>
  </si>
  <si>
    <t>6051BV</t>
  </si>
  <si>
    <t>3051EC</t>
  </si>
  <si>
    <t>1051EM</t>
  </si>
  <si>
    <t>4051DG</t>
  </si>
  <si>
    <t>4051DF</t>
  </si>
  <si>
    <t>3051DU</t>
  </si>
  <si>
    <t>2051BX</t>
  </si>
  <si>
    <t>5051DG</t>
  </si>
  <si>
    <t>5051DH</t>
  </si>
  <si>
    <t>2051BN</t>
  </si>
  <si>
    <t>4051DB</t>
  </si>
  <si>
    <t>5051DK</t>
  </si>
  <si>
    <t>5051DJ</t>
  </si>
  <si>
    <t>4051DJ</t>
  </si>
  <si>
    <t>1051ER</t>
  </si>
  <si>
    <t>1100CI</t>
  </si>
  <si>
    <t>659,51 EUR</t>
  </si>
  <si>
    <t>5051DL</t>
  </si>
  <si>
    <t>5051DM</t>
  </si>
  <si>
    <t>5051DN</t>
  </si>
  <si>
    <t>1051EX</t>
  </si>
  <si>
    <t>1051ES</t>
  </si>
  <si>
    <t>1051EU</t>
  </si>
  <si>
    <t>4051DK</t>
  </si>
  <si>
    <t>1051FE</t>
  </si>
  <si>
    <t>4051DD</t>
  </si>
  <si>
    <t>4051DL</t>
  </si>
  <si>
    <t>6051CA</t>
  </si>
  <si>
    <t>1051FH</t>
  </si>
  <si>
    <t>1051FF</t>
  </si>
  <si>
    <t>5051DV</t>
  </si>
  <si>
    <t>5051DT</t>
  </si>
  <si>
    <t>5051DX</t>
  </si>
  <si>
    <t>5051DW</t>
  </si>
  <si>
    <t>1051FA</t>
  </si>
  <si>
    <t>2051CE</t>
  </si>
  <si>
    <t>2051CI</t>
  </si>
  <si>
    <t>3051DQ</t>
  </si>
  <si>
    <t>5051DY</t>
  </si>
  <si>
    <t>3051EJ</t>
  </si>
  <si>
    <t>4051DQ</t>
  </si>
  <si>
    <t>4051DP</t>
  </si>
  <si>
    <t>3051EI</t>
  </si>
  <si>
    <t>5051EA</t>
  </si>
  <si>
    <t>1051EZ</t>
  </si>
  <si>
    <t>2051CL</t>
  </si>
  <si>
    <t>2051CM</t>
  </si>
  <si>
    <t>2051CJ</t>
  </si>
  <si>
    <t>5051EE</t>
  </si>
  <si>
    <t>4051DU</t>
  </si>
  <si>
    <t>2051BK</t>
  </si>
  <si>
    <t>6051BU</t>
  </si>
  <si>
    <t>6051CH</t>
  </si>
  <si>
    <t>6051CI</t>
  </si>
  <si>
    <t>6051CF</t>
  </si>
  <si>
    <t>6051CJ</t>
  </si>
  <si>
    <t>6051CE</t>
  </si>
  <si>
    <t>1051EI</t>
  </si>
  <si>
    <t>1041GU</t>
  </si>
  <si>
    <t>5051ED</t>
  </si>
  <si>
    <t>4051DV</t>
  </si>
  <si>
    <t>4051BV</t>
  </si>
  <si>
    <t>5051EJ</t>
  </si>
  <si>
    <t>3051EQ</t>
  </si>
  <si>
    <t>4051CI</t>
  </si>
  <si>
    <t>3051ER</t>
  </si>
  <si>
    <t>5051EL</t>
  </si>
  <si>
    <t>5051EM</t>
  </si>
  <si>
    <t>5051DQ</t>
  </si>
  <si>
    <t>4051DX</t>
  </si>
  <si>
    <t>1051FI</t>
  </si>
  <si>
    <t>2051CR</t>
  </si>
  <si>
    <t>5051EC</t>
  </si>
  <si>
    <t>4051DW</t>
  </si>
  <si>
    <t>5051EO</t>
  </si>
  <si>
    <t>4051EA</t>
  </si>
  <si>
    <t>1051EB</t>
  </si>
  <si>
    <t>2051CT</t>
  </si>
  <si>
    <t>2051CP</t>
  </si>
  <si>
    <t>3051EY</t>
  </si>
  <si>
    <t>2051CV</t>
  </si>
  <si>
    <t>3051EU</t>
  </si>
  <si>
    <t>3051ET</t>
  </si>
  <si>
    <t>2051CO</t>
  </si>
  <si>
    <t>1051FM</t>
  </si>
  <si>
    <t>3051EK</t>
  </si>
  <si>
    <t>5051EV</t>
  </si>
  <si>
    <t>6051CK</t>
  </si>
  <si>
    <t>4051EF</t>
  </si>
  <si>
    <t>5051EI</t>
  </si>
  <si>
    <t>4051EG</t>
  </si>
  <si>
    <t>4051EH</t>
  </si>
  <si>
    <t>2051CY</t>
  </si>
  <si>
    <t>4051EB</t>
  </si>
  <si>
    <t>5051EX</t>
  </si>
  <si>
    <t>5051FA</t>
  </si>
  <si>
    <t>4051EI</t>
  </si>
  <si>
    <t>5051FC</t>
  </si>
  <si>
    <t>2051DB</t>
  </si>
  <si>
    <t>4051EE</t>
  </si>
  <si>
    <t>4051EK</t>
  </si>
  <si>
    <t>5051FE</t>
  </si>
  <si>
    <t>1051FL</t>
  </si>
  <si>
    <t>3051EG</t>
  </si>
  <si>
    <t>5051DI</t>
  </si>
  <si>
    <t>4051EM</t>
  </si>
  <si>
    <t>1051FS</t>
  </si>
  <si>
    <t>4051EP</t>
  </si>
  <si>
    <t>4051EN</t>
  </si>
  <si>
    <t>5051DZ</t>
  </si>
  <si>
    <t>2051DD</t>
  </si>
  <si>
    <t>1051FT</t>
  </si>
  <si>
    <t>5051EH</t>
  </si>
  <si>
    <t>1051FJ</t>
  </si>
  <si>
    <t>5051FI</t>
  </si>
  <si>
    <t>2051DC</t>
  </si>
  <si>
    <t>3051FB</t>
  </si>
  <si>
    <t>5051FL</t>
  </si>
  <si>
    <t>5051FK</t>
  </si>
  <si>
    <t>1051FW</t>
  </si>
  <si>
    <t>2051DG</t>
  </si>
  <si>
    <t>2051BM</t>
  </si>
  <si>
    <t>5051FH</t>
  </si>
  <si>
    <t>4051ES</t>
  </si>
  <si>
    <t>3051FA</t>
  </si>
  <si>
    <t>3051FE</t>
  </si>
  <si>
    <t>1051GD</t>
  </si>
  <si>
    <t>1051GE</t>
  </si>
  <si>
    <t>5051FD</t>
  </si>
  <si>
    <t>3051FG</t>
  </si>
  <si>
    <t>1051GB</t>
  </si>
  <si>
    <t>5051FM</t>
  </si>
  <si>
    <t>1051GJ</t>
  </si>
  <si>
    <t>1051GH</t>
  </si>
  <si>
    <t>2051BW</t>
  </si>
  <si>
    <t>1051GI</t>
  </si>
  <si>
    <t>3051FI</t>
  </si>
  <si>
    <t>2051DP</t>
  </si>
  <si>
    <t>3051FQ</t>
  </si>
  <si>
    <t>4051FA</t>
  </si>
  <si>
    <t>2051DV</t>
  </si>
  <si>
    <t>3051FT</t>
  </si>
  <si>
    <t>3051FS</t>
  </si>
  <si>
    <t>1051GK</t>
  </si>
  <si>
    <t>4051EV</t>
  </si>
  <si>
    <t>2051DW</t>
  </si>
  <si>
    <t>3051FO</t>
  </si>
  <si>
    <t>4051EY</t>
  </si>
  <si>
    <t>2051DY</t>
  </si>
  <si>
    <t>1051GM</t>
  </si>
  <si>
    <t>4051ET</t>
  </si>
  <si>
    <t>3051FK</t>
  </si>
  <si>
    <t>1051GN</t>
  </si>
  <si>
    <t>2051DZ</t>
  </si>
  <si>
    <t xml:space="preserve">EUR 289,14, </t>
  </si>
  <si>
    <t>109EUR</t>
  </si>
  <si>
    <t>2051DQ</t>
  </si>
  <si>
    <t>4051FC</t>
  </si>
  <si>
    <t>5051FS</t>
  </si>
  <si>
    <t>5051FR</t>
  </si>
  <si>
    <t>4051EO</t>
  </si>
  <si>
    <t>29,60 EUR</t>
  </si>
  <si>
    <t>5051FU</t>
  </si>
  <si>
    <t>3051FW</t>
  </si>
  <si>
    <t>5051FV</t>
  </si>
  <si>
    <t>1051BZ</t>
  </si>
  <si>
    <t>5051FW</t>
  </si>
  <si>
    <t>5051FX</t>
  </si>
  <si>
    <t>3051GB</t>
  </si>
  <si>
    <t>5051BW</t>
  </si>
  <si>
    <t>2051EB</t>
  </si>
  <si>
    <t>3051FZ</t>
  </si>
  <si>
    <t>2051BJ</t>
  </si>
  <si>
    <t>5051GB</t>
  </si>
  <si>
    <t>4051FD</t>
  </si>
  <si>
    <t>1051GS</t>
  </si>
  <si>
    <t>1051GP</t>
  </si>
  <si>
    <t>3051FU</t>
  </si>
  <si>
    <t>3051EV</t>
  </si>
  <si>
    <t>2051EC</t>
  </si>
  <si>
    <t>2051EF</t>
  </si>
  <si>
    <t>4051EW</t>
  </si>
  <si>
    <t>5051GA</t>
  </si>
  <si>
    <t>6051CN</t>
  </si>
  <si>
    <t>3051GF</t>
  </si>
  <si>
    <t>1051GT</t>
  </si>
  <si>
    <t>3051GK</t>
  </si>
  <si>
    <t>56,88 EUR</t>
  </si>
  <si>
    <t>1051GU</t>
  </si>
  <si>
    <t>1051CY</t>
  </si>
  <si>
    <t>3051GD</t>
  </si>
  <si>
    <t>3051GJ</t>
  </si>
  <si>
    <t>4051FE</t>
  </si>
  <si>
    <t>1051GV</t>
  </si>
  <si>
    <t>3051GL</t>
  </si>
  <si>
    <t>5051GE</t>
  </si>
  <si>
    <t>3051GG</t>
  </si>
  <si>
    <t>5051GF</t>
  </si>
  <si>
    <t>1051GY</t>
  </si>
  <si>
    <t>1051GZ</t>
  </si>
  <si>
    <t>2051EH</t>
  </si>
  <si>
    <t>2051DK</t>
  </si>
  <si>
    <t>4051ED</t>
  </si>
  <si>
    <t>5051GI</t>
  </si>
  <si>
    <t>3051GR</t>
  </si>
  <si>
    <t>2051EJ</t>
  </si>
  <si>
    <t>4041IG</t>
  </si>
  <si>
    <t>5051GJ</t>
  </si>
  <si>
    <t>2051EL</t>
  </si>
  <si>
    <t>1051GG</t>
  </si>
  <si>
    <t>5051GL</t>
  </si>
  <si>
    <t>5051GK</t>
  </si>
  <si>
    <t>1051GQ</t>
  </si>
  <si>
    <t>2051EO</t>
  </si>
  <si>
    <t>3051GP</t>
  </si>
  <si>
    <t>1051FU</t>
  </si>
  <si>
    <t>2051DM</t>
  </si>
  <si>
    <t>3051FV</t>
  </si>
  <si>
    <t>4051EQ</t>
  </si>
  <si>
    <t>5051FT</t>
  </si>
  <si>
    <t>2051EI</t>
  </si>
  <si>
    <t>4061AA</t>
  </si>
  <si>
    <t>1061AA</t>
  </si>
  <si>
    <t>1061AB</t>
  </si>
  <si>
    <t>3061AF</t>
  </si>
  <si>
    <t>3061AI</t>
  </si>
  <si>
    <t>1061AF</t>
  </si>
  <si>
    <t>3061AH</t>
  </si>
  <si>
    <t>3061AN</t>
  </si>
  <si>
    <t>5061AB</t>
  </si>
  <si>
    <t>3061AQ</t>
  </si>
  <si>
    <t>3061AO</t>
  </si>
  <si>
    <t>5061AD</t>
  </si>
  <si>
    <t>4061AF</t>
  </si>
  <si>
    <t>1061AG</t>
  </si>
  <si>
    <t>2061AC</t>
  </si>
  <si>
    <t>3061AP</t>
  </si>
  <si>
    <t>1061AM</t>
  </si>
  <si>
    <t>1061AL</t>
  </si>
  <si>
    <t>3061AR</t>
  </si>
  <si>
    <t>2061AD</t>
  </si>
  <si>
    <t>1061AP</t>
  </si>
  <si>
    <t>3061AV</t>
  </si>
  <si>
    <t>3061AW</t>
  </si>
  <si>
    <t>3061AE</t>
  </si>
  <si>
    <t>5061AH</t>
  </si>
  <si>
    <t>3061AJ</t>
  </si>
  <si>
    <t>4061AH</t>
  </si>
  <si>
    <t>4061AI</t>
  </si>
  <si>
    <t>5061AO</t>
  </si>
  <si>
    <t>5061AS</t>
  </si>
  <si>
    <t>5061AL</t>
  </si>
  <si>
    <t>2061AK</t>
  </si>
  <si>
    <t>5061AR</t>
  </si>
  <si>
    <t>3061BA</t>
  </si>
  <si>
    <t>6061AA</t>
  </si>
  <si>
    <t>5061AG</t>
  </si>
  <si>
    <t>3061AX</t>
  </si>
  <si>
    <t>3061BB</t>
  </si>
  <si>
    <t>3061BI</t>
  </si>
  <si>
    <t>3061BE</t>
  </si>
  <si>
    <t>3061BG</t>
  </si>
  <si>
    <t>3061AU</t>
  </si>
  <si>
    <t>3061BN</t>
  </si>
  <si>
    <t>3061BF</t>
  </si>
  <si>
    <t>2061AL</t>
  </si>
  <si>
    <t>1061AR</t>
  </si>
  <si>
    <t>2061AJ</t>
  </si>
  <si>
    <t>1061AV</t>
  </si>
  <si>
    <t>3061BK</t>
  </si>
  <si>
    <t>1061AS</t>
  </si>
  <si>
    <t>1061AD</t>
  </si>
  <si>
    <t>nadpłata 20 zeta</t>
  </si>
  <si>
    <t>2061AS</t>
  </si>
  <si>
    <t>2051ED</t>
  </si>
  <si>
    <t>2051AO</t>
  </si>
  <si>
    <t>4061AD</t>
  </si>
  <si>
    <t>44,09 eur</t>
  </si>
  <si>
    <t>3061BM</t>
  </si>
  <si>
    <t>2061AX</t>
  </si>
  <si>
    <t>2061AY</t>
  </si>
  <si>
    <t>2061AW</t>
  </si>
  <si>
    <t>1061BB</t>
  </si>
  <si>
    <t>6061AC</t>
  </si>
  <si>
    <t>5061AI</t>
  </si>
  <si>
    <t>1061BA</t>
  </si>
  <si>
    <t>4061AG</t>
  </si>
  <si>
    <t>1061BH</t>
  </si>
  <si>
    <t>2061AT</t>
  </si>
  <si>
    <t>2061AN</t>
  </si>
  <si>
    <t>1061BI</t>
  </si>
  <si>
    <t>EUR 42,73</t>
  </si>
  <si>
    <t>5061AU</t>
  </si>
  <si>
    <t>1061BD</t>
  </si>
  <si>
    <t>4061AM</t>
  </si>
  <si>
    <t>2061BA</t>
  </si>
  <si>
    <t>1061BK</t>
  </si>
  <si>
    <t>5061BC</t>
  </si>
  <si>
    <t>3061BV</t>
  </si>
  <si>
    <t>3061BR</t>
  </si>
  <si>
    <t>2061BC</t>
  </si>
  <si>
    <t>5061AZ</t>
  </si>
  <si>
    <t>5061BF</t>
  </si>
  <si>
    <t>1061BF</t>
  </si>
  <si>
    <t>3061BW</t>
  </si>
  <si>
    <t>5061BI</t>
  </si>
  <si>
    <t>5061BD</t>
  </si>
  <si>
    <t>3061BX</t>
  </si>
  <si>
    <t>1051GX</t>
  </si>
  <si>
    <t>4051FJ</t>
  </si>
  <si>
    <t>3051DT</t>
  </si>
  <si>
    <t>1051EE</t>
  </si>
  <si>
    <t>5061BG</t>
  </si>
  <si>
    <t>4061AP</t>
  </si>
  <si>
    <t>1061BU</t>
  </si>
  <si>
    <t>5061BB</t>
  </si>
  <si>
    <t>4061AQ</t>
  </si>
  <si>
    <t>2061AR</t>
  </si>
  <si>
    <t>1061BR</t>
  </si>
  <si>
    <t>1061BW</t>
  </si>
  <si>
    <t>2061BI</t>
  </si>
  <si>
    <t>1061BP</t>
  </si>
  <si>
    <t>5061AY</t>
  </si>
  <si>
    <t>1061BT</t>
  </si>
  <si>
    <t>3061BZ</t>
  </si>
  <si>
    <t>5061BL</t>
  </si>
  <si>
    <t>1061BC</t>
  </si>
  <si>
    <t>5061BP</t>
  </si>
  <si>
    <t>5061BQ</t>
  </si>
  <si>
    <t>5061BO</t>
  </si>
  <si>
    <t>5061BK</t>
  </si>
  <si>
    <t>2061BQ</t>
  </si>
  <si>
    <t>2061BM</t>
  </si>
  <si>
    <t>5061BV</t>
  </si>
  <si>
    <t>2061BR</t>
  </si>
  <si>
    <t>3061AL</t>
  </si>
  <si>
    <t>1061CE</t>
  </si>
  <si>
    <t>5061AN</t>
  </si>
  <si>
    <t>1061CB</t>
  </si>
  <si>
    <t>5061BU</t>
  </si>
  <si>
    <t>3061BP</t>
  </si>
  <si>
    <t>5061CA</t>
  </si>
  <si>
    <t>5061CB</t>
  </si>
  <si>
    <t>1061CO</t>
  </si>
  <si>
    <t>2061BV</t>
  </si>
  <si>
    <t>4061AL</t>
  </si>
  <si>
    <t>2061BW</t>
  </si>
  <si>
    <t>1061CQ</t>
  </si>
  <si>
    <t>4061AT</t>
  </si>
  <si>
    <t>1061CR</t>
  </si>
  <si>
    <t>5061CF</t>
  </si>
  <si>
    <t>1061CS</t>
  </si>
  <si>
    <t>1061CU</t>
  </si>
  <si>
    <t>5061AV</t>
  </si>
  <si>
    <t>1061CV</t>
  </si>
  <si>
    <t>1061CT</t>
  </si>
  <si>
    <t>1061CD</t>
  </si>
  <si>
    <t>3061CH</t>
  </si>
  <si>
    <t>5061CC</t>
  </si>
  <si>
    <t>2061AV</t>
  </si>
  <si>
    <t>1061CC</t>
  </si>
  <si>
    <t>5061CI</t>
  </si>
  <si>
    <t>5061CL</t>
  </si>
  <si>
    <t>2061CE</t>
  </si>
  <si>
    <t>4061AU</t>
  </si>
  <si>
    <t>3061CJ</t>
  </si>
  <si>
    <t>5061CG</t>
  </si>
  <si>
    <t>5061CT</t>
  </si>
  <si>
    <t>1061CN</t>
  </si>
  <si>
    <t>5061CU</t>
  </si>
  <si>
    <t>5061CH</t>
  </si>
  <si>
    <t>3061CK</t>
  </si>
  <si>
    <t>3061CG</t>
  </si>
  <si>
    <t>4061AZ</t>
  </si>
  <si>
    <t>5061CS</t>
  </si>
  <si>
    <t>4061AY</t>
  </si>
  <si>
    <t>1061CZ</t>
  </si>
  <si>
    <t>1061CX</t>
  </si>
  <si>
    <t>2061BZ</t>
  </si>
  <si>
    <t>1061DC</t>
  </si>
  <si>
    <t>2061CG</t>
  </si>
  <si>
    <t>3061CI</t>
  </si>
  <si>
    <t>5061DD</t>
  </si>
  <si>
    <t>1061AJ</t>
  </si>
  <si>
    <t>5061DE</t>
  </si>
  <si>
    <t>2061CH</t>
  </si>
  <si>
    <t>5061DF</t>
  </si>
  <si>
    <t>5061CN</t>
  </si>
  <si>
    <t>1061DA</t>
  </si>
  <si>
    <t>5061CV</t>
  </si>
  <si>
    <t>2061CI</t>
  </si>
  <si>
    <t>1061DG</t>
  </si>
  <si>
    <t>1061DJ</t>
  </si>
  <si>
    <t>1061DK</t>
  </si>
  <si>
    <t>1061CW</t>
  </si>
  <si>
    <t>4061BC</t>
  </si>
  <si>
    <t>1061DN</t>
  </si>
  <si>
    <t>1061DS</t>
  </si>
  <si>
    <t>1061DT</t>
  </si>
  <si>
    <t>1061DQ</t>
  </si>
  <si>
    <t>4061AR</t>
  </si>
  <si>
    <t>2061CA</t>
  </si>
  <si>
    <t>1061DU</t>
  </si>
  <si>
    <t>4061BE</t>
  </si>
  <si>
    <t>1061DD</t>
  </si>
  <si>
    <t>1061DZ</t>
  </si>
  <si>
    <t>1061DY</t>
  </si>
  <si>
    <t>1061EC</t>
  </si>
  <si>
    <t>1061EA</t>
  </si>
  <si>
    <t>4061BI</t>
  </si>
  <si>
    <t>1061EB</t>
  </si>
  <si>
    <t>5061DP</t>
  </si>
  <si>
    <t>4061BH</t>
  </si>
  <si>
    <t>5061DO</t>
  </si>
  <si>
    <t>2061CN</t>
  </si>
  <si>
    <t>1061DO</t>
  </si>
  <si>
    <t>5061DN</t>
  </si>
  <si>
    <t>5061DQ</t>
  </si>
  <si>
    <t>4061BQ</t>
  </si>
  <si>
    <t>1061DL</t>
  </si>
  <si>
    <t>4061BU</t>
  </si>
  <si>
    <t>1061AZ</t>
  </si>
  <si>
    <t>5061DS</t>
  </si>
  <si>
    <t>1061DV</t>
  </si>
  <si>
    <t>5061DT</t>
  </si>
  <si>
    <t>5061DV</t>
  </si>
  <si>
    <t>5061AK</t>
  </si>
  <si>
    <t>6061AE</t>
  </si>
  <si>
    <t>2061CT</t>
  </si>
  <si>
    <t>2061CS</t>
  </si>
  <si>
    <t>4061BR</t>
  </si>
  <si>
    <t>4061BV</t>
  </si>
  <si>
    <t>4061BW</t>
  </si>
  <si>
    <t>EUR 386,44</t>
  </si>
  <si>
    <t>31,41 eur</t>
  </si>
  <si>
    <t>145,61 EUR</t>
  </si>
  <si>
    <t>1061EH</t>
  </si>
  <si>
    <t>2061CX</t>
  </si>
  <si>
    <t>5061EC</t>
  </si>
  <si>
    <t>4061BY</t>
  </si>
  <si>
    <t>5061EE</t>
  </si>
  <si>
    <t>1061DP</t>
  </si>
  <si>
    <t>2061CZ</t>
  </si>
  <si>
    <t>5061ED</t>
  </si>
  <si>
    <t>4061CA</t>
  </si>
  <si>
    <t>1061EI</t>
  </si>
  <si>
    <t>5061EF</t>
  </si>
  <si>
    <t>4061CB</t>
  </si>
  <si>
    <t>5061EA</t>
  </si>
  <si>
    <t>4061CC</t>
  </si>
  <si>
    <t>5061EG</t>
  </si>
  <si>
    <t>1061EJ</t>
  </si>
  <si>
    <t>5061EJ</t>
  </si>
  <si>
    <t>4061CD</t>
  </si>
  <si>
    <t>2061DG</t>
  </si>
  <si>
    <t>4061CE</t>
  </si>
  <si>
    <t>2061DI</t>
  </si>
  <si>
    <t>5061EK</t>
  </si>
  <si>
    <t>2061DM</t>
  </si>
  <si>
    <t>2061DD</t>
  </si>
  <si>
    <t>1061EK</t>
  </si>
  <si>
    <t>5061EP</t>
  </si>
  <si>
    <t>2061DL</t>
  </si>
  <si>
    <t>2061DJ</t>
  </si>
  <si>
    <t>5061ES</t>
  </si>
  <si>
    <t>5061ET</t>
  </si>
  <si>
    <t>1061EQ</t>
  </si>
  <si>
    <t>4061CH</t>
  </si>
  <si>
    <t>4061BJ</t>
  </si>
  <si>
    <t>1061ES</t>
  </si>
  <si>
    <t>4061CI</t>
  </si>
  <si>
    <t>4061CG</t>
  </si>
  <si>
    <t>3061CO</t>
  </si>
  <si>
    <t>5061DB</t>
  </si>
  <si>
    <t>2061DP</t>
  </si>
  <si>
    <t>2061DF</t>
  </si>
  <si>
    <t>2061DR</t>
  </si>
  <si>
    <t>5061EX</t>
  </si>
  <si>
    <t>2061CO</t>
  </si>
  <si>
    <t>5061FC</t>
  </si>
  <si>
    <t>1061BM</t>
  </si>
  <si>
    <t>4061CJ</t>
  </si>
  <si>
    <t>5061EM</t>
  </si>
  <si>
    <t>5061FJ</t>
  </si>
  <si>
    <t>5061FE</t>
  </si>
  <si>
    <t>3061CQ</t>
  </si>
  <si>
    <t>2061DW</t>
  </si>
  <si>
    <t>1061DI</t>
  </si>
  <si>
    <t>1061ED</t>
  </si>
  <si>
    <t>4061CO</t>
  </si>
  <si>
    <t>4061CN</t>
  </si>
  <si>
    <t>5061FM</t>
  </si>
  <si>
    <t>5061FO</t>
  </si>
  <si>
    <t>5061EW</t>
  </si>
  <si>
    <t>5061FN</t>
  </si>
  <si>
    <t>1061EE</t>
  </si>
  <si>
    <t>5061FQ</t>
  </si>
  <si>
    <t>2061DH</t>
  </si>
  <si>
    <t>4061CQ</t>
  </si>
  <si>
    <t>5061FD</t>
  </si>
  <si>
    <t>1061EY</t>
  </si>
  <si>
    <t>5061FR</t>
  </si>
  <si>
    <t>2061EG</t>
  </si>
  <si>
    <t>5061FS</t>
  </si>
  <si>
    <t>3061CR</t>
  </si>
  <si>
    <t>2061CD</t>
  </si>
  <si>
    <t>1051CG</t>
  </si>
  <si>
    <t>232,60 EUR.</t>
  </si>
  <si>
    <t>1051DU</t>
  </si>
  <si>
    <t>1061EO</t>
  </si>
  <si>
    <t>4061DD</t>
  </si>
  <si>
    <t>2061EK</t>
  </si>
  <si>
    <t>3061CS</t>
  </si>
  <si>
    <t>4061DI</t>
  </si>
  <si>
    <t>4061DH</t>
  </si>
  <si>
    <t>1061FM</t>
  </si>
  <si>
    <t>5061GA</t>
  </si>
  <si>
    <t>1061FB</t>
  </si>
  <si>
    <t>4061BA</t>
  </si>
  <si>
    <t>5061FT</t>
  </si>
  <si>
    <t>5061GB</t>
  </si>
  <si>
    <t>2061EI</t>
  </si>
  <si>
    <t>2061EO</t>
  </si>
  <si>
    <t>2061EQ</t>
  </si>
  <si>
    <t>5061FF</t>
  </si>
  <si>
    <t>1061FC</t>
  </si>
  <si>
    <t>5061GL</t>
  </si>
  <si>
    <t>5061GK</t>
  </si>
  <si>
    <t>5061GH</t>
  </si>
  <si>
    <t>2061EL</t>
  </si>
  <si>
    <t>2061ES</t>
  </si>
  <si>
    <t>1061FN</t>
  </si>
  <si>
    <t>2061EU</t>
  </si>
  <si>
    <t>5061GR</t>
  </si>
  <si>
    <t>3011GW</t>
  </si>
  <si>
    <t>5061GO</t>
  </si>
  <si>
    <t>2061CQ</t>
  </si>
  <si>
    <t>2061EV</t>
  </si>
  <si>
    <t>1061EV</t>
  </si>
  <si>
    <t>2061EW</t>
  </si>
  <si>
    <t>5061GT</t>
  </si>
  <si>
    <t>3061CX</t>
  </si>
  <si>
    <t>1061FO</t>
  </si>
  <si>
    <t>2051DS</t>
  </si>
  <si>
    <t>2061FB</t>
  </si>
  <si>
    <t>2061EZ</t>
  </si>
  <si>
    <t>5041AR</t>
  </si>
  <si>
    <t>4061DO</t>
  </si>
  <si>
    <t>4061CV</t>
  </si>
  <si>
    <t>59,11 EUR</t>
  </si>
  <si>
    <t>4061DN</t>
  </si>
  <si>
    <t>5061GP</t>
  </si>
  <si>
    <t>1061FT</t>
  </si>
  <si>
    <t>2061FD</t>
  </si>
  <si>
    <t>4061DM</t>
  </si>
  <si>
    <t>4061DL</t>
  </si>
  <si>
    <t>5061GV</t>
  </si>
  <si>
    <t>1061FR</t>
  </si>
  <si>
    <t>2061FF</t>
  </si>
  <si>
    <t>2061FH</t>
  </si>
  <si>
    <t>2061FC</t>
  </si>
  <si>
    <t>5061GS</t>
  </si>
  <si>
    <t>2061FI</t>
  </si>
  <si>
    <t>2061FJ</t>
  </si>
  <si>
    <t>4061DP</t>
  </si>
  <si>
    <t>1061EX</t>
  </si>
  <si>
    <t>5061HB</t>
  </si>
  <si>
    <t>3061DB</t>
  </si>
  <si>
    <t>1061FU</t>
  </si>
  <si>
    <t>5061FB</t>
  </si>
  <si>
    <t>5061HD</t>
  </si>
  <si>
    <t>3061DD</t>
  </si>
  <si>
    <t>5061HC</t>
  </si>
  <si>
    <t>3061DE</t>
  </si>
  <si>
    <t>3061DF</t>
  </si>
  <si>
    <t>4061DS</t>
  </si>
  <si>
    <t>1061FY</t>
  </si>
  <si>
    <t>2061FK</t>
  </si>
  <si>
    <t>4061DE</t>
  </si>
  <si>
    <t>1061GB</t>
  </si>
  <si>
    <t>4061DV</t>
  </si>
  <si>
    <t>4061DX</t>
  </si>
  <si>
    <t>1061GD</t>
  </si>
  <si>
    <t>3061DL</t>
  </si>
  <si>
    <t>3061DN</t>
  </si>
  <si>
    <t>3051DG</t>
  </si>
  <si>
    <t>3061CZ</t>
  </si>
  <si>
    <t>5061HL</t>
  </si>
  <si>
    <t>5061HO</t>
  </si>
  <si>
    <t>2061FP</t>
  </si>
  <si>
    <t>4061DJ</t>
  </si>
  <si>
    <t>2061FR</t>
  </si>
  <si>
    <t>5061HJ</t>
  </si>
  <si>
    <t>5061HR</t>
  </si>
  <si>
    <t>5061HI</t>
  </si>
  <si>
    <t>2061FU</t>
  </si>
  <si>
    <t>2061FW</t>
  </si>
  <si>
    <t>2061FQ</t>
  </si>
  <si>
    <t>2061FX</t>
  </si>
  <si>
    <t>5061HU</t>
  </si>
  <si>
    <t>1061GF</t>
  </si>
  <si>
    <t>1061EF</t>
  </si>
  <si>
    <t>5061HV</t>
  </si>
  <si>
    <t>5061HQ</t>
  </si>
  <si>
    <t>3061DP</t>
  </si>
  <si>
    <t>1061FZ</t>
  </si>
  <si>
    <t>2061FT</t>
  </si>
  <si>
    <t>2061CP</t>
  </si>
  <si>
    <t>2061FV</t>
  </si>
  <si>
    <t>2061FO</t>
  </si>
  <si>
    <t>5061HX</t>
  </si>
  <si>
    <t>4061EA</t>
  </si>
  <si>
    <t>1061GG</t>
  </si>
  <si>
    <t>4061EB</t>
  </si>
  <si>
    <t>3061DS</t>
  </si>
  <si>
    <t>2061GA</t>
  </si>
  <si>
    <t>4061DZ</t>
  </si>
  <si>
    <t>1061GK</t>
  </si>
  <si>
    <t>5061IA</t>
  </si>
  <si>
    <t>3061DH</t>
  </si>
  <si>
    <t>2061FM</t>
  </si>
  <si>
    <t>2061GD</t>
  </si>
  <si>
    <t>5061IB</t>
  </si>
  <si>
    <t>5061HY</t>
  </si>
  <si>
    <t>3061DR</t>
  </si>
  <si>
    <t>5061IC</t>
  </si>
  <si>
    <t>5061ID</t>
  </si>
  <si>
    <t>3061DO</t>
  </si>
  <si>
    <t>2061GE</t>
  </si>
  <si>
    <t>5061GW</t>
  </si>
  <si>
    <t>2061GF</t>
  </si>
  <si>
    <t>3061DX</t>
  </si>
  <si>
    <t>5061IH</t>
  </si>
  <si>
    <t>5061IG</t>
  </si>
  <si>
    <t>2061GG</t>
  </si>
  <si>
    <t>1061GP</t>
  </si>
  <si>
    <t>5061IF</t>
  </si>
  <si>
    <t>5061HW</t>
  </si>
  <si>
    <t>1061GQ</t>
  </si>
  <si>
    <t>5061IJ</t>
  </si>
  <si>
    <t>4061EG</t>
  </si>
  <si>
    <t>4061EH</t>
  </si>
  <si>
    <t>4061EI</t>
  </si>
  <si>
    <t>4061EJ</t>
  </si>
  <si>
    <t>5061IL</t>
  </si>
  <si>
    <t>1061GU</t>
  </si>
  <si>
    <t>2061GI</t>
  </si>
  <si>
    <t>2061GK</t>
  </si>
  <si>
    <t>3061DV</t>
  </si>
  <si>
    <t>5061IN</t>
  </si>
  <si>
    <t>2061GN</t>
  </si>
  <si>
    <t>1061GV</t>
  </si>
  <si>
    <t>5061IM</t>
  </si>
  <si>
    <t>1061FX</t>
  </si>
  <si>
    <t>5061IR</t>
  </si>
  <si>
    <t>1061GW</t>
  </si>
  <si>
    <t>4061EL</t>
  </si>
  <si>
    <t>2061GR</t>
  </si>
  <si>
    <t>4061EO</t>
  </si>
  <si>
    <t>2061GQ</t>
  </si>
  <si>
    <t>4061EM</t>
  </si>
  <si>
    <t>5061IO</t>
  </si>
  <si>
    <t>4061EQ</t>
  </si>
  <si>
    <t>4061EN</t>
  </si>
  <si>
    <t>2061GS</t>
  </si>
  <si>
    <t>2061GT</t>
  </si>
  <si>
    <t>4061ET</t>
  </si>
  <si>
    <t>2051EG</t>
  </si>
  <si>
    <t>4061EV</t>
  </si>
  <si>
    <t>4061EU</t>
  </si>
  <si>
    <t>5061IX</t>
  </si>
  <si>
    <t>6061AH</t>
  </si>
  <si>
    <t>2061GC</t>
  </si>
  <si>
    <t>5061IZ</t>
  </si>
  <si>
    <t>1061AI</t>
  </si>
  <si>
    <t>5061IW</t>
  </si>
  <si>
    <t>5061JB</t>
  </si>
  <si>
    <t>5061JC</t>
  </si>
  <si>
    <t>5061JD</t>
  </si>
  <si>
    <t>5061GM</t>
  </si>
  <si>
    <t>6061AK</t>
  </si>
  <si>
    <t>1061HB</t>
  </si>
  <si>
    <t>3061DY</t>
  </si>
  <si>
    <t>1061HD</t>
  </si>
  <si>
    <t>2061GY</t>
  </si>
  <si>
    <t>5061JF</t>
  </si>
  <si>
    <t>52.77</t>
  </si>
  <si>
    <t>2061GZ</t>
  </si>
  <si>
    <t>1061HC</t>
  </si>
  <si>
    <t>6061AL</t>
  </si>
  <si>
    <t>1061FW</t>
  </si>
  <si>
    <t>2061HB</t>
  </si>
  <si>
    <t>5061IT</t>
  </si>
  <si>
    <t>2061HA</t>
  </si>
  <si>
    <t>1061FH</t>
  </si>
  <si>
    <t>4061EY</t>
  </si>
  <si>
    <t>4061EZ</t>
  </si>
  <si>
    <t>1061GM</t>
  </si>
  <si>
    <t>5061JG</t>
  </si>
  <si>
    <t>5061HK</t>
  </si>
  <si>
    <t>1061HG</t>
  </si>
  <si>
    <t>4061FI</t>
  </si>
  <si>
    <t>4061FD</t>
  </si>
  <si>
    <t>6061AI</t>
  </si>
  <si>
    <t>5061JN</t>
  </si>
  <si>
    <t>5061JO</t>
  </si>
  <si>
    <t>4061EW</t>
  </si>
  <si>
    <t>5061JP</t>
  </si>
  <si>
    <t>5061JT</t>
  </si>
  <si>
    <t>4061FE</t>
  </si>
  <si>
    <t>5061JM</t>
  </si>
  <si>
    <t>3061DW</t>
  </si>
  <si>
    <t>5061JI</t>
  </si>
  <si>
    <t>2061HJ</t>
  </si>
  <si>
    <t>6061AM</t>
  </si>
  <si>
    <t>5061JV</t>
  </si>
  <si>
    <t>5061JW</t>
  </si>
  <si>
    <t>5061JQ</t>
  </si>
  <si>
    <t>2061HK</t>
  </si>
  <si>
    <t>1061HM</t>
  </si>
  <si>
    <t>5061JX</t>
  </si>
  <si>
    <t>1061HN</t>
  </si>
  <si>
    <t>4061FN</t>
  </si>
  <si>
    <t>1061HL</t>
  </si>
  <si>
    <t>1061HO</t>
  </si>
  <si>
    <t>4061FQ</t>
  </si>
  <si>
    <t>4061FP</t>
  </si>
  <si>
    <t>4061EX</t>
  </si>
  <si>
    <t>4061FO</t>
  </si>
  <si>
    <t>4061FS</t>
  </si>
  <si>
    <t>1061HR</t>
  </si>
  <si>
    <t>4061FU</t>
  </si>
  <si>
    <t>4061FV</t>
  </si>
  <si>
    <t>5061JJ</t>
  </si>
  <si>
    <t>2061HL</t>
  </si>
  <si>
    <t>5061KH</t>
  </si>
  <si>
    <t>5061KD</t>
  </si>
  <si>
    <t>5061KE</t>
  </si>
  <si>
    <t>5061KF</t>
  </si>
  <si>
    <t>6061AO</t>
  </si>
  <si>
    <t>5061KK</t>
  </si>
  <si>
    <t>5061KJ</t>
  </si>
  <si>
    <t>2061HO</t>
  </si>
  <si>
    <t>4061FW</t>
  </si>
  <si>
    <t>5061KR</t>
  </si>
  <si>
    <t>5061KT</t>
  </si>
  <si>
    <t>5061KU</t>
  </si>
  <si>
    <t>4061GA</t>
  </si>
  <si>
    <t>5061KV</t>
  </si>
  <si>
    <t>5061KW</t>
  </si>
  <si>
    <t>1061IB</t>
  </si>
  <si>
    <t>6061AN</t>
  </si>
  <si>
    <t>4061GE</t>
  </si>
  <si>
    <t>2061HU</t>
  </si>
  <si>
    <t>1061HS</t>
  </si>
  <si>
    <t>4061GF</t>
  </si>
  <si>
    <t>4061GG</t>
  </si>
  <si>
    <t>4061ER</t>
  </si>
  <si>
    <t>2581,49
zal</t>
  </si>
  <si>
    <t xml:space="preserve">reklmacja
tłumaczka zrzekła się 110 </t>
  </si>
  <si>
    <t>4061GH</t>
  </si>
  <si>
    <t>4061GK</t>
  </si>
  <si>
    <t>5061JE</t>
  </si>
  <si>
    <t>4061FY</t>
  </si>
  <si>
    <t>4061FT</t>
  </si>
  <si>
    <t>4061GI</t>
  </si>
  <si>
    <t>2061GU</t>
  </si>
  <si>
    <t>1061ID</t>
  </si>
  <si>
    <t>3 623,09
zal</t>
  </si>
  <si>
    <t>5061BE</t>
  </si>
  <si>
    <t>5061KA</t>
  </si>
  <si>
    <t>1061HX</t>
  </si>
  <si>
    <t>2061HQ</t>
  </si>
  <si>
    <t>5071AE</t>
  </si>
  <si>
    <t>5071AB</t>
  </si>
  <si>
    <t>5071AC</t>
  </si>
  <si>
    <t>2071AB</t>
  </si>
  <si>
    <t>2071AA</t>
  </si>
  <si>
    <t>2071AF</t>
  </si>
  <si>
    <t>2071AG</t>
  </si>
  <si>
    <t>5071AJ</t>
  </si>
  <si>
    <t>2071AH</t>
  </si>
  <si>
    <t>1071AA</t>
  </si>
  <si>
    <t>1071AE</t>
  </si>
  <si>
    <t>1071AB</t>
  </si>
  <si>
    <t>1071AF</t>
  </si>
  <si>
    <t>4071AC</t>
  </si>
  <si>
    <t>2071AJ</t>
  </si>
  <si>
    <t>1071AC</t>
  </si>
  <si>
    <t>2071AK</t>
  </si>
  <si>
    <t>3061DT</t>
  </si>
  <si>
    <t>5071AP</t>
  </si>
  <si>
    <t>5071AS</t>
  </si>
  <si>
    <t>2071AO</t>
  </si>
  <si>
    <t>5071AT</t>
  </si>
  <si>
    <t>5071AV</t>
  </si>
  <si>
    <t>2071AP</t>
  </si>
  <si>
    <t>4071AE</t>
  </si>
  <si>
    <t>2071AQ</t>
  </si>
  <si>
    <t>2071AL</t>
  </si>
  <si>
    <t>4071AB</t>
  </si>
  <si>
    <t>1071AI</t>
  </si>
  <si>
    <t>2071AR</t>
  </si>
  <si>
    <t>2071AT</t>
  </si>
  <si>
    <t>4071AI</t>
  </si>
  <si>
    <t>1071AJ</t>
  </si>
  <si>
    <t>2071AV</t>
  </si>
  <si>
    <t>2071AW</t>
  </si>
  <si>
    <t>reklamacja poprawa po Stachurskiej uwzględniona</t>
  </si>
  <si>
    <t>1 650</t>
  </si>
  <si>
    <t>poprawki</t>
  </si>
  <si>
    <t>4061DT</t>
  </si>
  <si>
    <t>5061KM</t>
  </si>
  <si>
    <t>5061KL</t>
  </si>
  <si>
    <t>1061FF</t>
  </si>
  <si>
    <t>1061GJ</t>
  </si>
  <si>
    <t>4061FH</t>
  </si>
  <si>
    <t>1061HY</t>
  </si>
  <si>
    <t>6061AF</t>
  </si>
  <si>
    <t>1061HJ</t>
  </si>
  <si>
    <t>5071AX</t>
  </si>
  <si>
    <t>4071AL</t>
  </si>
  <si>
    <t>4071AO</t>
  </si>
  <si>
    <t>4071AY</t>
  </si>
  <si>
    <t>4071AG</t>
  </si>
  <si>
    <t>4071AQ</t>
  </si>
  <si>
    <t>4071AZ</t>
  </si>
  <si>
    <t>4071AP</t>
  </si>
  <si>
    <t>4071AV</t>
  </si>
  <si>
    <t>4071BC</t>
  </si>
  <si>
    <t>3071AB</t>
  </si>
  <si>
    <t>4071AD</t>
  </si>
  <si>
    <t>4071AU</t>
  </si>
  <si>
    <t>2071AU</t>
  </si>
  <si>
    <t>3071AA</t>
  </si>
  <si>
    <t>3071AE</t>
  </si>
  <si>
    <t>3071AI</t>
  </si>
  <si>
    <t>4071BD</t>
  </si>
  <si>
    <t>4071AS</t>
  </si>
  <si>
    <t>2071AI</t>
  </si>
  <si>
    <t>4071BE</t>
  </si>
  <si>
    <t>3071AJ</t>
  </si>
  <si>
    <t>5071BB</t>
  </si>
  <si>
    <t>5071BE</t>
  </si>
  <si>
    <t>2071AY</t>
  </si>
  <si>
    <t>5071BD</t>
  </si>
  <si>
    <t>3071AM</t>
  </si>
  <si>
    <t>3071AN</t>
  </si>
  <si>
    <t>4071BB</t>
  </si>
  <si>
    <t>5071BK</t>
  </si>
  <si>
    <t>5071BO</t>
  </si>
  <si>
    <t>5071BL</t>
  </si>
  <si>
    <t>2071BD</t>
  </si>
  <si>
    <t>2071BC</t>
  </si>
  <si>
    <t>4071AK</t>
  </si>
  <si>
    <t>4071AT</t>
  </si>
  <si>
    <t>2071BF</t>
  </si>
  <si>
    <t>2071BI</t>
  </si>
  <si>
    <t>6071AA</t>
  </si>
  <si>
    <t>3071AU</t>
  </si>
  <si>
    <t>1071AL</t>
  </si>
  <si>
    <t>2071BB</t>
  </si>
  <si>
    <t>5071AO</t>
  </si>
  <si>
    <t>3071AT</t>
  </si>
  <si>
    <t>4071BF</t>
  </si>
  <si>
    <t>2071BH</t>
  </si>
  <si>
    <t>4071BH</t>
  </si>
  <si>
    <t>4071BM</t>
  </si>
  <si>
    <t>4071BI</t>
  </si>
  <si>
    <t>4071BK</t>
  </si>
  <si>
    <t>3071AD</t>
  </si>
  <si>
    <t>5071BR</t>
  </si>
  <si>
    <t>3071AV</t>
  </si>
  <si>
    <t>3071AR</t>
  </si>
  <si>
    <t>5071BP</t>
  </si>
  <si>
    <t>2071BP</t>
  </si>
  <si>
    <t>6071AD</t>
  </si>
  <si>
    <t>4071BQ</t>
  </si>
  <si>
    <t>4071BJ</t>
  </si>
  <si>
    <t>4071BO</t>
  </si>
  <si>
    <t>5071CB</t>
  </si>
  <si>
    <t>2071BR</t>
  </si>
  <si>
    <t>5071CH</t>
  </si>
  <si>
    <t>5071CI</t>
  </si>
  <si>
    <t>2071BV</t>
  </si>
  <si>
    <t>3071AH</t>
  </si>
  <si>
    <t>187,45 EUR zal</t>
  </si>
  <si>
    <t>5071CL</t>
  </si>
  <si>
    <t>2071BY</t>
  </si>
  <si>
    <t>2071CB</t>
  </si>
  <si>
    <t>4071BP</t>
  </si>
  <si>
    <t>5071CN</t>
  </si>
  <si>
    <t>2071CD</t>
  </si>
  <si>
    <t>5071BC</t>
  </si>
  <si>
    <t>5071CO</t>
  </si>
  <si>
    <t>5071CP</t>
  </si>
  <si>
    <t>4071BT</t>
  </si>
  <si>
    <t>2071BN</t>
  </si>
  <si>
    <t>2071CH</t>
  </si>
  <si>
    <t>5071CK</t>
  </si>
  <si>
    <t>2071CE</t>
  </si>
  <si>
    <t>2071CG</t>
  </si>
  <si>
    <t>5061JA</t>
  </si>
  <si>
    <t>660,35 EUR</t>
  </si>
  <si>
    <t>5071CM</t>
  </si>
  <si>
    <t>2071CC</t>
  </si>
  <si>
    <t>3071BB</t>
  </si>
  <si>
    <t>4071BY</t>
  </si>
  <si>
    <t>3071AY</t>
  </si>
  <si>
    <t>5071CT</t>
  </si>
  <si>
    <t>5071BT</t>
  </si>
  <si>
    <t>3071BE</t>
  </si>
  <si>
    <t>2071CN</t>
  </si>
  <si>
    <t>4071BZ</t>
  </si>
  <si>
    <t>2071CL</t>
  </si>
  <si>
    <t>2071CQ</t>
  </si>
  <si>
    <t>6071AG</t>
  </si>
  <si>
    <t>6071AH</t>
  </si>
  <si>
    <t>2071CW</t>
  </si>
  <si>
    <t>5071CU</t>
  </si>
  <si>
    <t>4071CC</t>
  </si>
  <si>
    <t>5071CW</t>
  </si>
  <si>
    <t>2071CY</t>
  </si>
  <si>
    <t>5071CV</t>
  </si>
  <si>
    <t>5071CX</t>
  </si>
  <si>
    <t>2071CZ</t>
  </si>
  <si>
    <t>5071CZ</t>
  </si>
  <si>
    <t>2071DF</t>
  </si>
  <si>
    <t>4071BX</t>
  </si>
  <si>
    <t>2071CU</t>
  </si>
  <si>
    <t>2071DJ</t>
  </si>
  <si>
    <t>2071DK</t>
  </si>
  <si>
    <t>3071BG</t>
  </si>
  <si>
    <t>2071DD</t>
  </si>
  <si>
    <t>3071BI</t>
  </si>
  <si>
    <t>2071DB</t>
  </si>
  <si>
    <t>3 069,42 zaliczka 40%</t>
  </si>
  <si>
    <t>2071DL</t>
  </si>
  <si>
    <t>3071BN</t>
  </si>
  <si>
    <t>3071BR</t>
  </si>
  <si>
    <t>3071BP</t>
  </si>
  <si>
    <t>2071DU</t>
  </si>
  <si>
    <t>2071DS</t>
  </si>
  <si>
    <t>3071BZ</t>
  </si>
  <si>
    <t>2071DN</t>
  </si>
  <si>
    <t>3071CC</t>
  </si>
  <si>
    <t>5071BS</t>
  </si>
  <si>
    <t>2071AS</t>
  </si>
  <si>
    <t>4071CH</t>
  </si>
  <si>
    <t>3071CB</t>
  </si>
  <si>
    <t>4071CI</t>
  </si>
  <si>
    <t>4071CG</t>
  </si>
  <si>
    <t>6071AI</t>
  </si>
  <si>
    <t>2071CK</t>
  </si>
  <si>
    <t>3071CN</t>
  </si>
  <si>
    <t>3071CO</t>
  </si>
  <si>
    <t>2071DX</t>
  </si>
  <si>
    <t>2071DZ</t>
  </si>
  <si>
    <t>2071EB</t>
  </si>
  <si>
    <t>6071AM</t>
  </si>
  <si>
    <t>4071AW</t>
  </si>
  <si>
    <t>2071DY</t>
  </si>
  <si>
    <t>5071DE</t>
  </si>
  <si>
    <t>2071EC</t>
  </si>
  <si>
    <t>5071DF</t>
  </si>
  <si>
    <t>3071CR</t>
  </si>
  <si>
    <t>3071CP</t>
  </si>
  <si>
    <t>6071AK</t>
  </si>
  <si>
    <t>3071CM</t>
  </si>
  <si>
    <t>2071BQ</t>
  </si>
  <si>
    <t>6071AL</t>
  </si>
  <si>
    <t>3071CX</t>
  </si>
  <si>
    <t>5071DI</t>
  </si>
  <si>
    <t>5071DK</t>
  </si>
  <si>
    <t>4071CL</t>
  </si>
  <si>
    <t>3071CT</t>
  </si>
  <si>
    <t>4071CP</t>
  </si>
  <si>
    <t>3071CG</t>
  </si>
  <si>
    <t>3071CY</t>
  </si>
  <si>
    <t>2071DR</t>
  </si>
  <si>
    <t>3071CE</t>
  </si>
  <si>
    <t>4071CQ</t>
  </si>
  <si>
    <t>5071DN</t>
  </si>
  <si>
    <t>3071CS</t>
  </si>
  <si>
    <t>3071DA</t>
  </si>
  <si>
    <t>5071DQ</t>
  </si>
  <si>
    <t>4071CS</t>
  </si>
  <si>
    <t>1051FZ</t>
  </si>
  <si>
    <t xml:space="preserve">199,10 eur </t>
  </si>
  <si>
    <t>6071AO</t>
  </si>
  <si>
    <t>3071DF</t>
  </si>
  <si>
    <t>2071EH</t>
  </si>
  <si>
    <t>2071EJ</t>
  </si>
  <si>
    <t>3071DG</t>
  </si>
  <si>
    <t>5071DT</t>
  </si>
  <si>
    <t>4071CY</t>
  </si>
  <si>
    <t>6071AP</t>
  </si>
  <si>
    <t>2071EL</t>
  </si>
  <si>
    <t>5071DP</t>
  </si>
  <si>
    <t>4071DB</t>
  </si>
  <si>
    <t>3071DJ</t>
  </si>
  <si>
    <t>2071EO</t>
  </si>
  <si>
    <t>5071EA</t>
  </si>
  <si>
    <t>5071EC</t>
  </si>
  <si>
    <t>2071EG</t>
  </si>
  <si>
    <t>80 EUR</t>
  </si>
  <si>
    <t>2071EM</t>
  </si>
  <si>
    <t>3071DL</t>
  </si>
  <si>
    <t>5071EH</t>
  </si>
  <si>
    <t>5071EI</t>
  </si>
  <si>
    <t>4071DC</t>
  </si>
  <si>
    <t>3071BL</t>
  </si>
  <si>
    <t>5071EG</t>
  </si>
  <si>
    <t>4071CU</t>
  </si>
  <si>
    <t>5071EM</t>
  </si>
  <si>
    <t>5071EP</t>
  </si>
  <si>
    <t>3071DQ</t>
  </si>
  <si>
    <t>3071DP</t>
  </si>
  <si>
    <t>5071EQ</t>
  </si>
  <si>
    <t>5071ER</t>
  </si>
  <si>
    <t>5071CY</t>
  </si>
  <si>
    <t>3071DO</t>
  </si>
  <si>
    <t>5071EJ</t>
  </si>
  <si>
    <t>5071DY</t>
  </si>
  <si>
    <t>6071AE</t>
  </si>
  <si>
    <t>5071DX</t>
  </si>
  <si>
    <t>3071DS</t>
  </si>
  <si>
    <t>5071ET</t>
  </si>
  <si>
    <t>3071DU</t>
  </si>
  <si>
    <t>3071DW</t>
  </si>
  <si>
    <t>5071EZ</t>
  </si>
  <si>
    <t>3071DX</t>
  </si>
  <si>
    <t>5071EW</t>
  </si>
  <si>
    <t>2071EV</t>
  </si>
  <si>
    <t>5071FB</t>
  </si>
  <si>
    <t>4071DF</t>
  </si>
  <si>
    <t>4071BR</t>
  </si>
  <si>
    <t>5071EF</t>
  </si>
  <si>
    <t>5071ES</t>
  </si>
  <si>
    <t>3071ED</t>
  </si>
  <si>
    <t>3071DR</t>
  </si>
  <si>
    <t>4071DG</t>
  </si>
  <si>
    <t>5071EO</t>
  </si>
  <si>
    <t>2071EX</t>
  </si>
  <si>
    <t>5071FG</t>
  </si>
  <si>
    <t>5071FC</t>
  </si>
  <si>
    <t>3071EB</t>
  </si>
  <si>
    <t>5071FI</t>
  </si>
  <si>
    <t>3071BQ</t>
  </si>
  <si>
    <t>4071DJ</t>
  </si>
  <si>
    <t>5071FJ</t>
  </si>
  <si>
    <t>2071FB</t>
  </si>
  <si>
    <t>2071FC</t>
  </si>
  <si>
    <t>5071FN</t>
  </si>
  <si>
    <t>4071DM</t>
  </si>
  <si>
    <t>2071FA</t>
  </si>
  <si>
    <t>5071FP</t>
  </si>
  <si>
    <t>4071DI</t>
  </si>
  <si>
    <t>5071FS</t>
  </si>
  <si>
    <t>2071FD</t>
  </si>
  <si>
    <t>5071FQ</t>
  </si>
  <si>
    <t>2071FJ</t>
  </si>
  <si>
    <t>5071FM</t>
  </si>
  <si>
    <t>3071EL</t>
  </si>
  <si>
    <t>5071FR</t>
  </si>
  <si>
    <t>3071EQ</t>
  </si>
  <si>
    <t>4071DN</t>
  </si>
  <si>
    <t>4071DO</t>
  </si>
  <si>
    <t>2071FI</t>
  </si>
  <si>
    <t>3071EE</t>
  </si>
  <si>
    <t>4071DQ</t>
  </si>
  <si>
    <t>3071DM</t>
  </si>
  <si>
    <t>3071ER</t>
  </si>
  <si>
    <t>0071AC</t>
  </si>
  <si>
    <t>3071EO</t>
  </si>
  <si>
    <t>5071GB</t>
  </si>
  <si>
    <t>5071FZ</t>
  </si>
  <si>
    <t>5071GC</t>
  </si>
  <si>
    <t>4071DS</t>
  </si>
  <si>
    <t>3071EV</t>
  </si>
  <si>
    <t>2071ET</t>
  </si>
  <si>
    <t>2061BX</t>
  </si>
  <si>
    <t>5071FY</t>
  </si>
  <si>
    <t>2071DE</t>
  </si>
  <si>
    <t>3071EN</t>
  </si>
  <si>
    <t>2071EQ</t>
  </si>
  <si>
    <t>6071AV</t>
  </si>
  <si>
    <t>6071AS</t>
  </si>
  <si>
    <t>6071AW</t>
  </si>
  <si>
    <t>6071AU</t>
  </si>
  <si>
    <t>6071BI</t>
  </si>
  <si>
    <t>6071AY</t>
  </si>
  <si>
    <t>6071BD</t>
  </si>
  <si>
    <t>5071GG</t>
  </si>
  <si>
    <t>1071AM</t>
  </si>
  <si>
    <t>6071BJ</t>
  </si>
  <si>
    <t>5071GH</t>
  </si>
  <si>
    <t>6071BL</t>
  </si>
  <si>
    <t>2071FQ</t>
  </si>
  <si>
    <t>6071BK</t>
  </si>
  <si>
    <t>5071FX</t>
  </si>
  <si>
    <t>2071FR</t>
  </si>
  <si>
    <t>5071EY</t>
  </si>
  <si>
    <t>6071BG</t>
  </si>
  <si>
    <t>5071GL</t>
  </si>
  <si>
    <t>6071AT</t>
  </si>
  <si>
    <t>1071AV</t>
  </si>
  <si>
    <t>5071EX</t>
  </si>
  <si>
    <t>2071FS</t>
  </si>
  <si>
    <t>4071DR</t>
  </si>
  <si>
    <t>5071GJ</t>
  </si>
  <si>
    <t>5071GN</t>
  </si>
  <si>
    <t>2071FV</t>
  </si>
  <si>
    <t>5061IS</t>
  </si>
  <si>
    <t>anulowane</t>
  </si>
  <si>
    <t>1061CA</t>
  </si>
  <si>
    <t>1061IA</t>
  </si>
  <si>
    <t>3071EZ</t>
  </si>
  <si>
    <t>3071EY</t>
  </si>
  <si>
    <t>5071GP</t>
  </si>
  <si>
    <t>2071FX</t>
  </si>
  <si>
    <t>5071GO</t>
  </si>
  <si>
    <t>3071FG</t>
  </si>
  <si>
    <t>3071FH</t>
  </si>
  <si>
    <t>3071DZ</t>
  </si>
  <si>
    <t>2 795,13 zł
zaliczka</t>
  </si>
  <si>
    <t>2071FL</t>
  </si>
  <si>
    <t>6071AR</t>
  </si>
  <si>
    <t>5071GT</t>
  </si>
  <si>
    <t>6071BM</t>
  </si>
  <si>
    <t>3071FE</t>
  </si>
  <si>
    <t>1071BD</t>
  </si>
  <si>
    <t>6071BN</t>
  </si>
  <si>
    <t>5071GU</t>
  </si>
  <si>
    <t>1071BG</t>
  </si>
  <si>
    <t>1071BF</t>
  </si>
  <si>
    <t>2071GB</t>
  </si>
  <si>
    <t>1071BE</t>
  </si>
  <si>
    <t>5071GY</t>
  </si>
  <si>
    <t>2071GC</t>
  </si>
  <si>
    <t>2071ER</t>
  </si>
  <si>
    <t>2071FM</t>
  </si>
  <si>
    <t>3071FB</t>
  </si>
  <si>
    <t>5071HC</t>
  </si>
  <si>
    <t>3071FA</t>
  </si>
  <si>
    <t>5071HF</t>
  </si>
  <si>
    <t>5071HG</t>
  </si>
  <si>
    <t>2071FU</t>
  </si>
  <si>
    <t>1071AP</t>
  </si>
  <si>
    <t>2846
EUR</t>
  </si>
  <si>
    <t>2071GF</t>
  </si>
  <si>
    <t>5071HH</t>
  </si>
  <si>
    <t>1071AT</t>
  </si>
  <si>
    <t>2071GI</t>
  </si>
  <si>
    <t>2071BZ</t>
  </si>
  <si>
    <t>5071HE</t>
  </si>
  <si>
    <t>2071FZ</t>
  </si>
  <si>
    <t>5071HL</t>
  </si>
  <si>
    <t>3071EX</t>
  </si>
  <si>
    <t>2071GN</t>
  </si>
  <si>
    <t>2071GG</t>
  </si>
  <si>
    <t>5071HQ</t>
  </si>
  <si>
    <t>2071GJ</t>
  </si>
  <si>
    <t>5071GE</t>
  </si>
  <si>
    <t>5071HK</t>
  </si>
  <si>
    <t>5071HW</t>
  </si>
  <si>
    <t>5071HU</t>
  </si>
  <si>
    <t>5071HT</t>
  </si>
  <si>
    <t>1071BL</t>
  </si>
  <si>
    <t>5071HS</t>
  </si>
  <si>
    <t>2071GM</t>
  </si>
  <si>
    <t>5071IB</t>
  </si>
  <si>
    <t>5071HI</t>
  </si>
  <si>
    <t>1071BS</t>
  </si>
  <si>
    <t>1071BV</t>
  </si>
  <si>
    <t>1071BW</t>
  </si>
  <si>
    <t>5071HO</t>
  </si>
  <si>
    <t>3071FR</t>
  </si>
  <si>
    <t>3071FT</t>
  </si>
  <si>
    <t>5071HJ</t>
  </si>
  <si>
    <t>5071IF</t>
  </si>
  <si>
    <t>3071FU</t>
  </si>
  <si>
    <t>5071IL</t>
  </si>
  <si>
    <t>3071FS</t>
  </si>
  <si>
    <t>1071CC</t>
  </si>
  <si>
    <t>5071IC</t>
  </si>
  <si>
    <t>5071IM</t>
  </si>
  <si>
    <t>5071IO</t>
  </si>
  <si>
    <t>5071IP</t>
  </si>
  <si>
    <t>1071BM</t>
  </si>
  <si>
    <t>5071HR</t>
  </si>
  <si>
    <t>1071CD</t>
  </si>
  <si>
    <t>1071CG</t>
  </si>
  <si>
    <t>5071II</t>
  </si>
  <si>
    <t>1071CO</t>
  </si>
  <si>
    <t>1071CK</t>
  </si>
  <si>
    <t>2071GQ</t>
  </si>
  <si>
    <t>1071BB</t>
  </si>
  <si>
    <t>5071IS</t>
  </si>
  <si>
    <t>2071GR</t>
  </si>
  <si>
    <t>5071IN</t>
  </si>
  <si>
    <t>5071IV</t>
  </si>
  <si>
    <t>1071CP</t>
  </si>
  <si>
    <t>3071GB</t>
  </si>
  <si>
    <t>3071GD</t>
  </si>
  <si>
    <t>1071CI</t>
  </si>
  <si>
    <t>1071CT</t>
  </si>
  <si>
    <t>5071IY</t>
  </si>
  <si>
    <t>3071GC</t>
  </si>
  <si>
    <t>5071IW</t>
  </si>
  <si>
    <t>2071GY</t>
  </si>
  <si>
    <t>5071JA</t>
  </si>
  <si>
    <t>1071CU</t>
  </si>
  <si>
    <t>3071ES</t>
  </si>
  <si>
    <t>5071JD</t>
  </si>
  <si>
    <t>4071CM</t>
  </si>
  <si>
    <t>3071GG</t>
  </si>
  <si>
    <t>5071JF</t>
  </si>
  <si>
    <t>1071DG</t>
  </si>
  <si>
    <t>5071JH</t>
  </si>
  <si>
    <t>5071JN</t>
  </si>
  <si>
    <t>zwrot 134,32</t>
  </si>
  <si>
    <t>2071HE</t>
  </si>
  <si>
    <t>5071JK</t>
  </si>
  <si>
    <t>1071DK</t>
  </si>
  <si>
    <t>5071JP</t>
  </si>
  <si>
    <t>1071DH</t>
  </si>
  <si>
    <t>5071JO</t>
  </si>
  <si>
    <t>6071BQ</t>
  </si>
  <si>
    <t>6071BR</t>
  </si>
  <si>
    <t>2071GW</t>
  </si>
  <si>
    <t>1071CY</t>
  </si>
  <si>
    <t>6071BO</t>
  </si>
  <si>
    <t>5071KF</t>
  </si>
  <si>
    <t>5071JZ</t>
  </si>
  <si>
    <t>5071JY</t>
  </si>
  <si>
    <t>5071KH</t>
  </si>
  <si>
    <t>5071JT</t>
  </si>
  <si>
    <t>5071KD</t>
  </si>
  <si>
    <t>2071HK</t>
  </si>
  <si>
    <t>6071BS</t>
  </si>
  <si>
    <t>3071GL</t>
  </si>
  <si>
    <t>5071KB</t>
  </si>
  <si>
    <t>1071DO</t>
  </si>
  <si>
    <t>5071KK</t>
  </si>
  <si>
    <t>3071GH</t>
  </si>
  <si>
    <t>1071DR</t>
  </si>
  <si>
    <t>2071HO</t>
  </si>
  <si>
    <t>2071HQ</t>
  </si>
  <si>
    <t>3071GM</t>
  </si>
  <si>
    <t>5071KL</t>
  </si>
  <si>
    <t>3071GN</t>
  </si>
  <si>
    <t>1071DW</t>
  </si>
  <si>
    <t>1071AY</t>
  </si>
  <si>
    <t>3071GO</t>
  </si>
  <si>
    <t>5071KM</t>
  </si>
  <si>
    <t>1071DZ</t>
  </si>
  <si>
    <t>3071GT</t>
  </si>
  <si>
    <t>1071BR</t>
  </si>
  <si>
    <t>1071BP</t>
  </si>
  <si>
    <t>3071GS</t>
  </si>
  <si>
    <t>5071KQ</t>
  </si>
  <si>
    <t>1071AO</t>
  </si>
  <si>
    <t>1071AQ</t>
  </si>
  <si>
    <t>5071KT</t>
  </si>
  <si>
    <t>5071KW</t>
  </si>
  <si>
    <t>5071KU</t>
  </si>
  <si>
    <t>2071HT</t>
  </si>
  <si>
    <t>2071HU</t>
  </si>
  <si>
    <t>5071KJ</t>
  </si>
  <si>
    <t>5071KX</t>
  </si>
  <si>
    <t>1071EB</t>
  </si>
  <si>
    <t>3071GW</t>
  </si>
  <si>
    <t>3071GY</t>
  </si>
  <si>
    <t>2071EZ</t>
  </si>
  <si>
    <t>5071LA</t>
  </si>
  <si>
    <t>1071DU</t>
  </si>
  <si>
    <t>3071GR</t>
  </si>
  <si>
    <t>3071GV</t>
  </si>
  <si>
    <t>1071DA</t>
  </si>
  <si>
    <t>proofrading</t>
  </si>
  <si>
    <t>dodatkowe języki</t>
  </si>
  <si>
    <t>5071LF</t>
  </si>
  <si>
    <t>2071IB</t>
  </si>
  <si>
    <t>2071HJ</t>
  </si>
  <si>
    <t>1071EF</t>
  </si>
  <si>
    <t>5071LE</t>
  </si>
  <si>
    <t>1071EK</t>
  </si>
  <si>
    <t>2071IG</t>
  </si>
  <si>
    <t>5071KO</t>
  </si>
  <si>
    <t>2071GX</t>
  </si>
  <si>
    <t>3071GU</t>
  </si>
  <si>
    <t>1071EO</t>
  </si>
  <si>
    <t>1071EP</t>
  </si>
  <si>
    <t>2071IC</t>
  </si>
  <si>
    <t>1071EN</t>
  </si>
  <si>
    <t>5071IU</t>
  </si>
  <si>
    <t>1071DC</t>
  </si>
  <si>
    <t>2071IK</t>
  </si>
  <si>
    <t>3071HB</t>
  </si>
  <si>
    <t>1071EM</t>
  </si>
  <si>
    <t>3071HE</t>
  </si>
  <si>
    <t>1071DX</t>
  </si>
  <si>
    <t>1071EH</t>
  </si>
  <si>
    <t>1071EI</t>
  </si>
  <si>
    <t>3071HH</t>
  </si>
  <si>
    <t>1071EU</t>
  </si>
  <si>
    <t>1071EJ</t>
  </si>
  <si>
    <t>3071HL</t>
  </si>
  <si>
    <t>1071EX</t>
  </si>
  <si>
    <t>1071EY</t>
  </si>
  <si>
    <t>3071HF</t>
  </si>
  <si>
    <t>3071HK</t>
  </si>
  <si>
    <t>1071FA</t>
  </si>
  <si>
    <t>3071HJ</t>
  </si>
  <si>
    <t>6071BU</t>
  </si>
  <si>
    <t>1071FE</t>
  </si>
  <si>
    <t>6071BV</t>
  </si>
  <si>
    <t>5071LJ</t>
  </si>
  <si>
    <t>2071II</t>
  </si>
  <si>
    <t>2071IP</t>
  </si>
  <si>
    <t>5071LL</t>
  </si>
  <si>
    <t>5071LO</t>
  </si>
  <si>
    <t>5071LK</t>
  </si>
  <si>
    <t>5071LI</t>
  </si>
  <si>
    <t>3071HM</t>
  </si>
  <si>
    <t>3071HO</t>
  </si>
  <si>
    <t>5071LN</t>
  </si>
  <si>
    <t>5071LG</t>
  </si>
  <si>
    <t>1071FF</t>
  </si>
  <si>
    <t>1071FG</t>
  </si>
  <si>
    <t>5071LP</t>
  </si>
  <si>
    <t>5071LT</t>
  </si>
  <si>
    <t>3071HP</t>
  </si>
  <si>
    <t>2071IT</t>
  </si>
  <si>
    <t>2071IR</t>
  </si>
  <si>
    <t>5071HV</t>
  </si>
  <si>
    <t>2071IS</t>
  </si>
  <si>
    <t>2071IW</t>
  </si>
  <si>
    <t>5071MC</t>
  </si>
  <si>
    <t>5071LY</t>
  </si>
  <si>
    <t>5071MF</t>
  </si>
  <si>
    <t>2071IX</t>
  </si>
  <si>
    <t>2071IU</t>
  </si>
  <si>
    <t>2071IY</t>
  </si>
  <si>
    <t>3071HS</t>
  </si>
  <si>
    <t>1071FQ</t>
  </si>
  <si>
    <t>3071GX</t>
  </si>
  <si>
    <t>5071ME</t>
  </si>
  <si>
    <t>6071BY</t>
  </si>
  <si>
    <t>6071BZ</t>
  </si>
  <si>
    <t>5071MA</t>
  </si>
  <si>
    <t>2071HF</t>
  </si>
  <si>
    <t>5071JI</t>
  </si>
  <si>
    <t>2071IH</t>
  </si>
  <si>
    <t>1070ME</t>
  </si>
  <si>
    <t>5071DU</t>
  </si>
  <si>
    <t>4071DK</t>
  </si>
  <si>
    <t>2071ES</t>
  </si>
  <si>
    <t>3081AB</t>
  </si>
  <si>
    <t>tylko grafika</t>
  </si>
  <si>
    <t>1081AF</t>
  </si>
  <si>
    <t>1081AD</t>
  </si>
  <si>
    <t>1081AE</t>
  </si>
  <si>
    <t>4081AB</t>
  </si>
  <si>
    <t>3081AD</t>
  </si>
  <si>
    <t>1081AI</t>
  </si>
  <si>
    <t>1081AJ</t>
  </si>
  <si>
    <t>2081AA</t>
  </si>
  <si>
    <t>2081AB</t>
  </si>
  <si>
    <t>1081AM</t>
  </si>
  <si>
    <t>1081AL</t>
  </si>
  <si>
    <t>4081AF</t>
  </si>
  <si>
    <t>3081AH</t>
  </si>
  <si>
    <t>3081AJ</t>
  </si>
  <si>
    <t>1081AO</t>
  </si>
  <si>
    <t>2081AD</t>
  </si>
  <si>
    <t>3081AM</t>
  </si>
  <si>
    <t>3081AL</t>
  </si>
  <si>
    <t>3081AS</t>
  </si>
  <si>
    <t>3081AU</t>
  </si>
  <si>
    <t>3081AK</t>
  </si>
  <si>
    <t>3081AW</t>
  </si>
  <si>
    <t>4081AJ</t>
  </si>
  <si>
    <t>3081BB</t>
  </si>
  <si>
    <t>4081AK</t>
  </si>
  <si>
    <t>3081BD</t>
  </si>
  <si>
    <t>4081AO</t>
  </si>
  <si>
    <t>2081AN</t>
  </si>
  <si>
    <t>4081AQ</t>
  </si>
  <si>
    <t>2081AV</t>
  </si>
  <si>
    <t>4081AR</t>
  </si>
  <si>
    <t>2081AP</t>
  </si>
  <si>
    <t>4081AP</t>
  </si>
  <si>
    <t>2081AQ</t>
  </si>
  <si>
    <t>2081AO</t>
  </si>
  <si>
    <t>2081AS</t>
  </si>
  <si>
    <t>2081AX</t>
  </si>
  <si>
    <t>3081BG</t>
  </si>
  <si>
    <t>2081AY</t>
  </si>
  <si>
    <t>2081AZ</t>
  </si>
  <si>
    <t>2081AH</t>
  </si>
  <si>
    <t>1081AW</t>
  </si>
  <si>
    <t>5041FG</t>
  </si>
  <si>
    <t>1081BB</t>
  </si>
  <si>
    <t>4081AS</t>
  </si>
  <si>
    <t>1081AZ</t>
  </si>
  <si>
    <t>1081BF</t>
  </si>
  <si>
    <t>3081BM</t>
  </si>
  <si>
    <t>3081BO</t>
  </si>
  <si>
    <t>1081BG</t>
  </si>
  <si>
    <t>1081AV</t>
  </si>
  <si>
    <t>3081BQ</t>
  </si>
  <si>
    <t>4081AU</t>
  </si>
  <si>
    <t>3081BP</t>
  </si>
  <si>
    <t>2081BA</t>
  </si>
  <si>
    <t>1081BJ</t>
  </si>
  <si>
    <t>2081AU</t>
  </si>
  <si>
    <t>1081AS</t>
  </si>
  <si>
    <t>3081BV</t>
  </si>
  <si>
    <t>3081BY</t>
  </si>
  <si>
    <t>3081BR</t>
  </si>
  <si>
    <t>1081BK</t>
  </si>
  <si>
    <t>3081BK</t>
  </si>
  <si>
    <t>3081BX</t>
  </si>
  <si>
    <t>1081BL</t>
  </si>
  <si>
    <t>3081BS</t>
  </si>
  <si>
    <t>2081BD</t>
  </si>
  <si>
    <t>3081BU</t>
  </si>
  <si>
    <t>1081BI</t>
  </si>
  <si>
    <t>1081BM</t>
  </si>
  <si>
    <t>2081BG</t>
  </si>
  <si>
    <t>2081BJ</t>
  </si>
  <si>
    <t>1081BS</t>
  </si>
  <si>
    <t>4081AV</t>
  </si>
  <si>
    <t>4081AW</t>
  </si>
  <si>
    <t>3081BW</t>
  </si>
  <si>
    <t>4081AM</t>
  </si>
  <si>
    <t>1081BV</t>
  </si>
  <si>
    <t>1081AR</t>
  </si>
  <si>
    <t>3081BZ</t>
  </si>
  <si>
    <t>1081BQ</t>
  </si>
  <si>
    <t>1081BY</t>
  </si>
  <si>
    <t>3081CB</t>
  </si>
  <si>
    <t>1081CA</t>
  </si>
  <si>
    <t>2081BP</t>
  </si>
  <si>
    <t>1081CB</t>
  </si>
  <si>
    <t>4081AX</t>
  </si>
  <si>
    <t>2081BS</t>
  </si>
  <si>
    <t>1081AP</t>
  </si>
  <si>
    <t>1081CJ</t>
  </si>
  <si>
    <t>2081BU</t>
  </si>
  <si>
    <t>2081BT</t>
  </si>
  <si>
    <t>1081CH</t>
  </si>
  <si>
    <t>1081CD</t>
  </si>
  <si>
    <t>1081CM</t>
  </si>
  <si>
    <t>1081BH</t>
  </si>
  <si>
    <t>3081CC</t>
  </si>
  <si>
    <t>2081BR</t>
  </si>
  <si>
    <t>4081AY</t>
  </si>
  <si>
    <t>4081BC</t>
  </si>
  <si>
    <t>1081CS</t>
  </si>
  <si>
    <t>3081CG</t>
  </si>
  <si>
    <t>1081CU</t>
  </si>
  <si>
    <t>4081BD</t>
  </si>
  <si>
    <t>2081CC</t>
  </si>
  <si>
    <t>2081BH</t>
  </si>
  <si>
    <t>2081CF</t>
  </si>
  <si>
    <t>3081CH</t>
  </si>
  <si>
    <t>2081CJ</t>
  </si>
  <si>
    <t>2081CK</t>
  </si>
  <si>
    <t>1081CG</t>
  </si>
  <si>
    <t>dodatkowe tłumaczenia</t>
  </si>
  <si>
    <t>1081CZ</t>
  </si>
  <si>
    <t>2081CP</t>
  </si>
  <si>
    <t>3081CU</t>
  </si>
  <si>
    <t>3081CS</t>
  </si>
  <si>
    <t>1081CF</t>
  </si>
  <si>
    <t>2081CE</t>
  </si>
  <si>
    <t>4081BG</t>
  </si>
  <si>
    <t>3081CV</t>
  </si>
  <si>
    <t>2081CR</t>
  </si>
  <si>
    <t>3081CZ</t>
  </si>
  <si>
    <t>1081CT</t>
  </si>
  <si>
    <t>EUR 114,94</t>
  </si>
  <si>
    <t>4081BK</t>
  </si>
  <si>
    <t>1081CW</t>
  </si>
  <si>
    <t>4081BI</t>
  </si>
  <si>
    <t>1081DC</t>
  </si>
  <si>
    <t>1081DD</t>
  </si>
  <si>
    <t>3081DB</t>
  </si>
  <si>
    <t>2081CV</t>
  </si>
  <si>
    <t>3081CY</t>
  </si>
  <si>
    <t>1081DF</t>
  </si>
  <si>
    <t>4081AD</t>
  </si>
  <si>
    <t>1081DE</t>
  </si>
  <si>
    <t>134,15 euro</t>
  </si>
  <si>
    <t>4081BM</t>
  </si>
  <si>
    <t>3081CM</t>
  </si>
  <si>
    <t>1081DM</t>
  </si>
  <si>
    <t>3071FF</t>
  </si>
  <si>
    <t>5071EK</t>
  </si>
  <si>
    <t>2071GU</t>
  </si>
  <si>
    <t>1081CY</t>
  </si>
  <si>
    <t>1081DQ</t>
  </si>
  <si>
    <t>3081DC</t>
  </si>
  <si>
    <t>1081DL</t>
  </si>
  <si>
    <t>3081DD</t>
  </si>
  <si>
    <t>1081DO</t>
  </si>
  <si>
    <t>4081BQ</t>
  </si>
  <si>
    <t>5081AA</t>
  </si>
  <si>
    <t>2081DB</t>
  </si>
  <si>
    <t>3081CO</t>
  </si>
  <si>
    <t>3081DH</t>
  </si>
  <si>
    <t>5081AE</t>
  </si>
  <si>
    <t>5081AF</t>
  </si>
  <si>
    <t>2081DE</t>
  </si>
  <si>
    <t>3081DJ</t>
  </si>
  <si>
    <t>4081BS</t>
  </si>
  <si>
    <t>2081DI</t>
  </si>
  <si>
    <t>4081BT</t>
  </si>
  <si>
    <t>2081DJ</t>
  </si>
  <si>
    <t>4081BO</t>
  </si>
  <si>
    <t>3081DI</t>
  </si>
  <si>
    <t>5081AI</t>
  </si>
  <si>
    <t>3081DE</t>
  </si>
  <si>
    <t>3081CK</t>
  </si>
  <si>
    <t>1081DW</t>
  </si>
  <si>
    <t>3081DL</t>
  </si>
  <si>
    <t>3081DO</t>
  </si>
  <si>
    <t>3081DK</t>
  </si>
  <si>
    <t>2081DF</t>
  </si>
  <si>
    <t>1081DR</t>
  </si>
  <si>
    <t>2081DM</t>
  </si>
  <si>
    <t>5081AL</t>
  </si>
  <si>
    <t>4081BU</t>
  </si>
  <si>
    <t>5081AM</t>
  </si>
  <si>
    <t>3081DM</t>
  </si>
  <si>
    <t>2081DP</t>
  </si>
  <si>
    <t>4081CB</t>
  </si>
  <si>
    <t>5081AN</t>
  </si>
  <si>
    <t>5081AO</t>
  </si>
  <si>
    <t>5081AS</t>
  </si>
  <si>
    <t>1081DA</t>
  </si>
  <si>
    <t>2081DO</t>
  </si>
  <si>
    <t>2081DR</t>
  </si>
  <si>
    <t>1081DX</t>
  </si>
  <si>
    <t>4081BZ</t>
  </si>
  <si>
    <t>1081DY</t>
  </si>
  <si>
    <t>5081AT</t>
  </si>
  <si>
    <t>4081CE</t>
  </si>
  <si>
    <t>4081CF</t>
  </si>
  <si>
    <t>1081EB</t>
  </si>
  <si>
    <t>4081CH</t>
  </si>
  <si>
    <t>4081CA</t>
  </si>
  <si>
    <t>2081DV</t>
  </si>
  <si>
    <t>2081DW</t>
  </si>
  <si>
    <t>1081EA</t>
  </si>
  <si>
    <t>5081AW</t>
  </si>
  <si>
    <t>5081AX</t>
  </si>
  <si>
    <t>3081DW</t>
  </si>
  <si>
    <t>2081DY</t>
  </si>
  <si>
    <t>4081AZ</t>
  </si>
  <si>
    <t>5081BC</t>
  </si>
  <si>
    <t>5081BB</t>
  </si>
  <si>
    <t>3081EA</t>
  </si>
  <si>
    <t>3081DZ</t>
  </si>
  <si>
    <t>1061FV</t>
  </si>
  <si>
    <t>5081BA</t>
  </si>
  <si>
    <t>2081DX</t>
  </si>
  <si>
    <t>1081DH</t>
  </si>
  <si>
    <t>5081BE</t>
  </si>
  <si>
    <t>1081EC</t>
  </si>
  <si>
    <t>4081CI</t>
  </si>
  <si>
    <t>4081CK</t>
  </si>
  <si>
    <t>1081CR</t>
  </si>
  <si>
    <t>4081CM</t>
  </si>
  <si>
    <t>3081ED</t>
  </si>
  <si>
    <t>1081EE</t>
  </si>
  <si>
    <t>1081EF</t>
  </si>
  <si>
    <t>4081CN</t>
  </si>
  <si>
    <t>3081EC</t>
  </si>
  <si>
    <t>1081EH</t>
  </si>
  <si>
    <t>4081CL</t>
  </si>
  <si>
    <t>1081EK</t>
  </si>
  <si>
    <t>3081EI</t>
  </si>
  <si>
    <t>3081EN</t>
  </si>
  <si>
    <t>3081EM</t>
  </si>
  <si>
    <t>1081EG</t>
  </si>
  <si>
    <t>3081EP</t>
  </si>
  <si>
    <t>2081EF</t>
  </si>
  <si>
    <t>3081EO</t>
  </si>
  <si>
    <t>3081EV</t>
  </si>
  <si>
    <t>2081DU</t>
  </si>
  <si>
    <t>3081EX</t>
  </si>
  <si>
    <t>3081ES</t>
  </si>
  <si>
    <t>3081EW</t>
  </si>
  <si>
    <t>3081EE</t>
  </si>
  <si>
    <t>3081EZ</t>
  </si>
  <si>
    <t>3081ET</t>
  </si>
  <si>
    <t>3081EL</t>
  </si>
  <si>
    <t>3081FB</t>
  </si>
  <si>
    <t>2081EI</t>
  </si>
  <si>
    <t>3081EU</t>
  </si>
  <si>
    <t>4081CP</t>
  </si>
  <si>
    <t>3081EB</t>
  </si>
  <si>
    <t>3081FC</t>
  </si>
  <si>
    <t>3081FF</t>
  </si>
  <si>
    <t>3081FG</t>
  </si>
  <si>
    <t>4081CR</t>
  </si>
  <si>
    <t>2081EH</t>
  </si>
  <si>
    <t>4081CQ</t>
  </si>
  <si>
    <t>1081EN</t>
  </si>
  <si>
    <t>4081CS</t>
  </si>
  <si>
    <t>3081FA</t>
  </si>
  <si>
    <t>4081CT</t>
  </si>
  <si>
    <t>1081EP</t>
  </si>
  <si>
    <t>4081CJ</t>
  </si>
  <si>
    <t>5081BH</t>
  </si>
  <si>
    <t>5081BG</t>
  </si>
  <si>
    <t>3081CA</t>
  </si>
  <si>
    <t>5071JM</t>
  </si>
  <si>
    <t>3081EH</t>
  </si>
  <si>
    <t>2081EM</t>
  </si>
  <si>
    <t>1081EW</t>
  </si>
  <si>
    <t>4081CC</t>
  </si>
  <si>
    <t>3081FL</t>
  </si>
  <si>
    <t>5081AR</t>
  </si>
  <si>
    <t>3081DV</t>
  </si>
  <si>
    <t>2 813,44
zaliczka</t>
  </si>
  <si>
    <t>1081ES</t>
  </si>
  <si>
    <t>3081FP</t>
  </si>
  <si>
    <t>2081ER</t>
  </si>
  <si>
    <t>3081FN</t>
  </si>
  <si>
    <t>2081ET</t>
  </si>
  <si>
    <t>5081BL</t>
  </si>
  <si>
    <t>5081BK</t>
  </si>
  <si>
    <t>1081EV</t>
  </si>
  <si>
    <t>5081BJ</t>
  </si>
  <si>
    <t>5081BM</t>
  </si>
  <si>
    <t>1081FB</t>
  </si>
  <si>
    <t>5081BN</t>
  </si>
  <si>
    <t>2081EQ</t>
  </si>
  <si>
    <t>1081FA</t>
  </si>
  <si>
    <t>2081EP</t>
  </si>
  <si>
    <t>2081EU</t>
  </si>
  <si>
    <t>5081BO</t>
  </si>
  <si>
    <t>4081CV</t>
  </si>
  <si>
    <t>5081BP</t>
  </si>
  <si>
    <t>3081FE</t>
  </si>
  <si>
    <t>4081CW</t>
  </si>
  <si>
    <t>2081EV</t>
  </si>
  <si>
    <t>4081CX</t>
  </si>
  <si>
    <t>2081EW</t>
  </si>
  <si>
    <t>3081FQ</t>
  </si>
  <si>
    <t>3081FR</t>
  </si>
  <si>
    <t>2081FA</t>
  </si>
  <si>
    <t>3081FV</t>
  </si>
  <si>
    <t>3081FW</t>
  </si>
  <si>
    <t>3081FT</t>
  </si>
  <si>
    <t>3081FZ</t>
  </si>
  <si>
    <t>2081EK</t>
  </si>
  <si>
    <t>3081FX</t>
  </si>
  <si>
    <t>3081GB</t>
  </si>
  <si>
    <t>3081GC</t>
  </si>
  <si>
    <t>1081FD</t>
  </si>
  <si>
    <t>2081EZ</t>
  </si>
  <si>
    <t>5081BU</t>
  </si>
  <si>
    <t>2081EY</t>
  </si>
  <si>
    <t>1081FF</t>
  </si>
  <si>
    <t>3081GD</t>
  </si>
  <si>
    <t>1081FE</t>
  </si>
  <si>
    <t>3081GA</t>
  </si>
  <si>
    <t>5081BV</t>
  </si>
  <si>
    <t>5081BY</t>
  </si>
  <si>
    <t>4081CZ</t>
  </si>
  <si>
    <t>2081FJ</t>
  </si>
  <si>
    <t>1081FK</t>
  </si>
  <si>
    <t>4081DE</t>
  </si>
  <si>
    <t>2081FF</t>
  </si>
  <si>
    <t>4081CY</t>
  </si>
  <si>
    <t>3081GE</t>
  </si>
  <si>
    <t>3081FS</t>
  </si>
  <si>
    <t>4081DD</t>
  </si>
  <si>
    <t>5081CA</t>
  </si>
  <si>
    <t>5081CB</t>
  </si>
  <si>
    <t>5081CC</t>
  </si>
  <si>
    <t>1081FL</t>
  </si>
  <si>
    <t>2081EN</t>
  </si>
  <si>
    <t>2081FL</t>
  </si>
  <si>
    <t>2081EX</t>
  </si>
  <si>
    <t>3081GF</t>
  </si>
  <si>
    <t>1081FS</t>
  </si>
  <si>
    <t>5081CD</t>
  </si>
  <si>
    <t>5081BW</t>
  </si>
  <si>
    <t>2081FM</t>
  </si>
  <si>
    <t>2081FO</t>
  </si>
  <si>
    <t>1081FR</t>
  </si>
  <si>
    <t>2081FN</t>
  </si>
  <si>
    <t>1081FX</t>
  </si>
  <si>
    <t>2081FP</t>
  </si>
  <si>
    <t>2081FQ</t>
  </si>
  <si>
    <t>1081FM</t>
  </si>
  <si>
    <t>4081DL</t>
  </si>
  <si>
    <t>5081CE</t>
  </si>
  <si>
    <t>4081DM</t>
  </si>
  <si>
    <t>4081DB</t>
  </si>
  <si>
    <t>1081GA</t>
  </si>
  <si>
    <t>4081DG</t>
  </si>
  <si>
    <t>5081CF</t>
  </si>
  <si>
    <t>5081CJ</t>
  </si>
  <si>
    <t>1081FT</t>
  </si>
  <si>
    <t>3081GI</t>
  </si>
  <si>
    <t>3081GH</t>
  </si>
  <si>
    <t>1081GD</t>
  </si>
  <si>
    <t>5081CG</t>
  </si>
  <si>
    <t>2081FU</t>
  </si>
  <si>
    <t>5081CH</t>
  </si>
  <si>
    <t>2081FG</t>
  </si>
  <si>
    <t>2081FT</t>
  </si>
  <si>
    <t>3081GK</t>
  </si>
  <si>
    <t>4081DN</t>
  </si>
  <si>
    <t>5081CK</t>
  </si>
  <si>
    <t>1081GF</t>
  </si>
  <si>
    <t>2081FW</t>
  </si>
  <si>
    <t>2081FX</t>
  </si>
  <si>
    <t>3081GJ</t>
  </si>
  <si>
    <t>3081GN</t>
  </si>
  <si>
    <t>5081CL</t>
  </si>
  <si>
    <t>4081DQ</t>
  </si>
  <si>
    <t>3081GP</t>
  </si>
  <si>
    <t>4081DU</t>
  </si>
  <si>
    <t>4081DW</t>
  </si>
  <si>
    <t>3081GQ</t>
  </si>
  <si>
    <t>5081CO</t>
  </si>
  <si>
    <t>4081DV</t>
  </si>
  <si>
    <t>4081DZ</t>
  </si>
  <si>
    <t>3081GY</t>
  </si>
  <si>
    <t>3081GT</t>
  </si>
  <si>
    <t>3081GU</t>
  </si>
  <si>
    <t>3081HB</t>
  </si>
  <si>
    <t>3081HA</t>
  </si>
  <si>
    <t>2081GD</t>
  </si>
  <si>
    <t>2081GE</t>
  </si>
  <si>
    <t>2081GG</t>
  </si>
  <si>
    <t>3081HE</t>
  </si>
  <si>
    <t>Krypczyk</t>
  </si>
  <si>
    <t>2081FY</t>
  </si>
  <si>
    <t>1081GI</t>
  </si>
  <si>
    <t>2081GC</t>
  </si>
  <si>
    <t>5081CR</t>
  </si>
  <si>
    <t>2081DN</t>
  </si>
  <si>
    <t>115,47 EUR</t>
  </si>
  <si>
    <t>4081DS</t>
  </si>
  <si>
    <t>2081GI</t>
  </si>
  <si>
    <t>4081DR</t>
  </si>
  <si>
    <t>5081CS</t>
  </si>
  <si>
    <t>5081CV</t>
  </si>
  <si>
    <t>5081CM</t>
  </si>
  <si>
    <t>1081FO</t>
  </si>
  <si>
    <t>2081GH</t>
  </si>
  <si>
    <t>4081DY</t>
  </si>
  <si>
    <t>2081FS</t>
  </si>
  <si>
    <t>5081CW</t>
  </si>
  <si>
    <t>4081EA</t>
  </si>
  <si>
    <t>cz biuro 141,28 EUR</t>
  </si>
  <si>
    <t>4081DP</t>
  </si>
  <si>
    <t>4081EE</t>
  </si>
  <si>
    <t>4081EG</t>
  </si>
  <si>
    <t>2081GK</t>
  </si>
  <si>
    <t>5081DB</t>
  </si>
  <si>
    <t>5081DC</t>
  </si>
  <si>
    <t>4081EH</t>
  </si>
  <si>
    <t>5081DD</t>
  </si>
  <si>
    <t>4081EJ</t>
  </si>
  <si>
    <t>2081GV</t>
  </si>
  <si>
    <t>2081GP</t>
  </si>
  <si>
    <t>3081HF</t>
  </si>
  <si>
    <t>5081DE</t>
  </si>
  <si>
    <t>3081HG</t>
  </si>
  <si>
    <t>1081GN</t>
  </si>
  <si>
    <t>2081GU</t>
  </si>
  <si>
    <t>4081EC</t>
  </si>
  <si>
    <t>2081GX</t>
  </si>
  <si>
    <t>1081GP</t>
  </si>
  <si>
    <t>1081GM</t>
  </si>
  <si>
    <t>2081GY</t>
  </si>
  <si>
    <t>3081HK</t>
  </si>
  <si>
    <t>2081GZ</t>
  </si>
  <si>
    <t>3081HO</t>
  </si>
  <si>
    <t>3081HH</t>
  </si>
  <si>
    <t>1081GV</t>
  </si>
  <si>
    <t>1081GX</t>
  </si>
  <si>
    <t>5071LU</t>
  </si>
  <si>
    <t>1081GZ</t>
  </si>
  <si>
    <t>1081GT</t>
  </si>
  <si>
    <t>2081GM</t>
  </si>
  <si>
    <t>4081EO</t>
  </si>
  <si>
    <t>3081HQ</t>
  </si>
  <si>
    <t>3081HI</t>
  </si>
  <si>
    <t>4081ER</t>
  </si>
  <si>
    <t>4081EQ</t>
  </si>
  <si>
    <t>4081EP</t>
  </si>
  <si>
    <t>4081BF</t>
  </si>
  <si>
    <t>5081DI</t>
  </si>
  <si>
    <t>2081HG</t>
  </si>
  <si>
    <t>5081DJ</t>
  </si>
  <si>
    <t>3081GR</t>
  </si>
  <si>
    <t>1081HC</t>
  </si>
  <si>
    <t>1081HD</t>
  </si>
  <si>
    <t>2081HM</t>
  </si>
  <si>
    <t>2081HL</t>
  </si>
  <si>
    <t>1081GJ</t>
  </si>
  <si>
    <t>2081HI</t>
  </si>
  <si>
    <t>1081GQ</t>
  </si>
  <si>
    <t>5081DH</t>
  </si>
  <si>
    <t>4081ES</t>
  </si>
  <si>
    <t>5081DN</t>
  </si>
  <si>
    <t>4081EF</t>
  </si>
  <si>
    <t>2081HO</t>
  </si>
  <si>
    <t>2081HD</t>
  </si>
  <si>
    <t>4081EY</t>
  </si>
  <si>
    <t>5081DQ</t>
  </si>
  <si>
    <t>5081DR</t>
  </si>
  <si>
    <t>4081EZ</t>
  </si>
  <si>
    <t>4081EX</t>
  </si>
  <si>
    <t>5081DT</t>
  </si>
  <si>
    <t>4081FC</t>
  </si>
  <si>
    <t>5081DU</t>
  </si>
  <si>
    <t>2081HP</t>
  </si>
  <si>
    <t>4081FD</t>
  </si>
  <si>
    <t>5081DV</t>
  </si>
  <si>
    <t>2081HW</t>
  </si>
  <si>
    <t>2081HS</t>
  </si>
  <si>
    <t>1081FN</t>
  </si>
  <si>
    <t>4081ET</t>
  </si>
  <si>
    <t>2081HU</t>
  </si>
  <si>
    <t>4081FE</t>
  </si>
  <si>
    <t>5081DW</t>
  </si>
  <si>
    <t>1081HH</t>
  </si>
  <si>
    <t>4081FG</t>
  </si>
  <si>
    <t>5081DO</t>
  </si>
  <si>
    <t>2081IA</t>
  </si>
  <si>
    <t>4081FA</t>
  </si>
  <si>
    <t>1081HJ</t>
  </si>
  <si>
    <t>3081HW</t>
  </si>
  <si>
    <t>1081HB</t>
  </si>
  <si>
    <t>3081HY</t>
  </si>
  <si>
    <t>5081EA</t>
  </si>
  <si>
    <t>5081EB</t>
  </si>
  <si>
    <t>3081IA</t>
  </si>
  <si>
    <t>1081HR</t>
  </si>
  <si>
    <t>1081HU</t>
  </si>
  <si>
    <t>5081ED</t>
  </si>
  <si>
    <t>5081EE</t>
  </si>
  <si>
    <t>5081EG</t>
  </si>
  <si>
    <t>2081IE</t>
  </si>
  <si>
    <t>5081EI</t>
  </si>
  <si>
    <t>5081DS</t>
  </si>
  <si>
    <t>2081IG</t>
  </si>
  <si>
    <t>1081HV</t>
  </si>
  <si>
    <t>5081EJ</t>
  </si>
  <si>
    <t>103,87 EUR</t>
  </si>
  <si>
    <t>4081FK</t>
  </si>
  <si>
    <t>5081EL</t>
  </si>
  <si>
    <t>5081ER</t>
  </si>
  <si>
    <t>2081IJ</t>
  </si>
  <si>
    <t>5081EO</t>
  </si>
  <si>
    <t>1081HP</t>
  </si>
  <si>
    <t>1081IF</t>
  </si>
  <si>
    <t>4081FL</t>
  </si>
  <si>
    <t>2081IR</t>
  </si>
  <si>
    <t>3081ID</t>
  </si>
  <si>
    <t>3081IH</t>
  </si>
  <si>
    <t>5081EQ</t>
  </si>
  <si>
    <t>2081HK</t>
  </si>
  <si>
    <t>5081EN</t>
  </si>
  <si>
    <t>5081ET</t>
  </si>
  <si>
    <t>2081IT</t>
  </si>
  <si>
    <t>5081EW</t>
  </si>
  <si>
    <t>2081IU</t>
  </si>
  <si>
    <t>4081DF</t>
  </si>
  <si>
    <t>5081EY</t>
  </si>
  <si>
    <t>3081IL</t>
  </si>
  <si>
    <t>5081EV</t>
  </si>
  <si>
    <t>1081HY</t>
  </si>
  <si>
    <t>2081IO</t>
  </si>
  <si>
    <t>5081EP</t>
  </si>
  <si>
    <t>5081EF</t>
  </si>
  <si>
    <t>1081IJ</t>
  </si>
  <si>
    <t>3081IM</t>
  </si>
  <si>
    <t>1081IE</t>
  </si>
  <si>
    <t>1081GO</t>
  </si>
  <si>
    <t>3081IN</t>
  </si>
  <si>
    <t>1081IM</t>
  </si>
  <si>
    <t>dodać korektę</t>
  </si>
  <si>
    <t>1081IN</t>
  </si>
  <si>
    <t>1081HO</t>
  </si>
  <si>
    <t>2081BY</t>
  </si>
  <si>
    <t>2081IS</t>
  </si>
  <si>
    <t>1081IL</t>
  </si>
  <si>
    <t>5081FI</t>
  </si>
  <si>
    <t>4081FX</t>
  </si>
  <si>
    <t>5081FJ</t>
  </si>
  <si>
    <t>5081FM</t>
  </si>
  <si>
    <t>4081FY</t>
  </si>
  <si>
    <t>5081FP</t>
  </si>
  <si>
    <t>4081GC</t>
  </si>
  <si>
    <t>4081GB</t>
  </si>
  <si>
    <t>5081FH</t>
  </si>
  <si>
    <t>4081GE</t>
  </si>
  <si>
    <t>5081FG</t>
  </si>
  <si>
    <t>4081GG</t>
  </si>
  <si>
    <t>1081II</t>
  </si>
  <si>
    <t>1081IU</t>
  </si>
  <si>
    <t>1081IO</t>
  </si>
  <si>
    <t>3081IT</t>
  </si>
  <si>
    <t>1081EI</t>
  </si>
  <si>
    <t>1081IV</t>
  </si>
  <si>
    <t>1081IX</t>
  </si>
  <si>
    <t>1081IY</t>
  </si>
  <si>
    <t>1081IR</t>
  </si>
  <si>
    <t>1081IZ</t>
  </si>
  <si>
    <t>1081JB</t>
  </si>
  <si>
    <t>3081IW</t>
  </si>
  <si>
    <t>1081IW</t>
  </si>
  <si>
    <t>4081GN</t>
  </si>
  <si>
    <t>4081GL</t>
  </si>
  <si>
    <t>4081GJ</t>
  </si>
  <si>
    <t>1081HE</t>
  </si>
  <si>
    <t>1081JF</t>
  </si>
  <si>
    <t>4081GP</t>
  </si>
  <si>
    <t>4081FR</t>
  </si>
  <si>
    <t>4081GS</t>
  </si>
  <si>
    <t>5081FW</t>
  </si>
  <si>
    <t>5081FZ</t>
  </si>
  <si>
    <t>4081GK</t>
  </si>
  <si>
    <t>4081GO</t>
  </si>
  <si>
    <t>3081IZ</t>
  </si>
  <si>
    <t>1081JH</t>
  </si>
  <si>
    <t>5081FU</t>
  </si>
  <si>
    <t>2081ID</t>
  </si>
  <si>
    <t>5081FY</t>
  </si>
  <si>
    <t>4081GU</t>
  </si>
  <si>
    <t>4081GV</t>
  </si>
  <si>
    <t>4081GW</t>
  </si>
  <si>
    <t>4081GR</t>
  </si>
  <si>
    <t>3081JD</t>
  </si>
  <si>
    <t>1081JL</t>
  </si>
  <si>
    <t>1081JK</t>
  </si>
  <si>
    <t>5081GF</t>
  </si>
  <si>
    <t>3081JE</t>
  </si>
  <si>
    <t>3081JF</t>
  </si>
  <si>
    <t>3081JG</t>
  </si>
  <si>
    <t>3081JJ</t>
  </si>
  <si>
    <t>2081GW</t>
  </si>
  <si>
    <t>3081JK</t>
  </si>
  <si>
    <t>6081AD</t>
  </si>
  <si>
    <t>1081JG</t>
  </si>
  <si>
    <t>3081JI</t>
  </si>
  <si>
    <t>3081JP</t>
  </si>
  <si>
    <t>zwrto reklamacja</t>
  </si>
  <si>
    <t>3081JB</t>
  </si>
  <si>
    <t>4081GX</t>
  </si>
  <si>
    <t>3081JH</t>
  </si>
  <si>
    <t>1081CX</t>
  </si>
  <si>
    <t>3081JN</t>
  </si>
  <si>
    <t>4081GT</t>
  </si>
  <si>
    <t>5081FD</t>
  </si>
  <si>
    <t>2081IV</t>
  </si>
  <si>
    <t>3081FD</t>
  </si>
  <si>
    <t>5081FB</t>
  </si>
  <si>
    <t>5081FL</t>
  </si>
  <si>
    <t>4091AF</t>
  </si>
  <si>
    <t>1091AA</t>
  </si>
  <si>
    <t>5091AB</t>
  </si>
  <si>
    <t>4091AA</t>
  </si>
  <si>
    <t>5091AE</t>
  </si>
  <si>
    <t>4091AI</t>
  </si>
  <si>
    <t>4091AC</t>
  </si>
  <si>
    <t>4091AJ</t>
  </si>
  <si>
    <t>5091AH</t>
  </si>
  <si>
    <t>3091AC</t>
  </si>
  <si>
    <t>1091AC</t>
  </si>
  <si>
    <t>4091AK</t>
  </si>
  <si>
    <t>3091AE</t>
  </si>
  <si>
    <t>1091AB</t>
  </si>
  <si>
    <t>3091AI</t>
  </si>
  <si>
    <t>6091AA</t>
  </si>
  <si>
    <t>6091AB</t>
  </si>
  <si>
    <t>4091AG</t>
  </si>
  <si>
    <t>3091AF</t>
  </si>
  <si>
    <t>3091AK</t>
  </si>
  <si>
    <t>3091AM</t>
  </si>
  <si>
    <t>3091AN</t>
  </si>
  <si>
    <t>4091AO</t>
  </si>
  <si>
    <t>1091AG</t>
  </si>
  <si>
    <t>1091AI</t>
  </si>
  <si>
    <t>4091AQ</t>
  </si>
  <si>
    <t>6091AF</t>
  </si>
  <si>
    <t>5091AK</t>
  </si>
  <si>
    <t>4091AR</t>
  </si>
  <si>
    <t>3091AH</t>
  </si>
  <si>
    <t>1091AL</t>
  </si>
  <si>
    <t>5091AO</t>
  </si>
  <si>
    <t>3091AO</t>
  </si>
  <si>
    <t>1091AM</t>
  </si>
  <si>
    <t>1091AK</t>
  </si>
  <si>
    <t>5091AQ</t>
  </si>
  <si>
    <t>3091AS</t>
  </si>
  <si>
    <t>1091AN</t>
  </si>
  <si>
    <t>3091AV</t>
  </si>
  <si>
    <t>3091AX</t>
  </si>
  <si>
    <t>4091AM</t>
  </si>
  <si>
    <t>3091AW</t>
  </si>
  <si>
    <t>5091AT</t>
  </si>
  <si>
    <t>4091AU</t>
  </si>
  <si>
    <t>4091AZ</t>
  </si>
  <si>
    <t>4091BA</t>
  </si>
  <si>
    <t>5091AW</t>
  </si>
  <si>
    <t>4091BB</t>
  </si>
  <si>
    <t>5091AZ</t>
  </si>
  <si>
    <t>5091BC</t>
  </si>
  <si>
    <t>4091BE</t>
  </si>
  <si>
    <t>4091BC</t>
  </si>
  <si>
    <t>5091BA</t>
  </si>
  <si>
    <t>4091AS</t>
  </si>
  <si>
    <t>5091BD</t>
  </si>
  <si>
    <t>4091BD</t>
  </si>
  <si>
    <t>4091BG</t>
  </si>
  <si>
    <t>5091BG</t>
  </si>
  <si>
    <t>4091BH</t>
  </si>
  <si>
    <t>5091BN</t>
  </si>
  <si>
    <t>5091BM</t>
  </si>
  <si>
    <t>3091BM</t>
  </si>
  <si>
    <t>1091AQ</t>
  </si>
  <si>
    <t>1091AV</t>
  </si>
  <si>
    <t>1091BF</t>
  </si>
  <si>
    <t>4091BM</t>
  </si>
  <si>
    <t>2081HQ</t>
  </si>
  <si>
    <t>1091BA</t>
  </si>
  <si>
    <t>1091BG</t>
  </si>
  <si>
    <t>1091BJ</t>
  </si>
  <si>
    <t>5091BP</t>
  </si>
  <si>
    <t>6091AG</t>
  </si>
  <si>
    <t>2091AE</t>
  </si>
  <si>
    <t>2091AA</t>
  </si>
  <si>
    <t>4091BN</t>
  </si>
  <si>
    <t>1091BL</t>
  </si>
  <si>
    <t>5091BS</t>
  </si>
  <si>
    <t>5091BT</t>
  </si>
  <si>
    <t>2091AI</t>
  </si>
  <si>
    <t>2091AF</t>
  </si>
  <si>
    <t>4091BQ</t>
  </si>
  <si>
    <t>3081CF</t>
  </si>
  <si>
    <t>5091BX</t>
  </si>
  <si>
    <t>5091BY</t>
  </si>
  <si>
    <t>2091AH</t>
  </si>
  <si>
    <t>5091CA</t>
  </si>
  <si>
    <t>4091AL</t>
  </si>
  <si>
    <t>5091AM</t>
  </si>
  <si>
    <t>1091BC</t>
  </si>
  <si>
    <t>5091CB</t>
  </si>
  <si>
    <t>2081HR</t>
  </si>
  <si>
    <t>6091AJ</t>
  </si>
  <si>
    <t>6091AK</t>
  </si>
  <si>
    <t>4091BL</t>
  </si>
  <si>
    <t>1091BH</t>
  </si>
  <si>
    <t>5091BU</t>
  </si>
  <si>
    <t>2091AL</t>
  </si>
  <si>
    <t>1091BP</t>
  </si>
  <si>
    <t>1091BQ</t>
  </si>
  <si>
    <t>4091BR</t>
  </si>
  <si>
    <t>5091BQ</t>
  </si>
  <si>
    <t>2091AS</t>
  </si>
  <si>
    <t>1091BR</t>
  </si>
  <si>
    <t>2091AQ</t>
  </si>
  <si>
    <t>2091AU</t>
  </si>
  <si>
    <t>2091AG</t>
  </si>
  <si>
    <t>1091BU</t>
  </si>
  <si>
    <t>5091CD</t>
  </si>
  <si>
    <t>1091BV</t>
  </si>
  <si>
    <t>4091BT</t>
  </si>
  <si>
    <t>4091BS</t>
  </si>
  <si>
    <t>1091BX</t>
  </si>
  <si>
    <t>1091BW</t>
  </si>
  <si>
    <t>4091BU</t>
  </si>
  <si>
    <t>4091BV</t>
  </si>
  <si>
    <t>1091BY</t>
  </si>
  <si>
    <t>5091CG</t>
  </si>
  <si>
    <t>4091BW</t>
  </si>
  <si>
    <t>2091AX</t>
  </si>
  <si>
    <t>5091CC</t>
  </si>
  <si>
    <t>4091CA</t>
  </si>
  <si>
    <t>4091CD</t>
  </si>
  <si>
    <t>2091BA</t>
  </si>
  <si>
    <t>4091CE</t>
  </si>
  <si>
    <t>1091CB</t>
  </si>
  <si>
    <t>4091BZ</t>
  </si>
  <si>
    <t>2091BD</t>
  </si>
  <si>
    <t>1091BO</t>
  </si>
  <si>
    <t>2091BF</t>
  </si>
  <si>
    <t>1091CE</t>
  </si>
  <si>
    <t>1091CJ</t>
  </si>
  <si>
    <t>4091CI</t>
  </si>
  <si>
    <t>5091BF</t>
  </si>
  <si>
    <t>4091BY</t>
  </si>
  <si>
    <t>1091CN</t>
  </si>
  <si>
    <t>2091BG</t>
  </si>
  <si>
    <t>2091BC</t>
  </si>
  <si>
    <t>4091CH</t>
  </si>
  <si>
    <t>2091BI</t>
  </si>
  <si>
    <t>1091CG</t>
  </si>
  <si>
    <t>1091CF</t>
  </si>
  <si>
    <t>2091BM</t>
  </si>
  <si>
    <t>1091CO</t>
  </si>
  <si>
    <t>2091BN</t>
  </si>
  <si>
    <t>1091CA</t>
  </si>
  <si>
    <t>1091CM</t>
  </si>
  <si>
    <t>1091CL</t>
  </si>
  <si>
    <t>4091CF</t>
  </si>
  <si>
    <t>1091CH</t>
  </si>
  <si>
    <t>1091BN</t>
  </si>
  <si>
    <t>5091CP</t>
  </si>
  <si>
    <t>2091BR</t>
  </si>
  <si>
    <t>6091AQ</t>
  </si>
  <si>
    <t>6091AR</t>
  </si>
  <si>
    <t>6091AS</t>
  </si>
  <si>
    <t>6091AT</t>
  </si>
  <si>
    <t>6091AU</t>
  </si>
  <si>
    <t>1091CP</t>
  </si>
  <si>
    <t>5091CF</t>
  </si>
  <si>
    <t>4091CG</t>
  </si>
  <si>
    <t>5091CV</t>
  </si>
  <si>
    <t>4081GI</t>
  </si>
  <si>
    <t>1091BD</t>
  </si>
  <si>
    <t>2091BU</t>
  </si>
  <si>
    <t>2091BY</t>
  </si>
  <si>
    <t>2091BZ</t>
  </si>
  <si>
    <t>1081GH</t>
  </si>
  <si>
    <t>2091CA</t>
  </si>
  <si>
    <t>4091CM</t>
  </si>
  <si>
    <t>2091CD</t>
  </si>
  <si>
    <t>5091CT</t>
  </si>
  <si>
    <t>5091CQ</t>
  </si>
  <si>
    <t>2091CG</t>
  </si>
  <si>
    <t>2091BO</t>
  </si>
  <si>
    <t>1091CU</t>
  </si>
  <si>
    <t>2091CF</t>
  </si>
  <si>
    <t>1091CV</t>
  </si>
  <si>
    <t>5091CL</t>
  </si>
  <si>
    <t>5091CX</t>
  </si>
  <si>
    <t>2091BX</t>
  </si>
  <si>
    <t>2091CI</t>
  </si>
  <si>
    <t>6091AO</t>
  </si>
  <si>
    <t>5091CZ</t>
  </si>
  <si>
    <t>1091CT</t>
  </si>
  <si>
    <t>1091CX</t>
  </si>
  <si>
    <t>2091CJ</t>
  </si>
  <si>
    <t>2091CL</t>
  </si>
  <si>
    <t>6091BA</t>
  </si>
  <si>
    <t>6091BC</t>
  </si>
  <si>
    <t>2091CK</t>
  </si>
  <si>
    <t>1091CW</t>
  </si>
  <si>
    <t>3091AR</t>
  </si>
  <si>
    <t>2091BW</t>
  </si>
  <si>
    <t>6091AX</t>
  </si>
  <si>
    <t>2091BQ</t>
  </si>
  <si>
    <t>1091DA</t>
  </si>
  <si>
    <t>6091AY</t>
  </si>
  <si>
    <t>1091DE</t>
  </si>
  <si>
    <t>4091CO</t>
  </si>
  <si>
    <t>4091CP</t>
  </si>
  <si>
    <t>4091AV</t>
  </si>
  <si>
    <t>2091CO</t>
  </si>
  <si>
    <t>2091CM</t>
  </si>
  <si>
    <t>6091BG</t>
  </si>
  <si>
    <t>1091DL</t>
  </si>
  <si>
    <t>1091DG</t>
  </si>
  <si>
    <t>2091CV</t>
  </si>
  <si>
    <t>2091CU</t>
  </si>
  <si>
    <t>6091BF</t>
  </si>
  <si>
    <t>4091CU</t>
  </si>
  <si>
    <t>6091BI</t>
  </si>
  <si>
    <t>2091CQ</t>
  </si>
  <si>
    <t>5091DE</t>
  </si>
  <si>
    <t>5091DO</t>
  </si>
  <si>
    <t>5091DL</t>
  </si>
  <si>
    <t>5091DP</t>
  </si>
  <si>
    <t>5091DR</t>
  </si>
  <si>
    <t>5091DU</t>
  </si>
  <si>
    <t>5091DT</t>
  </si>
  <si>
    <t>4091CW</t>
  </si>
  <si>
    <t>5091DX</t>
  </si>
  <si>
    <t>5091EA</t>
  </si>
  <si>
    <t>6091BM</t>
  </si>
  <si>
    <t>5091DY</t>
  </si>
  <si>
    <t>5091DF</t>
  </si>
  <si>
    <t>5091ED</t>
  </si>
  <si>
    <t>6091BL</t>
  </si>
  <si>
    <t>5071HZ</t>
  </si>
  <si>
    <t>4091CS</t>
  </si>
  <si>
    <t>2091DF</t>
  </si>
  <si>
    <t>5091EJ</t>
  </si>
  <si>
    <t>2091DE</t>
  </si>
  <si>
    <t>2091DG</t>
  </si>
  <si>
    <t>1091DO</t>
  </si>
  <si>
    <t>5091EI</t>
  </si>
  <si>
    <t>5091EL</t>
  </si>
  <si>
    <t>1091DS</t>
  </si>
  <si>
    <t>5091EK</t>
  </si>
  <si>
    <t>2091DJ</t>
  </si>
  <si>
    <t>2091DL</t>
  </si>
  <si>
    <t>2091DK</t>
  </si>
  <si>
    <t>5091DI</t>
  </si>
  <si>
    <t>2091DI</t>
  </si>
  <si>
    <t>6091BD</t>
  </si>
  <si>
    <t>26,97 eur</t>
  </si>
  <si>
    <t>1091DU</t>
  </si>
  <si>
    <t>4091DC</t>
  </si>
  <si>
    <t>5091EN</t>
  </si>
  <si>
    <t>2091DH</t>
  </si>
  <si>
    <t>1091DW</t>
  </si>
  <si>
    <t>4091DF</t>
  </si>
  <si>
    <t>4091DD</t>
  </si>
  <si>
    <t>4091DG</t>
  </si>
  <si>
    <t>2091DN</t>
  </si>
  <si>
    <t>4091DH</t>
  </si>
  <si>
    <t>4091DK</t>
  </si>
  <si>
    <t>4091DL</t>
  </si>
  <si>
    <t>5091EW</t>
  </si>
  <si>
    <t>4091DM</t>
  </si>
  <si>
    <t>5091ES</t>
  </si>
  <si>
    <t>2091DO</t>
  </si>
  <si>
    <t>1091DP</t>
  </si>
  <si>
    <t>5091EO</t>
  </si>
  <si>
    <t>5091EZ</t>
  </si>
  <si>
    <t>5091FC</t>
  </si>
  <si>
    <t>5091EY</t>
  </si>
  <si>
    <t>6091BO</t>
  </si>
  <si>
    <t>1091EC</t>
  </si>
  <si>
    <t>6091BP</t>
  </si>
  <si>
    <t>6091BS</t>
  </si>
  <si>
    <t>6091BT</t>
  </si>
  <si>
    <t>6091BV</t>
  </si>
  <si>
    <t>1091CS</t>
  </si>
  <si>
    <t>zaliczka 40% - 12780,98</t>
  </si>
  <si>
    <t>6091BX</t>
  </si>
  <si>
    <t>6091BN</t>
  </si>
  <si>
    <t>1091ED</t>
  </si>
  <si>
    <t>6091CI</t>
  </si>
  <si>
    <t>2091DQ</t>
  </si>
  <si>
    <t>6091CH</t>
  </si>
  <si>
    <t>5091FH</t>
  </si>
  <si>
    <t>5091ET</t>
  </si>
  <si>
    <t>5091FI</t>
  </si>
  <si>
    <t>6091CD</t>
  </si>
  <si>
    <t>3091AG</t>
  </si>
  <si>
    <t xml:space="preserve">15 706,25
</t>
  </si>
  <si>
    <t>3396.69 eur
80% zaliczki - zaksięgowana 15.09</t>
  </si>
  <si>
    <t>6091CK</t>
  </si>
  <si>
    <t>6091BK</t>
  </si>
  <si>
    <t>5091FF</t>
  </si>
  <si>
    <t>5091FQ</t>
  </si>
  <si>
    <t>5091FO</t>
  </si>
  <si>
    <t>5091FR</t>
  </si>
  <si>
    <t>6091CE</t>
  </si>
  <si>
    <t>5081AG</t>
  </si>
  <si>
    <t>5091FS</t>
  </si>
  <si>
    <t>4091DT</t>
  </si>
  <si>
    <t>4091DS</t>
  </si>
  <si>
    <t>4091DR</t>
  </si>
  <si>
    <t>4091DP</t>
  </si>
  <si>
    <t>4091DU</t>
  </si>
  <si>
    <t>2091DR</t>
  </si>
  <si>
    <t>2091CX</t>
  </si>
  <si>
    <t>4091DX</t>
  </si>
  <si>
    <t>5091FV</t>
  </si>
  <si>
    <t>4091DE</t>
  </si>
  <si>
    <t>2091DY</t>
  </si>
  <si>
    <t>5091AV</t>
  </si>
  <si>
    <t>5091FY</t>
  </si>
  <si>
    <t>5091GA</t>
  </si>
  <si>
    <t>5091GB</t>
  </si>
  <si>
    <t>5091GC</t>
  </si>
  <si>
    <t>2091CY</t>
  </si>
  <si>
    <t>1091EM</t>
  </si>
  <si>
    <t>5091GE</t>
  </si>
  <si>
    <t>5091FX</t>
  </si>
  <si>
    <t>5091GH</t>
  </si>
  <si>
    <t>4091DY</t>
  </si>
  <si>
    <t>4091DZ</t>
  </si>
  <si>
    <t>4091EA</t>
  </si>
  <si>
    <t>4091CN</t>
  </si>
  <si>
    <t>5091GL</t>
  </si>
  <si>
    <t>5091GM</t>
  </si>
  <si>
    <t>2091EF</t>
  </si>
  <si>
    <t>1091EN</t>
  </si>
  <si>
    <t>4091EG</t>
  </si>
  <si>
    <t>5091GI</t>
  </si>
  <si>
    <t>2091DS</t>
  </si>
  <si>
    <t>4091EI</t>
  </si>
  <si>
    <t>21,82 eur</t>
  </si>
  <si>
    <t>przedpłata 1637,38 zł</t>
  </si>
  <si>
    <t>6091CJ</t>
  </si>
  <si>
    <t>2091DU</t>
  </si>
  <si>
    <t>1091EB</t>
  </si>
  <si>
    <t>4091EJ</t>
  </si>
  <si>
    <t>1091ES</t>
  </si>
  <si>
    <t>5091GY</t>
  </si>
  <si>
    <t>4091EN</t>
  </si>
  <si>
    <t>5091FP</t>
  </si>
  <si>
    <t>5091GZ</t>
  </si>
  <si>
    <t>5091HC</t>
  </si>
  <si>
    <t>5091GV</t>
  </si>
  <si>
    <t>5091GU</t>
  </si>
  <si>
    <t>4091EO</t>
  </si>
  <si>
    <t>5091HF</t>
  </si>
  <si>
    <t>5091HE</t>
  </si>
  <si>
    <t>5091GR</t>
  </si>
  <si>
    <t>4091ER</t>
  </si>
  <si>
    <t>1091EW</t>
  </si>
  <si>
    <t>1091EY</t>
  </si>
  <si>
    <t>5091HJ</t>
  </si>
  <si>
    <t>1091FC</t>
  </si>
  <si>
    <t>4091EM</t>
  </si>
  <si>
    <t>5091HD</t>
  </si>
  <si>
    <t>2091EM</t>
  </si>
  <si>
    <t>2091EL</t>
  </si>
  <si>
    <t>5091GP</t>
  </si>
  <si>
    <t>4091EU</t>
  </si>
  <si>
    <t>2091EN</t>
  </si>
  <si>
    <t>5091HB</t>
  </si>
  <si>
    <t>4091CT</t>
  </si>
  <si>
    <t>1091EZ</t>
  </si>
  <si>
    <t>4091EW</t>
  </si>
  <si>
    <t>1091FX</t>
  </si>
  <si>
    <t>1091FQ</t>
  </si>
  <si>
    <t>1091FO</t>
  </si>
  <si>
    <t>1091FW</t>
  </si>
  <si>
    <t>1091GD</t>
  </si>
  <si>
    <t>2091EJ</t>
  </si>
  <si>
    <t>1091GG</t>
  </si>
  <si>
    <t>3091BO</t>
  </si>
  <si>
    <t>1091GE</t>
  </si>
  <si>
    <t>3091BN</t>
  </si>
  <si>
    <t>2091EQ</t>
  </si>
  <si>
    <t>2091EP</t>
  </si>
  <si>
    <t>2091DX</t>
  </si>
  <si>
    <t>1091FD</t>
  </si>
  <si>
    <t>4091FB</t>
  </si>
  <si>
    <t>1091FS</t>
  </si>
  <si>
    <t>1091FJ</t>
  </si>
  <si>
    <t>1091GH</t>
  </si>
  <si>
    <t>1091FF</t>
  </si>
  <si>
    <t>3091BQ</t>
  </si>
  <si>
    <t>2091ET</t>
  </si>
  <si>
    <t>1091FL</t>
  </si>
  <si>
    <t>1091FY</t>
  </si>
  <si>
    <t>3091CB</t>
  </si>
  <si>
    <t>1091DQ</t>
  </si>
  <si>
    <t>2091ER</t>
  </si>
  <si>
    <t>3091BU</t>
  </si>
  <si>
    <t>6091CN</t>
  </si>
  <si>
    <t>1091FZ</t>
  </si>
  <si>
    <t>3091CC</t>
  </si>
  <si>
    <t>4081FU</t>
  </si>
  <si>
    <t>1091GK</t>
  </si>
  <si>
    <t>3091CD</t>
  </si>
  <si>
    <t>1091GI</t>
  </si>
  <si>
    <t>2091FB</t>
  </si>
  <si>
    <t>3091CJ</t>
  </si>
  <si>
    <t>3091CK</t>
  </si>
  <si>
    <t>3091CM</t>
  </si>
  <si>
    <t>3091CI</t>
  </si>
  <si>
    <t>4091EV</t>
  </si>
  <si>
    <t>4091FG</t>
  </si>
  <si>
    <t>2091EB</t>
  </si>
  <si>
    <t xml:space="preserve">
583,76</t>
  </si>
  <si>
    <t>1091GR</t>
  </si>
  <si>
    <t>4091DQ</t>
  </si>
  <si>
    <t>4091FF</t>
  </si>
  <si>
    <t>2091EW</t>
  </si>
  <si>
    <t>2091FF</t>
  </si>
  <si>
    <t>3091CL</t>
  </si>
  <si>
    <t>4091FJ</t>
  </si>
  <si>
    <t>4091FK</t>
  </si>
  <si>
    <t>4091FL</t>
  </si>
  <si>
    <t>4091EE</t>
  </si>
  <si>
    <t>1091GQ</t>
  </si>
  <si>
    <t>4091FO</t>
  </si>
  <si>
    <t>3091CP</t>
  </si>
  <si>
    <t>6091CQ</t>
  </si>
  <si>
    <t>później dodać korekty</t>
  </si>
  <si>
    <t>przedpłata 77,49 zł</t>
  </si>
  <si>
    <t>przedpłata 276,01 zł</t>
  </si>
  <si>
    <t>nadpłata</t>
  </si>
  <si>
    <t>2091EV</t>
  </si>
  <si>
    <t>3091CS</t>
  </si>
  <si>
    <t>6091CR</t>
  </si>
  <si>
    <t>1091GU</t>
  </si>
  <si>
    <t>3091CQ</t>
  </si>
  <si>
    <t>1091GV</t>
  </si>
  <si>
    <t>3091CV</t>
  </si>
  <si>
    <t>2091FH</t>
  </si>
  <si>
    <t>2091FM</t>
  </si>
  <si>
    <t>2091FJ</t>
  </si>
  <si>
    <t>2091FA</t>
  </si>
  <si>
    <t>3091CT</t>
  </si>
  <si>
    <t>1091GY</t>
  </si>
  <si>
    <t>2091FO</t>
  </si>
  <si>
    <t>3091DA</t>
  </si>
  <si>
    <t>3091CZ</t>
  </si>
  <si>
    <t>1091GF</t>
  </si>
  <si>
    <t>1091HA</t>
  </si>
  <si>
    <t>3091DE</t>
  </si>
  <si>
    <t>4091FR</t>
  </si>
  <si>
    <t>4091FW</t>
  </si>
  <si>
    <t>2091FQ</t>
  </si>
  <si>
    <t>4091FM</t>
  </si>
  <si>
    <t>4091FC</t>
  </si>
  <si>
    <t>4091FD</t>
  </si>
  <si>
    <t>4091FX</t>
  </si>
  <si>
    <t>1091FV</t>
  </si>
  <si>
    <t>3091DJ</t>
  </si>
  <si>
    <t>3091CU</t>
  </si>
  <si>
    <t>3091DQ</t>
  </si>
  <si>
    <t>3091DS</t>
  </si>
  <si>
    <t>3091DR</t>
  </si>
  <si>
    <t>3091DI</t>
  </si>
  <si>
    <t>3091DV</t>
  </si>
  <si>
    <t>3091DW</t>
  </si>
  <si>
    <t>1091HF</t>
  </si>
  <si>
    <t>1091HE</t>
  </si>
  <si>
    <t>4091FU</t>
  </si>
  <si>
    <t>3091DH</t>
  </si>
  <si>
    <t>4091EY</t>
  </si>
  <si>
    <t>3091DY</t>
  </si>
  <si>
    <t>4091FY</t>
  </si>
  <si>
    <t>3091EA</t>
  </si>
  <si>
    <t>2091FU</t>
  </si>
  <si>
    <t>3091DX</t>
  </si>
  <si>
    <t>1091HG</t>
  </si>
  <si>
    <t>3091EC</t>
  </si>
  <si>
    <t>2091FX</t>
  </si>
  <si>
    <t>3091ED</t>
  </si>
  <si>
    <t>2091FW</t>
  </si>
  <si>
    <t>4091GB</t>
  </si>
  <si>
    <t>4091GE</t>
  </si>
  <si>
    <t>3091EE</t>
  </si>
  <si>
    <t>2091FZ</t>
  </si>
  <si>
    <t>1091HJ</t>
  </si>
  <si>
    <t>3091EF</t>
  </si>
  <si>
    <t>3091BW</t>
  </si>
  <si>
    <t>4091GJ</t>
  </si>
  <si>
    <t>3091EB</t>
  </si>
  <si>
    <t>3091CY</t>
  </si>
  <si>
    <t>4091GP</t>
  </si>
  <si>
    <t>3091EG</t>
  </si>
  <si>
    <t>1091HO</t>
  </si>
  <si>
    <t>4091GR</t>
  </si>
  <si>
    <t>4091GN</t>
  </si>
  <si>
    <t>3091EM</t>
  </si>
  <si>
    <t>3091EI</t>
  </si>
  <si>
    <t>2091GE</t>
  </si>
  <si>
    <t>3091CR</t>
  </si>
  <si>
    <t>3091EO</t>
  </si>
  <si>
    <t>3091EH</t>
  </si>
  <si>
    <t>3091DG</t>
  </si>
  <si>
    <t>1091HU</t>
  </si>
  <si>
    <t>1091HS</t>
  </si>
  <si>
    <t>1091HV</t>
  </si>
  <si>
    <t>3091EQ</t>
  </si>
  <si>
    <t>2091GH</t>
  </si>
  <si>
    <t>3091DN</t>
  </si>
  <si>
    <t>3091FE</t>
  </si>
  <si>
    <t>5091HL</t>
  </si>
  <si>
    <t>3091EV</t>
  </si>
  <si>
    <t>2091GJ</t>
  </si>
  <si>
    <t>3091BY</t>
  </si>
  <si>
    <t>1091HR</t>
  </si>
  <si>
    <t>3091ET</t>
  </si>
  <si>
    <t>5091HP</t>
  </si>
  <si>
    <t>5091HO</t>
  </si>
  <si>
    <t>2091EU</t>
  </si>
  <si>
    <t>5091HR</t>
  </si>
  <si>
    <t>4091GV</t>
  </si>
  <si>
    <t>4091GF</t>
  </si>
  <si>
    <t>2091GN</t>
  </si>
  <si>
    <t>3091EY</t>
  </si>
  <si>
    <t>1091DD</t>
  </si>
  <si>
    <t>3091FM</t>
  </si>
  <si>
    <t>2091FR</t>
  </si>
  <si>
    <t>4091GX</t>
  </si>
  <si>
    <t>3091FL</t>
  </si>
  <si>
    <t>5091HX</t>
  </si>
  <si>
    <t>4091GY</t>
  </si>
  <si>
    <t>4091GZ</t>
  </si>
  <si>
    <t>3091FR</t>
  </si>
  <si>
    <t>4091HB</t>
  </si>
  <si>
    <t>3091FP</t>
  </si>
  <si>
    <t>5091HY</t>
  </si>
  <si>
    <t>1091HX</t>
  </si>
  <si>
    <t>2091GP</t>
  </si>
  <si>
    <t>3091FV</t>
  </si>
  <si>
    <t>5091HZ</t>
  </si>
  <si>
    <t>5091IA</t>
  </si>
  <si>
    <t>3091FY</t>
  </si>
  <si>
    <t>1091HP</t>
  </si>
  <si>
    <t>8091AB</t>
  </si>
  <si>
    <t>3091FZ</t>
  </si>
  <si>
    <t>4091HD</t>
  </si>
  <si>
    <t>2091GT</t>
  </si>
  <si>
    <t>8091AA</t>
  </si>
  <si>
    <t>4091HA</t>
  </si>
  <si>
    <t>2091GW</t>
  </si>
  <si>
    <t>2091GQ</t>
  </si>
  <si>
    <t>5091IB</t>
  </si>
  <si>
    <t>3091GB</t>
  </si>
  <si>
    <t>4091FZ</t>
  </si>
  <si>
    <t>2091GV</t>
  </si>
  <si>
    <t>2091GZ</t>
  </si>
  <si>
    <t>3091GC</t>
  </si>
  <si>
    <t>5091IF</t>
  </si>
  <si>
    <t>5091IG</t>
  </si>
  <si>
    <t>5091IC</t>
  </si>
  <si>
    <t>4091HN</t>
  </si>
  <si>
    <t>4091HP</t>
  </si>
  <si>
    <t>3091FI</t>
  </si>
  <si>
    <t>4091HS</t>
  </si>
  <si>
    <t>3091GH</t>
  </si>
  <si>
    <t>3091GG</t>
  </si>
  <si>
    <t>3091GE</t>
  </si>
  <si>
    <t>4091HH</t>
  </si>
  <si>
    <t>3091GJ</t>
  </si>
  <si>
    <t>5091IH</t>
  </si>
  <si>
    <t>4091HR</t>
  </si>
  <si>
    <t>5091IJ</t>
  </si>
  <si>
    <t>5091II</t>
  </si>
  <si>
    <t>3091GO</t>
  </si>
  <si>
    <t>2091HC</t>
  </si>
  <si>
    <t>3091GM</t>
  </si>
  <si>
    <t>4091HK</t>
  </si>
  <si>
    <t>5091IO</t>
  </si>
  <si>
    <t>4091HM</t>
  </si>
  <si>
    <t>3091GN</t>
  </si>
  <si>
    <t>3091GV</t>
  </si>
  <si>
    <t>3091GY</t>
  </si>
  <si>
    <t>5091IS</t>
  </si>
  <si>
    <t>5091IR</t>
  </si>
  <si>
    <t>4091HX</t>
  </si>
  <si>
    <t>3091GW</t>
  </si>
  <si>
    <t>4091HW</t>
  </si>
  <si>
    <t>1091HI</t>
  </si>
  <si>
    <t>3091HB</t>
  </si>
  <si>
    <t>5091IW</t>
  </si>
  <si>
    <t>3091GZ</t>
  </si>
  <si>
    <t>3091GK</t>
  </si>
  <si>
    <t>3091GI</t>
  </si>
  <si>
    <t>5091IV</t>
  </si>
  <si>
    <t>4091IA</t>
  </si>
  <si>
    <t>2091GY</t>
  </si>
  <si>
    <t>4091ID</t>
  </si>
  <si>
    <t>4091HL</t>
  </si>
  <si>
    <t>4091IE</t>
  </si>
  <si>
    <t>4091IF</t>
  </si>
  <si>
    <t>8091AF</t>
  </si>
  <si>
    <t>4091HU</t>
  </si>
  <si>
    <t>3091FA</t>
  </si>
  <si>
    <t>3091GT</t>
  </si>
  <si>
    <t>3091HF</t>
  </si>
  <si>
    <t>5091IZ</t>
  </si>
  <si>
    <t>3091HG</t>
  </si>
  <si>
    <t>4091IK</t>
  </si>
  <si>
    <t>4091IG</t>
  </si>
  <si>
    <t>5091JA</t>
  </si>
  <si>
    <t>8091AI</t>
  </si>
  <si>
    <t>5091JB</t>
  </si>
  <si>
    <t>2091HG</t>
  </si>
  <si>
    <t>3091HL</t>
  </si>
  <si>
    <t>5091HQ</t>
  </si>
  <si>
    <t>3091HH</t>
  </si>
  <si>
    <t>2091GX</t>
  </si>
  <si>
    <t>2091HE</t>
  </si>
  <si>
    <t>2091HF</t>
  </si>
  <si>
    <t>3091HP</t>
  </si>
  <si>
    <t>4091IM</t>
  </si>
  <si>
    <t>5091JE</t>
  </si>
  <si>
    <t>8091AK</t>
  </si>
  <si>
    <t>8091AJ</t>
  </si>
  <si>
    <t>4091IN</t>
  </si>
  <si>
    <t>4091IL</t>
  </si>
  <si>
    <t>4091IQ</t>
  </si>
  <si>
    <t>2091HI</t>
  </si>
  <si>
    <t>4091IR</t>
  </si>
  <si>
    <t>1091FI</t>
  </si>
  <si>
    <t>1091HZ</t>
  </si>
  <si>
    <t>1091DJ</t>
  </si>
  <si>
    <t>4091EH</t>
  </si>
  <si>
    <t>4091IC</t>
  </si>
  <si>
    <t>2101AA</t>
  </si>
  <si>
    <t>3101AB</t>
  </si>
  <si>
    <t>3101AC</t>
  </si>
  <si>
    <t>3101AG</t>
  </si>
  <si>
    <t>5101AB</t>
  </si>
  <si>
    <t>6101AA</t>
  </si>
  <si>
    <t>3101AL</t>
  </si>
  <si>
    <t>2101AD</t>
  </si>
  <si>
    <t>5101AD</t>
  </si>
  <si>
    <t>2101AG</t>
  </si>
  <si>
    <t>2101AC</t>
  </si>
  <si>
    <t>4101AA</t>
  </si>
  <si>
    <t>2101AE</t>
  </si>
  <si>
    <t>3101AM</t>
  </si>
  <si>
    <t>6101AD</t>
  </si>
  <si>
    <t>8101AC</t>
  </si>
  <si>
    <t>2101AJ</t>
  </si>
  <si>
    <t>5101AF</t>
  </si>
  <si>
    <t>8101AD</t>
  </si>
  <si>
    <t>4101AB</t>
  </si>
  <si>
    <t>3101AF</t>
  </si>
  <si>
    <t>4101AC</t>
  </si>
  <si>
    <t>2071BW</t>
  </si>
  <si>
    <t>3101AA</t>
  </si>
  <si>
    <t>6101AJ</t>
  </si>
  <si>
    <t>6101AG</t>
  </si>
  <si>
    <t>4101AI</t>
  </si>
  <si>
    <t>2101AL</t>
  </si>
  <si>
    <t>3101AO</t>
  </si>
  <si>
    <t>3101AP</t>
  </si>
  <si>
    <t>5101AA</t>
  </si>
  <si>
    <t>3101AU</t>
  </si>
  <si>
    <t>3101AY</t>
  </si>
  <si>
    <t>3101BB</t>
  </si>
  <si>
    <t>3101BA</t>
  </si>
  <si>
    <t>5101AJ</t>
  </si>
  <si>
    <t>3101AZ</t>
  </si>
  <si>
    <t>4101AM</t>
  </si>
  <si>
    <t>3101BE</t>
  </si>
  <si>
    <t>3101AS</t>
  </si>
  <si>
    <t>2101AQ</t>
  </si>
  <si>
    <t>8101AE</t>
  </si>
  <si>
    <t>5101AK</t>
  </si>
  <si>
    <t>3101BC</t>
  </si>
  <si>
    <t>8101AG</t>
  </si>
  <si>
    <t>2101AI</t>
  </si>
  <si>
    <t>8101AH</t>
  </si>
  <si>
    <t>4091EL</t>
  </si>
  <si>
    <t>2091CT</t>
  </si>
  <si>
    <t>3101AH</t>
  </si>
  <si>
    <t>8101AI</t>
  </si>
  <si>
    <t>4101AD</t>
  </si>
  <si>
    <t>5101AS</t>
  </si>
  <si>
    <t>8101AF</t>
  </si>
  <si>
    <t xml:space="preserve">
251,41</t>
  </si>
  <si>
    <t>55 EUR</t>
  </si>
  <si>
    <t>6101AH</t>
  </si>
  <si>
    <t>3101BJ</t>
  </si>
  <si>
    <t>4101AP</t>
  </si>
  <si>
    <t>3101BK</t>
  </si>
  <si>
    <t>-</t>
  </si>
  <si>
    <t xml:space="preserve">próbka </t>
  </si>
  <si>
    <t>3101BN</t>
  </si>
  <si>
    <t>3101BO</t>
  </si>
  <si>
    <t>2101AV</t>
  </si>
  <si>
    <t>5101AR</t>
  </si>
  <si>
    <t>5101AV</t>
  </si>
  <si>
    <t>80,93
(vat zwrócony)</t>
  </si>
  <si>
    <t>8101AL</t>
  </si>
  <si>
    <t>3101BQ</t>
  </si>
  <si>
    <t>5101AW</t>
  </si>
  <si>
    <t>4101AZ</t>
  </si>
  <si>
    <t>5101BC</t>
  </si>
  <si>
    <t>5101BD</t>
  </si>
  <si>
    <t>6101AK</t>
  </si>
  <si>
    <t>2101BG</t>
  </si>
  <si>
    <t>2101BB</t>
  </si>
  <si>
    <t>4101AU</t>
  </si>
  <si>
    <t>4101BF</t>
  </si>
  <si>
    <t>4101BK</t>
  </si>
  <si>
    <t>4101BM</t>
  </si>
  <si>
    <t>5101BA</t>
  </si>
  <si>
    <t>2101BA</t>
  </si>
  <si>
    <t>4101BO</t>
  </si>
  <si>
    <t>5101AX</t>
  </si>
  <si>
    <t>3101BW</t>
  </si>
  <si>
    <t>4101BJ</t>
  </si>
  <si>
    <t>3101BV</t>
  </si>
  <si>
    <t>3101BU</t>
  </si>
  <si>
    <t>4101BU</t>
  </si>
  <si>
    <t>4101BW</t>
  </si>
  <si>
    <t>4101BS</t>
  </si>
  <si>
    <t>5101BJ</t>
  </si>
  <si>
    <t>4101BT</t>
  </si>
  <si>
    <t>3101BZ</t>
  </si>
  <si>
    <t>3101BX</t>
  </si>
  <si>
    <t>4101BN</t>
  </si>
  <si>
    <t>4101BE</t>
  </si>
  <si>
    <t>5101BK</t>
  </si>
  <si>
    <t>4101BV</t>
  </si>
  <si>
    <t>3101CB</t>
  </si>
  <si>
    <t>5101BN</t>
  </si>
  <si>
    <t>2101BC</t>
  </si>
  <si>
    <t>5101BP</t>
  </si>
  <si>
    <t>2101AY</t>
  </si>
  <si>
    <t>4101CA</t>
  </si>
  <si>
    <t>4101AQ</t>
  </si>
  <si>
    <t>4101CD</t>
  </si>
  <si>
    <t>4101CI</t>
  </si>
  <si>
    <t>5101BO</t>
  </si>
  <si>
    <t>5101BR</t>
  </si>
  <si>
    <t>3101CF</t>
  </si>
  <si>
    <t>4101AF</t>
  </si>
  <si>
    <t>4101CH</t>
  </si>
  <si>
    <t>3101CK</t>
  </si>
  <si>
    <t>4101CC</t>
  </si>
  <si>
    <t>8101AK</t>
  </si>
  <si>
    <t>3101CA</t>
  </si>
  <si>
    <t>3101CL</t>
  </si>
  <si>
    <t>4101BA</t>
  </si>
  <si>
    <t>3101BY</t>
  </si>
  <si>
    <t>3101CT</t>
  </si>
  <si>
    <t>3101CY</t>
  </si>
  <si>
    <t>3091HD</t>
  </si>
  <si>
    <t>5101BZ</t>
  </si>
  <si>
    <t>5101AT</t>
  </si>
  <si>
    <t>4101CO</t>
  </si>
  <si>
    <t>4101CM</t>
  </si>
  <si>
    <t>5101BW</t>
  </si>
  <si>
    <t>4101CS</t>
  </si>
  <si>
    <t>4091IJ</t>
  </si>
  <si>
    <t>1101AE</t>
  </si>
  <si>
    <t>4101CP</t>
  </si>
  <si>
    <t>4101CU</t>
  </si>
  <si>
    <t>5101BS</t>
  </si>
  <si>
    <t>4101CW</t>
  </si>
  <si>
    <t>4101BG</t>
  </si>
  <si>
    <t>1101AD</t>
  </si>
  <si>
    <t>4101CT</t>
  </si>
  <si>
    <t>5101CB</t>
  </si>
  <si>
    <t>4101DB</t>
  </si>
  <si>
    <t>3101CN</t>
  </si>
  <si>
    <t>4101CZ</t>
  </si>
  <si>
    <t>5101CC</t>
  </si>
  <si>
    <t>3101DE</t>
  </si>
  <si>
    <t>3101DG</t>
  </si>
  <si>
    <t>4101CY</t>
  </si>
  <si>
    <t>3101CS</t>
  </si>
  <si>
    <t>4101AS</t>
  </si>
  <si>
    <t>4101CV</t>
  </si>
  <si>
    <t>4101DH</t>
  </si>
  <si>
    <t>4101DC</t>
  </si>
  <si>
    <t>4101DK</t>
  </si>
  <si>
    <t>3101DJ</t>
  </si>
  <si>
    <t>3101DQ</t>
  </si>
  <si>
    <t>4101DQ</t>
  </si>
  <si>
    <t>3101DN</t>
  </si>
  <si>
    <t>4101DP</t>
  </si>
  <si>
    <t>3101DX</t>
  </si>
  <si>
    <t>3101DL</t>
  </si>
  <si>
    <t>3101DV</t>
  </si>
  <si>
    <t>3101DW</t>
  </si>
  <si>
    <t>4101DI</t>
  </si>
  <si>
    <t>4101DO</t>
  </si>
  <si>
    <t>3101EC</t>
  </si>
  <si>
    <t>3101DZ</t>
  </si>
  <si>
    <t>3101ED</t>
  </si>
  <si>
    <t>4101DV</t>
  </si>
  <si>
    <t>8101AO</t>
  </si>
  <si>
    <t>3101DR</t>
  </si>
  <si>
    <t>4101DJ</t>
  </si>
  <si>
    <t>5101CJ</t>
  </si>
  <si>
    <t>8101AQ</t>
  </si>
  <si>
    <t>3101EE</t>
  </si>
  <si>
    <t>1101AH</t>
  </si>
  <si>
    <t>3101EA</t>
  </si>
  <si>
    <t>5101CL</t>
  </si>
  <si>
    <t>3101DT</t>
  </si>
  <si>
    <t>8101AR</t>
  </si>
  <si>
    <t>1 467</t>
  </si>
  <si>
    <t>51,64 EUR-tłumacz</t>
  </si>
  <si>
    <t>273 euro - klient</t>
  </si>
  <si>
    <t>1101AI</t>
  </si>
  <si>
    <t>5101CV</t>
  </si>
  <si>
    <t>8101AN</t>
  </si>
  <si>
    <t>4101DL</t>
  </si>
  <si>
    <t>6101AO</t>
  </si>
  <si>
    <t>4101EB</t>
  </si>
  <si>
    <t>5101CH</t>
  </si>
  <si>
    <t>4101EC</t>
  </si>
  <si>
    <t>3101EM</t>
  </si>
  <si>
    <t>4101DZ</t>
  </si>
  <si>
    <t>3101DI</t>
  </si>
  <si>
    <t>6101AN</t>
  </si>
  <si>
    <t>3101ER</t>
  </si>
  <si>
    <t>4101ED</t>
  </si>
  <si>
    <t>5101CX</t>
  </si>
  <si>
    <t>3101EJ</t>
  </si>
  <si>
    <t>3101EP</t>
  </si>
  <si>
    <t>4101CX</t>
  </si>
  <si>
    <t>3101EV</t>
  </si>
  <si>
    <t>3101EQ</t>
  </si>
  <si>
    <t>3101EH</t>
  </si>
  <si>
    <t>5101CK</t>
  </si>
  <si>
    <t>4101EF</t>
  </si>
  <si>
    <t>5101CR</t>
  </si>
  <si>
    <t>4101EE</t>
  </si>
  <si>
    <t>5101DA</t>
  </si>
  <si>
    <t>5101CU</t>
  </si>
  <si>
    <t>3101EN</t>
  </si>
  <si>
    <t>3101EY</t>
  </si>
  <si>
    <t>5101CY</t>
  </si>
  <si>
    <t>1101AL</t>
  </si>
  <si>
    <t>1101AJ</t>
  </si>
  <si>
    <t>5101CT</t>
  </si>
  <si>
    <t>4101DF</t>
  </si>
  <si>
    <t>5101DF</t>
  </si>
  <si>
    <t>5101DH</t>
  </si>
  <si>
    <t>korekta</t>
  </si>
  <si>
    <t>3101EX</t>
  </si>
  <si>
    <t>3101EZ</t>
  </si>
  <si>
    <t>5101DE</t>
  </si>
  <si>
    <t>4101EK</t>
  </si>
  <si>
    <t>4101CN</t>
  </si>
  <si>
    <t>5101DC</t>
  </si>
  <si>
    <t>4101EJ</t>
  </si>
  <si>
    <t>3101FD</t>
  </si>
  <si>
    <t>3101EI</t>
  </si>
  <si>
    <t>1101AN</t>
  </si>
  <si>
    <t>5101DO</t>
  </si>
  <si>
    <t>3101FE</t>
  </si>
  <si>
    <t>3101FH</t>
  </si>
  <si>
    <t>3101FI</t>
  </si>
  <si>
    <t>4101EQ</t>
  </si>
  <si>
    <t>3101FN</t>
  </si>
  <si>
    <t>3101FJ</t>
  </si>
  <si>
    <t>5101DQ</t>
  </si>
  <si>
    <t>3101FM</t>
  </si>
  <si>
    <t>1101AP</t>
  </si>
  <si>
    <t>8101AY</t>
  </si>
  <si>
    <t>4101ER</t>
  </si>
  <si>
    <t>1101AQ</t>
  </si>
  <si>
    <t>5101DV</t>
  </si>
  <si>
    <t>3101EU</t>
  </si>
  <si>
    <t>8101AZ</t>
  </si>
  <si>
    <t>3101FW</t>
  </si>
  <si>
    <t>4091CY</t>
  </si>
  <si>
    <t>1101AS</t>
  </si>
  <si>
    <t>5101CW</t>
  </si>
  <si>
    <t>2101BK</t>
  </si>
  <si>
    <t>3101FU</t>
  </si>
  <si>
    <t>3101FV</t>
  </si>
  <si>
    <t>3091GU</t>
  </si>
  <si>
    <t>2101BJ</t>
  </si>
  <si>
    <t>5101DY</t>
  </si>
  <si>
    <t>4101AW</t>
  </si>
  <si>
    <t>4101EU</t>
  </si>
  <si>
    <t>5101DX</t>
  </si>
  <si>
    <t>5101DZ</t>
  </si>
  <si>
    <t>4101FA</t>
  </si>
  <si>
    <t>5101EC</t>
  </si>
  <si>
    <t>5101ED</t>
  </si>
  <si>
    <t>3101GJ</t>
  </si>
  <si>
    <t>3101FS</t>
  </si>
  <si>
    <t>2101AW</t>
  </si>
  <si>
    <t>3101GH</t>
  </si>
  <si>
    <t>5101EE</t>
  </si>
  <si>
    <t>5101EF</t>
  </si>
  <si>
    <t>8101BB</t>
  </si>
  <si>
    <t>5101EG</t>
  </si>
  <si>
    <t>14-paż</t>
  </si>
  <si>
    <t>3101GA</t>
  </si>
  <si>
    <t>1101AU</t>
  </si>
  <si>
    <t>4101FG</t>
  </si>
  <si>
    <t>4101FF</t>
  </si>
  <si>
    <t>4101FI</t>
  </si>
  <si>
    <t>4101FK</t>
  </si>
  <si>
    <t>3101GQ</t>
  </si>
  <si>
    <t>1101AV</t>
  </si>
  <si>
    <t>3101GW</t>
  </si>
  <si>
    <t>3101GT</t>
  </si>
  <si>
    <t>3101GS</t>
  </si>
  <si>
    <t>3101GR</t>
  </si>
  <si>
    <t>4101FS</t>
  </si>
  <si>
    <t>3101GX</t>
  </si>
  <si>
    <t>22 euro</t>
  </si>
  <si>
    <t>4101FU</t>
  </si>
  <si>
    <t>3101HC</t>
  </si>
  <si>
    <t>4101FP</t>
  </si>
  <si>
    <t>3101GO</t>
  </si>
  <si>
    <t>3101HD</t>
  </si>
  <si>
    <t>3101HE</t>
  </si>
  <si>
    <t>5101CE</t>
  </si>
  <si>
    <t>4101FE</t>
  </si>
  <si>
    <t>6101AU</t>
  </si>
  <si>
    <t>5101EL</t>
  </si>
  <si>
    <t>5101EK</t>
  </si>
  <si>
    <t>3101HU</t>
  </si>
  <si>
    <t>3101HT</t>
  </si>
  <si>
    <t>3101HO</t>
  </si>
  <si>
    <t>3101HS</t>
  </si>
  <si>
    <t>3101HW</t>
  </si>
  <si>
    <t>3101HM</t>
  </si>
  <si>
    <t>3101FB</t>
  </si>
  <si>
    <t>3101HX</t>
  </si>
  <si>
    <t>4101EL</t>
  </si>
  <si>
    <t>3101IA</t>
  </si>
  <si>
    <t>3101HZ</t>
  </si>
  <si>
    <t>5101ES</t>
  </si>
  <si>
    <t>5101ET</t>
  </si>
  <si>
    <t>5101EQ</t>
  </si>
  <si>
    <t>3101IG</t>
  </si>
  <si>
    <t>3101IF</t>
  </si>
  <si>
    <t>5101EX</t>
  </si>
  <si>
    <t>5101ER</t>
  </si>
  <si>
    <t>5101EP</t>
  </si>
  <si>
    <t>4101FW</t>
  </si>
  <si>
    <t>3101IK</t>
  </si>
  <si>
    <t>3101IP</t>
  </si>
  <si>
    <t>4101FY</t>
  </si>
  <si>
    <t>3101FZ</t>
  </si>
  <si>
    <t>5101EY</t>
  </si>
  <si>
    <t>4101GC</t>
  </si>
  <si>
    <t>5101FA</t>
  </si>
  <si>
    <t>5101FB</t>
  </si>
  <si>
    <t>4101GH</t>
  </si>
  <si>
    <t>5101FE</t>
  </si>
  <si>
    <t>3101IQ</t>
  </si>
  <si>
    <t>3101IC</t>
  </si>
  <si>
    <t>3101ID</t>
  </si>
  <si>
    <t>4101GK</t>
  </si>
  <si>
    <t>4101GP</t>
  </si>
  <si>
    <t>4101GT</t>
  </si>
  <si>
    <t>4101GU</t>
  </si>
  <si>
    <t>5101EZ</t>
  </si>
  <si>
    <t>4101GA</t>
  </si>
  <si>
    <t>3101HR</t>
  </si>
  <si>
    <t>4101GE</t>
  </si>
  <si>
    <t>4101GN</t>
  </si>
  <si>
    <t>4101GJ</t>
  </si>
  <si>
    <t>2101BO</t>
  </si>
  <si>
    <t>5101EW</t>
  </si>
  <si>
    <t>3101IS</t>
  </si>
  <si>
    <t>4101GB</t>
  </si>
  <si>
    <t>3101HP</t>
  </si>
  <si>
    <t>8101BF</t>
  </si>
  <si>
    <t>6101AV</t>
  </si>
  <si>
    <t>6101AW</t>
  </si>
  <si>
    <t>8101BG</t>
  </si>
  <si>
    <t>5101FH</t>
  </si>
  <si>
    <t>3101JA</t>
  </si>
  <si>
    <t>4101GG</t>
  </si>
  <si>
    <t>5101FI</t>
  </si>
  <si>
    <t>5101FG</t>
  </si>
  <si>
    <t>6101BA</t>
  </si>
  <si>
    <t>2101BR</t>
  </si>
  <si>
    <t>4101GQ</t>
  </si>
  <si>
    <t>4101GL</t>
  </si>
  <si>
    <t>3101JC</t>
  </si>
  <si>
    <t>6101AX</t>
  </si>
  <si>
    <t>2101BQ</t>
  </si>
  <si>
    <t>3101IX</t>
  </si>
  <si>
    <t>8101BJ</t>
  </si>
  <si>
    <t>4101GY</t>
  </si>
  <si>
    <t>1101BA</t>
  </si>
  <si>
    <t>1101BB</t>
  </si>
  <si>
    <t>6101BC</t>
  </si>
  <si>
    <t>4101HG</t>
  </si>
  <si>
    <t>4101HF</t>
  </si>
  <si>
    <t>5101FJ</t>
  </si>
  <si>
    <t>4101GX</t>
  </si>
  <si>
    <t>1101BC</t>
  </si>
  <si>
    <t>6101AZ</t>
  </si>
  <si>
    <t>5101FO</t>
  </si>
  <si>
    <t>4101HA</t>
  </si>
  <si>
    <t>3101JU</t>
  </si>
  <si>
    <t>5101FL</t>
  </si>
  <si>
    <t>3101JO</t>
  </si>
  <si>
    <t>3101JY</t>
  </si>
  <si>
    <t>5101FQ</t>
  </si>
  <si>
    <t>1101BD</t>
  </si>
  <si>
    <t>5101FN</t>
  </si>
  <si>
    <t>4101HC</t>
  </si>
  <si>
    <t>3101JS</t>
  </si>
  <si>
    <t>3101JT</t>
  </si>
  <si>
    <t>1101BE</t>
  </si>
  <si>
    <t>4101HK</t>
  </si>
  <si>
    <t>5101FV</t>
  </si>
  <si>
    <t>5101FY</t>
  </si>
  <si>
    <t>5101FX</t>
  </si>
  <si>
    <t>4101HL</t>
  </si>
  <si>
    <t>5101FW</t>
  </si>
  <si>
    <t>8101BK</t>
  </si>
  <si>
    <t>4101HP</t>
  </si>
  <si>
    <t>4101HS</t>
  </si>
  <si>
    <t>4101HR</t>
  </si>
  <si>
    <t>4101HW</t>
  </si>
  <si>
    <t>4101HV</t>
  </si>
  <si>
    <t>3101KH</t>
  </si>
  <si>
    <t xml:space="preserve">3101KG </t>
  </si>
  <si>
    <t>3101KE</t>
  </si>
  <si>
    <t>3101KJ</t>
  </si>
  <si>
    <t>1101BF</t>
  </si>
  <si>
    <t>3101JI</t>
  </si>
  <si>
    <t>4101HJ</t>
  </si>
  <si>
    <t>8101BO</t>
  </si>
  <si>
    <t>4101HN</t>
  </si>
  <si>
    <t>8101BP</t>
  </si>
  <si>
    <t>3101KV</t>
  </si>
  <si>
    <t>3101KP</t>
  </si>
  <si>
    <t>3101KY</t>
  </si>
  <si>
    <t>5101GE</t>
  </si>
  <si>
    <t>3101KR</t>
  </si>
  <si>
    <t>4101HT</t>
  </si>
  <si>
    <t>5101GD</t>
  </si>
  <si>
    <t>3101LE</t>
  </si>
  <si>
    <t>3101LC</t>
  </si>
  <si>
    <t>4101HZ</t>
  </si>
  <si>
    <t>3101KU</t>
  </si>
  <si>
    <t>5101GB</t>
  </si>
  <si>
    <t>1101BI</t>
  </si>
  <si>
    <t>3101LB</t>
  </si>
  <si>
    <t>4101IF</t>
  </si>
  <si>
    <t>4101II</t>
  </si>
  <si>
    <t>4101IJ</t>
  </si>
  <si>
    <t>4101IK</t>
  </si>
  <si>
    <t>8101BM</t>
  </si>
  <si>
    <t>8101BT</t>
  </si>
  <si>
    <t>4101IC</t>
  </si>
  <si>
    <t>3101LG</t>
  </si>
  <si>
    <t>4101IA</t>
  </si>
  <si>
    <t>1101BJ</t>
  </si>
  <si>
    <t>3101LF</t>
  </si>
  <si>
    <t>3101LK</t>
  </si>
  <si>
    <t>5101GH</t>
  </si>
  <si>
    <t>5101GJ</t>
  </si>
  <si>
    <t>5101GK</t>
  </si>
  <si>
    <t>4101GF</t>
  </si>
  <si>
    <t>3101LU</t>
  </si>
  <si>
    <t>3101DD</t>
  </si>
  <si>
    <t>4101DW</t>
  </si>
  <si>
    <t>5101GI</t>
  </si>
  <si>
    <t>8101BS</t>
  </si>
  <si>
    <t>3101LP</t>
  </si>
  <si>
    <t>5101GM</t>
  </si>
  <si>
    <t>1101BO</t>
  </si>
  <si>
    <t>4101IQ</t>
  </si>
  <si>
    <t>2091DV</t>
  </si>
  <si>
    <t>4101IH</t>
  </si>
  <si>
    <t>4101IO</t>
  </si>
  <si>
    <t>3101LJ</t>
  </si>
  <si>
    <t>4101IR</t>
  </si>
  <si>
    <t>5101GV</t>
  </si>
  <si>
    <t>8101BW</t>
  </si>
  <si>
    <t>5101GT</t>
  </si>
  <si>
    <t>5101GO</t>
  </si>
  <si>
    <t>4101IB</t>
  </si>
  <si>
    <t>4101IE</t>
  </si>
  <si>
    <t>4101IW</t>
  </si>
  <si>
    <t>4101IY</t>
  </si>
  <si>
    <t>4101IZ</t>
  </si>
  <si>
    <t>4101CF</t>
  </si>
  <si>
    <t>1101BQ</t>
  </si>
  <si>
    <t>5101HB</t>
  </si>
  <si>
    <t>4101JE</t>
  </si>
  <si>
    <t>8101BH</t>
  </si>
  <si>
    <t>4101JD</t>
  </si>
  <si>
    <t>8101CC</t>
  </si>
  <si>
    <t>8101CA</t>
  </si>
  <si>
    <t>1101BS</t>
  </si>
  <si>
    <t>3101LZ</t>
  </si>
  <si>
    <t>5101HC</t>
  </si>
  <si>
    <t>5101GS</t>
  </si>
  <si>
    <t>4101JB</t>
  </si>
  <si>
    <t>4101JG</t>
  </si>
  <si>
    <t>3101MB</t>
  </si>
  <si>
    <t>8101BU</t>
  </si>
  <si>
    <t>4101IL</t>
  </si>
  <si>
    <t>8101CF</t>
  </si>
  <si>
    <t>5101HD</t>
  </si>
  <si>
    <t>5101HG</t>
  </si>
  <si>
    <t>8101CE</t>
  </si>
  <si>
    <t>4101JK</t>
  </si>
  <si>
    <t>5101HM</t>
  </si>
  <si>
    <t>5101HJ</t>
  </si>
  <si>
    <t>1101BU</t>
  </si>
  <si>
    <t>5101HP</t>
  </si>
  <si>
    <t>1101BW</t>
  </si>
  <si>
    <t>5101HO</t>
  </si>
  <si>
    <t>3101MH</t>
  </si>
  <si>
    <t>8101CJ</t>
  </si>
  <si>
    <t>1101BX</t>
  </si>
  <si>
    <t>5101HS</t>
  </si>
  <si>
    <t>4101JQ</t>
  </si>
  <si>
    <t>4101JT</t>
  </si>
  <si>
    <t>4101IG</t>
  </si>
  <si>
    <t>4101JL</t>
  </si>
  <si>
    <t>3101MM</t>
  </si>
  <si>
    <t>3101MQ</t>
  </si>
  <si>
    <t>3101MR</t>
  </si>
  <si>
    <t>3101MT</t>
  </si>
  <si>
    <t>4101KA</t>
  </si>
  <si>
    <t>3101MU</t>
  </si>
  <si>
    <t>4101JZ</t>
  </si>
  <si>
    <t>4101JP</t>
  </si>
  <si>
    <t>5101HF</t>
  </si>
  <si>
    <t>4101JY</t>
  </si>
  <si>
    <t>5101HY</t>
  </si>
  <si>
    <t>5101HV</t>
  </si>
  <si>
    <t>5101HW</t>
  </si>
  <si>
    <t>8101CG</t>
  </si>
  <si>
    <t>8101CN</t>
  </si>
  <si>
    <t>5101HU</t>
  </si>
  <si>
    <t>5101IA</t>
  </si>
  <si>
    <t>1101CC</t>
  </si>
  <si>
    <t>4101KB</t>
  </si>
  <si>
    <t>5101ID</t>
  </si>
  <si>
    <t>3101ME</t>
  </si>
  <si>
    <t>4101KE</t>
  </si>
  <si>
    <t>5101IE</t>
  </si>
  <si>
    <t>8101CT</t>
  </si>
  <si>
    <t>4101JN</t>
  </si>
  <si>
    <t>3101MW</t>
  </si>
  <si>
    <t>4101KH</t>
  </si>
  <si>
    <t>4101KI</t>
  </si>
  <si>
    <t>4101KD</t>
  </si>
  <si>
    <t>3101MY</t>
  </si>
  <si>
    <t>3101MX</t>
  </si>
  <si>
    <t>4101KJ</t>
  </si>
  <si>
    <t>1101CD</t>
  </si>
  <si>
    <t>4101KM</t>
  </si>
  <si>
    <t>3101MV</t>
  </si>
  <si>
    <t>4101KO</t>
  </si>
  <si>
    <t>4101KG</t>
  </si>
  <si>
    <t>5101HX</t>
  </si>
  <si>
    <t>5101IH</t>
  </si>
  <si>
    <t>5101IL</t>
  </si>
  <si>
    <t>1101CE</t>
  </si>
  <si>
    <t>5101IJ</t>
  </si>
  <si>
    <t>8101CU</t>
  </si>
  <si>
    <t>8101CV</t>
  </si>
  <si>
    <t>1091DI</t>
  </si>
  <si>
    <t>8101BL</t>
  </si>
  <si>
    <t>8101CR</t>
  </si>
  <si>
    <t>3101LH</t>
  </si>
  <si>
    <t>5101IF</t>
  </si>
  <si>
    <t>5101IO</t>
  </si>
  <si>
    <t>1101CG</t>
  </si>
  <si>
    <t>8101CY</t>
  </si>
  <si>
    <t>8101CZ</t>
  </si>
  <si>
    <t>5101IQ</t>
  </si>
  <si>
    <t>5101IS</t>
  </si>
  <si>
    <t>5101IK</t>
  </si>
  <si>
    <t>8101CW</t>
  </si>
  <si>
    <t>1101CI</t>
  </si>
  <si>
    <t>3101NC</t>
  </si>
  <si>
    <t>3101LV</t>
  </si>
  <si>
    <t>3101NG</t>
  </si>
  <si>
    <t>3101NE</t>
  </si>
  <si>
    <t>5101IT</t>
  </si>
  <si>
    <t>3101NA</t>
  </si>
  <si>
    <t>1101CH</t>
  </si>
  <si>
    <t>3101HF</t>
  </si>
  <si>
    <t>3101NL</t>
  </si>
  <si>
    <t>1101CJ</t>
  </si>
  <si>
    <t>3101NM</t>
  </si>
  <si>
    <t>3101NO</t>
  </si>
  <si>
    <t>4101KT</t>
  </si>
  <si>
    <t>8101DB</t>
  </si>
  <si>
    <t>8101DD</t>
  </si>
  <si>
    <t>4101KS</t>
  </si>
  <si>
    <t>3101NP</t>
  </si>
  <si>
    <t>4101KU</t>
  </si>
  <si>
    <t>4101KW</t>
  </si>
  <si>
    <t>3101HG</t>
  </si>
  <si>
    <t>1101CM</t>
  </si>
  <si>
    <t>5101IY</t>
  </si>
  <si>
    <t>5101IZ</t>
  </si>
  <si>
    <t>8101DF</t>
  </si>
  <si>
    <t>1101CL</t>
  </si>
  <si>
    <t>5101JB</t>
  </si>
  <si>
    <t>5101IX</t>
  </si>
  <si>
    <t>3101NQ</t>
  </si>
  <si>
    <t>5101JE</t>
  </si>
  <si>
    <t>4101KN</t>
  </si>
  <si>
    <t>8101DE</t>
  </si>
  <si>
    <t>5101JG</t>
  </si>
  <si>
    <t>3101NT</t>
  </si>
  <si>
    <t>3101NS</t>
  </si>
  <si>
    <t>3101NU</t>
  </si>
  <si>
    <t>8101DM</t>
  </si>
  <si>
    <t>8101DN</t>
  </si>
  <si>
    <t>5101JK</t>
  </si>
  <si>
    <t>3101NH</t>
  </si>
  <si>
    <t>8101DO</t>
  </si>
  <si>
    <t>3101NV</t>
  </si>
  <si>
    <t>3101NW</t>
  </si>
  <si>
    <t>5101JL</t>
  </si>
  <si>
    <t>1101CO</t>
  </si>
  <si>
    <t>3101LW</t>
  </si>
  <si>
    <t>3101MC</t>
  </si>
  <si>
    <t>3101OB</t>
  </si>
  <si>
    <t>3101OG</t>
  </si>
  <si>
    <t>3101LT</t>
  </si>
  <si>
    <t>3101OA</t>
  </si>
  <si>
    <t>250 euro</t>
  </si>
  <si>
    <t>5111AF</t>
  </si>
  <si>
    <t>8111AC</t>
  </si>
  <si>
    <t>8111AO</t>
  </si>
  <si>
    <t>5111AH</t>
  </si>
  <si>
    <t>8111AG</t>
  </si>
  <si>
    <t>1101BV</t>
  </si>
  <si>
    <t>4101KF</t>
  </si>
  <si>
    <t>5111AK</t>
  </si>
  <si>
    <t>8111AN</t>
  </si>
  <si>
    <t>8111AH</t>
  </si>
  <si>
    <t>8111AM</t>
  </si>
  <si>
    <t>8111AR</t>
  </si>
  <si>
    <t>5111AM</t>
  </si>
  <si>
    <t>8101DP</t>
  </si>
  <si>
    <t>5101JJ</t>
  </si>
  <si>
    <t>1111AB</t>
  </si>
  <si>
    <t>8111AT</t>
  </si>
  <si>
    <t>8111AV</t>
  </si>
  <si>
    <t>2101BN</t>
  </si>
  <si>
    <t>5111AO</t>
  </si>
  <si>
    <t>8111AY</t>
  </si>
  <si>
    <t>3101OD</t>
  </si>
  <si>
    <t>2111AA</t>
  </si>
  <si>
    <t>8111AU</t>
  </si>
  <si>
    <t>8111AX</t>
  </si>
  <si>
    <t>3101NR</t>
  </si>
  <si>
    <t>5111AP</t>
  </si>
  <si>
    <t>1111AL</t>
  </si>
  <si>
    <t>5111AX</t>
  </si>
  <si>
    <t>1111AI</t>
  </si>
  <si>
    <t>5111AZ</t>
  </si>
  <si>
    <t>1111AG</t>
  </si>
  <si>
    <t>1111AN</t>
  </si>
  <si>
    <t>8111AS</t>
  </si>
  <si>
    <t>8111BB</t>
  </si>
  <si>
    <t>1111AO</t>
  </si>
  <si>
    <t>1111AR</t>
  </si>
  <si>
    <t>1111AP</t>
  </si>
  <si>
    <t>4101IT</t>
  </si>
  <si>
    <t>1111AS</t>
  </si>
  <si>
    <t>8111AJ</t>
  </si>
  <si>
    <t>4111AB</t>
  </si>
  <si>
    <t>1111AT</t>
  </si>
  <si>
    <t>8111BD</t>
  </si>
  <si>
    <t>4111AH</t>
  </si>
  <si>
    <t>8111AA</t>
  </si>
  <si>
    <t>4111AD</t>
  </si>
  <si>
    <t>6111AA</t>
  </si>
  <si>
    <t>8111BE</t>
  </si>
  <si>
    <t>4111AK</t>
  </si>
  <si>
    <t>3101ML</t>
  </si>
  <si>
    <t>8111AZ</t>
  </si>
  <si>
    <t>2111AB</t>
  </si>
  <si>
    <t>4111AL</t>
  </si>
  <si>
    <t>1111AU</t>
  </si>
  <si>
    <t>1111AC</t>
  </si>
  <si>
    <t>8111BH</t>
  </si>
  <si>
    <t>2111AC</t>
  </si>
  <si>
    <t>1111AX</t>
  </si>
  <si>
    <t>4111AO</t>
  </si>
  <si>
    <t>6111AB</t>
  </si>
  <si>
    <t>5101FK</t>
  </si>
  <si>
    <t>5111BA</t>
  </si>
  <si>
    <t>1111BA</t>
  </si>
  <si>
    <t>8111BJ</t>
  </si>
  <si>
    <t>8111BL</t>
  </si>
  <si>
    <t>4111AP</t>
  </si>
  <si>
    <t>5111BJ</t>
  </si>
  <si>
    <t>3101OF</t>
  </si>
  <si>
    <t>1111BC</t>
  </si>
  <si>
    <t>5111BM</t>
  </si>
  <si>
    <t>8111AK</t>
  </si>
  <si>
    <t>8111BN</t>
  </si>
  <si>
    <t>8111BK</t>
  </si>
  <si>
    <t>8111BO</t>
  </si>
  <si>
    <t>3101LO</t>
  </si>
  <si>
    <t>4111AR</t>
  </si>
  <si>
    <t>8101DL</t>
  </si>
  <si>
    <t>1111BD</t>
  </si>
  <si>
    <t>4111AW</t>
  </si>
  <si>
    <t>4111AX</t>
  </si>
  <si>
    <t>5111AR</t>
  </si>
  <si>
    <t>4111AV</t>
  </si>
  <si>
    <t>5111BE</t>
  </si>
  <si>
    <t>1111AZ</t>
  </si>
  <si>
    <t>8111BP</t>
  </si>
  <si>
    <t>5111BK</t>
  </si>
  <si>
    <t>4111BB</t>
  </si>
  <si>
    <t>4111AZ</t>
  </si>
  <si>
    <t>8111BR</t>
  </si>
  <si>
    <t>4111BA</t>
  </si>
  <si>
    <t>8111BQ</t>
  </si>
  <si>
    <t>5111BP</t>
  </si>
  <si>
    <t>8111BS</t>
  </si>
  <si>
    <t>1111BE</t>
  </si>
  <si>
    <t>1111BG</t>
  </si>
  <si>
    <t>5111AB</t>
  </si>
  <si>
    <t>5111BS</t>
  </si>
  <si>
    <t>5111BU</t>
  </si>
  <si>
    <t>3091BZ</t>
  </si>
  <si>
    <t>1111BI</t>
  </si>
  <si>
    <t>5111CB</t>
  </si>
  <si>
    <t>5111BI</t>
  </si>
  <si>
    <t>6111AC</t>
  </si>
  <si>
    <t>5111BY</t>
  </si>
  <si>
    <t>5111BN</t>
  </si>
  <si>
    <t>8111BU</t>
  </si>
  <si>
    <t>5111BZ</t>
  </si>
  <si>
    <t>5101JD</t>
  </si>
  <si>
    <t>8111BV</t>
  </si>
  <si>
    <t>8111CC</t>
  </si>
  <si>
    <t>1111BJ</t>
  </si>
  <si>
    <t>8111CE</t>
  </si>
  <si>
    <t>8111CF</t>
  </si>
  <si>
    <t>5111CC</t>
  </si>
  <si>
    <t>8111CI</t>
  </si>
  <si>
    <t>1111BM</t>
  </si>
  <si>
    <t>5111CH</t>
  </si>
  <si>
    <t>8111BZ</t>
  </si>
  <si>
    <t>5111CM</t>
  </si>
  <si>
    <t>1111BN</t>
  </si>
  <si>
    <t>8111CN</t>
  </si>
  <si>
    <t>3111AV</t>
  </si>
  <si>
    <t>3111BC</t>
  </si>
  <si>
    <t>3111BB</t>
  </si>
  <si>
    <t>4101IX</t>
  </si>
  <si>
    <t>3111AY</t>
  </si>
  <si>
    <t>3111AM</t>
  </si>
  <si>
    <t>3111AN</t>
  </si>
  <si>
    <t>3111AR</t>
  </si>
  <si>
    <t>8111CK</t>
  </si>
  <si>
    <t>3111AO</t>
  </si>
  <si>
    <t>3111AJ</t>
  </si>
  <si>
    <t>1111BQ</t>
  </si>
  <si>
    <t>3111AI</t>
  </si>
  <si>
    <t>3111AG</t>
  </si>
  <si>
    <t>5111CO</t>
  </si>
  <si>
    <t>3111AF</t>
  </si>
  <si>
    <t>4101CJ</t>
  </si>
  <si>
    <t>3111AB</t>
  </si>
  <si>
    <t>4111BI</t>
  </si>
  <si>
    <t>4111BK</t>
  </si>
  <si>
    <t>4111BG</t>
  </si>
  <si>
    <t>4111BF</t>
  </si>
  <si>
    <t>4111BQ</t>
  </si>
  <si>
    <t>8111CQ</t>
  </si>
  <si>
    <t>3111AL</t>
  </si>
  <si>
    <t>5111CF</t>
  </si>
  <si>
    <t>3111BD</t>
  </si>
  <si>
    <t>3111BF</t>
  </si>
  <si>
    <t>3111AU</t>
  </si>
  <si>
    <t>3111BH</t>
  </si>
  <si>
    <t>3111BJ</t>
  </si>
  <si>
    <t>1111BV</t>
  </si>
  <si>
    <t>3111BK</t>
  </si>
  <si>
    <t>1111BW</t>
  </si>
  <si>
    <t>3111BR</t>
  </si>
  <si>
    <t>1111CA</t>
  </si>
  <si>
    <t>3111BT</t>
  </si>
  <si>
    <t>3111BW</t>
  </si>
  <si>
    <t>1111BZ</t>
  </si>
  <si>
    <t>4111BT</t>
  </si>
  <si>
    <t>3111CD</t>
  </si>
  <si>
    <t>1111BX</t>
  </si>
  <si>
    <t>8101CO</t>
  </si>
  <si>
    <t>3111BA</t>
  </si>
  <si>
    <t>1111CC</t>
  </si>
  <si>
    <t>1111CB</t>
  </si>
  <si>
    <t>3111BI</t>
  </si>
  <si>
    <t>3111BY</t>
  </si>
  <si>
    <t>3111CF</t>
  </si>
  <si>
    <t>4111BW</t>
  </si>
  <si>
    <t>3111CC</t>
  </si>
  <si>
    <t>8111CM</t>
  </si>
  <si>
    <t>8111CT</t>
  </si>
  <si>
    <t>8111CU</t>
  </si>
  <si>
    <t>8111CL</t>
  </si>
  <si>
    <t>8111CX</t>
  </si>
  <si>
    <t>3111BP</t>
  </si>
  <si>
    <t>4101DU</t>
  </si>
  <si>
    <t>4111CC</t>
  </si>
  <si>
    <t>3111BE</t>
  </si>
  <si>
    <t>4111CI</t>
  </si>
  <si>
    <t>4111CH</t>
  </si>
  <si>
    <t>4111CE</t>
  </si>
  <si>
    <t>1111CE</t>
  </si>
  <si>
    <t>2111AE</t>
  </si>
  <si>
    <t>1111CI</t>
  </si>
  <si>
    <t>2111AF</t>
  </si>
  <si>
    <t>1111CH</t>
  </si>
  <si>
    <t>2111AG</t>
  </si>
  <si>
    <t>4111CG</t>
  </si>
  <si>
    <t>1111CL</t>
  </si>
  <si>
    <t>1111CM</t>
  </si>
  <si>
    <t>8111CZ</t>
  </si>
  <si>
    <t>1111CK</t>
  </si>
  <si>
    <t>3111CG</t>
  </si>
  <si>
    <t>1111CG</t>
  </si>
  <si>
    <t>8111DC</t>
  </si>
  <si>
    <t>4111CK</t>
  </si>
  <si>
    <t>1111CF</t>
  </si>
  <si>
    <t>8111DD</t>
  </si>
  <si>
    <t>3111CK</t>
  </si>
  <si>
    <t>8111DG</t>
  </si>
  <si>
    <t>3111CL</t>
  </si>
  <si>
    <t>8111DF</t>
  </si>
  <si>
    <t>4111CD</t>
  </si>
  <si>
    <t>3111CJ</t>
  </si>
  <si>
    <t>3111CN</t>
  </si>
  <si>
    <t>8111DI</t>
  </si>
  <si>
    <t>4111AG</t>
  </si>
  <si>
    <t>4111BJ</t>
  </si>
  <si>
    <t>8111DM</t>
  </si>
  <si>
    <t>3111CS</t>
  </si>
  <si>
    <t>3111CR</t>
  </si>
  <si>
    <t>3111CT</t>
  </si>
  <si>
    <t>3111CV</t>
  </si>
  <si>
    <t>3111CU</t>
  </si>
  <si>
    <t>1111CR</t>
  </si>
  <si>
    <t>3111CW</t>
  </si>
  <si>
    <t>3111CX</t>
  </si>
  <si>
    <t>1111CS</t>
  </si>
  <si>
    <t>8111DA</t>
  </si>
  <si>
    <t>1111CU</t>
  </si>
  <si>
    <t>1111CT</t>
  </si>
  <si>
    <t>8111AP</t>
  </si>
  <si>
    <t>8111DJ</t>
  </si>
  <si>
    <t>3111DA</t>
  </si>
  <si>
    <t>8111DT</t>
  </si>
  <si>
    <t>8111DY</t>
  </si>
  <si>
    <t>3101MO</t>
  </si>
  <si>
    <t>6111AF</t>
  </si>
  <si>
    <t>6111AD</t>
  </si>
  <si>
    <t>3101MI</t>
  </si>
  <si>
    <t>1111CZ</t>
  </si>
  <si>
    <t>5111CY</t>
  </si>
  <si>
    <t>4111CA</t>
  </si>
  <si>
    <t>8111EC</t>
  </si>
  <si>
    <t>8111ED</t>
  </si>
  <si>
    <t>5111DA</t>
  </si>
  <si>
    <t>5111CW</t>
  </si>
  <si>
    <t>4111CN</t>
  </si>
  <si>
    <t>5111DC</t>
  </si>
  <si>
    <t>2111AK</t>
  </si>
  <si>
    <t>5111CZ</t>
  </si>
  <si>
    <t>8111EH</t>
  </si>
  <si>
    <t>3101NX</t>
  </si>
  <si>
    <t>3111CO</t>
  </si>
  <si>
    <t>5111DO</t>
  </si>
  <si>
    <t>1111DB</t>
  </si>
  <si>
    <t>3111DD</t>
  </si>
  <si>
    <t>4111CB</t>
  </si>
  <si>
    <t>8111DQ</t>
  </si>
  <si>
    <t>5111CS</t>
  </si>
  <si>
    <t>4111BZ</t>
  </si>
  <si>
    <t>8111EO</t>
  </si>
  <si>
    <t>3111BX</t>
  </si>
  <si>
    <t>8111EP</t>
  </si>
  <si>
    <t>8111EN</t>
  </si>
  <si>
    <t>5111DH</t>
  </si>
  <si>
    <t>3111DJ</t>
  </si>
  <si>
    <t>1111DG</t>
  </si>
  <si>
    <t>3111DN</t>
  </si>
  <si>
    <t>8111EF</t>
  </si>
  <si>
    <t>1111DH</t>
  </si>
  <si>
    <t>8111AL</t>
  </si>
  <si>
    <t>3111DB</t>
  </si>
  <si>
    <t>3111DM</t>
  </si>
  <si>
    <t>1111DJ</t>
  </si>
  <si>
    <t>1111DI</t>
  </si>
  <si>
    <t>3111DQ</t>
  </si>
  <si>
    <t>3111DR</t>
  </si>
  <si>
    <t>8111DV</t>
  </si>
  <si>
    <t>5111DS</t>
  </si>
  <si>
    <t>5111DU</t>
  </si>
  <si>
    <t>8111ES</t>
  </si>
  <si>
    <t>5111DV</t>
  </si>
  <si>
    <t>8111ET</t>
  </si>
  <si>
    <t>8111EL</t>
  </si>
  <si>
    <t>5111DQ</t>
  </si>
  <si>
    <t>5111DY</t>
  </si>
  <si>
    <t>8111EU</t>
  </si>
  <si>
    <t>8111EW</t>
  </si>
  <si>
    <t>5111DZ</t>
  </si>
  <si>
    <t>5111ED</t>
  </si>
  <si>
    <t>5111EE</t>
  </si>
  <si>
    <t>8111FA</t>
  </si>
  <si>
    <t>3111CY</t>
  </si>
  <si>
    <t>3111DT</t>
  </si>
  <si>
    <t>4101KR</t>
  </si>
  <si>
    <t>1111DN</t>
  </si>
  <si>
    <t>5111EA</t>
  </si>
  <si>
    <t>8111EV</t>
  </si>
  <si>
    <t>1111DO</t>
  </si>
  <si>
    <t>8111EK</t>
  </si>
  <si>
    <t>1111DM</t>
  </si>
  <si>
    <t>8111FB</t>
  </si>
  <si>
    <t>3111DX</t>
  </si>
  <si>
    <t>5111EC</t>
  </si>
  <si>
    <t>3111DV</t>
  </si>
  <si>
    <t>8111FF</t>
  </si>
  <si>
    <t>3111DW</t>
  </si>
  <si>
    <t>3111DI</t>
  </si>
  <si>
    <t>1111DS</t>
  </si>
  <si>
    <t>2101BL</t>
  </si>
  <si>
    <t>1111DK</t>
  </si>
  <si>
    <t>1111DU</t>
  </si>
  <si>
    <t>3111EG</t>
  </si>
  <si>
    <t>1111DC</t>
  </si>
  <si>
    <t>3111DU</t>
  </si>
  <si>
    <t>5111EN</t>
  </si>
  <si>
    <t>5111EO</t>
  </si>
  <si>
    <t>5111EM</t>
  </si>
  <si>
    <t>5111ER</t>
  </si>
  <si>
    <t>5111EQ</t>
  </si>
  <si>
    <t>5111EI</t>
  </si>
  <si>
    <t>5111EV</t>
  </si>
  <si>
    <t>5111ET</t>
  </si>
  <si>
    <t>1111DW</t>
  </si>
  <si>
    <t>1111CY</t>
  </si>
  <si>
    <t>5111DK</t>
  </si>
  <si>
    <t>5111EZ</t>
  </si>
  <si>
    <t>5111EU</t>
  </si>
  <si>
    <t>8111FM</t>
  </si>
  <si>
    <t>1111DV</t>
  </si>
  <si>
    <t>8111EZ</t>
  </si>
  <si>
    <t>1111DY</t>
  </si>
  <si>
    <t>3111EH</t>
  </si>
  <si>
    <t>5111EP</t>
  </si>
  <si>
    <t>5111FA</t>
  </si>
  <si>
    <t>1111CN</t>
  </si>
  <si>
    <t>3111EK</t>
  </si>
  <si>
    <t>3111EO</t>
  </si>
  <si>
    <t>3111EI</t>
  </si>
  <si>
    <t>5111EK</t>
  </si>
  <si>
    <t>3111EA</t>
  </si>
  <si>
    <t>5111FE</t>
  </si>
  <si>
    <t>5111FB</t>
  </si>
  <si>
    <t>5111FD</t>
  </si>
  <si>
    <t>3111EL</t>
  </si>
  <si>
    <t>1111DP</t>
  </si>
  <si>
    <t>8111FL</t>
  </si>
  <si>
    <t>5111FF</t>
  </si>
  <si>
    <t>5111FH</t>
  </si>
  <si>
    <t>1111EA</t>
  </si>
  <si>
    <t>3111EM</t>
  </si>
  <si>
    <t>5111FL</t>
  </si>
  <si>
    <t>3111EN</t>
  </si>
  <si>
    <t>5111FJ</t>
  </si>
  <si>
    <t>8111FZ</t>
  </si>
  <si>
    <t>8111GC</t>
  </si>
  <si>
    <t>8111GE</t>
  </si>
  <si>
    <t>5111FQ</t>
  </si>
  <si>
    <t>5111FO</t>
  </si>
  <si>
    <t>1111EE</t>
  </si>
  <si>
    <t>8111FK</t>
  </si>
  <si>
    <t>3111EX</t>
  </si>
  <si>
    <t>1111EF</t>
  </si>
  <si>
    <t>8111GI</t>
  </si>
  <si>
    <t>8111GJ</t>
  </si>
  <si>
    <t>8111GP</t>
  </si>
  <si>
    <t>8111GQ</t>
  </si>
  <si>
    <t>8111GM</t>
  </si>
  <si>
    <t>8111GT</t>
  </si>
  <si>
    <t>8111GF</t>
  </si>
  <si>
    <t>1111EH</t>
  </si>
  <si>
    <t>8111GO</t>
  </si>
  <si>
    <t>8111GV</t>
  </si>
  <si>
    <t>8111GX</t>
  </si>
  <si>
    <t>8111HA</t>
  </si>
  <si>
    <t>3111EQ</t>
  </si>
  <si>
    <t>3111FB</t>
  </si>
  <si>
    <t>8111HC</t>
  </si>
  <si>
    <t>8111HF</t>
  </si>
  <si>
    <t>3111EU</t>
  </si>
  <si>
    <t>8111HH</t>
  </si>
  <si>
    <t>8111HG</t>
  </si>
  <si>
    <t>3111FD</t>
  </si>
  <si>
    <t>3111FE</t>
  </si>
  <si>
    <t>1111EK</t>
  </si>
  <si>
    <t>3111FG</t>
  </si>
  <si>
    <t>3111FF</t>
  </si>
  <si>
    <t>1111EJ</t>
  </si>
  <si>
    <t>1111EL</t>
  </si>
  <si>
    <t>4111CR</t>
  </si>
  <si>
    <t>4111CZ</t>
  </si>
  <si>
    <t>4111CV</t>
  </si>
  <si>
    <t>4111DD</t>
  </si>
  <si>
    <t>4111CT</t>
  </si>
  <si>
    <t>4111DB</t>
  </si>
  <si>
    <t>5111FV</t>
  </si>
  <si>
    <t>4111CP</t>
  </si>
  <si>
    <t>4111DK</t>
  </si>
  <si>
    <t>1111EN</t>
  </si>
  <si>
    <t>5111GA</t>
  </si>
  <si>
    <t>3111FL</t>
  </si>
  <si>
    <t>5111FI</t>
  </si>
  <si>
    <t>3111FO</t>
  </si>
  <si>
    <t>4111DL</t>
  </si>
  <si>
    <t>3111FQ</t>
  </si>
  <si>
    <t>3111FR</t>
  </si>
  <si>
    <t>5111GD</t>
  </si>
  <si>
    <t>5111GC</t>
  </si>
  <si>
    <t>3111FN</t>
  </si>
  <si>
    <t>3111FX</t>
  </si>
  <si>
    <t>4111CU</t>
  </si>
  <si>
    <t>3111FY</t>
  </si>
  <si>
    <t>3111FZ</t>
  </si>
  <si>
    <t>4111DM</t>
  </si>
  <si>
    <t>3111GB</t>
  </si>
  <si>
    <t>3111FV</t>
  </si>
  <si>
    <t>5111GG</t>
  </si>
  <si>
    <t>3111GA</t>
  </si>
  <si>
    <t>3111FI</t>
  </si>
  <si>
    <t>3111GD</t>
  </si>
  <si>
    <t>3111GE</t>
  </si>
  <si>
    <t>5111GJ</t>
  </si>
  <si>
    <t>5111GM</t>
  </si>
  <si>
    <t>3111GF</t>
  </si>
  <si>
    <t>3111GH</t>
  </si>
  <si>
    <t>3111GG</t>
  </si>
  <si>
    <t>3111GJ</t>
  </si>
  <si>
    <t>5111GI</t>
  </si>
  <si>
    <t>4111CW</t>
  </si>
  <si>
    <t>3111FS</t>
  </si>
  <si>
    <t>3111GO</t>
  </si>
  <si>
    <t>1111CW</t>
  </si>
  <si>
    <t>3111GM</t>
  </si>
  <si>
    <t>3111GQ</t>
  </si>
  <si>
    <t>5111DR</t>
  </si>
  <si>
    <t>3111FT</t>
  </si>
  <si>
    <t>4111DV</t>
  </si>
  <si>
    <t>1111ER</t>
  </si>
  <si>
    <t>4111DQ</t>
  </si>
  <si>
    <t>5111GO</t>
  </si>
  <si>
    <t>4111BY</t>
  </si>
  <si>
    <t>3111GX</t>
  </si>
  <si>
    <t>5111FZ</t>
  </si>
  <si>
    <t>3111GV</t>
  </si>
  <si>
    <t>3111GZ</t>
  </si>
  <si>
    <t>3111GP</t>
  </si>
  <si>
    <t>3111HD</t>
  </si>
  <si>
    <t>3111HE</t>
  </si>
  <si>
    <t>3111HA</t>
  </si>
  <si>
    <t>3111GL</t>
  </si>
  <si>
    <t>1111EQ</t>
  </si>
  <si>
    <t>0111AB</t>
  </si>
  <si>
    <t>3111HG</t>
  </si>
  <si>
    <t>4111ED</t>
  </si>
  <si>
    <t>5111GP</t>
  </si>
  <si>
    <t>3111HJ</t>
  </si>
  <si>
    <t>5111GY</t>
  </si>
  <si>
    <t>5111GR</t>
  </si>
  <si>
    <t>4111EF</t>
  </si>
  <si>
    <t>4111DY</t>
  </si>
  <si>
    <t>3111HS</t>
  </si>
  <si>
    <t>5111HA</t>
  </si>
  <si>
    <t>3111HR</t>
  </si>
  <si>
    <t>3111HT</t>
  </si>
  <si>
    <t>5101IW</t>
  </si>
  <si>
    <t>4111EH</t>
  </si>
  <si>
    <t>5111HB</t>
  </si>
  <si>
    <t>5111HC</t>
  </si>
  <si>
    <t>8111FG</t>
  </si>
  <si>
    <t>3111DZ</t>
  </si>
  <si>
    <t>3111HW</t>
  </si>
  <si>
    <t>3111IB</t>
  </si>
  <si>
    <t>5111HH</t>
  </si>
  <si>
    <t>5111HI</t>
  </si>
  <si>
    <t>5111GX</t>
  </si>
  <si>
    <t>5111HN</t>
  </si>
  <si>
    <t>3111HM</t>
  </si>
  <si>
    <t>3111HK</t>
  </si>
  <si>
    <t>3111HL</t>
  </si>
  <si>
    <t>4111EN</t>
  </si>
  <si>
    <t>5111HF</t>
  </si>
  <si>
    <t>3111IE</t>
  </si>
  <si>
    <t>4111ER</t>
  </si>
  <si>
    <t>4101JM</t>
  </si>
  <si>
    <t>3111IJ</t>
  </si>
  <si>
    <t>3111IH</t>
  </si>
  <si>
    <t>8111GU</t>
  </si>
  <si>
    <t>3111HY</t>
  </si>
  <si>
    <t>4111ES</t>
  </si>
  <si>
    <t>5111DX</t>
  </si>
  <si>
    <t>5111HR</t>
  </si>
  <si>
    <t>3111IO</t>
  </si>
  <si>
    <t>1111ET</t>
  </si>
  <si>
    <t>3111GK</t>
  </si>
  <si>
    <t>5111HV</t>
  </si>
  <si>
    <t>3111IQ</t>
  </si>
  <si>
    <t>5111HW</t>
  </si>
  <si>
    <t>4111EU</t>
  </si>
  <si>
    <t>5111HY</t>
  </si>
  <si>
    <t>5111IJ</t>
  </si>
  <si>
    <t>3111IA</t>
  </si>
  <si>
    <t>5111IG</t>
  </si>
  <si>
    <t>5111IF</t>
  </si>
  <si>
    <t>4111FH</t>
  </si>
  <si>
    <t>5111ID</t>
  </si>
  <si>
    <t>8111HN</t>
  </si>
  <si>
    <t>3111JB</t>
  </si>
  <si>
    <t>8111HO</t>
  </si>
  <si>
    <t>8111HK</t>
  </si>
  <si>
    <t>5111IE</t>
  </si>
  <si>
    <t>3111IX</t>
  </si>
  <si>
    <t>8111HL</t>
  </si>
  <si>
    <t>8111HI</t>
  </si>
  <si>
    <t>8111HJ</t>
  </si>
  <si>
    <t>2111AO</t>
  </si>
  <si>
    <t>3111IR</t>
  </si>
  <si>
    <t>4111FC</t>
  </si>
  <si>
    <t>5111IA</t>
  </si>
  <si>
    <t>4111EZ</t>
  </si>
  <si>
    <t>5111IB</t>
  </si>
  <si>
    <t>4111EJ</t>
  </si>
  <si>
    <t>4111FB</t>
  </si>
  <si>
    <t>6111AK</t>
  </si>
  <si>
    <t>6111AI</t>
  </si>
  <si>
    <t>5111IK</t>
  </si>
  <si>
    <t>3111JG</t>
  </si>
  <si>
    <t>8111HR</t>
  </si>
  <si>
    <t>6111AM</t>
  </si>
  <si>
    <t>3111JY</t>
  </si>
  <si>
    <t>3111JC</t>
  </si>
  <si>
    <t>3111JQ</t>
  </si>
  <si>
    <t>3111IC</t>
  </si>
  <si>
    <t>3111JN</t>
  </si>
  <si>
    <t>8111HV</t>
  </si>
  <si>
    <t>3111JU</t>
  </si>
  <si>
    <t>3111JO</t>
  </si>
  <si>
    <t>3111JW</t>
  </si>
  <si>
    <t>5111IO</t>
  </si>
  <si>
    <t>3111IW</t>
  </si>
  <si>
    <t>1111EV</t>
  </si>
  <si>
    <t>5111IV</t>
  </si>
  <si>
    <t>1111EW</t>
  </si>
  <si>
    <t>5111IU</t>
  </si>
  <si>
    <t>5111IY</t>
  </si>
  <si>
    <t>3111IT</t>
  </si>
  <si>
    <t>3111JJ</t>
  </si>
  <si>
    <t>8111HX</t>
  </si>
  <si>
    <t>8111IA</t>
  </si>
  <si>
    <t>8111IB</t>
  </si>
  <si>
    <t>5111JA</t>
  </si>
  <si>
    <t>3111KL</t>
  </si>
  <si>
    <t>8111HZ</t>
  </si>
  <si>
    <t>5111IQ</t>
  </si>
  <si>
    <t>3111GU</t>
  </si>
  <si>
    <t>5111JC</t>
  </si>
  <si>
    <t>5111JB</t>
  </si>
  <si>
    <t>8111IC</t>
  </si>
  <si>
    <t>3111KJ</t>
  </si>
  <si>
    <t>8111IE</t>
  </si>
  <si>
    <t>4111FO</t>
  </si>
  <si>
    <t>4111FI</t>
  </si>
  <si>
    <t>1111EY</t>
  </si>
  <si>
    <t>3111JT</t>
  </si>
  <si>
    <t>3111KG</t>
  </si>
  <si>
    <t>5111IL</t>
  </si>
  <si>
    <t>4111FV</t>
  </si>
  <si>
    <t>5111IN</t>
  </si>
  <si>
    <t>3111IK</t>
  </si>
  <si>
    <t>1111FA</t>
  </si>
  <si>
    <t>4111FY</t>
  </si>
  <si>
    <t>3111JL</t>
  </si>
  <si>
    <t>4111FT</t>
  </si>
  <si>
    <t>1091FE</t>
  </si>
  <si>
    <t>5111JF</t>
  </si>
  <si>
    <t>4111FU</t>
  </si>
  <si>
    <t>8111IJ</t>
  </si>
  <si>
    <t>3111IG</t>
  </si>
  <si>
    <t>8111IL</t>
  </si>
  <si>
    <t>5111JH</t>
  </si>
  <si>
    <t>8111IM</t>
  </si>
  <si>
    <t>3111KI</t>
  </si>
  <si>
    <t>4111GA</t>
  </si>
  <si>
    <t>3111KV</t>
  </si>
  <si>
    <t>3111IZ</t>
  </si>
  <si>
    <t>3111KQ</t>
  </si>
  <si>
    <t>4111GB</t>
  </si>
  <si>
    <t>4111FS</t>
  </si>
  <si>
    <t>5111JN</t>
  </si>
  <si>
    <t>4111GG</t>
  </si>
  <si>
    <t>3111KS</t>
  </si>
  <si>
    <t>4111GH</t>
  </si>
  <si>
    <t>30 lis.</t>
  </si>
  <si>
    <t>4111GF</t>
  </si>
  <si>
    <t>4111FW</t>
  </si>
  <si>
    <t>8111IG</t>
  </si>
  <si>
    <t>4111FZ</t>
  </si>
  <si>
    <t>3121AF</t>
  </si>
  <si>
    <t>3111KW</t>
  </si>
  <si>
    <t>3121AK</t>
  </si>
  <si>
    <t>3121AJ</t>
  </si>
  <si>
    <t>4111GD</t>
  </si>
  <si>
    <t>3121AM</t>
  </si>
  <si>
    <t>8121AD</t>
  </si>
  <si>
    <t>5121AB</t>
  </si>
  <si>
    <t>5121AF</t>
  </si>
  <si>
    <t>5111DT</t>
  </si>
  <si>
    <t>8121AE</t>
  </si>
  <si>
    <t>5121AH</t>
  </si>
  <si>
    <t>4111GJ</t>
  </si>
  <si>
    <t>5111JJ</t>
  </si>
  <si>
    <t>5121AA</t>
  </si>
  <si>
    <t>3121AP</t>
  </si>
  <si>
    <t>3121AR</t>
  </si>
  <si>
    <t>4111GI</t>
  </si>
  <si>
    <t>5121AI</t>
  </si>
  <si>
    <t>4111EI</t>
  </si>
  <si>
    <t>5111JK</t>
  </si>
  <si>
    <t>5111HE</t>
  </si>
  <si>
    <t>5121AK</t>
  </si>
  <si>
    <t>3111JH</t>
  </si>
  <si>
    <t>8111HS</t>
  </si>
  <si>
    <t>3121AV</t>
  </si>
  <si>
    <t>3121AS</t>
  </si>
  <si>
    <t>8111IN</t>
  </si>
  <si>
    <t>5121AO</t>
  </si>
  <si>
    <t>3121AQ</t>
  </si>
  <si>
    <t>8121AI</t>
  </si>
  <si>
    <t>8121AH</t>
  </si>
  <si>
    <t>3121AC</t>
  </si>
  <si>
    <t>3121AT</t>
  </si>
  <si>
    <t>4121AB</t>
  </si>
  <si>
    <t>4121AE</t>
  </si>
  <si>
    <t>5121AS</t>
  </si>
  <si>
    <t>5121AT</t>
  </si>
  <si>
    <t>3121AZ</t>
  </si>
  <si>
    <t>8121AL</t>
  </si>
  <si>
    <t>5121AR</t>
  </si>
  <si>
    <t>5121AL</t>
  </si>
  <si>
    <t>8121AG</t>
  </si>
  <si>
    <t>5121AP</t>
  </si>
  <si>
    <t>4121AJ</t>
  </si>
  <si>
    <t>3121BA</t>
  </si>
  <si>
    <t>5121AU</t>
  </si>
  <si>
    <t>8121AM</t>
  </si>
  <si>
    <t>5121AV</t>
  </si>
  <si>
    <t>1121AE</t>
  </si>
  <si>
    <t>5121AX</t>
  </si>
  <si>
    <t>4121AM</t>
  </si>
  <si>
    <t>4111FK</t>
  </si>
  <si>
    <t>3121BE</t>
  </si>
  <si>
    <t>1121AH</t>
  </si>
  <si>
    <t>4121AQ</t>
  </si>
  <si>
    <t>8121AQ</t>
  </si>
  <si>
    <t>8121AR</t>
  </si>
  <si>
    <t>4121AP</t>
  </si>
  <si>
    <t>8121AV</t>
  </si>
  <si>
    <t>8121AW</t>
  </si>
  <si>
    <t>8121AY</t>
  </si>
  <si>
    <t>5121AM</t>
  </si>
  <si>
    <t>8121AT</t>
  </si>
  <si>
    <t>3121AE</t>
  </si>
  <si>
    <t>3111JP</t>
  </si>
  <si>
    <t>3121BO</t>
  </si>
  <si>
    <t>5111JI</t>
  </si>
  <si>
    <t>3121BQ</t>
  </si>
  <si>
    <t>8121BB</t>
  </si>
  <si>
    <t>8121BC</t>
  </si>
  <si>
    <t>3121BH</t>
  </si>
  <si>
    <t>5111GB</t>
  </si>
  <si>
    <t>5121AG</t>
  </si>
  <si>
    <t>zaliczka 5095,39 zł</t>
  </si>
  <si>
    <t>1058,91 EUR</t>
  </si>
  <si>
    <t>155,09 eur</t>
  </si>
  <si>
    <t>63,48 eur</t>
  </si>
  <si>
    <t>3111FH</t>
  </si>
  <si>
    <t>182,19 eur</t>
  </si>
  <si>
    <t>zaliczka8 380,14 zł</t>
  </si>
  <si>
    <t>zal. 40% - 2894,54</t>
  </si>
  <si>
    <t>reklamacja, bez rabatu dla klienta</t>
  </si>
  <si>
    <t>reklamacja - korekta</t>
  </si>
  <si>
    <t>rabat 15%</t>
  </si>
  <si>
    <t>reklamacja rozpatrzona</t>
  </si>
  <si>
    <t>reklamacja i ugoda</t>
  </si>
  <si>
    <t>rabat - podwójnie wykonane tłumaczenie</t>
  </si>
  <si>
    <t>reklamacja - rabat 10%</t>
  </si>
  <si>
    <t>reklamacja i zwrot 326,58 eur</t>
  </si>
  <si>
    <t>reklamacja rabat 10%|</t>
  </si>
  <si>
    <t>reklamacja, rabat 20%</t>
  </si>
  <si>
    <t>rabat</t>
  </si>
  <si>
    <t>plus kurier 16,5 zł</t>
  </si>
  <si>
    <t>4121AW</t>
  </si>
  <si>
    <t>6121AA</t>
  </si>
  <si>
    <t>3121BM</t>
  </si>
  <si>
    <t>4121BM</t>
  </si>
  <si>
    <t>4121BL</t>
  </si>
  <si>
    <t>8121BF</t>
  </si>
  <si>
    <t>4121BA</t>
  </si>
  <si>
    <t>8121BE</t>
  </si>
  <si>
    <t>4121BH</t>
  </si>
  <si>
    <t>8121BI</t>
  </si>
  <si>
    <t>4121BP</t>
  </si>
  <si>
    <t>3121BL</t>
  </si>
  <si>
    <t>4121BJ</t>
  </si>
  <si>
    <t>8121BM</t>
  </si>
  <si>
    <t>4121BD</t>
  </si>
  <si>
    <t>3121BU</t>
  </si>
  <si>
    <t>3121BV</t>
  </si>
  <si>
    <t>8121BK</t>
  </si>
  <si>
    <t>3121BZ</t>
  </si>
  <si>
    <t>3121BX</t>
  </si>
  <si>
    <t>8121BS</t>
  </si>
  <si>
    <t>8121BP</t>
  </si>
  <si>
    <t>3121CD</t>
  </si>
  <si>
    <t>3121CF</t>
  </si>
  <si>
    <t>4121AV</t>
  </si>
  <si>
    <t>4121CD</t>
  </si>
  <si>
    <t>4121CA</t>
  </si>
  <si>
    <t>8121BX</t>
  </si>
  <si>
    <t>6121AB</t>
  </si>
  <si>
    <t>4121CH</t>
  </si>
  <si>
    <t>2121AA</t>
  </si>
  <si>
    <t>8121CC</t>
  </si>
  <si>
    <t>3121CH</t>
  </si>
  <si>
    <t>8121CA</t>
  </si>
  <si>
    <t>4121CE</t>
  </si>
  <si>
    <t>4121BW</t>
  </si>
  <si>
    <t>4121CF</t>
  </si>
  <si>
    <t>4121CL</t>
  </si>
  <si>
    <t>8121CE</t>
  </si>
  <si>
    <t>4121BV</t>
  </si>
  <si>
    <t>8121CG</t>
  </si>
  <si>
    <t>4121CJ</t>
  </si>
  <si>
    <t>3121CJ</t>
  </si>
  <si>
    <t>8121CH</t>
  </si>
  <si>
    <t>3121CL</t>
  </si>
  <si>
    <t>3121CM</t>
  </si>
  <si>
    <t>4121CM</t>
  </si>
  <si>
    <t>3121CQ</t>
  </si>
  <si>
    <t>3121CP</t>
  </si>
  <si>
    <t>8121BN</t>
  </si>
  <si>
    <t>3121CS</t>
  </si>
  <si>
    <t>8121AZ</t>
  </si>
  <si>
    <t>3121CR</t>
  </si>
  <si>
    <t>4121BY</t>
  </si>
  <si>
    <t>5121AZ</t>
  </si>
  <si>
    <t>3121CC</t>
  </si>
  <si>
    <t>4121CN</t>
  </si>
  <si>
    <t>5121BH</t>
  </si>
  <si>
    <t>5121BJ</t>
  </si>
  <si>
    <t>5121BI</t>
  </si>
  <si>
    <t>4121CP</t>
  </si>
  <si>
    <t>5121BG</t>
  </si>
  <si>
    <t>3121CB</t>
  </si>
  <si>
    <t>5121BM</t>
  </si>
  <si>
    <t>3121CT</t>
  </si>
  <si>
    <t>1121AG</t>
  </si>
  <si>
    <t>4121CO</t>
  </si>
  <si>
    <t>4121CR</t>
  </si>
  <si>
    <t>3121CV</t>
  </si>
  <si>
    <t>8121CM</t>
  </si>
  <si>
    <t>5121BO</t>
  </si>
  <si>
    <t>8121CT</t>
  </si>
  <si>
    <t>5121BL</t>
  </si>
  <si>
    <t>3121DG</t>
  </si>
  <si>
    <t>3121DI</t>
  </si>
  <si>
    <t>5121BU</t>
  </si>
  <si>
    <t>5121CH</t>
  </si>
  <si>
    <t>5121CL</t>
  </si>
  <si>
    <t>5121BZ</t>
  </si>
  <si>
    <t>3121AN</t>
  </si>
  <si>
    <t>5121BT</t>
  </si>
  <si>
    <t>5121CF</t>
  </si>
  <si>
    <t>5121CE</t>
  </si>
  <si>
    <t>5121CD</t>
  </si>
  <si>
    <t>5121BP</t>
  </si>
  <si>
    <t>5121CA</t>
  </si>
  <si>
    <t>5121CB</t>
  </si>
  <si>
    <t>4121CV</t>
  </si>
  <si>
    <t>4121CW</t>
  </si>
  <si>
    <t>3121DA</t>
  </si>
  <si>
    <t>8121CN</t>
  </si>
  <si>
    <t>5121BQ</t>
  </si>
  <si>
    <t>5121BV</t>
  </si>
  <si>
    <t>4121CQ</t>
  </si>
  <si>
    <t>3121DC</t>
  </si>
  <si>
    <t>3121DB</t>
  </si>
  <si>
    <t>4121CB</t>
  </si>
  <si>
    <t>3121CX</t>
  </si>
  <si>
    <t>3121CY</t>
  </si>
  <si>
    <t>8121AO</t>
  </si>
  <si>
    <t>2 787</t>
  </si>
  <si>
    <t>8121BH</t>
  </si>
  <si>
    <t>3121CW</t>
  </si>
  <si>
    <t>4121CT</t>
  </si>
  <si>
    <t>5121BF</t>
  </si>
  <si>
    <t>382,2 EUR</t>
  </si>
  <si>
    <t>5121BS</t>
  </si>
  <si>
    <t>3121BR</t>
  </si>
  <si>
    <t>4121DG</t>
  </si>
  <si>
    <t>4121DK</t>
  </si>
  <si>
    <t>4121DE</t>
  </si>
  <si>
    <t>4121DH</t>
  </si>
  <si>
    <t>4121DM</t>
  </si>
  <si>
    <t>4121DN</t>
  </si>
  <si>
    <t>3121DN</t>
  </si>
  <si>
    <t>8121CS</t>
  </si>
  <si>
    <t>4121DR</t>
  </si>
  <si>
    <t>4121DU</t>
  </si>
  <si>
    <t>3121DL</t>
  </si>
  <si>
    <t>4121DY</t>
  </si>
  <si>
    <t>4121DJ</t>
  </si>
  <si>
    <t>4121DT</t>
  </si>
  <si>
    <t>8121CD</t>
  </si>
  <si>
    <t>4121DV</t>
  </si>
  <si>
    <t>4121DZ</t>
  </si>
  <si>
    <t>8121CZ</t>
  </si>
  <si>
    <t>6121AH</t>
  </si>
  <si>
    <t>8121DD</t>
  </si>
  <si>
    <t>6121AI</t>
  </si>
  <si>
    <t>8111HP</t>
  </si>
  <si>
    <t>8121DE</t>
  </si>
  <si>
    <t>8121DI</t>
  </si>
  <si>
    <t>5121CQ</t>
  </si>
  <si>
    <t>5121CR</t>
  </si>
  <si>
    <t>5121CU</t>
  </si>
  <si>
    <t>4121EC</t>
  </si>
  <si>
    <t>4121EH</t>
  </si>
  <si>
    <t>8121DC</t>
  </si>
  <si>
    <t>8121DG</t>
  </si>
  <si>
    <t>3121DQ</t>
  </si>
  <si>
    <t>4121EJ</t>
  </si>
  <si>
    <t>8121DL</t>
  </si>
  <si>
    <t>8121DM</t>
  </si>
  <si>
    <t>8121DN</t>
  </si>
  <si>
    <t>2121AC</t>
  </si>
  <si>
    <t>8121DO</t>
  </si>
  <si>
    <t>5121BR</t>
  </si>
  <si>
    <t>1121AN</t>
  </si>
  <si>
    <t>3121DY</t>
  </si>
  <si>
    <t>3121EA</t>
  </si>
  <si>
    <t>6121AC</t>
  </si>
  <si>
    <t>4121DA</t>
  </si>
  <si>
    <t>3121ED</t>
  </si>
  <si>
    <t>5121DI</t>
  </si>
  <si>
    <t>5121DC</t>
  </si>
  <si>
    <t>plus kurier 14,99</t>
  </si>
  <si>
    <t>4121DX</t>
  </si>
  <si>
    <t>5121DF</t>
  </si>
  <si>
    <t>4121EB</t>
  </si>
  <si>
    <t>4121ER</t>
  </si>
  <si>
    <t>4121ET</t>
  </si>
  <si>
    <t>4121EU</t>
  </si>
  <si>
    <t>4121EV</t>
  </si>
  <si>
    <t>8121DQ</t>
  </si>
  <si>
    <t>1121AO</t>
  </si>
  <si>
    <t>1121AP</t>
  </si>
  <si>
    <t>5121CC</t>
  </si>
  <si>
    <t>3121EJ</t>
  </si>
  <si>
    <t>3121DW</t>
  </si>
  <si>
    <t>4121EL</t>
  </si>
  <si>
    <t>4121EQ</t>
  </si>
  <si>
    <t>3121EL</t>
  </si>
  <si>
    <t>5111HD</t>
  </si>
  <si>
    <t>3121EO</t>
  </si>
  <si>
    <t>8121BA</t>
  </si>
  <si>
    <t>3121EQ</t>
  </si>
  <si>
    <t>1121AQ</t>
  </si>
  <si>
    <t>3121EI</t>
  </si>
  <si>
    <t>5121DH</t>
  </si>
  <si>
    <t>8121DT</t>
  </si>
  <si>
    <t>8121DU</t>
  </si>
  <si>
    <t>5121DG</t>
  </si>
  <si>
    <t>3121EU</t>
  </si>
  <si>
    <t>1121AT</t>
  </si>
  <si>
    <t>1121AW</t>
  </si>
  <si>
    <t>3121EN</t>
  </si>
  <si>
    <t>4121FB</t>
  </si>
  <si>
    <t>4121FF</t>
  </si>
  <si>
    <t>4121FD</t>
  </si>
  <si>
    <t>4121EY</t>
  </si>
  <si>
    <t>3121EX</t>
  </si>
  <si>
    <t>4121FH</t>
  </si>
  <si>
    <t>4121FA</t>
  </si>
  <si>
    <t>3121FD</t>
  </si>
  <si>
    <t>3121FA</t>
  </si>
  <si>
    <t>3121FL</t>
  </si>
  <si>
    <t>3121FK</t>
  </si>
  <si>
    <t>3121FP</t>
  </si>
  <si>
    <t>3121FF</t>
  </si>
  <si>
    <t>6121AL</t>
  </si>
  <si>
    <t>8121AK</t>
  </si>
  <si>
    <t>6121AM</t>
  </si>
  <si>
    <t>6121AN</t>
  </si>
  <si>
    <t>4121FK</t>
  </si>
  <si>
    <t>6121AK</t>
  </si>
  <si>
    <t>6121AO</t>
  </si>
  <si>
    <t>6121AP</t>
  </si>
  <si>
    <t>3121FU</t>
  </si>
  <si>
    <t>6121AQ</t>
  </si>
  <si>
    <t>4121FN</t>
  </si>
  <si>
    <t>4121FM</t>
  </si>
  <si>
    <t>3121FY</t>
  </si>
  <si>
    <t>3121DU</t>
  </si>
  <si>
    <t>3121FX</t>
  </si>
  <si>
    <t>8121DW</t>
  </si>
  <si>
    <t>8121DV</t>
  </si>
  <si>
    <t>4121FJ</t>
  </si>
  <si>
    <t>3121GC</t>
  </si>
  <si>
    <t>3121GB</t>
  </si>
  <si>
    <t>4121FO</t>
  </si>
  <si>
    <t>3121GF</t>
  </si>
  <si>
    <t>3121GE</t>
  </si>
  <si>
    <t>8121DX</t>
  </si>
  <si>
    <t>3121GG</t>
  </si>
  <si>
    <t>4121FQ</t>
  </si>
  <si>
    <t>8121EA</t>
  </si>
  <si>
    <t>3121GJ</t>
  </si>
  <si>
    <t>3121GH</t>
  </si>
  <si>
    <t>3121GM</t>
  </si>
  <si>
    <t>3121FQ</t>
  </si>
  <si>
    <t>3121GL</t>
  </si>
  <si>
    <t>3121FW</t>
  </si>
  <si>
    <t>8121EB</t>
  </si>
  <si>
    <t>3121GR</t>
  </si>
  <si>
    <t>3121GQ</t>
  </si>
  <si>
    <t>3121GU</t>
  </si>
  <si>
    <t>3121GV</t>
  </si>
  <si>
    <t>6121AU</t>
  </si>
  <si>
    <t>8111EI</t>
  </si>
  <si>
    <t>8111DL</t>
  </si>
  <si>
    <t>4121DO</t>
  </si>
  <si>
    <t>8121EJ</t>
  </si>
  <si>
    <t>3121HF</t>
  </si>
  <si>
    <t>3121HE</t>
  </si>
  <si>
    <t>4121FV</t>
  </si>
  <si>
    <t>8121DZ</t>
  </si>
  <si>
    <t>1121AX</t>
  </si>
  <si>
    <t>5121DE</t>
  </si>
  <si>
    <t>8121EG</t>
  </si>
  <si>
    <t>8121EF</t>
  </si>
  <si>
    <t>4121FX</t>
  </si>
  <si>
    <t>3121GX</t>
  </si>
  <si>
    <t>4121FZ</t>
  </si>
  <si>
    <t>3121GW</t>
  </si>
  <si>
    <t>3121EV</t>
  </si>
  <si>
    <t>4121FU</t>
  </si>
  <si>
    <t>6121AX</t>
  </si>
  <si>
    <t>6121AZ</t>
  </si>
  <si>
    <t>6121AY</t>
  </si>
  <si>
    <t>8121EC</t>
  </si>
  <si>
    <t>4121GA</t>
  </si>
  <si>
    <t>3121HL</t>
  </si>
  <si>
    <t>3121HI</t>
  </si>
  <si>
    <t>5121DM</t>
  </si>
  <si>
    <t>1121AZ</t>
  </si>
  <si>
    <t>5121DN</t>
  </si>
  <si>
    <t>5121DO</t>
  </si>
  <si>
    <t>5121DP</t>
  </si>
  <si>
    <t>3121HO</t>
  </si>
  <si>
    <t>5121DT</t>
  </si>
  <si>
    <t>3121HP</t>
  </si>
  <si>
    <t>5121DX</t>
  </si>
  <si>
    <t>5121EA</t>
  </si>
  <si>
    <t>4121GC</t>
  </si>
  <si>
    <t>5121EC</t>
  </si>
  <si>
    <t>3121HU</t>
  </si>
  <si>
    <t>5121EG</t>
  </si>
  <si>
    <t>6121BE</t>
  </si>
  <si>
    <t>5121EB</t>
  </si>
  <si>
    <t>8121EH</t>
  </si>
  <si>
    <t>5121EJ</t>
  </si>
  <si>
    <t>4121GH</t>
  </si>
  <si>
    <t>4121GK</t>
  </si>
  <si>
    <t>3121HX</t>
  </si>
  <si>
    <t>3121GY</t>
  </si>
  <si>
    <t>3121IC</t>
  </si>
  <si>
    <t>4121GG</t>
  </si>
  <si>
    <t>3121IA</t>
  </si>
  <si>
    <t>5121EK</t>
  </si>
  <si>
    <t>5121EF</t>
  </si>
  <si>
    <t>1121BD</t>
  </si>
  <si>
    <t>5121EI</t>
  </si>
  <si>
    <t>6121BD</t>
  </si>
  <si>
    <t>5121EP</t>
  </si>
  <si>
    <t>3121ID</t>
  </si>
  <si>
    <t>3121GO</t>
  </si>
  <si>
    <t>4121GN</t>
  </si>
  <si>
    <t>5121EQ</t>
  </si>
  <si>
    <t>4121GR</t>
  </si>
  <si>
    <t>3121HZ</t>
  </si>
  <si>
    <t>5121ET</t>
  </si>
  <si>
    <t>1121BG</t>
  </si>
  <si>
    <t>3121IB</t>
  </si>
  <si>
    <t>5121EY</t>
  </si>
  <si>
    <t>5121EV</t>
  </si>
  <si>
    <t>1121BE</t>
  </si>
  <si>
    <t>20 eur - kwota z potwierdzenia</t>
  </si>
  <si>
    <t>8121EP</t>
  </si>
  <si>
    <t>3121IH</t>
  </si>
  <si>
    <t>8121EO</t>
  </si>
  <si>
    <t>3121IJ</t>
  </si>
  <si>
    <t>8121EN</t>
  </si>
  <si>
    <t>3121II</t>
  </si>
  <si>
    <t>3121FG</t>
  </si>
  <si>
    <t>3121IG</t>
  </si>
  <si>
    <t>3121IF</t>
  </si>
  <si>
    <t>4121DB</t>
  </si>
  <si>
    <t>1121BI</t>
  </si>
  <si>
    <t>5121EW</t>
  </si>
  <si>
    <t>4121HA</t>
  </si>
  <si>
    <t>4121GO</t>
  </si>
  <si>
    <t>3111EP</t>
  </si>
  <si>
    <t>4121GU</t>
  </si>
  <si>
    <t>4121GP</t>
  </si>
  <si>
    <t>4121GY</t>
  </si>
  <si>
    <t>5121FE</t>
  </si>
  <si>
    <t>4121HG</t>
  </si>
  <si>
    <t>4121HH</t>
  </si>
  <si>
    <t>1121BH</t>
  </si>
  <si>
    <t>8121EV</t>
  </si>
  <si>
    <t>3091GF</t>
  </si>
  <si>
    <t>8121EY</t>
  </si>
  <si>
    <t>4121GZ</t>
  </si>
  <si>
    <t>4121DF</t>
  </si>
  <si>
    <t>3121IQ</t>
  </si>
  <si>
    <t>8121FE</t>
  </si>
  <si>
    <t>4121HO</t>
  </si>
  <si>
    <t>8121FD</t>
  </si>
  <si>
    <t>4121HK</t>
  </si>
  <si>
    <t>8121EW</t>
  </si>
  <si>
    <t>8121ET</t>
  </si>
  <si>
    <t>8121FA</t>
  </si>
  <si>
    <t>4121HN</t>
  </si>
  <si>
    <t>8121FI</t>
  </si>
  <si>
    <t>8121FJ</t>
  </si>
  <si>
    <t>8121FL</t>
  </si>
  <si>
    <t>3121IU</t>
  </si>
  <si>
    <t>3121IX</t>
  </si>
  <si>
    <t>8121FO</t>
  </si>
  <si>
    <t>8121FN</t>
  </si>
  <si>
    <t>8121FS</t>
  </si>
  <si>
    <t>5121FH</t>
  </si>
  <si>
    <t>1121BL</t>
  </si>
  <si>
    <t>5121FI</t>
  </si>
  <si>
    <t>8121FT</t>
  </si>
  <si>
    <t>3121IY</t>
  </si>
  <si>
    <t>5121FJ</t>
  </si>
  <si>
    <t>8121FV</t>
  </si>
  <si>
    <t>8121FU</t>
  </si>
  <si>
    <t>5121CK</t>
  </si>
  <si>
    <t>4121HM</t>
  </si>
  <si>
    <t>5121FL</t>
  </si>
  <si>
    <t>8121EX</t>
  </si>
  <si>
    <t>3121JI</t>
  </si>
  <si>
    <t>1121BJ</t>
  </si>
  <si>
    <t>5121FN</t>
  </si>
  <si>
    <t>3121JL</t>
  </si>
  <si>
    <t>1121BK</t>
  </si>
  <si>
    <t>5121BB</t>
  </si>
  <si>
    <t>4121HL</t>
  </si>
  <si>
    <t>1121BN</t>
  </si>
  <si>
    <t>8121GB</t>
  </si>
  <si>
    <t>3121JN</t>
  </si>
  <si>
    <t>3121JR</t>
  </si>
  <si>
    <t>3121JF</t>
  </si>
  <si>
    <t>3121JP</t>
  </si>
  <si>
    <t xml:space="preserve">     3601,74 zaliczka 50%</t>
  </si>
  <si>
    <t>1121BP</t>
  </si>
  <si>
    <t>3121JX</t>
  </si>
  <si>
    <t>5121FM</t>
  </si>
  <si>
    <t>3121JY</t>
  </si>
  <si>
    <t>1121BO</t>
  </si>
  <si>
    <t>4121HQ</t>
  </si>
  <si>
    <t>potem pl-en</t>
  </si>
  <si>
    <t>3121KD</t>
  </si>
  <si>
    <t>8121GH</t>
  </si>
  <si>
    <t>8121FB</t>
  </si>
  <si>
    <t>5121EU</t>
  </si>
  <si>
    <t>3012AL</t>
  </si>
  <si>
    <t>3012AM</t>
  </si>
  <si>
    <t>8012AA</t>
  </si>
  <si>
    <t>3012AE</t>
  </si>
  <si>
    <t>3012AO</t>
  </si>
  <si>
    <t>8012AD</t>
  </si>
  <si>
    <t>3012AJ</t>
  </si>
  <si>
    <t>5012AA</t>
  </si>
  <si>
    <t>8012AF</t>
  </si>
  <si>
    <t>5012AD</t>
  </si>
  <si>
    <t>8012AE</t>
  </si>
  <si>
    <t>5012AC</t>
  </si>
  <si>
    <t>8012AG</t>
  </si>
  <si>
    <t>8121FR</t>
  </si>
  <si>
    <t>5012AF</t>
  </si>
  <si>
    <t>8012AI</t>
  </si>
  <si>
    <t>3012AA</t>
  </si>
  <si>
    <t>1012AC</t>
  </si>
  <si>
    <t>5012AG</t>
  </si>
  <si>
    <t>1012AD</t>
  </si>
  <si>
    <t>5012AM</t>
  </si>
  <si>
    <t>3012AV</t>
  </si>
  <si>
    <t>8012AK</t>
  </si>
  <si>
    <t>3012BA</t>
  </si>
  <si>
    <t>8012AN</t>
  </si>
  <si>
    <t>3012BB</t>
  </si>
  <si>
    <t>3012BE</t>
  </si>
  <si>
    <t>5012AN</t>
  </si>
  <si>
    <t>3012BH</t>
  </si>
  <si>
    <t>4121DI</t>
  </si>
  <si>
    <t>5012AK</t>
  </si>
  <si>
    <t>5012AR</t>
  </si>
  <si>
    <t>5012AU</t>
  </si>
  <si>
    <t>8012AP</t>
  </si>
  <si>
    <t>5012AW</t>
  </si>
  <si>
    <t>5012AX</t>
  </si>
  <si>
    <t>3121KC</t>
  </si>
  <si>
    <t>3012CD</t>
  </si>
  <si>
    <t>5012BG</t>
  </si>
  <si>
    <t>8012AY</t>
  </si>
  <si>
    <t>5012AS</t>
  </si>
  <si>
    <t>8012AX</t>
  </si>
  <si>
    <t>5012AQ</t>
  </si>
  <si>
    <t>8012AS</t>
  </si>
  <si>
    <t>5012AZ</t>
  </si>
  <si>
    <t>3012BW</t>
  </si>
  <si>
    <t>3012BT</t>
  </si>
  <si>
    <t>8012AU</t>
  </si>
  <si>
    <t>3012CA</t>
  </si>
  <si>
    <t>5012AY</t>
  </si>
  <si>
    <t>1012AB</t>
  </si>
  <si>
    <t>1012AK</t>
  </si>
  <si>
    <t>3012BX</t>
  </si>
  <si>
    <t>1012AJ</t>
  </si>
  <si>
    <t>3012BR</t>
  </si>
  <si>
    <t>3012BP</t>
  </si>
  <si>
    <t>1012AG</t>
  </si>
  <si>
    <t>3012BL</t>
  </si>
  <si>
    <t>5012BK</t>
  </si>
  <si>
    <t>5012BM</t>
  </si>
  <si>
    <t>5012BB</t>
  </si>
  <si>
    <t>5012BO</t>
  </si>
  <si>
    <t>5012BN</t>
  </si>
  <si>
    <t>5012BL</t>
  </si>
  <si>
    <t>3012AG</t>
  </si>
  <si>
    <t>5012BJ</t>
  </si>
  <si>
    <t>6012AO</t>
  </si>
  <si>
    <t>6012AD</t>
  </si>
  <si>
    <t>4121HU</t>
  </si>
  <si>
    <t>8012BC</t>
  </si>
  <si>
    <t>1012AO</t>
  </si>
  <si>
    <t>8012BD</t>
  </si>
  <si>
    <t>6012AH</t>
  </si>
  <si>
    <t>8012BE</t>
  </si>
  <si>
    <t>3121FI</t>
  </si>
  <si>
    <t>8012BH</t>
  </si>
  <si>
    <t>8012BB</t>
  </si>
  <si>
    <t>8012BA</t>
  </si>
  <si>
    <t>5012BR</t>
  </si>
  <si>
    <t>5012BV</t>
  </si>
  <si>
    <t>3012BM</t>
  </si>
  <si>
    <t>3012CF</t>
  </si>
  <si>
    <t>4012AJ</t>
  </si>
  <si>
    <t>5012BX</t>
  </si>
  <si>
    <t>4012AG</t>
  </si>
  <si>
    <t>3012AZ</t>
  </si>
  <si>
    <t>1012AR</t>
  </si>
  <si>
    <t>6121AT</t>
  </si>
  <si>
    <t>1012AS</t>
  </si>
  <si>
    <t>4012AL</t>
  </si>
  <si>
    <t>5012CA</t>
  </si>
  <si>
    <t>6012AN</t>
  </si>
  <si>
    <t>6012AM</t>
  </si>
  <si>
    <t>3012CH</t>
  </si>
  <si>
    <t>4012AN</t>
  </si>
  <si>
    <t>4012AI</t>
  </si>
  <si>
    <t>4012AD</t>
  </si>
  <si>
    <t>3121GD</t>
  </si>
  <si>
    <t>5012CC</t>
  </si>
  <si>
    <t>3012CJ</t>
  </si>
  <si>
    <t>8012BM</t>
  </si>
  <si>
    <t>3012CK</t>
  </si>
  <si>
    <t>1071FD</t>
  </si>
  <si>
    <t>3012CO</t>
  </si>
  <si>
    <t>5012CI</t>
  </si>
  <si>
    <t>5012CE</t>
  </si>
  <si>
    <t>3012CV</t>
  </si>
  <si>
    <t>3012CW</t>
  </si>
  <si>
    <t>3012CS</t>
  </si>
  <si>
    <t>5012CH</t>
  </si>
  <si>
    <t>3012CT</t>
  </si>
  <si>
    <t>4012AR</t>
  </si>
  <si>
    <t>3012CM</t>
  </si>
  <si>
    <t>4012AQ</t>
  </si>
  <si>
    <t>4012AW</t>
  </si>
  <si>
    <t>8012BO</t>
  </si>
  <si>
    <t>5012CM</t>
  </si>
  <si>
    <t>5012CN</t>
  </si>
  <si>
    <t>4012BA</t>
  </si>
  <si>
    <t>4012AZ</t>
  </si>
  <si>
    <t>5012CP</t>
  </si>
  <si>
    <t>5012CQ</t>
  </si>
  <si>
    <t>5012CR</t>
  </si>
  <si>
    <t>4012BB</t>
  </si>
  <si>
    <t>4111FF</t>
  </si>
  <si>
    <t>3012DC</t>
  </si>
  <si>
    <t>zagraniczna firma, w crm 1 643,84 netto, zapłacili 354,28 eur na konto PKO, po przewalutowaniu 1554,58</t>
  </si>
  <si>
    <t>4121HT</t>
  </si>
  <si>
    <t>5012CV</t>
  </si>
  <si>
    <t>3012DF</t>
  </si>
  <si>
    <t>3012DB</t>
  </si>
  <si>
    <t>3012DE</t>
  </si>
  <si>
    <t>8012BQ</t>
  </si>
  <si>
    <t>3012CU</t>
  </si>
  <si>
    <t>3012DI</t>
  </si>
  <si>
    <t>4012AU</t>
  </si>
  <si>
    <t>3012DH</t>
  </si>
  <si>
    <t>5012CW</t>
  </si>
  <si>
    <t>5012BY</t>
  </si>
  <si>
    <t>4012BK</t>
  </si>
  <si>
    <t>5012CS</t>
  </si>
  <si>
    <t>3012DG</t>
  </si>
  <si>
    <t>5012CY</t>
  </si>
  <si>
    <t>8012BK</t>
  </si>
  <si>
    <t>5012DB</t>
  </si>
  <si>
    <t>4012BN</t>
  </si>
  <si>
    <t>4012BO</t>
  </si>
  <si>
    <t>8012BR</t>
  </si>
  <si>
    <t>5012DF</t>
  </si>
  <si>
    <t>5012DH</t>
  </si>
  <si>
    <t>4012BQ</t>
  </si>
  <si>
    <t>4012BS</t>
  </si>
  <si>
    <t>3121AL</t>
  </si>
  <si>
    <t>3012DM</t>
  </si>
  <si>
    <t>5012DJ</t>
  </si>
  <si>
    <t>5012DA</t>
  </si>
  <si>
    <t>4012BT</t>
  </si>
  <si>
    <t>4012BI</t>
  </si>
  <si>
    <t>3012DD</t>
  </si>
  <si>
    <t>3012DQ</t>
  </si>
  <si>
    <t>3121KB</t>
  </si>
  <si>
    <t>8012BU</t>
  </si>
  <si>
    <t>zlecenie z lipca</t>
  </si>
  <si>
    <t>5012BT</t>
  </si>
  <si>
    <t>3012DS</t>
  </si>
  <si>
    <t>3012DT</t>
  </si>
  <si>
    <t>3012DV</t>
  </si>
  <si>
    <t>3012DW</t>
  </si>
  <si>
    <t>5012CG</t>
  </si>
  <si>
    <t>5012DO</t>
  </si>
  <si>
    <t>5012DP</t>
  </si>
  <si>
    <t>5012DQ</t>
  </si>
  <si>
    <t>4012BY</t>
  </si>
  <si>
    <t>5012AB</t>
  </si>
  <si>
    <t>5012DL</t>
  </si>
  <si>
    <t>4012CB</t>
  </si>
  <si>
    <t>4012CA</t>
  </si>
  <si>
    <t>8012BV</t>
  </si>
  <si>
    <t>5012DS</t>
  </si>
  <si>
    <t>5012DW</t>
  </si>
  <si>
    <t>5012DU</t>
  </si>
  <si>
    <t>5012DY</t>
  </si>
  <si>
    <t>5012DZ</t>
  </si>
  <si>
    <t>3012DU</t>
  </si>
  <si>
    <t>3012DJ</t>
  </si>
  <si>
    <t>1012AX</t>
  </si>
  <si>
    <t>8012BY</t>
  </si>
  <si>
    <t>5012DT</t>
  </si>
  <si>
    <t>4012CH</t>
  </si>
  <si>
    <t>4012CK</t>
  </si>
  <si>
    <t>1012BA</t>
  </si>
  <si>
    <t>8012CA</t>
  </si>
  <si>
    <t>1012BC</t>
  </si>
  <si>
    <t>4012CF</t>
  </si>
  <si>
    <t>8012CF</t>
  </si>
  <si>
    <t>8012CD</t>
  </si>
  <si>
    <t>8012CE</t>
  </si>
  <si>
    <t>5012EE</t>
  </si>
  <si>
    <t>8012CH</t>
  </si>
  <si>
    <t>3012EA</t>
  </si>
  <si>
    <t>8012CI</t>
  </si>
  <si>
    <t>5012DI</t>
  </si>
  <si>
    <t>4012CL</t>
  </si>
  <si>
    <t>5012DN</t>
  </si>
  <si>
    <t>5012EK</t>
  </si>
  <si>
    <t>5012EL</t>
  </si>
  <si>
    <t>5012EH</t>
  </si>
  <si>
    <t>6012AR</t>
  </si>
  <si>
    <t>4012CE</t>
  </si>
  <si>
    <t>5012EO</t>
  </si>
  <si>
    <t>8012CL</t>
  </si>
  <si>
    <t>5012EV</t>
  </si>
  <si>
    <t>5012ES</t>
  </si>
  <si>
    <t>5012ER</t>
  </si>
  <si>
    <t>5012EW</t>
  </si>
  <si>
    <t>1012AL</t>
  </si>
  <si>
    <t>8012CP</t>
  </si>
  <si>
    <t>1012BG</t>
  </si>
  <si>
    <t>4012CP</t>
  </si>
  <si>
    <t>5012FG</t>
  </si>
  <si>
    <t>5012FF</t>
  </si>
  <si>
    <t>8012CR</t>
  </si>
  <si>
    <t>4012BD</t>
  </si>
  <si>
    <t>4012CQ</t>
  </si>
  <si>
    <t>4012CM</t>
  </si>
  <si>
    <t>5012FH</t>
  </si>
  <si>
    <t>8012CS</t>
  </si>
  <si>
    <t>5012FL</t>
  </si>
  <si>
    <t>5012EJ</t>
  </si>
  <si>
    <t>8012CO</t>
  </si>
  <si>
    <t>8012CT</t>
  </si>
  <si>
    <t>1012BJ</t>
  </si>
  <si>
    <t>1012BK</t>
  </si>
  <si>
    <t>3012DZ</t>
  </si>
  <si>
    <t>4012CX</t>
  </si>
  <si>
    <t>8012CU</t>
  </si>
  <si>
    <t>8012CX</t>
  </si>
  <si>
    <t>1012BL</t>
  </si>
  <si>
    <t>4012DD</t>
  </si>
  <si>
    <t>5012ET</t>
  </si>
  <si>
    <t>5012EQ</t>
  </si>
  <si>
    <t>4012CY</t>
  </si>
  <si>
    <t>5012FN</t>
  </si>
  <si>
    <t>4012DE</t>
  </si>
  <si>
    <t>5012FP</t>
  </si>
  <si>
    <t>5012FQ</t>
  </si>
  <si>
    <t>5012ED</t>
  </si>
  <si>
    <t>4012DJ</t>
  </si>
  <si>
    <t>4012CW</t>
  </si>
  <si>
    <t>4012DL</t>
  </si>
  <si>
    <t>8012CV</t>
  </si>
  <si>
    <t>4012DA</t>
  </si>
  <si>
    <t>5012FW</t>
  </si>
  <si>
    <t>5012FU</t>
  </si>
  <si>
    <t>4012DP</t>
  </si>
  <si>
    <t>4012DS</t>
  </si>
  <si>
    <t>4012DI</t>
  </si>
  <si>
    <t>4012BL</t>
  </si>
  <si>
    <t>5012GC</t>
  </si>
  <si>
    <t>4012DV</t>
  </si>
  <si>
    <t>5012GE</t>
  </si>
  <si>
    <t>5012FV</t>
  </si>
  <si>
    <t>1012BM</t>
  </si>
  <si>
    <t>5012GB</t>
  </si>
  <si>
    <t>5012FO</t>
  </si>
  <si>
    <t>3012EJ</t>
  </si>
  <si>
    <t>3012EL</t>
  </si>
  <si>
    <t>8012CN</t>
  </si>
  <si>
    <t>3012EF</t>
  </si>
  <si>
    <t>5012GN</t>
  </si>
  <si>
    <t>1012BO</t>
  </si>
  <si>
    <t>1012BR</t>
  </si>
  <si>
    <t>5012GO</t>
  </si>
  <si>
    <t>5012GI</t>
  </si>
  <si>
    <t>1012BQ</t>
  </si>
  <si>
    <t>8012DD</t>
  </si>
  <si>
    <t>3012EI</t>
  </si>
  <si>
    <t>3121FC</t>
  </si>
  <si>
    <t>4012CT</t>
  </si>
  <si>
    <t>2012AA</t>
  </si>
  <si>
    <t>4012EG</t>
  </si>
  <si>
    <t>4012EE</t>
  </si>
  <si>
    <t>3012ED</t>
  </si>
  <si>
    <t>3012EU</t>
  </si>
  <si>
    <t>1012BV</t>
  </si>
  <si>
    <t>3012FA</t>
  </si>
  <si>
    <t>3012ET</t>
  </si>
  <si>
    <t>3012FD</t>
  </si>
  <si>
    <t>5012GG</t>
  </si>
  <si>
    <t>2012AB</t>
  </si>
  <si>
    <t>3012EZ</t>
  </si>
  <si>
    <t>3012EW</t>
  </si>
  <si>
    <t>3012FC</t>
  </si>
  <si>
    <t>2012AC</t>
  </si>
  <si>
    <t>1012BY</t>
  </si>
  <si>
    <t>4012EK</t>
  </si>
  <si>
    <t>4012EN</t>
  </si>
  <si>
    <t>1012BW</t>
  </si>
  <si>
    <t>4012EP</t>
  </si>
  <si>
    <t>3012EY</t>
  </si>
  <si>
    <t>3012FN</t>
  </si>
  <si>
    <t>3012FM</t>
  </si>
  <si>
    <t>3012FO</t>
  </si>
  <si>
    <t>3012FP</t>
  </si>
  <si>
    <t>3012FS</t>
  </si>
  <si>
    <t>3121CG</t>
  </si>
  <si>
    <t>3012FT</t>
  </si>
  <si>
    <t>3012FU</t>
  </si>
  <si>
    <t>3012FW</t>
  </si>
  <si>
    <t>3012CI</t>
  </si>
  <si>
    <t>1012CB</t>
  </si>
  <si>
    <t>1012CC</t>
  </si>
  <si>
    <t>5012GL</t>
  </si>
  <si>
    <t>8012DF</t>
  </si>
  <si>
    <t>3012GB</t>
  </si>
  <si>
    <t>3012GA</t>
  </si>
  <si>
    <t>3012GD</t>
  </si>
  <si>
    <t>3012GC</t>
  </si>
  <si>
    <t>8012DG</t>
  </si>
  <si>
    <t>4012EQ</t>
  </si>
  <si>
    <t>4012DR</t>
  </si>
  <si>
    <t>8012DI</t>
  </si>
  <si>
    <t>4012EY</t>
  </si>
  <si>
    <t>4012EU</t>
  </si>
  <si>
    <t>6012AZ</t>
  </si>
  <si>
    <t>4 550,62 - zaliczka</t>
  </si>
  <si>
    <t>5012EN</t>
  </si>
  <si>
    <t>3121IN</t>
  </si>
  <si>
    <t>4012EC</t>
  </si>
  <si>
    <t>3012GQ</t>
  </si>
  <si>
    <t>3012GK</t>
  </si>
  <si>
    <t>4012FB</t>
  </si>
  <si>
    <t>4012FE</t>
  </si>
  <si>
    <t>4012FD</t>
  </si>
  <si>
    <t>3012GU</t>
  </si>
  <si>
    <t>4012FG</t>
  </si>
  <si>
    <t>4012EA</t>
  </si>
  <si>
    <t>4012FI</t>
  </si>
  <si>
    <t>3101LX</t>
  </si>
  <si>
    <t>3012GX</t>
  </si>
  <si>
    <t>3012GY</t>
  </si>
  <si>
    <t>3012FX</t>
  </si>
  <si>
    <t>4012FJ</t>
  </si>
  <si>
    <t>3012GZ</t>
  </si>
  <si>
    <t>4012FM</t>
  </si>
  <si>
    <t>4012FP</t>
  </si>
  <si>
    <t>4012FN</t>
  </si>
  <si>
    <t>4012FR</t>
  </si>
  <si>
    <t>5012GR</t>
  </si>
  <si>
    <t>5012GQ</t>
  </si>
  <si>
    <t>8012DK</t>
  </si>
  <si>
    <t>5012GX</t>
  </si>
  <si>
    <t>6012AY</t>
  </si>
  <si>
    <t>3012EX</t>
  </si>
  <si>
    <t>5012HE</t>
  </si>
  <si>
    <t>6012AV</t>
  </si>
  <si>
    <t>8012DJ</t>
  </si>
  <si>
    <t>5012HB</t>
  </si>
  <si>
    <t>3012HI</t>
  </si>
  <si>
    <t>3012HH</t>
  </si>
  <si>
    <t>5012HC</t>
  </si>
  <si>
    <t>24.01 zaliczka - 4 497,37 zł</t>
  </si>
  <si>
    <t>plus przesyłka zagraniczna 19 zł</t>
  </si>
  <si>
    <t>3012HN</t>
  </si>
  <si>
    <t>3012GL</t>
  </si>
  <si>
    <t>4012FU</t>
  </si>
  <si>
    <t>3012HP</t>
  </si>
  <si>
    <t>4012FW</t>
  </si>
  <si>
    <t>5012HD</t>
  </si>
  <si>
    <t>4012FS</t>
  </si>
  <si>
    <t>3012HU</t>
  </si>
  <si>
    <t>3012HW</t>
  </si>
  <si>
    <t>4012ET</t>
  </si>
  <si>
    <t>3012HT</t>
  </si>
  <si>
    <t>3012HV</t>
  </si>
  <si>
    <t>8012CB</t>
  </si>
  <si>
    <t>5012HJ</t>
  </si>
  <si>
    <t>4012GA</t>
  </si>
  <si>
    <t>4012FX</t>
  </si>
  <si>
    <t>3012HY</t>
  </si>
  <si>
    <t>5012HM</t>
  </si>
  <si>
    <t>5012HN</t>
  </si>
  <si>
    <t>8012DL</t>
  </si>
  <si>
    <t>1012CI</t>
  </si>
  <si>
    <t>5012HT</t>
  </si>
  <si>
    <t>4012GE</t>
  </si>
  <si>
    <t>3012GI</t>
  </si>
  <si>
    <t>5012HK</t>
  </si>
  <si>
    <t>3012HF</t>
  </si>
  <si>
    <t>5012HY</t>
  </si>
  <si>
    <t>3012IB</t>
  </si>
  <si>
    <t>4012GF</t>
  </si>
  <si>
    <t>3012HZ</t>
  </si>
  <si>
    <t>3012ID</t>
  </si>
  <si>
    <t>3012HS</t>
  </si>
  <si>
    <t>3012HE</t>
  </si>
  <si>
    <t>4012GL</t>
  </si>
  <si>
    <t>4012GI</t>
  </si>
  <si>
    <t>4012GM</t>
  </si>
  <si>
    <t>4012GG</t>
  </si>
  <si>
    <t>5012IB</t>
  </si>
  <si>
    <t>4012FY</t>
  </si>
  <si>
    <t>5012IC</t>
  </si>
  <si>
    <t>3012IK</t>
  </si>
  <si>
    <t>5012ID</t>
  </si>
  <si>
    <t>5012IN</t>
  </si>
  <si>
    <t>5012IM</t>
  </si>
  <si>
    <t>5012IL</t>
  </si>
  <si>
    <t>5012II</t>
  </si>
  <si>
    <t>4012GN</t>
  </si>
  <si>
    <t>4012EW</t>
  </si>
  <si>
    <t>3012IQ</t>
  </si>
  <si>
    <t>5012IJ</t>
  </si>
  <si>
    <t>5012HG</t>
  </si>
  <si>
    <t>4012GS</t>
  </si>
  <si>
    <t>3012IA</t>
  </si>
  <si>
    <t>3012IT</t>
  </si>
  <si>
    <t>4012GP</t>
  </si>
  <si>
    <t>4012GV</t>
  </si>
  <si>
    <t>4012GR</t>
  </si>
  <si>
    <t>4012GX</t>
  </si>
  <si>
    <t>4012GW</t>
  </si>
  <si>
    <t>3012IX</t>
  </si>
  <si>
    <t>5012IR</t>
  </si>
  <si>
    <t>5012IU</t>
  </si>
  <si>
    <t>5012IW</t>
  </si>
  <si>
    <t>5012IT</t>
  </si>
  <si>
    <t>5012IS</t>
  </si>
  <si>
    <t>10 EUR</t>
  </si>
  <si>
    <t>42,68 EUR</t>
  </si>
  <si>
    <t>25.01 zaliczka - 2 754,71zł</t>
  </si>
  <si>
    <t>5012IX</t>
  </si>
  <si>
    <t>5012JC</t>
  </si>
  <si>
    <t>3012IW</t>
  </si>
  <si>
    <t>5012JH</t>
  </si>
  <si>
    <t>5012JE</t>
  </si>
  <si>
    <t>5012JD</t>
  </si>
  <si>
    <t>5012JM</t>
  </si>
  <si>
    <t>4012HD</t>
  </si>
  <si>
    <t>5012JQ</t>
  </si>
  <si>
    <t>3012GG</t>
  </si>
  <si>
    <t>5012JS</t>
  </si>
  <si>
    <t>5012JP</t>
  </si>
  <si>
    <t>3012JA</t>
  </si>
  <si>
    <t>5012JV</t>
  </si>
  <si>
    <t>3012JC</t>
  </si>
  <si>
    <t>4012HN</t>
  </si>
  <si>
    <t>4012HF</t>
  </si>
  <si>
    <t>3012JF</t>
  </si>
  <si>
    <t>3012JH</t>
  </si>
  <si>
    <t>5012JW</t>
  </si>
  <si>
    <t>5012KA</t>
  </si>
  <si>
    <t>5012KD</t>
  </si>
  <si>
    <t>4012HV</t>
  </si>
  <si>
    <t>5012KE</t>
  </si>
  <si>
    <t>5012JZ</t>
  </si>
  <si>
    <t>4012HX</t>
  </si>
  <si>
    <t>4012HW</t>
  </si>
  <si>
    <t>5012KG</t>
  </si>
  <si>
    <t>5012KI</t>
  </si>
  <si>
    <t>5012KJ</t>
  </si>
  <si>
    <t>4012IB</t>
  </si>
  <si>
    <t>4012ID</t>
  </si>
  <si>
    <t>4012HZ</t>
  </si>
  <si>
    <t>5012KN</t>
  </si>
  <si>
    <t>5012KO</t>
  </si>
  <si>
    <t>5012KL</t>
  </si>
  <si>
    <t>5012JX</t>
  </si>
  <si>
    <t>5012KM</t>
  </si>
  <si>
    <t>5012KP</t>
  </si>
  <si>
    <t>5012KR</t>
  </si>
  <si>
    <t>3012IO</t>
  </si>
  <si>
    <t>3012JJ</t>
  </si>
  <si>
    <t>3012IU</t>
  </si>
  <si>
    <t>5012KH</t>
  </si>
  <si>
    <t>3012JB</t>
  </si>
  <si>
    <t>3012JK</t>
  </si>
  <si>
    <t>3012JN</t>
  </si>
  <si>
    <t>8012DN</t>
  </si>
  <si>
    <t>5012KV</t>
  </si>
  <si>
    <t>3012JL</t>
  </si>
  <si>
    <t>3012DO</t>
  </si>
  <si>
    <t>3012JO</t>
  </si>
  <si>
    <t>3012JV</t>
  </si>
  <si>
    <t>4012IF</t>
  </si>
  <si>
    <t>4022AD</t>
  </si>
  <si>
    <t>4022AF</t>
  </si>
  <si>
    <t>5022AA</t>
  </si>
  <si>
    <t>3012GT</t>
  </si>
  <si>
    <t>5022AI</t>
  </si>
  <si>
    <t>5022AG</t>
  </si>
  <si>
    <t>5022AK</t>
  </si>
  <si>
    <t>5022AE</t>
  </si>
  <si>
    <t>5022AL</t>
  </si>
  <si>
    <t>3012JR</t>
  </si>
  <si>
    <t>5012JI</t>
  </si>
  <si>
    <t>4022AI</t>
  </si>
  <si>
    <t>5012JF</t>
  </si>
  <si>
    <t>4022AA</t>
  </si>
  <si>
    <t>4022AC</t>
  </si>
  <si>
    <t>5022AR</t>
  </si>
  <si>
    <t>3022AB</t>
  </si>
  <si>
    <t>5022AP</t>
  </si>
  <si>
    <t>4022AH</t>
  </si>
  <si>
    <t>3012JE</t>
  </si>
  <si>
    <t>5012BI</t>
  </si>
  <si>
    <t>3022AD</t>
  </si>
  <si>
    <t>3022AF</t>
  </si>
  <si>
    <t>4022AJ</t>
  </si>
  <si>
    <t>4022AK</t>
  </si>
  <si>
    <t>3022AJ</t>
  </si>
  <si>
    <t>3022AM</t>
  </si>
  <si>
    <t>3022AI</t>
  </si>
  <si>
    <t>4022AG</t>
  </si>
  <si>
    <t>4022AM</t>
  </si>
  <si>
    <t>4022AT</t>
  </si>
  <si>
    <t>4022AS</t>
  </si>
  <si>
    <t>5022AZ</t>
  </si>
  <si>
    <t>5022AY</t>
  </si>
  <si>
    <t>4022AU</t>
  </si>
  <si>
    <t>4012GO</t>
  </si>
  <si>
    <t>4022BB</t>
  </si>
  <si>
    <t>5022AW</t>
  </si>
  <si>
    <t>5022BB</t>
  </si>
  <si>
    <t>3022AN</t>
  </si>
  <si>
    <t>5022AU</t>
  </si>
  <si>
    <t>5022BA</t>
  </si>
  <si>
    <t>4022AY</t>
  </si>
  <si>
    <t>5022AN</t>
  </si>
  <si>
    <t>3022AO</t>
  </si>
  <si>
    <t>4012FT</t>
  </si>
  <si>
    <t>5012IA</t>
  </si>
  <si>
    <t>4012GH</t>
  </si>
  <si>
    <t>5022BE</t>
  </si>
  <si>
    <t>4022AX</t>
  </si>
  <si>
    <t>5022BI</t>
  </si>
  <si>
    <t>5022BH</t>
  </si>
  <si>
    <t>5012KF</t>
  </si>
  <si>
    <t>3022AQ</t>
  </si>
  <si>
    <t>5022BF</t>
  </si>
  <si>
    <t>3022AR</t>
  </si>
  <si>
    <t>3022AU</t>
  </si>
  <si>
    <t>8012BL</t>
  </si>
  <si>
    <t>3022AX</t>
  </si>
  <si>
    <t>5022BL</t>
  </si>
  <si>
    <t>5022BK</t>
  </si>
  <si>
    <t>3022AT</t>
  </si>
  <si>
    <t>4121AC</t>
  </si>
  <si>
    <t>3022BC</t>
  </si>
  <si>
    <t>3022AW</t>
  </si>
  <si>
    <t>3022BF</t>
  </si>
  <si>
    <t>3022BE</t>
  </si>
  <si>
    <t>5022BM</t>
  </si>
  <si>
    <t>5022BO</t>
  </si>
  <si>
    <t>4022BC</t>
  </si>
  <si>
    <t>5022BQ</t>
  </si>
  <si>
    <t>5022BS</t>
  </si>
  <si>
    <t>5022BR</t>
  </si>
  <si>
    <t>4012GT</t>
  </si>
  <si>
    <t>4022BH</t>
  </si>
  <si>
    <t>5022BT</t>
  </si>
  <si>
    <t>5022BU</t>
  </si>
  <si>
    <t>8022AA</t>
  </si>
  <si>
    <t>4022BI</t>
  </si>
  <si>
    <t>5022BZ</t>
  </si>
  <si>
    <t>3022BK</t>
  </si>
  <si>
    <t>3022BL</t>
  </si>
  <si>
    <t>5022CC</t>
  </si>
  <si>
    <t>5022CD</t>
  </si>
  <si>
    <t>5022AV</t>
  </si>
  <si>
    <t>3022BS</t>
  </si>
  <si>
    <t>3022BT</t>
  </si>
  <si>
    <t>3022BU</t>
  </si>
  <si>
    <t>3022BN</t>
  </si>
  <si>
    <t>4022BL</t>
  </si>
  <si>
    <t>4022BK</t>
  </si>
  <si>
    <t>5022BC</t>
  </si>
  <si>
    <t>1 297</t>
  </si>
  <si>
    <t>5022BX</t>
  </si>
  <si>
    <t>4022BQ</t>
  </si>
  <si>
    <t>4022BU</t>
  </si>
  <si>
    <t>4022BY</t>
  </si>
  <si>
    <t>5012GK</t>
  </si>
  <si>
    <t>4022BZ</t>
  </si>
  <si>
    <t>3022CV</t>
  </si>
  <si>
    <t>4022BW</t>
  </si>
  <si>
    <t>4022CC</t>
  </si>
  <si>
    <t>3022CF</t>
  </si>
  <si>
    <t>3002CI</t>
  </si>
  <si>
    <t>4022CA</t>
  </si>
  <si>
    <t>3022CJ</t>
  </si>
  <si>
    <t>3022CD</t>
  </si>
  <si>
    <t>3022CK</t>
  </si>
  <si>
    <t>3022CL</t>
  </si>
  <si>
    <t>3022CM</t>
  </si>
  <si>
    <t>3022BZ</t>
  </si>
  <si>
    <t>4022CF</t>
  </si>
  <si>
    <t>5022CF</t>
  </si>
  <si>
    <t>3022CN</t>
  </si>
  <si>
    <t>3022CQ</t>
  </si>
  <si>
    <t>3022CR</t>
  </si>
  <si>
    <t>4022BG</t>
  </si>
  <si>
    <t>3022CC</t>
  </si>
  <si>
    <t>5022CV</t>
  </si>
  <si>
    <t>5022CU</t>
  </si>
  <si>
    <t>5022CQ</t>
  </si>
  <si>
    <t>5012KS</t>
  </si>
  <si>
    <t>5022CY</t>
  </si>
  <si>
    <t>5022CZ</t>
  </si>
  <si>
    <t>3022AY</t>
  </si>
  <si>
    <t>5022CR</t>
  </si>
  <si>
    <t>1022AC</t>
  </si>
  <si>
    <t>4022CJ</t>
  </si>
  <si>
    <t>5022DK</t>
  </si>
  <si>
    <t>5022DH</t>
  </si>
  <si>
    <t>1022AD</t>
  </si>
  <si>
    <t>4022CM</t>
  </si>
  <si>
    <t>1022AE</t>
  </si>
  <si>
    <t>3022CW</t>
  </si>
  <si>
    <t>4022CO</t>
  </si>
  <si>
    <t>3012FG</t>
  </si>
  <si>
    <t>4022CQ</t>
  </si>
  <si>
    <t>4022CP</t>
  </si>
  <si>
    <t>5022DN</t>
  </si>
  <si>
    <t>5022DS</t>
  </si>
  <si>
    <t>5022DM</t>
  </si>
  <si>
    <t>5022DU</t>
  </si>
  <si>
    <t>1022AF</t>
  </si>
  <si>
    <t>5022DT</t>
  </si>
  <si>
    <t>5022DX</t>
  </si>
  <si>
    <t>5022BY</t>
  </si>
  <si>
    <t>5022DW</t>
  </si>
  <si>
    <t>8022AG</t>
  </si>
  <si>
    <t>5022DL</t>
  </si>
  <si>
    <t>4022CU</t>
  </si>
  <si>
    <t>5022DY</t>
  </si>
  <si>
    <t>5022CO</t>
  </si>
  <si>
    <t>5022CX</t>
  </si>
  <si>
    <t>4022DB</t>
  </si>
  <si>
    <t>4022DF</t>
  </si>
  <si>
    <t>4022DK</t>
  </si>
  <si>
    <t>4022CW</t>
  </si>
  <si>
    <t>5022EJ</t>
  </si>
  <si>
    <t>1022AH</t>
  </si>
  <si>
    <t>4022DD</t>
  </si>
  <si>
    <t>5012FK</t>
  </si>
  <si>
    <t>5022EN</t>
  </si>
  <si>
    <t>4022DM</t>
  </si>
  <si>
    <t>5022CW</t>
  </si>
  <si>
    <t>4022DC</t>
  </si>
  <si>
    <t>5022EP</t>
  </si>
  <si>
    <t>5022ER</t>
  </si>
  <si>
    <t>4022DA</t>
  </si>
  <si>
    <t>5022EU</t>
  </si>
  <si>
    <t>5022ES</t>
  </si>
  <si>
    <t>4022DN</t>
  </si>
  <si>
    <t>5022EM</t>
  </si>
  <si>
    <t>5022ED</t>
  </si>
  <si>
    <t>5022CI</t>
  </si>
  <si>
    <t>5022EW</t>
  </si>
  <si>
    <t>4022DS</t>
  </si>
  <si>
    <t>5022EQ</t>
  </si>
  <si>
    <t>1022AI</t>
  </si>
  <si>
    <t>8022AJ</t>
  </si>
  <si>
    <t>3022DB</t>
  </si>
  <si>
    <t>4022DR</t>
  </si>
  <si>
    <t>4022DT</t>
  </si>
  <si>
    <t>3022DD</t>
  </si>
  <si>
    <t>5022EF</t>
  </si>
  <si>
    <t>3022CT</t>
  </si>
  <si>
    <t>3022DH</t>
  </si>
  <si>
    <t>8022AH</t>
  </si>
  <si>
    <t>3022DE</t>
  </si>
  <si>
    <t>8022AI</t>
  </si>
  <si>
    <t>5022FA</t>
  </si>
  <si>
    <t>3022DG</t>
  </si>
  <si>
    <t>4022DH</t>
  </si>
  <si>
    <t>1022AJ</t>
  </si>
  <si>
    <t>5022FG</t>
  </si>
  <si>
    <t>8022AM</t>
  </si>
  <si>
    <t>5022FH</t>
  </si>
  <si>
    <t>5022FL</t>
  </si>
  <si>
    <t>5022FC</t>
  </si>
  <si>
    <t>5022FK</t>
  </si>
  <si>
    <t>3022DJ</t>
  </si>
  <si>
    <t>3022CZ</t>
  </si>
  <si>
    <t>8022AL</t>
  </si>
  <si>
    <t>3022DK</t>
  </si>
  <si>
    <t>5022EY</t>
  </si>
  <si>
    <t>5022FD</t>
  </si>
  <si>
    <t>4022EB</t>
  </si>
  <si>
    <t>8022AQ</t>
  </si>
  <si>
    <t>8022AN</t>
  </si>
  <si>
    <t>5022FU</t>
  </si>
  <si>
    <t>5022FS</t>
  </si>
  <si>
    <t>5022FW</t>
  </si>
  <si>
    <t>1022AL</t>
  </si>
  <si>
    <t>5022EV</t>
  </si>
  <si>
    <t>4022CT</t>
  </si>
  <si>
    <t>5022FX</t>
  </si>
  <si>
    <t>5022DZ</t>
  </si>
  <si>
    <t>5022FY</t>
  </si>
  <si>
    <t>5022GD</t>
  </si>
  <si>
    <t>2022AC</t>
  </si>
  <si>
    <t>5022GA</t>
  </si>
  <si>
    <t>5022GF</t>
  </si>
  <si>
    <t>5022FQ</t>
  </si>
  <si>
    <t>5022GG</t>
  </si>
  <si>
    <t>5022GL</t>
  </si>
  <si>
    <t>4022EF</t>
  </si>
  <si>
    <t>5022GN</t>
  </si>
  <si>
    <t>5012JO</t>
  </si>
  <si>
    <t>4022DW</t>
  </si>
  <si>
    <t>3022DN</t>
  </si>
  <si>
    <t>3022DF</t>
  </si>
  <si>
    <t>8022BE</t>
  </si>
  <si>
    <t>5022FV</t>
  </si>
  <si>
    <t>8022AX</t>
  </si>
  <si>
    <t>8022BG</t>
  </si>
  <si>
    <t>8022AY</t>
  </si>
  <si>
    <t>4022EI</t>
  </si>
  <si>
    <t>4022EJ</t>
  </si>
  <si>
    <t>4022EM</t>
  </si>
  <si>
    <t>5022EE</t>
  </si>
  <si>
    <t>5022GO</t>
  </si>
  <si>
    <t>5022GP</t>
  </si>
  <si>
    <t>5022GU</t>
  </si>
  <si>
    <t>5022GR</t>
  </si>
  <si>
    <t>5022GZ</t>
  </si>
  <si>
    <t>4022EY</t>
  </si>
  <si>
    <t>4022EZ</t>
  </si>
  <si>
    <t>4022ET</t>
  </si>
  <si>
    <t>5022HC</t>
  </si>
  <si>
    <t>3022DM</t>
  </si>
  <si>
    <t>3022BV</t>
  </si>
  <si>
    <t>8022BL</t>
  </si>
  <si>
    <t>5022GY</t>
  </si>
  <si>
    <t>5022HE</t>
  </si>
  <si>
    <t>8022BN</t>
  </si>
  <si>
    <t>4022FF</t>
  </si>
  <si>
    <t>4022FH</t>
  </si>
  <si>
    <t>1022AN</t>
  </si>
  <si>
    <t>4022FK</t>
  </si>
  <si>
    <t>4022FL</t>
  </si>
  <si>
    <t>5022HA</t>
  </si>
  <si>
    <t>5022HK</t>
  </si>
  <si>
    <t>5022HI</t>
  </si>
  <si>
    <t>5022HJ</t>
  </si>
  <si>
    <t>4022FC</t>
  </si>
  <si>
    <t>5022HM</t>
  </si>
  <si>
    <t>8022BK</t>
  </si>
  <si>
    <t>5022HQ</t>
  </si>
  <si>
    <t>5022HR</t>
  </si>
  <si>
    <t>5022HS</t>
  </si>
  <si>
    <t>4022FG</t>
  </si>
  <si>
    <t>2022AD</t>
  </si>
  <si>
    <t>8022AW</t>
  </si>
  <si>
    <t>4022FS</t>
  </si>
  <si>
    <t>2022AE</t>
  </si>
  <si>
    <t>4022DZ</t>
  </si>
  <si>
    <t>8022BY</t>
  </si>
  <si>
    <t>1022AP</t>
  </si>
  <si>
    <t>4022FW</t>
  </si>
  <si>
    <t>4022FZ</t>
  </si>
  <si>
    <t>5022HO</t>
  </si>
  <si>
    <t>5022IB</t>
  </si>
  <si>
    <t>4022GA</t>
  </si>
  <si>
    <t>4022GC</t>
  </si>
  <si>
    <t>5022IC</t>
  </si>
  <si>
    <t>5022ID</t>
  </si>
  <si>
    <t>5022IF</t>
  </si>
  <si>
    <t>5022IH</t>
  </si>
  <si>
    <t>8022BS</t>
  </si>
  <si>
    <t>5022IG</t>
  </si>
  <si>
    <t>5022IJ</t>
  </si>
  <si>
    <t>8022CC</t>
  </si>
  <si>
    <t>8022CD</t>
  </si>
  <si>
    <t>4022GK</t>
  </si>
  <si>
    <t>4022GM</t>
  </si>
  <si>
    <t>4022GG</t>
  </si>
  <si>
    <t>1022AQ</t>
  </si>
  <si>
    <t>8022CJ</t>
  </si>
  <si>
    <t>4022GO</t>
  </si>
  <si>
    <t>8022CE</t>
  </si>
  <si>
    <t>4022GI</t>
  </si>
  <si>
    <t>1022AV</t>
  </si>
  <si>
    <t>1022AW</t>
  </si>
  <si>
    <t>8022CG</t>
  </si>
  <si>
    <t>5022IK</t>
  </si>
  <si>
    <t>1022AX</t>
  </si>
  <si>
    <t>5022IM</t>
  </si>
  <si>
    <t>5022EO</t>
  </si>
  <si>
    <t>8022CK</t>
  </si>
  <si>
    <t>5022IQ</t>
  </si>
  <si>
    <t>1022AY</t>
  </si>
  <si>
    <t>5022IP</t>
  </si>
  <si>
    <t>4022GQ</t>
  </si>
  <si>
    <t>8022BM</t>
  </si>
  <si>
    <t>8022BU</t>
  </si>
  <si>
    <t>5022IT</t>
  </si>
  <si>
    <t>5022IW</t>
  </si>
  <si>
    <t>5022IZ</t>
  </si>
  <si>
    <t>5022IV</t>
  </si>
  <si>
    <t>8022CR</t>
  </si>
  <si>
    <t>5022JB</t>
  </si>
  <si>
    <t>5022IY</t>
  </si>
  <si>
    <t>5022IS</t>
  </si>
  <si>
    <t>4022GV</t>
  </si>
  <si>
    <t>5022GM</t>
  </si>
  <si>
    <t>1022AZ</t>
  </si>
  <si>
    <t>4022GX</t>
  </si>
  <si>
    <t>8022CF</t>
  </si>
  <si>
    <t>8022CT</t>
  </si>
  <si>
    <t>5022HZ</t>
  </si>
  <si>
    <t>5022JC</t>
  </si>
  <si>
    <t>5022JA</t>
  </si>
  <si>
    <t>8022CP</t>
  </si>
  <si>
    <t>5022JD</t>
  </si>
  <si>
    <t>5022JE</t>
  </si>
  <si>
    <t>4022HF</t>
  </si>
  <si>
    <t>5022JF</t>
  </si>
  <si>
    <t>1022BA</t>
  </si>
  <si>
    <t>5022JH</t>
  </si>
  <si>
    <t>4022HA</t>
  </si>
  <si>
    <t>5022JM</t>
  </si>
  <si>
    <t>5022JJ</t>
  </si>
  <si>
    <t>5022JN</t>
  </si>
  <si>
    <t>4022GZ</t>
  </si>
  <si>
    <t>1022BB</t>
  </si>
  <si>
    <t>4022GY</t>
  </si>
  <si>
    <t>4022CZ</t>
  </si>
  <si>
    <t>5022JQ</t>
  </si>
  <si>
    <t>5022JR</t>
  </si>
  <si>
    <t>1022BC</t>
  </si>
  <si>
    <t>3022BH</t>
  </si>
  <si>
    <t>4022HI</t>
  </si>
  <si>
    <t>4022HP</t>
  </si>
  <si>
    <t>4022HY</t>
  </si>
  <si>
    <t>1022BG</t>
  </si>
  <si>
    <t>4022HK</t>
  </si>
  <si>
    <t>5022JT</t>
  </si>
  <si>
    <t>4022HJ</t>
  </si>
  <si>
    <t>4022HV</t>
  </si>
  <si>
    <t>4012HU</t>
  </si>
  <si>
    <t>5022JX</t>
  </si>
  <si>
    <t>1022BD</t>
  </si>
  <si>
    <t>0022AA</t>
  </si>
  <si>
    <t>4022IB</t>
  </si>
  <si>
    <t>4022HW</t>
  </si>
  <si>
    <t>4022IC</t>
  </si>
  <si>
    <t>5022JZ</t>
  </si>
  <si>
    <t>5022KC</t>
  </si>
  <si>
    <t>5022JU</t>
  </si>
  <si>
    <t>5022JV</t>
  </si>
  <si>
    <t>5022KD</t>
  </si>
  <si>
    <t>3022DO</t>
  </si>
  <si>
    <t>4022HX</t>
  </si>
  <si>
    <t>5022KE</t>
  </si>
  <si>
    <t>4022IH</t>
  </si>
  <si>
    <t>5022KA</t>
  </si>
  <si>
    <t>4022IF</t>
  </si>
  <si>
    <t>5022KH</t>
  </si>
  <si>
    <t>3022DR</t>
  </si>
  <si>
    <t>4022IE</t>
  </si>
  <si>
    <t>1022BE</t>
  </si>
  <si>
    <t>5022KN</t>
  </si>
  <si>
    <t>4022HZ</t>
  </si>
  <si>
    <t>3022DT</t>
  </si>
  <si>
    <t>5022KP</t>
  </si>
  <si>
    <t>8022CO</t>
  </si>
  <si>
    <t>8022CZ</t>
  </si>
  <si>
    <t>92,29 EUR</t>
  </si>
  <si>
    <t>plus przesyłka zagraniczna 18,45 zł</t>
  </si>
  <si>
    <t>3022DX</t>
  </si>
  <si>
    <t>3022DW</t>
  </si>
  <si>
    <t>4022HH</t>
  </si>
  <si>
    <t>1022BI</t>
  </si>
  <si>
    <t>3022DZ</t>
  </si>
  <si>
    <t>4022IN</t>
  </si>
  <si>
    <t>5022JK</t>
  </si>
  <si>
    <t>4022IO</t>
  </si>
  <si>
    <t>4022FR</t>
  </si>
  <si>
    <t>4022IP</t>
  </si>
  <si>
    <t>5022KM</t>
  </si>
  <si>
    <t>4022IR</t>
  </si>
  <si>
    <t>2022AH</t>
  </si>
  <si>
    <t>5022KS</t>
  </si>
  <si>
    <t>8022DE</t>
  </si>
  <si>
    <t>5022KV</t>
  </si>
  <si>
    <t>4022IV</t>
  </si>
  <si>
    <t>4022IS</t>
  </si>
  <si>
    <t>1022BK</t>
  </si>
  <si>
    <t>4022IZ</t>
  </si>
  <si>
    <t>3022EE</t>
  </si>
  <si>
    <t>5022KO</t>
  </si>
  <si>
    <t>5022KU</t>
  </si>
  <si>
    <t>2022AI</t>
  </si>
  <si>
    <t>5022KZ</t>
  </si>
  <si>
    <t>niedopłata 7,87 zł</t>
  </si>
  <si>
    <t>nadpłata 0,46zł</t>
  </si>
  <si>
    <t>5022LB</t>
  </si>
  <si>
    <t>8022DF</t>
  </si>
  <si>
    <t>8022DG</t>
  </si>
  <si>
    <t>3022EI</t>
  </si>
  <si>
    <t>8022DI</t>
  </si>
  <si>
    <t>4022JC</t>
  </si>
  <si>
    <t>3022BO</t>
  </si>
  <si>
    <t>4022JF</t>
  </si>
  <si>
    <t>3022EJ</t>
  </si>
  <si>
    <t>5022KQ</t>
  </si>
  <si>
    <t>4022JD</t>
  </si>
  <si>
    <t>4022JE</t>
  </si>
  <si>
    <t>4022JK</t>
  </si>
  <si>
    <t>4022JL</t>
  </si>
  <si>
    <t>4022JN</t>
  </si>
  <si>
    <t>5022LI</t>
  </si>
  <si>
    <t>8022DK</t>
  </si>
  <si>
    <t>5022LJ</t>
  </si>
  <si>
    <t>3022EL</t>
  </si>
  <si>
    <t>3022EK</t>
  </si>
  <si>
    <t>3022EO</t>
  </si>
  <si>
    <t>5022LO</t>
  </si>
  <si>
    <t>4022JS</t>
  </si>
  <si>
    <t>4022JI</t>
  </si>
  <si>
    <t>5022KI</t>
  </si>
  <si>
    <t>4022JQ</t>
  </si>
  <si>
    <t>3022ES</t>
  </si>
  <si>
    <t>3022EU</t>
  </si>
  <si>
    <t>4022JX</t>
  </si>
  <si>
    <t>5022LR</t>
  </si>
  <si>
    <t>4022JP</t>
  </si>
  <si>
    <t>8022DN</t>
  </si>
  <si>
    <t>3022EM</t>
  </si>
  <si>
    <t>5022LX</t>
  </si>
  <si>
    <t>5022LW</t>
  </si>
  <si>
    <t>5022LZ</t>
  </si>
  <si>
    <t>4022KA</t>
  </si>
  <si>
    <t>5022MF</t>
  </si>
  <si>
    <t>5022ME</t>
  </si>
  <si>
    <t>5022MG</t>
  </si>
  <si>
    <t>1022BQ</t>
  </si>
  <si>
    <t>8022DP</t>
  </si>
  <si>
    <t>5022MC</t>
  </si>
  <si>
    <t>5022LC</t>
  </si>
  <si>
    <t>3022EY</t>
  </si>
  <si>
    <t>3022FC</t>
  </si>
  <si>
    <t>3022ET</t>
  </si>
  <si>
    <t>4022KC</t>
  </si>
  <si>
    <t>3022FE</t>
  </si>
  <si>
    <t>3022FF</t>
  </si>
  <si>
    <t>3022FG</t>
  </si>
  <si>
    <t>5022MN</t>
  </si>
  <si>
    <t>3022FI</t>
  </si>
  <si>
    <t>3022FL</t>
  </si>
  <si>
    <t>4022KF</t>
  </si>
  <si>
    <t>5022MO</t>
  </si>
  <si>
    <t>5022MB</t>
  </si>
  <si>
    <t>4022JV</t>
  </si>
  <si>
    <t>5022MP</t>
  </si>
  <si>
    <t>3022EP</t>
  </si>
  <si>
    <t>5022MS</t>
  </si>
  <si>
    <t>1022BS</t>
  </si>
  <si>
    <t>1022BR</t>
  </si>
  <si>
    <t>4022KK</t>
  </si>
  <si>
    <t>3022EN</t>
  </si>
  <si>
    <t>5022DP</t>
  </si>
  <si>
    <t>4022KD</t>
  </si>
  <si>
    <t>5022MX</t>
  </si>
  <si>
    <t>3022FO</t>
  </si>
  <si>
    <t>8022DR</t>
  </si>
  <si>
    <t>6022AD</t>
  </si>
  <si>
    <t>3022FR</t>
  </si>
  <si>
    <t>5022NJ</t>
  </si>
  <si>
    <t>1022AK</t>
  </si>
  <si>
    <t>5022NO</t>
  </si>
  <si>
    <t>5022NL</t>
  </si>
  <si>
    <t>5022KK</t>
  </si>
  <si>
    <t>6022AF</t>
  </si>
  <si>
    <t>5022NP</t>
  </si>
  <si>
    <t>5022NQ</t>
  </si>
  <si>
    <t>5022NR</t>
  </si>
  <si>
    <t>5022LT</t>
  </si>
  <si>
    <t>5022NV</t>
  </si>
  <si>
    <t>5022MT</t>
  </si>
  <si>
    <t>5022NT</t>
  </si>
  <si>
    <t>4022JW</t>
  </si>
  <si>
    <t>3022EW</t>
  </si>
  <si>
    <t>5022OC</t>
  </si>
  <si>
    <t>5022OE</t>
  </si>
  <si>
    <t>5022NS</t>
  </si>
  <si>
    <t>5022NU</t>
  </si>
  <si>
    <t>3022FZ</t>
  </si>
  <si>
    <t>3022FY</t>
  </si>
  <si>
    <t>4022KP</t>
  </si>
  <si>
    <t>3022FT</t>
  </si>
  <si>
    <t>3022FU</t>
  </si>
  <si>
    <t>5032AG</t>
  </si>
  <si>
    <t>4022KT</t>
  </si>
  <si>
    <t>4022KZ</t>
  </si>
  <si>
    <t>4022JJ</t>
  </si>
  <si>
    <t>4022KH</t>
  </si>
  <si>
    <t>5022LH</t>
  </si>
  <si>
    <t>5022NW</t>
  </si>
  <si>
    <t>5032AI</t>
  </si>
  <si>
    <t>3022FJ</t>
  </si>
  <si>
    <t>3032AB</t>
  </si>
  <si>
    <t>4022KR</t>
  </si>
  <si>
    <t>8032AA</t>
  </si>
  <si>
    <t>8022DD</t>
  </si>
  <si>
    <t>5032AM</t>
  </si>
  <si>
    <t>5032AK</t>
  </si>
  <si>
    <t>5032AL</t>
  </si>
  <si>
    <t>5032AN</t>
  </si>
  <si>
    <t>3032AG</t>
  </si>
  <si>
    <t>5032AC</t>
  </si>
  <si>
    <t>3032AF</t>
  </si>
  <si>
    <t>4022KY</t>
  </si>
  <si>
    <t>4022LB</t>
  </si>
  <si>
    <t>4022KM</t>
  </si>
  <si>
    <t>5032AQ</t>
  </si>
  <si>
    <t>5032AS</t>
  </si>
  <si>
    <t>5032AT</t>
  </si>
  <si>
    <t>4032AE</t>
  </si>
  <si>
    <t>3032AO</t>
  </si>
  <si>
    <t>8032AB</t>
  </si>
  <si>
    <t>3032AP</t>
  </si>
  <si>
    <t>3032AN</t>
  </si>
  <si>
    <t>5032AW</t>
  </si>
  <si>
    <t>5032AV</t>
  </si>
  <si>
    <t>5032BD</t>
  </si>
  <si>
    <t>5032AZ</t>
  </si>
  <si>
    <t>3032AQ</t>
  </si>
  <si>
    <t>5032BF</t>
  </si>
  <si>
    <t>5032AX</t>
  </si>
  <si>
    <t>5032AY</t>
  </si>
  <si>
    <t>4032AK</t>
  </si>
  <si>
    <t>3032AW</t>
  </si>
  <si>
    <t>5022NE</t>
  </si>
  <si>
    <t>4032AP</t>
  </si>
  <si>
    <t>8032AC</t>
  </si>
  <si>
    <t>5032AP</t>
  </si>
  <si>
    <t>5032BJ</t>
  </si>
  <si>
    <t>3032AU</t>
  </si>
  <si>
    <t>4022KV</t>
  </si>
  <si>
    <t>5032BK</t>
  </si>
  <si>
    <t>2032AB</t>
  </si>
  <si>
    <t>8032AF</t>
  </si>
  <si>
    <t>8032AG</t>
  </si>
  <si>
    <t>4032AU</t>
  </si>
  <si>
    <t>4032AQ</t>
  </si>
  <si>
    <t>5032BN</t>
  </si>
  <si>
    <t>8032AH</t>
  </si>
  <si>
    <t>8032AI</t>
  </si>
  <si>
    <t>5032BP</t>
  </si>
  <si>
    <t>5032BR</t>
  </si>
  <si>
    <t>5032BT</t>
  </si>
  <si>
    <t>5032BS</t>
  </si>
  <si>
    <t>5032BV</t>
  </si>
  <si>
    <t>8032AJ</t>
  </si>
  <si>
    <t>3032BA</t>
  </si>
  <si>
    <t>3032AX</t>
  </si>
  <si>
    <t>3032BB</t>
  </si>
  <si>
    <t>6012AL</t>
  </si>
  <si>
    <t>3032BC</t>
  </si>
  <si>
    <t>5032CA</t>
  </si>
  <si>
    <t>5032BU</t>
  </si>
  <si>
    <t>5032BX</t>
  </si>
  <si>
    <t>4032AT</t>
  </si>
  <si>
    <t>4022KG</t>
  </si>
  <si>
    <t>2032AC</t>
  </si>
  <si>
    <t>3032BK</t>
  </si>
  <si>
    <t>5022FJ</t>
  </si>
  <si>
    <t>5032BI</t>
  </si>
  <si>
    <t>3032BN</t>
  </si>
  <si>
    <t>4032AX</t>
  </si>
  <si>
    <t>5032BE</t>
  </si>
  <si>
    <t>5032BH</t>
  </si>
  <si>
    <t>3032BP</t>
  </si>
  <si>
    <t>4032AD</t>
  </si>
  <si>
    <t>5022NG</t>
  </si>
  <si>
    <t>4032BB</t>
  </si>
  <si>
    <t>4032AZ</t>
  </si>
  <si>
    <t>6022AB</t>
  </si>
  <si>
    <t>4032BD</t>
  </si>
  <si>
    <t>3032BR</t>
  </si>
  <si>
    <t>3032AT</t>
  </si>
  <si>
    <t>5032CE</t>
  </si>
  <si>
    <t>3032BS</t>
  </si>
  <si>
    <t>4032BC</t>
  </si>
  <si>
    <t>3032BW</t>
  </si>
  <si>
    <t>8032AK</t>
  </si>
  <si>
    <t>3032CC</t>
  </si>
  <si>
    <t>3032BD</t>
  </si>
  <si>
    <t>5032CO</t>
  </si>
  <si>
    <t>5032CH</t>
  </si>
  <si>
    <t>6032AC</t>
  </si>
  <si>
    <t>6032AD</t>
  </si>
  <si>
    <t>5032CM</t>
  </si>
  <si>
    <t>2032AD</t>
  </si>
  <si>
    <t>4032AO</t>
  </si>
  <si>
    <t>5032CP</t>
  </si>
  <si>
    <t>8032AL</t>
  </si>
  <si>
    <t>5032CN</t>
  </si>
  <si>
    <t>3032CD</t>
  </si>
  <si>
    <t>4032BG</t>
  </si>
  <si>
    <t>4032BJ</t>
  </si>
  <si>
    <t>4032BI</t>
  </si>
  <si>
    <t>4032BE</t>
  </si>
  <si>
    <t>1032AD</t>
  </si>
  <si>
    <t>3032CV</t>
  </si>
  <si>
    <t>5032CS</t>
  </si>
  <si>
    <t>1032AF</t>
  </si>
  <si>
    <t>3032CL</t>
  </si>
  <si>
    <t>3032CW</t>
  </si>
  <si>
    <t>5032BM</t>
  </si>
  <si>
    <t>4032BN</t>
  </si>
  <si>
    <t>3032CX</t>
  </si>
  <si>
    <t>5022MZ</t>
  </si>
  <si>
    <t>5032CV</t>
  </si>
  <si>
    <t>3032BO</t>
  </si>
  <si>
    <t>4032BL</t>
  </si>
  <si>
    <t>3032DK</t>
  </si>
  <si>
    <t>1032AA</t>
  </si>
  <si>
    <t>8032AO</t>
  </si>
  <si>
    <t>5032CU</t>
  </si>
  <si>
    <t>3032DA</t>
  </si>
  <si>
    <t>3032CT</t>
  </si>
  <si>
    <t>4032BM</t>
  </si>
  <si>
    <t>5032CX</t>
  </si>
  <si>
    <t>5032CW</t>
  </si>
  <si>
    <t>3032DF</t>
  </si>
  <si>
    <t>5032DD</t>
  </si>
  <si>
    <t>4032BS</t>
  </si>
  <si>
    <t>5032DE</t>
  </si>
  <si>
    <t>3032CZ</t>
  </si>
  <si>
    <t>5032DH</t>
  </si>
  <si>
    <t>5032DJ</t>
  </si>
  <si>
    <t>plus wysyłka zagraniczna 19 zł</t>
  </si>
  <si>
    <t>5032DN</t>
  </si>
  <si>
    <t>5032DL</t>
  </si>
  <si>
    <t>4032BR</t>
  </si>
  <si>
    <t>3032DU</t>
  </si>
  <si>
    <t>3032DS</t>
  </si>
  <si>
    <t>3032CR</t>
  </si>
  <si>
    <t>5032DG</t>
  </si>
  <si>
    <t>4032BV</t>
  </si>
  <si>
    <t>4032BW</t>
  </si>
  <si>
    <t>4032CA</t>
  </si>
  <si>
    <t>5032CT</t>
  </si>
  <si>
    <t>5032DC</t>
  </si>
  <si>
    <t>3032CU</t>
  </si>
  <si>
    <t>6032AE</t>
  </si>
  <si>
    <t>4032CE</t>
  </si>
  <si>
    <t>4032BU</t>
  </si>
  <si>
    <t>1032AH</t>
  </si>
  <si>
    <t>5032DS</t>
  </si>
  <si>
    <t>5032DQ</t>
  </si>
  <si>
    <t>5032DP</t>
  </si>
  <si>
    <t>4032CG</t>
  </si>
  <si>
    <t>4032BZ</t>
  </si>
  <si>
    <t>4032CB</t>
  </si>
  <si>
    <t>5032DR</t>
  </si>
  <si>
    <t>3032CI</t>
  </si>
  <si>
    <t>4032CI</t>
  </si>
  <si>
    <t>5032BO</t>
  </si>
  <si>
    <t>4032CF</t>
  </si>
  <si>
    <t>4032CJ</t>
  </si>
  <si>
    <t>4032CN</t>
  </si>
  <si>
    <t>4032CM</t>
  </si>
  <si>
    <t>8032AY</t>
  </si>
  <si>
    <t>8032AX</t>
  </si>
  <si>
    <t>8032AV</t>
  </si>
  <si>
    <t>plus przesyłka zagraniczna 19 zł brutto</t>
  </si>
  <si>
    <t>5032ED</t>
  </si>
  <si>
    <t>4022CX</t>
  </si>
  <si>
    <t>5032EG</t>
  </si>
  <si>
    <t>2032AH</t>
  </si>
  <si>
    <t>5032EF</t>
  </si>
  <si>
    <t>3032EA</t>
  </si>
  <si>
    <t>3032EC</t>
  </si>
  <si>
    <t>3032DE</t>
  </si>
  <si>
    <t>4032BY</t>
  </si>
  <si>
    <t>4032CR</t>
  </si>
  <si>
    <t>4032CO</t>
  </si>
  <si>
    <t>1032AK</t>
  </si>
  <si>
    <t>4032CU</t>
  </si>
  <si>
    <t>4032CT</t>
  </si>
  <si>
    <t>1032AJ</t>
  </si>
  <si>
    <t>8032BA</t>
  </si>
  <si>
    <t>4032CP</t>
  </si>
  <si>
    <t>4032CY</t>
  </si>
  <si>
    <t>1032AM</t>
  </si>
  <si>
    <t>8032BB</t>
  </si>
  <si>
    <t>4032CS</t>
  </si>
  <si>
    <t>8032BC</t>
  </si>
  <si>
    <t>5032EJ</t>
  </si>
  <si>
    <t>5032CC</t>
  </si>
  <si>
    <t>5032EH</t>
  </si>
  <si>
    <t>6032AG</t>
  </si>
  <si>
    <t>6032AI</t>
  </si>
  <si>
    <t>5032ER</t>
  </si>
  <si>
    <t>4032DD</t>
  </si>
  <si>
    <t>4032DC</t>
  </si>
  <si>
    <t>4032CW</t>
  </si>
  <si>
    <t>6032AH</t>
  </si>
  <si>
    <t>5032EW</t>
  </si>
  <si>
    <t>1032AN</t>
  </si>
  <si>
    <t>5032EK</t>
  </si>
  <si>
    <t>5032EV</t>
  </si>
  <si>
    <t>4032CQ</t>
  </si>
  <si>
    <t>5032EL</t>
  </si>
  <si>
    <t>3022FK</t>
  </si>
  <si>
    <t>3032EK</t>
  </si>
  <si>
    <t>3012FR</t>
  </si>
  <si>
    <t>5032BY</t>
  </si>
  <si>
    <t>4032DH</t>
  </si>
  <si>
    <t>3032EP</t>
  </si>
  <si>
    <t>4032DG</t>
  </si>
  <si>
    <t>1032AO</t>
  </si>
  <si>
    <t>5032EA</t>
  </si>
  <si>
    <t>5032ES</t>
  </si>
  <si>
    <t>3032ES</t>
  </si>
  <si>
    <t>3032EV</t>
  </si>
  <si>
    <t>5032EU</t>
  </si>
  <si>
    <t>3032EY</t>
  </si>
  <si>
    <t>3032EX</t>
  </si>
  <si>
    <t>4032DJ</t>
  </si>
  <si>
    <t>5032EC</t>
  </si>
  <si>
    <t>2032AJ</t>
  </si>
  <si>
    <t>4032DL</t>
  </si>
  <si>
    <t>5032DA</t>
  </si>
  <si>
    <t>3032EU</t>
  </si>
  <si>
    <t>6032AJ</t>
  </si>
  <si>
    <t>5032ET</t>
  </si>
  <si>
    <t>3032EF</t>
  </si>
  <si>
    <t>6032AK</t>
  </si>
  <si>
    <t>3032FC</t>
  </si>
  <si>
    <t>3032FB</t>
  </si>
  <si>
    <t>1032AQ</t>
  </si>
  <si>
    <t>3032FE</t>
  </si>
  <si>
    <t>3032FH</t>
  </si>
  <si>
    <t>3032FF</t>
  </si>
  <si>
    <t>2032AK</t>
  </si>
  <si>
    <t>4032DU</t>
  </si>
  <si>
    <t>2032AL</t>
  </si>
  <si>
    <t>3032EG</t>
  </si>
  <si>
    <t>3032FK</t>
  </si>
  <si>
    <t>3032FM</t>
  </si>
  <si>
    <t>5032EQ</t>
  </si>
  <si>
    <t>3032AY</t>
  </si>
  <si>
    <t>2032AM</t>
  </si>
  <si>
    <t>4032DM</t>
  </si>
  <si>
    <t>4032DZ</t>
  </si>
  <si>
    <t>4022JU</t>
  </si>
  <si>
    <t>2032AN</t>
  </si>
  <si>
    <t>5032DY</t>
  </si>
  <si>
    <t>6032AM</t>
  </si>
  <si>
    <t>6032AO</t>
  </si>
  <si>
    <t>4032EH</t>
  </si>
  <si>
    <t>4032EI</t>
  </si>
  <si>
    <t>4032EJ</t>
  </si>
  <si>
    <t>4032EL</t>
  </si>
  <si>
    <t>5032FD</t>
  </si>
  <si>
    <t>5032FE</t>
  </si>
  <si>
    <t>4032DI</t>
  </si>
  <si>
    <t>8032BN</t>
  </si>
  <si>
    <t>4032DY</t>
  </si>
  <si>
    <t>5032FF</t>
  </si>
  <si>
    <t>5032FB</t>
  </si>
  <si>
    <t>4032AV</t>
  </si>
  <si>
    <t>4032EO</t>
  </si>
  <si>
    <t>5032FI</t>
  </si>
  <si>
    <t>6032AS</t>
  </si>
  <si>
    <t>2032AR</t>
  </si>
  <si>
    <t>4032EQ</t>
  </si>
  <si>
    <t>4032ER</t>
  </si>
  <si>
    <t>4032EP</t>
  </si>
  <si>
    <t>5032FJ</t>
  </si>
  <si>
    <t>5032FM</t>
  </si>
  <si>
    <t>5032FN</t>
  </si>
  <si>
    <t>5032FA</t>
  </si>
  <si>
    <t>5032FL</t>
  </si>
  <si>
    <t>8032BK</t>
  </si>
  <si>
    <t>4032ET</t>
  </si>
  <si>
    <t>3032FR</t>
  </si>
  <si>
    <t>3032FS</t>
  </si>
  <si>
    <t>3032FU</t>
  </si>
  <si>
    <t>4032DX</t>
  </si>
  <si>
    <t>3032GA</t>
  </si>
  <si>
    <t>3032GC</t>
  </si>
  <si>
    <t>3032FX</t>
  </si>
  <si>
    <t>4032EX</t>
  </si>
  <si>
    <t>5032FU</t>
  </si>
  <si>
    <t>4032EY</t>
  </si>
  <si>
    <t>3032GD</t>
  </si>
  <si>
    <t>5032FV</t>
  </si>
  <si>
    <t>4032EW</t>
  </si>
  <si>
    <t>5032GA</t>
  </si>
  <si>
    <t>5032FZ</t>
  </si>
  <si>
    <t>3022EA</t>
  </si>
  <si>
    <t>3032GE</t>
  </si>
  <si>
    <t>8032BW</t>
  </si>
  <si>
    <t>8032BX</t>
  </si>
  <si>
    <t>4032FB</t>
  </si>
  <si>
    <t>4032FE</t>
  </si>
  <si>
    <t>8032BS</t>
  </si>
  <si>
    <t>8032CB</t>
  </si>
  <si>
    <t>4032FG</t>
  </si>
  <si>
    <t>8032AU</t>
  </si>
  <si>
    <t>5032GE</t>
  </si>
  <si>
    <t>3032GI</t>
  </si>
  <si>
    <t>4032FH</t>
  </si>
  <si>
    <t>1032AU</t>
  </si>
  <si>
    <t>5032GJ</t>
  </si>
  <si>
    <t>5032GL</t>
  </si>
  <si>
    <t>5032GI</t>
  </si>
  <si>
    <t>3032GM</t>
  </si>
  <si>
    <t>3032GL</t>
  </si>
  <si>
    <t>3032GJ</t>
  </si>
  <si>
    <t>5032GK</t>
  </si>
  <si>
    <t>5032GN</t>
  </si>
  <si>
    <t>5032GP</t>
  </si>
  <si>
    <t>5032GM</t>
  </si>
  <si>
    <t>5032GO</t>
  </si>
  <si>
    <t>5032GR</t>
  </si>
  <si>
    <t>5032GH</t>
  </si>
  <si>
    <t>3032GV</t>
  </si>
  <si>
    <t>3032GU</t>
  </si>
  <si>
    <t>5032DU</t>
  </si>
  <si>
    <t>3032GR</t>
  </si>
  <si>
    <t>2032AS</t>
  </si>
  <si>
    <t>8032CG</t>
  </si>
  <si>
    <t>5032GT</t>
  </si>
  <si>
    <t>1032AW</t>
  </si>
  <si>
    <t>5032GY</t>
  </si>
  <si>
    <t>6032AU</t>
  </si>
  <si>
    <t>3032GG</t>
  </si>
  <si>
    <t>5032HK</t>
  </si>
  <si>
    <t>3032GQ</t>
  </si>
  <si>
    <t>8032CL</t>
  </si>
  <si>
    <t>4032EV</t>
  </si>
  <si>
    <t>8032CI</t>
  </si>
  <si>
    <t>5032HL</t>
  </si>
  <si>
    <t>5032HN</t>
  </si>
  <si>
    <t>3032EQ</t>
  </si>
  <si>
    <t>8032CN</t>
  </si>
  <si>
    <t>3032HA</t>
  </si>
  <si>
    <t>6032AW</t>
  </si>
  <si>
    <t>8032CP</t>
  </si>
  <si>
    <t>5032HQ</t>
  </si>
  <si>
    <t>5032HR</t>
  </si>
  <si>
    <t>5032HP</t>
  </si>
  <si>
    <t>3032HF</t>
  </si>
  <si>
    <t>6032AV</t>
  </si>
  <si>
    <t>3032HB</t>
  </si>
  <si>
    <t>3032HC</t>
  </si>
  <si>
    <t>5032HC</t>
  </si>
  <si>
    <t>3032FY</t>
  </si>
  <si>
    <t>5032HZ</t>
  </si>
  <si>
    <t>3032GZ</t>
  </si>
  <si>
    <t>5032GU</t>
  </si>
  <si>
    <t>3032HM</t>
  </si>
  <si>
    <t>1032AX</t>
  </si>
  <si>
    <t>5032HT</t>
  </si>
  <si>
    <t>3032HH</t>
  </si>
  <si>
    <t>3032HG</t>
  </si>
  <si>
    <t>3032HR</t>
  </si>
  <si>
    <t>5032HD</t>
  </si>
  <si>
    <t>3032HO</t>
  </si>
  <si>
    <t>3032HT</t>
  </si>
  <si>
    <t>4032FI</t>
  </si>
  <si>
    <t>3032HS</t>
  </si>
  <si>
    <t>8032CV</t>
  </si>
  <si>
    <t>8032CW</t>
  </si>
  <si>
    <t>5032HU</t>
  </si>
  <si>
    <t>0032AA</t>
  </si>
  <si>
    <t>2032AX</t>
  </si>
  <si>
    <t>8032DB</t>
  </si>
  <si>
    <t>8032CZ</t>
  </si>
  <si>
    <t>4032BT</t>
  </si>
  <si>
    <t>8032CQ</t>
  </si>
  <si>
    <t>5032IP</t>
  </si>
  <si>
    <t>5032HW</t>
  </si>
  <si>
    <t>5032IR</t>
  </si>
  <si>
    <t>5032IV</t>
  </si>
  <si>
    <t>5032IO</t>
  </si>
  <si>
    <t>4032FD</t>
  </si>
  <si>
    <t>8032DE</t>
  </si>
  <si>
    <t>5032IY</t>
  </si>
  <si>
    <t>6032AX</t>
  </si>
  <si>
    <t>6032BA</t>
  </si>
  <si>
    <t>8032DJ</t>
  </si>
  <si>
    <t>8032DA</t>
  </si>
  <si>
    <t>5032JE</t>
  </si>
  <si>
    <t>5032JB</t>
  </si>
  <si>
    <t>5032IN</t>
  </si>
  <si>
    <t>5032HX</t>
  </si>
  <si>
    <t>5032IJ</t>
  </si>
  <si>
    <t>5032JD</t>
  </si>
  <si>
    <t>2032AZ</t>
  </si>
  <si>
    <t>6032BH</t>
  </si>
  <si>
    <t>6032BG</t>
  </si>
  <si>
    <t>5032JP</t>
  </si>
  <si>
    <t>8032DH</t>
  </si>
  <si>
    <t>5032JW</t>
  </si>
  <si>
    <t>5032JM</t>
  </si>
  <si>
    <t>5032JY</t>
  </si>
  <si>
    <t>5032JU</t>
  </si>
  <si>
    <t>5032JZ</t>
  </si>
  <si>
    <t>3012FH</t>
  </si>
  <si>
    <t>5032JX</t>
  </si>
  <si>
    <t>5032KA</t>
  </si>
  <si>
    <t>5032HA</t>
  </si>
  <si>
    <t>1032BC</t>
  </si>
  <si>
    <t>1032BI</t>
  </si>
  <si>
    <t>1032BK</t>
  </si>
  <si>
    <t>1032BM</t>
  </si>
  <si>
    <t>8032BY</t>
  </si>
  <si>
    <t>5032KM</t>
  </si>
  <si>
    <t>9032AG</t>
  </si>
  <si>
    <t>3032GO</t>
  </si>
  <si>
    <t>5032KL</t>
  </si>
  <si>
    <t>5032KO</t>
  </si>
  <si>
    <t>2032BF</t>
  </si>
  <si>
    <t>5032KT</t>
  </si>
  <si>
    <t>5032KU</t>
  </si>
  <si>
    <t>5032KN</t>
  </si>
  <si>
    <t>8032DN</t>
  </si>
  <si>
    <t>5032LE</t>
  </si>
  <si>
    <t>5032KY</t>
  </si>
  <si>
    <t>1032BE</t>
  </si>
  <si>
    <t>8022AU</t>
  </si>
  <si>
    <t>6032BD</t>
  </si>
  <si>
    <t>5032LB</t>
  </si>
  <si>
    <t>5032LJ</t>
  </si>
  <si>
    <t>8032DQ</t>
  </si>
  <si>
    <t>2032BM</t>
  </si>
  <si>
    <t>3032FQ</t>
  </si>
  <si>
    <t>9032AI</t>
  </si>
  <si>
    <t>5032KZ</t>
  </si>
  <si>
    <t>5032GX</t>
  </si>
  <si>
    <t>8032DW</t>
  </si>
  <si>
    <t>1032BB</t>
  </si>
  <si>
    <t>4032FP</t>
  </si>
  <si>
    <t>4032FR</t>
  </si>
  <si>
    <t>5032LA</t>
  </si>
  <si>
    <t>5032LF</t>
  </si>
  <si>
    <t>8032DT</t>
  </si>
  <si>
    <t>1032BN</t>
  </si>
  <si>
    <t>6032BI</t>
  </si>
  <si>
    <t>5032LL</t>
  </si>
  <si>
    <t>plus uwierzytelnienie</t>
  </si>
  <si>
    <t>6032BM</t>
  </si>
  <si>
    <t>5032LH</t>
  </si>
  <si>
    <t>5022HB</t>
  </si>
  <si>
    <t>4022GP</t>
  </si>
  <si>
    <t>4032FU</t>
  </si>
  <si>
    <t>5032LQ</t>
  </si>
  <si>
    <t>9032AE</t>
  </si>
  <si>
    <t>5032LR</t>
  </si>
  <si>
    <t>1032BF</t>
  </si>
  <si>
    <t>6032BJ</t>
  </si>
  <si>
    <t>4121BI</t>
  </si>
  <si>
    <t>3032GK</t>
  </si>
  <si>
    <t>5032LV</t>
  </si>
  <si>
    <t>5032LP</t>
  </si>
  <si>
    <t>4032FJ</t>
  </si>
  <si>
    <t>2032BP</t>
  </si>
  <si>
    <t>5032LX</t>
  </si>
  <si>
    <t>8032DD</t>
  </si>
  <si>
    <t>4032FV</t>
  </si>
  <si>
    <t>2032BL</t>
  </si>
  <si>
    <t>5032MF</t>
  </si>
  <si>
    <t>5032LT</t>
  </si>
  <si>
    <t>5032MI</t>
  </si>
  <si>
    <t>1032AZ</t>
  </si>
  <si>
    <t>9032AL</t>
  </si>
  <si>
    <t>6032BK</t>
  </si>
  <si>
    <t>2032BS</t>
  </si>
  <si>
    <t>4032FX</t>
  </si>
  <si>
    <t>8032DP</t>
  </si>
  <si>
    <t>6032BQ</t>
  </si>
  <si>
    <t>5032MM</t>
  </si>
  <si>
    <t>5032MB</t>
  </si>
  <si>
    <t>5032JQ</t>
  </si>
  <si>
    <t>4032FY</t>
  </si>
  <si>
    <t>6032BR</t>
  </si>
  <si>
    <t>6032BS</t>
  </si>
  <si>
    <t>5032MC</t>
  </si>
  <si>
    <t>4032GC</t>
  </si>
  <si>
    <t>9032AO</t>
  </si>
  <si>
    <t>5032LI</t>
  </si>
  <si>
    <t>2032BG</t>
  </si>
  <si>
    <t>6032BW</t>
  </si>
  <si>
    <t>5032LY</t>
  </si>
  <si>
    <t>9032AS</t>
  </si>
  <si>
    <t>8032EB</t>
  </si>
  <si>
    <t>5032KK</t>
  </si>
  <si>
    <t>9032AT</t>
  </si>
  <si>
    <t>5032MU</t>
  </si>
  <si>
    <t>5032NF</t>
  </si>
  <si>
    <t>5032NC</t>
  </si>
  <si>
    <t>5032NA</t>
  </si>
  <si>
    <t>5032MW</t>
  </si>
  <si>
    <t>5032ML</t>
  </si>
  <si>
    <t>5032NN</t>
  </si>
  <si>
    <t>5032NK</t>
  </si>
  <si>
    <t>5032MY</t>
  </si>
  <si>
    <t>5032LD</t>
  </si>
  <si>
    <t>5032NQ</t>
  </si>
  <si>
    <t>4032GF</t>
  </si>
  <si>
    <t>1032BJ</t>
  </si>
  <si>
    <t>5032NY</t>
  </si>
  <si>
    <t>5032NO</t>
  </si>
  <si>
    <t>5032NU</t>
  </si>
  <si>
    <t>5032NI</t>
  </si>
  <si>
    <t>5032NX</t>
  </si>
  <si>
    <t>plus przesyłka zagraniczna</t>
  </si>
  <si>
    <t>9032AQ</t>
  </si>
  <si>
    <t>4032GM</t>
  </si>
  <si>
    <t>4032GP</t>
  </si>
  <si>
    <t>9032BD</t>
  </si>
  <si>
    <t>5032NT</t>
  </si>
  <si>
    <t>9032AV</t>
  </si>
  <si>
    <t>9032BE</t>
  </si>
  <si>
    <t>5032KF</t>
  </si>
  <si>
    <t>5032NH</t>
  </si>
  <si>
    <t>5032OA</t>
  </si>
  <si>
    <t>5032OC</t>
  </si>
  <si>
    <t>5032OI</t>
  </si>
  <si>
    <t>4032GD</t>
  </si>
  <si>
    <t>8032EL</t>
  </si>
  <si>
    <t>5032OQ</t>
  </si>
  <si>
    <t>5032OL</t>
  </si>
  <si>
    <t>5032NZ</t>
  </si>
  <si>
    <t>9032BH</t>
  </si>
  <si>
    <t>5032OO</t>
  </si>
  <si>
    <t>8032EO</t>
  </si>
  <si>
    <t>5032OP</t>
  </si>
  <si>
    <t>5032NE</t>
  </si>
  <si>
    <t>5032OM</t>
  </si>
  <si>
    <t>9032AZ</t>
  </si>
  <si>
    <t>5032AF</t>
  </si>
  <si>
    <t>5032OX</t>
  </si>
  <si>
    <t>6032BZ</t>
  </si>
  <si>
    <t>6032BY</t>
  </si>
  <si>
    <t>plus skład</t>
  </si>
  <si>
    <t>4032GU</t>
  </si>
  <si>
    <t>8032EQ</t>
  </si>
  <si>
    <t>6032CA</t>
  </si>
  <si>
    <t>5032LO</t>
  </si>
  <si>
    <t>5032MQ</t>
  </si>
  <si>
    <t>2032CE</t>
  </si>
  <si>
    <t>5032OV</t>
  </si>
  <si>
    <t>4032GY</t>
  </si>
  <si>
    <t>9032BR</t>
  </si>
  <si>
    <t>2032CF</t>
  </si>
  <si>
    <t>5032NW</t>
  </si>
  <si>
    <t>4032GQ</t>
  </si>
  <si>
    <t>9032BS</t>
  </si>
  <si>
    <t>5032OR</t>
  </si>
  <si>
    <t>2032CG</t>
  </si>
  <si>
    <t>9032BT</t>
  </si>
  <si>
    <t>8032ER</t>
  </si>
  <si>
    <t>2032CK</t>
  </si>
  <si>
    <t>2032CJ</t>
  </si>
  <si>
    <t>8032ES</t>
  </si>
  <si>
    <t>5032JV</t>
  </si>
  <si>
    <t>5032OY</t>
  </si>
  <si>
    <t>9032BV</t>
  </si>
  <si>
    <t>2032CI</t>
  </si>
  <si>
    <t>8032DR</t>
  </si>
  <si>
    <t>8032EV</t>
  </si>
  <si>
    <t>2032BY</t>
  </si>
  <si>
    <t>5032KW</t>
  </si>
  <si>
    <t>6032CD</t>
  </si>
  <si>
    <t>5032OE</t>
  </si>
  <si>
    <t>2032CL</t>
  </si>
  <si>
    <t>6032CE</t>
  </si>
  <si>
    <t>4032GO</t>
  </si>
  <si>
    <t>6032CF</t>
  </si>
  <si>
    <t>9032BN</t>
  </si>
  <si>
    <t>2032CM</t>
  </si>
  <si>
    <t>5032MO</t>
  </si>
  <si>
    <t>5032NV</t>
  </si>
  <si>
    <t>4032HL</t>
  </si>
  <si>
    <t>2032BI</t>
  </si>
  <si>
    <t>5032PD</t>
  </si>
  <si>
    <t>4032HN</t>
  </si>
  <si>
    <t>5032PC</t>
  </si>
  <si>
    <t>8032EU</t>
  </si>
  <si>
    <t>8032EZ</t>
  </si>
  <si>
    <t>4032GT</t>
  </si>
  <si>
    <t>5032PE</t>
  </si>
  <si>
    <t>5032LG</t>
  </si>
  <si>
    <t>3032HU</t>
  </si>
  <si>
    <t>4032HO</t>
  </si>
  <si>
    <t>4032HR</t>
  </si>
  <si>
    <t>4032FK</t>
  </si>
  <si>
    <t>8032FA</t>
  </si>
  <si>
    <t>5032OS</t>
  </si>
  <si>
    <t>4032HQ</t>
  </si>
  <si>
    <t>5032PG</t>
  </si>
  <si>
    <t>5032IA</t>
  </si>
  <si>
    <t>5032PK</t>
  </si>
  <si>
    <t>9032BI</t>
  </si>
  <si>
    <t>8032FE</t>
  </si>
  <si>
    <t>4032HU</t>
  </si>
  <si>
    <t>3032IC</t>
  </si>
  <si>
    <t>9032BC</t>
  </si>
  <si>
    <t>5032PP</t>
  </si>
  <si>
    <t>3032IH</t>
  </si>
  <si>
    <t>4032HZ</t>
  </si>
  <si>
    <t>9032BL</t>
  </si>
  <si>
    <t>8032FF</t>
  </si>
  <si>
    <t>9032AX</t>
  </si>
  <si>
    <t>4032GB</t>
  </si>
  <si>
    <t>4032IC</t>
  </si>
  <si>
    <t>8032EW</t>
  </si>
  <si>
    <t>4032ID</t>
  </si>
  <si>
    <t>5032PQ</t>
  </si>
  <si>
    <t>3032HV</t>
  </si>
  <si>
    <t>3032IG</t>
  </si>
  <si>
    <t>8032DX</t>
  </si>
  <si>
    <t>4032IE</t>
  </si>
  <si>
    <t>4032HG</t>
  </si>
  <si>
    <t>3032IB</t>
  </si>
  <si>
    <t>5032PO</t>
  </si>
  <si>
    <t>6032BX</t>
  </si>
  <si>
    <t>4032HX</t>
  </si>
  <si>
    <t>3032IM</t>
  </si>
  <si>
    <t>4032IL</t>
  </si>
  <si>
    <t>3032IZ</t>
  </si>
  <si>
    <t>4032IN</t>
  </si>
  <si>
    <t>3032JA</t>
  </si>
  <si>
    <t>3032JE</t>
  </si>
  <si>
    <t>3032IP</t>
  </si>
  <si>
    <t>1032BA</t>
  </si>
  <si>
    <t>3032JH</t>
  </si>
  <si>
    <t>4032FM</t>
  </si>
  <si>
    <t>4032IQ</t>
  </si>
  <si>
    <t>9032CA</t>
  </si>
  <si>
    <t>8032FJ</t>
  </si>
  <si>
    <t>5032JN</t>
  </si>
  <si>
    <t>3032JN</t>
  </si>
  <si>
    <t>5032PN</t>
  </si>
  <si>
    <t>8032EY</t>
  </si>
  <si>
    <t>3032JG</t>
  </si>
  <si>
    <t>3032JO</t>
  </si>
  <si>
    <t>4032JA</t>
  </si>
  <si>
    <t>4032JB</t>
  </si>
  <si>
    <t>9032CC</t>
  </si>
  <si>
    <t>8032FI</t>
  </si>
  <si>
    <t>9032CE</t>
  </si>
  <si>
    <t>9032BY</t>
  </si>
  <si>
    <t>2032CR</t>
  </si>
  <si>
    <t>4032IK</t>
  </si>
  <si>
    <t>8032FQ</t>
  </si>
  <si>
    <t>3032JR</t>
  </si>
  <si>
    <t>8032FN</t>
  </si>
  <si>
    <t>5032PV</t>
  </si>
  <si>
    <t>5032PT</t>
  </si>
  <si>
    <t>2032CS</t>
  </si>
  <si>
    <t>5032PU</t>
  </si>
  <si>
    <t>4032IV</t>
  </si>
  <si>
    <t>4032HK</t>
  </si>
  <si>
    <t>5032PX</t>
  </si>
  <si>
    <t>3032IQ</t>
  </si>
  <si>
    <t>3032IK</t>
  </si>
  <si>
    <t>4032IA</t>
  </si>
  <si>
    <t>4032IU</t>
  </si>
  <si>
    <t>5032PW</t>
  </si>
  <si>
    <t>5032QC</t>
  </si>
  <si>
    <t>5032QE</t>
  </si>
  <si>
    <t>4032JG</t>
  </si>
  <si>
    <t>4032JJ</t>
  </si>
  <si>
    <t>3032JS</t>
  </si>
  <si>
    <t>5032QF</t>
  </si>
  <si>
    <t>9032CG</t>
  </si>
  <si>
    <t>3032KB</t>
  </si>
  <si>
    <t>3032JJ</t>
  </si>
  <si>
    <t>3032KD</t>
  </si>
  <si>
    <t>3032IT</t>
  </si>
  <si>
    <t>3032II</t>
  </si>
  <si>
    <t>5032JT</t>
  </si>
  <si>
    <t>plus wysyłka zagraniczna 30,75 zł</t>
  </si>
  <si>
    <t>3032KF</t>
  </si>
  <si>
    <t>5032QM</t>
  </si>
  <si>
    <t>5032QK</t>
  </si>
  <si>
    <t>9032CH</t>
  </si>
  <si>
    <t>4032JL</t>
  </si>
  <si>
    <t>3032JU</t>
  </si>
  <si>
    <t>9032CF</t>
  </si>
  <si>
    <t>3032JI</t>
  </si>
  <si>
    <t>5032QN</t>
  </si>
  <si>
    <t>3032IR</t>
  </si>
  <si>
    <t>3032KG</t>
  </si>
  <si>
    <t>5032QP</t>
  </si>
  <si>
    <t>5032LS</t>
  </si>
  <si>
    <t>3032KH</t>
  </si>
  <si>
    <t>4032JQ</t>
  </si>
  <si>
    <t>5032QQ</t>
  </si>
  <si>
    <t>8032FT</t>
  </si>
  <si>
    <t>5032QR</t>
  </si>
  <si>
    <t>4032IH</t>
  </si>
  <si>
    <t>5032QS</t>
  </si>
  <si>
    <t>6032CB</t>
  </si>
  <si>
    <t>5032QX</t>
  </si>
  <si>
    <t>9032CM</t>
  </si>
  <si>
    <t>3032KQ</t>
  </si>
  <si>
    <t>5032QI</t>
  </si>
  <si>
    <t>8032FU</t>
  </si>
  <si>
    <t>5032QW</t>
  </si>
  <si>
    <t>3032JQ</t>
  </si>
  <si>
    <t>5032RC</t>
  </si>
  <si>
    <t>4032JO</t>
  </si>
  <si>
    <t>2032CU</t>
  </si>
  <si>
    <t>360,52 EUR</t>
  </si>
  <si>
    <t>4032JT</t>
  </si>
  <si>
    <t>4032JY</t>
  </si>
  <si>
    <t>9032CN</t>
  </si>
  <si>
    <t>4032JZ</t>
  </si>
  <si>
    <t>3032KA</t>
  </si>
  <si>
    <t>5032PZ</t>
  </si>
  <si>
    <t>4032KB</t>
  </si>
  <si>
    <t>5032PI</t>
  </si>
  <si>
    <t>5042AA</t>
  </si>
  <si>
    <t>5042AB</t>
  </si>
  <si>
    <t>3032KK</t>
  </si>
  <si>
    <t>5032RA</t>
  </si>
  <si>
    <t>4042AA</t>
  </si>
  <si>
    <t>5042AD</t>
  </si>
  <si>
    <t>9032AC</t>
  </si>
  <si>
    <t>4032JV</t>
  </si>
  <si>
    <t>5042AE</t>
  </si>
  <si>
    <t>5042AG</t>
  </si>
  <si>
    <t>9032CO</t>
  </si>
  <si>
    <t>6042AA</t>
  </si>
  <si>
    <t>3042AH</t>
  </si>
  <si>
    <t>5042AO</t>
  </si>
  <si>
    <t>5032JC</t>
  </si>
  <si>
    <t>3042AI</t>
  </si>
  <si>
    <t>4042AF</t>
  </si>
  <si>
    <t>3042AK</t>
  </si>
  <si>
    <t>5042AU</t>
  </si>
  <si>
    <t>8042AA</t>
  </si>
  <si>
    <t>9042AA</t>
  </si>
  <si>
    <t>9042AB</t>
  </si>
  <si>
    <t>3032JP</t>
  </si>
  <si>
    <t>3032GH</t>
  </si>
  <si>
    <t>4042AY</t>
  </si>
  <si>
    <t>4042BA</t>
  </si>
  <si>
    <t>5032IF</t>
  </si>
  <si>
    <t>4042AH</t>
  </si>
  <si>
    <t>2042AA</t>
  </si>
  <si>
    <t>5042AS</t>
  </si>
  <si>
    <t>4042AI</t>
  </si>
  <si>
    <t>8042AE</t>
  </si>
  <si>
    <t>3042AQ</t>
  </si>
  <si>
    <t>8042AF</t>
  </si>
  <si>
    <t>3032KM</t>
  </si>
  <si>
    <t>4032JM</t>
  </si>
  <si>
    <t>5042BJ</t>
  </si>
  <si>
    <t>3032JL</t>
  </si>
  <si>
    <t>4042BB</t>
  </si>
  <si>
    <t>5042BG</t>
  </si>
  <si>
    <t>5042BM</t>
  </si>
  <si>
    <t>3042AW</t>
  </si>
  <si>
    <t>3042AV</t>
  </si>
  <si>
    <t>3042AY</t>
  </si>
  <si>
    <t>8042AK</t>
  </si>
  <si>
    <t>8042AJ</t>
  </si>
  <si>
    <t>4042BH</t>
  </si>
  <si>
    <t>4042BL</t>
  </si>
  <si>
    <t>5042BK</t>
  </si>
  <si>
    <t>5042BP</t>
  </si>
  <si>
    <t>3042AU</t>
  </si>
  <si>
    <t>5042BW</t>
  </si>
  <si>
    <t>5042BX</t>
  </si>
  <si>
    <t>5042BY</t>
  </si>
  <si>
    <t>5042CB</t>
  </si>
  <si>
    <t>5032PL</t>
  </si>
  <si>
    <t>4042BU</t>
  </si>
  <si>
    <t>2042AC</t>
  </si>
  <si>
    <t>4042BT</t>
  </si>
  <si>
    <t>3042BA</t>
  </si>
  <si>
    <t>8042AO</t>
  </si>
  <si>
    <t>5042CF</t>
  </si>
  <si>
    <t>5042AW</t>
  </si>
  <si>
    <t>5042CG</t>
  </si>
  <si>
    <t>2032AP</t>
  </si>
  <si>
    <t>3042BB</t>
  </si>
  <si>
    <t>8042AN</t>
  </si>
  <si>
    <t>8032FS</t>
  </si>
  <si>
    <t>4042BV</t>
  </si>
  <si>
    <t>5042CI</t>
  </si>
  <si>
    <t>3042BF</t>
  </si>
  <si>
    <t>5042CH</t>
  </si>
  <si>
    <t>3042AL</t>
  </si>
  <si>
    <t>3042BH</t>
  </si>
  <si>
    <t>3042BJ</t>
  </si>
  <si>
    <t>3042BK</t>
  </si>
  <si>
    <t>3042BP</t>
  </si>
  <si>
    <t>4042BS</t>
  </si>
  <si>
    <t>4042BJ</t>
  </si>
  <si>
    <t>3042BV</t>
  </si>
  <si>
    <t>9042AG</t>
  </si>
  <si>
    <t>3042BE</t>
  </si>
  <si>
    <t>5042CK</t>
  </si>
  <si>
    <t>4042CC</t>
  </si>
  <si>
    <t>5042CM</t>
  </si>
  <si>
    <t>5042CN</t>
  </si>
  <si>
    <t>5042CR</t>
  </si>
  <si>
    <t>4042BY</t>
  </si>
  <si>
    <t>5042CT</t>
  </si>
  <si>
    <t>4042CH</t>
  </si>
  <si>
    <t>5042AI</t>
  </si>
  <si>
    <t>5042CO</t>
  </si>
  <si>
    <t>5042CQ</t>
  </si>
  <si>
    <t>2042AD</t>
  </si>
  <si>
    <t>5042BB</t>
  </si>
  <si>
    <t>3042BN</t>
  </si>
  <si>
    <t>5042CZ</t>
  </si>
  <si>
    <t>4042CI</t>
  </si>
  <si>
    <t>5042DA</t>
  </si>
  <si>
    <t>3042BW</t>
  </si>
  <si>
    <t>5042CV</t>
  </si>
  <si>
    <t>4042BX</t>
  </si>
  <si>
    <t>8042AR</t>
  </si>
  <si>
    <t>8042AT</t>
  </si>
  <si>
    <t>4042CQ</t>
  </si>
  <si>
    <t>2042AF</t>
  </si>
  <si>
    <t>5042DD</t>
  </si>
  <si>
    <t>5042DL</t>
  </si>
  <si>
    <t>5042DI</t>
  </si>
  <si>
    <t>5042DM</t>
  </si>
  <si>
    <t>3042CE</t>
  </si>
  <si>
    <t>5042DK</t>
  </si>
  <si>
    <t>9042AK</t>
  </si>
  <si>
    <t>5042DN</t>
  </si>
  <si>
    <t>8042AV</t>
  </si>
  <si>
    <t>9042AM</t>
  </si>
  <si>
    <t>4042CE</t>
  </si>
  <si>
    <t>9042AN</t>
  </si>
  <si>
    <t>5042DT</t>
  </si>
  <si>
    <t>4042DG</t>
  </si>
  <si>
    <t>5042DU</t>
  </si>
  <si>
    <t>5042DR</t>
  </si>
  <si>
    <t>4042DB</t>
  </si>
  <si>
    <t>5042DW</t>
  </si>
  <si>
    <t>5042CW</t>
  </si>
  <si>
    <t>5042DV</t>
  </si>
  <si>
    <t>3042CM</t>
  </si>
  <si>
    <t>3042CL</t>
  </si>
  <si>
    <t>3042CO</t>
  </si>
  <si>
    <t>4042CV</t>
  </si>
  <si>
    <t>8042AY</t>
  </si>
  <si>
    <t>3042CR</t>
  </si>
  <si>
    <t>4042DE</t>
  </si>
  <si>
    <t>3042CT</t>
  </si>
  <si>
    <t>4042CT</t>
  </si>
  <si>
    <t>4042DO</t>
  </si>
  <si>
    <t>5042CE</t>
  </si>
  <si>
    <t>4042DL</t>
  </si>
  <si>
    <t>5042EC</t>
  </si>
  <si>
    <t>4042DN</t>
  </si>
  <si>
    <t>4042DP</t>
  </si>
  <si>
    <t>6042AE</t>
  </si>
  <si>
    <t>8042AD</t>
  </si>
  <si>
    <t>5042DQ</t>
  </si>
  <si>
    <t>5042EG</t>
  </si>
  <si>
    <t>3042CW</t>
  </si>
  <si>
    <t>4042CK</t>
  </si>
  <si>
    <t>3042CZ</t>
  </si>
  <si>
    <t>3042CV</t>
  </si>
  <si>
    <t>3042DE</t>
  </si>
  <si>
    <t>3042DH</t>
  </si>
  <si>
    <t>4042BN</t>
  </si>
  <si>
    <t>5042EI</t>
  </si>
  <si>
    <t>8042AC</t>
  </si>
  <si>
    <t>4042DI</t>
  </si>
  <si>
    <t>8042BG</t>
  </si>
  <si>
    <t>3042CX</t>
  </si>
  <si>
    <t>3042EB</t>
  </si>
  <si>
    <t>8042BF</t>
  </si>
  <si>
    <t>8042BC</t>
  </si>
  <si>
    <t>3042DM</t>
  </si>
  <si>
    <t>3042DL</t>
  </si>
  <si>
    <t>3042DO</t>
  </si>
  <si>
    <t>3042DP</t>
  </si>
  <si>
    <t>3042EF</t>
  </si>
  <si>
    <t>3042EK</t>
  </si>
  <si>
    <t>3042EL</t>
  </si>
  <si>
    <t>2042AJ</t>
  </si>
  <si>
    <t>3042EC</t>
  </si>
  <si>
    <t>3042EH</t>
  </si>
  <si>
    <t>3042EO</t>
  </si>
  <si>
    <t>8042BL</t>
  </si>
  <si>
    <t>2042AK</t>
  </si>
  <si>
    <t>0042AB</t>
  </si>
  <si>
    <t>9042AP</t>
  </si>
  <si>
    <t>0042AC</t>
  </si>
  <si>
    <t>3042ER</t>
  </si>
  <si>
    <t>3042EQ</t>
  </si>
  <si>
    <t>3042EW</t>
  </si>
  <si>
    <t>5042AR</t>
  </si>
  <si>
    <t>12042AA</t>
  </si>
  <si>
    <t>5042DX</t>
  </si>
  <si>
    <t>12042AB</t>
  </si>
  <si>
    <t>12042AC</t>
  </si>
  <si>
    <t>3042DS</t>
  </si>
  <si>
    <t>3042AP</t>
  </si>
  <si>
    <t>9042AW</t>
  </si>
  <si>
    <t>4042DJ</t>
  </si>
  <si>
    <t>3042EZ</t>
  </si>
  <si>
    <t>2042AP</t>
  </si>
  <si>
    <t>3042DY</t>
  </si>
  <si>
    <t>8042BQ</t>
  </si>
  <si>
    <t>11042AB</t>
  </si>
  <si>
    <t>2042AO</t>
  </si>
  <si>
    <t>12042AG</t>
  </si>
  <si>
    <t>3042FD</t>
  </si>
  <si>
    <t>6042AH</t>
  </si>
  <si>
    <t>9042AY</t>
  </si>
  <si>
    <t>9042AZ</t>
  </si>
  <si>
    <t>8042BS</t>
  </si>
  <si>
    <t>3042FH</t>
  </si>
  <si>
    <t>6042AL</t>
  </si>
  <si>
    <t>3042FL</t>
  </si>
  <si>
    <t>9042BA</t>
  </si>
  <si>
    <t>8042BM</t>
  </si>
  <si>
    <t>12042AL</t>
  </si>
  <si>
    <t>3042DZ</t>
  </si>
  <si>
    <t>12042AO</t>
  </si>
  <si>
    <t>4042DV</t>
  </si>
  <si>
    <t>12042AP</t>
  </si>
  <si>
    <t>11042AD</t>
  </si>
  <si>
    <t>8042BU</t>
  </si>
  <si>
    <t>4042DY</t>
  </si>
  <si>
    <t>6042AM</t>
  </si>
  <si>
    <t>0042AF</t>
  </si>
  <si>
    <t>4042EE</t>
  </si>
  <si>
    <t>4042EA</t>
  </si>
  <si>
    <t>19,09 euro</t>
  </si>
  <si>
    <t>4042EF</t>
  </si>
  <si>
    <t>9042AR</t>
  </si>
  <si>
    <t>12042AS</t>
  </si>
  <si>
    <t>11042AA</t>
  </si>
  <si>
    <t>12042AD</t>
  </si>
  <si>
    <t>11042AI</t>
  </si>
  <si>
    <t>12042AK</t>
  </si>
  <si>
    <t>11042AJ</t>
  </si>
  <si>
    <t>11042AK</t>
  </si>
  <si>
    <t>12042AZ</t>
  </si>
  <si>
    <t>3042FC</t>
  </si>
  <si>
    <t>3042DT</t>
  </si>
  <si>
    <t>12042BB</t>
  </si>
  <si>
    <t>3042FT</t>
  </si>
  <si>
    <t>3042FU</t>
  </si>
  <si>
    <t>12042AW</t>
  </si>
  <si>
    <t>12042BF</t>
  </si>
  <si>
    <t>3042FX</t>
  </si>
  <si>
    <t>12042BE</t>
  </si>
  <si>
    <t>11042AF</t>
  </si>
  <si>
    <t>4032IR</t>
  </si>
  <si>
    <t>8042CA</t>
  </si>
  <si>
    <t>6042AI</t>
  </si>
  <si>
    <t>4042EK</t>
  </si>
  <si>
    <t>6042AK</t>
  </si>
  <si>
    <t>3042FY</t>
  </si>
  <si>
    <t>4042EL</t>
  </si>
  <si>
    <t>12042BN</t>
  </si>
  <si>
    <t>4042EO</t>
  </si>
  <si>
    <t>4042EM</t>
  </si>
  <si>
    <t>4042ER</t>
  </si>
  <si>
    <t>4042DZ</t>
  </si>
  <si>
    <t>4042ES</t>
  </si>
  <si>
    <t>12042BL</t>
  </si>
  <si>
    <t>3042CU</t>
  </si>
  <si>
    <t>8042CC</t>
  </si>
  <si>
    <t>3042GM</t>
  </si>
  <si>
    <t>3042GD</t>
  </si>
  <si>
    <t>11042AS</t>
  </si>
  <si>
    <t>12042BU</t>
  </si>
  <si>
    <t>8042CH</t>
  </si>
  <si>
    <t>9042AX</t>
  </si>
  <si>
    <t>12042BY</t>
  </si>
  <si>
    <t>8042CF</t>
  </si>
  <si>
    <t>9042BF</t>
  </si>
  <si>
    <t>2042AH</t>
  </si>
  <si>
    <t>12042BV</t>
  </si>
  <si>
    <t>3042GU</t>
  </si>
  <si>
    <t>4042EW</t>
  </si>
  <si>
    <t>4042FA</t>
  </si>
  <si>
    <t>4042FB</t>
  </si>
  <si>
    <t>11042AW</t>
  </si>
  <si>
    <t>12042CE</t>
  </si>
  <si>
    <t>4042EZ</t>
  </si>
  <si>
    <t>4042FF</t>
  </si>
  <si>
    <t>4042EX</t>
  </si>
  <si>
    <t>3042FS</t>
  </si>
  <si>
    <t>4042FK</t>
  </si>
  <si>
    <t>12042CG</t>
  </si>
  <si>
    <t>3042DU</t>
  </si>
  <si>
    <t>4042FJ</t>
  </si>
  <si>
    <t>12042AX</t>
  </si>
  <si>
    <t>11042AT</t>
  </si>
  <si>
    <t>12042CO</t>
  </si>
  <si>
    <t>3042HD</t>
  </si>
  <si>
    <t>12042CR</t>
  </si>
  <si>
    <t>12042CQ</t>
  </si>
  <si>
    <t>12042CT</t>
  </si>
  <si>
    <t>11042AY</t>
  </si>
  <si>
    <t>12042CF</t>
  </si>
  <si>
    <t>5042EJ</t>
  </si>
  <si>
    <t>4042EJ</t>
  </si>
  <si>
    <t>4042ET</t>
  </si>
  <si>
    <t>4042FR</t>
  </si>
  <si>
    <t>5042EM</t>
  </si>
  <si>
    <t>5042EO</t>
  </si>
  <si>
    <t>8042CR</t>
  </si>
  <si>
    <t>5042EP</t>
  </si>
  <si>
    <t>5042ER</t>
  </si>
  <si>
    <t>3042HA</t>
  </si>
  <si>
    <t>6042AT</t>
  </si>
  <si>
    <t>11042BB</t>
  </si>
  <si>
    <t>12042CY</t>
  </si>
  <si>
    <t>9042BI</t>
  </si>
  <si>
    <t>5042EX</t>
  </si>
  <si>
    <t>4042EG</t>
  </si>
  <si>
    <t>11042BC</t>
  </si>
  <si>
    <t>12042DC</t>
  </si>
  <si>
    <t>5042EY</t>
  </si>
  <si>
    <t>5042EV</t>
  </si>
  <si>
    <t>12042DD</t>
  </si>
  <si>
    <t>8042CS</t>
  </si>
  <si>
    <t>5042EZ</t>
  </si>
  <si>
    <t>5042FA</t>
  </si>
  <si>
    <t>5042FC</t>
  </si>
  <si>
    <t>12042DF</t>
  </si>
  <si>
    <t>3042GL</t>
  </si>
  <si>
    <t>5032OU</t>
  </si>
  <si>
    <t>4042FH</t>
  </si>
  <si>
    <t>5042FD</t>
  </si>
  <si>
    <t>3042HH</t>
  </si>
  <si>
    <t>3042HI</t>
  </si>
  <si>
    <t>11042BD</t>
  </si>
  <si>
    <t>12042DE</t>
  </si>
  <si>
    <t>3042HN</t>
  </si>
  <si>
    <t>4042FP</t>
  </si>
  <si>
    <t>3042HL</t>
  </si>
  <si>
    <t>3042HP</t>
  </si>
  <si>
    <t>3042CS</t>
  </si>
  <si>
    <t>3042HT</t>
  </si>
  <si>
    <t>0042AA</t>
  </si>
  <si>
    <t>8042CK</t>
  </si>
  <si>
    <t>5042EN</t>
  </si>
  <si>
    <t>5042EW</t>
  </si>
  <si>
    <t>5042FF</t>
  </si>
  <si>
    <t>4042FV</t>
  </si>
  <si>
    <t>3042HS</t>
  </si>
  <si>
    <t>12042DL</t>
  </si>
  <si>
    <t>12042DM</t>
  </si>
  <si>
    <t>9042BM</t>
  </si>
  <si>
    <t>5042FG</t>
  </si>
  <si>
    <t>11042BI</t>
  </si>
  <si>
    <t>12042DQ</t>
  </si>
  <si>
    <t>5042FI</t>
  </si>
  <si>
    <t>5042EE</t>
  </si>
  <si>
    <t>11042BJ</t>
  </si>
  <si>
    <t>8042CU</t>
  </si>
  <si>
    <t>12042DV</t>
  </si>
  <si>
    <t>4042FS</t>
  </si>
  <si>
    <t>11042BN</t>
  </si>
  <si>
    <t>4042GA</t>
  </si>
  <si>
    <t>5042FE</t>
  </si>
  <si>
    <t>3042GO</t>
  </si>
  <si>
    <t>3042IB</t>
  </si>
  <si>
    <t>4042GB</t>
  </si>
  <si>
    <t>3042IE</t>
  </si>
  <si>
    <t>3042IF</t>
  </si>
  <si>
    <t>12042DX</t>
  </si>
  <si>
    <t>11042BL</t>
  </si>
  <si>
    <t>4042FY</t>
  </si>
  <si>
    <t>przedpłata 1124 EUR</t>
  </si>
  <si>
    <t>5042FN</t>
  </si>
  <si>
    <t>12042CN</t>
  </si>
  <si>
    <t>3042GR</t>
  </si>
  <si>
    <t>4042GD</t>
  </si>
  <si>
    <t>12042EA</t>
  </si>
  <si>
    <t>3042II</t>
  </si>
  <si>
    <t>5042FS</t>
  </si>
  <si>
    <t>3042IK</t>
  </si>
  <si>
    <t>12042EC</t>
  </si>
  <si>
    <t>3042DR</t>
  </si>
  <si>
    <t>9042BO</t>
  </si>
  <si>
    <t>5042FO</t>
  </si>
  <si>
    <t>9042BN</t>
  </si>
  <si>
    <t>11042BM</t>
  </si>
  <si>
    <t>4042GF</t>
  </si>
  <si>
    <t>3042IM</t>
  </si>
  <si>
    <t>4042FZ</t>
  </si>
  <si>
    <t>5042FT</t>
  </si>
  <si>
    <t>5042FU</t>
  </si>
  <si>
    <t>4042GG</t>
  </si>
  <si>
    <t>5042FW</t>
  </si>
  <si>
    <t>9042BP</t>
  </si>
  <si>
    <t>11042BQ</t>
  </si>
  <si>
    <t>5042FV</t>
  </si>
  <si>
    <t>3042IH</t>
  </si>
  <si>
    <t>3042EM</t>
  </si>
  <si>
    <t>11042BP</t>
  </si>
  <si>
    <t>3042IL</t>
  </si>
  <si>
    <t>4042GJ</t>
  </si>
  <si>
    <t>5042GC</t>
  </si>
  <si>
    <t>8042CV</t>
  </si>
  <si>
    <t>płatność klienta - 22 EUR</t>
  </si>
  <si>
    <t>reklamacja - rabat</t>
  </si>
  <si>
    <t>reklamacja - rabat 20%</t>
  </si>
  <si>
    <t>4042GM</t>
  </si>
  <si>
    <t>3042IT</t>
  </si>
  <si>
    <t>12042DO</t>
  </si>
  <si>
    <t>4042GE</t>
  </si>
  <si>
    <t>4042GI</t>
  </si>
  <si>
    <t>12042DP</t>
  </si>
  <si>
    <t>5042GF</t>
  </si>
  <si>
    <t>5042GG</t>
  </si>
  <si>
    <t>5042GH</t>
  </si>
  <si>
    <t>3042IS</t>
  </si>
  <si>
    <t>3042JA</t>
  </si>
  <si>
    <t>4042DX</t>
  </si>
  <si>
    <t>3042IQ</t>
  </si>
  <si>
    <t>4042GL</t>
  </si>
  <si>
    <t>3042IV</t>
  </si>
  <si>
    <t>5042GJ</t>
  </si>
  <si>
    <t>3042JB</t>
  </si>
  <si>
    <t>3042JC</t>
  </si>
  <si>
    <t>5042GI</t>
  </si>
  <si>
    <t>12042EJ</t>
  </si>
  <si>
    <t>3042JF</t>
  </si>
  <si>
    <t>3042JE</t>
  </si>
  <si>
    <t>3042IY</t>
  </si>
  <si>
    <t>3042IZ</t>
  </si>
  <si>
    <t>3042JI</t>
  </si>
  <si>
    <t>8042BA</t>
  </si>
  <si>
    <t>8042CY</t>
  </si>
  <si>
    <t>9042BV</t>
  </si>
  <si>
    <t>9042CB</t>
  </si>
  <si>
    <t>5042GE</t>
  </si>
  <si>
    <t>5042GM</t>
  </si>
  <si>
    <t>5042GP</t>
  </si>
  <si>
    <t>5042GO</t>
  </si>
  <si>
    <t>12042EK</t>
  </si>
  <si>
    <t>4042GO</t>
  </si>
  <si>
    <t>5042GL</t>
  </si>
  <si>
    <t>4042GR</t>
  </si>
  <si>
    <t>5042GB</t>
  </si>
  <si>
    <t>4042GS</t>
  </si>
  <si>
    <t>12042EQ</t>
  </si>
  <si>
    <t>12042EP</t>
  </si>
  <si>
    <t>12042ER</t>
  </si>
  <si>
    <t>8042CZ</t>
  </si>
  <si>
    <t>5032RE</t>
  </si>
  <si>
    <t>12042EB</t>
  </si>
  <si>
    <t>5042GU</t>
  </si>
  <si>
    <t>4042GW</t>
  </si>
  <si>
    <t>5042GW</t>
  </si>
  <si>
    <t>4042GU</t>
  </si>
  <si>
    <t>5042FY</t>
  </si>
  <si>
    <t>3042JN</t>
  </si>
  <si>
    <t>5042GX</t>
  </si>
  <si>
    <t>3042JP</t>
  </si>
  <si>
    <t>3042JR</t>
  </si>
  <si>
    <t>3042JS</t>
  </si>
  <si>
    <t>9042BQ</t>
  </si>
  <si>
    <t>5042GS</t>
  </si>
  <si>
    <t>3042JJ</t>
  </si>
  <si>
    <t>4042GQ</t>
  </si>
  <si>
    <t>8042DN</t>
  </si>
  <si>
    <t>8042DE</t>
  </si>
  <si>
    <t>5042HG</t>
  </si>
  <si>
    <t>5042HF</t>
  </si>
  <si>
    <t>5042HK</t>
  </si>
  <si>
    <t>5042HJ</t>
  </si>
  <si>
    <t>4042GX</t>
  </si>
  <si>
    <t>5042HL</t>
  </si>
  <si>
    <t>5042HN</t>
  </si>
  <si>
    <t>5042HE</t>
  </si>
  <si>
    <t>8042DX</t>
  </si>
  <si>
    <t>5042GZ</t>
  </si>
  <si>
    <t>11042CF</t>
  </si>
  <si>
    <t>3042KF</t>
  </si>
  <si>
    <t>8042DQ</t>
  </si>
  <si>
    <t>5042HQ</t>
  </si>
  <si>
    <t>8042DO</t>
  </si>
  <si>
    <t>5042HP</t>
  </si>
  <si>
    <t>8042DL</t>
  </si>
  <si>
    <t>8042BZ</t>
  </si>
  <si>
    <t>11042CH</t>
  </si>
  <si>
    <t>11042BY</t>
  </si>
  <si>
    <t>5042HI</t>
  </si>
  <si>
    <t>5042HR</t>
  </si>
  <si>
    <t>8042DS</t>
  </si>
  <si>
    <t>9042BZ</t>
  </si>
  <si>
    <t>3042JZ</t>
  </si>
  <si>
    <t>12042EU</t>
  </si>
  <si>
    <t>12042ET</t>
  </si>
  <si>
    <t>5042GR</t>
  </si>
  <si>
    <t>12042DH</t>
  </si>
  <si>
    <t>3042KH</t>
  </si>
  <si>
    <t>3042KE</t>
  </si>
  <si>
    <t>11042CB</t>
  </si>
  <si>
    <t>5042HV</t>
  </si>
  <si>
    <t>5042HT</t>
  </si>
  <si>
    <t>11042CK</t>
  </si>
  <si>
    <t>2042AT</t>
  </si>
  <si>
    <t>3042KK</t>
  </si>
  <si>
    <t>3042JM</t>
  </si>
  <si>
    <t>11042CG</t>
  </si>
  <si>
    <t>4042HK</t>
  </si>
  <si>
    <t>3042KT</t>
  </si>
  <si>
    <t>3042KS</t>
  </si>
  <si>
    <t>11042CJ</t>
  </si>
  <si>
    <t>3042KW</t>
  </si>
  <si>
    <t>5042HS</t>
  </si>
  <si>
    <t>5042HX</t>
  </si>
  <si>
    <t>12042EX</t>
  </si>
  <si>
    <t>8042DZ</t>
  </si>
  <si>
    <t>5042IA</t>
  </si>
  <si>
    <t>5042HY</t>
  </si>
  <si>
    <t>5042HZ</t>
  </si>
  <si>
    <t>12042BW</t>
  </si>
  <si>
    <t>5042IC</t>
  </si>
  <si>
    <t xml:space="preserve">przedpłata 50% 20 787,80 zł </t>
  </si>
  <si>
    <t>4042HJ</t>
  </si>
  <si>
    <t>9042CD</t>
  </si>
  <si>
    <t>11042CO</t>
  </si>
  <si>
    <t>3042KZ</t>
  </si>
  <si>
    <t>11042CL</t>
  </si>
  <si>
    <t>5042ID</t>
  </si>
  <si>
    <t>8042EF</t>
  </si>
  <si>
    <t>3042LA</t>
  </si>
  <si>
    <t>5042IE</t>
  </si>
  <si>
    <t>4042HN</t>
  </si>
  <si>
    <t>5042II</t>
  </si>
  <si>
    <t>11042CM</t>
  </si>
  <si>
    <t>3042LC</t>
  </si>
  <si>
    <t>12042EY</t>
  </si>
  <si>
    <t>4042HM</t>
  </si>
  <si>
    <t>4042HL</t>
  </si>
  <si>
    <t>12042DW</t>
  </si>
  <si>
    <t>8032CU</t>
  </si>
  <si>
    <t>11042BG</t>
  </si>
  <si>
    <t>3042KX</t>
  </si>
  <si>
    <t>3042LL</t>
  </si>
  <si>
    <t>6042AR</t>
  </si>
  <si>
    <t>12042FF</t>
  </si>
  <si>
    <t>4042HR</t>
  </si>
  <si>
    <t>3042LH</t>
  </si>
  <si>
    <t>5042IL</t>
  </si>
  <si>
    <t>5042IG</t>
  </si>
  <si>
    <t>4042HX</t>
  </si>
  <si>
    <t>5042IM</t>
  </si>
  <si>
    <t>8042DF</t>
  </si>
  <si>
    <t>3042LP</t>
  </si>
  <si>
    <t>5042IB</t>
  </si>
  <si>
    <t>9042BX</t>
  </si>
  <si>
    <t>4042HE</t>
  </si>
  <si>
    <t>4042HP</t>
  </si>
  <si>
    <t>5042IN</t>
  </si>
  <si>
    <t>5042IS</t>
  </si>
  <si>
    <t>11042CD</t>
  </si>
  <si>
    <t>5042IT</t>
  </si>
  <si>
    <t>4042HZ</t>
  </si>
  <si>
    <t>5042HW</t>
  </si>
  <si>
    <t>6042AW</t>
  </si>
  <si>
    <t>8042EM</t>
  </si>
  <si>
    <t>3042LK</t>
  </si>
  <si>
    <t>4042ID</t>
  </si>
  <si>
    <t>5042IP</t>
  </si>
  <si>
    <t>4042HU</t>
  </si>
  <si>
    <t>11042CT</t>
  </si>
  <si>
    <t>3042LB</t>
  </si>
  <si>
    <t>3042LR</t>
  </si>
  <si>
    <t>12042FG</t>
  </si>
  <si>
    <t>12042FJ</t>
  </si>
  <si>
    <t>4032IZ</t>
  </si>
  <si>
    <t>3042LV</t>
  </si>
  <si>
    <t>4042GZ</t>
  </si>
  <si>
    <t>5042IV</t>
  </si>
  <si>
    <t>4042IH</t>
  </si>
  <si>
    <t>3042LY</t>
  </si>
  <si>
    <t>4042IF</t>
  </si>
  <si>
    <t>4042IG</t>
  </si>
  <si>
    <t>3042LX</t>
  </si>
  <si>
    <t>3042LW</t>
  </si>
  <si>
    <t>5042IU</t>
  </si>
  <si>
    <t>5042IJ</t>
  </si>
  <si>
    <t>12042FO</t>
  </si>
  <si>
    <t>12042FN</t>
  </si>
  <si>
    <t>8042EO</t>
  </si>
  <si>
    <t>11042CW</t>
  </si>
  <si>
    <t>5042JC</t>
  </si>
  <si>
    <t>8042ED</t>
  </si>
  <si>
    <t>5042IW</t>
  </si>
  <si>
    <t>5042JH</t>
  </si>
  <si>
    <t>4042II</t>
  </si>
  <si>
    <t>5042JF</t>
  </si>
  <si>
    <t>5042JM</t>
  </si>
  <si>
    <t>8042ER</t>
  </si>
  <si>
    <t>5042JK</t>
  </si>
  <si>
    <t>3042MH</t>
  </si>
  <si>
    <t>3042MF</t>
  </si>
  <si>
    <t>3042MC</t>
  </si>
  <si>
    <t>8042DV</t>
  </si>
  <si>
    <t>12042FS</t>
  </si>
  <si>
    <t>11042CY</t>
  </si>
  <si>
    <t>11042CZ</t>
  </si>
  <si>
    <t>5042JN</t>
  </si>
  <si>
    <t>5042JE</t>
  </si>
  <si>
    <t>4042FL</t>
  </si>
  <si>
    <t>3042MI</t>
  </si>
  <si>
    <t>5042JQ</t>
  </si>
  <si>
    <t>11042CX</t>
  </si>
  <si>
    <t>5042JR</t>
  </si>
  <si>
    <t>11042DA</t>
  </si>
  <si>
    <t>12042FX</t>
  </si>
  <si>
    <t>5042JU</t>
  </si>
  <si>
    <t>4042IO</t>
  </si>
  <si>
    <t>3042MJ</t>
  </si>
  <si>
    <t>3042MR</t>
  </si>
  <si>
    <t>3042MU</t>
  </si>
  <si>
    <t>3042LO</t>
  </si>
  <si>
    <t>4042IT</t>
  </si>
  <si>
    <t>4042IU</t>
  </si>
  <si>
    <t>5042JX</t>
  </si>
  <si>
    <t>4042IV</t>
  </si>
  <si>
    <t>12042FY</t>
  </si>
  <si>
    <t>4042IX</t>
  </si>
  <si>
    <t>4042IW</t>
  </si>
  <si>
    <t>8042EQ</t>
  </si>
  <si>
    <t>8042EU</t>
  </si>
  <si>
    <t>8042EX</t>
  </si>
  <si>
    <t>8042EW</t>
  </si>
  <si>
    <t>3042JW</t>
  </si>
  <si>
    <t>12042FV</t>
  </si>
  <si>
    <t>5042KA</t>
  </si>
  <si>
    <t>5042KD</t>
  </si>
  <si>
    <t>5042KE</t>
  </si>
  <si>
    <t>12042FT</t>
  </si>
  <si>
    <t>8042EY</t>
  </si>
  <si>
    <t>5042KC</t>
  </si>
  <si>
    <t>12042GA</t>
  </si>
  <si>
    <t>5042KF</t>
  </si>
  <si>
    <t>4042JA</t>
  </si>
  <si>
    <t>11042DB</t>
  </si>
  <si>
    <t>4042IZ</t>
  </si>
  <si>
    <t>4042JC</t>
  </si>
  <si>
    <t>5042JZ</t>
  </si>
  <si>
    <t>4042JB</t>
  </si>
  <si>
    <t>5042JA</t>
  </si>
  <si>
    <t>5042FK</t>
  </si>
  <si>
    <t>5042KJ</t>
  </si>
  <si>
    <t>4042JH</t>
  </si>
  <si>
    <t>5042JW</t>
  </si>
  <si>
    <t>4042JJ</t>
  </si>
  <si>
    <t>4042JK</t>
  </si>
  <si>
    <t>3042MZ</t>
  </si>
  <si>
    <t>3042NC</t>
  </si>
  <si>
    <t>3042NB</t>
  </si>
  <si>
    <t>6042BC</t>
  </si>
  <si>
    <t>12052AC</t>
  </si>
  <si>
    <t>3052AB</t>
  </si>
  <si>
    <t>12052AH</t>
  </si>
  <si>
    <t>3052AE</t>
  </si>
  <si>
    <t>12052AB</t>
  </si>
  <si>
    <t>3042NA</t>
  </si>
  <si>
    <t>12052AA</t>
  </si>
  <si>
    <t>3052AA</t>
  </si>
  <si>
    <t>3052AF</t>
  </si>
  <si>
    <t>3052AI</t>
  </si>
  <si>
    <t>11052AA</t>
  </si>
  <si>
    <t>8042EV</t>
  </si>
  <si>
    <t>6042AO</t>
  </si>
  <si>
    <t>3042MX</t>
  </si>
  <si>
    <t>12052AJ</t>
  </si>
  <si>
    <t>3052AL</t>
  </si>
  <si>
    <t>3052AN</t>
  </si>
  <si>
    <t>5042JT</t>
  </si>
  <si>
    <t>3052AR</t>
  </si>
  <si>
    <t>3052AM</t>
  </si>
  <si>
    <t>8052AD</t>
  </si>
  <si>
    <t>12052AL</t>
  </si>
  <si>
    <t>12052AS</t>
  </si>
  <si>
    <t>4042JL</t>
  </si>
  <si>
    <t>3052AV</t>
  </si>
  <si>
    <t>12052AT</t>
  </si>
  <si>
    <t>11052AD</t>
  </si>
  <si>
    <t>5042KO</t>
  </si>
  <si>
    <t>3052AP</t>
  </si>
  <si>
    <t>5042KI</t>
  </si>
  <si>
    <t>4052AD</t>
  </si>
  <si>
    <t>8052AE</t>
  </si>
  <si>
    <t>4042IQ</t>
  </si>
  <si>
    <t>4042IE</t>
  </si>
  <si>
    <t>11052AC</t>
  </si>
  <si>
    <t>5052AH</t>
  </si>
  <si>
    <t>5052AI</t>
  </si>
  <si>
    <t>5052AK</t>
  </si>
  <si>
    <t>4052AH</t>
  </si>
  <si>
    <t>4052AI</t>
  </si>
  <si>
    <t>4052AK</t>
  </si>
  <si>
    <t>12052AR</t>
  </si>
  <si>
    <t>4052AO</t>
  </si>
  <si>
    <t>136,69 eur</t>
  </si>
  <si>
    <t>gratis</t>
  </si>
  <si>
    <t>zaliczka 27652,86</t>
  </si>
  <si>
    <t>11052AO</t>
  </si>
  <si>
    <t>11052AE</t>
  </si>
  <si>
    <t>4052AQ</t>
  </si>
  <si>
    <t>11052AM</t>
  </si>
  <si>
    <t>4052AV</t>
  </si>
  <si>
    <t>4052AN</t>
  </si>
  <si>
    <t>5042JY</t>
  </si>
  <si>
    <t>12042FW</t>
  </si>
  <si>
    <t>4052AR</t>
  </si>
  <si>
    <t>3052AY</t>
  </si>
  <si>
    <t>5052AM</t>
  </si>
  <si>
    <t>8052AC</t>
  </si>
  <si>
    <t>3052BC</t>
  </si>
  <si>
    <t>8052AF</t>
  </si>
  <si>
    <t>5052AR</t>
  </si>
  <si>
    <t>3052AX</t>
  </si>
  <si>
    <t>3052BD</t>
  </si>
  <si>
    <t>3052BF</t>
  </si>
  <si>
    <t>6042AZ</t>
  </si>
  <si>
    <t>8052AA</t>
  </si>
  <si>
    <t>9052AB</t>
  </si>
  <si>
    <t>5052AQ</t>
  </si>
  <si>
    <t>11052AQ</t>
  </si>
  <si>
    <t>8052AG</t>
  </si>
  <si>
    <t>3052BP</t>
  </si>
  <si>
    <t>4052BC</t>
  </si>
  <si>
    <t>4052BE</t>
  </si>
  <si>
    <t>5052AF</t>
  </si>
  <si>
    <t>3052BQ</t>
  </si>
  <si>
    <t>11052AT</t>
  </si>
  <si>
    <t>3052BB</t>
  </si>
  <si>
    <t>3052AD</t>
  </si>
  <si>
    <t>3052BL</t>
  </si>
  <si>
    <t>5052BA</t>
  </si>
  <si>
    <t>11052AV</t>
  </si>
  <si>
    <t>12042DZ</t>
  </si>
  <si>
    <t>3052AK</t>
  </si>
  <si>
    <t>4052BO</t>
  </si>
  <si>
    <t>4052BP</t>
  </si>
  <si>
    <t>3052CA</t>
  </si>
  <si>
    <t>5042JD</t>
  </si>
  <si>
    <t>3052CC</t>
  </si>
  <si>
    <t>3052CE</t>
  </si>
  <si>
    <t>8052AJ</t>
  </si>
  <si>
    <t>4052BG</t>
  </si>
  <si>
    <t>5052BB</t>
  </si>
  <si>
    <t>5052BH</t>
  </si>
  <si>
    <t>11052AR</t>
  </si>
  <si>
    <t>3052CK</t>
  </si>
  <si>
    <t>5052BG</t>
  </si>
  <si>
    <t>5052AZ</t>
  </si>
  <si>
    <t>3052CB</t>
  </si>
  <si>
    <t>8052AK</t>
  </si>
  <si>
    <t>9052AF</t>
  </si>
  <si>
    <t>4052BH</t>
  </si>
  <si>
    <t>4052BQ</t>
  </si>
  <si>
    <t>3052CP</t>
  </si>
  <si>
    <t>11052AY</t>
  </si>
  <si>
    <t>4052BT</t>
  </si>
  <si>
    <t>5052BJ</t>
  </si>
  <si>
    <t>5052BK</t>
  </si>
  <si>
    <t>4052BU</t>
  </si>
  <si>
    <t>3052CJ</t>
  </si>
  <si>
    <t>3052CF</t>
  </si>
  <si>
    <t>4052BZ</t>
  </si>
  <si>
    <t>4052BA</t>
  </si>
  <si>
    <t>11052BG</t>
  </si>
  <si>
    <t>9052AG</t>
  </si>
  <si>
    <t>11052BH</t>
  </si>
  <si>
    <t>4052CC</t>
  </si>
  <si>
    <t>11052BI</t>
  </si>
  <si>
    <t>11052BD</t>
  </si>
  <si>
    <t>3052CD</t>
  </si>
  <si>
    <t>11052BJ</t>
  </si>
  <si>
    <t>4052CD</t>
  </si>
  <si>
    <t>6042AY</t>
  </si>
  <si>
    <t>3052BX</t>
  </si>
  <si>
    <t>4052CB</t>
  </si>
  <si>
    <t>4052CN</t>
  </si>
  <si>
    <t>3052CV</t>
  </si>
  <si>
    <t>4052CG</t>
  </si>
  <si>
    <t>4052CE</t>
  </si>
  <si>
    <t>4052DB</t>
  </si>
  <si>
    <t>4052DE</t>
  </si>
  <si>
    <t>9052AI</t>
  </si>
  <si>
    <t>4052DD</t>
  </si>
  <si>
    <t>4052CK</t>
  </si>
  <si>
    <t>4052CJ</t>
  </si>
  <si>
    <t>4052CT</t>
  </si>
  <si>
    <t>6052AA</t>
  </si>
  <si>
    <t>12052BE</t>
  </si>
  <si>
    <t>9052AJ</t>
  </si>
  <si>
    <t>12052BD</t>
  </si>
  <si>
    <t>5052AJ</t>
  </si>
  <si>
    <t>8052AO</t>
  </si>
  <si>
    <t>12052BF</t>
  </si>
  <si>
    <t>11052BO</t>
  </si>
  <si>
    <t>4052CQ</t>
  </si>
  <si>
    <t>4052CM</t>
  </si>
  <si>
    <t>4052DN</t>
  </si>
  <si>
    <t>12052BH</t>
  </si>
  <si>
    <t>3052BU</t>
  </si>
  <si>
    <t>3052DC</t>
  </si>
  <si>
    <t>8052AQ</t>
  </si>
  <si>
    <t>3052DH</t>
  </si>
  <si>
    <t>12052BJ</t>
  </si>
  <si>
    <t>5052BD</t>
  </si>
  <si>
    <t>9042BG</t>
  </si>
  <si>
    <t>3052DJ</t>
  </si>
  <si>
    <t>12052BK</t>
  </si>
  <si>
    <t>4052DI</t>
  </si>
  <si>
    <t>3052CY</t>
  </si>
  <si>
    <t>3052DG</t>
  </si>
  <si>
    <t>12052BL</t>
  </si>
  <si>
    <t>11052BR</t>
  </si>
  <si>
    <t>3042ND</t>
  </si>
  <si>
    <t>5052AX</t>
  </si>
  <si>
    <t>12052BN</t>
  </si>
  <si>
    <t>3052DF</t>
  </si>
  <si>
    <t>12052BM</t>
  </si>
  <si>
    <t>3052DP</t>
  </si>
  <si>
    <t>8052AN</t>
  </si>
  <si>
    <t>11052BQ</t>
  </si>
  <si>
    <t>3052DQ</t>
  </si>
  <si>
    <t>12052BQ</t>
  </si>
  <si>
    <t>3042HC</t>
  </si>
  <si>
    <t>11052BV</t>
  </si>
  <si>
    <t>5052BF</t>
  </si>
  <si>
    <t>11052BK</t>
  </si>
  <si>
    <t>4052CR</t>
  </si>
  <si>
    <t>9052AN</t>
  </si>
  <si>
    <t>4052DY</t>
  </si>
  <si>
    <t>9052AH</t>
  </si>
  <si>
    <t>3052DU</t>
  </si>
  <si>
    <t>4052DV</t>
  </si>
  <si>
    <t>4052EC</t>
  </si>
  <si>
    <t>4052ED</t>
  </si>
  <si>
    <t>4052EE</t>
  </si>
  <si>
    <t>11052BT</t>
  </si>
  <si>
    <t>9052AO</t>
  </si>
  <si>
    <t>4052EB</t>
  </si>
  <si>
    <t>12052BP</t>
  </si>
  <si>
    <t>4052DR</t>
  </si>
  <si>
    <t>12052BR</t>
  </si>
  <si>
    <t>9052AP</t>
  </si>
  <si>
    <t>4052CX</t>
  </si>
  <si>
    <t>4052CV</t>
  </si>
  <si>
    <t>12052BS</t>
  </si>
  <si>
    <t>4052DP</t>
  </si>
  <si>
    <t>3052BJ</t>
  </si>
  <si>
    <t>11052CB</t>
  </si>
  <si>
    <t>11052BY</t>
  </si>
  <si>
    <t>3052DX</t>
  </si>
  <si>
    <t>5052AN</t>
  </si>
  <si>
    <t>3042HO</t>
  </si>
  <si>
    <t>12052BW</t>
  </si>
  <si>
    <t>3052EA</t>
  </si>
  <si>
    <t>4052EK</t>
  </si>
  <si>
    <t>12052AY</t>
  </si>
  <si>
    <t>11052BB</t>
  </si>
  <si>
    <t>3052EG</t>
  </si>
  <si>
    <t>zaliczka 40%  - 9 412,68</t>
  </si>
  <si>
    <t>4052CY</t>
  </si>
  <si>
    <t>3052EL</t>
  </si>
  <si>
    <t>4052EJ</t>
  </si>
  <si>
    <t>11052CF</t>
  </si>
  <si>
    <t>4052DT</t>
  </si>
  <si>
    <t>9052AR</t>
  </si>
  <si>
    <t>4052EM</t>
  </si>
  <si>
    <t>4052EO</t>
  </si>
  <si>
    <t>9052AS</t>
  </si>
  <si>
    <t>4052EF</t>
  </si>
  <si>
    <t>8052AX</t>
  </si>
  <si>
    <t>4052EP</t>
  </si>
  <si>
    <t>12052AX</t>
  </si>
  <si>
    <t>3052EK</t>
  </si>
  <si>
    <t>11052BL</t>
  </si>
  <si>
    <t>8052AP</t>
  </si>
  <si>
    <t>4052CH</t>
  </si>
  <si>
    <t>3052EP</t>
  </si>
  <si>
    <t>3052ER</t>
  </si>
  <si>
    <t>4052EH</t>
  </si>
  <si>
    <t>3052EX</t>
  </si>
  <si>
    <t>11052AG</t>
  </si>
  <si>
    <t>4052EX</t>
  </si>
  <si>
    <t>8052AW</t>
  </si>
  <si>
    <t>4052EI</t>
  </si>
  <si>
    <t>11052CG</t>
  </si>
  <si>
    <t>12052BX</t>
  </si>
  <si>
    <t>3052FB</t>
  </si>
  <si>
    <t>9052AU</t>
  </si>
  <si>
    <t>11052CH</t>
  </si>
  <si>
    <t>9052AT</t>
  </si>
  <si>
    <t>2052AE</t>
  </si>
  <si>
    <t>6052AH</t>
  </si>
  <si>
    <t>6052AG</t>
  </si>
  <si>
    <t>4052FA</t>
  </si>
  <si>
    <t>3052EV</t>
  </si>
  <si>
    <t>6052AI</t>
  </si>
  <si>
    <t>3052EZ</t>
  </si>
  <si>
    <t>11052CA</t>
  </si>
  <si>
    <t>3052FD</t>
  </si>
  <si>
    <t>8052BB</t>
  </si>
  <si>
    <t>11052CJ</t>
  </si>
  <si>
    <t>3052FJ</t>
  </si>
  <si>
    <t>6052AJ</t>
  </si>
  <si>
    <t>12052CD</t>
  </si>
  <si>
    <t>6052AK</t>
  </si>
  <si>
    <t>8052BE</t>
  </si>
  <si>
    <t>4052FH</t>
  </si>
  <si>
    <t>8052AT</t>
  </si>
  <si>
    <t>4052FC</t>
  </si>
  <si>
    <t>4052FG</t>
  </si>
  <si>
    <t>4052FL</t>
  </si>
  <si>
    <t>6052AM</t>
  </si>
  <si>
    <t>12052BC</t>
  </si>
  <si>
    <t>3052FL</t>
  </si>
  <si>
    <t>3052FQ</t>
  </si>
  <si>
    <t>6052AL</t>
  </si>
  <si>
    <t>12052CJ</t>
  </si>
  <si>
    <t>3052ED</t>
  </si>
  <si>
    <t>4052FK</t>
  </si>
  <si>
    <t>8052BF</t>
  </si>
  <si>
    <t>3052FT</t>
  </si>
  <si>
    <t>2052AF</t>
  </si>
  <si>
    <t>3052FS</t>
  </si>
  <si>
    <t>4052EL</t>
  </si>
  <si>
    <t>4042IK</t>
  </si>
  <si>
    <t>3052FP</t>
  </si>
  <si>
    <t>11052CN</t>
  </si>
  <si>
    <t>11052CO</t>
  </si>
  <si>
    <t>4052CO</t>
  </si>
  <si>
    <t>4052BK</t>
  </si>
  <si>
    <t>12052CA</t>
  </si>
  <si>
    <t>2052AJ</t>
  </si>
  <si>
    <t>11052CL</t>
  </si>
  <si>
    <t>11052CP</t>
  </si>
  <si>
    <t>12052CO</t>
  </si>
  <si>
    <t>3052GD</t>
  </si>
  <si>
    <t>2052AG</t>
  </si>
  <si>
    <t>8052BL</t>
  </si>
  <si>
    <t>4052FU</t>
  </si>
  <si>
    <t>4052FT</t>
  </si>
  <si>
    <t>11052CK</t>
  </si>
  <si>
    <t>3052FX</t>
  </si>
  <si>
    <t>3052GE</t>
  </si>
  <si>
    <t>3052GC</t>
  </si>
  <si>
    <t>4052FS</t>
  </si>
  <si>
    <t>3052FW</t>
  </si>
  <si>
    <t>4052FW</t>
  </si>
  <si>
    <t>14052AB</t>
  </si>
  <si>
    <t>4052GA</t>
  </si>
  <si>
    <t>4052FZ</t>
  </si>
  <si>
    <t>3052ZX</t>
  </si>
  <si>
    <t>12052BB</t>
  </si>
  <si>
    <t>2052AK</t>
  </si>
  <si>
    <t>3052AG</t>
  </si>
  <si>
    <t>8052BQ</t>
  </si>
  <si>
    <t>4052GB</t>
  </si>
  <si>
    <t>3052GL</t>
  </si>
  <si>
    <t>3052GK</t>
  </si>
  <si>
    <t>2052ZG</t>
  </si>
  <si>
    <t>8052BT</t>
  </si>
  <si>
    <t>12052CZ</t>
  </si>
  <si>
    <t>8052BU</t>
  </si>
  <si>
    <t>3052FR</t>
  </si>
  <si>
    <t>6052AS</t>
  </si>
  <si>
    <t>11052CT</t>
  </si>
  <si>
    <t>12052DA</t>
  </si>
  <si>
    <t>6052AN</t>
  </si>
  <si>
    <t>3052GJ</t>
  </si>
  <si>
    <t>12052DF</t>
  </si>
  <si>
    <t>12052DU</t>
  </si>
  <si>
    <t>12052DO</t>
  </si>
  <si>
    <t>4052GC</t>
  </si>
  <si>
    <t>5052BN</t>
  </si>
  <si>
    <t>12052DP</t>
  </si>
  <si>
    <t>5052BO</t>
  </si>
  <si>
    <t>12052DT</t>
  </si>
  <si>
    <t>2052AH</t>
  </si>
  <si>
    <t>5052AY</t>
  </si>
  <si>
    <t>5052BS</t>
  </si>
  <si>
    <t>12052DS</t>
  </si>
  <si>
    <t>5052BT</t>
  </si>
  <si>
    <t>12052DX</t>
  </si>
  <si>
    <t>3052GI</t>
  </si>
  <si>
    <t>5052BQ</t>
  </si>
  <si>
    <t>12052DE</t>
  </si>
  <si>
    <t>12052DY</t>
  </si>
  <si>
    <t>3052GF</t>
  </si>
  <si>
    <t>12052DI</t>
  </si>
  <si>
    <t>8052BW</t>
  </si>
  <si>
    <t>3052GM</t>
  </si>
  <si>
    <t>3052GT</t>
  </si>
  <si>
    <t>8052BV</t>
  </si>
  <si>
    <t>3052GH</t>
  </si>
  <si>
    <t>8052BR</t>
  </si>
  <si>
    <t>12052CW</t>
  </si>
  <si>
    <t>5052BX</t>
  </si>
  <si>
    <t>5052BY</t>
  </si>
  <si>
    <t>3052GZ</t>
  </si>
  <si>
    <t>5052CA</t>
  </si>
  <si>
    <t>3052GX</t>
  </si>
  <si>
    <t>4052GF</t>
  </si>
  <si>
    <t>5052CB</t>
  </si>
  <si>
    <t>5052BW</t>
  </si>
  <si>
    <t>4042JE</t>
  </si>
  <si>
    <t>3052HF</t>
  </si>
  <si>
    <t>8052BY</t>
  </si>
  <si>
    <t>14052AF</t>
  </si>
  <si>
    <t>2052AL</t>
  </si>
  <si>
    <t>11052CU</t>
  </si>
  <si>
    <t>12052DH</t>
  </si>
  <si>
    <t>4052GJ</t>
  </si>
  <si>
    <t>11052CV</t>
  </si>
  <si>
    <t>12052CX</t>
  </si>
  <si>
    <t>wstrzymane</t>
  </si>
  <si>
    <t>4052GM</t>
  </si>
  <si>
    <t>3052FK</t>
  </si>
  <si>
    <t>12052EI</t>
  </si>
  <si>
    <t>5052BZ</t>
  </si>
  <si>
    <t>8052BZ</t>
  </si>
  <si>
    <t>12052EJ</t>
  </si>
  <si>
    <t>5052CH</t>
  </si>
  <si>
    <t>14052AK</t>
  </si>
  <si>
    <t>3052HL</t>
  </si>
  <si>
    <t>4052FX</t>
  </si>
  <si>
    <t>3052HN</t>
  </si>
  <si>
    <t>12052CM</t>
  </si>
  <si>
    <t>12052EK</t>
  </si>
  <si>
    <t>8052CE</t>
  </si>
  <si>
    <t>5052BU</t>
  </si>
  <si>
    <t>8052CC</t>
  </si>
  <si>
    <t>3052HD</t>
  </si>
  <si>
    <t>8052CG</t>
  </si>
  <si>
    <t>3052HC</t>
  </si>
  <si>
    <t>12052CF</t>
  </si>
  <si>
    <t>3052HS</t>
  </si>
  <si>
    <t>5052CO</t>
  </si>
  <si>
    <t>4052GN</t>
  </si>
  <si>
    <t>11052CE</t>
  </si>
  <si>
    <t>5052CP</t>
  </si>
  <si>
    <t>3052HV</t>
  </si>
  <si>
    <t>3052HY</t>
  </si>
  <si>
    <t>5042IO</t>
  </si>
  <si>
    <t>3052HX</t>
  </si>
  <si>
    <t>8052AV</t>
  </si>
  <si>
    <t>3052HR</t>
  </si>
  <si>
    <t>3052IA</t>
  </si>
  <si>
    <t>5052CR</t>
  </si>
  <si>
    <t>4052GP</t>
  </si>
  <si>
    <t>4042JI</t>
  </si>
  <si>
    <t>8052CH</t>
  </si>
  <si>
    <t>5052CS</t>
  </si>
  <si>
    <t>4052GS</t>
  </si>
  <si>
    <t>4052GT</t>
  </si>
  <si>
    <t>4052GU</t>
  </si>
  <si>
    <t>4052GY</t>
  </si>
  <si>
    <t>11052DC</t>
  </si>
  <si>
    <t>11052DD</t>
  </si>
  <si>
    <t>3052HO</t>
  </si>
  <si>
    <t>12052EO</t>
  </si>
  <si>
    <t>11052DB</t>
  </si>
  <si>
    <t>5052CX</t>
  </si>
  <si>
    <t>3052HB</t>
  </si>
  <si>
    <t>12052EP</t>
  </si>
  <si>
    <t>14052AQ</t>
  </si>
  <si>
    <t>3052ZZJ</t>
  </si>
  <si>
    <t>3052II</t>
  </si>
  <si>
    <t>3052IN</t>
  </si>
  <si>
    <t>12052ER</t>
  </si>
  <si>
    <t>4052GW</t>
  </si>
  <si>
    <t>4052GV</t>
  </si>
  <si>
    <t>3052IO</t>
  </si>
  <si>
    <t>3052IK</t>
  </si>
  <si>
    <t>5052CL</t>
  </si>
  <si>
    <t>12042EH</t>
  </si>
  <si>
    <t>12052DC</t>
  </si>
  <si>
    <t>3052IP</t>
  </si>
  <si>
    <t>12052ES</t>
  </si>
  <si>
    <t>4052HF</t>
  </si>
  <si>
    <t>4052ET</t>
  </si>
  <si>
    <t>3052IL</t>
  </si>
  <si>
    <t>8052CL</t>
  </si>
  <si>
    <t>3052CM</t>
  </si>
  <si>
    <t>5052CY</t>
  </si>
  <si>
    <t>14052AT</t>
  </si>
  <si>
    <t>8052CM</t>
  </si>
  <si>
    <t>8052CD</t>
  </si>
  <si>
    <t>3052IG</t>
  </si>
  <si>
    <t>11052DF</t>
  </si>
  <si>
    <t>11052DH</t>
  </si>
  <si>
    <t>4052HC</t>
  </si>
  <si>
    <t>4052HL</t>
  </si>
  <si>
    <t>3052HQ</t>
  </si>
  <si>
    <t>4052HN</t>
  </si>
  <si>
    <t>11052DJ</t>
  </si>
  <si>
    <t>5052CT</t>
  </si>
  <si>
    <t>klient ma zrobić przedpłatę</t>
  </si>
  <si>
    <t>wewnętrzne</t>
  </si>
  <si>
    <t>12052EN</t>
  </si>
  <si>
    <t>5052DF</t>
  </si>
  <si>
    <t>12052EW</t>
  </si>
  <si>
    <t>4052HR</t>
  </si>
  <si>
    <t>8052CP</t>
  </si>
  <si>
    <t>14052AX</t>
  </si>
  <si>
    <t>14052AS</t>
  </si>
  <si>
    <t>12052DG</t>
  </si>
  <si>
    <t>3052IW</t>
  </si>
  <si>
    <t>5052DH</t>
  </si>
  <si>
    <t>8052CB</t>
  </si>
  <si>
    <t>3052HZ</t>
  </si>
  <si>
    <t>4052GL</t>
  </si>
  <si>
    <t>14052AZ</t>
  </si>
  <si>
    <t>3052IT</t>
  </si>
  <si>
    <t>11052CZ</t>
  </si>
  <si>
    <t>12052EZ</t>
  </si>
  <si>
    <t>3052IV</t>
  </si>
  <si>
    <t>3052IY</t>
  </si>
  <si>
    <t>4052HI</t>
  </si>
  <si>
    <t>5052DN</t>
  </si>
  <si>
    <t>3052JA</t>
  </si>
  <si>
    <t>9052AY</t>
  </si>
  <si>
    <t>3052IZ</t>
  </si>
  <si>
    <t>3052JC</t>
  </si>
  <si>
    <t>12052EQ</t>
  </si>
  <si>
    <t>12052EU</t>
  </si>
  <si>
    <t>12052FA</t>
  </si>
  <si>
    <t>5052DQ</t>
  </si>
  <si>
    <t>14052BC</t>
  </si>
  <si>
    <t>14052BD</t>
  </si>
  <si>
    <t>12052EY</t>
  </si>
  <si>
    <t>3052JF</t>
  </si>
  <si>
    <t>11052DK</t>
  </si>
  <si>
    <t>4052HU</t>
  </si>
  <si>
    <t>3052JK</t>
  </si>
  <si>
    <t>11052DG</t>
  </si>
  <si>
    <t>5052DU</t>
  </si>
  <si>
    <t>14052BF</t>
  </si>
  <si>
    <t>8052CR</t>
  </si>
  <si>
    <t>3052JJ</t>
  </si>
  <si>
    <t>5052DJ</t>
  </si>
  <si>
    <t>3052JL</t>
  </si>
  <si>
    <t>14052BH</t>
  </si>
  <si>
    <t>4052HX</t>
  </si>
  <si>
    <t>8052CU</t>
  </si>
  <si>
    <t>4052HP</t>
  </si>
  <si>
    <t>12052FG</t>
  </si>
  <si>
    <t>12052FI</t>
  </si>
  <si>
    <t>4052IB</t>
  </si>
  <si>
    <t>14052BA</t>
  </si>
  <si>
    <t>11052DE</t>
  </si>
  <si>
    <t>2052AM</t>
  </si>
  <si>
    <t>12052FL</t>
  </si>
  <si>
    <t>3052JQ</t>
  </si>
  <si>
    <t>14052AR</t>
  </si>
  <si>
    <t>14052BJ</t>
  </si>
  <si>
    <t>3052JT</t>
  </si>
  <si>
    <t>5052EA</t>
  </si>
  <si>
    <t>3052JV</t>
  </si>
  <si>
    <t>3052JW</t>
  </si>
  <si>
    <t>5052DZ</t>
  </si>
  <si>
    <t>5052DD</t>
  </si>
  <si>
    <t>5052ED</t>
  </si>
  <si>
    <t>5052EE</t>
  </si>
  <si>
    <t>11052DQ</t>
  </si>
  <si>
    <t>5052BR</t>
  </si>
  <si>
    <t>3052JZ</t>
  </si>
  <si>
    <t>3052KB</t>
  </si>
  <si>
    <t>4052IE</t>
  </si>
  <si>
    <t>14052BL</t>
  </si>
  <si>
    <t>3052KD</t>
  </si>
  <si>
    <t>8052CT</t>
  </si>
  <si>
    <t>4052IG</t>
  </si>
  <si>
    <t>8052CW</t>
  </si>
  <si>
    <t>3052KG</t>
  </si>
  <si>
    <t>3052KA</t>
  </si>
  <si>
    <t>5052DY</t>
  </si>
  <si>
    <t>3052KF</t>
  </si>
  <si>
    <t>4052IJ</t>
  </si>
  <si>
    <t>4052CU</t>
  </si>
  <si>
    <t>6052AY</t>
  </si>
  <si>
    <t>3052JU</t>
  </si>
  <si>
    <t>Reklmacja - rabat 50%</t>
  </si>
  <si>
    <t>3052JI</t>
  </si>
  <si>
    <t>12052FK</t>
  </si>
  <si>
    <t>11052DU</t>
  </si>
  <si>
    <t>4052IQ</t>
  </si>
  <si>
    <t>5052EB</t>
  </si>
  <si>
    <t>11052DN</t>
  </si>
  <si>
    <t>4052IW</t>
  </si>
  <si>
    <t>5052EK</t>
  </si>
  <si>
    <t>5052DM</t>
  </si>
  <si>
    <t>5052EL</t>
  </si>
  <si>
    <t>4052IX</t>
  </si>
  <si>
    <t>11052DX</t>
  </si>
  <si>
    <t>11052DW</t>
  </si>
  <si>
    <t>5052EG</t>
  </si>
  <si>
    <t>11052DZ</t>
  </si>
  <si>
    <t>4052CW</t>
  </si>
  <si>
    <t>3052KJ</t>
  </si>
  <si>
    <t>14052BN</t>
  </si>
  <si>
    <t>8052CZ</t>
  </si>
  <si>
    <t>14052BP</t>
  </si>
  <si>
    <t>6052BD</t>
  </si>
  <si>
    <t>14052BQ</t>
  </si>
  <si>
    <t>3052KM</t>
  </si>
  <si>
    <t>4052IR</t>
  </si>
  <si>
    <t>14052BS</t>
  </si>
  <si>
    <t>3052KO</t>
  </si>
  <si>
    <t>5052EP</t>
  </si>
  <si>
    <t>5052EH</t>
  </si>
  <si>
    <t>3052KT</t>
  </si>
  <si>
    <t>3052KW</t>
  </si>
  <si>
    <t>3052KK</t>
  </si>
  <si>
    <t>3052IQ</t>
  </si>
  <si>
    <t>11052DY</t>
  </si>
  <si>
    <t>tłumacz anulował rachunek</t>
  </si>
  <si>
    <t>3052LC</t>
  </si>
  <si>
    <t>12052FP</t>
  </si>
  <si>
    <t>3052JY</t>
  </si>
  <si>
    <t>12052FS</t>
  </si>
  <si>
    <t>12052DL</t>
  </si>
  <si>
    <t>4052JG</t>
  </si>
  <si>
    <t>5052ER</t>
  </si>
  <si>
    <t>5052DA</t>
  </si>
  <si>
    <t>3052HE</t>
  </si>
  <si>
    <t>4052JH</t>
  </si>
  <si>
    <t>11052EC</t>
  </si>
  <si>
    <t>8052DA</t>
  </si>
  <si>
    <t>5052ES</t>
  </si>
  <si>
    <t>14052BV</t>
  </si>
  <si>
    <t>4052JJ</t>
  </si>
  <si>
    <t>14052CF</t>
  </si>
  <si>
    <t>4052IP</t>
  </si>
  <si>
    <t>14052CG</t>
  </si>
  <si>
    <t>14052BR</t>
  </si>
  <si>
    <t>14052AW</t>
  </si>
  <si>
    <t>14052CB</t>
  </si>
  <si>
    <t>5052FA</t>
  </si>
  <si>
    <t>5052EZ</t>
  </si>
  <si>
    <t>14052CE</t>
  </si>
  <si>
    <t>5052CM</t>
  </si>
  <si>
    <t>11052EB</t>
  </si>
  <si>
    <t>5052CJ</t>
  </si>
  <si>
    <t>5052FC</t>
  </si>
  <si>
    <t>14052CK</t>
  </si>
  <si>
    <t>6052BG</t>
  </si>
  <si>
    <t>14052CJ</t>
  </si>
  <si>
    <t>zaliczka  9 885,51 zł</t>
  </si>
  <si>
    <t>12052GJ</t>
  </si>
  <si>
    <t>6052BF</t>
  </si>
  <si>
    <t>9052BD</t>
  </si>
  <si>
    <t>9052BI</t>
  </si>
  <si>
    <t>6052BJ</t>
  </si>
  <si>
    <t>9052BE</t>
  </si>
  <si>
    <t>9052BJ</t>
  </si>
  <si>
    <t>12052GI</t>
  </si>
  <si>
    <t>12052FN</t>
  </si>
  <si>
    <t>4052JK</t>
  </si>
  <si>
    <t>14052CO</t>
  </si>
  <si>
    <t>5052FF</t>
  </si>
  <si>
    <t>14052CP</t>
  </si>
  <si>
    <t>14052CS</t>
  </si>
  <si>
    <t>9052BH</t>
  </si>
  <si>
    <t>5052FE</t>
  </si>
  <si>
    <t>14052CT</t>
  </si>
  <si>
    <t>4052JR</t>
  </si>
  <si>
    <t>5052FH</t>
  </si>
  <si>
    <t>4052JT</t>
  </si>
  <si>
    <t>9052BF</t>
  </si>
  <si>
    <t>5052FI</t>
  </si>
  <si>
    <t>4052JM</t>
  </si>
  <si>
    <t>14052CU</t>
  </si>
  <si>
    <t>8052DD</t>
  </si>
  <si>
    <t>11052EM</t>
  </si>
  <si>
    <t>14052CZ</t>
  </si>
  <si>
    <t>4052HZ</t>
  </si>
  <si>
    <t>14052CX</t>
  </si>
  <si>
    <t>14052DA</t>
  </si>
  <si>
    <t>14052DD</t>
  </si>
  <si>
    <t>11052EI</t>
  </si>
  <si>
    <t>14052CM</t>
  </si>
  <si>
    <t>5052FJ</t>
  </si>
  <si>
    <t>11052EQ</t>
  </si>
  <si>
    <t>5052FR</t>
  </si>
  <si>
    <t>4052KB</t>
  </si>
  <si>
    <t>9052BB</t>
  </si>
  <si>
    <t>5052FU</t>
  </si>
  <si>
    <t>12052GR</t>
  </si>
  <si>
    <t>4052KD</t>
  </si>
  <si>
    <t>14052CN</t>
  </si>
  <si>
    <t>12052GV</t>
  </si>
  <si>
    <t>5052FV</t>
  </si>
  <si>
    <t>4052IK</t>
  </si>
  <si>
    <t>4052JP</t>
  </si>
  <si>
    <t>12052FC</t>
  </si>
  <si>
    <t>5052FW</t>
  </si>
  <si>
    <t>11052EU</t>
  </si>
  <si>
    <t>8052DF</t>
  </si>
  <si>
    <t>5052FY</t>
  </si>
  <si>
    <t>12052GX</t>
  </si>
  <si>
    <t>11052ET</t>
  </si>
  <si>
    <t>14052DG</t>
  </si>
  <si>
    <t>5052FQ</t>
  </si>
  <si>
    <t>11052EH</t>
  </si>
  <si>
    <t>4052JN</t>
  </si>
  <si>
    <t>5052GA</t>
  </si>
  <si>
    <t>5052EU</t>
  </si>
  <si>
    <t>12052HA</t>
  </si>
  <si>
    <t>11052EO</t>
  </si>
  <si>
    <t>4052KH</t>
  </si>
  <si>
    <t>5052GC</t>
  </si>
  <si>
    <t>6052BO</t>
  </si>
  <si>
    <t>6052BP</t>
  </si>
  <si>
    <t>14052DH</t>
  </si>
  <si>
    <t>4052KA</t>
  </si>
  <si>
    <t>6052BQ</t>
  </si>
  <si>
    <t>12052HE</t>
  </si>
  <si>
    <t>12052HH</t>
  </si>
  <si>
    <t>5052GD</t>
  </si>
  <si>
    <t>5052FS</t>
  </si>
  <si>
    <t>4052KI</t>
  </si>
  <si>
    <t>6052BV</t>
  </si>
  <si>
    <t>4052KJ</t>
  </si>
  <si>
    <t>5052GB</t>
  </si>
  <si>
    <t>6052BI</t>
  </si>
  <si>
    <t>4052KN</t>
  </si>
  <si>
    <t>8052DH</t>
  </si>
  <si>
    <t>12052HK</t>
  </si>
  <si>
    <t>5052GE</t>
  </si>
  <si>
    <t>12052HL</t>
  </si>
  <si>
    <t>9052BC</t>
  </si>
  <si>
    <t>14052DM</t>
  </si>
  <si>
    <t>12052HD</t>
  </si>
  <si>
    <t>4052KC</t>
  </si>
  <si>
    <t>14052DI</t>
  </si>
  <si>
    <t>12052FT</t>
  </si>
  <si>
    <t>8052DK</t>
  </si>
  <si>
    <t>12052HP</t>
  </si>
  <si>
    <t>14052DP</t>
  </si>
  <si>
    <t>11052EN</t>
  </si>
  <si>
    <t>8052DN</t>
  </si>
  <si>
    <t>14052DQ</t>
  </si>
  <si>
    <t>12052HS</t>
  </si>
  <si>
    <t>14052DR</t>
  </si>
  <si>
    <t>14052DS</t>
  </si>
  <si>
    <t>12052HT</t>
  </si>
  <si>
    <t>14052DT</t>
  </si>
  <si>
    <t>12052HQ</t>
  </si>
  <si>
    <t>4052KS</t>
  </si>
  <si>
    <t>4052HO</t>
  </si>
  <si>
    <t>4052KT</t>
  </si>
  <si>
    <t>12052HZ</t>
  </si>
  <si>
    <t>9052BQ</t>
  </si>
  <si>
    <t>4052KO</t>
  </si>
  <si>
    <t>12052IC</t>
  </si>
  <si>
    <t>9052BS</t>
  </si>
  <si>
    <t>12052IJ</t>
  </si>
  <si>
    <t>12052HU</t>
  </si>
  <si>
    <t>14052DW</t>
  </si>
  <si>
    <t>5052FB</t>
  </si>
  <si>
    <t>12052HY</t>
  </si>
  <si>
    <t>3052LG</t>
  </si>
  <si>
    <t>14052DJ</t>
  </si>
  <si>
    <t>12052HX</t>
  </si>
  <si>
    <t>12052IK</t>
  </si>
  <si>
    <t>3052LN</t>
  </si>
  <si>
    <t>3052LP</t>
  </si>
  <si>
    <t>12052IM</t>
  </si>
  <si>
    <t>4052KW</t>
  </si>
  <si>
    <t>3052LT</t>
  </si>
  <si>
    <t>3052LI</t>
  </si>
  <si>
    <t>12052FQ</t>
  </si>
  <si>
    <t>3052LW</t>
  </si>
  <si>
    <t>3052MA</t>
  </si>
  <si>
    <t>3052JX</t>
  </si>
  <si>
    <t>3052MC</t>
  </si>
  <si>
    <t>14052ED</t>
  </si>
  <si>
    <t>3052MB</t>
  </si>
  <si>
    <t>3052ME</t>
  </si>
  <si>
    <t>14052EE</t>
  </si>
  <si>
    <t>12052IO</t>
  </si>
  <si>
    <t>14052EH</t>
  </si>
  <si>
    <t>9052BT</t>
  </si>
  <si>
    <t>14052EG</t>
  </si>
  <si>
    <t>4052LD</t>
  </si>
  <si>
    <t>12052CI</t>
  </si>
  <si>
    <t>14052EJ</t>
  </si>
  <si>
    <t>4052KZ</t>
  </si>
  <si>
    <t>9052BL</t>
  </si>
  <si>
    <t>4052LB</t>
  </si>
  <si>
    <t>11052FF</t>
  </si>
  <si>
    <t>11052FG</t>
  </si>
  <si>
    <t>11052FC</t>
  </si>
  <si>
    <t>6052BL</t>
  </si>
  <si>
    <t>4052LF</t>
  </si>
  <si>
    <t>3052MI</t>
  </si>
  <si>
    <t>5052GF</t>
  </si>
  <si>
    <t>3052LQ</t>
  </si>
  <si>
    <t>4052KX</t>
  </si>
  <si>
    <t>8052DT</t>
  </si>
  <si>
    <t>12052IV</t>
  </si>
  <si>
    <t>12052IR</t>
  </si>
  <si>
    <t>3052MH</t>
  </si>
  <si>
    <t>5052GJ</t>
  </si>
  <si>
    <t>4052LH</t>
  </si>
  <si>
    <t>5052GK</t>
  </si>
  <si>
    <t>3052MS</t>
  </si>
  <si>
    <t>3052MR</t>
  </si>
  <si>
    <t>5052GM</t>
  </si>
  <si>
    <t>14052EN</t>
  </si>
  <si>
    <t>14052EO</t>
  </si>
  <si>
    <t>3052MT</t>
  </si>
  <si>
    <t>11052FJ</t>
  </si>
  <si>
    <t>12052HC</t>
  </si>
  <si>
    <t>3052MV</t>
  </si>
  <si>
    <t>12052IY</t>
  </si>
  <si>
    <t>3052MW</t>
  </si>
  <si>
    <t>5052GO</t>
  </si>
  <si>
    <t>14052EP</t>
  </si>
  <si>
    <t>5052CK</t>
  </si>
  <si>
    <t>4052LP</t>
  </si>
  <si>
    <t>4052LO</t>
  </si>
  <si>
    <t>11052FL</t>
  </si>
  <si>
    <t>5052GN</t>
  </si>
  <si>
    <t>8052DX</t>
  </si>
  <si>
    <t>5052GS</t>
  </si>
  <si>
    <t>4052EG</t>
  </si>
  <si>
    <t>4052HD</t>
  </si>
  <si>
    <t>3052MF</t>
  </si>
  <si>
    <t>4052LU</t>
  </si>
  <si>
    <t>11052FQ</t>
  </si>
  <si>
    <t>4052LY</t>
  </si>
  <si>
    <t>8 euro</t>
  </si>
  <si>
    <t>4052LX</t>
  </si>
  <si>
    <t>zaliczka 178 350,00 zł</t>
  </si>
  <si>
    <t>4052LQ</t>
  </si>
  <si>
    <t>4062AC</t>
  </si>
  <si>
    <t>4062AA</t>
  </si>
  <si>
    <t>14062AB</t>
  </si>
  <si>
    <t>4062AF</t>
  </si>
  <si>
    <t>12062AA</t>
  </si>
  <si>
    <t>12062AB</t>
  </si>
  <si>
    <t>14062AC</t>
  </si>
  <si>
    <t>12052IP</t>
  </si>
  <si>
    <t>5062AB</t>
  </si>
  <si>
    <t>14052DY</t>
  </si>
  <si>
    <t>12062AH</t>
  </si>
  <si>
    <t>14062AE</t>
  </si>
  <si>
    <t>5062AE</t>
  </si>
  <si>
    <t>5062AF</t>
  </si>
  <si>
    <t>5062AG</t>
  </si>
  <si>
    <t>12052HI</t>
  </si>
  <si>
    <t>5052GR</t>
  </si>
  <si>
    <t>12062AL</t>
  </si>
  <si>
    <t>4062AE</t>
  </si>
  <si>
    <t>13
15</t>
  </si>
  <si>
    <t>11052FO</t>
  </si>
  <si>
    <t>12052IX</t>
  </si>
  <si>
    <t>14062AI</t>
  </si>
  <si>
    <t>3052LV</t>
  </si>
  <si>
    <t>12062AP</t>
  </si>
  <si>
    <t>3062AI</t>
  </si>
  <si>
    <t>12062AK</t>
  </si>
  <si>
    <t>3062AF</t>
  </si>
  <si>
    <t>4062AQ</t>
  </si>
  <si>
    <t>11062AB</t>
  </si>
  <si>
    <t>5062AK</t>
  </si>
  <si>
    <t>12062AD</t>
  </si>
  <si>
    <t>12062AR</t>
  </si>
  <si>
    <t>12062AS</t>
  </si>
  <si>
    <t>12062AQ</t>
  </si>
  <si>
    <t>3062AM</t>
  </si>
  <si>
    <t>3062AN</t>
  </si>
  <si>
    <t>3062AO</t>
  </si>
  <si>
    <t>4062AU</t>
  </si>
  <si>
    <t>3062AP</t>
  </si>
  <si>
    <t>12062AT</t>
  </si>
  <si>
    <t>14062AM</t>
  </si>
  <si>
    <t>5062AH</t>
  </si>
  <si>
    <t>5062AL</t>
  </si>
  <si>
    <t>5052GG</t>
  </si>
  <si>
    <t>14062AN</t>
  </si>
  <si>
    <t>5062AI</t>
  </si>
  <si>
    <t>14062AO</t>
  </si>
  <si>
    <t>3062AV</t>
  </si>
  <si>
    <t>12062AW</t>
  </si>
  <si>
    <t>4062AR</t>
  </si>
  <si>
    <t>5062AQ</t>
  </si>
  <si>
    <t>11062AI</t>
  </si>
  <si>
    <t>5052EW</t>
  </si>
  <si>
    <t>5062AR</t>
  </si>
  <si>
    <t>5052FP</t>
  </si>
  <si>
    <t>14062AP</t>
  </si>
  <si>
    <t>3062AR</t>
  </si>
  <si>
    <t>11062AL</t>
  </si>
  <si>
    <t>8062AF</t>
  </si>
  <si>
    <t>4062AX</t>
  </si>
  <si>
    <t>4062BA</t>
  </si>
  <si>
    <t>5062AS</t>
  </si>
  <si>
    <t>9062AA</t>
  </si>
  <si>
    <t>12052HJ</t>
  </si>
  <si>
    <t>5062AP</t>
  </si>
  <si>
    <t>14062AQ</t>
  </si>
  <si>
    <t>12062AC</t>
  </si>
  <si>
    <t>5052GQ</t>
  </si>
  <si>
    <t>3062AY</t>
  </si>
  <si>
    <t>4062BB</t>
  </si>
  <si>
    <t>14062AS</t>
  </si>
  <si>
    <t>4062AY</t>
  </si>
  <si>
    <t>4062AZ</t>
  </si>
  <si>
    <t>3062AQ</t>
  </si>
  <si>
    <t>3062AZ</t>
  </si>
  <si>
    <t>3062BC</t>
  </si>
  <si>
    <t>4062AL</t>
  </si>
  <si>
    <t>4062AV</t>
  </si>
  <si>
    <t>8062AA</t>
  </si>
  <si>
    <t>12062AZ</t>
  </si>
  <si>
    <t>12062BA</t>
  </si>
  <si>
    <t>4062BC</t>
  </si>
  <si>
    <t>3062BA</t>
  </si>
  <si>
    <t>12062AI</t>
  </si>
  <si>
    <t>14062AV</t>
  </si>
  <si>
    <t>3062BG</t>
  </si>
  <si>
    <t>11052EE</t>
  </si>
  <si>
    <t>14062AX</t>
  </si>
  <si>
    <t>8062AJ</t>
  </si>
  <si>
    <t>11062AK</t>
  </si>
  <si>
    <t>3062AW</t>
  </si>
  <si>
    <t>3052MX</t>
  </si>
  <si>
    <t>11062AM</t>
  </si>
  <si>
    <t>3062AE</t>
  </si>
  <si>
    <t>5062AU</t>
  </si>
  <si>
    <t>5062AX</t>
  </si>
  <si>
    <t>12062BE</t>
  </si>
  <si>
    <t>11062AP</t>
  </si>
  <si>
    <t>11062AO</t>
  </si>
  <si>
    <t>12062BJ</t>
  </si>
  <si>
    <t>5062AY</t>
  </si>
  <si>
    <t>12062BK</t>
  </si>
  <si>
    <t>11052FH</t>
  </si>
  <si>
    <t>5062BD</t>
  </si>
  <si>
    <t>5062BA</t>
  </si>
  <si>
    <t>5062BG</t>
  </si>
  <si>
    <t>5062BF</t>
  </si>
  <si>
    <t>12062BO</t>
  </si>
  <si>
    <t>3062BF</t>
  </si>
  <si>
    <t>14062BC</t>
  </si>
  <si>
    <t>14062BB</t>
  </si>
  <si>
    <t>14052EQ</t>
  </si>
  <si>
    <t>3062BM</t>
  </si>
  <si>
    <t>14062BD</t>
  </si>
  <si>
    <t>5062BB</t>
  </si>
  <si>
    <t>14062BE</t>
  </si>
  <si>
    <t>3062BP</t>
  </si>
  <si>
    <t>3062BK</t>
  </si>
  <si>
    <t>46
46</t>
  </si>
  <si>
    <t>5062BM</t>
  </si>
  <si>
    <t>14062BJ</t>
  </si>
  <si>
    <t>14062BG</t>
  </si>
  <si>
    <t>5062BO</t>
  </si>
  <si>
    <t>5062BL</t>
  </si>
  <si>
    <t>14062BM</t>
  </si>
  <si>
    <t>4062BF</t>
  </si>
  <si>
    <t>5062BK</t>
  </si>
  <si>
    <t>14062BN</t>
  </si>
  <si>
    <t>12062BU</t>
  </si>
  <si>
    <t>14062BP</t>
  </si>
  <si>
    <t>5062BR</t>
  </si>
  <si>
    <t>4062BH</t>
  </si>
  <si>
    <t>4052LN</t>
  </si>
  <si>
    <t>4052LR</t>
  </si>
  <si>
    <t>4062BI</t>
  </si>
  <si>
    <t>4062BG</t>
  </si>
  <si>
    <t>5062AD</t>
  </si>
  <si>
    <t>3062BS</t>
  </si>
  <si>
    <t>4062BJ</t>
  </si>
  <si>
    <t>12062BV</t>
  </si>
  <si>
    <t>6052BN</t>
  </si>
  <si>
    <t>11062AZ</t>
  </si>
  <si>
    <t>5062BV</t>
  </si>
  <si>
    <t>3062BR</t>
  </si>
  <si>
    <t>5032MZ</t>
  </si>
  <si>
    <t>5062BU</t>
  </si>
  <si>
    <t>14062BO</t>
  </si>
  <si>
    <t>11062BB</t>
  </si>
  <si>
    <t>12062BX</t>
  </si>
  <si>
    <t>14062BS</t>
  </si>
  <si>
    <t>14062BR</t>
  </si>
  <si>
    <t>12062BY</t>
  </si>
  <si>
    <t>5062BY</t>
  </si>
  <si>
    <t>8062AL</t>
  </si>
  <si>
    <t>12062BZ</t>
  </si>
  <si>
    <t>3062BW</t>
  </si>
  <si>
    <t>3062BV</t>
  </si>
  <si>
    <t>3062BT</t>
  </si>
  <si>
    <t>3062BY</t>
  </si>
  <si>
    <t>5062CA</t>
  </si>
  <si>
    <t>11062BD</t>
  </si>
  <si>
    <t>12062BW</t>
  </si>
  <si>
    <t>5062CC</t>
  </si>
  <si>
    <t>4062BN</t>
  </si>
  <si>
    <t>5062CE</t>
  </si>
  <si>
    <t>12062CC</t>
  </si>
  <si>
    <t>11062BC</t>
  </si>
  <si>
    <t>3062CC</t>
  </si>
  <si>
    <t>3062BQ</t>
  </si>
  <si>
    <t>5062BZ</t>
  </si>
  <si>
    <t>14062BX</t>
  </si>
  <si>
    <t>4062BR</t>
  </si>
  <si>
    <t>5062CG</t>
  </si>
  <si>
    <t>3062CI</t>
  </si>
  <si>
    <t>3062CE</t>
  </si>
  <si>
    <t>reklamacja, rabat 50%</t>
  </si>
  <si>
    <t>reklamacja, rabat 25%</t>
  </si>
  <si>
    <t>klient zrezygnował z tlumaczenia po przyjęciu do realizacji, zwrot 50% wpłaty</t>
  </si>
  <si>
    <t>12052IB</t>
  </si>
  <si>
    <t>3062CN</t>
  </si>
  <si>
    <t>4062BV</t>
  </si>
  <si>
    <t>11062BE</t>
  </si>
  <si>
    <t>11062AN</t>
  </si>
  <si>
    <t>5062CB</t>
  </si>
  <si>
    <t>14062BU</t>
  </si>
  <si>
    <t>3062CM</t>
  </si>
  <si>
    <t>11062BG</t>
  </si>
  <si>
    <t>12062CL</t>
  </si>
  <si>
    <t>11062BI</t>
  </si>
  <si>
    <t>5062CL</t>
  </si>
  <si>
    <t>5062CK</t>
  </si>
  <si>
    <t>14062CC</t>
  </si>
  <si>
    <t>12062CJ</t>
  </si>
  <si>
    <t>12062CO</t>
  </si>
  <si>
    <t>8062AN</t>
  </si>
  <si>
    <t>14062CD</t>
  </si>
  <si>
    <t>5062CN</t>
  </si>
  <si>
    <t>14062CH</t>
  </si>
  <si>
    <t>12062BR</t>
  </si>
  <si>
    <t>12062CM</t>
  </si>
  <si>
    <t>11062BL</t>
  </si>
  <si>
    <t>4062BZ</t>
  </si>
  <si>
    <t>4062BY</t>
  </si>
  <si>
    <t>3062CU</t>
  </si>
  <si>
    <t>5062CP</t>
  </si>
  <si>
    <t>11062BM</t>
  </si>
  <si>
    <t>9062AC</t>
  </si>
  <si>
    <t>4062CB</t>
  </si>
  <si>
    <t>3062CY</t>
  </si>
  <si>
    <t>12062CP</t>
  </si>
  <si>
    <t>3062AL</t>
  </si>
  <si>
    <t>5062CT</t>
  </si>
  <si>
    <t>3062CZ</t>
  </si>
  <si>
    <t>4062BK</t>
  </si>
  <si>
    <t>4062CC</t>
  </si>
  <si>
    <t>5062CU</t>
  </si>
  <si>
    <t>5062CV</t>
  </si>
  <si>
    <t>4062CD</t>
  </si>
  <si>
    <t>14062CK</t>
  </si>
  <si>
    <t>zaliczka 5 324,47 zł</t>
  </si>
  <si>
    <t>4062CF</t>
  </si>
  <si>
    <t>4062CJ</t>
  </si>
  <si>
    <t>3062DI</t>
  </si>
  <si>
    <t>14062CB</t>
  </si>
  <si>
    <t>4062CL</t>
  </si>
  <si>
    <t>5062BN</t>
  </si>
  <si>
    <t>5062CW</t>
  </si>
  <si>
    <t>14062CL</t>
  </si>
  <si>
    <t>14062CG</t>
  </si>
  <si>
    <t>2062AB</t>
  </si>
  <si>
    <t>4062CH</t>
  </si>
  <si>
    <t>5062CZ</t>
  </si>
  <si>
    <t>11062BQ</t>
  </si>
  <si>
    <t>4062CA</t>
  </si>
  <si>
    <t>5062DC</t>
  </si>
  <si>
    <t>5062DB</t>
  </si>
  <si>
    <t>11062BR</t>
  </si>
  <si>
    <t>14062CM</t>
  </si>
  <si>
    <t>2052AD</t>
  </si>
  <si>
    <t>14062CI</t>
  </si>
  <si>
    <t>11062BS</t>
  </si>
  <si>
    <t>5062BX</t>
  </si>
  <si>
    <t>14062CP</t>
  </si>
  <si>
    <t>12062CU</t>
  </si>
  <si>
    <t>12062CW</t>
  </si>
  <si>
    <t>4062BS</t>
  </si>
  <si>
    <t>5062DG</t>
  </si>
  <si>
    <t>5062DE</t>
  </si>
  <si>
    <t>5062DH</t>
  </si>
  <si>
    <t>5062DF</t>
  </si>
  <si>
    <t>12062DA</t>
  </si>
  <si>
    <t>3062DA</t>
  </si>
  <si>
    <t>4062CS</t>
  </si>
  <si>
    <t>14062CJ</t>
  </si>
  <si>
    <t>12062CF</t>
  </si>
  <si>
    <t>4062CV</t>
  </si>
  <si>
    <t>9062AD</t>
  </si>
  <si>
    <t>11062BN</t>
  </si>
  <si>
    <t>11062BV</t>
  </si>
  <si>
    <t>5062DI</t>
  </si>
  <si>
    <t>5062CQ</t>
  </si>
  <si>
    <t>3062CQ</t>
  </si>
  <si>
    <t>14062CR</t>
  </si>
  <si>
    <t>5062DJ</t>
  </si>
  <si>
    <t>14062CV</t>
  </si>
  <si>
    <t>5062DO</t>
  </si>
  <si>
    <t>3062DR</t>
  </si>
  <si>
    <t>3062BE</t>
  </si>
  <si>
    <t>5062DN</t>
  </si>
  <si>
    <t>5062DD</t>
  </si>
  <si>
    <t>11062BY</t>
  </si>
  <si>
    <t>11062BX</t>
  </si>
  <si>
    <t>4062DA</t>
  </si>
  <si>
    <t>4062CY</t>
  </si>
  <si>
    <t>3062DX</t>
  </si>
  <si>
    <t>4062CX</t>
  </si>
  <si>
    <t>3062DV</t>
  </si>
  <si>
    <t>14062CY</t>
  </si>
  <si>
    <t>4062DB</t>
  </si>
  <si>
    <t>4062DD</t>
  </si>
  <si>
    <t>5062BJ</t>
  </si>
  <si>
    <t>6062AB</t>
  </si>
  <si>
    <t>6062AC</t>
  </si>
  <si>
    <t>6062AD</t>
  </si>
  <si>
    <t>4062DK</t>
  </si>
  <si>
    <t>14062DD</t>
  </si>
  <si>
    <t>3062DZ</t>
  </si>
  <si>
    <t>3062EA</t>
  </si>
  <si>
    <t>3062EB</t>
  </si>
  <si>
    <t>14062DE</t>
  </si>
  <si>
    <t>5062DS</t>
  </si>
  <si>
    <t>5062DU</t>
  </si>
  <si>
    <t>4052LW</t>
  </si>
  <si>
    <t>4062DL</t>
  </si>
  <si>
    <t>5062DP</t>
  </si>
  <si>
    <t>5062DL</t>
  </si>
  <si>
    <t>4062DO</t>
  </si>
  <si>
    <t>3062EI</t>
  </si>
  <si>
    <t>3062EJ</t>
  </si>
  <si>
    <t>4062BP</t>
  </si>
  <si>
    <t>14062DG</t>
  </si>
  <si>
    <t>3062DU</t>
  </si>
  <si>
    <t>14062DI</t>
  </si>
  <si>
    <t>14062CU</t>
  </si>
  <si>
    <t>12062DE</t>
  </si>
  <si>
    <t>14062DJ</t>
  </si>
  <si>
    <t>4062DP</t>
  </si>
  <si>
    <t>5062DX</t>
  </si>
  <si>
    <t>4062DS</t>
  </si>
  <si>
    <t>4062DT</t>
  </si>
  <si>
    <t>11062CD</t>
  </si>
  <si>
    <t>5062DY</t>
  </si>
  <si>
    <t>3062EL</t>
  </si>
  <si>
    <t>5062EA</t>
  </si>
  <si>
    <t>5062AT</t>
  </si>
  <si>
    <t>5062DZ</t>
  </si>
  <si>
    <t>3062EO</t>
  </si>
  <si>
    <t>5062ED</t>
  </si>
  <si>
    <t>8062AR</t>
  </si>
  <si>
    <t>6062AE</t>
  </si>
  <si>
    <t>11052DL</t>
  </si>
  <si>
    <t>26 eur dla 1 tłumacza</t>
  </si>
  <si>
    <t>reklamacja, poprawa tłumaczenia</t>
  </si>
  <si>
    <t>204,12 eur</t>
  </si>
  <si>
    <t>11062BW</t>
  </si>
  <si>
    <t>3062EQ</t>
  </si>
  <si>
    <t>6062AF</t>
  </si>
  <si>
    <t>11062CJ</t>
  </si>
  <si>
    <t>11062CQ</t>
  </si>
  <si>
    <t>5062EB</t>
  </si>
  <si>
    <t>4062DV</t>
  </si>
  <si>
    <t>11062CM</t>
  </si>
  <si>
    <t>5062EG</t>
  </si>
  <si>
    <t>3062EF</t>
  </si>
  <si>
    <t>12062DF</t>
  </si>
  <si>
    <t>4062EC</t>
  </si>
  <si>
    <t>5062DQ</t>
  </si>
  <si>
    <t>5062EJ</t>
  </si>
  <si>
    <t>4062DZ</t>
  </si>
  <si>
    <t>5062DM</t>
  </si>
  <si>
    <t>14062DN</t>
  </si>
  <si>
    <t>9062AE</t>
  </si>
  <si>
    <t>14062DL</t>
  </si>
  <si>
    <t>3062EY</t>
  </si>
  <si>
    <t>5062EO</t>
  </si>
  <si>
    <t>3062FA</t>
  </si>
  <si>
    <t>5062EN</t>
  </si>
  <si>
    <t>3062EZ</t>
  </si>
  <si>
    <t>3062FD</t>
  </si>
  <si>
    <t>5062EP</t>
  </si>
  <si>
    <t>11062CV</t>
  </si>
  <si>
    <t>5062EQ</t>
  </si>
  <si>
    <t>5062EF</t>
  </si>
  <si>
    <t>3062EV</t>
  </si>
  <si>
    <t>4062ED</t>
  </si>
  <si>
    <t>11062CW</t>
  </si>
  <si>
    <t>5062EM</t>
  </si>
  <si>
    <t>5062EK</t>
  </si>
  <si>
    <t>11062CC</t>
  </si>
  <si>
    <t>12062DD</t>
  </si>
  <si>
    <t>11062DB</t>
  </si>
  <si>
    <t>14062DR</t>
  </si>
  <si>
    <t>3062EC</t>
  </si>
  <si>
    <t>11062CX</t>
  </si>
  <si>
    <t>11062DH</t>
  </si>
  <si>
    <t>11062DI</t>
  </si>
  <si>
    <t>4062EA</t>
  </si>
  <si>
    <t>3062EW</t>
  </si>
  <si>
    <t>14062DY</t>
  </si>
  <si>
    <t>12062DH</t>
  </si>
  <si>
    <t>14062DQ</t>
  </si>
  <si>
    <t>14062DX</t>
  </si>
  <si>
    <t>14062EB</t>
  </si>
  <si>
    <t>5062DV</t>
  </si>
  <si>
    <t>11062CY</t>
  </si>
  <si>
    <t>3062FQ</t>
  </si>
  <si>
    <t>14062DV</t>
  </si>
  <si>
    <t>4062EE</t>
  </si>
  <si>
    <t>5062EU</t>
  </si>
  <si>
    <t>3062FP</t>
  </si>
  <si>
    <t>11062DE</t>
  </si>
  <si>
    <t>3062FR</t>
  </si>
  <si>
    <t>5062EV</t>
  </si>
  <si>
    <t>2062AH</t>
  </si>
  <si>
    <t>5062EW</t>
  </si>
  <si>
    <t>3062FT</t>
  </si>
  <si>
    <t>3062FZ</t>
  </si>
  <si>
    <t>11062DJ</t>
  </si>
  <si>
    <t>14062EC</t>
  </si>
  <si>
    <t>5062EZ</t>
  </si>
  <si>
    <t>5062FA</t>
  </si>
  <si>
    <t>14062CZ</t>
  </si>
  <si>
    <t>11062DK</t>
  </si>
  <si>
    <t>3062GE</t>
  </si>
  <si>
    <t>tłumaczka zrzekła się wynagrodzenie - opóźnienie</t>
  </si>
  <si>
    <t>14062DZ</t>
  </si>
  <si>
    <t>3062FV</t>
  </si>
  <si>
    <t>12062DL</t>
  </si>
  <si>
    <t>11062DN</t>
  </si>
  <si>
    <t>3062GA</t>
  </si>
  <si>
    <t>11062DM</t>
  </si>
  <si>
    <t>4062FA</t>
  </si>
  <si>
    <t>4062EW</t>
  </si>
  <si>
    <t>4062ES</t>
  </si>
  <si>
    <t>4062EX</t>
  </si>
  <si>
    <t>5062BW</t>
  </si>
  <si>
    <t>4062EN</t>
  </si>
  <si>
    <t>4062ET</t>
  </si>
  <si>
    <t>5062FD</t>
  </si>
  <si>
    <t>5062FB</t>
  </si>
  <si>
    <t>5062FE</t>
  </si>
  <si>
    <t>5062FG</t>
  </si>
  <si>
    <t>3062FM</t>
  </si>
  <si>
    <t>5062FH</t>
  </si>
  <si>
    <t>3062GI</t>
  </si>
  <si>
    <t>3062GJ</t>
  </si>
  <si>
    <t>3062GM</t>
  </si>
  <si>
    <t>3062GN</t>
  </si>
  <si>
    <t>11062BJ</t>
  </si>
  <si>
    <t>3062GL</t>
  </si>
  <si>
    <t>3062GH</t>
  </si>
  <si>
    <t>9062AG</t>
  </si>
  <si>
    <t>3062GT</t>
  </si>
  <si>
    <t>5062DR</t>
  </si>
  <si>
    <t>3062GU</t>
  </si>
  <si>
    <t>5062FP</t>
  </si>
  <si>
    <t>4062DU</t>
  </si>
  <si>
    <t>5062FQ</t>
  </si>
  <si>
    <t>3062GW</t>
  </si>
  <si>
    <t>11062ED</t>
  </si>
  <si>
    <t>11062DS</t>
  </si>
  <si>
    <t>11062DY</t>
  </si>
  <si>
    <t>5062FO</t>
  </si>
  <si>
    <t>4062EM</t>
  </si>
  <si>
    <t>5062FU</t>
  </si>
  <si>
    <t>14062EL</t>
  </si>
  <si>
    <t>5062FN</t>
  </si>
  <si>
    <t>5062FK</t>
  </si>
  <si>
    <t>4062FJ</t>
  </si>
  <si>
    <t>4062FI</t>
  </si>
  <si>
    <t>4062FF</t>
  </si>
  <si>
    <t>8062AW</t>
  </si>
  <si>
    <t>11062EG</t>
  </si>
  <si>
    <t>3062HH</t>
  </si>
  <si>
    <t>2062AI</t>
  </si>
  <si>
    <t>9062AI</t>
  </si>
  <si>
    <t>14062ER</t>
  </si>
  <si>
    <t>4062FN</t>
  </si>
  <si>
    <t>14062ES</t>
  </si>
  <si>
    <t>9062AH</t>
  </si>
  <si>
    <t>3062HI</t>
  </si>
  <si>
    <t>tłumaczyła Iza</t>
  </si>
  <si>
    <t>4062FO</t>
  </si>
  <si>
    <t>5062FJ</t>
  </si>
  <si>
    <t>4062FH</t>
  </si>
  <si>
    <t>14062EU</t>
  </si>
  <si>
    <t>8062AY</t>
  </si>
  <si>
    <t>8062BA</t>
  </si>
  <si>
    <t>8062AX</t>
  </si>
  <si>
    <t>11062EL</t>
  </si>
  <si>
    <t>12062DS</t>
  </si>
  <si>
    <t>14062EQ</t>
  </si>
  <si>
    <t>4062FR</t>
  </si>
  <si>
    <t>11062EO</t>
  </si>
  <si>
    <t>5062FX</t>
  </si>
  <si>
    <t>5062FM</t>
  </si>
  <si>
    <t>5062FZ</t>
  </si>
  <si>
    <t>3052MN</t>
  </si>
  <si>
    <t>4062FS</t>
  </si>
  <si>
    <t>9062AL</t>
  </si>
  <si>
    <t>5062GC</t>
  </si>
  <si>
    <t>11062EK</t>
  </si>
  <si>
    <t>12062DV</t>
  </si>
  <si>
    <t>5062GF</t>
  </si>
  <si>
    <t>4062FU</t>
  </si>
  <si>
    <t>5062GI</t>
  </si>
  <si>
    <t>5062GG</t>
  </si>
  <si>
    <t>4062FV</t>
  </si>
  <si>
    <t>12062DX</t>
  </si>
  <si>
    <t>4062FM</t>
  </si>
  <si>
    <t>3052KV</t>
  </si>
  <si>
    <t>12062DY</t>
  </si>
  <si>
    <t>14062FB</t>
  </si>
  <si>
    <t>4062FQ</t>
  </si>
  <si>
    <t>5062FT</t>
  </si>
  <si>
    <t>12062EA</t>
  </si>
  <si>
    <t>12062DZ</t>
  </si>
  <si>
    <t>14062FE</t>
  </si>
  <si>
    <t>14062FF</t>
  </si>
  <si>
    <t>14062FC</t>
  </si>
  <si>
    <t>11062DQ</t>
  </si>
  <si>
    <t>11062FB</t>
  </si>
  <si>
    <t>3062HC</t>
  </si>
  <si>
    <t>5062GN</t>
  </si>
  <si>
    <t>8062BB</t>
  </si>
  <si>
    <t>4062FW</t>
  </si>
  <si>
    <t>9062AO</t>
  </si>
  <si>
    <t>5062GO</t>
  </si>
  <si>
    <t>5062GR</t>
  </si>
  <si>
    <t>4062GB</t>
  </si>
  <si>
    <t>4062GA</t>
  </si>
  <si>
    <t>11062ES</t>
  </si>
  <si>
    <t>11062FF</t>
  </si>
  <si>
    <t>11062FI</t>
  </si>
  <si>
    <t>3062CX</t>
  </si>
  <si>
    <t>4062GD</t>
  </si>
  <si>
    <t>5062GS</t>
  </si>
  <si>
    <t>5062GU</t>
  </si>
  <si>
    <t>14062FG</t>
  </si>
  <si>
    <t>5062GV</t>
  </si>
  <si>
    <t>11062FH</t>
  </si>
  <si>
    <t>11062EZ</t>
  </si>
  <si>
    <t>4062GH</t>
  </si>
  <si>
    <t>12062DR</t>
  </si>
  <si>
    <t>tlumaczyła Iza</t>
  </si>
  <si>
    <t>2062AK</t>
  </si>
  <si>
    <t>11062FK</t>
  </si>
  <si>
    <t>5062GM</t>
  </si>
  <si>
    <t>5062GL</t>
  </si>
  <si>
    <t>5062GT</t>
  </si>
  <si>
    <t>5062GH</t>
  </si>
  <si>
    <t>12062EC</t>
  </si>
  <si>
    <t>5062GK</t>
  </si>
  <si>
    <t>5062GY</t>
  </si>
  <si>
    <t>14062FK</t>
  </si>
  <si>
    <t>14062FJ</t>
  </si>
  <si>
    <t>4062GK</t>
  </si>
  <si>
    <t>11062DV</t>
  </si>
  <si>
    <t>14062FN</t>
  </si>
  <si>
    <t>4062GE</t>
  </si>
  <si>
    <t>14062FQ</t>
  </si>
  <si>
    <t>4062GL</t>
  </si>
  <si>
    <t>14062FL</t>
  </si>
  <si>
    <t>5062HA</t>
  </si>
  <si>
    <t>5062HE</t>
  </si>
  <si>
    <t>148,63 EUR</t>
  </si>
  <si>
    <t>5062HG</t>
  </si>
  <si>
    <t>5062HC</t>
  </si>
  <si>
    <t>5062HH</t>
  </si>
  <si>
    <t>14062FH</t>
  </si>
  <si>
    <t>14062DW</t>
  </si>
  <si>
    <t>4062GI</t>
  </si>
  <si>
    <t>3062GY</t>
  </si>
  <si>
    <t>5062HN</t>
  </si>
  <si>
    <t>14062FR</t>
  </si>
  <si>
    <t>4062GQ</t>
  </si>
  <si>
    <t>5062HP</t>
  </si>
  <si>
    <t>11062FS</t>
  </si>
  <si>
    <t>5062HB</t>
  </si>
  <si>
    <t>14062FT</t>
  </si>
  <si>
    <t>5062HR</t>
  </si>
  <si>
    <t>5062HQ</t>
  </si>
  <si>
    <t>4062GW</t>
  </si>
  <si>
    <t>14062FW</t>
  </si>
  <si>
    <t>4062GZ</t>
  </si>
  <si>
    <t>4062HB</t>
  </si>
  <si>
    <t>4062HC</t>
  </si>
  <si>
    <t>4062HD</t>
  </si>
  <si>
    <t>14062FZ</t>
  </si>
  <si>
    <t>9062AR</t>
  </si>
  <si>
    <t>3062HF</t>
  </si>
  <si>
    <t>8062BG</t>
  </si>
  <si>
    <t>5062HW</t>
  </si>
  <si>
    <t>9062AW</t>
  </si>
  <si>
    <t>4062GF</t>
  </si>
  <si>
    <t>2062AN</t>
  </si>
  <si>
    <t>5062HY</t>
  </si>
  <si>
    <t>4062HL</t>
  </si>
  <si>
    <t>5062IA</t>
  </si>
  <si>
    <t>5062HZ</t>
  </si>
  <si>
    <t>4062HO</t>
  </si>
  <si>
    <t>14062GC</t>
  </si>
  <si>
    <t>14062GE</t>
  </si>
  <si>
    <t>14062GF</t>
  </si>
  <si>
    <t>5062IE</t>
  </si>
  <si>
    <t>3062EK</t>
  </si>
  <si>
    <t>5062HT</t>
  </si>
  <si>
    <t>14062GH</t>
  </si>
  <si>
    <t>5062IF</t>
  </si>
  <si>
    <t>14062GI</t>
  </si>
  <si>
    <t>5062IG</t>
  </si>
  <si>
    <t>4062HQ</t>
  </si>
  <si>
    <t>5062IH</t>
  </si>
  <si>
    <t>4062HH</t>
  </si>
  <si>
    <t>11062FJ</t>
  </si>
  <si>
    <t>11062FD</t>
  </si>
  <si>
    <t>4062HU</t>
  </si>
  <si>
    <t>9062AV</t>
  </si>
  <si>
    <t>zapłacono 25,86 EURO</t>
  </si>
  <si>
    <t>11062GA</t>
  </si>
  <si>
    <t>11062GH</t>
  </si>
  <si>
    <t>12062EH</t>
  </si>
  <si>
    <t>11062FV</t>
  </si>
  <si>
    <t>5062HO</t>
  </si>
  <si>
    <t>4062ID</t>
  </si>
  <si>
    <t>14062GQ</t>
  </si>
  <si>
    <t>4062HY</t>
  </si>
  <si>
    <t>14062GV</t>
  </si>
  <si>
    <t>5062IO</t>
  </si>
  <si>
    <t>14062GX</t>
  </si>
  <si>
    <t>5062IQ</t>
  </si>
  <si>
    <t>4062FG</t>
  </si>
  <si>
    <t>14062GW</t>
  </si>
  <si>
    <t>4062IH</t>
  </si>
  <si>
    <t>5062IT</t>
  </si>
  <si>
    <t>5062IR</t>
  </si>
  <si>
    <t>11062FQ</t>
  </si>
  <si>
    <t>5062IM</t>
  </si>
  <si>
    <t>5062GW</t>
  </si>
  <si>
    <t>5062IK</t>
  </si>
  <si>
    <t>14062HF</t>
  </si>
  <si>
    <t>5062IY</t>
  </si>
  <si>
    <t>5062JA</t>
  </si>
  <si>
    <t>5062JB</t>
  </si>
  <si>
    <t>5062IV</t>
  </si>
  <si>
    <t>5062JC</t>
  </si>
  <si>
    <t>11062FT</t>
  </si>
  <si>
    <t>8062BL</t>
  </si>
  <si>
    <t>11062GU</t>
  </si>
  <si>
    <t>reklamacja, rabat 50% na EN-IT</t>
  </si>
  <si>
    <t>4062HX</t>
  </si>
  <si>
    <t>tłumaczyła też Iza</t>
  </si>
  <si>
    <t>4062DF</t>
  </si>
  <si>
    <t>5062IZ</t>
  </si>
  <si>
    <t>14062HH</t>
  </si>
  <si>
    <t>4062IL</t>
  </si>
  <si>
    <t>14062HL</t>
  </si>
  <si>
    <t>5062JE</t>
  </si>
  <si>
    <t>4062IK</t>
  </si>
  <si>
    <t>5062IX</t>
  </si>
  <si>
    <t>5062JF</t>
  </si>
  <si>
    <t>4062IN</t>
  </si>
  <si>
    <t>12062EF</t>
  </si>
  <si>
    <t>5062JG</t>
  </si>
  <si>
    <t>8062BM</t>
  </si>
  <si>
    <t>5062JH</t>
  </si>
  <si>
    <t>5062JJ</t>
  </si>
  <si>
    <t>4062IQ</t>
  </si>
  <si>
    <t>14062HR</t>
  </si>
  <si>
    <t>5062JL</t>
  </si>
  <si>
    <t>5062JM</t>
  </si>
  <si>
    <t>4062IP</t>
  </si>
  <si>
    <t>8062BI</t>
  </si>
  <si>
    <t>5062JN</t>
  </si>
  <si>
    <t>11062GW</t>
  </si>
  <si>
    <t>14062HJ</t>
  </si>
  <si>
    <t>14062HS</t>
  </si>
  <si>
    <t>5062JK</t>
  </si>
  <si>
    <t>5062JO</t>
  </si>
  <si>
    <t>12062EN</t>
  </si>
  <si>
    <t>4062IT</t>
  </si>
  <si>
    <t>9062AJ</t>
  </si>
  <si>
    <t>5062JP</t>
  </si>
  <si>
    <t>16062AJ</t>
  </si>
  <si>
    <t>16062AK</t>
  </si>
  <si>
    <t>12052EB</t>
  </si>
  <si>
    <t>16062AI</t>
  </si>
  <si>
    <t>5062JR</t>
  </si>
  <si>
    <t>11062HA</t>
  </si>
  <si>
    <t>robi w ramach poprawy poprzedniego zlecenia</t>
  </si>
  <si>
    <t xml:space="preserve">robi w ramach rekompensaty za inne, źle wykonane zlecenie </t>
  </si>
  <si>
    <t>5052GP</t>
  </si>
  <si>
    <t>11062EF</t>
  </si>
  <si>
    <t>5062JQ</t>
  </si>
  <si>
    <t>11062HG</t>
  </si>
  <si>
    <t>5062IU</t>
  </si>
  <si>
    <t>4062IJ</t>
  </si>
  <si>
    <t>4062IV</t>
  </si>
  <si>
    <t>5062FY</t>
  </si>
  <si>
    <t>4062IY</t>
  </si>
  <si>
    <t>14062HU</t>
  </si>
  <si>
    <t>14062HV</t>
  </si>
  <si>
    <t>11062GC</t>
  </si>
  <si>
    <t>16062AP</t>
  </si>
  <si>
    <t>12062EQ</t>
  </si>
  <si>
    <t>16062AB</t>
  </si>
  <si>
    <t>5062JT</t>
  </si>
  <si>
    <t>4062IC</t>
  </si>
  <si>
    <t>5062JV</t>
  </si>
  <si>
    <t>5062GE</t>
  </si>
  <si>
    <t>4062IX</t>
  </si>
  <si>
    <t>4062IW</t>
  </si>
  <si>
    <t>5062JW</t>
  </si>
  <si>
    <t>16062AR</t>
  </si>
  <si>
    <t>14062IA</t>
  </si>
  <si>
    <t>11062GR</t>
  </si>
  <si>
    <t>5062JY</t>
  </si>
  <si>
    <t>Iza</t>
  </si>
  <si>
    <t>5062KA</t>
  </si>
  <si>
    <t>11062HK</t>
  </si>
  <si>
    <t>4062IU</t>
  </si>
  <si>
    <t>14062IB</t>
  </si>
  <si>
    <t>14062HB</t>
  </si>
  <si>
    <t>14062HW</t>
  </si>
  <si>
    <t>4062IA</t>
  </si>
  <si>
    <t>8062BQ</t>
  </si>
  <si>
    <t>8062BP</t>
  </si>
  <si>
    <t>11062HO</t>
  </si>
  <si>
    <t>11062HP</t>
  </si>
  <si>
    <t>11062HR</t>
  </si>
  <si>
    <t>8062BS</t>
  </si>
  <si>
    <t>9062AZ</t>
  </si>
  <si>
    <t>9062BC</t>
  </si>
  <si>
    <t>14062GR</t>
  </si>
  <si>
    <t>5062KB</t>
  </si>
  <si>
    <t>16062AX</t>
  </si>
  <si>
    <t>16062AL</t>
  </si>
  <si>
    <t>4062JH</t>
  </si>
  <si>
    <t>5062JU</t>
  </si>
  <si>
    <t>5062KE</t>
  </si>
  <si>
    <t>16062AZ</t>
  </si>
  <si>
    <t>12062ET</t>
  </si>
  <si>
    <t>14062II</t>
  </si>
  <si>
    <t>16062BA</t>
  </si>
  <si>
    <t>16062BB</t>
  </si>
  <si>
    <t>11062HM</t>
  </si>
  <si>
    <t>14062IL</t>
  </si>
  <si>
    <t>16062AF</t>
  </si>
  <si>
    <t>5062IB</t>
  </si>
  <si>
    <t>16062BE</t>
  </si>
  <si>
    <t>5062KK</t>
  </si>
  <si>
    <t>14062HK</t>
  </si>
  <si>
    <t>5062KH</t>
  </si>
  <si>
    <t>5062KI</t>
  </si>
  <si>
    <t>5062KL</t>
  </si>
  <si>
    <t>5062KM</t>
  </si>
  <si>
    <t>4309,32 zaliczka</t>
  </si>
  <si>
    <t>11062HX</t>
  </si>
  <si>
    <t>11062HZ</t>
  </si>
  <si>
    <t>14062IN</t>
  </si>
  <si>
    <t>9062BD</t>
  </si>
  <si>
    <t>jeden tłumacz 70 eur</t>
  </si>
  <si>
    <t>1 zdanie, płacimy tylko za islandzki</t>
  </si>
  <si>
    <t>211,98 EUR</t>
  </si>
  <si>
    <t>3062CJ</t>
  </si>
  <si>
    <t>płatność 145 euro</t>
  </si>
  <si>
    <t>11062IC</t>
  </si>
  <si>
    <t>11062IB</t>
  </si>
  <si>
    <t>9062BE</t>
  </si>
  <si>
    <t>16062AO</t>
  </si>
  <si>
    <t>11062FY</t>
  </si>
  <si>
    <t>11062HW</t>
  </si>
  <si>
    <t>5062KD</t>
  </si>
  <si>
    <t>14062GS</t>
  </si>
  <si>
    <t>4072AB</t>
  </si>
  <si>
    <t>14072AB</t>
  </si>
  <si>
    <t>14072AC</t>
  </si>
  <si>
    <t>16072AB</t>
  </si>
  <si>
    <t>4072AC</t>
  </si>
  <si>
    <t>16072AC</t>
  </si>
  <si>
    <t>14072AF</t>
  </si>
  <si>
    <t>8072AB</t>
  </si>
  <si>
    <t>2072AA</t>
  </si>
  <si>
    <t>8072AC</t>
  </si>
  <si>
    <t>14072AD</t>
  </si>
  <si>
    <t>4072AJ</t>
  </si>
  <si>
    <t>14072AJ</t>
  </si>
  <si>
    <t>8072AD</t>
  </si>
  <si>
    <t>14072AK</t>
  </si>
  <si>
    <t>11072AA</t>
  </si>
  <si>
    <t>14072AI</t>
  </si>
  <si>
    <t>11072AC</t>
  </si>
  <si>
    <t>16072AJ</t>
  </si>
  <si>
    <t>4072AF</t>
  </si>
  <si>
    <t>8072AA</t>
  </si>
  <si>
    <t>11072AK</t>
  </si>
  <si>
    <t>11072AL</t>
  </si>
  <si>
    <t>reklamacja, rabt 25% dla klienta</t>
  </si>
  <si>
    <t>8062BF</t>
  </si>
  <si>
    <t>11072AD</t>
  </si>
  <si>
    <t>14072AE</t>
  </si>
  <si>
    <t>5072AC</t>
  </si>
  <si>
    <t>5072AB</t>
  </si>
  <si>
    <t>5072AF</t>
  </si>
  <si>
    <t>12062ER</t>
  </si>
  <si>
    <t>5072AJ</t>
  </si>
  <si>
    <t>14072AV</t>
  </si>
  <si>
    <t>14072AY</t>
  </si>
  <si>
    <t>5072AG</t>
  </si>
  <si>
    <t>11062HJ</t>
  </si>
  <si>
    <t>4062JM</t>
  </si>
  <si>
    <t>14072BB</t>
  </si>
  <si>
    <t>5072AL</t>
  </si>
  <si>
    <t>14072AG</t>
  </si>
  <si>
    <t>16072AT</t>
  </si>
  <si>
    <t>14072BC</t>
  </si>
  <si>
    <t>16072AU</t>
  </si>
  <si>
    <t>4072AH</t>
  </si>
  <si>
    <t>11072AP</t>
  </si>
  <si>
    <t>14072BF</t>
  </si>
  <si>
    <t>16062AT</t>
  </si>
  <si>
    <t>16072AW</t>
  </si>
  <si>
    <t>14072AU</t>
  </si>
  <si>
    <t>5072AU</t>
  </si>
  <si>
    <t>16072AZ</t>
  </si>
  <si>
    <t>5072AV</t>
  </si>
  <si>
    <t>16072AX</t>
  </si>
  <si>
    <t>11072AV</t>
  </si>
  <si>
    <t>14072BI</t>
  </si>
  <si>
    <t>4072AN</t>
  </si>
  <si>
    <t>5072AS</t>
  </si>
  <si>
    <t>4032JR</t>
  </si>
  <si>
    <t>5062ET</t>
  </si>
  <si>
    <t>4072AP</t>
  </si>
  <si>
    <t>11072AH</t>
  </si>
  <si>
    <t>2072AD</t>
  </si>
  <si>
    <t>4072AT</t>
  </si>
  <si>
    <t>5072AT</t>
  </si>
  <si>
    <t>4072AR</t>
  </si>
  <si>
    <t>4062JG</t>
  </si>
  <si>
    <t>4072AZ</t>
  </si>
  <si>
    <t>11072AY</t>
  </si>
  <si>
    <t>12062ED</t>
  </si>
  <si>
    <t>8072AF</t>
  </si>
  <si>
    <t>14072BM</t>
  </si>
  <si>
    <t>14072AW</t>
  </si>
  <si>
    <t>14072BO</t>
  </si>
  <si>
    <t>16072AS</t>
  </si>
  <si>
    <t>14072BQ</t>
  </si>
  <si>
    <t>14072BK</t>
  </si>
  <si>
    <t>4072AY</t>
  </si>
  <si>
    <t>16072BE</t>
  </si>
  <si>
    <t>11072AU</t>
  </si>
  <si>
    <t>12062EG</t>
  </si>
  <si>
    <t>16072BG</t>
  </si>
  <si>
    <t>16072BI</t>
  </si>
  <si>
    <t>14072BS</t>
  </si>
  <si>
    <t>16072BF</t>
  </si>
  <si>
    <t>16072BJ</t>
  </si>
  <si>
    <t>11062EI</t>
  </si>
  <si>
    <t>4072BI</t>
  </si>
  <si>
    <t>16072BH</t>
  </si>
  <si>
    <t>8072AH</t>
  </si>
  <si>
    <t>8072AE</t>
  </si>
  <si>
    <t>2072AE</t>
  </si>
  <si>
    <t>4072BL</t>
  </si>
  <si>
    <t>14062EI</t>
  </si>
  <si>
    <t>14072BU</t>
  </si>
  <si>
    <t>14072BZ</t>
  </si>
  <si>
    <t>5072AW</t>
  </si>
  <si>
    <t>16072BL</t>
  </si>
  <si>
    <t>16072BS</t>
  </si>
  <si>
    <t>16072BU</t>
  </si>
  <si>
    <t>4062JK</t>
  </si>
  <si>
    <t>4072BO</t>
  </si>
  <si>
    <t>5072AH</t>
  </si>
  <si>
    <t>11072BE</t>
  </si>
  <si>
    <t>11072BJ</t>
  </si>
  <si>
    <t>11072BB</t>
  </si>
  <si>
    <t>2072AF</t>
  </si>
  <si>
    <t>11072BN</t>
  </si>
  <si>
    <t>4072BQ</t>
  </si>
  <si>
    <t>16072BW</t>
  </si>
  <si>
    <t>16072AG</t>
  </si>
  <si>
    <t>16072AH</t>
  </si>
  <si>
    <t>5062JS</t>
  </si>
  <si>
    <t>2072AG</t>
  </si>
  <si>
    <t>8072AG</t>
  </si>
  <si>
    <t>16072BV</t>
  </si>
  <si>
    <t>11072BV</t>
  </si>
  <si>
    <t>14072CI</t>
  </si>
  <si>
    <t>16072CB</t>
  </si>
  <si>
    <t>9072AG</t>
  </si>
  <si>
    <t>9072AH</t>
  </si>
  <si>
    <t>16072CE</t>
  </si>
  <si>
    <t>9072AE</t>
  </si>
  <si>
    <t>8072AI</t>
  </si>
  <si>
    <t>8072AJ</t>
  </si>
  <si>
    <t>16072CF</t>
  </si>
  <si>
    <t>16072CJ</t>
  </si>
  <si>
    <t>16072BZ</t>
  </si>
  <si>
    <t>14072CK</t>
  </si>
  <si>
    <t>14072CN</t>
  </si>
  <si>
    <t>6072AD</t>
  </si>
  <si>
    <t>14072CL</t>
  </si>
  <si>
    <t>11072CF</t>
  </si>
  <si>
    <t>6072AA</t>
  </si>
  <si>
    <t>8072AL</t>
  </si>
  <si>
    <t>14072CR</t>
  </si>
  <si>
    <t>11072CG</t>
  </si>
  <si>
    <t>16072CQ</t>
  </si>
  <si>
    <t>4072BT</t>
  </si>
  <si>
    <t>14072CA</t>
  </si>
  <si>
    <t>14072CT</t>
  </si>
  <si>
    <t>16072CS</t>
  </si>
  <si>
    <t>16072CR</t>
  </si>
  <si>
    <t>11072BI</t>
  </si>
  <si>
    <t>0
73
54</t>
  </si>
  <si>
    <t>126
162/140</t>
  </si>
  <si>
    <t>rabat tłumacza za spóźnienie</t>
  </si>
  <si>
    <t>4062DY</t>
  </si>
  <si>
    <t>16072CW</t>
  </si>
  <si>
    <t>11072CJ</t>
  </si>
  <si>
    <t>11072BK</t>
  </si>
  <si>
    <t>11072CC</t>
  </si>
  <si>
    <t>12072AD</t>
  </si>
  <si>
    <t>4072CB</t>
  </si>
  <si>
    <t>12072AE</t>
  </si>
  <si>
    <t>11072CH</t>
  </si>
  <si>
    <t>11072AI</t>
  </si>
  <si>
    <t>4072AA</t>
  </si>
  <si>
    <t>6072AE</t>
  </si>
  <si>
    <t>14072CS</t>
  </si>
  <si>
    <t>14072CU</t>
  </si>
  <si>
    <t>8072AM</t>
  </si>
  <si>
    <t>5072AZ</t>
  </si>
  <si>
    <t>14072CX</t>
  </si>
  <si>
    <t>14072CW</t>
  </si>
  <si>
    <t>5072BB</t>
  </si>
  <si>
    <t>12072AC</t>
  </si>
  <si>
    <t>4072BS</t>
  </si>
  <si>
    <t>8072AN</t>
  </si>
  <si>
    <t>11072CI</t>
  </si>
  <si>
    <t>14072DE</t>
  </si>
  <si>
    <t>16072DA</t>
  </si>
  <si>
    <t>14072DF</t>
  </si>
  <si>
    <t>16072DE</t>
  </si>
  <si>
    <t>14072DH</t>
  </si>
  <si>
    <t>11072CM</t>
  </si>
  <si>
    <t>16072AP</t>
  </si>
  <si>
    <t>16072DG</t>
  </si>
  <si>
    <t>4072AO</t>
  </si>
  <si>
    <t>11072BG</t>
  </si>
  <si>
    <t>5072BI</t>
  </si>
  <si>
    <t>14072DK</t>
  </si>
  <si>
    <t>4072CH</t>
  </si>
  <si>
    <t>11072CO</t>
  </si>
  <si>
    <t>16072CK</t>
  </si>
  <si>
    <t>5072BH</t>
  </si>
  <si>
    <t>4072CC</t>
  </si>
  <si>
    <t>5072BJ</t>
  </si>
  <si>
    <t>5072BK</t>
  </si>
  <si>
    <t>16072DJ</t>
  </si>
  <si>
    <t>14072DJ</t>
  </si>
  <si>
    <t>14072DD</t>
  </si>
  <si>
    <t>5072BF</t>
  </si>
  <si>
    <t>5072BM</t>
  </si>
  <si>
    <t>5072BN</t>
  </si>
  <si>
    <t>16072DK</t>
  </si>
  <si>
    <t>4072BJ</t>
  </si>
  <si>
    <t>12072AF</t>
  </si>
  <si>
    <t>16072DO</t>
  </si>
  <si>
    <t>4072CG</t>
  </si>
  <si>
    <t>4072CM</t>
  </si>
  <si>
    <t>4072CN</t>
  </si>
  <si>
    <t>5072AX</t>
  </si>
  <si>
    <t>11072CA</t>
  </si>
  <si>
    <t>8072AK</t>
  </si>
  <si>
    <t>2072AL</t>
  </si>
  <si>
    <t>5072BR</t>
  </si>
  <si>
    <t>16072DN</t>
  </si>
  <si>
    <t>11072CP</t>
  </si>
  <si>
    <t>16072DS</t>
  </si>
  <si>
    <t>5072BV</t>
  </si>
  <si>
    <t>5072BU</t>
  </si>
  <si>
    <t>16072DT</t>
  </si>
  <si>
    <t>4072BH</t>
  </si>
  <si>
    <t>8072AO</t>
  </si>
  <si>
    <t>5072BX</t>
  </si>
  <si>
    <t>2072AK</t>
  </si>
  <si>
    <t>5072BT</t>
  </si>
  <si>
    <t>5072BZ</t>
  </si>
  <si>
    <t>5072CB</t>
  </si>
  <si>
    <t>4072BN</t>
  </si>
  <si>
    <t>16072DX</t>
  </si>
  <si>
    <t>11072BZ</t>
  </si>
  <si>
    <t>16072DW</t>
  </si>
  <si>
    <t>5072CF</t>
  </si>
  <si>
    <t>16072DR</t>
  </si>
  <si>
    <t>5072CE</t>
  </si>
  <si>
    <t>5072CC</t>
  </si>
  <si>
    <t>4072CY</t>
  </si>
  <si>
    <t>16072CT</t>
  </si>
  <si>
    <t>12072AI</t>
  </si>
  <si>
    <t>6072AF</t>
  </si>
  <si>
    <t>16072DH</t>
  </si>
  <si>
    <t>14072BL</t>
  </si>
  <si>
    <t>6072AK</t>
  </si>
  <si>
    <t>16072EA</t>
  </si>
  <si>
    <t>5072CI</t>
  </si>
  <si>
    <t>2072AO</t>
  </si>
  <si>
    <t>5072CK</t>
  </si>
  <si>
    <t>11072CZ</t>
  </si>
  <si>
    <t>16072EF</t>
  </si>
  <si>
    <t>5072CL</t>
  </si>
  <si>
    <t>11072BY</t>
  </si>
  <si>
    <t xml:space="preserve">1671,2
</t>
  </si>
  <si>
    <t>5072BY</t>
  </si>
  <si>
    <t>4072DI</t>
  </si>
  <si>
    <t>5072BO</t>
  </si>
  <si>
    <t>2072AS</t>
  </si>
  <si>
    <t>16072EM</t>
  </si>
  <si>
    <t>5072CO</t>
  </si>
  <si>
    <t>16072EK</t>
  </si>
  <si>
    <t>11072DH</t>
  </si>
  <si>
    <t>11072DE</t>
  </si>
  <si>
    <t>16072EL</t>
  </si>
  <si>
    <t>4072DF</t>
  </si>
  <si>
    <t>11072DJ</t>
  </si>
  <si>
    <t>8072AP</t>
  </si>
  <si>
    <t>16072EN</t>
  </si>
  <si>
    <t>11072CX</t>
  </si>
  <si>
    <t>4072DJ</t>
  </si>
  <si>
    <t>11072DK</t>
  </si>
  <si>
    <t>5072CQ</t>
  </si>
  <si>
    <t>4072DK</t>
  </si>
  <si>
    <t>11072DL</t>
  </si>
  <si>
    <t>16072EQ</t>
  </si>
  <si>
    <t>11072DN</t>
  </si>
  <si>
    <t>5072CU</t>
  </si>
  <si>
    <t>16072ET</t>
  </si>
  <si>
    <t>5072CV</t>
  </si>
  <si>
    <t>12072AJ</t>
  </si>
  <si>
    <t>4072DL</t>
  </si>
  <si>
    <t>5072CT</t>
  </si>
  <si>
    <t>16072EW</t>
  </si>
  <si>
    <t>14072DU</t>
  </si>
  <si>
    <t>5072BS</t>
  </si>
  <si>
    <t>4072BU</t>
  </si>
  <si>
    <t>16072ES</t>
  </si>
  <si>
    <t>14072DY</t>
  </si>
  <si>
    <t>11072CY</t>
  </si>
  <si>
    <t>16072EU</t>
  </si>
  <si>
    <t>4072DE</t>
  </si>
  <si>
    <t>14072EG</t>
  </si>
  <si>
    <t>11072BF</t>
  </si>
  <si>
    <t>8072AQ</t>
  </si>
  <si>
    <t>14072EE</t>
  </si>
  <si>
    <t>11072CS</t>
  </si>
  <si>
    <t>11072DR</t>
  </si>
  <si>
    <t>9072AK</t>
  </si>
  <si>
    <t>5072CW</t>
  </si>
  <si>
    <t>4072DC</t>
  </si>
  <si>
    <t>16072FF</t>
  </si>
  <si>
    <t>16072FD</t>
  </si>
  <si>
    <t>16072FG</t>
  </si>
  <si>
    <t>11072DY</t>
  </si>
  <si>
    <t>4072BW</t>
  </si>
  <si>
    <t>5072DA</t>
  </si>
  <si>
    <t>5072DB</t>
  </si>
  <si>
    <t>16072FJ</t>
  </si>
  <si>
    <t>5072CY</t>
  </si>
  <si>
    <t>4072DQ</t>
  </si>
  <si>
    <t>14072DQ</t>
  </si>
  <si>
    <t>5072DE</t>
  </si>
  <si>
    <t>5072DF</t>
  </si>
  <si>
    <t>5072AM</t>
  </si>
  <si>
    <t>5072DD</t>
  </si>
  <si>
    <t>11072DV</t>
  </si>
  <si>
    <t>14072EL</t>
  </si>
  <si>
    <t>5072CM</t>
  </si>
  <si>
    <t>5072DH</t>
  </si>
  <si>
    <t>14072EM</t>
  </si>
  <si>
    <t>5072DI</t>
  </si>
  <si>
    <t>4072DS</t>
  </si>
  <si>
    <t>11072DI</t>
  </si>
  <si>
    <t>14072DL</t>
  </si>
  <si>
    <t>4072DT</t>
  </si>
  <si>
    <t>14072EO</t>
  </si>
  <si>
    <t>16072FT</t>
  </si>
  <si>
    <t>16072FM</t>
  </si>
  <si>
    <t>5072DC</t>
  </si>
  <si>
    <t>5072AP</t>
  </si>
  <si>
    <t>5072DJ</t>
  </si>
  <si>
    <t>14072EZ</t>
  </si>
  <si>
    <t>14072FA</t>
  </si>
  <si>
    <t>14072DN</t>
  </si>
  <si>
    <t>9072AL</t>
  </si>
  <si>
    <t>11072EE</t>
  </si>
  <si>
    <t>16072FC</t>
  </si>
  <si>
    <t>5072CJ</t>
  </si>
  <si>
    <t>11072ED</t>
  </si>
  <si>
    <t>5072DS</t>
  </si>
  <si>
    <t>11072EC</t>
  </si>
  <si>
    <t>5072DM</t>
  </si>
  <si>
    <t>14072EU</t>
  </si>
  <si>
    <t>11072EG</t>
  </si>
  <si>
    <t>4072DW</t>
  </si>
  <si>
    <t>11072DP</t>
  </si>
  <si>
    <t>2072AU</t>
  </si>
  <si>
    <t>5072DT</t>
  </si>
  <si>
    <t>14072EA</t>
  </si>
  <si>
    <t>5072DR</t>
  </si>
  <si>
    <t>5072DU</t>
  </si>
  <si>
    <t>4072CD</t>
  </si>
  <si>
    <t>16072FW</t>
  </si>
  <si>
    <t>11072EL</t>
  </si>
  <si>
    <t>4072ED</t>
  </si>
  <si>
    <t>zaliczka  3 873,76 zł</t>
  </si>
  <si>
    <t>5072DG</t>
  </si>
  <si>
    <t>12052CS</t>
  </si>
  <si>
    <t>4072EE</t>
  </si>
  <si>
    <t>5072DV</t>
  </si>
  <si>
    <t>11072EO</t>
  </si>
  <si>
    <t>5072DY</t>
  </si>
  <si>
    <t>16072GE</t>
  </si>
  <si>
    <t>5072DX</t>
  </si>
  <si>
    <t>5072EA</t>
  </si>
  <si>
    <t>16072FV</t>
  </si>
  <si>
    <t>4072EF</t>
  </si>
  <si>
    <t>14072FI</t>
  </si>
  <si>
    <t>5072EB</t>
  </si>
  <si>
    <t>14072FL</t>
  </si>
  <si>
    <t>5072DW</t>
  </si>
  <si>
    <t>16072GK</t>
  </si>
  <si>
    <t>16072GN</t>
  </si>
  <si>
    <t>14072FO</t>
  </si>
  <si>
    <t>14072FK</t>
  </si>
  <si>
    <t>14072FN</t>
  </si>
  <si>
    <t>14072FV</t>
  </si>
  <si>
    <t>14072FT</t>
  </si>
  <si>
    <t>14072FZ</t>
  </si>
  <si>
    <t>11072FA</t>
  </si>
  <si>
    <t>11072FD</t>
  </si>
  <si>
    <t>11072EU</t>
  </si>
  <si>
    <t>5072EH</t>
  </si>
  <si>
    <t>16072GD</t>
  </si>
  <si>
    <t>11072EQ</t>
  </si>
  <si>
    <t>16072GO</t>
  </si>
  <si>
    <t>11072EN</t>
  </si>
  <si>
    <t>16072ED</t>
  </si>
  <si>
    <t>11072FC</t>
  </si>
  <si>
    <t>4072EK</t>
  </si>
  <si>
    <t>4072EJ</t>
  </si>
  <si>
    <t>2072AN</t>
  </si>
  <si>
    <t>11072FF</t>
  </si>
  <si>
    <t>4072EN</t>
  </si>
  <si>
    <t>5072EM</t>
  </si>
  <si>
    <t>16072GM</t>
  </si>
  <si>
    <t>16072GZ</t>
  </si>
  <si>
    <t>16072GV</t>
  </si>
  <si>
    <t>2072AW</t>
  </si>
  <si>
    <t>4072EP</t>
  </si>
  <si>
    <t>5072DQ</t>
  </si>
  <si>
    <t>5072EE</t>
  </si>
  <si>
    <t>8072AR</t>
  </si>
  <si>
    <t>14072GC</t>
  </si>
  <si>
    <t>5072EP</t>
  </si>
  <si>
    <t>11072DD</t>
  </si>
  <si>
    <t>11072FG</t>
  </si>
  <si>
    <t>14072FE</t>
  </si>
  <si>
    <t>14072GE</t>
  </si>
  <si>
    <t>5072ER</t>
  </si>
  <si>
    <t>11072DO</t>
  </si>
  <si>
    <t>14072GG</t>
  </si>
  <si>
    <t>11072EX</t>
  </si>
  <si>
    <t>5072ES</t>
  </si>
  <si>
    <t>4072ER</t>
  </si>
  <si>
    <t>5072EN</t>
  </si>
  <si>
    <t xml:space="preserve"> Iza</t>
  </si>
  <si>
    <t>plus przesyłka zagraniczna 20,45 brutto</t>
  </si>
  <si>
    <t>11072EZ</t>
  </si>
  <si>
    <t>14072GI</t>
  </si>
  <si>
    <t>11072FL</t>
  </si>
  <si>
    <t>4072EQ</t>
  </si>
  <si>
    <t>5072EQ</t>
  </si>
  <si>
    <t>5072EX</t>
  </si>
  <si>
    <t>5072EZ</t>
  </si>
  <si>
    <t>5072ET</t>
  </si>
  <si>
    <t>5072EV</t>
  </si>
  <si>
    <t>16072HN</t>
  </si>
  <si>
    <t>5072FA</t>
  </si>
  <si>
    <t>5072FB</t>
  </si>
  <si>
    <t>16072HL</t>
  </si>
  <si>
    <t>16072HP</t>
  </si>
  <si>
    <t>16072HQ</t>
  </si>
  <si>
    <t>14072GQ</t>
  </si>
  <si>
    <t>14072GS</t>
  </si>
  <si>
    <t>5072FC</t>
  </si>
  <si>
    <t>5072FE</t>
  </si>
  <si>
    <t>8072AT</t>
  </si>
  <si>
    <t>4072FA</t>
  </si>
  <si>
    <t>16072FL</t>
  </si>
  <si>
    <t>14072HA</t>
  </si>
  <si>
    <t>14072HB</t>
  </si>
  <si>
    <t>14072GX</t>
  </si>
  <si>
    <t>2072BD</t>
  </si>
  <si>
    <t>4072FI</t>
  </si>
  <si>
    <t>14072CF</t>
  </si>
  <si>
    <t>14072GT</t>
  </si>
  <si>
    <t>4072FD</t>
  </si>
  <si>
    <t>14072GV</t>
  </si>
  <si>
    <t>16072DV</t>
  </si>
  <si>
    <t>16072IB</t>
  </si>
  <si>
    <t>5072FG</t>
  </si>
  <si>
    <t>5072FF</t>
  </si>
  <si>
    <t>5072FI</t>
  </si>
  <si>
    <t>12072AU</t>
  </si>
  <si>
    <t>5072FJ</t>
  </si>
  <si>
    <t>16072ID</t>
  </si>
  <si>
    <t>14072HE</t>
  </si>
  <si>
    <t>5022AX</t>
  </si>
  <si>
    <t>719 eur zaliczki</t>
  </si>
  <si>
    <t>5072FM</t>
  </si>
  <si>
    <t>5072FL</t>
  </si>
  <si>
    <t>16072IH</t>
  </si>
  <si>
    <t>16072II</t>
  </si>
  <si>
    <t>14072HO</t>
  </si>
  <si>
    <t>16072IL</t>
  </si>
  <si>
    <t>14072HQ</t>
  </si>
  <si>
    <t>14072HM</t>
  </si>
  <si>
    <t>14072HR</t>
  </si>
  <si>
    <t>14072HT</t>
  </si>
  <si>
    <t>14072HV</t>
  </si>
  <si>
    <t>11072FV</t>
  </si>
  <si>
    <t>14072HH</t>
  </si>
  <si>
    <t>4072EA</t>
  </si>
  <si>
    <t>4072AI</t>
  </si>
  <si>
    <t>11072FT</t>
  </si>
  <si>
    <t>11072GF</t>
  </si>
  <si>
    <t>16072IG</t>
  </si>
  <si>
    <t>2072BA</t>
  </si>
  <si>
    <t>11072GC</t>
  </si>
  <si>
    <t>11072FW</t>
  </si>
  <si>
    <t>11072FS</t>
  </si>
  <si>
    <t>16072IQ</t>
  </si>
  <si>
    <t>5072FP</t>
  </si>
  <si>
    <t>16072IT</t>
  </si>
  <si>
    <t>16072IP</t>
  </si>
  <si>
    <t>4072FV</t>
  </si>
  <si>
    <t>5072FS</t>
  </si>
  <si>
    <t>16072IR</t>
  </si>
  <si>
    <t>14072HZ</t>
  </si>
  <si>
    <t>5072FT</t>
  </si>
  <si>
    <t>5072EF</t>
  </si>
  <si>
    <t>14072HY</t>
  </si>
  <si>
    <t>14072IB</t>
  </si>
  <si>
    <t>5072FV</t>
  </si>
  <si>
    <t>8062BN</t>
  </si>
  <si>
    <t>16072IX</t>
  </si>
  <si>
    <t>14072IE</t>
  </si>
  <si>
    <t>11072GK</t>
  </si>
  <si>
    <t>4072FQ</t>
  </si>
  <si>
    <t>4072FM</t>
  </si>
  <si>
    <t>5072FX</t>
  </si>
  <si>
    <t>16072JC</t>
  </si>
  <si>
    <t>11072GN</t>
  </si>
  <si>
    <t>4072GK</t>
  </si>
  <si>
    <t>5072FY</t>
  </si>
  <si>
    <t>5072FO</t>
  </si>
  <si>
    <t>5072GC</t>
  </si>
  <si>
    <t>14072II</t>
  </si>
  <si>
    <t>4072GN</t>
  </si>
  <si>
    <t>5072FZ</t>
  </si>
  <si>
    <t>4072GJ</t>
  </si>
  <si>
    <t>14072IJ</t>
  </si>
  <si>
    <t>11072GD</t>
  </si>
  <si>
    <t>5072GE</t>
  </si>
  <si>
    <t>4072GC</t>
  </si>
  <si>
    <t>16072IU</t>
  </si>
  <si>
    <t>5072GG</t>
  </si>
  <si>
    <t>8072AU</t>
  </si>
  <si>
    <t>5072FW</t>
  </si>
  <si>
    <t>14072IM</t>
  </si>
  <si>
    <t>14072GZ</t>
  </si>
  <si>
    <t>16072JJ</t>
  </si>
  <si>
    <t>5072GI</t>
  </si>
  <si>
    <t>16072JN</t>
  </si>
  <si>
    <t>14072IQ</t>
  </si>
  <si>
    <t>14072IH</t>
  </si>
  <si>
    <t>16072JO</t>
  </si>
  <si>
    <t>11072HA</t>
  </si>
  <si>
    <t>14072IR</t>
  </si>
  <si>
    <t>4072GL</t>
  </si>
  <si>
    <t>11072GG</t>
  </si>
  <si>
    <t>16072JQ</t>
  </si>
  <si>
    <t>14072IS</t>
  </si>
  <si>
    <t>11072HH</t>
  </si>
  <si>
    <t>9072AO</t>
  </si>
  <si>
    <t>11072HK</t>
  </si>
  <si>
    <t>11072HL</t>
  </si>
  <si>
    <t>4072GP</t>
  </si>
  <si>
    <t>5072GJ</t>
  </si>
  <si>
    <t>16072IF</t>
  </si>
  <si>
    <t>4072GI</t>
  </si>
  <si>
    <t>16072JS</t>
  </si>
  <si>
    <t>5072GL</t>
  </si>
  <si>
    <t>5072GO</t>
  </si>
  <si>
    <t>16072JM</t>
  </si>
  <si>
    <t>5072GN</t>
  </si>
  <si>
    <t>5072GP</t>
  </si>
  <si>
    <t>14072IV</t>
  </si>
  <si>
    <t>16072JX</t>
  </si>
  <si>
    <t>też Iza</t>
  </si>
  <si>
    <t>2072BF</t>
  </si>
  <si>
    <t>14072IW</t>
  </si>
  <si>
    <t>5072GQ</t>
  </si>
  <si>
    <t>16072JW</t>
  </si>
  <si>
    <t>11072HJ</t>
  </si>
  <si>
    <t>8072AV</t>
  </si>
  <si>
    <t>5072GR</t>
  </si>
  <si>
    <t>16072JZ</t>
  </si>
  <si>
    <t>5072GU</t>
  </si>
  <si>
    <t>5072GT</t>
  </si>
  <si>
    <t>14072IT</t>
  </si>
  <si>
    <t>5072GW</t>
  </si>
  <si>
    <t>5072GX</t>
  </si>
  <si>
    <t>11072HS</t>
  </si>
  <si>
    <t>16072KJ</t>
  </si>
  <si>
    <t>16072KI</t>
  </si>
  <si>
    <t>11072HT</t>
  </si>
  <si>
    <t>11072HU</t>
  </si>
  <si>
    <t>16072KK</t>
  </si>
  <si>
    <t>5072HB</t>
  </si>
  <si>
    <t>16072KL</t>
  </si>
  <si>
    <t>14072IO</t>
  </si>
  <si>
    <t>5072GZ</t>
  </si>
  <si>
    <t>14072JA</t>
  </si>
  <si>
    <t>16072KP</t>
  </si>
  <si>
    <t>5072HF</t>
  </si>
  <si>
    <t>16072KQ</t>
  </si>
  <si>
    <t>11072HW</t>
  </si>
  <si>
    <t>14072JE</t>
  </si>
  <si>
    <t>5072CA</t>
  </si>
  <si>
    <t>5072HI</t>
  </si>
  <si>
    <t>5072HJ</t>
  </si>
  <si>
    <t>5072HG</t>
  </si>
  <si>
    <t>5072HK</t>
  </si>
  <si>
    <t>16072KS</t>
  </si>
  <si>
    <t>5072HL</t>
  </si>
  <si>
    <t>14072JF</t>
  </si>
  <si>
    <t>14072JG</t>
  </si>
  <si>
    <t>14072GB</t>
  </si>
  <si>
    <t>14072JH</t>
  </si>
  <si>
    <t>14072JJ</t>
  </si>
  <si>
    <t>11072IB</t>
  </si>
  <si>
    <t>4072HA</t>
  </si>
  <si>
    <t>11072IC</t>
  </si>
  <si>
    <t>14072JZ</t>
  </si>
  <si>
    <t>14072KB</t>
  </si>
  <si>
    <t>14072JR</t>
  </si>
  <si>
    <t>9072AT</t>
  </si>
  <si>
    <t>14072JN</t>
  </si>
  <si>
    <t>8072AX</t>
  </si>
  <si>
    <t>16072KY</t>
  </si>
  <si>
    <t>11072IG</t>
  </si>
  <si>
    <t>2072BH</t>
  </si>
  <si>
    <t>14072KC</t>
  </si>
  <si>
    <t>8072AY</t>
  </si>
  <si>
    <t>16072KW</t>
  </si>
  <si>
    <t>14072JV</t>
  </si>
  <si>
    <t>11072IJ</t>
  </si>
  <si>
    <t>11072IN</t>
  </si>
  <si>
    <t>11072IK</t>
  </si>
  <si>
    <t>11072IF</t>
  </si>
  <si>
    <t>8072AZ</t>
  </si>
  <si>
    <t>14072JD</t>
  </si>
  <si>
    <t>11072IP</t>
  </si>
  <si>
    <t>5072GS</t>
  </si>
  <si>
    <t>11072IQ</t>
  </si>
  <si>
    <t>16072LK</t>
  </si>
  <si>
    <t>4072HC</t>
  </si>
  <si>
    <t>2072BK</t>
  </si>
  <si>
    <t>16072LB</t>
  </si>
  <si>
    <t>4072HG</t>
  </si>
  <si>
    <t>4072HH</t>
  </si>
  <si>
    <t>14072KF</t>
  </si>
  <si>
    <t>4072HU</t>
  </si>
  <si>
    <t>8072BA</t>
  </si>
  <si>
    <t>16072LM</t>
  </si>
  <si>
    <t>16072LQ</t>
  </si>
  <si>
    <t>16072LN</t>
  </si>
  <si>
    <t>11072IV</t>
  </si>
  <si>
    <t>9072AR</t>
  </si>
  <si>
    <t>11072IY</t>
  </si>
  <si>
    <t>11072IZ</t>
  </si>
  <si>
    <t>14072KG</t>
  </si>
  <si>
    <t>14072DA</t>
  </si>
  <si>
    <t>16072LW</t>
  </si>
  <si>
    <t>16072LX</t>
  </si>
  <si>
    <t>4072HD</t>
  </si>
  <si>
    <t>16072LC</t>
  </si>
  <si>
    <t>8072BB</t>
  </si>
  <si>
    <t>16072LZ</t>
  </si>
  <si>
    <t>16072LP</t>
  </si>
  <si>
    <t>6072AN</t>
  </si>
  <si>
    <t>14072KR</t>
  </si>
  <si>
    <t>11072FY</t>
  </si>
  <si>
    <t>11072JC</t>
  </si>
  <si>
    <t>16072MA</t>
  </si>
  <si>
    <t>4072HZ</t>
  </si>
  <si>
    <t>14072KT</t>
  </si>
  <si>
    <t>16072MD</t>
  </si>
  <si>
    <t>16072MC</t>
  </si>
  <si>
    <t>14072KK</t>
  </si>
  <si>
    <t>4072HP</t>
  </si>
  <si>
    <t>16072MF</t>
  </si>
  <si>
    <t>11072JE</t>
  </si>
  <si>
    <t>4072HV</t>
  </si>
  <si>
    <t>4072II</t>
  </si>
  <si>
    <t>9072AY</t>
  </si>
  <si>
    <t>8072BE</t>
  </si>
  <si>
    <t>8072BF</t>
  </si>
  <si>
    <t>9072AZ</t>
  </si>
  <si>
    <t>8072BD</t>
  </si>
  <si>
    <t>11072JG</t>
  </si>
  <si>
    <t>16072MJ</t>
  </si>
  <si>
    <t>14072KU</t>
  </si>
  <si>
    <t>11072JD</t>
  </si>
  <si>
    <t>14072KZ</t>
  </si>
  <si>
    <t>14072KY</t>
  </si>
  <si>
    <t>11072JH</t>
  </si>
  <si>
    <t>8072BG</t>
  </si>
  <si>
    <t>14072LA</t>
  </si>
  <si>
    <t>8072BH</t>
  </si>
  <si>
    <t>9072AX</t>
  </si>
  <si>
    <t>8072BI</t>
  </si>
  <si>
    <t>14072LC</t>
  </si>
  <si>
    <t>2072BL</t>
  </si>
  <si>
    <t>8072BJ</t>
  </si>
  <si>
    <t>16072MN</t>
  </si>
  <si>
    <t>16072ML</t>
  </si>
  <si>
    <t>14072LG</t>
  </si>
  <si>
    <t>14072LI</t>
  </si>
  <si>
    <t>11072JM</t>
  </si>
  <si>
    <t>16072MP</t>
  </si>
  <si>
    <t>16072MM</t>
  </si>
  <si>
    <t>11072JN</t>
  </si>
  <si>
    <t>4072IL</t>
  </si>
  <si>
    <t>16072HO</t>
  </si>
  <si>
    <t>16072LR</t>
  </si>
  <si>
    <t>16072MS</t>
  </si>
  <si>
    <t>16072MR</t>
  </si>
  <si>
    <t>11072JO</t>
  </si>
  <si>
    <t>16072LG</t>
  </si>
  <si>
    <t>14072LF</t>
  </si>
  <si>
    <t>4072IT</t>
  </si>
  <si>
    <t>4072HS</t>
  </si>
  <si>
    <t>9072BA</t>
  </si>
  <si>
    <t>16072FH</t>
  </si>
  <si>
    <t>14072LN</t>
  </si>
  <si>
    <t>14072KL</t>
  </si>
  <si>
    <t>4072IU</t>
  </si>
  <si>
    <t>11072JR</t>
  </si>
  <si>
    <t>11072CU</t>
  </si>
  <si>
    <t>4072IS</t>
  </si>
  <si>
    <t>11072JW</t>
  </si>
  <si>
    <t>14072LO</t>
  </si>
  <si>
    <t>14072LR</t>
  </si>
  <si>
    <t>11072JY</t>
  </si>
  <si>
    <t>14072LU</t>
  </si>
  <si>
    <t>14072LQ</t>
  </si>
  <si>
    <t>11072JQ</t>
  </si>
  <si>
    <t>14072LX</t>
  </si>
  <si>
    <t>4072IZ</t>
  </si>
  <si>
    <t>4072JC</t>
  </si>
  <si>
    <t>5072EO</t>
  </si>
  <si>
    <t>9072BE</t>
  </si>
  <si>
    <t>12072AR</t>
  </si>
  <si>
    <t>11072KH</t>
  </si>
  <si>
    <t>9072BD</t>
  </si>
  <si>
    <t>14072MC</t>
  </si>
  <si>
    <t>16072JR</t>
  </si>
  <si>
    <t>11072KI</t>
  </si>
  <si>
    <t>11072KK</t>
  </si>
  <si>
    <t>poprawki pliku, grafik</t>
  </si>
  <si>
    <t>4072JK</t>
  </si>
  <si>
    <t>11072KD</t>
  </si>
  <si>
    <t>4072IY</t>
  </si>
  <si>
    <t>14072MF</t>
  </si>
  <si>
    <t>14072ME</t>
  </si>
  <si>
    <t>11072KG</t>
  </si>
  <si>
    <t>11072KF</t>
  </si>
  <si>
    <t>4072JM</t>
  </si>
  <si>
    <t>9072BJ</t>
  </si>
  <si>
    <t>11072KN</t>
  </si>
  <si>
    <t>14072MI</t>
  </si>
  <si>
    <t>4072JQ</t>
  </si>
  <si>
    <t>4072JH</t>
  </si>
  <si>
    <t>11072JK</t>
  </si>
  <si>
    <t>16072MV</t>
  </si>
  <si>
    <t>4072JT</t>
  </si>
  <si>
    <t>11072KB</t>
  </si>
  <si>
    <t>14072LY</t>
  </si>
  <si>
    <t>11072JJ</t>
  </si>
  <si>
    <t>4072JU</t>
  </si>
  <si>
    <t>4072FL</t>
  </si>
  <si>
    <t>14072KJ</t>
  </si>
  <si>
    <t>16072MX</t>
  </si>
  <si>
    <t xml:space="preserve">reklamacja, rabat 20% </t>
  </si>
  <si>
    <t>11072BW</t>
  </si>
  <si>
    <t>9082AD</t>
  </si>
  <si>
    <t>16072JL</t>
  </si>
  <si>
    <t>9082AA</t>
  </si>
  <si>
    <t>16082AB</t>
  </si>
  <si>
    <t>11082AB</t>
  </si>
  <si>
    <t>11082AC</t>
  </si>
  <si>
    <t>11082AJ</t>
  </si>
  <si>
    <t>4082AC</t>
  </si>
  <si>
    <t>16082AE</t>
  </si>
  <si>
    <t>4072JJ</t>
  </si>
  <si>
    <t>11082AN</t>
  </si>
  <si>
    <t>9082AJ</t>
  </si>
  <si>
    <t>11082AL</t>
  </si>
  <si>
    <t>4082AH</t>
  </si>
  <si>
    <t>4082AD</t>
  </si>
  <si>
    <t>14082AA</t>
  </si>
  <si>
    <t>11082AS</t>
  </si>
  <si>
    <t>4082AK</t>
  </si>
  <si>
    <t>11082AP</t>
  </si>
  <si>
    <t>16082AG</t>
  </si>
  <si>
    <t>4072JG</t>
  </si>
  <si>
    <t>16082AH</t>
  </si>
  <si>
    <t>2082AA</t>
  </si>
  <si>
    <t>5062DK</t>
  </si>
  <si>
    <t>11072KR</t>
  </si>
  <si>
    <t>16082AP</t>
  </si>
  <si>
    <t>11082AG</t>
  </si>
  <si>
    <t>16082AT</t>
  </si>
  <si>
    <t>4082AQ</t>
  </si>
  <si>
    <t>4082AO</t>
  </si>
  <si>
    <t>14082AD</t>
  </si>
  <si>
    <t>14082AF</t>
  </si>
  <si>
    <t>16082AU</t>
  </si>
  <si>
    <t>14082AH</t>
  </si>
  <si>
    <t>14072JM</t>
  </si>
  <si>
    <t>16082AX</t>
  </si>
  <si>
    <t>4082AL</t>
  </si>
  <si>
    <t>16082AQ</t>
  </si>
  <si>
    <t>16082AY</t>
  </si>
  <si>
    <t>14082AP</t>
  </si>
  <si>
    <t>9082AC</t>
  </si>
  <si>
    <t>5072EK</t>
  </si>
  <si>
    <t>16082AS</t>
  </si>
  <si>
    <t>4082AR</t>
  </si>
  <si>
    <t>9082AQ</t>
  </si>
  <si>
    <t>16082AZ</t>
  </si>
  <si>
    <t>16082AR</t>
  </si>
  <si>
    <t>4082AS</t>
  </si>
  <si>
    <t>16082BB</t>
  </si>
  <si>
    <t>11082BB</t>
  </si>
  <si>
    <t>4082AU</t>
  </si>
  <si>
    <t>14082AU</t>
  </si>
  <si>
    <t>11082BE</t>
  </si>
  <si>
    <t>14082AM</t>
  </si>
  <si>
    <t>16082BC</t>
  </si>
  <si>
    <t>11082BF</t>
  </si>
  <si>
    <t>4082AW</t>
  </si>
  <si>
    <t>11072EF</t>
  </si>
  <si>
    <t>4082AP</t>
  </si>
  <si>
    <t>9072BG</t>
  </si>
  <si>
    <t>11082AZ</t>
  </si>
  <si>
    <t>14082AY</t>
  </si>
  <si>
    <t>4082AV</t>
  </si>
  <si>
    <t>4082AY</t>
  </si>
  <si>
    <t>16082BD</t>
  </si>
  <si>
    <t>14082AO</t>
  </si>
  <si>
    <t>11082BA</t>
  </si>
  <si>
    <t>14082BB</t>
  </si>
  <si>
    <t>9072BH</t>
  </si>
  <si>
    <t>14082BM</t>
  </si>
  <si>
    <t>16082BN</t>
  </si>
  <si>
    <t>4082BA</t>
  </si>
  <si>
    <t>4082BC</t>
  </si>
  <si>
    <t>11082BO</t>
  </si>
  <si>
    <t>16082BR</t>
  </si>
  <si>
    <t>14082BO</t>
  </si>
  <si>
    <t>4082BI</t>
  </si>
  <si>
    <t>14082BP</t>
  </si>
  <si>
    <t>4082AM</t>
  </si>
  <si>
    <t>14082BG</t>
  </si>
  <si>
    <t>14082AJ</t>
  </si>
  <si>
    <t>14082BR</t>
  </si>
  <si>
    <t>14072MJ</t>
  </si>
  <si>
    <t>11082BI</t>
  </si>
  <si>
    <t>14082BQ</t>
  </si>
  <si>
    <t>16082AN</t>
  </si>
  <si>
    <t>16082AO</t>
  </si>
  <si>
    <t>16082AV</t>
  </si>
  <si>
    <t>14082BX</t>
  </si>
  <si>
    <t>4082BL</t>
  </si>
  <si>
    <t>16082BW</t>
  </si>
  <si>
    <t>14082BS</t>
  </si>
  <si>
    <t>1900-2000</t>
  </si>
  <si>
    <t>reklamacja, rabat 100%</t>
  </si>
  <si>
    <t>14072MD</t>
  </si>
  <si>
    <t>16082CF</t>
  </si>
  <si>
    <t>16082CE</t>
  </si>
  <si>
    <t>14082CF</t>
  </si>
  <si>
    <t>16082CH</t>
  </si>
  <si>
    <t>11082BV</t>
  </si>
  <si>
    <t>11082BL</t>
  </si>
  <si>
    <t>14082CE</t>
  </si>
  <si>
    <t>14082BT</t>
  </si>
  <si>
    <t>16082CI</t>
  </si>
  <si>
    <t>16082CD</t>
  </si>
  <si>
    <t>9082AT</t>
  </si>
  <si>
    <t>12082AE</t>
  </si>
  <si>
    <t>11072HN</t>
  </si>
  <si>
    <t>11082AF</t>
  </si>
  <si>
    <t>4082BE</t>
  </si>
  <si>
    <t>11082BY</t>
  </si>
  <si>
    <t>14082BF</t>
  </si>
  <si>
    <t>14082CL</t>
  </si>
  <si>
    <t>14082CK</t>
  </si>
  <si>
    <t>14082CB</t>
  </si>
  <si>
    <t>14082CM</t>
  </si>
  <si>
    <t>4082BS</t>
  </si>
  <si>
    <t>12082AD</t>
  </si>
  <si>
    <t>11082BQ</t>
  </si>
  <si>
    <t>16082CB</t>
  </si>
  <si>
    <t>14082CU</t>
  </si>
  <si>
    <t>14082CR</t>
  </si>
  <si>
    <t>11082CA</t>
  </si>
  <si>
    <t>16082CL</t>
  </si>
  <si>
    <t>zapłacił 81 gr mniej (180zł)</t>
  </si>
  <si>
    <t>16082CN</t>
  </si>
  <si>
    <t>14082CW</t>
  </si>
  <si>
    <t>4082BO</t>
  </si>
  <si>
    <t>11082CD</t>
  </si>
  <si>
    <t>16082CP</t>
  </si>
  <si>
    <t>254 zł brutto (nadpłata 181,43)</t>
  </si>
  <si>
    <t>14082DA</t>
  </si>
  <si>
    <t>16082CR</t>
  </si>
  <si>
    <t>14082BU</t>
  </si>
  <si>
    <t>4082BY</t>
  </si>
  <si>
    <t>393 EUR</t>
  </si>
  <si>
    <t>14082CZ</t>
  </si>
  <si>
    <t>14082CS</t>
  </si>
  <si>
    <t>16082CM</t>
  </si>
  <si>
    <t>11082CH</t>
  </si>
  <si>
    <t>16082CU</t>
  </si>
  <si>
    <t>14082CI</t>
  </si>
  <si>
    <t>11082CG</t>
  </si>
  <si>
    <t>11082CF</t>
  </si>
  <si>
    <t>14082CT</t>
  </si>
  <si>
    <t>14072IZ</t>
  </si>
  <si>
    <t>16082CW</t>
  </si>
  <si>
    <t>16082CX</t>
  </si>
  <si>
    <t>14082DJ</t>
  </si>
  <si>
    <t>14082DF</t>
  </si>
  <si>
    <t>11082CL</t>
  </si>
  <si>
    <t>11082CO</t>
  </si>
  <si>
    <t>16082DC</t>
  </si>
  <si>
    <t>14082DQ</t>
  </si>
  <si>
    <t>16082CZ</t>
  </si>
  <si>
    <t>16082DI</t>
  </si>
  <si>
    <t>16082DF</t>
  </si>
  <si>
    <t>14082DR</t>
  </si>
  <si>
    <t>16082DK</t>
  </si>
  <si>
    <t>16082DM</t>
  </si>
  <si>
    <t>12082AI</t>
  </si>
  <si>
    <t>4082CE</t>
  </si>
  <si>
    <t>12082AM</t>
  </si>
  <si>
    <t>6082AK</t>
  </si>
  <si>
    <t>6082AL</t>
  </si>
  <si>
    <t>4082CB</t>
  </si>
  <si>
    <t>2082AD</t>
  </si>
  <si>
    <t>14082DW</t>
  </si>
  <si>
    <t>12082AQ</t>
  </si>
  <si>
    <t>14082DX</t>
  </si>
  <si>
    <t>11082AD</t>
  </si>
  <si>
    <t>5082AD</t>
  </si>
  <si>
    <t>5082AC</t>
  </si>
  <si>
    <t>14082EA</t>
  </si>
  <si>
    <t>12082AS</t>
  </si>
  <si>
    <t>14082DY</t>
  </si>
  <si>
    <t>5082AG</t>
  </si>
  <si>
    <t>16082DQ</t>
  </si>
  <si>
    <t>14082EC</t>
  </si>
  <si>
    <t>4082CD</t>
  </si>
  <si>
    <t>14082DT</t>
  </si>
  <si>
    <t>16082DN</t>
  </si>
  <si>
    <t>14082EI</t>
  </si>
  <si>
    <t>5082AJ</t>
  </si>
  <si>
    <t>6082AF</t>
  </si>
  <si>
    <t>14082EG</t>
  </si>
  <si>
    <t>5082AB</t>
  </si>
  <si>
    <t>16082DV</t>
  </si>
  <si>
    <t>16082DT</t>
  </si>
  <si>
    <t>14082EL</t>
  </si>
  <si>
    <t>16082DZ</t>
  </si>
  <si>
    <t>16082DO</t>
  </si>
  <si>
    <t>16082EC</t>
  </si>
  <si>
    <t>16082EH</t>
  </si>
  <si>
    <t>14082EP</t>
  </si>
  <si>
    <t>14082EQ</t>
  </si>
  <si>
    <t>16082EB</t>
  </si>
  <si>
    <t>14082EY</t>
  </si>
  <si>
    <t>16082EJ</t>
  </si>
  <si>
    <t>1 378</t>
  </si>
  <si>
    <t>11082DC</t>
  </si>
  <si>
    <t>11082CZ</t>
  </si>
  <si>
    <t>11082DJ</t>
  </si>
  <si>
    <t>16082DR</t>
  </si>
  <si>
    <t>12082AN</t>
  </si>
  <si>
    <t>5082AA</t>
  </si>
  <si>
    <t>14082FC</t>
  </si>
  <si>
    <t>11082CW</t>
  </si>
  <si>
    <t>5082AS</t>
  </si>
  <si>
    <t>14082FE</t>
  </si>
  <si>
    <t>14082FF</t>
  </si>
  <si>
    <t>2082AB</t>
  </si>
  <si>
    <t>16082EM</t>
  </si>
  <si>
    <t>11082DA</t>
  </si>
  <si>
    <t>16082EQ</t>
  </si>
  <si>
    <t>12072AW</t>
  </si>
  <si>
    <t>5082AV</t>
  </si>
  <si>
    <t>6082AR</t>
  </si>
  <si>
    <t>9072BK</t>
  </si>
  <si>
    <t>5082AW</t>
  </si>
  <si>
    <t>5082AX</t>
  </si>
  <si>
    <t>16082EI</t>
  </si>
  <si>
    <t>5082AZ</t>
  </si>
  <si>
    <t>16082FA</t>
  </si>
  <si>
    <t>5082BA</t>
  </si>
  <si>
    <t>11082DO</t>
  </si>
  <si>
    <t>16082FB</t>
  </si>
  <si>
    <t>11082DQ</t>
  </si>
  <si>
    <t>16082ER</t>
  </si>
  <si>
    <t>14082FA</t>
  </si>
  <si>
    <t>16082FC</t>
  </si>
  <si>
    <t>16082FH</t>
  </si>
  <si>
    <t>5082AO</t>
  </si>
  <si>
    <t>16082FD</t>
  </si>
  <si>
    <t>9082AW</t>
  </si>
  <si>
    <t>12082AV</t>
  </si>
  <si>
    <t>11082DR</t>
  </si>
  <si>
    <t>14082FS</t>
  </si>
  <si>
    <t>11082DX</t>
  </si>
  <si>
    <t>11082AU</t>
  </si>
  <si>
    <t>5082BE</t>
  </si>
  <si>
    <t>16082FK</t>
  </si>
  <si>
    <t>5082BB</t>
  </si>
  <si>
    <t>5082AT</t>
  </si>
  <si>
    <t>5082BJ</t>
  </si>
  <si>
    <t>5082BI</t>
  </si>
  <si>
    <t>6082AP</t>
  </si>
  <si>
    <t>16082DJ</t>
  </si>
  <si>
    <t>16082FP</t>
  </si>
  <si>
    <t>14082ER</t>
  </si>
  <si>
    <t>5082BM</t>
  </si>
  <si>
    <t>16082FR</t>
  </si>
  <si>
    <t>14082FU</t>
  </si>
  <si>
    <t>16082FU</t>
  </si>
  <si>
    <t>16082FX</t>
  </si>
  <si>
    <t>16082FZ</t>
  </si>
  <si>
    <t>16082GC</t>
  </si>
  <si>
    <t>6082AD</t>
  </si>
  <si>
    <t>5082AI</t>
  </si>
  <si>
    <t>12082AA</t>
  </si>
  <si>
    <t>11082DZ</t>
  </si>
  <si>
    <t>16082FI</t>
  </si>
  <si>
    <t>11082DS</t>
  </si>
  <si>
    <t>14082FY</t>
  </si>
  <si>
    <t>16082GF</t>
  </si>
  <si>
    <t>14082EF</t>
  </si>
  <si>
    <t>11082EB</t>
  </si>
  <si>
    <t>5082BQ</t>
  </si>
  <si>
    <t>16082FG</t>
  </si>
  <si>
    <t>11082CT</t>
  </si>
  <si>
    <t>14082GH</t>
  </si>
  <si>
    <t>16082GB</t>
  </si>
  <si>
    <t>14082GI</t>
  </si>
  <si>
    <t>14082GC</t>
  </si>
  <si>
    <t>16082FS</t>
  </si>
  <si>
    <t>11082EN</t>
  </si>
  <si>
    <t>11082EQ</t>
  </si>
  <si>
    <t>11082ER</t>
  </si>
  <si>
    <t>11082EJ</t>
  </si>
  <si>
    <t>12082AZ</t>
  </si>
  <si>
    <t>11082EK</t>
  </si>
  <si>
    <t>4082BK</t>
  </si>
  <si>
    <t>11082DB</t>
  </si>
  <si>
    <t>14082GL</t>
  </si>
  <si>
    <t>5082BW</t>
  </si>
  <si>
    <t>14082GN</t>
  </si>
  <si>
    <t>5082BS</t>
  </si>
  <si>
    <t>14082GQ</t>
  </si>
  <si>
    <t>14082GM</t>
  </si>
  <si>
    <t>5082BX</t>
  </si>
  <si>
    <t>16082GP</t>
  </si>
  <si>
    <t>14082GR</t>
  </si>
  <si>
    <t>14082GS</t>
  </si>
  <si>
    <t>11082EH</t>
  </si>
  <si>
    <t>11082EU</t>
  </si>
  <si>
    <t>16082GU</t>
  </si>
  <si>
    <t>16082GT</t>
  </si>
  <si>
    <t>11082EG</t>
  </si>
  <si>
    <t>14082GU</t>
  </si>
  <si>
    <t>5082CE</t>
  </si>
  <si>
    <t>5082CB</t>
  </si>
  <si>
    <t>11082EX</t>
  </si>
  <si>
    <t>4082BR</t>
  </si>
  <si>
    <t>19,80 EUR</t>
  </si>
  <si>
    <t>14082GY</t>
  </si>
  <si>
    <t>14082GK</t>
  </si>
  <si>
    <t>14082HE</t>
  </si>
  <si>
    <t>16082GH</t>
  </si>
  <si>
    <t>11082FL</t>
  </si>
  <si>
    <t>14082HG</t>
  </si>
  <si>
    <t>14082HI</t>
  </si>
  <si>
    <t>5082CA</t>
  </si>
  <si>
    <t>14082HD</t>
  </si>
  <si>
    <t>2082AJ</t>
  </si>
  <si>
    <t>14082HJ</t>
  </si>
  <si>
    <t>16082GZ</t>
  </si>
  <si>
    <t>16082GX</t>
  </si>
  <si>
    <t>16082GD</t>
  </si>
  <si>
    <t>16082HC</t>
  </si>
  <si>
    <t>16082HB</t>
  </si>
  <si>
    <t>14082HB</t>
  </si>
  <si>
    <t>5082CH</t>
  </si>
  <si>
    <t>16082HI</t>
  </si>
  <si>
    <t>16082HA</t>
  </si>
  <si>
    <t>5082BG</t>
  </si>
  <si>
    <t>16082HJ</t>
  </si>
  <si>
    <t>11082FP</t>
  </si>
  <si>
    <t>16082HG</t>
  </si>
  <si>
    <t>5082CK</t>
  </si>
  <si>
    <t>16072FS</t>
  </si>
  <si>
    <t>16082GW</t>
  </si>
  <si>
    <t>2082AK</t>
  </si>
  <si>
    <t>11082FT</t>
  </si>
  <si>
    <t>14082HP</t>
  </si>
  <si>
    <t>11082FW</t>
  </si>
  <si>
    <t>14082HA</t>
  </si>
  <si>
    <t>2082AF</t>
  </si>
  <si>
    <t>6082AW</t>
  </si>
  <si>
    <t>11082EF</t>
  </si>
  <si>
    <t>8082AI</t>
  </si>
  <si>
    <t>5082CL</t>
  </si>
  <si>
    <t xml:space="preserve">5082CV </t>
  </si>
  <si>
    <t>6082AV</t>
  </si>
  <si>
    <t>5082CO</t>
  </si>
  <si>
    <t>11082DF</t>
  </si>
  <si>
    <t>5082CW</t>
  </si>
  <si>
    <t>8082AO</t>
  </si>
  <si>
    <t>11082GB</t>
  </si>
  <si>
    <t>14082GA</t>
  </si>
  <si>
    <t>8082AS</t>
  </si>
  <si>
    <t>5082CT</t>
  </si>
  <si>
    <t>5082CU</t>
  </si>
  <si>
    <t>11082GJ</t>
  </si>
  <si>
    <t>5082DD</t>
  </si>
  <si>
    <t>5082CZ</t>
  </si>
  <si>
    <t>5082DH</t>
  </si>
  <si>
    <t>11082GM</t>
  </si>
  <si>
    <t>5082DG</t>
  </si>
  <si>
    <t>11082GI</t>
  </si>
  <si>
    <t>11082GF</t>
  </si>
  <si>
    <t>8082AH</t>
  </si>
  <si>
    <t>16082HP</t>
  </si>
  <si>
    <t>5082DE</t>
  </si>
  <si>
    <t>16082HL</t>
  </si>
  <si>
    <t>5082DI</t>
  </si>
  <si>
    <t>5082DJ</t>
  </si>
  <si>
    <t>16082HQ</t>
  </si>
  <si>
    <t>11082GL</t>
  </si>
  <si>
    <t>5082CS</t>
  </si>
  <si>
    <t>16082HU</t>
  </si>
  <si>
    <t>8082AM</t>
  </si>
  <si>
    <t>5082DL</t>
  </si>
  <si>
    <t>11082GE</t>
  </si>
  <si>
    <t>8082AK</t>
  </si>
  <si>
    <t>16082HX</t>
  </si>
  <si>
    <t>16082HW</t>
  </si>
  <si>
    <t>16082HY</t>
  </si>
  <si>
    <t>16082IF</t>
  </si>
  <si>
    <t>8082AU</t>
  </si>
  <si>
    <t>11082EY</t>
  </si>
  <si>
    <t>11082GS</t>
  </si>
  <si>
    <t>4062HA</t>
  </si>
  <si>
    <t>16082HV</t>
  </si>
  <si>
    <t>11082GW</t>
  </si>
  <si>
    <t>8082AC</t>
  </si>
  <si>
    <t>5082DM</t>
  </si>
  <si>
    <t>11082GU</t>
  </si>
  <si>
    <t>5082DP</t>
  </si>
  <si>
    <t>5082DO</t>
  </si>
  <si>
    <t>5082DQ</t>
  </si>
  <si>
    <t>14082HH</t>
  </si>
  <si>
    <t>5082DU</t>
  </si>
  <si>
    <t>5082DT</t>
  </si>
  <si>
    <t>16082IH</t>
  </si>
  <si>
    <t>11082HD</t>
  </si>
  <si>
    <t>16082IJ</t>
  </si>
  <si>
    <t>16082IC</t>
  </si>
  <si>
    <t>9072AF</t>
  </si>
  <si>
    <t>5082CC</t>
  </si>
  <si>
    <t>5082BF</t>
  </si>
  <si>
    <t>16082IN</t>
  </si>
  <si>
    <t>5082DY</t>
  </si>
  <si>
    <t>2082AL</t>
  </si>
  <si>
    <t>84,26 EUR</t>
  </si>
  <si>
    <t>5082EC</t>
  </si>
  <si>
    <t>5082ED</t>
  </si>
  <si>
    <t>16082IS</t>
  </si>
  <si>
    <t>16082IT</t>
  </si>
  <si>
    <t>5082EE</t>
  </si>
  <si>
    <t>16082IV</t>
  </si>
  <si>
    <t>5082EF</t>
  </si>
  <si>
    <t>16082II</t>
  </si>
  <si>
    <t>16082IY</t>
  </si>
  <si>
    <t>16082IX</t>
  </si>
  <si>
    <t>16082HR</t>
  </si>
  <si>
    <t>16082JE</t>
  </si>
  <si>
    <t>16082JD</t>
  </si>
  <si>
    <t>11082HM</t>
  </si>
  <si>
    <t>11082HP</t>
  </si>
  <si>
    <t>5082EG</t>
  </si>
  <si>
    <t>16082IO</t>
  </si>
  <si>
    <t>11082HK</t>
  </si>
  <si>
    <t>5082EI</t>
  </si>
  <si>
    <t>11082HL</t>
  </si>
  <si>
    <t>11082GK</t>
  </si>
  <si>
    <t>11082GV</t>
  </si>
  <si>
    <t>11082HO</t>
  </si>
  <si>
    <t>5082ER</t>
  </si>
  <si>
    <t>16082JH</t>
  </si>
  <si>
    <t>11082HG</t>
  </si>
  <si>
    <t>16082IW</t>
  </si>
  <si>
    <t>5082DW</t>
  </si>
  <si>
    <t>16082JK</t>
  </si>
  <si>
    <t>5082EZ</t>
  </si>
  <si>
    <t>11082HX</t>
  </si>
  <si>
    <t>11082FU</t>
  </si>
  <si>
    <t>5082EX</t>
  </si>
  <si>
    <t>5082FA</t>
  </si>
  <si>
    <t>5082EO</t>
  </si>
  <si>
    <t>11082GA</t>
  </si>
  <si>
    <t>8082AZ</t>
  </si>
  <si>
    <t>16082JP</t>
  </si>
  <si>
    <t>5082EY</t>
  </si>
  <si>
    <t>5082FB</t>
  </si>
  <si>
    <t>16082JL</t>
  </si>
  <si>
    <t>16082JW</t>
  </si>
  <si>
    <t>5082CY</t>
  </si>
  <si>
    <t>16082JY</t>
  </si>
  <si>
    <t>14082GE</t>
  </si>
  <si>
    <t>5082FC</t>
  </si>
  <si>
    <t>16082KD</t>
  </si>
  <si>
    <t>11082EP</t>
  </si>
  <si>
    <t>16082KC</t>
  </si>
  <si>
    <t>16082KF</t>
  </si>
  <si>
    <t>11082HI</t>
  </si>
  <si>
    <t>11082HV</t>
  </si>
  <si>
    <t>5082EU</t>
  </si>
  <si>
    <t>11082IC</t>
  </si>
  <si>
    <t>16082JA</t>
  </si>
  <si>
    <t>5082FK</t>
  </si>
  <si>
    <t>11082IF</t>
  </si>
  <si>
    <t>16082KL</t>
  </si>
  <si>
    <t>16082KO</t>
  </si>
  <si>
    <t>16082KP</t>
  </si>
  <si>
    <t>5082FF</t>
  </si>
  <si>
    <t>16082KQ</t>
  </si>
  <si>
    <t>16082KN</t>
  </si>
  <si>
    <t>5082EQ</t>
  </si>
  <si>
    <t>5082FR</t>
  </si>
  <si>
    <t>16082KX</t>
  </si>
  <si>
    <t>kwota wpłaty klienta może się zmienić, jeden dokument był podwójnie; tłumaczka ma już obniżoną stakwę za to zlecenie</t>
  </si>
  <si>
    <t>5082FT</t>
  </si>
  <si>
    <t>11082IR</t>
  </si>
  <si>
    <t xml:space="preserve">74
</t>
  </si>
  <si>
    <t>11082IG</t>
  </si>
  <si>
    <t>16082KI</t>
  </si>
  <si>
    <t>16082KY</t>
  </si>
  <si>
    <t>5082FW</t>
  </si>
  <si>
    <t>11082IN</t>
  </si>
  <si>
    <t>5082FY</t>
  </si>
  <si>
    <t>5082GA</t>
  </si>
  <si>
    <t>5082FZ</t>
  </si>
  <si>
    <t>5082DZ</t>
  </si>
  <si>
    <t>11082IQ</t>
  </si>
  <si>
    <t>11082IP</t>
  </si>
  <si>
    <t>16082LB</t>
  </si>
  <si>
    <t>11082IH</t>
  </si>
  <si>
    <t>16082LF</t>
  </si>
  <si>
    <t>16082GY</t>
  </si>
  <si>
    <t>11082IW</t>
  </si>
  <si>
    <t>5082DS</t>
  </si>
  <si>
    <t>5082FU</t>
  </si>
  <si>
    <t>16082LK</t>
  </si>
  <si>
    <t>11082ID</t>
  </si>
  <si>
    <t>11082IV</t>
  </si>
  <si>
    <t>5082GG</t>
  </si>
  <si>
    <t>5082FN</t>
  </si>
  <si>
    <t>14082HS</t>
  </si>
  <si>
    <t>16082LM</t>
  </si>
  <si>
    <t>14082HU</t>
  </si>
  <si>
    <t>5082FV</t>
  </si>
  <si>
    <t>5082GF</t>
  </si>
  <si>
    <t>14082HW</t>
  </si>
  <si>
    <t>5082GN</t>
  </si>
  <si>
    <t>16082LP</t>
  </si>
  <si>
    <t>2082AP</t>
  </si>
  <si>
    <t>11082IX</t>
  </si>
  <si>
    <t>14082ID</t>
  </si>
  <si>
    <t>14082IA</t>
  </si>
  <si>
    <t>11082IO</t>
  </si>
  <si>
    <t>16082LV</t>
  </si>
  <si>
    <t>8082BF</t>
  </si>
  <si>
    <t>14082IG</t>
  </si>
  <si>
    <t>16082LO</t>
  </si>
  <si>
    <t>14082IE</t>
  </si>
  <si>
    <t>11082FD</t>
  </si>
  <si>
    <t>5082GU</t>
  </si>
  <si>
    <t>11082JF</t>
  </si>
  <si>
    <t>5082GT</t>
  </si>
  <si>
    <t>4082CG</t>
  </si>
  <si>
    <t>16082LX</t>
  </si>
  <si>
    <t>16082LZ</t>
  </si>
  <si>
    <t>5082GS</t>
  </si>
  <si>
    <t>16082LY</t>
  </si>
  <si>
    <t>11082IT</t>
  </si>
  <si>
    <t>16082MC</t>
  </si>
  <si>
    <t>16082MG</t>
  </si>
  <si>
    <t>11082JB</t>
  </si>
  <si>
    <t>16082MJ</t>
  </si>
  <si>
    <t>11082JH</t>
  </si>
  <si>
    <t>5082GY</t>
  </si>
  <si>
    <t>16082ML</t>
  </si>
  <si>
    <t>5082HB</t>
  </si>
  <si>
    <t>4082CJ</t>
  </si>
  <si>
    <t>5082HC</t>
  </si>
  <si>
    <t>5082CM</t>
  </si>
  <si>
    <t>16082MP</t>
  </si>
  <si>
    <t>16082MS</t>
  </si>
  <si>
    <t>5082GB</t>
  </si>
  <si>
    <t>16082MT</t>
  </si>
  <si>
    <t>5082GX</t>
  </si>
  <si>
    <t>16082LQ</t>
  </si>
  <si>
    <t>16082ME</t>
  </si>
  <si>
    <t>11082JE</t>
  </si>
  <si>
    <t>11082JN</t>
  </si>
  <si>
    <t>5082HE</t>
  </si>
  <si>
    <t>11082JJ</t>
  </si>
  <si>
    <t>11082JK</t>
  </si>
  <si>
    <t>11082JI</t>
  </si>
  <si>
    <t>5082HD</t>
  </si>
  <si>
    <t>11082JQ</t>
  </si>
  <si>
    <t>16082NA</t>
  </si>
  <si>
    <t>5082HG</t>
  </si>
  <si>
    <t>5082HF</t>
  </si>
  <si>
    <t>11082JR</t>
  </si>
  <si>
    <t>16082MW</t>
  </si>
  <si>
    <t>11082JL</t>
  </si>
  <si>
    <t>5082HJ</t>
  </si>
  <si>
    <t>12082BA</t>
  </si>
  <si>
    <t>16082MN</t>
  </si>
  <si>
    <t>14082IZ</t>
  </si>
  <si>
    <t>4082CQ</t>
  </si>
  <si>
    <t>14082JC</t>
  </si>
  <si>
    <t>14082JB</t>
  </si>
  <si>
    <t xml:space="preserve">14082JA </t>
  </si>
  <si>
    <t>11082HE</t>
  </si>
  <si>
    <t>17082AA</t>
  </si>
  <si>
    <t>11082JS</t>
  </si>
  <si>
    <t>4082CW</t>
  </si>
  <si>
    <t>5082HL</t>
  </si>
  <si>
    <t>5082HM</t>
  </si>
  <si>
    <t>5082HK</t>
  </si>
  <si>
    <t>14082JD</t>
  </si>
  <si>
    <t>12082BB</t>
  </si>
  <si>
    <t>4082CR</t>
  </si>
  <si>
    <t>5082HN</t>
  </si>
  <si>
    <t>8082BH</t>
  </si>
  <si>
    <t>14082JG</t>
  </si>
  <si>
    <t>16082NI</t>
  </si>
  <si>
    <t>11082GO</t>
  </si>
  <si>
    <t>14082IV</t>
  </si>
  <si>
    <t>14082JI</t>
  </si>
  <si>
    <t>14082JL</t>
  </si>
  <si>
    <t>14082JM</t>
  </si>
  <si>
    <t>14082JN</t>
  </si>
  <si>
    <t>11082JU</t>
  </si>
  <si>
    <t>5072FR</t>
  </si>
  <si>
    <t>11082JV</t>
  </si>
  <si>
    <t>5082HR</t>
  </si>
  <si>
    <t>16082NP</t>
  </si>
  <si>
    <t>16082NQ</t>
  </si>
  <si>
    <t>4082CX</t>
  </si>
  <si>
    <t>11082JW</t>
  </si>
  <si>
    <t>5082HU</t>
  </si>
  <si>
    <t>5082HQ</t>
  </si>
  <si>
    <t>4082DE</t>
  </si>
  <si>
    <t>14082JS</t>
  </si>
  <si>
    <t>16082NT</t>
  </si>
  <si>
    <t xml:space="preserve">14082JR </t>
  </si>
  <si>
    <t>16082NW</t>
  </si>
  <si>
    <t>5082HW</t>
  </si>
  <si>
    <t>4082DF</t>
  </si>
  <si>
    <t>16082NX</t>
  </si>
  <si>
    <t>14082JX</t>
  </si>
  <si>
    <t>16082NZ</t>
  </si>
  <si>
    <t>16082OA</t>
  </si>
  <si>
    <t>14082JZ</t>
  </si>
  <si>
    <t>14082KG</t>
  </si>
  <si>
    <t>5082HX</t>
  </si>
  <si>
    <t>11082KD</t>
  </si>
  <si>
    <t>11082CR</t>
  </si>
  <si>
    <t>6082AI</t>
  </si>
  <si>
    <t>2082AE</t>
  </si>
  <si>
    <t>16072KX</t>
  </si>
  <si>
    <t>5082FM</t>
  </si>
  <si>
    <t>16082OD</t>
  </si>
  <si>
    <t>14082KA</t>
  </si>
  <si>
    <t>16082OH</t>
  </si>
  <si>
    <t>14082KD</t>
  </si>
  <si>
    <t>16082OI</t>
  </si>
  <si>
    <t>16082OE</t>
  </si>
  <si>
    <t>4082DM</t>
  </si>
  <si>
    <t>11082JZ</t>
  </si>
  <si>
    <t>17082AD</t>
  </si>
  <si>
    <t>16082ON</t>
  </si>
  <si>
    <t>11082KB</t>
  </si>
  <si>
    <t>12082BE</t>
  </si>
  <si>
    <t>8082BJ</t>
  </si>
  <si>
    <t>16082OK</t>
  </si>
  <si>
    <t>14082KP</t>
  </si>
  <si>
    <t>17082AE</t>
  </si>
  <si>
    <t>16082OR</t>
  </si>
  <si>
    <t>16082OS</t>
  </si>
  <si>
    <t>16082OO</t>
  </si>
  <si>
    <t>14082KT</t>
  </si>
  <si>
    <t>14082KU</t>
  </si>
  <si>
    <t>17082AG</t>
  </si>
  <si>
    <t>5082IA</t>
  </si>
  <si>
    <t>5082IE</t>
  </si>
  <si>
    <t>5082HI</t>
  </si>
  <si>
    <t>4082DG</t>
  </si>
  <si>
    <t>16082OQ</t>
  </si>
  <si>
    <t>16082OZ</t>
  </si>
  <si>
    <t>16082OV</t>
  </si>
  <si>
    <t>5082II</t>
  </si>
  <si>
    <t>17082AI</t>
  </si>
  <si>
    <t>17082AH</t>
  </si>
  <si>
    <t>16082PF</t>
  </si>
  <si>
    <t>16082PH</t>
  </si>
  <si>
    <t>14082KZ</t>
  </si>
  <si>
    <t>5082IJ</t>
  </si>
  <si>
    <t>14082KY</t>
  </si>
  <si>
    <t>16082OU</t>
  </si>
  <si>
    <t>14082LA</t>
  </si>
  <si>
    <t>16082PI</t>
  </si>
  <si>
    <t>16082PC</t>
  </si>
  <si>
    <t>17082AL</t>
  </si>
  <si>
    <t>5072GM</t>
  </si>
  <si>
    <t>14082LC</t>
  </si>
  <si>
    <t>11082KG</t>
  </si>
  <si>
    <t>17082AN</t>
  </si>
  <si>
    <t>17082AM</t>
  </si>
  <si>
    <t>4082DR</t>
  </si>
  <si>
    <t xml:space="preserve">5082IM </t>
  </si>
  <si>
    <t>5082IL</t>
  </si>
  <si>
    <t>4082DS</t>
  </si>
  <si>
    <t xml:space="preserve">5082IN </t>
  </si>
  <si>
    <t>5082IO</t>
  </si>
  <si>
    <t>17082AQ</t>
  </si>
  <si>
    <t>14082LD</t>
  </si>
  <si>
    <t>14082LG</t>
  </si>
  <si>
    <t>11082KJ</t>
  </si>
  <si>
    <t>11082KN</t>
  </si>
  <si>
    <t>11082KQ</t>
  </si>
  <si>
    <t>5082IC</t>
  </si>
  <si>
    <t>17082AB</t>
  </si>
  <si>
    <t>16082PT</t>
  </si>
  <si>
    <t>16082PV</t>
  </si>
  <si>
    <t>16082PU</t>
  </si>
  <si>
    <t>14082LJ</t>
  </si>
  <si>
    <t>5082IS</t>
  </si>
  <si>
    <t>2082AR</t>
  </si>
  <si>
    <t>11082KL</t>
  </si>
  <si>
    <t>17082AX</t>
  </si>
  <si>
    <t>16082PY</t>
  </si>
  <si>
    <t>5082IV</t>
  </si>
  <si>
    <t>16082DG</t>
  </si>
  <si>
    <t>17082AV</t>
  </si>
  <si>
    <t>16082MK</t>
  </si>
  <si>
    <t>4082DU</t>
  </si>
  <si>
    <t>8082BM</t>
  </si>
  <si>
    <t>5082IW</t>
  </si>
  <si>
    <t>12082BD</t>
  </si>
  <si>
    <t>5082IX</t>
  </si>
  <si>
    <t>4082BH</t>
  </si>
  <si>
    <t>2082AM</t>
  </si>
  <si>
    <t>11082KO</t>
  </si>
  <si>
    <t>16082QD</t>
  </si>
  <si>
    <t>4082CF</t>
  </si>
  <si>
    <t>17082AY</t>
  </si>
  <si>
    <t>11082KH</t>
  </si>
  <si>
    <t>17082AW</t>
  </si>
  <si>
    <t>11082KI</t>
  </si>
  <si>
    <t>14082LM</t>
  </si>
  <si>
    <t>5082IT</t>
  </si>
  <si>
    <t>16082QG</t>
  </si>
  <si>
    <t>17082AU</t>
  </si>
  <si>
    <t>14082LO</t>
  </si>
  <si>
    <t>17082BB</t>
  </si>
  <si>
    <t>5082JB</t>
  </si>
  <si>
    <t>4082DX</t>
  </si>
  <si>
    <t>11082KV</t>
  </si>
  <si>
    <t>5082JA</t>
  </si>
  <si>
    <t>16082QN</t>
  </si>
  <si>
    <t>16082QO</t>
  </si>
  <si>
    <t>17082BC</t>
  </si>
  <si>
    <t>17082BD</t>
  </si>
  <si>
    <t>16082QQ</t>
  </si>
  <si>
    <t>14072MG</t>
  </si>
  <si>
    <t>brutto</t>
  </si>
  <si>
    <t>11082KW</t>
  </si>
  <si>
    <t>16082QR</t>
  </si>
  <si>
    <t>17082BH</t>
  </si>
  <si>
    <t>4082DW</t>
  </si>
  <si>
    <t>14082LW</t>
  </si>
  <si>
    <t>14082LE</t>
  </si>
  <si>
    <t>5082JI</t>
  </si>
  <si>
    <t>11082LC</t>
  </si>
  <si>
    <t>5082JC</t>
  </si>
  <si>
    <t>17082BI</t>
  </si>
  <si>
    <t>5082JL</t>
  </si>
  <si>
    <t>4082EB</t>
  </si>
  <si>
    <t>14082LY</t>
  </si>
  <si>
    <t>5082JK</t>
  </si>
  <si>
    <t>11082LD</t>
  </si>
  <si>
    <t>14082LX</t>
  </si>
  <si>
    <t>5082JP</t>
  </si>
  <si>
    <t>14082MC</t>
  </si>
  <si>
    <t>4082EC</t>
  </si>
  <si>
    <t>17082BK</t>
  </si>
  <si>
    <t>14082ME</t>
  </si>
  <si>
    <t>17082BP</t>
  </si>
  <si>
    <t>5082JH</t>
  </si>
  <si>
    <t>14082MB</t>
  </si>
  <si>
    <t>16082QI</t>
  </si>
  <si>
    <t>2082AU</t>
  </si>
  <si>
    <t>1.09</t>
  </si>
  <si>
    <t>5092AB</t>
  </si>
  <si>
    <t>5092AF</t>
  </si>
  <si>
    <t>8092AB</t>
  </si>
  <si>
    <t>5092AG</t>
  </si>
  <si>
    <t>16092AG</t>
  </si>
  <si>
    <t>5092AH</t>
  </si>
  <si>
    <t>16092AD</t>
  </si>
  <si>
    <t>4092AA</t>
  </si>
  <si>
    <t>16092AK</t>
  </si>
  <si>
    <t>4092AD</t>
  </si>
  <si>
    <t>17092AA</t>
  </si>
  <si>
    <t>4092AE</t>
  </si>
  <si>
    <t>16092AL</t>
  </si>
  <si>
    <t>5092AE</t>
  </si>
  <si>
    <t>5092AD</t>
  </si>
  <si>
    <t>4092AC</t>
  </si>
  <si>
    <t>34
57</t>
  </si>
  <si>
    <t>2092AA</t>
  </si>
  <si>
    <t>16092AE</t>
  </si>
  <si>
    <t>16092AN</t>
  </si>
  <si>
    <t>17092AJ</t>
  </si>
  <si>
    <t>16092AH</t>
  </si>
  <si>
    <t>17092AF</t>
  </si>
  <si>
    <t>5092AN</t>
  </si>
  <si>
    <t>17092AC</t>
  </si>
  <si>
    <t>17092AS</t>
  </si>
  <si>
    <t>5092AR</t>
  </si>
  <si>
    <t>5092AS</t>
  </si>
  <si>
    <t>5092AI</t>
  </si>
  <si>
    <t>16092AI</t>
  </si>
  <si>
    <t>4092AH</t>
  </si>
  <si>
    <t>2.09</t>
  </si>
  <si>
    <t>16092AT</t>
  </si>
  <si>
    <t>5092AO</t>
  </si>
  <si>
    <t>16092AS</t>
  </si>
  <si>
    <t>5092AV</t>
  </si>
  <si>
    <t>16092AU</t>
  </si>
  <si>
    <t>16092AV</t>
  </si>
  <si>
    <t>17092BB</t>
  </si>
  <si>
    <t>16092AP</t>
  </si>
  <si>
    <t>5092AM</t>
  </si>
  <si>
    <t>16092AW</t>
  </si>
  <si>
    <t xml:space="preserve">5092AW </t>
  </si>
  <si>
    <t>17092BD</t>
  </si>
  <si>
    <t>5092AY</t>
  </si>
  <si>
    <t>14092AD</t>
  </si>
  <si>
    <t>5092AZ</t>
  </si>
  <si>
    <t>5092AQ</t>
  </si>
  <si>
    <t>17092BE</t>
  </si>
  <si>
    <t>5092BA</t>
  </si>
  <si>
    <t>14092AG</t>
  </si>
  <si>
    <t>14092AH</t>
  </si>
  <si>
    <t>14092AM</t>
  </si>
  <si>
    <t xml:space="preserve">14092AL </t>
  </si>
  <si>
    <t>14092AQ</t>
  </si>
  <si>
    <t xml:space="preserve">14092AJ </t>
  </si>
  <si>
    <t xml:space="preserve">8092AD </t>
  </si>
  <si>
    <t>14092AT</t>
  </si>
  <si>
    <t>17092AX</t>
  </si>
  <si>
    <t>8092AG</t>
  </si>
  <si>
    <t>14092BO</t>
  </si>
  <si>
    <t>17092BK</t>
  </si>
  <si>
    <t>14092AO</t>
  </si>
  <si>
    <t>14092BQ</t>
  </si>
  <si>
    <t>17092BJ</t>
  </si>
  <si>
    <t>5092BB</t>
  </si>
  <si>
    <t>14092BR</t>
  </si>
  <si>
    <t>17092BL</t>
  </si>
  <si>
    <t>5092BE</t>
  </si>
  <si>
    <t>5092BG</t>
  </si>
  <si>
    <t>17092BP</t>
  </si>
  <si>
    <t>14092BU</t>
  </si>
  <si>
    <t>17092BN</t>
  </si>
  <si>
    <t>5092BI</t>
  </si>
  <si>
    <t>17092BW</t>
  </si>
  <si>
    <t>17092BY</t>
  </si>
  <si>
    <t>5092BC</t>
  </si>
  <si>
    <t>16092BF</t>
  </si>
  <si>
    <t>12092AA</t>
  </si>
  <si>
    <t>17092BO</t>
  </si>
  <si>
    <t>12092AB</t>
  </si>
  <si>
    <t>16092BL</t>
  </si>
  <si>
    <t>16092BJ</t>
  </si>
  <si>
    <t>16092BP</t>
  </si>
  <si>
    <t>14092BT</t>
  </si>
  <si>
    <t>16092BO</t>
  </si>
  <si>
    <t>16092BK</t>
  </si>
  <si>
    <t>5092BN</t>
  </si>
  <si>
    <t>17092CJ</t>
  </si>
  <si>
    <t>17092CG</t>
  </si>
  <si>
    <t>14092CH</t>
  </si>
  <si>
    <t>5092BO</t>
  </si>
  <si>
    <t>14092CG</t>
  </si>
  <si>
    <t>14092CL</t>
  </si>
  <si>
    <t>14092CI</t>
  </si>
  <si>
    <t>17092CM</t>
  </si>
  <si>
    <t>5092BP</t>
  </si>
  <si>
    <t>11092AC</t>
  </si>
  <si>
    <t>14092BY</t>
  </si>
  <si>
    <t>17092CP</t>
  </si>
  <si>
    <t>14092AV</t>
  </si>
  <si>
    <t>17092CR</t>
  </si>
  <si>
    <t>14092CP</t>
  </si>
  <si>
    <t>8092AI</t>
  </si>
  <si>
    <t>17092CV</t>
  </si>
  <si>
    <t>5092BR</t>
  </si>
  <si>
    <t xml:space="preserve">14092CN </t>
  </si>
  <si>
    <t xml:space="preserve">14092CT </t>
  </si>
  <si>
    <t>14092CO</t>
  </si>
  <si>
    <t>17092CL</t>
  </si>
  <si>
    <t>11092AB</t>
  </si>
  <si>
    <t>14092CU</t>
  </si>
  <si>
    <t xml:space="preserve">14092CR </t>
  </si>
  <si>
    <t>14092CV</t>
  </si>
  <si>
    <t>16092BU</t>
  </si>
  <si>
    <t>17092CZ</t>
  </si>
  <si>
    <t>14092CE</t>
  </si>
  <si>
    <t>5092BQ</t>
  </si>
  <si>
    <t>17092BX</t>
  </si>
  <si>
    <t>11092AJ</t>
  </si>
  <si>
    <t>11092AI</t>
  </si>
  <si>
    <t>16092CC</t>
  </si>
  <si>
    <t>14092CK</t>
  </si>
  <si>
    <t>8092AK</t>
  </si>
  <si>
    <t>8092AL</t>
  </si>
  <si>
    <t>17092DI</t>
  </si>
  <si>
    <t>11092AK</t>
  </si>
  <si>
    <t>17092CI</t>
  </si>
  <si>
    <t>14092AI</t>
  </si>
  <si>
    <t>14092AB</t>
  </si>
  <si>
    <t>17092CC</t>
  </si>
  <si>
    <t>11092AL</t>
  </si>
  <si>
    <t>16092BI</t>
  </si>
  <si>
    <t>17092DM</t>
  </si>
  <si>
    <t>14092DE</t>
  </si>
  <si>
    <t>5092CA</t>
  </si>
  <si>
    <t>14092DB</t>
  </si>
  <si>
    <t>17092CO</t>
  </si>
  <si>
    <t>17092DR</t>
  </si>
  <si>
    <t>5092CB</t>
  </si>
  <si>
    <t>16092CG</t>
  </si>
  <si>
    <t>5092BX</t>
  </si>
  <si>
    <t>17092DT</t>
  </si>
  <si>
    <t>16092CH</t>
  </si>
  <si>
    <t>5092CC</t>
  </si>
  <si>
    <t>14092DH</t>
  </si>
  <si>
    <t>14092CS</t>
  </si>
  <si>
    <t>16092CL</t>
  </si>
  <si>
    <t>16092CK</t>
  </si>
  <si>
    <t>17092DE</t>
  </si>
  <si>
    <t>17092CF</t>
  </si>
  <si>
    <t>16092CT</t>
  </si>
  <si>
    <t>16092CU</t>
  </si>
  <si>
    <t>14092DO</t>
  </si>
  <si>
    <t>14092DN</t>
  </si>
  <si>
    <t>11092AS</t>
  </si>
  <si>
    <t>14092DK</t>
  </si>
  <si>
    <t>17092EA</t>
  </si>
  <si>
    <t>14092DR</t>
  </si>
  <si>
    <t>16092CF</t>
  </si>
  <si>
    <t>17092EC</t>
  </si>
  <si>
    <t>14092DQ</t>
  </si>
  <si>
    <t>14092DU</t>
  </si>
  <si>
    <t>17092ED</t>
  </si>
  <si>
    <t>17092EB</t>
  </si>
  <si>
    <t>16092CM</t>
  </si>
  <si>
    <t>16092CO</t>
  </si>
  <si>
    <t>16092CA</t>
  </si>
  <si>
    <t>8092AM</t>
  </si>
  <si>
    <t>14092DW</t>
  </si>
  <si>
    <t>14092DX</t>
  </si>
  <si>
    <t>16092CW</t>
  </si>
  <si>
    <t>17092EG</t>
  </si>
  <si>
    <t>8092AN</t>
  </si>
  <si>
    <t>17092EH</t>
  </si>
  <si>
    <t>14092EA</t>
  </si>
  <si>
    <t>14092DF</t>
  </si>
  <si>
    <t>16092DF</t>
  </si>
  <si>
    <t xml:space="preserve">17092CK </t>
  </si>
  <si>
    <t>14092BE</t>
  </si>
  <si>
    <t>16092DG</t>
  </si>
  <si>
    <t xml:space="preserve">14092EG </t>
  </si>
  <si>
    <t>17092EK</t>
  </si>
  <si>
    <t xml:space="preserve">16092DA </t>
  </si>
  <si>
    <t>17092EJ</t>
  </si>
  <si>
    <t>17092EM</t>
  </si>
  <si>
    <t>11092BG</t>
  </si>
  <si>
    <t>17092EN</t>
  </si>
  <si>
    <t>16092DC</t>
  </si>
  <si>
    <t>17092EO</t>
  </si>
  <si>
    <t>11092BI</t>
  </si>
  <si>
    <t>14092DJ</t>
  </si>
  <si>
    <t>17092ES</t>
  </si>
  <si>
    <t>11092BJ</t>
  </si>
  <si>
    <t>17092EP</t>
  </si>
  <si>
    <t>14092ER</t>
  </si>
  <si>
    <t>14092EK</t>
  </si>
  <si>
    <t>17092DX</t>
  </si>
  <si>
    <t>11092BL</t>
  </si>
  <si>
    <t>16092DJ</t>
  </si>
  <si>
    <t>17092EY</t>
  </si>
  <si>
    <t>16092DH</t>
  </si>
  <si>
    <t>11092BM</t>
  </si>
  <si>
    <t>16092AB</t>
  </si>
  <si>
    <t>16092DR</t>
  </si>
  <si>
    <t>5092CJ</t>
  </si>
  <si>
    <t>5092CD</t>
  </si>
  <si>
    <t>5092CE</t>
  </si>
  <si>
    <t>5092CN</t>
  </si>
  <si>
    <t>16092DM</t>
  </si>
  <si>
    <t>5092AT</t>
  </si>
  <si>
    <t>5092CM</t>
  </si>
  <si>
    <t>16092DO</t>
  </si>
  <si>
    <t>17092EX</t>
  </si>
  <si>
    <t>17092FB</t>
  </si>
  <si>
    <t xml:space="preserve"> 11092BZ</t>
  </si>
  <si>
    <t>5092CH</t>
  </si>
  <si>
    <t>16092DU</t>
  </si>
  <si>
    <t>11092CA</t>
  </si>
  <si>
    <t>16092DS</t>
  </si>
  <si>
    <t>16092DV</t>
  </si>
  <si>
    <t>16092DX</t>
  </si>
  <si>
    <t>11092CC</t>
  </si>
  <si>
    <t>17092FC</t>
  </si>
  <si>
    <t>16092DZ</t>
  </si>
  <si>
    <t>5092CS</t>
  </si>
  <si>
    <t>14092ED</t>
  </si>
  <si>
    <t>12092AH</t>
  </si>
  <si>
    <t>16092EB</t>
  </si>
  <si>
    <t>11092CB</t>
  </si>
  <si>
    <t>17092FD</t>
  </si>
  <si>
    <t>17092EW</t>
  </si>
  <si>
    <t>5092CT</t>
  </si>
  <si>
    <t>14092EX</t>
  </si>
  <si>
    <t>14092EV</t>
  </si>
  <si>
    <t>5092CV</t>
  </si>
  <si>
    <t>16092EE</t>
  </si>
  <si>
    <t>14092EY</t>
  </si>
  <si>
    <t>8092AP</t>
  </si>
  <si>
    <t>16092EF</t>
  </si>
  <si>
    <t>5092CW</t>
  </si>
  <si>
    <t>14092ET</t>
  </si>
  <si>
    <t>11092BS</t>
  </si>
  <si>
    <t>17092FI</t>
  </si>
  <si>
    <t>8092AQ</t>
  </si>
  <si>
    <t>16092EG</t>
  </si>
  <si>
    <t xml:space="preserve">5092CR </t>
  </si>
  <si>
    <t>8092AR</t>
  </si>
  <si>
    <t>14092FC</t>
  </si>
  <si>
    <t>11092BU</t>
  </si>
  <si>
    <t>5092CY</t>
  </si>
  <si>
    <t>17092FH</t>
  </si>
  <si>
    <t>11092CJ</t>
  </si>
  <si>
    <t>11092AX</t>
  </si>
  <si>
    <t>14092FD</t>
  </si>
  <si>
    <t>16092EH</t>
  </si>
  <si>
    <t>17092FM</t>
  </si>
  <si>
    <t>11092CL</t>
  </si>
  <si>
    <t>17092FP</t>
  </si>
  <si>
    <t>17092FQ</t>
  </si>
  <si>
    <t>16092EC</t>
  </si>
  <si>
    <t>17092FO</t>
  </si>
  <si>
    <t>17092FJ</t>
  </si>
  <si>
    <t>16092EN</t>
  </si>
  <si>
    <t>17092FV</t>
  </si>
  <si>
    <t>16092EL</t>
  </si>
  <si>
    <t>14092FL</t>
  </si>
  <si>
    <t>14092FN</t>
  </si>
  <si>
    <t>17092FG</t>
  </si>
  <si>
    <t>14092AX</t>
  </si>
  <si>
    <t>14092FK</t>
  </si>
  <si>
    <t>17092FU</t>
  </si>
  <si>
    <t>11092CQ</t>
  </si>
  <si>
    <t>16092ET</t>
  </si>
  <si>
    <t>16092ES</t>
  </si>
  <si>
    <t>16092EW</t>
  </si>
  <si>
    <t>14092FR</t>
  </si>
  <si>
    <t>14092FS</t>
  </si>
  <si>
    <t>17092FT</t>
  </si>
  <si>
    <t>14092FU</t>
  </si>
  <si>
    <t>11092CW</t>
  </si>
  <si>
    <t>11092CR</t>
  </si>
  <si>
    <t>11092CU</t>
  </si>
  <si>
    <t>11092CX</t>
  </si>
  <si>
    <t>5092DF</t>
  </si>
  <si>
    <t>5092DG</t>
  </si>
  <si>
    <t>17092GA</t>
  </si>
  <si>
    <t>11092CV</t>
  </si>
  <si>
    <t>14092BA</t>
  </si>
  <si>
    <t>14092FT</t>
  </si>
  <si>
    <t>17092GB</t>
  </si>
  <si>
    <t>5092DK</t>
  </si>
  <si>
    <t>17092GD</t>
  </si>
  <si>
    <t>17092GC</t>
  </si>
  <si>
    <t>5092DE</t>
  </si>
  <si>
    <t>5092DL</t>
  </si>
  <si>
    <t>11092DB</t>
  </si>
  <si>
    <t>5092DI</t>
  </si>
  <si>
    <t>5092DM</t>
  </si>
  <si>
    <t>11092DC</t>
  </si>
  <si>
    <t>16092ER</t>
  </si>
  <si>
    <t>11092CY</t>
  </si>
  <si>
    <t>5092DO</t>
  </si>
  <si>
    <t>5092DQ</t>
  </si>
  <si>
    <t>5092DP</t>
  </si>
  <si>
    <t>14092FW</t>
  </si>
  <si>
    <t>17092GJ</t>
  </si>
  <si>
    <t>16092EX</t>
  </si>
  <si>
    <t>14092GD</t>
  </si>
  <si>
    <t>5092DN</t>
  </si>
  <si>
    <t>11092DJ</t>
  </si>
  <si>
    <t>5092DA</t>
  </si>
  <si>
    <t>17092GK</t>
  </si>
  <si>
    <t>16092FG</t>
  </si>
  <si>
    <t>9092AA</t>
  </si>
  <si>
    <t>5092DZ</t>
  </si>
  <si>
    <t>17092BC</t>
  </si>
  <si>
    <t>5092DT</t>
  </si>
  <si>
    <t>17092GM</t>
  </si>
  <si>
    <t>11092DL</t>
  </si>
  <si>
    <t>17092FL</t>
  </si>
  <si>
    <t>16092EU</t>
  </si>
  <si>
    <t>17092GL</t>
  </si>
  <si>
    <t>11092DM</t>
  </si>
  <si>
    <t>14092GC</t>
  </si>
  <si>
    <t>16092FQ</t>
  </si>
  <si>
    <t>5092EC</t>
  </si>
  <si>
    <t>17092GN</t>
  </si>
  <si>
    <t>5092EE</t>
  </si>
  <si>
    <t>16092FS</t>
  </si>
  <si>
    <t>14092GJ</t>
  </si>
  <si>
    <t>5092EG</t>
  </si>
  <si>
    <t>5092EF</t>
  </si>
  <si>
    <t>14092GM</t>
  </si>
  <si>
    <t>17092GR</t>
  </si>
  <si>
    <t>14092GN</t>
  </si>
  <si>
    <t>17092GT</t>
  </si>
  <si>
    <t>14092GR</t>
  </si>
  <si>
    <t>11092DR</t>
  </si>
  <si>
    <t>11092DT</t>
  </si>
  <si>
    <t>11092DQ</t>
  </si>
  <si>
    <t>11092DO</t>
  </si>
  <si>
    <t>17092GP</t>
  </si>
  <si>
    <t>17092GU</t>
  </si>
  <si>
    <t>17092GV</t>
  </si>
  <si>
    <t>14092EC</t>
  </si>
  <si>
    <t>17092GW</t>
  </si>
  <si>
    <t>5092EM</t>
  </si>
  <si>
    <t>16092FV</t>
  </si>
  <si>
    <t>5092DW</t>
  </si>
  <si>
    <t>16092FJ</t>
  </si>
  <si>
    <t>17092GX</t>
  </si>
  <si>
    <t>16092FR</t>
  </si>
  <si>
    <t>11092DV</t>
  </si>
  <si>
    <t>5092EL</t>
  </si>
  <si>
    <t>16092GA</t>
  </si>
  <si>
    <t>5092EN</t>
  </si>
  <si>
    <t>5092EP</t>
  </si>
  <si>
    <t>17092HA</t>
  </si>
  <si>
    <t>14092GX</t>
  </si>
  <si>
    <t>16092FY</t>
  </si>
  <si>
    <t>17092FA</t>
  </si>
  <si>
    <t>14092GY</t>
  </si>
  <si>
    <t>11092DG</t>
  </si>
  <si>
    <t>17092GY</t>
  </si>
  <si>
    <t>17092HC</t>
  </si>
  <si>
    <t>6092AB</t>
  </si>
  <si>
    <t>6092AK</t>
  </si>
  <si>
    <t>6092AJ</t>
  </si>
  <si>
    <t>6092AE</t>
  </si>
  <si>
    <t>5092EO</t>
  </si>
  <si>
    <t>16092GR</t>
  </si>
  <si>
    <t>16092GO</t>
  </si>
  <si>
    <t>5092EQ</t>
  </si>
  <si>
    <t>14092GZ</t>
  </si>
  <si>
    <t>14092HB</t>
  </si>
  <si>
    <t>17092HD</t>
  </si>
  <si>
    <t>14092HH</t>
  </si>
  <si>
    <t>17092HL</t>
  </si>
  <si>
    <t>16092HA</t>
  </si>
  <si>
    <t>16092HE</t>
  </si>
  <si>
    <t>14092HD</t>
  </si>
  <si>
    <t>17092HN</t>
  </si>
  <si>
    <t>16092HG</t>
  </si>
  <si>
    <t>11092DF</t>
  </si>
  <si>
    <t>14092HJ</t>
  </si>
  <si>
    <t>14092HI</t>
  </si>
  <si>
    <t>17092HH</t>
  </si>
  <si>
    <t>5092ED</t>
  </si>
  <si>
    <t>17092HP</t>
  </si>
  <si>
    <t>16092HJ</t>
  </si>
  <si>
    <t>16092HC</t>
  </si>
  <si>
    <t>17092HQ</t>
  </si>
  <si>
    <t>5092EZ</t>
  </si>
  <si>
    <t>17092HT</t>
  </si>
  <si>
    <t>14092HC</t>
  </si>
  <si>
    <t>17092HU</t>
  </si>
  <si>
    <t>14092HQ</t>
  </si>
  <si>
    <t>14092HP</t>
  </si>
  <si>
    <t>11092EA</t>
  </si>
  <si>
    <t>14092HA</t>
  </si>
  <si>
    <t>14092HR</t>
  </si>
  <si>
    <t>16092HH</t>
  </si>
  <si>
    <t>17092HY</t>
  </si>
  <si>
    <t>16092GM</t>
  </si>
  <si>
    <t>14092HT</t>
  </si>
  <si>
    <t>17092HZ</t>
  </si>
  <si>
    <t>12092AI</t>
  </si>
  <si>
    <t>11092EF</t>
  </si>
  <si>
    <t>5092EX</t>
  </si>
  <si>
    <t>16092HK</t>
  </si>
  <si>
    <t>5092FB</t>
  </si>
  <si>
    <t>17092HV</t>
  </si>
  <si>
    <t>5092DS</t>
  </si>
  <si>
    <t>16092HO</t>
  </si>
  <si>
    <t>17092IA</t>
  </si>
  <si>
    <t>17092IB</t>
  </si>
  <si>
    <t>16092FF</t>
  </si>
  <si>
    <t>16092HS</t>
  </si>
  <si>
    <t>14092HY</t>
  </si>
  <si>
    <t>5092FD</t>
  </si>
  <si>
    <t>17092IG</t>
  </si>
  <si>
    <t>11092EK</t>
  </si>
  <si>
    <t>14092HX</t>
  </si>
  <si>
    <t>14092IB</t>
  </si>
  <si>
    <t>14092IC</t>
  </si>
  <si>
    <t>17092IF</t>
  </si>
  <si>
    <t>14092FH</t>
  </si>
  <si>
    <t>16092HU</t>
  </si>
  <si>
    <t>17092II</t>
  </si>
  <si>
    <t>14092ID</t>
  </si>
  <si>
    <t>16092HN</t>
  </si>
  <si>
    <t>5092FF</t>
  </si>
  <si>
    <t>11092EO</t>
  </si>
  <si>
    <t>11092EJ</t>
  </si>
  <si>
    <t>11092EP</t>
  </si>
  <si>
    <t>14092IF</t>
  </si>
  <si>
    <t>11092ER</t>
  </si>
  <si>
    <t>11092EZ</t>
  </si>
  <si>
    <t>16092IE</t>
  </si>
  <si>
    <t>11092ET</t>
  </si>
  <si>
    <t>14092IH</t>
  </si>
  <si>
    <t>5092FG</t>
  </si>
  <si>
    <t>17092IN</t>
  </si>
  <si>
    <t>5092EA</t>
  </si>
  <si>
    <t>14092IJ</t>
  </si>
  <si>
    <t>17092IO</t>
  </si>
  <si>
    <t>17092IQ</t>
  </si>
  <si>
    <t>11092EY</t>
  </si>
  <si>
    <t>11092FA</t>
  </si>
  <si>
    <t>17092IW</t>
  </si>
  <si>
    <t>5092FH</t>
  </si>
  <si>
    <t>17092IV</t>
  </si>
  <si>
    <t>14092IN</t>
  </si>
  <si>
    <t>8092AU</t>
  </si>
  <si>
    <t>11092EV</t>
  </si>
  <si>
    <t>16092IC</t>
  </si>
  <si>
    <t>17092IZ</t>
  </si>
  <si>
    <t>11092FD</t>
  </si>
  <si>
    <t>11092FE</t>
  </si>
  <si>
    <t>17092IL</t>
  </si>
  <si>
    <t>14092IL</t>
  </si>
  <si>
    <t>11092EX</t>
  </si>
  <si>
    <t>16092IP</t>
  </si>
  <si>
    <t>17092JA</t>
  </si>
  <si>
    <t>17092JB</t>
  </si>
  <si>
    <t>16092IT</t>
  </si>
  <si>
    <t>14092IO</t>
  </si>
  <si>
    <t>16092IQ</t>
  </si>
  <si>
    <t>6092AD</t>
  </si>
  <si>
    <t>16092IS</t>
  </si>
  <si>
    <t>14092HG</t>
  </si>
  <si>
    <t>14092IT</t>
  </si>
  <si>
    <t>16092IW</t>
  </si>
  <si>
    <t>14092IU</t>
  </si>
  <si>
    <t>16092IX</t>
  </si>
  <si>
    <t>14092IV</t>
  </si>
  <si>
    <t>16092IZ</t>
  </si>
  <si>
    <t>11092FC</t>
  </si>
  <si>
    <t>17092JH</t>
  </si>
  <si>
    <t>17092JJ</t>
  </si>
  <si>
    <t>14092IW</t>
  </si>
  <si>
    <t>16092IY</t>
  </si>
  <si>
    <t>14092FF</t>
  </si>
  <si>
    <t>17092JG</t>
  </si>
  <si>
    <t>16092IU</t>
  </si>
  <si>
    <t>17092JM</t>
  </si>
  <si>
    <t>11092FQ</t>
  </si>
  <si>
    <t>11092FR</t>
  </si>
  <si>
    <t>11092FL</t>
  </si>
  <si>
    <t>11092FS</t>
  </si>
  <si>
    <t>17092JK</t>
  </si>
  <si>
    <t>16092JE</t>
  </si>
  <si>
    <t>11092FK</t>
  </si>
  <si>
    <t>17092JN</t>
  </si>
  <si>
    <t>16092ID</t>
  </si>
  <si>
    <t>17092JP</t>
  </si>
  <si>
    <t>14092JD</t>
  </si>
  <si>
    <t>14092JE</t>
  </si>
  <si>
    <t>17092JQ</t>
  </si>
  <si>
    <t>14092JC</t>
  </si>
  <si>
    <t>17092JS</t>
  </si>
  <si>
    <t>8092AW</t>
  </si>
  <si>
    <t>14092JG</t>
  </si>
  <si>
    <t>16092JJ</t>
  </si>
  <si>
    <t>14092JI</t>
  </si>
  <si>
    <t>16092JC</t>
  </si>
  <si>
    <t>16092JI</t>
  </si>
  <si>
    <t>14092JJ</t>
  </si>
  <si>
    <t>17092JV</t>
  </si>
  <si>
    <t>11092FV</t>
  </si>
  <si>
    <t>14092JL</t>
  </si>
  <si>
    <t>17092JY</t>
  </si>
  <si>
    <t>6092AQ</t>
  </si>
  <si>
    <t>6092AO</t>
  </si>
  <si>
    <t>14092JO</t>
  </si>
  <si>
    <t>14092JN</t>
  </si>
  <si>
    <t>17092KI</t>
  </si>
  <si>
    <t>16092FC</t>
  </si>
  <si>
    <t>17092KK</t>
  </si>
  <si>
    <t>14092JV</t>
  </si>
  <si>
    <t>17092KN</t>
  </si>
  <si>
    <t xml:space="preserve">14092JX </t>
  </si>
  <si>
    <t>17092KL</t>
  </si>
  <si>
    <t>17092KP</t>
  </si>
  <si>
    <t>17092KO</t>
  </si>
  <si>
    <t>11092FZ</t>
  </si>
  <si>
    <t>14092JZ</t>
  </si>
  <si>
    <t>17092KR</t>
  </si>
  <si>
    <t>17092KT</t>
  </si>
  <si>
    <t>14092JT</t>
  </si>
  <si>
    <t>4092AN</t>
  </si>
  <si>
    <t>16092JN</t>
  </si>
  <si>
    <t>17092KX</t>
  </si>
  <si>
    <t>14092KE</t>
  </si>
  <si>
    <t>16092JO</t>
  </si>
  <si>
    <t>14092KF</t>
  </si>
  <si>
    <t>17092LB</t>
  </si>
  <si>
    <t>17092KZ</t>
  </si>
  <si>
    <t>14092KD</t>
  </si>
  <si>
    <t xml:space="preserve">14092KG </t>
  </si>
  <si>
    <t>17092LE</t>
  </si>
  <si>
    <t>16092JU</t>
  </si>
  <si>
    <t>16092JX</t>
  </si>
  <si>
    <t>11092ES</t>
  </si>
  <si>
    <t>16092JY</t>
  </si>
  <si>
    <t>16092JW</t>
  </si>
  <si>
    <t>16092JR</t>
  </si>
  <si>
    <t>16092JZ</t>
  </si>
  <si>
    <t>17092KY</t>
  </si>
  <si>
    <t>4092AM</t>
  </si>
  <si>
    <t>5092BK</t>
  </si>
  <si>
    <t>14092KK</t>
  </si>
  <si>
    <t>14092KN</t>
  </si>
  <si>
    <t>17092LG</t>
  </si>
  <si>
    <t>14092KQ</t>
  </si>
  <si>
    <t>16092KI</t>
  </si>
  <si>
    <t>14092JK</t>
  </si>
  <si>
    <t>16092JM</t>
  </si>
  <si>
    <t>17092KM</t>
  </si>
  <si>
    <t>7092AC</t>
  </si>
  <si>
    <t>5092FL</t>
  </si>
  <si>
    <t>5092FM</t>
  </si>
  <si>
    <t>17092LK</t>
  </si>
  <si>
    <t>14092GP</t>
  </si>
  <si>
    <t>7092AF</t>
  </si>
  <si>
    <t>7092AA</t>
  </si>
  <si>
    <t>5092FO</t>
  </si>
  <si>
    <t>7092AH</t>
  </si>
  <si>
    <t>7092AK</t>
  </si>
  <si>
    <t>14092KU</t>
  </si>
  <si>
    <t>11092FT</t>
  </si>
  <si>
    <t>16092KT</t>
  </si>
  <si>
    <t>14092KX</t>
  </si>
  <si>
    <t>14092KW</t>
  </si>
  <si>
    <t>16092KW</t>
  </si>
  <si>
    <t>7092AI</t>
  </si>
  <si>
    <t>16092KR</t>
  </si>
  <si>
    <t>5092FP</t>
  </si>
  <si>
    <t>16092KV</t>
  </si>
  <si>
    <t>16092LE</t>
  </si>
  <si>
    <t>16092KU</t>
  </si>
  <si>
    <t>17092LT</t>
  </si>
  <si>
    <t>17092LI</t>
  </si>
  <si>
    <t>16092LD</t>
  </si>
  <si>
    <t>17092LS</t>
  </si>
  <si>
    <t>16092IO</t>
  </si>
  <si>
    <t>12092AK</t>
  </si>
  <si>
    <t>16092LN</t>
  </si>
  <si>
    <t>16092LO</t>
  </si>
  <si>
    <t>7092AD</t>
  </si>
  <si>
    <t>16092LQ</t>
  </si>
  <si>
    <t>16092LH</t>
  </si>
  <si>
    <t>17092KF</t>
  </si>
  <si>
    <t>6092AP</t>
  </si>
  <si>
    <t>16092LA</t>
  </si>
  <si>
    <t>5092FQ</t>
  </si>
  <si>
    <t>14092LA</t>
  </si>
  <si>
    <t>17092LV</t>
  </si>
  <si>
    <t>14092LF</t>
  </si>
  <si>
    <t>14092LG</t>
  </si>
  <si>
    <t>17092LR</t>
  </si>
  <si>
    <t>17092LW</t>
  </si>
  <si>
    <t>5092FS</t>
  </si>
  <si>
    <t>17092MB</t>
  </si>
  <si>
    <t>17092MD</t>
  </si>
  <si>
    <t>14092LK</t>
  </si>
  <si>
    <t>2092AD</t>
  </si>
  <si>
    <t>17092MG</t>
  </si>
  <si>
    <t>17092LZ</t>
  </si>
  <si>
    <t>16092LV</t>
  </si>
  <si>
    <t>17092ME</t>
  </si>
  <si>
    <t>16092MA</t>
  </si>
  <si>
    <t>14092LO</t>
  </si>
  <si>
    <t>14092LN</t>
  </si>
  <si>
    <t>5092FV</t>
  </si>
  <si>
    <t>16092MB</t>
  </si>
  <si>
    <t>5092FT</t>
  </si>
  <si>
    <t>16092LW</t>
  </si>
  <si>
    <t>17092LF</t>
  </si>
  <si>
    <t>16092ME</t>
  </si>
  <si>
    <t>17092MI</t>
  </si>
  <si>
    <t>7092AP</t>
  </si>
  <si>
    <t>17092KU</t>
  </si>
  <si>
    <t>17092MC</t>
  </si>
  <si>
    <t>17092MJ</t>
  </si>
  <si>
    <t>16092MH</t>
  </si>
  <si>
    <t>17092MM</t>
  </si>
  <si>
    <t>5092FY</t>
  </si>
  <si>
    <t>16092MQ</t>
  </si>
  <si>
    <t>16092MN</t>
  </si>
  <si>
    <t>16092LG</t>
  </si>
  <si>
    <t>16092MS</t>
  </si>
  <si>
    <t>16092ML</t>
  </si>
  <si>
    <t>14092IZ</t>
  </si>
  <si>
    <t>16092MK</t>
  </si>
  <si>
    <t>14092LS</t>
  </si>
  <si>
    <t>16092MT</t>
  </si>
  <si>
    <t>14092KM</t>
  </si>
  <si>
    <t>7092AM</t>
  </si>
  <si>
    <t>14092LW</t>
  </si>
  <si>
    <t>5092GA</t>
  </si>
  <si>
    <t>14092MD</t>
  </si>
  <si>
    <t>14092LX</t>
  </si>
  <si>
    <t>14092MB</t>
  </si>
  <si>
    <t>17092MU</t>
  </si>
  <si>
    <t>17092MR</t>
  </si>
  <si>
    <t>14092MA</t>
  </si>
  <si>
    <t>16092KQ</t>
  </si>
  <si>
    <t>16092MC</t>
  </si>
  <si>
    <t>14092MF</t>
  </si>
  <si>
    <t>17092MV</t>
  </si>
  <si>
    <t>14092MG</t>
  </si>
  <si>
    <t>2092AE</t>
  </si>
  <si>
    <t>17092MX</t>
  </si>
  <si>
    <t>9092AB</t>
  </si>
  <si>
    <t>8092AY</t>
  </si>
  <si>
    <t>14092MP</t>
  </si>
  <si>
    <t>17092NE</t>
  </si>
  <si>
    <t>17082AO</t>
  </si>
  <si>
    <t>5082IY</t>
  </si>
  <si>
    <t>14082LZ</t>
  </si>
  <si>
    <t>16082NG</t>
  </si>
  <si>
    <t>4082DV</t>
  </si>
  <si>
    <t>8082BK</t>
  </si>
  <si>
    <t>16082PJ</t>
  </si>
  <si>
    <t>8082BI</t>
  </si>
  <si>
    <t>14082KJ</t>
  </si>
  <si>
    <t>5082GP</t>
  </si>
  <si>
    <t xml:space="preserve">16082AF </t>
  </si>
  <si>
    <t>5082IQ</t>
  </si>
  <si>
    <t>16082OM</t>
  </si>
  <si>
    <t>16082PD</t>
  </si>
  <si>
    <t>4082BB</t>
  </si>
  <si>
    <t>17082AZ</t>
  </si>
  <si>
    <t xml:space="preserve">16082LT </t>
  </si>
  <si>
    <t>11082KT</t>
  </si>
  <si>
    <t>11082HF</t>
  </si>
  <si>
    <t>11082HW</t>
  </si>
  <si>
    <t>4072JO</t>
  </si>
  <si>
    <t>5072GH</t>
  </si>
  <si>
    <t>17092NH</t>
  </si>
  <si>
    <t>17092NI</t>
  </si>
  <si>
    <t>17092MW</t>
  </si>
  <si>
    <t>14092MO</t>
  </si>
  <si>
    <t>17092NG</t>
  </si>
  <si>
    <t>14092LZ</t>
  </si>
  <si>
    <t>17092NA</t>
  </si>
  <si>
    <t>12092AQ</t>
  </si>
  <si>
    <t>12092AV</t>
  </si>
  <si>
    <t>17092NB</t>
  </si>
  <si>
    <t>14092MT</t>
  </si>
  <si>
    <t>14092MK</t>
  </si>
  <si>
    <t>12092BA</t>
  </si>
  <si>
    <t>7092AQ</t>
  </si>
  <si>
    <t>17092NC</t>
  </si>
  <si>
    <t>7092AT</t>
  </si>
  <si>
    <t>7092AR</t>
  </si>
  <si>
    <t>14092MU</t>
  </si>
  <si>
    <t>7092AB</t>
  </si>
  <si>
    <t>14092MN</t>
  </si>
  <si>
    <t>17092NL</t>
  </si>
  <si>
    <t>17092NK</t>
  </si>
  <si>
    <t>17092NP</t>
  </si>
  <si>
    <t>17092NQ</t>
  </si>
  <si>
    <t>17092NT</t>
  </si>
  <si>
    <t>17092NU</t>
  </si>
  <si>
    <t>17092NX</t>
  </si>
  <si>
    <t>17092NY</t>
  </si>
  <si>
    <t>17092OA</t>
  </si>
  <si>
    <t>17092OB</t>
  </si>
  <si>
    <t>2092AI</t>
  </si>
  <si>
    <t>2092AG</t>
  </si>
  <si>
    <t>2092AJ</t>
  </si>
  <si>
    <t>12092BI</t>
  </si>
  <si>
    <t>17092NO</t>
  </si>
  <si>
    <t>12092BK</t>
  </si>
  <si>
    <t>17092NS</t>
  </si>
  <si>
    <t>6102AA</t>
  </si>
  <si>
    <t>12092BM</t>
  </si>
  <si>
    <t>16102AL</t>
  </si>
  <si>
    <t>2092AH</t>
  </si>
  <si>
    <t>16102AF</t>
  </si>
  <si>
    <t>16102AV</t>
  </si>
  <si>
    <t>17102AA</t>
  </si>
  <si>
    <t>17102AB</t>
  </si>
  <si>
    <t>17102AC</t>
  </si>
  <si>
    <t>17092NW</t>
  </si>
  <si>
    <t>16102AN</t>
  </si>
  <si>
    <t>5102AC</t>
  </si>
  <si>
    <t>16102AS</t>
  </si>
  <si>
    <t>17102AH</t>
  </si>
  <si>
    <t>14092MW</t>
  </si>
  <si>
    <t>5102AD</t>
  </si>
  <si>
    <t>17102AG</t>
  </si>
  <si>
    <t>16102BE</t>
  </si>
  <si>
    <t>5102AG</t>
  </si>
  <si>
    <t>17102AE</t>
  </si>
  <si>
    <t>16102AU</t>
  </si>
  <si>
    <t>17102AD</t>
  </si>
  <si>
    <t>7102AB</t>
  </si>
  <si>
    <t xml:space="preserve">7102AA </t>
  </si>
  <si>
    <t>5102AF</t>
  </si>
  <si>
    <t>14102AB</t>
  </si>
  <si>
    <t>17102AK</t>
  </si>
  <si>
    <t>17102AM</t>
  </si>
  <si>
    <t>17092NR</t>
  </si>
  <si>
    <t xml:space="preserve"> 		
13</t>
  </si>
  <si>
    <t>16102BG</t>
  </si>
  <si>
    <t>16102AO</t>
  </si>
  <si>
    <t>16102AP</t>
  </si>
  <si>
    <t>7102AD</t>
  </si>
  <si>
    <t>17102AN</t>
  </si>
  <si>
    <t>17092NZ</t>
  </si>
  <si>
    <t>17102AJ</t>
  </si>
  <si>
    <t>7102AF</t>
  </si>
  <si>
    <t>16102AM</t>
  </si>
  <si>
    <t>17102AP</t>
  </si>
  <si>
    <t>5102AI</t>
  </si>
  <si>
    <t>7102AG</t>
  </si>
  <si>
    <t>14102AH</t>
  </si>
  <si>
    <t>14102AK</t>
  </si>
  <si>
    <t>4102AA</t>
  </si>
  <si>
    <t>5102AA</t>
  </si>
  <si>
    <t>16102AH</t>
  </si>
  <si>
    <t>8102AA</t>
  </si>
  <si>
    <t>16102AX</t>
  </si>
  <si>
    <t>12092AX</t>
  </si>
  <si>
    <t>8092AV</t>
  </si>
  <si>
    <t>16102BM</t>
  </si>
  <si>
    <t>16102BH</t>
  </si>
  <si>
    <t>14082GB</t>
  </si>
  <si>
    <t>5102AK</t>
  </si>
  <si>
    <t>16102BR</t>
  </si>
  <si>
    <t>5102AL</t>
  </si>
  <si>
    <t>16102BN</t>
  </si>
  <si>
    <t>17102AU</t>
  </si>
  <si>
    <t>17102AV</t>
  </si>
  <si>
    <t>5102AM</t>
  </si>
  <si>
    <t>17102AY</t>
  </si>
  <si>
    <t>7102AL</t>
  </si>
  <si>
    <t>17102BA</t>
  </si>
  <si>
    <t>16102BV</t>
  </si>
  <si>
    <t xml:space="preserve">14102AM </t>
  </si>
  <si>
    <t xml:space="preserve">14102AP </t>
  </si>
  <si>
    <t>16092LC</t>
  </si>
  <si>
    <t>17102BD</t>
  </si>
  <si>
    <t>17102BC</t>
  </si>
  <si>
    <t>5102AO</t>
  </si>
  <si>
    <t xml:space="preserve">14102AO </t>
  </si>
  <si>
    <t>17102AX</t>
  </si>
  <si>
    <t>5102AN</t>
  </si>
  <si>
    <t>7102AO</t>
  </si>
  <si>
    <t>17102BE</t>
  </si>
  <si>
    <t>5102AQ</t>
  </si>
  <si>
    <t>14102AY</t>
  </si>
  <si>
    <t>14102AU</t>
  </si>
  <si>
    <t>16092LY</t>
  </si>
  <si>
    <t>14102BB</t>
  </si>
  <si>
    <t>14102BE</t>
  </si>
  <si>
    <t>16102BX</t>
  </si>
  <si>
    <t>14102AX</t>
  </si>
  <si>
    <t>16102BQ</t>
  </si>
  <si>
    <t>17102BK</t>
  </si>
  <si>
    <t>5102AR</t>
  </si>
  <si>
    <t>14102AQ</t>
  </si>
  <si>
    <t>17102BN</t>
  </si>
  <si>
    <t>5102AS</t>
  </si>
  <si>
    <t>17092MP</t>
  </si>
  <si>
    <t>16102CB</t>
  </si>
  <si>
    <t>17102BQ</t>
  </si>
  <si>
    <t>16102BZ</t>
  </si>
  <si>
    <t>17102BO</t>
  </si>
  <si>
    <t>17102BR</t>
  </si>
  <si>
    <t>17102BX</t>
  </si>
  <si>
    <t>17102BS</t>
  </si>
  <si>
    <t>17102BU</t>
  </si>
  <si>
    <t>12092BG</t>
  </si>
  <si>
    <t>14102AN</t>
  </si>
  <si>
    <t xml:space="preserve"> 		
17102BV </t>
  </si>
  <si>
    <t>8102AB</t>
  </si>
  <si>
    <t xml:space="preserve">5102AV </t>
  </si>
  <si>
    <t>17102BT</t>
  </si>
  <si>
    <t>14102BK</t>
  </si>
  <si>
    <t>16102CE</t>
  </si>
  <si>
    <t>17102CB</t>
  </si>
  <si>
    <t>14102BM</t>
  </si>
  <si>
    <t>16102CI</t>
  </si>
  <si>
    <t>17102CA</t>
  </si>
  <si>
    <t>14102BJ</t>
  </si>
  <si>
    <t>17102CE</t>
  </si>
  <si>
    <t>16102AE</t>
  </si>
  <si>
    <t>16102CG</t>
  </si>
  <si>
    <t>5102AX</t>
  </si>
  <si>
    <t>14102BS</t>
  </si>
  <si>
    <t>16102CL</t>
  </si>
  <si>
    <t>5102AZ</t>
  </si>
  <si>
    <t>17102CG</t>
  </si>
  <si>
    <t>14102BU</t>
  </si>
  <si>
    <t>16102CD</t>
  </si>
  <si>
    <t>16102CM</t>
  </si>
  <si>
    <t>14102BW</t>
  </si>
  <si>
    <t>17102CJ</t>
  </si>
  <si>
    <t>14102BX</t>
  </si>
  <si>
    <t>5102AY</t>
  </si>
  <si>
    <t>17102CK</t>
  </si>
  <si>
    <t>17102CL</t>
  </si>
  <si>
    <t>5102BA</t>
  </si>
  <si>
    <t xml:space="preserve">14102CB </t>
  </si>
  <si>
    <t>8102AD</t>
  </si>
  <si>
    <t>14102CD</t>
  </si>
  <si>
    <t>8102AC</t>
  </si>
  <si>
    <t>16102AJ</t>
  </si>
  <si>
    <t>14102CG</t>
  </si>
  <si>
    <t>16102CR</t>
  </si>
  <si>
    <t>17102CM</t>
  </si>
  <si>
    <t>17102CN</t>
  </si>
  <si>
    <t>16102CY</t>
  </si>
  <si>
    <t>17102CH</t>
  </si>
  <si>
    <t>16102DB</t>
  </si>
  <si>
    <t>17102CO</t>
  </si>
  <si>
    <t>17102CR</t>
  </si>
  <si>
    <t>17102CQ</t>
  </si>
  <si>
    <t>17102AR</t>
  </si>
  <si>
    <t>16102DF</t>
  </si>
  <si>
    <t>14102CA</t>
  </si>
  <si>
    <t>16102DC</t>
  </si>
  <si>
    <t>16102CV</t>
  </si>
  <si>
    <t>16102DG</t>
  </si>
  <si>
    <t>14102CK</t>
  </si>
  <si>
    <t>17102CX</t>
  </si>
  <si>
    <t>17102CT</t>
  </si>
  <si>
    <t>14102BH</t>
  </si>
  <si>
    <t xml:space="preserve">16102DE </t>
  </si>
  <si>
    <t>17102CY</t>
  </si>
  <si>
    <t xml:space="preserve">17102CV </t>
  </si>
  <si>
    <t>7102AZ</t>
  </si>
  <si>
    <t>14102CR</t>
  </si>
  <si>
    <t>7102AY</t>
  </si>
  <si>
    <t>14102CU</t>
  </si>
  <si>
    <t xml:space="preserve">7102AX </t>
  </si>
  <si>
    <t>14102CN</t>
  </si>
  <si>
    <t>16102DA</t>
  </si>
  <si>
    <t>14102CV</t>
  </si>
  <si>
    <t>17102CS</t>
  </si>
  <si>
    <t>14102CW</t>
  </si>
  <si>
    <t>5102BE</t>
  </si>
  <si>
    <t>16102DP</t>
  </si>
  <si>
    <t>5102BC</t>
  </si>
  <si>
    <t>16102DW</t>
  </si>
  <si>
    <t>16102DJ</t>
  </si>
  <si>
    <t>8102AE</t>
  </si>
  <si>
    <t>16102EI</t>
  </si>
  <si>
    <t>8102AF</t>
  </si>
  <si>
    <t>16102DK</t>
  </si>
  <si>
    <t>16102DX</t>
  </si>
  <si>
    <t>7102BI</t>
  </si>
  <si>
    <t>14102CZ</t>
  </si>
  <si>
    <t>16102DL</t>
  </si>
  <si>
    <t>14102CY</t>
  </si>
  <si>
    <t>7102BJ</t>
  </si>
  <si>
    <t>5102BF</t>
  </si>
  <si>
    <t>13,58 EUR</t>
  </si>
  <si>
    <t>2102AA</t>
  </si>
  <si>
    <t>14102DA</t>
  </si>
  <si>
    <t>7102BA</t>
  </si>
  <si>
    <t>16102EL</t>
  </si>
  <si>
    <t>16102EG</t>
  </si>
  <si>
    <t>17102DE</t>
  </si>
  <si>
    <t>7102BL</t>
  </si>
  <si>
    <t>17092GI</t>
  </si>
  <si>
    <t>16102EK</t>
  </si>
  <si>
    <t>17102CC</t>
  </si>
  <si>
    <t>17102DD</t>
  </si>
  <si>
    <t>16102EM</t>
  </si>
  <si>
    <t>17102DG</t>
  </si>
  <si>
    <t>17102DK</t>
  </si>
  <si>
    <t>17102DJ</t>
  </si>
  <si>
    <t>16102EB</t>
  </si>
  <si>
    <t>rekalamcja, zlecona korekta</t>
  </si>
  <si>
    <t>16102DR</t>
  </si>
  <si>
    <t>16102CC</t>
  </si>
  <si>
    <t>17102DO</t>
  </si>
  <si>
    <t>11102AG</t>
  </si>
  <si>
    <t>7102AW</t>
  </si>
  <si>
    <t>16102ET</t>
  </si>
  <si>
    <t>14102DK</t>
  </si>
  <si>
    <t>14102DL</t>
  </si>
  <si>
    <t>16102EY</t>
  </si>
  <si>
    <t>16102FB</t>
  </si>
  <si>
    <t>14102DJ</t>
  </si>
  <si>
    <t>14102DM</t>
  </si>
  <si>
    <t>16102AZ</t>
  </si>
  <si>
    <t>14102DN</t>
  </si>
  <si>
    <t>2102AB</t>
  </si>
  <si>
    <t>14102DS</t>
  </si>
  <si>
    <t>16102FF</t>
  </si>
  <si>
    <t>7102BP</t>
  </si>
  <si>
    <t>11102AK</t>
  </si>
  <si>
    <t>14102DP</t>
  </si>
  <si>
    <t>5022FB</t>
  </si>
  <si>
    <t>11102AL</t>
  </si>
  <si>
    <t>17102BL</t>
  </si>
  <si>
    <t>16102FD</t>
  </si>
  <si>
    <t>17102DV</t>
  </si>
  <si>
    <t>2102AC</t>
  </si>
  <si>
    <t>17102EA</t>
  </si>
  <si>
    <t>11102AN</t>
  </si>
  <si>
    <t>17102EC</t>
  </si>
  <si>
    <t>14102DX</t>
  </si>
  <si>
    <t>11102AF</t>
  </si>
  <si>
    <t>9102AB</t>
  </si>
  <si>
    <t>14102DY</t>
  </si>
  <si>
    <t>17102EB</t>
  </si>
  <si>
    <t>14102DW</t>
  </si>
  <si>
    <t>14102DV</t>
  </si>
  <si>
    <t>17102ED</t>
  </si>
  <si>
    <t>11102AO</t>
  </si>
  <si>
    <t>16102FK</t>
  </si>
  <si>
    <t>16102FN</t>
  </si>
  <si>
    <t>16102FM</t>
  </si>
  <si>
    <t>17102DI</t>
  </si>
  <si>
    <t>16102FE</t>
  </si>
  <si>
    <t>14102ED</t>
  </si>
  <si>
    <t>14092GO</t>
  </si>
  <si>
    <t>16102FH</t>
  </si>
  <si>
    <t>17102EE</t>
  </si>
  <si>
    <t>2102AD</t>
  </si>
  <si>
    <t>14102EF</t>
  </si>
  <si>
    <t>17102EG</t>
  </si>
  <si>
    <t>14102EG</t>
  </si>
  <si>
    <t>17102EF</t>
  </si>
  <si>
    <t>16102FJ</t>
  </si>
  <si>
    <t>7102BR</t>
  </si>
  <si>
    <t>14102EC</t>
  </si>
  <si>
    <t>14102CM</t>
  </si>
  <si>
    <t>17102EL</t>
  </si>
  <si>
    <t>17102EM</t>
  </si>
  <si>
    <t>17102EI</t>
  </si>
  <si>
    <t>14102CF</t>
  </si>
  <si>
    <t>17102EP</t>
  </si>
  <si>
    <t>14102EJ</t>
  </si>
  <si>
    <t>11102AV</t>
  </si>
  <si>
    <t>11102AT</t>
  </si>
  <si>
    <t>11102AY</t>
  </si>
  <si>
    <t>17102EQ</t>
  </si>
  <si>
    <t>11102BB</t>
  </si>
  <si>
    <t>11102AZ</t>
  </si>
  <si>
    <t>14102EB</t>
  </si>
  <si>
    <t>14102EL</t>
  </si>
  <si>
    <t>17102ER</t>
  </si>
  <si>
    <t>9102AC</t>
  </si>
  <si>
    <t>11102BD</t>
  </si>
  <si>
    <t>11102AR</t>
  </si>
  <si>
    <t>7102BQ</t>
  </si>
  <si>
    <t>17102AW</t>
  </si>
  <si>
    <t>16102GC</t>
  </si>
  <si>
    <t>16102GD</t>
  </si>
  <si>
    <t>14102EM</t>
  </si>
  <si>
    <t>16102GB</t>
  </si>
  <si>
    <t>16102GE</t>
  </si>
  <si>
    <t>16102GF</t>
  </si>
  <si>
    <t>16102FX</t>
  </si>
  <si>
    <t>14102EP</t>
  </si>
  <si>
    <t>14102ER</t>
  </si>
  <si>
    <t>17102EU</t>
  </si>
  <si>
    <t>16102FY</t>
  </si>
  <si>
    <t>14102BN</t>
  </si>
  <si>
    <t>14102EQ</t>
  </si>
  <si>
    <t>14102ES</t>
  </si>
  <si>
    <t>16102FW</t>
  </si>
  <si>
    <t>17102EZ</t>
  </si>
  <si>
    <t>16102GH</t>
  </si>
  <si>
    <t>17102EV</t>
  </si>
  <si>
    <t>17102FA</t>
  </si>
  <si>
    <t>7102BX</t>
  </si>
  <si>
    <t>16102GJ</t>
  </si>
  <si>
    <t>16102GK</t>
  </si>
  <si>
    <t>14102EU</t>
  </si>
  <si>
    <t>11102BH</t>
  </si>
  <si>
    <t>17102FC</t>
  </si>
  <si>
    <t>14102EI</t>
  </si>
  <si>
    <t>17102FF</t>
  </si>
  <si>
    <t>17102FE</t>
  </si>
  <si>
    <t>17102FG</t>
  </si>
  <si>
    <t>11102BJ</t>
  </si>
  <si>
    <t>11102BK</t>
  </si>
  <si>
    <t>14102ET</t>
  </si>
  <si>
    <t>17102FJ</t>
  </si>
  <si>
    <t>16102DQ</t>
  </si>
  <si>
    <t>17102FI</t>
  </si>
  <si>
    <t>5102BG</t>
  </si>
  <si>
    <t>16102GP</t>
  </si>
  <si>
    <t>7102BY</t>
  </si>
  <si>
    <t>11102BM</t>
  </si>
  <si>
    <t>16102GO</t>
  </si>
  <si>
    <t>16102GX</t>
  </si>
  <si>
    <t>17102FP</t>
  </si>
  <si>
    <t>17102FQ</t>
  </si>
  <si>
    <t>7102CC</t>
  </si>
  <si>
    <t>17102FS</t>
  </si>
  <si>
    <t>7102CB</t>
  </si>
  <si>
    <t>17102FU</t>
  </si>
  <si>
    <t>17102FV</t>
  </si>
  <si>
    <t>17102FM</t>
  </si>
  <si>
    <t>17102FW</t>
  </si>
  <si>
    <t>11102BQ</t>
  </si>
  <si>
    <t>17102FX</t>
  </si>
  <si>
    <t>11102BO</t>
  </si>
  <si>
    <t>11102BR</t>
  </si>
  <si>
    <t>17102GA</t>
  </si>
  <si>
    <t>11102BT</t>
  </si>
  <si>
    <t>17102GF</t>
  </si>
  <si>
    <t>17102GI</t>
  </si>
  <si>
    <t>17102FY</t>
  </si>
  <si>
    <t>17102GG</t>
  </si>
  <si>
    <t>16102GS</t>
  </si>
  <si>
    <t>11102BW</t>
  </si>
  <si>
    <t>6102AE</t>
  </si>
  <si>
    <t>11102CA</t>
  </si>
  <si>
    <t>14102FR</t>
  </si>
  <si>
    <t>14102FV</t>
  </si>
  <si>
    <t>5102BL</t>
  </si>
  <si>
    <t>5102BM</t>
  </si>
  <si>
    <t>17102EY</t>
  </si>
  <si>
    <t>14102FS</t>
  </si>
  <si>
    <t>16102GG</t>
  </si>
  <si>
    <t>17102GM</t>
  </si>
  <si>
    <t>5102BO</t>
  </si>
  <si>
    <t>17102GN</t>
  </si>
  <si>
    <t>7102CD</t>
  </si>
  <si>
    <t>17102GL</t>
  </si>
  <si>
    <t>14092GA</t>
  </si>
  <si>
    <t>16102GV</t>
  </si>
  <si>
    <t xml:space="preserve">14102GG </t>
  </si>
  <si>
    <t>17102GP</t>
  </si>
  <si>
    <t>5102BP</t>
  </si>
  <si>
    <t>14102FN</t>
  </si>
  <si>
    <t>5102BR</t>
  </si>
  <si>
    <t>14102FG</t>
  </si>
  <si>
    <t>2102AE</t>
  </si>
  <si>
    <t>17102FT</t>
  </si>
  <si>
    <t>7102CH</t>
  </si>
  <si>
    <t>16102HB</t>
  </si>
  <si>
    <t>5102BJ</t>
  </si>
  <si>
    <t>16102AW</t>
  </si>
  <si>
    <t>17102GS</t>
  </si>
  <si>
    <t>17102DN</t>
  </si>
  <si>
    <t>16102HC</t>
  </si>
  <si>
    <t>7102CE</t>
  </si>
  <si>
    <t>16102HF</t>
  </si>
  <si>
    <t>16102GU</t>
  </si>
  <si>
    <t>7102CN</t>
  </si>
  <si>
    <t>16102GZ</t>
  </si>
  <si>
    <t>7102CJ</t>
  </si>
  <si>
    <t>16102HJ</t>
  </si>
  <si>
    <t>12102AA</t>
  </si>
  <si>
    <t>16102HN</t>
  </si>
  <si>
    <t>7102CM</t>
  </si>
  <si>
    <t>11102BS</t>
  </si>
  <si>
    <t>14102GA</t>
  </si>
  <si>
    <t>16102HS</t>
  </si>
  <si>
    <t>11102BX</t>
  </si>
  <si>
    <t>14102FF</t>
  </si>
  <si>
    <t xml:space="preserve">14102GK </t>
  </si>
  <si>
    <t>17102HB</t>
  </si>
  <si>
    <t>17102HE</t>
  </si>
  <si>
    <t>14102GW</t>
  </si>
  <si>
    <t>14102GX</t>
  </si>
  <si>
    <t>14102FX</t>
  </si>
  <si>
    <t>17102CP</t>
  </si>
  <si>
    <t>7102CO</t>
  </si>
  <si>
    <t>17102HF</t>
  </si>
  <si>
    <t>17102HG</t>
  </si>
  <si>
    <t>14102GS</t>
  </si>
  <si>
    <t>16102HM</t>
  </si>
  <si>
    <t>7102CQ</t>
  </si>
  <si>
    <t>5102BX</t>
  </si>
  <si>
    <t>16102HW</t>
  </si>
  <si>
    <t>14102FU</t>
  </si>
  <si>
    <t>7102CV</t>
  </si>
  <si>
    <t>17102HP</t>
  </si>
  <si>
    <t>17102HR</t>
  </si>
  <si>
    <t>14102GL</t>
  </si>
  <si>
    <t>16102IG</t>
  </si>
  <si>
    <t>14102DB</t>
  </si>
  <si>
    <t>16102IH</t>
  </si>
  <si>
    <t>14102FB</t>
  </si>
  <si>
    <t>16102IC</t>
  </si>
  <si>
    <t>14102GH</t>
  </si>
  <si>
    <t>14102HE</t>
  </si>
  <si>
    <t>17102HS</t>
  </si>
  <si>
    <t>17102HU</t>
  </si>
  <si>
    <t>17102HC</t>
  </si>
  <si>
    <t>17102HJ</t>
  </si>
  <si>
    <t>14102GE</t>
  </si>
  <si>
    <t>16102IB</t>
  </si>
  <si>
    <t>14102HG</t>
  </si>
  <si>
    <t>14102HI</t>
  </si>
  <si>
    <t>17102HY</t>
  </si>
  <si>
    <t>14102HK</t>
  </si>
  <si>
    <t xml:space="preserve">5092FE </t>
  </si>
  <si>
    <t>17102HZ</t>
  </si>
  <si>
    <t>16102IK</t>
  </si>
  <si>
    <t xml:space="preserve">7102CZ </t>
  </si>
  <si>
    <t>5102CH</t>
  </si>
  <si>
    <t>16102IJ</t>
  </si>
  <si>
    <t>17102HX</t>
  </si>
  <si>
    <t>16102HQ</t>
  </si>
  <si>
    <t>7102CW</t>
  </si>
  <si>
    <t>17102IA</t>
  </si>
  <si>
    <t>17102IB</t>
  </si>
  <si>
    <t>14102FZ</t>
  </si>
  <si>
    <t>16102IN</t>
  </si>
  <si>
    <t>5102CE</t>
  </si>
  <si>
    <t>16102IP</t>
  </si>
  <si>
    <t>5102CC</t>
  </si>
  <si>
    <t>17102IG</t>
  </si>
  <si>
    <t>17102IH</t>
  </si>
  <si>
    <t>16102IU</t>
  </si>
  <si>
    <t>14102HF</t>
  </si>
  <si>
    <t>16102IO</t>
  </si>
  <si>
    <t>16102JA</t>
  </si>
  <si>
    <t>12102AF</t>
  </si>
  <si>
    <t>14102GY</t>
  </si>
  <si>
    <t>6102AJ</t>
  </si>
  <si>
    <t xml:space="preserve">14102HQ </t>
  </si>
  <si>
    <t>17102HI</t>
  </si>
  <si>
    <t>14102HN</t>
  </si>
  <si>
    <t>17102IK</t>
  </si>
  <si>
    <t>17102IM</t>
  </si>
  <si>
    <t>12102AC</t>
  </si>
  <si>
    <t>7102DB</t>
  </si>
  <si>
    <t>14102HV</t>
  </si>
  <si>
    <t>17102IP</t>
  </si>
  <si>
    <t>17102IQ</t>
  </si>
  <si>
    <t>14102HW</t>
  </si>
  <si>
    <t>17102IF</t>
  </si>
  <si>
    <t>17102IU</t>
  </si>
  <si>
    <t>14102HU</t>
  </si>
  <si>
    <t xml:space="preserve">17102IE </t>
  </si>
  <si>
    <t>7102DC</t>
  </si>
  <si>
    <t>17102IY</t>
  </si>
  <si>
    <t>11102BG</t>
  </si>
  <si>
    <t>16102JF</t>
  </si>
  <si>
    <t>17102IZ</t>
  </si>
  <si>
    <t>16102IX</t>
  </si>
  <si>
    <t>17102JB</t>
  </si>
  <si>
    <t>17102JD</t>
  </si>
  <si>
    <t>14102IE</t>
  </si>
  <si>
    <t>9102AD</t>
  </si>
  <si>
    <t>17102JJ</t>
  </si>
  <si>
    <t>16102IM</t>
  </si>
  <si>
    <t>17102JI</t>
  </si>
  <si>
    <t>16102JJ</t>
  </si>
  <si>
    <t>9102AE</t>
  </si>
  <si>
    <t>17102JK</t>
  </si>
  <si>
    <t>12102AJ</t>
  </si>
  <si>
    <t>16102JO</t>
  </si>
  <si>
    <t xml:space="preserve">14102IK </t>
  </si>
  <si>
    <t>17102JL</t>
  </si>
  <si>
    <t>17102IN</t>
  </si>
  <si>
    <t>17102JM</t>
  </si>
  <si>
    <t>17102JG</t>
  </si>
  <si>
    <t>14102IM</t>
  </si>
  <si>
    <t>17102FO</t>
  </si>
  <si>
    <t>5102CM</t>
  </si>
  <si>
    <t>17102JN</t>
  </si>
  <si>
    <t>5102CL</t>
  </si>
  <si>
    <t>17102IT</t>
  </si>
  <si>
    <t>5102CO</t>
  </si>
  <si>
    <t>17102JO</t>
  </si>
  <si>
    <t>14102IQ</t>
  </si>
  <si>
    <t>17102JU</t>
  </si>
  <si>
    <t>14102IP</t>
  </si>
  <si>
    <t>14102IF</t>
  </si>
  <si>
    <t>17102JV</t>
  </si>
  <si>
    <t>17102JE</t>
  </si>
  <si>
    <t>5102CT</t>
  </si>
  <si>
    <t>5102CS</t>
  </si>
  <si>
    <t>5102CQ</t>
  </si>
  <si>
    <t>16102IZ</t>
  </si>
  <si>
    <t>5102CU</t>
  </si>
  <si>
    <t>17102FB</t>
  </si>
  <si>
    <t>16102JW</t>
  </si>
  <si>
    <t>16102KA</t>
  </si>
  <si>
    <t>16102KE</t>
  </si>
  <si>
    <t>5102CV</t>
  </si>
  <si>
    <t>5102CJ</t>
  </si>
  <si>
    <t>14102IL</t>
  </si>
  <si>
    <t>11102CK</t>
  </si>
  <si>
    <t>17102JW</t>
  </si>
  <si>
    <t>11102CQ</t>
  </si>
  <si>
    <t>11102CM</t>
  </si>
  <si>
    <t>11102CP</t>
  </si>
  <si>
    <t>11102CI</t>
  </si>
  <si>
    <t>14102IA</t>
  </si>
  <si>
    <t>11102CC</t>
  </si>
  <si>
    <t>17102JX</t>
  </si>
  <si>
    <t>16102HX</t>
  </si>
  <si>
    <t>11102CH</t>
  </si>
  <si>
    <t>5102DE</t>
  </si>
  <si>
    <t>17102KC</t>
  </si>
  <si>
    <t>5102DJ</t>
  </si>
  <si>
    <t>5102DM</t>
  </si>
  <si>
    <t>14102IO</t>
  </si>
  <si>
    <t>8102AG</t>
  </si>
  <si>
    <t>5102DN</t>
  </si>
  <si>
    <t>11102CL</t>
  </si>
  <si>
    <t>5102DA</t>
  </si>
  <si>
    <t>5102DK</t>
  </si>
  <si>
    <t>17102JS</t>
  </si>
  <si>
    <t>7102DF</t>
  </si>
  <si>
    <t>17102KE</t>
  </si>
  <si>
    <t>17102KF</t>
  </si>
  <si>
    <t>16102FI</t>
  </si>
  <si>
    <t>16102KJ</t>
  </si>
  <si>
    <t>5102DR</t>
  </si>
  <si>
    <t xml:space="preserve">5102DU </t>
  </si>
  <si>
    <t>17102KJ</t>
  </si>
  <si>
    <t>5102CY</t>
  </si>
  <si>
    <t>17102JT</t>
  </si>
  <si>
    <t>5102DW</t>
  </si>
  <si>
    <t>5102DV</t>
  </si>
  <si>
    <t>17102KL</t>
  </si>
  <si>
    <t>16102LB</t>
  </si>
  <si>
    <t>17102KN</t>
  </si>
  <si>
    <t>5102DG</t>
  </si>
  <si>
    <t>16102LE</t>
  </si>
  <si>
    <t>16102KZ</t>
  </si>
  <si>
    <t>7102DL</t>
  </si>
  <si>
    <t>7102DG</t>
  </si>
  <si>
    <t>5102DX</t>
  </si>
  <si>
    <t>16102KT</t>
  </si>
  <si>
    <t>5102DZ</t>
  </si>
  <si>
    <t>16102GW</t>
  </si>
  <si>
    <t>2102AG</t>
  </si>
  <si>
    <t>16102KL</t>
  </si>
  <si>
    <t>17102KP</t>
  </si>
  <si>
    <t>5102EA</t>
  </si>
  <si>
    <t>17102KI</t>
  </si>
  <si>
    <t>5102EJ</t>
  </si>
  <si>
    <t>16102LD</t>
  </si>
  <si>
    <t>5102EK</t>
  </si>
  <si>
    <t>2102AL</t>
  </si>
  <si>
    <t>16102LJ</t>
  </si>
  <si>
    <t>5102DT</t>
  </si>
  <si>
    <t>5102EB</t>
  </si>
  <si>
    <t>16102LT</t>
  </si>
  <si>
    <t>2 088</t>
  </si>
  <si>
    <t>17102KQ</t>
  </si>
  <si>
    <t>6102AD</t>
  </si>
  <si>
    <t>17102KR</t>
  </si>
  <si>
    <t>16102LW</t>
  </si>
  <si>
    <t>11102CN</t>
  </si>
  <si>
    <t>5102EH</t>
  </si>
  <si>
    <t>16102LX</t>
  </si>
  <si>
    <t>16102LP</t>
  </si>
  <si>
    <t>11102DA</t>
  </si>
  <si>
    <t>11102CY</t>
  </si>
  <si>
    <t>11102CU</t>
  </si>
  <si>
    <t>7102DD</t>
  </si>
  <si>
    <t>11102DB</t>
  </si>
  <si>
    <t>12102AL</t>
  </si>
  <si>
    <t>17102KT</t>
  </si>
  <si>
    <t>17102KU</t>
  </si>
  <si>
    <t>17102KV</t>
  </si>
  <si>
    <t>7102DT</t>
  </si>
  <si>
    <t>11102CS</t>
  </si>
  <si>
    <t>11102CG</t>
  </si>
  <si>
    <t>17102KZ</t>
  </si>
  <si>
    <t>17102LA</t>
  </si>
  <si>
    <t>17102KW</t>
  </si>
  <si>
    <t>12102AM</t>
  </si>
  <si>
    <t>17102LE</t>
  </si>
  <si>
    <t>17102LF</t>
  </si>
  <si>
    <t>12102AN</t>
  </si>
  <si>
    <t>8102AJ</t>
  </si>
  <si>
    <t>12102AO</t>
  </si>
  <si>
    <t>16102MG</t>
  </si>
  <si>
    <t>7102DI</t>
  </si>
  <si>
    <t>8102AI</t>
  </si>
  <si>
    <t>11102CW</t>
  </si>
  <si>
    <t>5102EL</t>
  </si>
  <si>
    <t>17102KG</t>
  </si>
  <si>
    <t>5102EI</t>
  </si>
  <si>
    <t>17102LG</t>
  </si>
  <si>
    <t>12102AP</t>
  </si>
  <si>
    <t>17102LH</t>
  </si>
  <si>
    <t>16102MN</t>
  </si>
  <si>
    <t>17102LI</t>
  </si>
  <si>
    <t>16102MP</t>
  </si>
  <si>
    <t>16102MD</t>
  </si>
  <si>
    <t>11102CV</t>
  </si>
  <si>
    <t>17102LB</t>
  </si>
  <si>
    <t>5102EW</t>
  </si>
  <si>
    <t>5102ES</t>
  </si>
  <si>
    <t>5102ER</t>
  </si>
  <si>
    <t>5102ET</t>
  </si>
  <si>
    <t>11102DF</t>
  </si>
  <si>
    <t>5102EV</t>
  </si>
  <si>
    <t>5102EX</t>
  </si>
  <si>
    <t>5102EU</t>
  </si>
  <si>
    <t>17102KY</t>
  </si>
  <si>
    <t>12102AR</t>
  </si>
  <si>
    <t>16102LI</t>
  </si>
  <si>
    <t>8102AL</t>
  </si>
  <si>
    <t>11102DI</t>
  </si>
  <si>
    <t>5102FC</t>
  </si>
  <si>
    <t>5102FB</t>
  </si>
  <si>
    <t>5102FE</t>
  </si>
  <si>
    <t>17102LN</t>
  </si>
  <si>
    <t>5102FF</t>
  </si>
  <si>
    <t>5102FG</t>
  </si>
  <si>
    <t>16102HK</t>
  </si>
  <si>
    <t>16102MU</t>
  </si>
  <si>
    <t>16102MV</t>
  </si>
  <si>
    <t>17102LP</t>
  </si>
  <si>
    <t>11102DM</t>
  </si>
  <si>
    <t>17102LO</t>
  </si>
  <si>
    <t>16102MW</t>
  </si>
  <si>
    <t>5102FO</t>
  </si>
  <si>
    <t>5102FP</t>
  </si>
  <si>
    <t>5102FI</t>
  </si>
  <si>
    <t>5102FQ</t>
  </si>
  <si>
    <t>17102LR</t>
  </si>
  <si>
    <t>5102FL</t>
  </si>
  <si>
    <t>7102DS</t>
  </si>
  <si>
    <t>17102LS</t>
  </si>
  <si>
    <t>11102DE</t>
  </si>
  <si>
    <t>17102KK</t>
  </si>
  <si>
    <t>11102DJ</t>
  </si>
  <si>
    <t>11102DL</t>
  </si>
  <si>
    <t>5102FT</t>
  </si>
  <si>
    <t>5102FU</t>
  </si>
  <si>
    <t>5102FW</t>
  </si>
  <si>
    <t>5102FV</t>
  </si>
  <si>
    <t>5102FX</t>
  </si>
  <si>
    <t>5102FY</t>
  </si>
  <si>
    <t>9102AH</t>
  </si>
  <si>
    <t>5102GB</t>
  </si>
  <si>
    <t>5102FZ</t>
  </si>
  <si>
    <t>7102DU</t>
  </si>
  <si>
    <t>16102MT</t>
  </si>
  <si>
    <t>12102AS</t>
  </si>
  <si>
    <t>12102AU</t>
  </si>
  <si>
    <t>17102LD</t>
  </si>
  <si>
    <t>17102LW</t>
  </si>
  <si>
    <t>5102GJ</t>
  </si>
  <si>
    <t>5102GK</t>
  </si>
  <si>
    <t>5102FR</t>
  </si>
  <si>
    <t>5102GM</t>
  </si>
  <si>
    <t>17102LZ</t>
  </si>
  <si>
    <t>5102GL</t>
  </si>
  <si>
    <t>17102LY</t>
  </si>
  <si>
    <t>16102LZ</t>
  </si>
  <si>
    <t>17102LU</t>
  </si>
  <si>
    <t>17102JQ</t>
  </si>
  <si>
    <t>16102NM</t>
  </si>
  <si>
    <t>17102MD</t>
  </si>
  <si>
    <t>16102NQ</t>
  </si>
  <si>
    <t>11102DS</t>
  </si>
  <si>
    <t>16102NE</t>
  </si>
  <si>
    <t>11102DV</t>
  </si>
  <si>
    <t>11102DX</t>
  </si>
  <si>
    <t xml:space="preserve">5102EE </t>
  </si>
  <si>
    <t>5102FK</t>
  </si>
  <si>
    <t>16102OI</t>
  </si>
  <si>
    <t>16102OG</t>
  </si>
  <si>
    <t>5102GO</t>
  </si>
  <si>
    <t>11102DP</t>
  </si>
  <si>
    <t>5102GQ</t>
  </si>
  <si>
    <t>5102GP</t>
  </si>
  <si>
    <t>5102GN</t>
  </si>
  <si>
    <t>16102OM</t>
  </si>
  <si>
    <t>16102OP</t>
  </si>
  <si>
    <t>7102DV</t>
  </si>
  <si>
    <t>7102DW</t>
  </si>
  <si>
    <t>5102GU</t>
  </si>
  <si>
    <t>7102DX</t>
  </si>
  <si>
    <t>5102GX</t>
  </si>
  <si>
    <t>5102GV</t>
  </si>
  <si>
    <t>2102AP</t>
  </si>
  <si>
    <t>11102DZ</t>
  </si>
  <si>
    <t>16102NZ</t>
  </si>
  <si>
    <t>16102NS</t>
  </si>
  <si>
    <t>16102NX</t>
  </si>
  <si>
    <t>2102AS</t>
  </si>
  <si>
    <t>16112AE</t>
  </si>
  <si>
    <t>16112AL</t>
  </si>
  <si>
    <t>16112AC</t>
  </si>
  <si>
    <t>16112AK</t>
  </si>
  <si>
    <t>16102OC</t>
  </si>
  <si>
    <t>16112AA</t>
  </si>
  <si>
    <t>8102AM</t>
  </si>
  <si>
    <t>17102ME</t>
  </si>
  <si>
    <t>5112AD</t>
  </si>
  <si>
    <t>16112AV</t>
  </si>
  <si>
    <t>14082LP</t>
  </si>
  <si>
    <t>16112AY</t>
  </si>
  <si>
    <t>7112AC</t>
  </si>
  <si>
    <t>16112AH</t>
  </si>
  <si>
    <t>16112AN</t>
  </si>
  <si>
    <t>16112AG</t>
  </si>
  <si>
    <t>5102EP</t>
  </si>
  <si>
    <t>7112AB</t>
  </si>
  <si>
    <t>16112AU</t>
  </si>
  <si>
    <t>16112BA</t>
  </si>
  <si>
    <t>5112AE</t>
  </si>
  <si>
    <t>5102GR</t>
  </si>
  <si>
    <t>5112AB</t>
  </si>
  <si>
    <t>5112AI</t>
  </si>
  <si>
    <t>17112AB</t>
  </si>
  <si>
    <t>11102DO</t>
  </si>
  <si>
    <t>5112AK</t>
  </si>
  <si>
    <t>5112AJ</t>
  </si>
  <si>
    <t>17112AC</t>
  </si>
  <si>
    <t>5112AG</t>
  </si>
  <si>
    <t>16112BC</t>
  </si>
  <si>
    <t>16112AM</t>
  </si>
  <si>
    <t>5112AN</t>
  </si>
  <si>
    <t>17102LC</t>
  </si>
  <si>
    <t>17112AG</t>
  </si>
  <si>
    <t>11112AC</t>
  </si>
  <si>
    <t>16112AF</t>
  </si>
  <si>
    <t>17112AH</t>
  </si>
  <si>
    <t>17112AL</t>
  </si>
  <si>
    <t>17112AM</t>
  </si>
  <si>
    <t>17112AE</t>
  </si>
  <si>
    <t>17112AN</t>
  </si>
  <si>
    <t>2112AB</t>
  </si>
  <si>
    <t>17112AP</t>
  </si>
  <si>
    <t>5102GE</t>
  </si>
  <si>
    <t>17112AQ</t>
  </si>
  <si>
    <t>17112AT</t>
  </si>
  <si>
    <t>17112AU</t>
  </si>
  <si>
    <t>17112AS</t>
  </si>
  <si>
    <t>5112AR</t>
  </si>
  <si>
    <t>11112AE</t>
  </si>
  <si>
    <t>11112AD</t>
  </si>
  <si>
    <t>5102HB</t>
  </si>
  <si>
    <t>5102CW</t>
  </si>
  <si>
    <t>7112AH</t>
  </si>
  <si>
    <t>7112AK</t>
  </si>
  <si>
    <t>16112BK</t>
  </si>
  <si>
    <t>16112BL</t>
  </si>
  <si>
    <t>11112AF</t>
  </si>
  <si>
    <t>5112AV</t>
  </si>
  <si>
    <t>16112BI</t>
  </si>
  <si>
    <t>17112AV</t>
  </si>
  <si>
    <t>5112AT</t>
  </si>
  <si>
    <t>5112AX</t>
  </si>
  <si>
    <t>5112AY</t>
  </si>
  <si>
    <t>7112AJ</t>
  </si>
  <si>
    <t>11102DT</t>
  </si>
  <si>
    <t>17112AX</t>
  </si>
  <si>
    <t>17112AZ</t>
  </si>
  <si>
    <t>5112AZ</t>
  </si>
  <si>
    <t>5112BA</t>
  </si>
  <si>
    <t>5112AO</t>
  </si>
  <si>
    <t>11112AH</t>
  </si>
  <si>
    <t>17112BB</t>
  </si>
  <si>
    <t>5112BC</t>
  </si>
  <si>
    <t>17112AK</t>
  </si>
  <si>
    <t>17112BH</t>
  </si>
  <si>
    <t>17112BI</t>
  </si>
  <si>
    <t>17112BK</t>
  </si>
  <si>
    <t>17112BA</t>
  </si>
  <si>
    <t>17112BJ</t>
  </si>
  <si>
    <t>17112BM</t>
  </si>
  <si>
    <t>17112BN</t>
  </si>
  <si>
    <t>17112BO</t>
  </si>
  <si>
    <t>17112AW</t>
  </si>
  <si>
    <t>17112BR</t>
  </si>
  <si>
    <t>17112BT</t>
  </si>
  <si>
    <t>17112BU</t>
  </si>
  <si>
    <t>17112AA</t>
  </si>
  <si>
    <t>16112BZ</t>
  </si>
  <si>
    <t>12092BD</t>
  </si>
  <si>
    <t>7112AM</t>
  </si>
  <si>
    <t>5112AW</t>
  </si>
  <si>
    <t>16112CD</t>
  </si>
  <si>
    <t>17112BW</t>
  </si>
  <si>
    <t>17112BZ</t>
  </si>
  <si>
    <t>17112BX</t>
  </si>
  <si>
    <t>16102MS</t>
  </si>
  <si>
    <t>17112CA</t>
  </si>
  <si>
    <t>17112CC</t>
  </si>
  <si>
    <t>17112CB</t>
  </si>
  <si>
    <t>17112CF</t>
  </si>
  <si>
    <t>17112CG</t>
  </si>
  <si>
    <t>14112AA</t>
  </si>
  <si>
    <t>14112AD</t>
  </si>
  <si>
    <t xml:space="preserve">17112CD </t>
  </si>
  <si>
    <t>14112AN</t>
  </si>
  <si>
    <t>16112AI</t>
  </si>
  <si>
    <t>5112BG</t>
  </si>
  <si>
    <t>14112AU</t>
  </si>
  <si>
    <t>16112AO</t>
  </si>
  <si>
    <t>5112BF</t>
  </si>
  <si>
    <t>14112AV</t>
  </si>
  <si>
    <t xml:space="preserve">14112AL </t>
  </si>
  <si>
    <t>5112BE</t>
  </si>
  <si>
    <t>17112CN</t>
  </si>
  <si>
    <t>12062EK</t>
  </si>
  <si>
    <t>17112CO</t>
  </si>
  <si>
    <t>14112AJ</t>
  </si>
  <si>
    <t>5112BL</t>
  </si>
  <si>
    <t>17112CQ</t>
  </si>
  <si>
    <t>14112AX</t>
  </si>
  <si>
    <t xml:space="preserve">14112AY </t>
  </si>
  <si>
    <t>5112BI</t>
  </si>
  <si>
    <t>17112CP</t>
  </si>
  <si>
    <t>16112BH</t>
  </si>
  <si>
    <t>16112CF</t>
  </si>
  <si>
    <t>16112CI</t>
  </si>
  <si>
    <t>17112CT</t>
  </si>
  <si>
    <t>17112CW</t>
  </si>
  <si>
    <t>7112AO</t>
  </si>
  <si>
    <t>17112CS</t>
  </si>
  <si>
    <t>14112BF</t>
  </si>
  <si>
    <t>17112CX</t>
  </si>
  <si>
    <t>5112BO</t>
  </si>
  <si>
    <t>14112AM</t>
  </si>
  <si>
    <t>16112CN</t>
  </si>
  <si>
    <t>5112BM</t>
  </si>
  <si>
    <t>14112BE</t>
  </si>
  <si>
    <t>5112BR</t>
  </si>
  <si>
    <t>5112BU</t>
  </si>
  <si>
    <t>5112BQ</t>
  </si>
  <si>
    <t>16112CQ</t>
  </si>
  <si>
    <t>17112CV</t>
  </si>
  <si>
    <t>16112CO</t>
  </si>
  <si>
    <t>17112CU</t>
  </si>
  <si>
    <t>14112AQ</t>
  </si>
  <si>
    <t>17112CL</t>
  </si>
  <si>
    <t>5112AM</t>
  </si>
  <si>
    <t>16112CV</t>
  </si>
  <si>
    <t>5112BS</t>
  </si>
  <si>
    <t>16112CX</t>
  </si>
  <si>
    <t>14112BM</t>
  </si>
  <si>
    <t>14112BG</t>
  </si>
  <si>
    <t>16112CJ</t>
  </si>
  <si>
    <t>14112AE</t>
  </si>
  <si>
    <t>16112CW</t>
  </si>
  <si>
    <t>5112BY</t>
  </si>
  <si>
    <t>5112BV</t>
  </si>
  <si>
    <t>5112BX</t>
  </si>
  <si>
    <t>14112BJ</t>
  </si>
  <si>
    <t>17112DA</t>
  </si>
  <si>
    <t>14112BR</t>
  </si>
  <si>
    <t>5112BT</t>
  </si>
  <si>
    <t>14112BV</t>
  </si>
  <si>
    <t xml:space="preserve">14112BC </t>
  </si>
  <si>
    <t>14112BD</t>
  </si>
  <si>
    <t>5112CB</t>
  </si>
  <si>
    <t>17112AJ</t>
  </si>
  <si>
    <t>5112BZ</t>
  </si>
  <si>
    <t>17112DC</t>
  </si>
  <si>
    <t>5112CC</t>
  </si>
  <si>
    <t xml:space="preserve">5112CA </t>
  </si>
  <si>
    <t>5112CD</t>
  </si>
  <si>
    <t>17112DB</t>
  </si>
  <si>
    <t>14112BY</t>
  </si>
  <si>
    <t>14112BZ</t>
  </si>
  <si>
    <t>17112DI</t>
  </si>
  <si>
    <t>17112DH</t>
  </si>
  <si>
    <t>5112BW</t>
  </si>
  <si>
    <t>14112CB</t>
  </si>
  <si>
    <t>17112DJ</t>
  </si>
  <si>
    <t>5112CF</t>
  </si>
  <si>
    <t>17112DM</t>
  </si>
  <si>
    <t>7112AD</t>
  </si>
  <si>
    <t>17112DL</t>
  </si>
  <si>
    <t>16112CL</t>
  </si>
  <si>
    <t>7112AU</t>
  </si>
  <si>
    <t>16112DC</t>
  </si>
  <si>
    <t>17112DP</t>
  </si>
  <si>
    <t>17112DQ</t>
  </si>
  <si>
    <t xml:space="preserve">16112DG </t>
  </si>
  <si>
    <t>14112CE</t>
  </si>
  <si>
    <t xml:space="preserve">5112CH </t>
  </si>
  <si>
    <t xml:space="preserve">5112CJ </t>
  </si>
  <si>
    <t>5112CI</t>
  </si>
  <si>
    <t>5112CL</t>
  </si>
  <si>
    <t>17112DK</t>
  </si>
  <si>
    <t>5112CN</t>
  </si>
  <si>
    <t>14112CJ</t>
  </si>
  <si>
    <t>14112CQ</t>
  </si>
  <si>
    <t>14112CR</t>
  </si>
  <si>
    <t>14112CO</t>
  </si>
  <si>
    <t>14112CH</t>
  </si>
  <si>
    <t>14112CP</t>
  </si>
  <si>
    <t>14112CI</t>
  </si>
  <si>
    <t>14112CT</t>
  </si>
  <si>
    <t xml:space="preserve">17112DU </t>
  </si>
  <si>
    <t>14112CG</t>
  </si>
  <si>
    <t>16112DK</t>
  </si>
  <si>
    <t>17112DW</t>
  </si>
  <si>
    <t>17112DX</t>
  </si>
  <si>
    <t>5112CU</t>
  </si>
  <si>
    <t>16112DM</t>
  </si>
  <si>
    <t>17112DG</t>
  </si>
  <si>
    <t>17112EB</t>
  </si>
  <si>
    <t>tłumaczki wykonały tłumaczenie za darmo</t>
  </si>
  <si>
    <t>14112CF</t>
  </si>
  <si>
    <t>16112DS</t>
  </si>
  <si>
    <t>14112CX</t>
  </si>
  <si>
    <t>14112DA</t>
  </si>
  <si>
    <t>5112DA</t>
  </si>
  <si>
    <t>17112EG</t>
  </si>
  <si>
    <t>14112CU</t>
  </si>
  <si>
    <t>16112DO</t>
  </si>
  <si>
    <t>17112EH</t>
  </si>
  <si>
    <t>5112CZ</t>
  </si>
  <si>
    <t>17112EE</t>
  </si>
  <si>
    <t>5112DC</t>
  </si>
  <si>
    <t>14112DB</t>
  </si>
  <si>
    <t>17112EJ</t>
  </si>
  <si>
    <t>17112EK</t>
  </si>
  <si>
    <t>5112DF</t>
  </si>
  <si>
    <t>17112EM</t>
  </si>
  <si>
    <t>16112DV</t>
  </si>
  <si>
    <t>16112DW</t>
  </si>
  <si>
    <t>17112EN</t>
  </si>
  <si>
    <t>17112EQ</t>
  </si>
  <si>
    <t>17112ER</t>
  </si>
  <si>
    <t>17112ES</t>
  </si>
  <si>
    <t>14112DJ</t>
  </si>
  <si>
    <t>16112DU</t>
  </si>
  <si>
    <t>16112EA</t>
  </si>
  <si>
    <t>17112DY</t>
  </si>
  <si>
    <t>16112EC</t>
  </si>
  <si>
    <t>było 2 razy rozpisane w zwt i zlecone dwóm różnym tłumaczkom</t>
  </si>
  <si>
    <t>16112ED</t>
  </si>
  <si>
    <t>6112AN</t>
  </si>
  <si>
    <t>6112AA</t>
  </si>
  <si>
    <t>17112FN</t>
  </si>
  <si>
    <t>17112FE</t>
  </si>
  <si>
    <t>17112FI</t>
  </si>
  <si>
    <t>17112FM</t>
  </si>
  <si>
    <t>5112DK</t>
  </si>
  <si>
    <t>17112FO</t>
  </si>
  <si>
    <t>4112AA</t>
  </si>
  <si>
    <t>17112FP</t>
  </si>
  <si>
    <t>5112DL</t>
  </si>
  <si>
    <t>14112CN</t>
  </si>
  <si>
    <t>17112DS</t>
  </si>
  <si>
    <t>16112EE</t>
  </si>
  <si>
    <t>16112DT</t>
  </si>
  <si>
    <t>17112FD</t>
  </si>
  <si>
    <t>17112EP</t>
  </si>
  <si>
    <t>4112AB</t>
  </si>
  <si>
    <t>16112EF</t>
  </si>
  <si>
    <t>16112EG</t>
  </si>
  <si>
    <t>5102DC</t>
  </si>
  <si>
    <t>16112EI</t>
  </si>
  <si>
    <t>5112CW</t>
  </si>
  <si>
    <t>17112FV</t>
  </si>
  <si>
    <t>5112CP</t>
  </si>
  <si>
    <t>16112EH</t>
  </si>
  <si>
    <t>16112EN</t>
  </si>
  <si>
    <t>2112AE</t>
  </si>
  <si>
    <t xml:space="preserve">14112DR </t>
  </si>
  <si>
    <t>16112EL</t>
  </si>
  <si>
    <t>5112DN</t>
  </si>
  <si>
    <t>17112FQ</t>
  </si>
  <si>
    <t>17112FH</t>
  </si>
  <si>
    <t>14112DQ</t>
  </si>
  <si>
    <t>16102NR</t>
  </si>
  <si>
    <t>14112DT</t>
  </si>
  <si>
    <t>6112AJ</t>
  </si>
  <si>
    <t>17112GC</t>
  </si>
  <si>
    <t>17112GD</t>
  </si>
  <si>
    <t>17112GF</t>
  </si>
  <si>
    <t>17102LQ</t>
  </si>
  <si>
    <t>5112DR</t>
  </si>
  <si>
    <t>5112DT</t>
  </si>
  <si>
    <t>17112GH</t>
  </si>
  <si>
    <t>17112GK</t>
  </si>
  <si>
    <t>5112DG</t>
  </si>
  <si>
    <t>5112DW</t>
  </si>
  <si>
    <t>17112GI</t>
  </si>
  <si>
    <t>17112GG</t>
  </si>
  <si>
    <t>5112DY</t>
  </si>
  <si>
    <t>7112AX</t>
  </si>
  <si>
    <t>16112ES</t>
  </si>
  <si>
    <t xml:space="preserve">5112CY </t>
  </si>
  <si>
    <t>16112EX</t>
  </si>
  <si>
    <t>109,05 EUR</t>
  </si>
  <si>
    <t>17112FF</t>
  </si>
  <si>
    <t xml:space="preserve">14112EA </t>
  </si>
  <si>
    <t xml:space="preserve">17112EO </t>
  </si>
  <si>
    <t>16112FB</t>
  </si>
  <si>
    <t>5112DH</t>
  </si>
  <si>
    <t>16112EW</t>
  </si>
  <si>
    <t xml:space="preserve">8112AB </t>
  </si>
  <si>
    <t xml:space="preserve">14112EC </t>
  </si>
  <si>
    <t xml:space="preserve">16112EZ </t>
  </si>
  <si>
    <t>16112FC</t>
  </si>
  <si>
    <t>16112EQ</t>
  </si>
  <si>
    <t>17112GL</t>
  </si>
  <si>
    <t>5112DZ</t>
  </si>
  <si>
    <t>17112GR</t>
  </si>
  <si>
    <t>17112GT</t>
  </si>
  <si>
    <t>17112GU</t>
  </si>
  <si>
    <t>17112GV</t>
  </si>
  <si>
    <t>16112EU</t>
  </si>
  <si>
    <t>17112GX</t>
  </si>
  <si>
    <t>16112FF</t>
  </si>
  <si>
    <t>17112GY</t>
  </si>
  <si>
    <t>5112EE</t>
  </si>
  <si>
    <t>5112EJ</t>
  </si>
  <si>
    <t>5112EL</t>
  </si>
  <si>
    <t>5112EO</t>
  </si>
  <si>
    <t>17112HA</t>
  </si>
  <si>
    <t>17112FX</t>
  </si>
  <si>
    <t>5112ED</t>
  </si>
  <si>
    <t>14112EF</t>
  </si>
  <si>
    <t>5112ER</t>
  </si>
  <si>
    <t>17112HE</t>
  </si>
  <si>
    <t>17112HF</t>
  </si>
  <si>
    <t>16112FA</t>
  </si>
  <si>
    <t>5112ET</t>
  </si>
  <si>
    <t>16112FI</t>
  </si>
  <si>
    <t>16112FJ</t>
  </si>
  <si>
    <t>17112GZ</t>
  </si>
  <si>
    <t xml:space="preserve">5112EU </t>
  </si>
  <si>
    <t xml:space="preserve">14112EP </t>
  </si>
  <si>
    <t>5112EW</t>
  </si>
  <si>
    <t>5112EX</t>
  </si>
  <si>
    <t>8112AC</t>
  </si>
  <si>
    <t>17112HG</t>
  </si>
  <si>
    <t>17112HI</t>
  </si>
  <si>
    <t>17112HO</t>
  </si>
  <si>
    <t>5112EY</t>
  </si>
  <si>
    <t>17112HL</t>
  </si>
  <si>
    <t>17112HU</t>
  </si>
  <si>
    <t>17112HV</t>
  </si>
  <si>
    <t>5112FE</t>
  </si>
  <si>
    <t>14112EJ</t>
  </si>
  <si>
    <t>17112HH</t>
  </si>
  <si>
    <t>17112HW</t>
  </si>
  <si>
    <t>17112GW</t>
  </si>
  <si>
    <t>17112HS</t>
  </si>
  <si>
    <t>5112FD</t>
  </si>
  <si>
    <t>16112FM</t>
  </si>
  <si>
    <t>5112BP</t>
  </si>
  <si>
    <t xml:space="preserve">14112EW </t>
  </si>
  <si>
    <t xml:space="preserve">14112ER </t>
  </si>
  <si>
    <t xml:space="preserve">14112EO </t>
  </si>
  <si>
    <t>16112FP</t>
  </si>
  <si>
    <t>17112FU</t>
  </si>
  <si>
    <t>5112FH</t>
  </si>
  <si>
    <t xml:space="preserve">14112EZ </t>
  </si>
  <si>
    <t>14112EQ</t>
  </si>
  <si>
    <t>16112FX</t>
  </si>
  <si>
    <t>14112ET</t>
  </si>
  <si>
    <t>16112FZ</t>
  </si>
  <si>
    <t>14112EI</t>
  </si>
  <si>
    <t>14112FF</t>
  </si>
  <si>
    <t>14112FI</t>
  </si>
  <si>
    <t>17112HP</t>
  </si>
  <si>
    <t>17112GO</t>
  </si>
  <si>
    <t>17112HY</t>
  </si>
  <si>
    <t>17112ID</t>
  </si>
  <si>
    <t>5112FN</t>
  </si>
  <si>
    <t>17112IH</t>
  </si>
  <si>
    <t>17112IG</t>
  </si>
  <si>
    <t>5112FP</t>
  </si>
  <si>
    <t>5112FL</t>
  </si>
  <si>
    <t>17112IE</t>
  </si>
  <si>
    <t>5112FT</t>
  </si>
  <si>
    <t>5112FR</t>
  </si>
  <si>
    <t>5112FS</t>
  </si>
  <si>
    <t>5112FU</t>
  </si>
  <si>
    <t>5112FQ</t>
  </si>
  <si>
    <t>5112FO</t>
  </si>
  <si>
    <t>17112IC</t>
  </si>
  <si>
    <t>5112FY</t>
  </si>
  <si>
    <t>5112FG</t>
  </si>
  <si>
    <t>5112GA</t>
  </si>
  <si>
    <t>5112FW</t>
  </si>
  <si>
    <t>5112GC</t>
  </si>
  <si>
    <t>16112GH</t>
  </si>
  <si>
    <t>5112FI</t>
  </si>
  <si>
    <t>5112FZ</t>
  </si>
  <si>
    <t>16112GI</t>
  </si>
  <si>
    <t>17112IJ</t>
  </si>
  <si>
    <t>5112GE</t>
  </si>
  <si>
    <t>5112FM</t>
  </si>
  <si>
    <t>16112GS</t>
  </si>
  <si>
    <t>16112GT</t>
  </si>
  <si>
    <t>14112EY</t>
  </si>
  <si>
    <t>16112GU</t>
  </si>
  <si>
    <t>8112AH</t>
  </si>
  <si>
    <t>16112GG</t>
  </si>
  <si>
    <t>11112AQ</t>
  </si>
  <si>
    <t>11112AP</t>
  </si>
  <si>
    <t>7112BH</t>
  </si>
  <si>
    <t>7112BL</t>
  </si>
  <si>
    <t>12112AB</t>
  </si>
  <si>
    <t>7112BO</t>
  </si>
  <si>
    <t>7112BN</t>
  </si>
  <si>
    <t>7112BA</t>
  </si>
  <si>
    <t>5112GF</t>
  </si>
  <si>
    <t>16112GJ</t>
  </si>
  <si>
    <t>17112HX</t>
  </si>
  <si>
    <t>5112GK</t>
  </si>
  <si>
    <t>5112GL</t>
  </si>
  <si>
    <t>14112FK</t>
  </si>
  <si>
    <t>5112GQ</t>
  </si>
  <si>
    <t>5112GP</t>
  </si>
  <si>
    <t>5112GO</t>
  </si>
  <si>
    <t>7112BG</t>
  </si>
  <si>
    <t>7112BD</t>
  </si>
  <si>
    <t>5102HA</t>
  </si>
  <si>
    <t>17112EX</t>
  </si>
  <si>
    <t>14112FN</t>
  </si>
  <si>
    <t>5112HC</t>
  </si>
  <si>
    <t>14112FQ</t>
  </si>
  <si>
    <t>14112FO</t>
  </si>
  <si>
    <t>14112FR</t>
  </si>
  <si>
    <t>5112GY</t>
  </si>
  <si>
    <t>5112HE</t>
  </si>
  <si>
    <t>8112AJ</t>
  </si>
  <si>
    <t>14112FS</t>
  </si>
  <si>
    <t>5112HF</t>
  </si>
  <si>
    <t>5112EA</t>
  </si>
  <si>
    <t>17112GP</t>
  </si>
  <si>
    <t>17112IU</t>
  </si>
  <si>
    <t>7112BE</t>
  </si>
  <si>
    <t>7112BC</t>
  </si>
  <si>
    <t>5112GR</t>
  </si>
  <si>
    <t>8112AK</t>
  </si>
  <si>
    <t>7112BZ</t>
  </si>
  <si>
    <t>5112HK</t>
  </si>
  <si>
    <t>14112FU</t>
  </si>
  <si>
    <t>17112IP</t>
  </si>
  <si>
    <t>7112BT</t>
  </si>
  <si>
    <t>5112HN</t>
  </si>
  <si>
    <t>7112CA</t>
  </si>
  <si>
    <t>5112HM</t>
  </si>
  <si>
    <t>14112FZ</t>
  </si>
  <si>
    <t>5112HP</t>
  </si>
  <si>
    <t>14112FW</t>
  </si>
  <si>
    <t>14112FX</t>
  </si>
  <si>
    <t>5112HJ</t>
  </si>
  <si>
    <t>7112BF</t>
  </si>
  <si>
    <t>5112HL</t>
  </si>
  <si>
    <t>5112HT</t>
  </si>
  <si>
    <t>17112JD</t>
  </si>
  <si>
    <t>5112HS</t>
  </si>
  <si>
    <t>14112FY</t>
  </si>
  <si>
    <t>nadwyżka</t>
  </si>
  <si>
    <t>14112GB</t>
  </si>
  <si>
    <t>17112JE</t>
  </si>
  <si>
    <t>17112JL</t>
  </si>
  <si>
    <t>17112JF</t>
  </si>
  <si>
    <t>5112HZ</t>
  </si>
  <si>
    <t>17112JN</t>
  </si>
  <si>
    <t>9112AA</t>
  </si>
  <si>
    <t>reklamacja, korekta zlecina za 108 zł</t>
  </si>
  <si>
    <t>17112JV</t>
  </si>
  <si>
    <t>17112JP</t>
  </si>
  <si>
    <t>7112CB</t>
  </si>
  <si>
    <t>7112CE</t>
  </si>
  <si>
    <t>7112CJ</t>
  </si>
  <si>
    <t>5112ID</t>
  </si>
  <si>
    <t>5112IF</t>
  </si>
  <si>
    <t>5112HB</t>
  </si>
  <si>
    <t>7112CK</t>
  </si>
  <si>
    <t>17112IZ</t>
  </si>
  <si>
    <t>5112IJ</t>
  </si>
  <si>
    <t>5112IN</t>
  </si>
  <si>
    <t>5112IO</t>
  </si>
  <si>
    <t>4112AK</t>
  </si>
  <si>
    <t>5112IP</t>
  </si>
  <si>
    <t>5112IQ</t>
  </si>
  <si>
    <t>5112IK</t>
  </si>
  <si>
    <t>17112JY</t>
  </si>
  <si>
    <t>5112IU</t>
  </si>
  <si>
    <t>5112IR</t>
  </si>
  <si>
    <t>5112IS</t>
  </si>
  <si>
    <t>17112JS</t>
  </si>
  <si>
    <t>17112KB</t>
  </si>
  <si>
    <t>5112IZ</t>
  </si>
  <si>
    <t>5112JB</t>
  </si>
  <si>
    <t>7112CG</t>
  </si>
  <si>
    <t>5112IX</t>
  </si>
  <si>
    <t>17112KE</t>
  </si>
  <si>
    <t>5112IY</t>
  </si>
  <si>
    <t>17112KG</t>
  </si>
  <si>
    <t>17112KH</t>
  </si>
  <si>
    <t>17112IF</t>
  </si>
  <si>
    <t>17112JT</t>
  </si>
  <si>
    <t>5112JD</t>
  </si>
  <si>
    <t>17112KN</t>
  </si>
  <si>
    <t>17112KM</t>
  </si>
  <si>
    <t>54,83 USD</t>
  </si>
  <si>
    <t>7112BQ</t>
  </si>
  <si>
    <t>spr czy doszły środki/nadpłata</t>
  </si>
  <si>
    <t>17112KP</t>
  </si>
  <si>
    <t>5112IV</t>
  </si>
  <si>
    <t>17112KR</t>
  </si>
  <si>
    <t>7112CF</t>
  </si>
  <si>
    <t>5112HH</t>
  </si>
  <si>
    <t>7112CT</t>
  </si>
  <si>
    <t>63 USD</t>
  </si>
  <si>
    <t>7112AI</t>
  </si>
  <si>
    <t>5112JE</t>
  </si>
  <si>
    <t>5112JF</t>
  </si>
  <si>
    <t>5112JG</t>
  </si>
  <si>
    <t>5112JH</t>
  </si>
  <si>
    <t>5112HV</t>
  </si>
  <si>
    <t>17112KD</t>
  </si>
  <si>
    <t>5112JA</t>
  </si>
  <si>
    <t>7112CV</t>
  </si>
  <si>
    <t>5112JM</t>
  </si>
  <si>
    <t>14112DZ</t>
  </si>
  <si>
    <t>5112JP</t>
  </si>
  <si>
    <t>5112JK</t>
  </si>
  <si>
    <t>5112JL</t>
  </si>
  <si>
    <t>14112GL</t>
  </si>
  <si>
    <t>14112GK</t>
  </si>
  <si>
    <t>5112JW</t>
  </si>
  <si>
    <t>5112JY</t>
  </si>
  <si>
    <t>14112GI</t>
  </si>
  <si>
    <t>7112CO</t>
  </si>
  <si>
    <t>17112KZ</t>
  </si>
  <si>
    <t>17112LB</t>
  </si>
  <si>
    <t>17112KU</t>
  </si>
  <si>
    <t>5112JZ</t>
  </si>
  <si>
    <t>17112LA</t>
  </si>
  <si>
    <t>8112AN</t>
  </si>
  <si>
    <t>4112AI</t>
  </si>
  <si>
    <t>17112LF</t>
  </si>
  <si>
    <t>17112LH</t>
  </si>
  <si>
    <t>17112JJ</t>
  </si>
  <si>
    <t>7112DB</t>
  </si>
  <si>
    <t>7112DA</t>
  </si>
  <si>
    <t>7112DD</t>
  </si>
  <si>
    <t>17112KI</t>
  </si>
  <si>
    <t>5112HU</t>
  </si>
  <si>
    <t>5112DJ</t>
  </si>
  <si>
    <t>5112KI</t>
  </si>
  <si>
    <t>17112ED</t>
  </si>
  <si>
    <t>4112AO</t>
  </si>
  <si>
    <t>5112JR</t>
  </si>
  <si>
    <t>5112KK</t>
  </si>
  <si>
    <t>5112KM</t>
  </si>
  <si>
    <t>5112KN</t>
  </si>
  <si>
    <t>17112KV</t>
  </si>
  <si>
    <t>5112KO</t>
  </si>
  <si>
    <t>5112KQ</t>
  </si>
  <si>
    <t>5112KG</t>
  </si>
  <si>
    <t>12112AK</t>
  </si>
  <si>
    <t>5112KU</t>
  </si>
  <si>
    <t>5112KR</t>
  </si>
  <si>
    <t>17112LL</t>
  </si>
  <si>
    <t>5112JQ</t>
  </si>
  <si>
    <t>5112KW</t>
  </si>
  <si>
    <t>17112LJ</t>
  </si>
  <si>
    <t>17112LP</t>
  </si>
  <si>
    <t>17112LO</t>
  </si>
  <si>
    <t>5112KX</t>
  </si>
  <si>
    <t>14112GM</t>
  </si>
  <si>
    <t>17112AD</t>
  </si>
  <si>
    <t>7112DE</t>
  </si>
  <si>
    <t>9112AE</t>
  </si>
  <si>
    <t>17112LW</t>
  </si>
  <si>
    <t>17112LY</t>
  </si>
  <si>
    <t>11112AX</t>
  </si>
  <si>
    <t>11112AU</t>
  </si>
  <si>
    <t>7112CM</t>
  </si>
  <si>
    <t>11112AZ</t>
  </si>
  <si>
    <t>11112BB</t>
  </si>
  <si>
    <t>5112KC</t>
  </si>
  <si>
    <t>2112AT</t>
  </si>
  <si>
    <t>2112AN</t>
  </si>
  <si>
    <t>11112AY</t>
  </si>
  <si>
    <t>9112AD</t>
  </si>
  <si>
    <t>11112BA</t>
  </si>
  <si>
    <t>5112LI</t>
  </si>
  <si>
    <t>8112AS</t>
  </si>
  <si>
    <t>5112LQ</t>
  </si>
  <si>
    <t>4112AR</t>
  </si>
  <si>
    <t>2112AW</t>
  </si>
  <si>
    <t>5112LP</t>
  </si>
  <si>
    <t>11112BD</t>
  </si>
  <si>
    <t>5112LG</t>
  </si>
  <si>
    <t>17112LC</t>
  </si>
  <si>
    <t>5072EJ</t>
  </si>
  <si>
    <t>4112AT</t>
  </si>
  <si>
    <t>4112AS</t>
  </si>
  <si>
    <t>5112LV</t>
  </si>
  <si>
    <t>17112MA</t>
  </si>
  <si>
    <t>17112MB</t>
  </si>
  <si>
    <t>2112AV</t>
  </si>
  <si>
    <t>5112LU</t>
  </si>
  <si>
    <t>17112MD</t>
  </si>
  <si>
    <t>17112MF</t>
  </si>
  <si>
    <t>17112MG</t>
  </si>
  <si>
    <t>5112MC</t>
  </si>
  <si>
    <t>5112KZ</t>
  </si>
  <si>
    <t>9112AF</t>
  </si>
  <si>
    <t>11072EH</t>
  </si>
  <si>
    <t>8112AT</t>
  </si>
  <si>
    <t>7112CY</t>
  </si>
  <si>
    <t>5112MG</t>
  </si>
  <si>
    <t>5112KD</t>
  </si>
  <si>
    <t>17112LQ</t>
  </si>
  <si>
    <t>12112AO</t>
  </si>
  <si>
    <t>2112AO</t>
  </si>
  <si>
    <t>17112MT</t>
  </si>
  <si>
    <t>17112MS</t>
  </si>
  <si>
    <t>12112AS</t>
  </si>
  <si>
    <t>5112ME</t>
  </si>
  <si>
    <t>17112LT</t>
  </si>
  <si>
    <t>17112MY</t>
  </si>
  <si>
    <t>2112AJ</t>
  </si>
  <si>
    <t>17112MQ</t>
  </si>
  <si>
    <t>5112LB</t>
  </si>
  <si>
    <t>8112AV</t>
  </si>
  <si>
    <t>8112BB</t>
  </si>
  <si>
    <t>11112BF</t>
  </si>
  <si>
    <t>8112BC</t>
  </si>
  <si>
    <t>17112KY</t>
  </si>
  <si>
    <t>11112BE</t>
  </si>
  <si>
    <t>7112DL</t>
  </si>
  <si>
    <t>2112AU</t>
  </si>
  <si>
    <t>8112BA</t>
  </si>
  <si>
    <t>8112AX</t>
  </si>
  <si>
    <t>11112BH</t>
  </si>
  <si>
    <t>4112BA</t>
  </si>
  <si>
    <t>5112MK</t>
  </si>
  <si>
    <t>5112LE</t>
  </si>
  <si>
    <t>4112BB</t>
  </si>
  <si>
    <t>7112DN</t>
  </si>
  <si>
    <t>4112AZ</t>
  </si>
  <si>
    <t>5112MS</t>
  </si>
  <si>
    <t>5112MO</t>
  </si>
  <si>
    <t>7112DP</t>
  </si>
  <si>
    <t>5112MN</t>
  </si>
  <si>
    <t>5112FJ</t>
  </si>
  <si>
    <t>5112MW</t>
  </si>
  <si>
    <t>5112MX</t>
  </si>
  <si>
    <t>7112DG</t>
  </si>
  <si>
    <t>reklamacja, zlecona korekta za 940 zł</t>
  </si>
  <si>
    <t>7112DT</t>
  </si>
  <si>
    <t>5112NA</t>
  </si>
  <si>
    <t>9112AH</t>
  </si>
  <si>
    <t>8112AW</t>
  </si>
  <si>
    <t>5112NC</t>
  </si>
  <si>
    <t>5112NG</t>
  </si>
  <si>
    <t>5112LD</t>
  </si>
  <si>
    <t>5112NF</t>
  </si>
  <si>
    <t>12112BA</t>
  </si>
  <si>
    <t>2112AQ</t>
  </si>
  <si>
    <t>12112AY</t>
  </si>
  <si>
    <t>5112NK</t>
  </si>
  <si>
    <t>5112NO</t>
  </si>
  <si>
    <t>8112BE</t>
  </si>
  <si>
    <t>5112NN</t>
  </si>
  <si>
    <t>5112NU</t>
  </si>
  <si>
    <t>5112NR</t>
  </si>
  <si>
    <t>5112NV</t>
  </si>
  <si>
    <t>5112MY</t>
  </si>
  <si>
    <t>12112BC</t>
  </si>
  <si>
    <t>7112EA</t>
  </si>
  <si>
    <t>4112AV</t>
  </si>
  <si>
    <t>7112DS</t>
  </si>
  <si>
    <t>17102LJ</t>
  </si>
  <si>
    <t>5112NY</t>
  </si>
  <si>
    <t>7112EC</t>
  </si>
  <si>
    <t>5112OF</t>
  </si>
  <si>
    <t>7112DH</t>
  </si>
  <si>
    <t>5112NS</t>
  </si>
  <si>
    <t>7112DJ</t>
  </si>
  <si>
    <t>5112OD</t>
  </si>
  <si>
    <t>12112BF</t>
  </si>
  <si>
    <t>16092KC</t>
  </si>
  <si>
    <t>2112BA</t>
  </si>
  <si>
    <t>2112BC</t>
  </si>
  <si>
    <t>2112AX</t>
  </si>
  <si>
    <t>14122AG</t>
  </si>
  <si>
    <t>8122AA</t>
  </si>
  <si>
    <t>2112BB</t>
  </si>
  <si>
    <t>9112AI</t>
  </si>
  <si>
    <t>14122AK</t>
  </si>
  <si>
    <t>5122AC</t>
  </si>
  <si>
    <t>4122AA</t>
  </si>
  <si>
    <t>4122AF</t>
  </si>
  <si>
    <t>7112DY</t>
  </si>
  <si>
    <t>12112BM</t>
  </si>
  <si>
    <t>5122AF</t>
  </si>
  <si>
    <t>4122AB</t>
  </si>
  <si>
    <t>5122AM</t>
  </si>
  <si>
    <t>9122AA</t>
  </si>
  <si>
    <t>5122AR</t>
  </si>
  <si>
    <t>5122AP</t>
  </si>
  <si>
    <t>5122AO</t>
  </si>
  <si>
    <t>5122AQ</t>
  </si>
  <si>
    <t>12112BK</t>
  </si>
  <si>
    <t>4122AH</t>
  </si>
  <si>
    <t>5122AX</t>
  </si>
  <si>
    <t>12112BL</t>
  </si>
  <si>
    <t>5122AW</t>
  </si>
  <si>
    <t>7112DQ</t>
  </si>
  <si>
    <t>5122BB</t>
  </si>
  <si>
    <t>4122AD</t>
  </si>
  <si>
    <t>4122AJ</t>
  </si>
  <si>
    <t>12122AA</t>
  </si>
  <si>
    <t>9122AB</t>
  </si>
  <si>
    <t>5122BL</t>
  </si>
  <si>
    <t>14122AN</t>
  </si>
  <si>
    <t>14122AQ</t>
  </si>
  <si>
    <t>12122AE</t>
  </si>
  <si>
    <t>14122AR</t>
  </si>
  <si>
    <t>14122AT</t>
  </si>
  <si>
    <t>5122BH</t>
  </si>
  <si>
    <t>5122BM</t>
  </si>
  <si>
    <t>14122AS</t>
  </si>
  <si>
    <t>12112BB</t>
  </si>
  <si>
    <t>4122AL</t>
  </si>
  <si>
    <t>4122AO</t>
  </si>
  <si>
    <t>4122AN</t>
  </si>
  <si>
    <t>5122BT</t>
  </si>
  <si>
    <t>5112MZ</t>
  </si>
  <si>
    <t>14122AH</t>
  </si>
  <si>
    <t>4122AP</t>
  </si>
  <si>
    <t>17112JO</t>
  </si>
  <si>
    <t>5122BV</t>
  </si>
  <si>
    <t>5122BO</t>
  </si>
  <si>
    <t>7122AB</t>
  </si>
  <si>
    <t>5122BR</t>
  </si>
  <si>
    <t>5122AS</t>
  </si>
  <si>
    <t>5122BS</t>
  </si>
  <si>
    <t>5122BX</t>
  </si>
  <si>
    <t>14122AZ</t>
  </si>
  <si>
    <t>14122AY</t>
  </si>
  <si>
    <t>4122AT</t>
  </si>
  <si>
    <t>12122AH</t>
  </si>
  <si>
    <t>5122BZ</t>
  </si>
  <si>
    <t>5122BD</t>
  </si>
  <si>
    <t>12122AJ</t>
  </si>
  <si>
    <t>14122AX</t>
  </si>
  <si>
    <t>5122CB</t>
  </si>
  <si>
    <t>4122AZ</t>
  </si>
  <si>
    <t>5122CC</t>
  </si>
  <si>
    <t>5122BQ</t>
  </si>
  <si>
    <t>12122AK</t>
  </si>
  <si>
    <t>12122AL</t>
  </si>
  <si>
    <t>11122AD</t>
  </si>
  <si>
    <t>11122AC</t>
  </si>
  <si>
    <t>17122AH</t>
  </si>
  <si>
    <t>17122AD</t>
  </si>
  <si>
    <t>17122AE</t>
  </si>
  <si>
    <t>5122AV</t>
  </si>
  <si>
    <t>5122CD</t>
  </si>
  <si>
    <t>5122CJ</t>
  </si>
  <si>
    <t>5122CK</t>
  </si>
  <si>
    <t>5122AU</t>
  </si>
  <si>
    <t>5122CL</t>
  </si>
  <si>
    <t>5112LL</t>
  </si>
  <si>
    <t>17122AP</t>
  </si>
  <si>
    <t>17122AS</t>
  </si>
  <si>
    <t>17122AO</t>
  </si>
  <si>
    <t>12122AN</t>
  </si>
  <si>
    <t>17122AW</t>
  </si>
  <si>
    <t>17122AT</t>
  </si>
  <si>
    <t>17122AV</t>
  </si>
  <si>
    <t>5122AD</t>
  </si>
  <si>
    <t>5122CR</t>
  </si>
  <si>
    <t>16122AA</t>
  </si>
  <si>
    <t>12122AP</t>
  </si>
  <si>
    <t>5122CU</t>
  </si>
  <si>
    <t>17122BC</t>
  </si>
  <si>
    <t>17122BD</t>
  </si>
  <si>
    <t>17122BB</t>
  </si>
  <si>
    <t>17122AM</t>
  </si>
  <si>
    <t>14122AJ</t>
  </si>
  <si>
    <t>17122AX</t>
  </si>
  <si>
    <t>17122AI</t>
  </si>
  <si>
    <t>5122CT</t>
  </si>
  <si>
    <t>5122CO</t>
  </si>
  <si>
    <t>17122BF</t>
  </si>
  <si>
    <t>5122CV</t>
  </si>
  <si>
    <t>5122CX</t>
  </si>
  <si>
    <t>12122AQ</t>
  </si>
  <si>
    <t>5122BN</t>
  </si>
  <si>
    <t>16122AH</t>
  </si>
  <si>
    <t>16122AP</t>
  </si>
  <si>
    <t>16122AS</t>
  </si>
  <si>
    <t>16122AT</t>
  </si>
  <si>
    <t>16122AU</t>
  </si>
  <si>
    <t>14122AM</t>
  </si>
  <si>
    <t>16122AL</t>
  </si>
  <si>
    <t>5122CY</t>
  </si>
  <si>
    <t>17122BL</t>
  </si>
  <si>
    <t>5122DC</t>
  </si>
  <si>
    <t>5122DD</t>
  </si>
  <si>
    <t>17122BN</t>
  </si>
  <si>
    <t>5122BG</t>
  </si>
  <si>
    <t>5122DI</t>
  </si>
  <si>
    <t>5122DJ</t>
  </si>
  <si>
    <t>17122AN</t>
  </si>
  <si>
    <t>5122DA</t>
  </si>
  <si>
    <t>17122BK</t>
  </si>
  <si>
    <t>5122DL</t>
  </si>
  <si>
    <t>5122DN</t>
  </si>
  <si>
    <t>17122BO</t>
  </si>
  <si>
    <t>17122BM</t>
  </si>
  <si>
    <t>5122DQ</t>
  </si>
  <si>
    <t>4122BA</t>
  </si>
  <si>
    <t>16122AX</t>
  </si>
  <si>
    <t>5122DR</t>
  </si>
  <si>
    <t>5122CQ</t>
  </si>
  <si>
    <t>16122BA</t>
  </si>
  <si>
    <t>5122DT</t>
  </si>
  <si>
    <t>16122BD</t>
  </si>
  <si>
    <t>16122BF</t>
  </si>
  <si>
    <t>16122BG</t>
  </si>
  <si>
    <t>16122BE</t>
  </si>
  <si>
    <t>4122AX</t>
  </si>
  <si>
    <t>16122BJ</t>
  </si>
  <si>
    <t>5122DH</t>
  </si>
  <si>
    <t>17122BG</t>
  </si>
  <si>
    <t>17122BR</t>
  </si>
  <si>
    <t>16122AZ</t>
  </si>
  <si>
    <t>17122BU</t>
  </si>
  <si>
    <t>17122BZ</t>
  </si>
  <si>
    <t>16122AY</t>
  </si>
  <si>
    <t>5122DK</t>
  </si>
  <si>
    <t>5122DX</t>
  </si>
  <si>
    <t>17122BW</t>
  </si>
  <si>
    <t>16122BL</t>
  </si>
  <si>
    <t>16122AJ</t>
  </si>
  <si>
    <t>17122CD</t>
  </si>
  <si>
    <t>5122EA</t>
  </si>
  <si>
    <t>4122AW</t>
  </si>
  <si>
    <t>5122DW</t>
  </si>
  <si>
    <t>5122EH</t>
  </si>
  <si>
    <t>16122BV</t>
  </si>
  <si>
    <t xml:space="preserve">9112AC </t>
  </si>
  <si>
    <t>5122EG</t>
  </si>
  <si>
    <t>16122BN</t>
  </si>
  <si>
    <t>17122BX</t>
  </si>
  <si>
    <t>16122CC</t>
  </si>
  <si>
    <t>16122BX</t>
  </si>
  <si>
    <t>16122BR</t>
  </si>
  <si>
    <t>5122ED</t>
  </si>
  <si>
    <t>17122BV</t>
  </si>
  <si>
    <t>5122EJ</t>
  </si>
  <si>
    <t>17122CH</t>
  </si>
  <si>
    <t>17122BT</t>
  </si>
  <si>
    <t>17122CI</t>
  </si>
  <si>
    <t>17122CJ</t>
  </si>
  <si>
    <t>17122CK</t>
  </si>
  <si>
    <t>5122EO</t>
  </si>
  <si>
    <t xml:space="preserve">5122EP </t>
  </si>
  <si>
    <t>17122CE</t>
  </si>
  <si>
    <t>5122ER</t>
  </si>
  <si>
    <t>16122CI</t>
  </si>
  <si>
    <t>16122CH</t>
  </si>
  <si>
    <t>5122ET</t>
  </si>
  <si>
    <t>16122AO</t>
  </si>
  <si>
    <t>16122CL</t>
  </si>
  <si>
    <t>5122EY</t>
  </si>
  <si>
    <t>16122CM</t>
  </si>
  <si>
    <t>17122CB</t>
  </si>
  <si>
    <t>5122EV</t>
  </si>
  <si>
    <t>16122CP</t>
  </si>
  <si>
    <t>5122EX</t>
  </si>
  <si>
    <t>16122CR</t>
  </si>
  <si>
    <t>17122CQ</t>
  </si>
  <si>
    <t>17122CR</t>
  </si>
  <si>
    <t>17122CP</t>
  </si>
  <si>
    <t>14122BC</t>
  </si>
  <si>
    <t>5122ES</t>
  </si>
  <si>
    <t>14122BG</t>
  </si>
  <si>
    <t>17122CS</t>
  </si>
  <si>
    <t>17122CT</t>
  </si>
  <si>
    <t>5122EK</t>
  </si>
  <si>
    <t>14122BJ</t>
  </si>
  <si>
    <t>5122AK</t>
  </si>
  <si>
    <t>8122AE</t>
  </si>
  <si>
    <t>17122CU</t>
  </si>
  <si>
    <t xml:space="preserve">14122BM </t>
  </si>
  <si>
    <t>16122CW</t>
  </si>
  <si>
    <t>16122CT</t>
  </si>
  <si>
    <t>17122CV</t>
  </si>
  <si>
    <t>16122AN</t>
  </si>
  <si>
    <t>14122BQ</t>
  </si>
  <si>
    <t>8122AD</t>
  </si>
  <si>
    <t>8122AH</t>
  </si>
  <si>
    <t>10459,87
zaliczka</t>
  </si>
  <si>
    <t>16122DB</t>
  </si>
  <si>
    <t>5122FF</t>
  </si>
  <si>
    <t>5122FJ</t>
  </si>
  <si>
    <t>16122DK</t>
  </si>
  <si>
    <t>16122DO</t>
  </si>
  <si>
    <t>16122DD</t>
  </si>
  <si>
    <t>16122DF</t>
  </si>
  <si>
    <t>5122FK</t>
  </si>
  <si>
    <t>16122CS</t>
  </si>
  <si>
    <t>5122FN</t>
  </si>
  <si>
    <t>16122DE</t>
  </si>
  <si>
    <t>16122DJ</t>
  </si>
  <si>
    <t>16122DP</t>
  </si>
  <si>
    <t>16122DU</t>
  </si>
  <si>
    <t>5122DZ</t>
  </si>
  <si>
    <t>14122BT</t>
  </si>
  <si>
    <t>17122CX</t>
  </si>
  <si>
    <t>17122CY</t>
  </si>
  <si>
    <t>5122FQ</t>
  </si>
  <si>
    <t>5122FR</t>
  </si>
  <si>
    <t>17122BH</t>
  </si>
  <si>
    <t>14122BU</t>
  </si>
  <si>
    <t>5122FV</t>
  </si>
  <si>
    <t>16122DZ</t>
  </si>
  <si>
    <t>5122FS</t>
  </si>
  <si>
    <t>5112AA</t>
  </si>
  <si>
    <t>16122EG</t>
  </si>
  <si>
    <t>4122BD</t>
  </si>
  <si>
    <t>16122DT</t>
  </si>
  <si>
    <t>17122DD</t>
  </si>
  <si>
    <t>5122FW</t>
  </si>
  <si>
    <t>16122EF</t>
  </si>
  <si>
    <t>17122DI</t>
  </si>
  <si>
    <t>5122FX</t>
  </si>
  <si>
    <t>17122DK</t>
  </si>
  <si>
    <t>9122AE</t>
  </si>
  <si>
    <t>14122BF</t>
  </si>
  <si>
    <t>4122BC</t>
  </si>
  <si>
    <t>16122CU</t>
  </si>
  <si>
    <t>161 eur</t>
  </si>
  <si>
    <t>17122DN</t>
  </si>
  <si>
    <t>9122AG</t>
  </si>
  <si>
    <t>17122DL</t>
  </si>
  <si>
    <t>16122EO</t>
  </si>
  <si>
    <t>16122EP</t>
  </si>
  <si>
    <t>5122GE</t>
  </si>
  <si>
    <t>5122GD</t>
  </si>
  <si>
    <t>16122EM</t>
  </si>
  <si>
    <t>5122GH</t>
  </si>
  <si>
    <t>8122AC</t>
  </si>
  <si>
    <t>16122EX</t>
  </si>
  <si>
    <t>5122GK</t>
  </si>
  <si>
    <t>16122EY</t>
  </si>
  <si>
    <t>17122DO</t>
  </si>
  <si>
    <t>16122EU</t>
  </si>
  <si>
    <t>14122BZ</t>
  </si>
  <si>
    <t>9122AH</t>
  </si>
  <si>
    <t>17122DQ</t>
  </si>
  <si>
    <t>16122FB</t>
  </si>
  <si>
    <t>17122DS</t>
  </si>
  <si>
    <t>17122DW</t>
  </si>
  <si>
    <t>14122CB</t>
  </si>
  <si>
    <t>14122BV</t>
  </si>
  <si>
    <t>17122DU</t>
  </si>
  <si>
    <t>59,30 EUR</t>
  </si>
  <si>
    <t>2112AP</t>
  </si>
  <si>
    <t>14122CD</t>
  </si>
  <si>
    <t>16122FA</t>
  </si>
  <si>
    <t>17122DX</t>
  </si>
  <si>
    <t>5122GC</t>
  </si>
  <si>
    <t>17122EG</t>
  </si>
  <si>
    <t>17122EE</t>
  </si>
  <si>
    <t>16122EN</t>
  </si>
  <si>
    <t>9122AJ</t>
  </si>
  <si>
    <t>16122FD</t>
  </si>
  <si>
    <t>14122CE</t>
  </si>
  <si>
    <t>17122EH</t>
  </si>
  <si>
    <t>16122FJ</t>
  </si>
  <si>
    <t>17122EA</t>
  </si>
  <si>
    <t>5122GY</t>
  </si>
  <si>
    <t>5122GZ</t>
  </si>
  <si>
    <t>16122FM</t>
  </si>
  <si>
    <t>5122GV</t>
  </si>
  <si>
    <t>5122HF</t>
  </si>
  <si>
    <t>8122AJ</t>
  </si>
  <si>
    <t>5122HE</t>
  </si>
  <si>
    <t>17122EK</t>
  </si>
  <si>
    <t>17122EI</t>
  </si>
  <si>
    <t>17122EM</t>
  </si>
  <si>
    <t>robiła Natalia</t>
  </si>
  <si>
    <t>16122FO</t>
  </si>
  <si>
    <t>16122FP</t>
  </si>
  <si>
    <t>17122EN</t>
  </si>
  <si>
    <t>17122EJ</t>
  </si>
  <si>
    <t>5122HI</t>
  </si>
  <si>
    <t>17122EP</t>
  </si>
  <si>
    <t>5122HC</t>
  </si>
  <si>
    <t>17122ES</t>
  </si>
  <si>
    <t>17122FB</t>
  </si>
  <si>
    <t>17122DZ</t>
  </si>
  <si>
    <t>17122EX</t>
  </si>
  <si>
    <t>16122FR</t>
  </si>
  <si>
    <t>16122FT</t>
  </si>
  <si>
    <t>16102BF</t>
  </si>
  <si>
    <t>4122BI</t>
  </si>
  <si>
    <t>16122CZ</t>
  </si>
  <si>
    <t>16122FZ</t>
  </si>
  <si>
    <t>187 EUR dla jednego tłumacza</t>
  </si>
  <si>
    <t>16122GD</t>
  </si>
  <si>
    <t>14122BO</t>
  </si>
  <si>
    <t>16122GB</t>
  </si>
  <si>
    <t>17122EZ</t>
  </si>
  <si>
    <t>16122GG</t>
  </si>
  <si>
    <t>16122FL</t>
  </si>
  <si>
    <t>16122FW</t>
  </si>
  <si>
    <t>17122EQ</t>
  </si>
  <si>
    <t>16122GH</t>
  </si>
  <si>
    <t>17122FG</t>
  </si>
  <si>
    <t>17122FH</t>
  </si>
  <si>
    <t>17122EB</t>
  </si>
  <si>
    <t>17122FJ</t>
  </si>
  <si>
    <t>17122FC</t>
  </si>
  <si>
    <t>17122FE</t>
  </si>
  <si>
    <t>5122GO</t>
  </si>
  <si>
    <t>17122FN</t>
  </si>
  <si>
    <t>17122FO</t>
  </si>
  <si>
    <t>9122AM</t>
  </si>
  <si>
    <t>17122FM</t>
  </si>
  <si>
    <t>4122BL</t>
  </si>
  <si>
    <t>17122FK</t>
  </si>
  <si>
    <t>17122FQ</t>
  </si>
  <si>
    <t>17122FD</t>
  </si>
  <si>
    <t>17122FP</t>
  </si>
  <si>
    <t>16122ER</t>
  </si>
  <si>
    <t>17122EV</t>
  </si>
  <si>
    <t>17122FS</t>
  </si>
  <si>
    <t>17122FW</t>
  </si>
  <si>
    <t>17122FU</t>
  </si>
  <si>
    <t>17122FV</t>
  </si>
  <si>
    <t>8122AL</t>
  </si>
  <si>
    <t>5122HU</t>
  </si>
  <si>
    <t>17122FL</t>
  </si>
  <si>
    <t>5122HX</t>
  </si>
  <si>
    <t>5122HL</t>
  </si>
  <si>
    <t>5122HW</t>
  </si>
  <si>
    <t>5122HT</t>
  </si>
  <si>
    <t>5122HZ</t>
  </si>
  <si>
    <t>5122HS</t>
  </si>
  <si>
    <t>17122EO</t>
  </si>
  <si>
    <t>5122ID</t>
  </si>
  <si>
    <t>5122HP</t>
  </si>
  <si>
    <t>4122BM</t>
  </si>
  <si>
    <t>16122GA</t>
  </si>
  <si>
    <t>5122IE</t>
  </si>
  <si>
    <t>5122IC</t>
  </si>
  <si>
    <t>17122FI</t>
  </si>
  <si>
    <t>17122FR</t>
  </si>
  <si>
    <t>17122GA</t>
  </si>
  <si>
    <t>16122FU</t>
  </si>
  <si>
    <t>17122GB</t>
  </si>
  <si>
    <t>17122GD</t>
  </si>
  <si>
    <t>17122GC</t>
  </si>
  <si>
    <t>5122HQ</t>
  </si>
  <si>
    <t>5122HY</t>
  </si>
  <si>
    <t>16122GP</t>
  </si>
  <si>
    <t>16122GQ</t>
  </si>
  <si>
    <t>16122GS</t>
  </si>
  <si>
    <t>17122GH</t>
  </si>
  <si>
    <t>16122GX</t>
  </si>
  <si>
    <t>16122GY</t>
  </si>
  <si>
    <t>11122AI</t>
  </si>
  <si>
    <t>17122GV</t>
  </si>
  <si>
    <t>17122GY</t>
  </si>
  <si>
    <t>17122DB</t>
  </si>
  <si>
    <t>17122HB</t>
  </si>
  <si>
    <t xml:space="preserve">
16122GV</t>
  </si>
  <si>
    <t>17122GZ</t>
  </si>
  <si>
    <t>5122IM</t>
  </si>
  <si>
    <t>17122GK</t>
  </si>
  <si>
    <t>5122IA</t>
  </si>
  <si>
    <t>2122AC</t>
  </si>
  <si>
    <t>5122IQ</t>
  </si>
  <si>
    <t>17122GS</t>
  </si>
  <si>
    <t>17122GE</t>
  </si>
  <si>
    <t>17122HH</t>
  </si>
  <si>
    <t>17122HI</t>
  </si>
  <si>
    <t>5122IT</t>
  </si>
  <si>
    <t>17122GW</t>
  </si>
  <si>
    <t xml:space="preserve">17122HJ </t>
  </si>
  <si>
    <t>5122IV</t>
  </si>
  <si>
    <t>5122IW</t>
  </si>
  <si>
    <t xml:space="preserve">11122AJ </t>
  </si>
  <si>
    <t>14122CU</t>
  </si>
  <si>
    <t>17122GQ</t>
  </si>
  <si>
    <t xml:space="preserve">14122CV </t>
  </si>
  <si>
    <t>14122CG</t>
  </si>
  <si>
    <t>17122HN</t>
  </si>
  <si>
    <t>17122HO</t>
  </si>
  <si>
    <t>17122HS</t>
  </si>
  <si>
    <t>17122HA</t>
  </si>
  <si>
    <t>5122IB</t>
  </si>
  <si>
    <t>17122HU</t>
  </si>
  <si>
    <t>5122JC</t>
  </si>
  <si>
    <t>14122CP</t>
  </si>
  <si>
    <t>12122AU</t>
  </si>
  <si>
    <t>14122CN</t>
  </si>
  <si>
    <t>17122HV</t>
  </si>
  <si>
    <t>17122HW</t>
  </si>
  <si>
    <t>16122GO</t>
  </si>
  <si>
    <t>17122HY</t>
  </si>
  <si>
    <t>14122CC</t>
  </si>
  <si>
    <t>17122GF</t>
  </si>
  <si>
    <t>17122IA</t>
  </si>
  <si>
    <t>5122JF</t>
  </si>
  <si>
    <t>5122JJ</t>
  </si>
  <si>
    <t>5122JK</t>
  </si>
  <si>
    <t>16122GJ</t>
  </si>
  <si>
    <t>5122JL</t>
  </si>
  <si>
    <t>5122JB</t>
  </si>
  <si>
    <t>17122IB</t>
  </si>
  <si>
    <t>5122JD</t>
  </si>
  <si>
    <t>5122GU</t>
  </si>
  <si>
    <t>16122HF</t>
  </si>
  <si>
    <t>5122JM</t>
  </si>
  <si>
    <t>5122JQ</t>
  </si>
  <si>
    <t>17122GJ</t>
  </si>
  <si>
    <t>5122JS</t>
  </si>
  <si>
    <t>16122HI</t>
  </si>
  <si>
    <t>16122HM</t>
  </si>
  <si>
    <t>17122GL</t>
  </si>
  <si>
    <t>5122FB</t>
  </si>
  <si>
    <t>17122ID</t>
  </si>
  <si>
    <t>17122IG</t>
  </si>
  <si>
    <t>16122FX</t>
  </si>
  <si>
    <t>5122JN</t>
  </si>
  <si>
    <t>16122GT</t>
  </si>
  <si>
    <t>47,14 EUR</t>
  </si>
  <si>
    <t>17122IH</t>
  </si>
  <si>
    <t>16122HK</t>
  </si>
  <si>
    <t>5122JU</t>
  </si>
  <si>
    <t>5122JV</t>
  </si>
  <si>
    <t>jeden tłumacz 12EUR</t>
  </si>
  <si>
    <t>17122IL</t>
  </si>
  <si>
    <t>17122II</t>
  </si>
  <si>
    <t>16122HN</t>
  </si>
  <si>
    <t>5122JX</t>
  </si>
  <si>
    <t>17122IO</t>
  </si>
  <si>
    <t>14122BE</t>
  </si>
  <si>
    <t>17122IP</t>
  </si>
  <si>
    <t>17122IN</t>
  </si>
  <si>
    <t>16122HP</t>
  </si>
  <si>
    <t>17122IK</t>
  </si>
  <si>
    <t>16122HQ</t>
  </si>
  <si>
    <t>4122BP</t>
  </si>
  <si>
    <t>16122HT</t>
  </si>
  <si>
    <t>17122IC</t>
  </si>
  <si>
    <t>16122HU</t>
  </si>
  <si>
    <t>5122KD</t>
  </si>
  <si>
    <t>16122HW</t>
  </si>
  <si>
    <t>16122HV</t>
  </si>
  <si>
    <t>5122JY</t>
  </si>
  <si>
    <t>16122HY</t>
  </si>
  <si>
    <t>5122KC</t>
  </si>
  <si>
    <t>17122IQ</t>
  </si>
  <si>
    <t>17122IV</t>
  </si>
  <si>
    <t>5122KI</t>
  </si>
  <si>
    <t>5122KF</t>
  </si>
  <si>
    <t>17122IX</t>
  </si>
  <si>
    <t>5122KL</t>
  </si>
  <si>
    <t>17122JB</t>
  </si>
  <si>
    <t>17122JE</t>
  </si>
  <si>
    <t>17122JF</t>
  </si>
  <si>
    <t>17122JD</t>
  </si>
  <si>
    <t>17122IZ</t>
  </si>
  <si>
    <t>16122ID</t>
  </si>
  <si>
    <t>16122IG</t>
  </si>
  <si>
    <t>16122IE</t>
  </si>
  <si>
    <t>16122IJ</t>
  </si>
  <si>
    <t>17122JJ</t>
  </si>
  <si>
    <t>17122JM</t>
  </si>
  <si>
    <t>17122JL</t>
  </si>
  <si>
    <t>5122KQ</t>
  </si>
  <si>
    <t>17122JI</t>
  </si>
  <si>
    <t>5122KT</t>
  </si>
  <si>
    <t>5122KV</t>
  </si>
  <si>
    <t>5122KS</t>
  </si>
  <si>
    <t>17122JO</t>
  </si>
  <si>
    <t>17122FY</t>
  </si>
  <si>
    <t>5122LC</t>
  </si>
  <si>
    <t>5122KY</t>
  </si>
  <si>
    <t>5122LD</t>
  </si>
  <si>
    <t>17122JC</t>
  </si>
  <si>
    <t>14122DA</t>
  </si>
  <si>
    <t>16122IS</t>
  </si>
  <si>
    <t>16122IT</t>
  </si>
  <si>
    <t>16122IM</t>
  </si>
  <si>
    <t>5122KU</t>
  </si>
  <si>
    <t>16122JG</t>
  </si>
  <si>
    <t>16122JI</t>
  </si>
  <si>
    <t>5122LF</t>
  </si>
  <si>
    <t>16122JH</t>
  </si>
  <si>
    <t>16122IY</t>
  </si>
  <si>
    <t>16122JJ</t>
  </si>
  <si>
    <t>5122KG</t>
  </si>
  <si>
    <t>16122IF</t>
  </si>
  <si>
    <t>5122LI</t>
  </si>
  <si>
    <t>16122JK</t>
  </si>
  <si>
    <t>16122JO</t>
  </si>
  <si>
    <t>16122IZ</t>
  </si>
  <si>
    <t>5122LJ</t>
  </si>
  <si>
    <t>14122DE</t>
  </si>
  <si>
    <t xml:space="preserve">5122LO </t>
  </si>
  <si>
    <t>5122LN</t>
  </si>
  <si>
    <t>14122DL</t>
  </si>
  <si>
    <t>16122JC</t>
  </si>
  <si>
    <t>14122DG</t>
  </si>
  <si>
    <t>16122JS</t>
  </si>
  <si>
    <t>5122LS</t>
  </si>
  <si>
    <t>16122JT</t>
  </si>
  <si>
    <t>284 EUR</t>
  </si>
  <si>
    <t>5122LT</t>
  </si>
  <si>
    <t>5122LQ</t>
  </si>
  <si>
    <t>16122JX</t>
  </si>
  <si>
    <t>16122KA</t>
  </si>
  <si>
    <t>16122IC</t>
  </si>
  <si>
    <t>S</t>
  </si>
  <si>
    <t>14122DQ</t>
  </si>
  <si>
    <t>5122LX</t>
  </si>
  <si>
    <t>5122LY</t>
  </si>
  <si>
    <t>14122DS</t>
  </si>
  <si>
    <t>16122KD</t>
  </si>
  <si>
    <t>14122DR</t>
  </si>
  <si>
    <t>14122DW</t>
  </si>
  <si>
    <t>5122MB</t>
  </si>
  <si>
    <t>16122JQ</t>
  </si>
  <si>
    <t>5122LM</t>
  </si>
  <si>
    <t>14122DT</t>
  </si>
  <si>
    <t>14122DZ</t>
  </si>
  <si>
    <t>8122AM</t>
  </si>
  <si>
    <t>14122DV</t>
  </si>
  <si>
    <t>16122KJ</t>
  </si>
  <si>
    <t>16122KE</t>
  </si>
  <si>
    <t>5122MD</t>
  </si>
  <si>
    <t>16122KH</t>
  </si>
  <si>
    <t>5122ME</t>
  </si>
  <si>
    <t>14122EA</t>
  </si>
  <si>
    <t>16122HC</t>
  </si>
  <si>
    <t>16122KL</t>
  </si>
  <si>
    <t>16122KK</t>
  </si>
  <si>
    <t>5122MH</t>
  </si>
  <si>
    <t>16122KP</t>
  </si>
  <si>
    <t>5122MK</t>
  </si>
  <si>
    <t>16122KS</t>
  </si>
  <si>
    <t>5122MR</t>
  </si>
  <si>
    <t>5122LZ</t>
  </si>
  <si>
    <t>5122MP</t>
  </si>
  <si>
    <t>8122AN</t>
  </si>
  <si>
    <t>5122MO</t>
  </si>
  <si>
    <t>14122EF</t>
  </si>
  <si>
    <t>16122KX</t>
  </si>
  <si>
    <t>16122LC</t>
  </si>
  <si>
    <t>2122AB</t>
  </si>
  <si>
    <t>16122KW</t>
  </si>
  <si>
    <t>16122JA</t>
  </si>
  <si>
    <t xml:space="preserve">14122EL </t>
  </si>
  <si>
    <t>2122AG</t>
  </si>
  <si>
    <t>2122AF</t>
  </si>
  <si>
    <t>14122EM</t>
  </si>
  <si>
    <t>14122EI</t>
  </si>
  <si>
    <t>14122EP</t>
  </si>
  <si>
    <t>16122KT</t>
  </si>
  <si>
    <t>5013AJ</t>
  </si>
  <si>
    <t>5013AE</t>
  </si>
  <si>
    <t>17013AB</t>
  </si>
  <si>
    <t>17013AA</t>
  </si>
  <si>
    <t>17013AF</t>
  </si>
  <si>
    <t>17013AE</t>
  </si>
  <si>
    <t>17013AG</t>
  </si>
  <si>
    <t>16013AA</t>
  </si>
  <si>
    <t>17013AH</t>
  </si>
  <si>
    <t>5013AH</t>
  </si>
  <si>
    <t>16013AG</t>
  </si>
  <si>
    <t>17013AI</t>
  </si>
  <si>
    <t>16013AD</t>
  </si>
  <si>
    <t>8013AB</t>
  </si>
  <si>
    <t>16013AL</t>
  </si>
  <si>
    <t>5013AM</t>
  </si>
  <si>
    <t>14122EQ</t>
  </si>
  <si>
    <t>16122JD</t>
  </si>
  <si>
    <t>5122LV</t>
  </si>
  <si>
    <t>5013AN</t>
  </si>
  <si>
    <t>17013AM</t>
  </si>
  <si>
    <t>17013AN</t>
  </si>
  <si>
    <t>17013AO</t>
  </si>
  <si>
    <t>5013AC</t>
  </si>
  <si>
    <t>17013AK</t>
  </si>
  <si>
    <t>16013AO</t>
  </si>
  <si>
    <t>16013AN</t>
  </si>
  <si>
    <t>17013AP</t>
  </si>
  <si>
    <t>17013AQ</t>
  </si>
  <si>
    <t>14122EK</t>
  </si>
  <si>
    <t>16013AU</t>
  </si>
  <si>
    <t>5013AO</t>
  </si>
  <si>
    <t>16013AT</t>
  </si>
  <si>
    <t>17013AT</t>
  </si>
  <si>
    <t>17013AS</t>
  </si>
  <si>
    <t>16013AV</t>
  </si>
  <si>
    <t>17013AJ</t>
  </si>
  <si>
    <t>16013AZ</t>
  </si>
  <si>
    <t>16013AY</t>
  </si>
  <si>
    <t>16013BB</t>
  </si>
  <si>
    <t>14013AD</t>
  </si>
  <si>
    <t>5013AI</t>
  </si>
  <si>
    <t>14013AE</t>
  </si>
  <si>
    <t>17122IE</t>
  </si>
  <si>
    <t>17013AY</t>
  </si>
  <si>
    <t>5013AP</t>
  </si>
  <si>
    <t>17013BA</t>
  </si>
  <si>
    <t>16013BA</t>
  </si>
  <si>
    <t>5013AR</t>
  </si>
  <si>
    <t>16122DX</t>
  </si>
  <si>
    <t>17013AZ</t>
  </si>
  <si>
    <t>16122GE</t>
  </si>
  <si>
    <t>16013AX</t>
  </si>
  <si>
    <t>16013BF</t>
  </si>
  <si>
    <t>5013AU</t>
  </si>
  <si>
    <t>17013BC</t>
  </si>
  <si>
    <t>8013AA</t>
  </si>
  <si>
    <t>16122HJ</t>
  </si>
  <si>
    <t>17013BI</t>
  </si>
  <si>
    <t>17013BG</t>
  </si>
  <si>
    <t>17013BJ</t>
  </si>
  <si>
    <t>17013BB</t>
  </si>
  <si>
    <t>5013AX</t>
  </si>
  <si>
    <t>5013BB</t>
  </si>
  <si>
    <t>16013BL</t>
  </si>
  <si>
    <t>16013AP</t>
  </si>
  <si>
    <t>16013BD</t>
  </si>
  <si>
    <t>16013BS</t>
  </si>
  <si>
    <t>5013BC</t>
  </si>
  <si>
    <t>17013BT</t>
  </si>
  <si>
    <t>17013BS</t>
  </si>
  <si>
    <t>17013BV</t>
  </si>
  <si>
    <t>17013BQ</t>
  </si>
  <si>
    <t>14013AB</t>
  </si>
  <si>
    <t>16013AI</t>
  </si>
  <si>
    <t>17013BK</t>
  </si>
  <si>
    <t>8013AC</t>
  </si>
  <si>
    <t>17013CA</t>
  </si>
  <si>
    <t>17013BU</t>
  </si>
  <si>
    <t>17013CC</t>
  </si>
  <si>
    <t>17013CB</t>
  </si>
  <si>
    <t>17013CD</t>
  </si>
  <si>
    <t>17013BR</t>
  </si>
  <si>
    <t>16013BZ</t>
  </si>
  <si>
    <t>5013BL</t>
  </si>
  <si>
    <t>17013BX</t>
  </si>
  <si>
    <t>17013AU</t>
  </si>
  <si>
    <t>16013CD</t>
  </si>
  <si>
    <t>16013CB</t>
  </si>
  <si>
    <t>16013BX</t>
  </si>
  <si>
    <t>16013CE</t>
  </si>
  <si>
    <t>16013CF</t>
  </si>
  <si>
    <t>16013BT</t>
  </si>
  <si>
    <t>5013BN</t>
  </si>
  <si>
    <t>16013CC</t>
  </si>
  <si>
    <t>16013BH</t>
  </si>
  <si>
    <t>17013BY</t>
  </si>
  <si>
    <t>17013AW</t>
  </si>
  <si>
    <t>17013CJ</t>
  </si>
  <si>
    <t>17013CK</t>
  </si>
  <si>
    <t>17013CN</t>
  </si>
  <si>
    <t>5013AZ</t>
  </si>
  <si>
    <t>17013CE</t>
  </si>
  <si>
    <t>17013CR</t>
  </si>
  <si>
    <t>5013BK</t>
  </si>
  <si>
    <t>17013CU</t>
  </si>
  <si>
    <t>17013CQ</t>
  </si>
  <si>
    <t>16013CS</t>
  </si>
  <si>
    <t>16013CU</t>
  </si>
  <si>
    <t>9013AA</t>
  </si>
  <si>
    <t>5013BO</t>
  </si>
  <si>
    <t>16013CP</t>
  </si>
  <si>
    <t>17013CG</t>
  </si>
  <si>
    <t>16013CL</t>
  </si>
  <si>
    <t>16122DH</t>
  </si>
  <si>
    <t>16013DQ</t>
  </si>
  <si>
    <t>16013DV</t>
  </si>
  <si>
    <t>16013DI</t>
  </si>
  <si>
    <t>5122IU</t>
  </si>
  <si>
    <t>16013DP</t>
  </si>
  <si>
    <t>16013DE</t>
  </si>
  <si>
    <t>16013EG</t>
  </si>
  <si>
    <t>16013CO</t>
  </si>
  <si>
    <t>14122CY</t>
  </si>
  <si>
    <t>16013EE</t>
  </si>
  <si>
    <t>16013ED</t>
  </si>
  <si>
    <t>4013AF</t>
  </si>
  <si>
    <t>16013EB</t>
  </si>
  <si>
    <t>16013CK</t>
  </si>
  <si>
    <t>4013AE</t>
  </si>
  <si>
    <t>4013AG</t>
  </si>
  <si>
    <t>14013AT</t>
  </si>
  <si>
    <t>16013DC</t>
  </si>
  <si>
    <t>4013AH</t>
  </si>
  <si>
    <t>16013EK</t>
  </si>
  <si>
    <t>16013DU</t>
  </si>
  <si>
    <t>16013DT</t>
  </si>
  <si>
    <t>17013CV</t>
  </si>
  <si>
    <t>2013AA</t>
  </si>
  <si>
    <t>4013AL</t>
  </si>
  <si>
    <t>4013AK</t>
  </si>
  <si>
    <t>16013EP</t>
  </si>
  <si>
    <t>16013ER</t>
  </si>
  <si>
    <t>17013CZ</t>
  </si>
  <si>
    <t>4013AM</t>
  </si>
  <si>
    <t>17013CW</t>
  </si>
  <si>
    <t>17013DA</t>
  </si>
  <si>
    <t>16013EM</t>
  </si>
  <si>
    <t>4013AP</t>
  </si>
  <si>
    <t>17013DE</t>
  </si>
  <si>
    <t>17013DH</t>
  </si>
  <si>
    <t>17013DJ</t>
  </si>
  <si>
    <t>17013DL</t>
  </si>
  <si>
    <t>17013DK</t>
  </si>
  <si>
    <t>17013DO</t>
  </si>
  <si>
    <t>17013DP</t>
  </si>
  <si>
    <t>17013DQ</t>
  </si>
  <si>
    <t>17013DS</t>
  </si>
  <si>
    <t>17013DU</t>
  </si>
  <si>
    <t>16122IO</t>
  </si>
  <si>
    <t>16013EQ</t>
  </si>
  <si>
    <t>17013DD</t>
  </si>
  <si>
    <t>17013DB</t>
  </si>
  <si>
    <t>4013AQ</t>
  </si>
  <si>
    <t>14013BC</t>
  </si>
  <si>
    <t>4013AU</t>
  </si>
  <si>
    <t>16013FE</t>
  </si>
  <si>
    <t>16013EJ</t>
  </si>
  <si>
    <t>16013FA</t>
  </si>
  <si>
    <t>16013FF</t>
  </si>
  <si>
    <t>16013ET</t>
  </si>
  <si>
    <t>16013FG</t>
  </si>
  <si>
    <t>4013AY</t>
  </si>
  <si>
    <t>16013FJ</t>
  </si>
  <si>
    <t>4013AX</t>
  </si>
  <si>
    <t>17013BF</t>
  </si>
  <si>
    <t>16013FK</t>
  </si>
  <si>
    <t>16013FB</t>
  </si>
  <si>
    <t>5013BJ</t>
  </si>
  <si>
    <t>16013FH</t>
  </si>
  <si>
    <t>17013DZ</t>
  </si>
  <si>
    <t>4013AV</t>
  </si>
  <si>
    <t>4013AB</t>
  </si>
  <si>
    <t>17013CH</t>
  </si>
  <si>
    <t>16013DA</t>
  </si>
  <si>
    <t>14013BD</t>
  </si>
  <si>
    <t>16013FI</t>
  </si>
  <si>
    <t>17013ED</t>
  </si>
  <si>
    <t>17013EF</t>
  </si>
  <si>
    <t>17013EE</t>
  </si>
  <si>
    <t>17013DI</t>
  </si>
  <si>
    <t>17013EH</t>
  </si>
  <si>
    <t>14013BE</t>
  </si>
  <si>
    <t>4013BD</t>
  </si>
  <si>
    <t>14013BH</t>
  </si>
  <si>
    <t>16013FL</t>
  </si>
  <si>
    <t>17013EO</t>
  </si>
  <si>
    <t>16013FS</t>
  </si>
  <si>
    <t>17013EM</t>
  </si>
  <si>
    <t>5013BQ</t>
  </si>
  <si>
    <t>5013BS</t>
  </si>
  <si>
    <t>16013FW</t>
  </si>
  <si>
    <t>16013FX</t>
  </si>
  <si>
    <t>16013FY</t>
  </si>
  <si>
    <t>5013BZ</t>
  </si>
  <si>
    <t>5013BX</t>
  </si>
  <si>
    <t>16013FZ</t>
  </si>
  <si>
    <t>17013EC</t>
  </si>
  <si>
    <t>5013CB</t>
  </si>
  <si>
    <t>5013CD</t>
  </si>
  <si>
    <t>5013CF</t>
  </si>
  <si>
    <t>5013CE</t>
  </si>
  <si>
    <t>16013GC</t>
  </si>
  <si>
    <t>17013ES</t>
  </si>
  <si>
    <t>17013BW</t>
  </si>
  <si>
    <t>5013CJ</t>
  </si>
  <si>
    <t>5013CM</t>
  </si>
  <si>
    <t>17013EV</t>
  </si>
  <si>
    <t>17013EW</t>
  </si>
  <si>
    <t>17013FB</t>
  </si>
  <si>
    <t>17013FE</t>
  </si>
  <si>
    <t>17013FF</t>
  </si>
  <si>
    <t>5013CH</t>
  </si>
  <si>
    <t>17013FI</t>
  </si>
  <si>
    <t>5013BR</t>
  </si>
  <si>
    <t>5013BV</t>
  </si>
  <si>
    <t>5013CP</t>
  </si>
  <si>
    <t>16013FT</t>
  </si>
  <si>
    <t>5013BW</t>
  </si>
  <si>
    <t>5013AW</t>
  </si>
  <si>
    <t>5013CS</t>
  </si>
  <si>
    <t>16013FN</t>
  </si>
  <si>
    <t>17013FD</t>
  </si>
  <si>
    <t>8013AE</t>
  </si>
  <si>
    <t>5013CV</t>
  </si>
  <si>
    <t>16013GG</t>
  </si>
  <si>
    <t>5013CW</t>
  </si>
  <si>
    <t>8013AF</t>
  </si>
  <si>
    <t>14013BJ</t>
  </si>
  <si>
    <t>5013BT</t>
  </si>
  <si>
    <t>5013CZ</t>
  </si>
  <si>
    <t>5013DA</t>
  </si>
  <si>
    <t>5013AV</t>
  </si>
  <si>
    <t>5013DC</t>
  </si>
  <si>
    <t>17013FK</t>
  </si>
  <si>
    <t>17013FJ</t>
  </si>
  <si>
    <t>5013DD</t>
  </si>
  <si>
    <t>16013GR</t>
  </si>
  <si>
    <t>17013EN</t>
  </si>
  <si>
    <t>5013DG</t>
  </si>
  <si>
    <t>16013GU</t>
  </si>
  <si>
    <t>5013DI</t>
  </si>
  <si>
    <t>5013DF</t>
  </si>
  <si>
    <t>5013DH</t>
  </si>
  <si>
    <t>17013FR</t>
  </si>
  <si>
    <t>5013CK</t>
  </si>
  <si>
    <t>17112LG</t>
  </si>
  <si>
    <t>17013BD</t>
  </si>
  <si>
    <t>17013FU</t>
  </si>
  <si>
    <t>17013FM</t>
  </si>
  <si>
    <t>17013FN</t>
  </si>
  <si>
    <t>17013FO</t>
  </si>
  <si>
    <t>17013FP</t>
  </si>
  <si>
    <t>16013GF</t>
  </si>
  <si>
    <t>16013GY</t>
  </si>
  <si>
    <t>16013HD</t>
  </si>
  <si>
    <t>17013FW</t>
  </si>
  <si>
    <t>5013DJ</t>
  </si>
  <si>
    <t>16013HG</t>
  </si>
  <si>
    <t>5013DO</t>
  </si>
  <si>
    <t>16013HB</t>
  </si>
  <si>
    <t>16013HH</t>
  </si>
  <si>
    <t>16013HI</t>
  </si>
  <si>
    <t>16013HF</t>
  </si>
  <si>
    <t>5013CX</t>
  </si>
  <si>
    <t>16013HL</t>
  </si>
  <si>
    <t>16013HK</t>
  </si>
  <si>
    <t>17013FQ</t>
  </si>
  <si>
    <t>5013DL</t>
  </si>
  <si>
    <t>4013BF</t>
  </si>
  <si>
    <t>17013FZ</t>
  </si>
  <si>
    <t>17013DN</t>
  </si>
  <si>
    <t>17013GA</t>
  </si>
  <si>
    <t>5013CL</t>
  </si>
  <si>
    <t>5013DV</t>
  </si>
  <si>
    <t>17013GB</t>
  </si>
  <si>
    <t>16013HO</t>
  </si>
  <si>
    <t>17013GE</t>
  </si>
  <si>
    <t>16013HA</t>
  </si>
  <si>
    <t>16013CY</t>
  </si>
  <si>
    <t>5013DS</t>
  </si>
  <si>
    <t>14013CH</t>
  </si>
  <si>
    <t>5013DW</t>
  </si>
  <si>
    <t>14013CJ</t>
  </si>
  <si>
    <t>17013GG</t>
  </si>
  <si>
    <t>17013GD</t>
  </si>
  <si>
    <t>14013CK</t>
  </si>
  <si>
    <t>5013EA</t>
  </si>
  <si>
    <t>5013DX</t>
  </si>
  <si>
    <t>5013DZ</t>
  </si>
  <si>
    <t>17013GM</t>
  </si>
  <si>
    <t>14013CM</t>
  </si>
  <si>
    <t>17013FY</t>
  </si>
  <si>
    <t>5013EB</t>
  </si>
  <si>
    <t>17013GP</t>
  </si>
  <si>
    <t>14013CR</t>
  </si>
  <si>
    <t>14013BA</t>
  </si>
  <si>
    <t>14013CQ</t>
  </si>
  <si>
    <t>14013CT</t>
  </si>
  <si>
    <t>16013HS</t>
  </si>
  <si>
    <t>14013BZ</t>
  </si>
  <si>
    <t>17013GS</t>
  </si>
  <si>
    <t>14013CS</t>
  </si>
  <si>
    <t>17013GR</t>
  </si>
  <si>
    <t>17013GU</t>
  </si>
  <si>
    <t>16013HT</t>
  </si>
  <si>
    <t>6013AC</t>
  </si>
  <si>
    <t>5013EI</t>
  </si>
  <si>
    <t>14013BT</t>
  </si>
  <si>
    <t>17013EL</t>
  </si>
  <si>
    <t>17013GH</t>
  </si>
  <si>
    <t>8013AI</t>
  </si>
  <si>
    <t>11013AG</t>
  </si>
  <si>
    <t>14013DC</t>
  </si>
  <si>
    <t>5013EH</t>
  </si>
  <si>
    <t>17013GX</t>
  </si>
  <si>
    <t>5013CR</t>
  </si>
  <si>
    <t>5013EM</t>
  </si>
  <si>
    <t>14013CW</t>
  </si>
  <si>
    <t>5013BI</t>
  </si>
  <si>
    <t>17013HD</t>
  </si>
  <si>
    <t>14013CI</t>
  </si>
  <si>
    <t>17013HE</t>
  </si>
  <si>
    <t>5013ER</t>
  </si>
  <si>
    <t>17013GV</t>
  </si>
  <si>
    <t>8013AH</t>
  </si>
  <si>
    <t>5013EG</t>
  </si>
  <si>
    <t>17013HG</t>
  </si>
  <si>
    <t>5013EW</t>
  </si>
  <si>
    <t>17013HH</t>
  </si>
  <si>
    <t>5013EX</t>
  </si>
  <si>
    <t>16013IG</t>
  </si>
  <si>
    <t>17013HJ</t>
  </si>
  <si>
    <t>17013HI</t>
  </si>
  <si>
    <t>17013HL</t>
  </si>
  <si>
    <t>17013HK</t>
  </si>
  <si>
    <t>14013CZ</t>
  </si>
  <si>
    <t>17013HM</t>
  </si>
  <si>
    <t>17013HB</t>
  </si>
  <si>
    <t>17013HN</t>
  </si>
  <si>
    <t>17013HO</t>
  </si>
  <si>
    <t>17013HC</t>
  </si>
  <si>
    <t>4013BH</t>
  </si>
  <si>
    <t>17013HQ</t>
  </si>
  <si>
    <t>17013HR</t>
  </si>
  <si>
    <t>4013BG</t>
  </si>
  <si>
    <t>14013DG</t>
  </si>
  <si>
    <t>14013AV</t>
  </si>
  <si>
    <t>14013DK</t>
  </si>
  <si>
    <t>5013EC</t>
  </si>
  <si>
    <t>5013EV</t>
  </si>
  <si>
    <t>17013ER</t>
  </si>
  <si>
    <t>5013FE</t>
  </si>
  <si>
    <t>5013FD</t>
  </si>
  <si>
    <t>12013AD</t>
  </si>
  <si>
    <t>17013HV</t>
  </si>
  <si>
    <t>17013HP</t>
  </si>
  <si>
    <t>17013HU</t>
  </si>
  <si>
    <t>17013HW</t>
  </si>
  <si>
    <t>14013CL</t>
  </si>
  <si>
    <t>11013AB</t>
  </si>
  <si>
    <t xml:space="preserve">5013FL </t>
  </si>
  <si>
    <t>17013HX</t>
  </si>
  <si>
    <t>5013FM</t>
  </si>
  <si>
    <t>4013BL</t>
  </si>
  <si>
    <t>5013FJ</t>
  </si>
  <si>
    <t>16013IK</t>
  </si>
  <si>
    <t>17013IA</t>
  </si>
  <si>
    <t>17013IB</t>
  </si>
  <si>
    <t>17013HT</t>
  </si>
  <si>
    <t>14013DA</t>
  </si>
  <si>
    <t>5013FS</t>
  </si>
  <si>
    <t>5013FV</t>
  </si>
  <si>
    <t>5013FQ</t>
  </si>
  <si>
    <t>8013AJ</t>
  </si>
  <si>
    <t>17013IE</t>
  </si>
  <si>
    <t>16013IP</t>
  </si>
  <si>
    <t>16013IR</t>
  </si>
  <si>
    <t>14013DT</t>
  </si>
  <si>
    <t xml:space="preserve">16013IM </t>
  </si>
  <si>
    <t>14013DW</t>
  </si>
  <si>
    <t xml:space="preserve">14013DY </t>
  </si>
  <si>
    <t>14013DX</t>
  </si>
  <si>
    <t>14013DP</t>
  </si>
  <si>
    <t>16013IO</t>
  </si>
  <si>
    <t>5013FZ</t>
  </si>
  <si>
    <t>5013FU</t>
  </si>
  <si>
    <t>5013GB</t>
  </si>
  <si>
    <t>17013IK</t>
  </si>
  <si>
    <t>17013IM</t>
  </si>
  <si>
    <t>17013IN</t>
  </si>
  <si>
    <t>16013IQ</t>
  </si>
  <si>
    <t>17013IO</t>
  </si>
  <si>
    <t>14013DZ</t>
  </si>
  <si>
    <t>5013FX</t>
  </si>
  <si>
    <t>12013AE</t>
  </si>
  <si>
    <t>5013GC</t>
  </si>
  <si>
    <t>14013EC</t>
  </si>
  <si>
    <t>14122ED</t>
  </si>
  <si>
    <t>16013IJ</t>
  </si>
  <si>
    <t>14122BS</t>
  </si>
  <si>
    <t>17013IS</t>
  </si>
  <si>
    <t>12013AF</t>
  </si>
  <si>
    <t>5013FP</t>
  </si>
  <si>
    <t>14013ED</t>
  </si>
  <si>
    <t>16013IV</t>
  </si>
  <si>
    <t>16102MX</t>
  </si>
  <si>
    <t>4013BR</t>
  </si>
  <si>
    <t>17013IV</t>
  </si>
  <si>
    <t>17013IX</t>
  </si>
  <si>
    <t>16013IY</t>
  </si>
  <si>
    <t>17013IY</t>
  </si>
  <si>
    <t>16013IX</t>
  </si>
  <si>
    <t>16013JA</t>
  </si>
  <si>
    <t>16013JB</t>
  </si>
  <si>
    <t>16013JE</t>
  </si>
  <si>
    <t>16013JF</t>
  </si>
  <si>
    <t>17013IL</t>
  </si>
  <si>
    <t>14013EO</t>
  </si>
  <si>
    <t xml:space="preserve">14013EP </t>
  </si>
  <si>
    <t>14013ES</t>
  </si>
  <si>
    <t>17013HA</t>
  </si>
  <si>
    <t>17013JC</t>
  </si>
  <si>
    <t>17013JD</t>
  </si>
  <si>
    <t>14013EJ</t>
  </si>
  <si>
    <t>14013EU</t>
  </si>
  <si>
    <t>4013BO</t>
  </si>
  <si>
    <t>16013DF</t>
  </si>
  <si>
    <t>14013DU</t>
  </si>
  <si>
    <t>17013JE</t>
  </si>
  <si>
    <t>17013JA</t>
  </si>
  <si>
    <t>14013EZ</t>
  </si>
  <si>
    <t>14013EH</t>
  </si>
  <si>
    <t>14013EY</t>
  </si>
  <si>
    <t>17013JK</t>
  </si>
  <si>
    <t>8013AK</t>
  </si>
  <si>
    <t>4013AZ</t>
  </si>
  <si>
    <t>16013JK</t>
  </si>
  <si>
    <t>17013JN</t>
  </si>
  <si>
    <t>14013FB</t>
  </si>
  <si>
    <t>2013AD</t>
  </si>
  <si>
    <t>16013JP</t>
  </si>
  <si>
    <t>16013JQ</t>
  </si>
  <si>
    <t>16013JR</t>
  </si>
  <si>
    <t>14013EK</t>
  </si>
  <si>
    <t>5013EU</t>
  </si>
  <si>
    <t>17013JG</t>
  </si>
  <si>
    <t>17122IW</t>
  </si>
  <si>
    <t>17013KD</t>
  </si>
  <si>
    <t>5013GI</t>
  </si>
  <si>
    <t>17013JJ</t>
  </si>
  <si>
    <t>17013JH</t>
  </si>
  <si>
    <t>17013JY</t>
  </si>
  <si>
    <t>14013CX</t>
  </si>
  <si>
    <t>17013KH</t>
  </si>
  <si>
    <t>5013GM</t>
  </si>
  <si>
    <t>16013JV</t>
  </si>
  <si>
    <t>17013KJ</t>
  </si>
  <si>
    <t>16013JT</t>
  </si>
  <si>
    <t>17013KL</t>
  </si>
  <si>
    <t>14013EQ</t>
  </si>
  <si>
    <t>5013GR</t>
  </si>
  <si>
    <t>4013BU</t>
  </si>
  <si>
    <t>16013JZ</t>
  </si>
  <si>
    <t>14013EA</t>
  </si>
  <si>
    <t>17013IF</t>
  </si>
  <si>
    <t>17013IJ</t>
  </si>
  <si>
    <t>16013KB</t>
  </si>
  <si>
    <t>5013GU</t>
  </si>
  <si>
    <t>5013GW</t>
  </si>
  <si>
    <t>16013KF</t>
  </si>
  <si>
    <t>14013DI</t>
  </si>
  <si>
    <t>16013KI</t>
  </si>
  <si>
    <t>5013GY</t>
  </si>
  <si>
    <t>16013KG</t>
  </si>
  <si>
    <t>17013KN</t>
  </si>
  <si>
    <t>16013KL</t>
  </si>
  <si>
    <t>4013BV</t>
  </si>
  <si>
    <t>5013HB</t>
  </si>
  <si>
    <t>16013KD</t>
  </si>
  <si>
    <t>5013GK</t>
  </si>
  <si>
    <t>5013GS</t>
  </si>
  <si>
    <t>16013KR</t>
  </si>
  <si>
    <t>14013FD</t>
  </si>
  <si>
    <t>14013EL</t>
  </si>
  <si>
    <t>14013FH</t>
  </si>
  <si>
    <t>17013IU</t>
  </si>
  <si>
    <t>17013KQ</t>
  </si>
  <si>
    <t>5013GL</t>
  </si>
  <si>
    <t>16013KO</t>
  </si>
  <si>
    <t>16013KQ</t>
  </si>
  <si>
    <t>5013EL</t>
  </si>
  <si>
    <t>5013HD</t>
  </si>
  <si>
    <t>17013LA</t>
  </si>
  <si>
    <t>14013FC</t>
  </si>
  <si>
    <t>16013KC</t>
  </si>
  <si>
    <t>17013LB</t>
  </si>
  <si>
    <t>5013HH</t>
  </si>
  <si>
    <t>16013KU</t>
  </si>
  <si>
    <t>17013LD</t>
  </si>
  <si>
    <t>17013LC</t>
  </si>
  <si>
    <t>5013HI</t>
  </si>
  <si>
    <t>16013KV</t>
  </si>
  <si>
    <t>17013KK</t>
  </si>
  <si>
    <t>16013KY</t>
  </si>
  <si>
    <t>17013KA</t>
  </si>
  <si>
    <t>17013LG</t>
  </si>
  <si>
    <t>17013LH</t>
  </si>
  <si>
    <t>17013KY</t>
  </si>
  <si>
    <t>17013JF</t>
  </si>
  <si>
    <t>2013AF</t>
  </si>
  <si>
    <t>16013KZ</t>
  </si>
  <si>
    <t>4013CC</t>
  </si>
  <si>
    <t>17013JZ</t>
  </si>
  <si>
    <t>4013BZ</t>
  </si>
  <si>
    <t>17013LK</t>
  </si>
  <si>
    <t>4013CD</t>
  </si>
  <si>
    <t>16013LL</t>
  </si>
  <si>
    <t xml:space="preserve">17013LI </t>
  </si>
  <si>
    <t>14013FL</t>
  </si>
  <si>
    <t>17013IW</t>
  </si>
  <si>
    <t>16013LE</t>
  </si>
  <si>
    <t>5013GN</t>
  </si>
  <si>
    <t>4013CE</t>
  </si>
  <si>
    <t>16013LP</t>
  </si>
  <si>
    <t>16013LS</t>
  </si>
  <si>
    <t>4013CB</t>
  </si>
  <si>
    <t>14013CF</t>
  </si>
  <si>
    <t>5013GX</t>
  </si>
  <si>
    <t>17013JQ</t>
  </si>
  <si>
    <t>17013LL</t>
  </si>
  <si>
    <t>17013LS</t>
  </si>
  <si>
    <t>5013HJ</t>
  </si>
  <si>
    <t>16013KW</t>
  </si>
  <si>
    <t>14013EM</t>
  </si>
  <si>
    <t>17013LT</t>
  </si>
  <si>
    <t>17013KZ</t>
  </si>
  <si>
    <t>17013LP</t>
  </si>
  <si>
    <t>5013HO</t>
  </si>
  <si>
    <t>17013JU</t>
  </si>
  <si>
    <t>17013LV</t>
  </si>
  <si>
    <t>5013HP</t>
  </si>
  <si>
    <t>16013LN</t>
  </si>
  <si>
    <t xml:space="preserve">dwie płatności 136,04 i 38,78 </t>
  </si>
  <si>
    <t>16013JM</t>
  </si>
  <si>
    <t>5013HQ</t>
  </si>
  <si>
    <t>4013CJ</t>
  </si>
  <si>
    <t>17013LX</t>
  </si>
  <si>
    <t>5013HS</t>
  </si>
  <si>
    <t>5013HR</t>
  </si>
  <si>
    <t>17013LY</t>
  </si>
  <si>
    <t>5013HT</t>
  </si>
  <si>
    <t>17013LZ</t>
  </si>
  <si>
    <t>16013IU</t>
  </si>
  <si>
    <t>16013LV</t>
  </si>
  <si>
    <t>16013LX</t>
  </si>
  <si>
    <t>17013LO</t>
  </si>
  <si>
    <t>16013LF</t>
  </si>
  <si>
    <t>16013LZ</t>
  </si>
  <si>
    <t>5013IA</t>
  </si>
  <si>
    <t>17013ME</t>
  </si>
  <si>
    <t>16013MC</t>
  </si>
  <si>
    <t>4013CN</t>
  </si>
  <si>
    <t>5013HX</t>
  </si>
  <si>
    <t>14013FJ</t>
  </si>
  <si>
    <t>16013LK</t>
  </si>
  <si>
    <t>17013MD</t>
  </si>
  <si>
    <t>4013CP</t>
  </si>
  <si>
    <t>5013IG</t>
  </si>
  <si>
    <t>16013MI</t>
  </si>
  <si>
    <t>17013LF</t>
  </si>
  <si>
    <t>5013HW</t>
  </si>
  <si>
    <t>16013MH</t>
  </si>
  <si>
    <t>6013AD</t>
  </si>
  <si>
    <t>16013MG</t>
  </si>
  <si>
    <t>14013FV</t>
  </si>
  <si>
    <t>17013KP</t>
  </si>
  <si>
    <t>5013IC</t>
  </si>
  <si>
    <t>14013FX</t>
  </si>
  <si>
    <t>4013CH</t>
  </si>
  <si>
    <t>14013FT</t>
  </si>
  <si>
    <t>4013CQ</t>
  </si>
  <si>
    <t>17013MI</t>
  </si>
  <si>
    <t>17013LW</t>
  </si>
  <si>
    <t>17013MH</t>
  </si>
  <si>
    <t>17013MK</t>
  </si>
  <si>
    <t>17013MJ</t>
  </si>
  <si>
    <t>4013CR</t>
  </si>
  <si>
    <t>5013II</t>
  </si>
  <si>
    <t>5013HK</t>
  </si>
  <si>
    <t>17013MM</t>
  </si>
  <si>
    <t>5013IJ</t>
  </si>
  <si>
    <t>5013IK</t>
  </si>
  <si>
    <t>17013MN</t>
  </si>
  <si>
    <t>16122JL</t>
  </si>
  <si>
    <t>5013IM</t>
  </si>
  <si>
    <t>16013LY</t>
  </si>
  <si>
    <t>16013ML</t>
  </si>
  <si>
    <t>14013FS</t>
  </si>
  <si>
    <t>5013IE</t>
  </si>
  <si>
    <t>17013MF</t>
  </si>
  <si>
    <t>17013LE</t>
  </si>
  <si>
    <t>17013MS</t>
  </si>
  <si>
    <t>5013IS</t>
  </si>
  <si>
    <t>5013IT</t>
  </si>
  <si>
    <t>5013IQ</t>
  </si>
  <si>
    <t>4013CO</t>
  </si>
  <si>
    <t>4013CU</t>
  </si>
  <si>
    <t>16013MQ</t>
  </si>
  <si>
    <t>5013IV</t>
  </si>
  <si>
    <t>17013MR</t>
  </si>
  <si>
    <t>16013MO</t>
  </si>
  <si>
    <t>5013IW</t>
  </si>
  <si>
    <t>4013CW</t>
  </si>
  <si>
    <t>5013IZ</t>
  </si>
  <si>
    <t>4013CV</t>
  </si>
  <si>
    <t>16013MT</t>
  </si>
  <si>
    <t>4013CT</t>
  </si>
  <si>
    <t>5013JA</t>
  </si>
  <si>
    <t>14013FY</t>
  </si>
  <si>
    <t>17013MQ</t>
  </si>
  <si>
    <t>12013AK</t>
  </si>
  <si>
    <t>5013IY</t>
  </si>
  <si>
    <t>17013MV</t>
  </si>
  <si>
    <t>5013IR</t>
  </si>
  <si>
    <t>5013JD</t>
  </si>
  <si>
    <t>16013NA</t>
  </si>
  <si>
    <t>4013CZ</t>
  </si>
  <si>
    <t>5013JC</t>
  </si>
  <si>
    <t>17013MZ</t>
  </si>
  <si>
    <t>17013MC</t>
  </si>
  <si>
    <t>16013ND</t>
  </si>
  <si>
    <t>16013JS</t>
  </si>
  <si>
    <t>17013NB</t>
  </si>
  <si>
    <t>17013NA</t>
  </si>
  <si>
    <t>14013GF</t>
  </si>
  <si>
    <t>16013NJ</t>
  </si>
  <si>
    <t>4013DF</t>
  </si>
  <si>
    <t>16013NM</t>
  </si>
  <si>
    <t>4013DG</t>
  </si>
  <si>
    <t>2013AG</t>
  </si>
  <si>
    <t>17013MY</t>
  </si>
  <si>
    <t>17013NC</t>
  </si>
  <si>
    <t>5013JJ</t>
  </si>
  <si>
    <t>16013NQ</t>
  </si>
  <si>
    <t>5013CO</t>
  </si>
  <si>
    <t>16013NS</t>
  </si>
  <si>
    <t>6013AL</t>
  </si>
  <si>
    <t>6013AO</t>
  </si>
  <si>
    <t>6013AK</t>
  </si>
  <si>
    <t>16013OE</t>
  </si>
  <si>
    <t>16013OH</t>
  </si>
  <si>
    <t>16013NV</t>
  </si>
  <si>
    <t>16013OC</t>
  </si>
  <si>
    <t>17013LQ</t>
  </si>
  <si>
    <t>16013OG</t>
  </si>
  <si>
    <t>16013OJ</t>
  </si>
  <si>
    <t>5013JO</t>
  </si>
  <si>
    <t>16013NW</t>
  </si>
  <si>
    <t>8013AP</t>
  </si>
  <si>
    <t>16013NY</t>
  </si>
  <si>
    <t>16013OL</t>
  </si>
  <si>
    <t>5013JP</t>
  </si>
  <si>
    <t>14013GG</t>
  </si>
  <si>
    <t>4013DR</t>
  </si>
  <si>
    <t>16013MA</t>
  </si>
  <si>
    <t>4013DW</t>
  </si>
  <si>
    <t>5013JS</t>
  </si>
  <si>
    <t>4013DZ</t>
  </si>
  <si>
    <t>5013JT</t>
  </si>
  <si>
    <t>17013NE</t>
  </si>
  <si>
    <t>4013DY</t>
  </si>
  <si>
    <t>4013DK</t>
  </si>
  <si>
    <t>8013AN</t>
  </si>
  <si>
    <t>16013LQ</t>
  </si>
  <si>
    <t>4013DX</t>
  </si>
  <si>
    <t>16013OM</t>
  </si>
  <si>
    <t>4013DL</t>
  </si>
  <si>
    <t>16013OO</t>
  </si>
  <si>
    <t>17013NF</t>
  </si>
  <si>
    <t>5013IB</t>
  </si>
  <si>
    <t>16013OA</t>
  </si>
  <si>
    <t>5013JR</t>
  </si>
  <si>
    <t>5013JY</t>
  </si>
  <si>
    <t>5013JV</t>
  </si>
  <si>
    <t>17013NJ</t>
  </si>
  <si>
    <t>4013EB</t>
  </si>
  <si>
    <t>4013DA</t>
  </si>
  <si>
    <t>8013AL</t>
  </si>
  <si>
    <t xml:space="preserve">8013AR </t>
  </si>
  <si>
    <t>16013NL</t>
  </si>
  <si>
    <t>17013NN</t>
  </si>
  <si>
    <t>2013AH</t>
  </si>
  <si>
    <t>14122BK</t>
  </si>
  <si>
    <t>5013JX</t>
  </si>
  <si>
    <t>16013OT</t>
  </si>
  <si>
    <t>16013OY</t>
  </si>
  <si>
    <t>5013KB</t>
  </si>
  <si>
    <t>5013KA</t>
  </si>
  <si>
    <t>5013JM</t>
  </si>
  <si>
    <t>16013PA</t>
  </si>
  <si>
    <t>17013NK</t>
  </si>
  <si>
    <t>4013EG</t>
  </si>
  <si>
    <t>16013OP</t>
  </si>
  <si>
    <t>4013EF</t>
  </si>
  <si>
    <t>16013OD</t>
  </si>
  <si>
    <t>16013OV</t>
  </si>
  <si>
    <t>16013PE</t>
  </si>
  <si>
    <t>5013KE</t>
  </si>
  <si>
    <t>16013PF</t>
  </si>
  <si>
    <t>14013GT</t>
  </si>
  <si>
    <t>4013EH</t>
  </si>
  <si>
    <t>16013PH</t>
  </si>
  <si>
    <t>14013FW</t>
  </si>
  <si>
    <t>16013PJ</t>
  </si>
  <si>
    <t>16013OR</t>
  </si>
  <si>
    <t>5013KK</t>
  </si>
  <si>
    <t>16013MX</t>
  </si>
  <si>
    <t>4013EI</t>
  </si>
  <si>
    <t>5013KI</t>
  </si>
  <si>
    <t>4013DQ</t>
  </si>
  <si>
    <t>17013NP</t>
  </si>
  <si>
    <t>17013NQ</t>
  </si>
  <si>
    <t>4013EM</t>
  </si>
  <si>
    <t>17013NS</t>
  </si>
  <si>
    <t>5013KN</t>
  </si>
  <si>
    <t>17013NT</t>
  </si>
  <si>
    <t>14013GW</t>
  </si>
  <si>
    <t>14013GV</t>
  </si>
  <si>
    <t>17013NY</t>
  </si>
  <si>
    <t>17013NX</t>
  </si>
  <si>
    <t>17013NW</t>
  </si>
  <si>
    <t>5013KC</t>
  </si>
  <si>
    <t>5013KF</t>
  </si>
  <si>
    <t>17013NV</t>
  </si>
  <si>
    <t>16013PI</t>
  </si>
  <si>
    <t>17013OD</t>
  </si>
  <si>
    <t>5013BY</t>
  </si>
  <si>
    <t>6013AB</t>
  </si>
  <si>
    <t>17013NZ</t>
  </si>
  <si>
    <t>14023AB</t>
  </si>
  <si>
    <t>5023AB</t>
  </si>
  <si>
    <t>14023AH</t>
  </si>
  <si>
    <t>14023AD</t>
  </si>
  <si>
    <t>14023AJ</t>
  </si>
  <si>
    <t>14023AK</t>
  </si>
  <si>
    <t>4023AA</t>
  </si>
  <si>
    <t>16023AA</t>
  </si>
  <si>
    <t>14023AL</t>
  </si>
  <si>
    <t>17023AA</t>
  </si>
  <si>
    <t>14023AM</t>
  </si>
  <si>
    <t>14023AN</t>
  </si>
  <si>
    <t>14023AO</t>
  </si>
  <si>
    <t>4023AD</t>
  </si>
  <si>
    <t>14023AR</t>
  </si>
  <si>
    <t>17023AD</t>
  </si>
  <si>
    <t>5023AG</t>
  </si>
  <si>
    <t>9023AB</t>
  </si>
  <si>
    <t>17023AF</t>
  </si>
  <si>
    <t>12023AB</t>
  </si>
  <si>
    <t>17023AG</t>
  </si>
  <si>
    <t>6023AA</t>
  </si>
  <si>
    <t>17023AH</t>
  </si>
  <si>
    <t>14023AE</t>
  </si>
  <si>
    <t>16023AC</t>
  </si>
  <si>
    <t>12023AC</t>
  </si>
  <si>
    <t>14023AA</t>
  </si>
  <si>
    <t>16023AF</t>
  </si>
  <si>
    <t xml:space="preserve">reklamacja </t>
  </si>
  <si>
    <t>14023AS</t>
  </si>
  <si>
    <t>17023AI</t>
  </si>
  <si>
    <t>14023AX</t>
  </si>
  <si>
    <t>14023AZ</t>
  </si>
  <si>
    <t>17023AJ</t>
  </si>
  <si>
    <t>17023AL</t>
  </si>
  <si>
    <t>4023AH</t>
  </si>
  <si>
    <t>17023AM</t>
  </si>
  <si>
    <t>16023AH</t>
  </si>
  <si>
    <t>17023AN</t>
  </si>
  <si>
    <t>5023AK</t>
  </si>
  <si>
    <t>2023AA</t>
  </si>
  <si>
    <t>5023AI</t>
  </si>
  <si>
    <t>16023AJ</t>
  </si>
  <si>
    <t>14023BD</t>
  </si>
  <si>
    <t>14023BA</t>
  </si>
  <si>
    <t>17023AP</t>
  </si>
  <si>
    <t>16023AI</t>
  </si>
  <si>
    <t>16023AM</t>
  </si>
  <si>
    <t>17023AT</t>
  </si>
  <si>
    <t>4023AM</t>
  </si>
  <si>
    <t>16023AP</t>
  </si>
  <si>
    <t>4023AN</t>
  </si>
  <si>
    <t>17023AU</t>
  </si>
  <si>
    <t>17023AX</t>
  </si>
  <si>
    <t>14013GZ</t>
  </si>
  <si>
    <t>4023AS</t>
  </si>
  <si>
    <t>17023BA</t>
  </si>
  <si>
    <t>12023AE</t>
  </si>
  <si>
    <t>8023AA</t>
  </si>
  <si>
    <t>14023AU</t>
  </si>
  <si>
    <t>14023BL</t>
  </si>
  <si>
    <t>14023BH</t>
  </si>
  <si>
    <t>14023BR</t>
  </si>
  <si>
    <t>14023BS</t>
  </si>
  <si>
    <t>4023AU</t>
  </si>
  <si>
    <t>17023AO</t>
  </si>
  <si>
    <t>14023BT</t>
  </si>
  <si>
    <t>17023AQ</t>
  </si>
  <si>
    <t>4023AX</t>
  </si>
  <si>
    <t>16023AQ</t>
  </si>
  <si>
    <t>14023BW</t>
  </si>
  <si>
    <t>17023BC</t>
  </si>
  <si>
    <t>14023BU</t>
  </si>
  <si>
    <t>17023BD</t>
  </si>
  <si>
    <t>5023AO</t>
  </si>
  <si>
    <t>5023AN</t>
  </si>
  <si>
    <t>14023BX</t>
  </si>
  <si>
    <t>14023AI</t>
  </si>
  <si>
    <t>5023AR</t>
  </si>
  <si>
    <t>5023AS</t>
  </si>
  <si>
    <t>17023AS</t>
  </si>
  <si>
    <t>17023BG</t>
  </si>
  <si>
    <t>16023BC</t>
  </si>
  <si>
    <t>16023BD</t>
  </si>
  <si>
    <t>16023BB</t>
  </si>
  <si>
    <t>14023BI</t>
  </si>
  <si>
    <t>17023BH</t>
  </si>
  <si>
    <t>16023AW</t>
  </si>
  <si>
    <t>5023AW</t>
  </si>
  <si>
    <t>4023BD</t>
  </si>
  <si>
    <t>17023BJ</t>
  </si>
  <si>
    <t>14013FK</t>
  </si>
  <si>
    <t>4023BE</t>
  </si>
  <si>
    <t>17023BL</t>
  </si>
  <si>
    <t>17023BM</t>
  </si>
  <si>
    <t>4023BA</t>
  </si>
  <si>
    <t>16023BH</t>
  </si>
  <si>
    <t>16023BI</t>
  </si>
  <si>
    <t>14023AW</t>
  </si>
  <si>
    <t>12023AG</t>
  </si>
  <si>
    <t>17023BI</t>
  </si>
  <si>
    <t>5023AQ</t>
  </si>
  <si>
    <t>14023BZ</t>
  </si>
  <si>
    <t>16013HW</t>
  </si>
  <si>
    <t>4023AQ</t>
  </si>
  <si>
    <t>17023BQ</t>
  </si>
  <si>
    <t>14023CB</t>
  </si>
  <si>
    <t>14023CA</t>
  </si>
  <si>
    <t>16023BW</t>
  </si>
  <si>
    <t>16023AY</t>
  </si>
  <si>
    <t>17023BO</t>
  </si>
  <si>
    <t>17023BS</t>
  </si>
  <si>
    <t>4023AZ</t>
  </si>
  <si>
    <t>17023BP</t>
  </si>
  <si>
    <t>4023BH</t>
  </si>
  <si>
    <t>16023CD</t>
  </si>
  <si>
    <t>6023AH</t>
  </si>
  <si>
    <t>14023CE</t>
  </si>
  <si>
    <t>17023BT</t>
  </si>
  <si>
    <t>17023BX</t>
  </si>
  <si>
    <t>16023BQ</t>
  </si>
  <si>
    <t>4023BI</t>
  </si>
  <si>
    <t>5013KJ</t>
  </si>
  <si>
    <t>5023AZ</t>
  </si>
  <si>
    <t>14023BQ</t>
  </si>
  <si>
    <t>14023CK</t>
  </si>
  <si>
    <t>4023AW</t>
  </si>
  <si>
    <t>17023BU</t>
  </si>
  <si>
    <t>6023AF</t>
  </si>
  <si>
    <t>4023BJ</t>
  </si>
  <si>
    <t>14023CO</t>
  </si>
  <si>
    <t>5023BA</t>
  </si>
  <si>
    <t>16023CH</t>
  </si>
  <si>
    <t>8023AD</t>
  </si>
  <si>
    <t>16023CE</t>
  </si>
  <si>
    <t>16023CJ</t>
  </si>
  <si>
    <t>4023BO</t>
  </si>
  <si>
    <t>6023AE</t>
  </si>
  <si>
    <t>8023AC</t>
  </si>
  <si>
    <t>4023BF</t>
  </si>
  <si>
    <t>4023BP</t>
  </si>
  <si>
    <t>14023CF</t>
  </si>
  <si>
    <t>17023CF</t>
  </si>
  <si>
    <t>4023BR</t>
  </si>
  <si>
    <t>16023CM</t>
  </si>
  <si>
    <t>17023CB</t>
  </si>
  <si>
    <t>14023CN</t>
  </si>
  <si>
    <t>17023CH</t>
  </si>
  <si>
    <t>14023CS</t>
  </si>
  <si>
    <t xml:space="preserve">14023CQ </t>
  </si>
  <si>
    <t>14023CU</t>
  </si>
  <si>
    <t>16023CO</t>
  </si>
  <si>
    <t>16023CG</t>
  </si>
  <si>
    <t>17023AR</t>
  </si>
  <si>
    <t>17023CJ</t>
  </si>
  <si>
    <t>4023BS</t>
  </si>
  <si>
    <t>17023CL</t>
  </si>
  <si>
    <t>17023BY</t>
  </si>
  <si>
    <t>14013BX</t>
  </si>
  <si>
    <t xml:space="preserve">17023CN </t>
  </si>
  <si>
    <t>16023AR</t>
  </si>
  <si>
    <t>16023CN</t>
  </si>
  <si>
    <t>292,4EUR</t>
  </si>
  <si>
    <t>16023BY</t>
  </si>
  <si>
    <t>16023AL</t>
  </si>
  <si>
    <t>17023CI</t>
  </si>
  <si>
    <t>17023CM</t>
  </si>
  <si>
    <t>4023BV</t>
  </si>
  <si>
    <t>16023DF</t>
  </si>
  <si>
    <t>16023BJ</t>
  </si>
  <si>
    <t>17023CC</t>
  </si>
  <si>
    <t>5013GV</t>
  </si>
  <si>
    <t>4023BU</t>
  </si>
  <si>
    <t>16023DI</t>
  </si>
  <si>
    <t>5023BE</t>
  </si>
  <si>
    <t>16023CZ</t>
  </si>
  <si>
    <t>16023DL</t>
  </si>
  <si>
    <t>17023CT</t>
  </si>
  <si>
    <t>17023CO</t>
  </si>
  <si>
    <t>16023DM</t>
  </si>
  <si>
    <t>4013DV</t>
  </si>
  <si>
    <t>4023CA</t>
  </si>
  <si>
    <t>17023CU</t>
  </si>
  <si>
    <t>16023DN</t>
  </si>
  <si>
    <t>17023CV</t>
  </si>
  <si>
    <t>16023DP</t>
  </si>
  <si>
    <t>4023CD</t>
  </si>
  <si>
    <t>5023AY</t>
  </si>
  <si>
    <t>17023BF</t>
  </si>
  <si>
    <t>16023CV</t>
  </si>
  <si>
    <t>17023BR</t>
  </si>
  <si>
    <t>17023CW</t>
  </si>
  <si>
    <t>14023DE</t>
  </si>
  <si>
    <t>4023BZ</t>
  </si>
  <si>
    <t>17023CX</t>
  </si>
  <si>
    <t>5023BK</t>
  </si>
  <si>
    <t>17023CY</t>
  </si>
  <si>
    <t>16023CU</t>
  </si>
  <si>
    <t>16023CW</t>
  </si>
  <si>
    <t>5023BL</t>
  </si>
  <si>
    <t>5023BN</t>
  </si>
  <si>
    <t>17023DA</t>
  </si>
  <si>
    <t xml:space="preserve">17023CA </t>
  </si>
  <si>
    <t>5023BF</t>
  </si>
  <si>
    <t>5023BM</t>
  </si>
  <si>
    <t>14023DH</t>
  </si>
  <si>
    <t>16023CS</t>
  </si>
  <si>
    <t>16023DV</t>
  </si>
  <si>
    <t>16023DR</t>
  </si>
  <si>
    <t>17023CS</t>
  </si>
  <si>
    <t>4023BX</t>
  </si>
  <si>
    <t>16023DS</t>
  </si>
  <si>
    <t>5023AJ</t>
  </si>
  <si>
    <t>17023DE</t>
  </si>
  <si>
    <t>17023DD</t>
  </si>
  <si>
    <t>4023CH</t>
  </si>
  <si>
    <t>14023CH</t>
  </si>
  <si>
    <t>4023CB</t>
  </si>
  <si>
    <t>4023CJ</t>
  </si>
  <si>
    <t>8023AG</t>
  </si>
  <si>
    <t>17023DH</t>
  </si>
  <si>
    <t>17023DI</t>
  </si>
  <si>
    <t>5023BR</t>
  </si>
  <si>
    <t>5023BQ</t>
  </si>
  <si>
    <t>4023CF</t>
  </si>
  <si>
    <t>5023BP</t>
  </si>
  <si>
    <t xml:space="preserve">4023CL </t>
  </si>
  <si>
    <t>14023DR</t>
  </si>
  <si>
    <t>17023DJ</t>
  </si>
  <si>
    <t>14023DS</t>
  </si>
  <si>
    <t>14023DM</t>
  </si>
  <si>
    <t>14023DU</t>
  </si>
  <si>
    <t xml:space="preserve">17023DL </t>
  </si>
  <si>
    <t>16023DU</t>
  </si>
  <si>
    <t>5023BY</t>
  </si>
  <si>
    <t>14023DV</t>
  </si>
  <si>
    <t>16023DA</t>
  </si>
  <si>
    <t>16023EA</t>
  </si>
  <si>
    <t>4023CM</t>
  </si>
  <si>
    <t>4023CN</t>
  </si>
  <si>
    <t>16023EC</t>
  </si>
  <si>
    <t>4023BM</t>
  </si>
  <si>
    <t>17023DM</t>
  </si>
  <si>
    <t>16023EF</t>
  </si>
  <si>
    <t>17023DO</t>
  </si>
  <si>
    <t>17023DP</t>
  </si>
  <si>
    <t>4023BC</t>
  </si>
  <si>
    <t>4023CG</t>
  </si>
  <si>
    <t>16023EI</t>
  </si>
  <si>
    <t>16023EJ</t>
  </si>
  <si>
    <t>16023EK</t>
  </si>
  <si>
    <t>5023BX</t>
  </si>
  <si>
    <t>16023ED</t>
  </si>
  <si>
    <t>4023CX</t>
  </si>
  <si>
    <t>16023EM</t>
  </si>
  <si>
    <t>14023ED</t>
  </si>
  <si>
    <t>4023CS</t>
  </si>
  <si>
    <t>17023DW</t>
  </si>
  <si>
    <t>17023DU</t>
  </si>
  <si>
    <t>16013NG</t>
  </si>
  <si>
    <t>14023EG</t>
  </si>
  <si>
    <t>4023CO</t>
  </si>
  <si>
    <t>14023EJ</t>
  </si>
  <si>
    <t>14023EI</t>
  </si>
  <si>
    <t>3 694</t>
  </si>
  <si>
    <t>14023EA</t>
  </si>
  <si>
    <t>14023EF</t>
  </si>
  <si>
    <t>14023EK</t>
  </si>
  <si>
    <t>14023DZ</t>
  </si>
  <si>
    <t>12023AD</t>
  </si>
  <si>
    <t>14023EP</t>
  </si>
  <si>
    <t xml:space="preserve">14023EM </t>
  </si>
  <si>
    <t>5023BD</t>
  </si>
  <si>
    <t>11023AA</t>
  </si>
  <si>
    <t>14023EQ</t>
  </si>
  <si>
    <t>9023AG</t>
  </si>
  <si>
    <t>17023EB</t>
  </si>
  <si>
    <t>17023EA</t>
  </si>
  <si>
    <t>5023BO</t>
  </si>
  <si>
    <t>5023CA</t>
  </si>
  <si>
    <t>14023DP</t>
  </si>
  <si>
    <t>16102MF</t>
  </si>
  <si>
    <t>5023CD</t>
  </si>
  <si>
    <t>17023EC</t>
  </si>
  <si>
    <t>17023EF</t>
  </si>
  <si>
    <t xml:space="preserve">5013IN </t>
  </si>
  <si>
    <t>4023DD</t>
  </si>
  <si>
    <t>17023EH</t>
  </si>
  <si>
    <t>17023EE</t>
  </si>
  <si>
    <t>5023CF</t>
  </si>
  <si>
    <t>14023EL</t>
  </si>
  <si>
    <t>5023CJ</t>
  </si>
  <si>
    <t>4023DI</t>
  </si>
  <si>
    <t>17023CD</t>
  </si>
  <si>
    <t>5023CK</t>
  </si>
  <si>
    <t>5023CM</t>
  </si>
  <si>
    <t>16023EQ</t>
  </si>
  <si>
    <t>16023EP</t>
  </si>
  <si>
    <t>6023AI</t>
  </si>
  <si>
    <t>5023CL</t>
  </si>
  <si>
    <t>17023EK</t>
  </si>
  <si>
    <t>16023ES</t>
  </si>
  <si>
    <t>4023DL</t>
  </si>
  <si>
    <t>17023EL</t>
  </si>
  <si>
    <t>2023AE</t>
  </si>
  <si>
    <t>16023ET</t>
  </si>
  <si>
    <t>5023CO</t>
  </si>
  <si>
    <t>5023CP</t>
  </si>
  <si>
    <t>5023CQ</t>
  </si>
  <si>
    <t>4023DN</t>
  </si>
  <si>
    <t>16023EX</t>
  </si>
  <si>
    <t>5023CN</t>
  </si>
  <si>
    <t>14023EN</t>
  </si>
  <si>
    <t>16023FA</t>
  </si>
  <si>
    <t>4023DR</t>
  </si>
  <si>
    <t>5023CS</t>
  </si>
  <si>
    <t>9023AJ</t>
  </si>
  <si>
    <t>16023FF</t>
  </si>
  <si>
    <t>8023AQ</t>
  </si>
  <si>
    <t>8023AP</t>
  </si>
  <si>
    <t>14023ER</t>
  </si>
  <si>
    <t xml:space="preserve">14023ES </t>
  </si>
  <si>
    <t>17023EO</t>
  </si>
  <si>
    <t>17023DG</t>
  </si>
  <si>
    <t xml:space="preserve">17013KU </t>
  </si>
  <si>
    <t>17023EI</t>
  </si>
  <si>
    <t>9023AC</t>
  </si>
  <si>
    <t>16023EO</t>
  </si>
  <si>
    <t>16023EW</t>
  </si>
  <si>
    <t>17023ET</t>
  </si>
  <si>
    <t>14023EV</t>
  </si>
  <si>
    <t>4023DS</t>
  </si>
  <si>
    <t>14023EU</t>
  </si>
  <si>
    <t>14023EW</t>
  </si>
  <si>
    <t>16023FH</t>
  </si>
  <si>
    <t>14023ET</t>
  </si>
  <si>
    <t>14023FA</t>
  </si>
  <si>
    <t>17023EU</t>
  </si>
  <si>
    <t>17023EQ</t>
  </si>
  <si>
    <t>5023CX</t>
  </si>
  <si>
    <t>4023CP</t>
  </si>
  <si>
    <t>5023CZ</t>
  </si>
  <si>
    <t>16023FN</t>
  </si>
  <si>
    <t>16023ER</t>
  </si>
  <si>
    <t>4023EA</t>
  </si>
  <si>
    <t>4023DY</t>
  </si>
  <si>
    <t>16023FO</t>
  </si>
  <si>
    <t>16023FS</t>
  </si>
  <si>
    <t>16023FP</t>
  </si>
  <si>
    <t>16023FR</t>
  </si>
  <si>
    <t>8023AW</t>
  </si>
  <si>
    <t>9023AH</t>
  </si>
  <si>
    <t>17023EY</t>
  </si>
  <si>
    <t>11023AE</t>
  </si>
  <si>
    <t>17023EW</t>
  </si>
  <si>
    <t>8023AU</t>
  </si>
  <si>
    <t>8023AN</t>
  </si>
  <si>
    <t>16023FK</t>
  </si>
  <si>
    <t>5023DE</t>
  </si>
  <si>
    <t>17023FB</t>
  </si>
  <si>
    <t>16023FT</t>
  </si>
  <si>
    <t>16023EY</t>
  </si>
  <si>
    <t>17023FC</t>
  </si>
  <si>
    <t>4023EC</t>
  </si>
  <si>
    <t>14023FG</t>
  </si>
  <si>
    <t>14023FE</t>
  </si>
  <si>
    <t>17023EX</t>
  </si>
  <si>
    <t>5023DG</t>
  </si>
  <si>
    <t>17023FE</t>
  </si>
  <si>
    <t>17023FD</t>
  </si>
  <si>
    <t>4023EH</t>
  </si>
  <si>
    <t>14023FB</t>
  </si>
  <si>
    <t>4023EF</t>
  </si>
  <si>
    <t xml:space="preserve">14023FJ </t>
  </si>
  <si>
    <t>5023DH</t>
  </si>
  <si>
    <t>16023FE</t>
  </si>
  <si>
    <t xml:space="preserve">14023FK </t>
  </si>
  <si>
    <t>16023FQ</t>
  </si>
  <si>
    <t xml:space="preserve">14023FL </t>
  </si>
  <si>
    <t>4023EB</t>
  </si>
  <si>
    <t>17023FI</t>
  </si>
  <si>
    <t>17023EN</t>
  </si>
  <si>
    <t>5023DA</t>
  </si>
  <si>
    <t xml:space="preserve">5023DI </t>
  </si>
  <si>
    <t xml:space="preserve">14023FO </t>
  </si>
  <si>
    <t>14023FP</t>
  </si>
  <si>
    <t>5023DF</t>
  </si>
  <si>
    <t>5023DK</t>
  </si>
  <si>
    <t>14023FN</t>
  </si>
  <si>
    <t>17023DF</t>
  </si>
  <si>
    <t>14023FM</t>
  </si>
  <si>
    <t>16023FY</t>
  </si>
  <si>
    <t>16023FZ</t>
  </si>
  <si>
    <t>16023FX</t>
  </si>
  <si>
    <t>17023FK</t>
  </si>
  <si>
    <t>8023AZ</t>
  </si>
  <si>
    <t>14023FT</t>
  </si>
  <si>
    <t>17023FL</t>
  </si>
  <si>
    <t>17023FM</t>
  </si>
  <si>
    <t>5023DM</t>
  </si>
  <si>
    <t>17023FP</t>
  </si>
  <si>
    <t>5023DO</t>
  </si>
  <si>
    <t>17023FQ</t>
  </si>
  <si>
    <t>17023FR</t>
  </si>
  <si>
    <t>5023DN</t>
  </si>
  <si>
    <t>5023DP</t>
  </si>
  <si>
    <t>5023DR</t>
  </si>
  <si>
    <t>17023FU</t>
  </si>
  <si>
    <t>17023FT</t>
  </si>
  <si>
    <t>4023EN</t>
  </si>
  <si>
    <t>17023FV</t>
  </si>
  <si>
    <t>17023FW</t>
  </si>
  <si>
    <t>5023DX</t>
  </si>
  <si>
    <t>4023EQ</t>
  </si>
  <si>
    <t>14023FX</t>
  </si>
  <si>
    <t>5023DY</t>
  </si>
  <si>
    <t>14023FY</t>
  </si>
  <si>
    <t>4023EK</t>
  </si>
  <si>
    <t>5023EA</t>
  </si>
  <si>
    <t>12023AJ</t>
  </si>
  <si>
    <t xml:space="preserve">14023FZ </t>
  </si>
  <si>
    <t>14023GA</t>
  </si>
  <si>
    <t>8023BA</t>
  </si>
  <si>
    <t>17023FZ</t>
  </si>
  <si>
    <t>5023EB</t>
  </si>
  <si>
    <t>17023GB</t>
  </si>
  <si>
    <t>5023ED</t>
  </si>
  <si>
    <t>17023GC</t>
  </si>
  <si>
    <t>5023EC</t>
  </si>
  <si>
    <t>5023EE</t>
  </si>
  <si>
    <t>4023EM</t>
  </si>
  <si>
    <t>17023GA</t>
  </si>
  <si>
    <t>4023EU</t>
  </si>
  <si>
    <t>14023FQ</t>
  </si>
  <si>
    <t>5023EF</t>
  </si>
  <si>
    <t>17023GD</t>
  </si>
  <si>
    <t xml:space="preserve">17023GE </t>
  </si>
  <si>
    <t>16023EU</t>
  </si>
  <si>
    <t>5023DL</t>
  </si>
  <si>
    <t>4023CQ</t>
  </si>
  <si>
    <t>5023EN</t>
  </si>
  <si>
    <t xml:space="preserve">5023EK </t>
  </si>
  <si>
    <t>5023EO</t>
  </si>
  <si>
    <t>17023EP</t>
  </si>
  <si>
    <t>17023GI</t>
  </si>
  <si>
    <t>5023DW</t>
  </si>
  <si>
    <t>5023EP</t>
  </si>
  <si>
    <t>4023EZ</t>
  </si>
  <si>
    <t>14023GE</t>
  </si>
  <si>
    <t xml:space="preserve">5023ER </t>
  </si>
  <si>
    <t>14023GG</t>
  </si>
  <si>
    <t>5023ES</t>
  </si>
  <si>
    <t>16023GC</t>
  </si>
  <si>
    <t>4023FB</t>
  </si>
  <si>
    <t xml:space="preserve">17023GJ </t>
  </si>
  <si>
    <t>5023EQ</t>
  </si>
  <si>
    <t>16023GI</t>
  </si>
  <si>
    <t>16023GL</t>
  </si>
  <si>
    <t>16023GJ</t>
  </si>
  <si>
    <t>16023GM</t>
  </si>
  <si>
    <t>16023GH</t>
  </si>
  <si>
    <t>12023AM</t>
  </si>
  <si>
    <t>16023GK</t>
  </si>
  <si>
    <t>16023GO</t>
  </si>
  <si>
    <t>16023GV</t>
  </si>
  <si>
    <t>12023AN</t>
  </si>
  <si>
    <t>16023GY</t>
  </si>
  <si>
    <t>5023EU</t>
  </si>
  <si>
    <t>5023EX</t>
  </si>
  <si>
    <t>17023AY</t>
  </si>
  <si>
    <t>2023AF</t>
  </si>
  <si>
    <t>17023GL</t>
  </si>
  <si>
    <t>16023GN</t>
  </si>
  <si>
    <t>4023EP</t>
  </si>
  <si>
    <t>17023GM</t>
  </si>
  <si>
    <t>5023EY</t>
  </si>
  <si>
    <t>5023EZ</t>
  </si>
  <si>
    <t>4023DU</t>
  </si>
  <si>
    <t>4023FG</t>
  </si>
  <si>
    <t>14023GI</t>
  </si>
  <si>
    <t>16023GG</t>
  </si>
  <si>
    <t>9023AD</t>
  </si>
  <si>
    <t>5023FD</t>
  </si>
  <si>
    <t>5023FC</t>
  </si>
  <si>
    <t>4023FC</t>
  </si>
  <si>
    <t>14023GJ</t>
  </si>
  <si>
    <t>5023FA</t>
  </si>
  <si>
    <t>17023DR</t>
  </si>
  <si>
    <t>16023GF</t>
  </si>
  <si>
    <t>4023FL</t>
  </si>
  <si>
    <t>5023FF</t>
  </si>
  <si>
    <t>14023GL</t>
  </si>
  <si>
    <t>14023GN</t>
  </si>
  <si>
    <t>5023ET</t>
  </si>
  <si>
    <t>14023GP</t>
  </si>
  <si>
    <t>14023GO</t>
  </si>
  <si>
    <t>5023FH</t>
  </si>
  <si>
    <t>5023FI</t>
  </si>
  <si>
    <t>16013MF</t>
  </si>
  <si>
    <t>5023FM</t>
  </si>
  <si>
    <t>14023GT</t>
  </si>
  <si>
    <t>5023FK</t>
  </si>
  <si>
    <t>4023FJ</t>
  </si>
  <si>
    <t>8023BC</t>
  </si>
  <si>
    <t>5023CR</t>
  </si>
  <si>
    <t>5023FN</t>
  </si>
  <si>
    <t>5023FB</t>
  </si>
  <si>
    <t>16023GU</t>
  </si>
  <si>
    <t>14023GZ</t>
  </si>
  <si>
    <t>16023GT</t>
  </si>
  <si>
    <t>16023HI</t>
  </si>
  <si>
    <t>16023HH</t>
  </si>
  <si>
    <t>5023FP</t>
  </si>
  <si>
    <t>16023HM</t>
  </si>
  <si>
    <t>16023HL</t>
  </si>
  <si>
    <t>16023HJ</t>
  </si>
  <si>
    <t>4023FV</t>
  </si>
  <si>
    <t>5023FQ</t>
  </si>
  <si>
    <t>5023FR</t>
  </si>
  <si>
    <t>17023GO</t>
  </si>
  <si>
    <t>4023FE</t>
  </si>
  <si>
    <t>4023FI</t>
  </si>
  <si>
    <t>17023GR</t>
  </si>
  <si>
    <t>17023GQ</t>
  </si>
  <si>
    <t>14023HD</t>
  </si>
  <si>
    <t>17023GS</t>
  </si>
  <si>
    <t>4023DH</t>
  </si>
  <si>
    <t>14023HF</t>
  </si>
  <si>
    <t>5023FT</t>
  </si>
  <si>
    <t>5023FV</t>
  </si>
  <si>
    <t>4023FZ</t>
  </si>
  <si>
    <t>5023FW</t>
  </si>
  <si>
    <t>5023FX</t>
  </si>
  <si>
    <t>14023GX</t>
  </si>
  <si>
    <t>17023GT</t>
  </si>
  <si>
    <t>14023HE</t>
  </si>
  <si>
    <t>4023GA</t>
  </si>
  <si>
    <t>17023GY</t>
  </si>
  <si>
    <t>17023GX</t>
  </si>
  <si>
    <t>4023GB</t>
  </si>
  <si>
    <t>14023HL</t>
  </si>
  <si>
    <t>17023GZ</t>
  </si>
  <si>
    <t>14023HK</t>
  </si>
  <si>
    <t>14023HI</t>
  </si>
  <si>
    <t>14023HQ</t>
  </si>
  <si>
    <t>14023HP</t>
  </si>
  <si>
    <t>8023BI</t>
  </si>
  <si>
    <t>14023HN</t>
  </si>
  <si>
    <t>16023HV</t>
  </si>
  <si>
    <t>16023HW</t>
  </si>
  <si>
    <t>5023FY</t>
  </si>
  <si>
    <t>17023HA</t>
  </si>
  <si>
    <t>5023GB</t>
  </si>
  <si>
    <t>8023BJ</t>
  </si>
  <si>
    <t>16023HR</t>
  </si>
  <si>
    <t>16023HU</t>
  </si>
  <si>
    <t>17023FS</t>
  </si>
  <si>
    <t>17023HC</t>
  </si>
  <si>
    <t>16023HS</t>
  </si>
  <si>
    <t>17023HE</t>
  </si>
  <si>
    <t>5023GI</t>
  </si>
  <si>
    <t>4023FW</t>
  </si>
  <si>
    <t>14023HU</t>
  </si>
  <si>
    <t>5023GH</t>
  </si>
  <si>
    <t>5023GK</t>
  </si>
  <si>
    <t>17023GN</t>
  </si>
  <si>
    <t>17023GU</t>
  </si>
  <si>
    <t>5023GJ</t>
  </si>
  <si>
    <t>14023HS</t>
  </si>
  <si>
    <t>5023GE</t>
  </si>
  <si>
    <t>14023HT</t>
  </si>
  <si>
    <t>14023HV</t>
  </si>
  <si>
    <t>16023IA</t>
  </si>
  <si>
    <t>5023GL</t>
  </si>
  <si>
    <t>5023GM</t>
  </si>
  <si>
    <t>4023GF</t>
  </si>
  <si>
    <t>17023HH</t>
  </si>
  <si>
    <t>17023HI</t>
  </si>
  <si>
    <t>14023HY</t>
  </si>
  <si>
    <t>17023HJ</t>
  </si>
  <si>
    <t>5023GO</t>
  </si>
  <si>
    <t>16023HT</t>
  </si>
  <si>
    <t>14023IC</t>
  </si>
  <si>
    <t>4023GK</t>
  </si>
  <si>
    <t>17023HP</t>
  </si>
  <si>
    <t xml:space="preserve">14023IE </t>
  </si>
  <si>
    <t>17023HR</t>
  </si>
  <si>
    <t>14023IF</t>
  </si>
  <si>
    <t>14023HX</t>
  </si>
  <si>
    <t>14023GU</t>
  </si>
  <si>
    <t>4023GI</t>
  </si>
  <si>
    <t>17023HQ</t>
  </si>
  <si>
    <t>14023IH</t>
  </si>
  <si>
    <t>16023HQ</t>
  </si>
  <si>
    <t>8023BM</t>
  </si>
  <si>
    <t>17023HD</t>
  </si>
  <si>
    <t>17023HO</t>
  </si>
  <si>
    <t>16023IJ</t>
  </si>
  <si>
    <t>5023GQ</t>
  </si>
  <si>
    <t>14023HW</t>
  </si>
  <si>
    <t>5023GR</t>
  </si>
  <si>
    <t>16023FM</t>
  </si>
  <si>
    <t>16023IK</t>
  </si>
  <si>
    <t>5023GN</t>
  </si>
  <si>
    <t>5023GU</t>
  </si>
  <si>
    <t>17023HT</t>
  </si>
  <si>
    <t>5023GV</t>
  </si>
  <si>
    <t>16023IN</t>
  </si>
  <si>
    <t>17023FJ</t>
  </si>
  <si>
    <t xml:space="preserve">14023II </t>
  </si>
  <si>
    <t>17023HU</t>
  </si>
  <si>
    <t>5023GT</t>
  </si>
  <si>
    <t>5023GP</t>
  </si>
  <si>
    <t>4023GP</t>
  </si>
  <si>
    <t>4023GL</t>
  </si>
  <si>
    <t>5023HC</t>
  </si>
  <si>
    <t>5023GY</t>
  </si>
  <si>
    <t>5023DD</t>
  </si>
  <si>
    <t>4023GJ</t>
  </si>
  <si>
    <t>17023HW</t>
  </si>
  <si>
    <t>17023HY</t>
  </si>
  <si>
    <t>5023GS</t>
  </si>
  <si>
    <t>14023IM</t>
  </si>
  <si>
    <t xml:space="preserve">14023IN </t>
  </si>
  <si>
    <t>4023GQ</t>
  </si>
  <si>
    <t>4023GS</t>
  </si>
  <si>
    <t>17023HZ</t>
  </si>
  <si>
    <t>5023HD</t>
  </si>
  <si>
    <t>14023HZ</t>
  </si>
  <si>
    <t>5023HE</t>
  </si>
  <si>
    <t>14023IQ</t>
  </si>
  <si>
    <t xml:space="preserve">14023IO </t>
  </si>
  <si>
    <t>8023BN</t>
  </si>
  <si>
    <t xml:space="preserve">14023IT </t>
  </si>
  <si>
    <t>4023GW</t>
  </si>
  <si>
    <t>14023IV</t>
  </si>
  <si>
    <t>4023GX</t>
  </si>
  <si>
    <t>16023HK</t>
  </si>
  <si>
    <t>8023BO</t>
  </si>
  <si>
    <t>5023GX</t>
  </si>
  <si>
    <t>12023AP</t>
  </si>
  <si>
    <t>16023IR</t>
  </si>
  <si>
    <t>16023IT</t>
  </si>
  <si>
    <t>5023HI</t>
  </si>
  <si>
    <t>17023IB</t>
  </si>
  <si>
    <t>2023AG</t>
  </si>
  <si>
    <t>5023HK</t>
  </si>
  <si>
    <t>16023IH</t>
  </si>
  <si>
    <t>17023IG</t>
  </si>
  <si>
    <t>17023IF</t>
  </si>
  <si>
    <t>5023HN</t>
  </si>
  <si>
    <t>4023HB</t>
  </si>
  <si>
    <t>14023IX</t>
  </si>
  <si>
    <t>17023IJ</t>
  </si>
  <si>
    <t>17023IK</t>
  </si>
  <si>
    <t>5023HL</t>
  </si>
  <si>
    <t>14023IY</t>
  </si>
  <si>
    <t>4023GY</t>
  </si>
  <si>
    <t>5023HS</t>
  </si>
  <si>
    <t>5023HT</t>
  </si>
  <si>
    <t>4023HC</t>
  </si>
  <si>
    <t>17023IM</t>
  </si>
  <si>
    <t>4023HD</t>
  </si>
  <si>
    <t>17023IN</t>
  </si>
  <si>
    <t>14023GC</t>
  </si>
  <si>
    <t>17023IL</t>
  </si>
  <si>
    <t>16023IS</t>
  </si>
  <si>
    <t>5023HX</t>
  </si>
  <si>
    <t>14023JA</t>
  </si>
  <si>
    <t>17023IP</t>
  </si>
  <si>
    <t>17023IS</t>
  </si>
  <si>
    <t>5023HQ</t>
  </si>
  <si>
    <t>17023IU</t>
  </si>
  <si>
    <t>17023IE</t>
  </si>
  <si>
    <t>17023IT</t>
  </si>
  <si>
    <t>17023IV</t>
  </si>
  <si>
    <t>14023JD</t>
  </si>
  <si>
    <t>5023HO</t>
  </si>
  <si>
    <t>5023HV</t>
  </si>
  <si>
    <t>17023IR</t>
  </si>
  <si>
    <t>9023AU</t>
  </si>
  <si>
    <t>9023AN</t>
  </si>
  <si>
    <t>9023AR</t>
  </si>
  <si>
    <t>14023JJ</t>
  </si>
  <si>
    <t>4023HI</t>
  </si>
  <si>
    <t>14023JN</t>
  </si>
  <si>
    <t>4023HJ</t>
  </si>
  <si>
    <t>9023AQ</t>
  </si>
  <si>
    <t>14023JH</t>
  </si>
  <si>
    <t>14023JG</t>
  </si>
  <si>
    <t>14023JI</t>
  </si>
  <si>
    <t>5023HW</t>
  </si>
  <si>
    <t>14023JQ</t>
  </si>
  <si>
    <t>17023IW</t>
  </si>
  <si>
    <t>5013GF</t>
  </si>
  <si>
    <t>17023IZ</t>
  </si>
  <si>
    <t>4023HS</t>
  </si>
  <si>
    <t>4023HT</t>
  </si>
  <si>
    <t>14023JS</t>
  </si>
  <si>
    <t>17023JA</t>
  </si>
  <si>
    <t>14023JU</t>
  </si>
  <si>
    <t>4023HZ</t>
  </si>
  <si>
    <t>9023AT</t>
  </si>
  <si>
    <t>5023IC</t>
  </si>
  <si>
    <t>4023HV</t>
  </si>
  <si>
    <t>17023JD</t>
  </si>
  <si>
    <t>14023JX</t>
  </si>
  <si>
    <t>14023JK</t>
  </si>
  <si>
    <t>2023AH</t>
  </si>
  <si>
    <t>5023IE</t>
  </si>
  <si>
    <t>16023HO</t>
  </si>
  <si>
    <t>4023FU</t>
  </si>
  <si>
    <t>5023IH</t>
  </si>
  <si>
    <t>17023BZ</t>
  </si>
  <si>
    <t>14023KD</t>
  </si>
  <si>
    <t>14023JP</t>
  </si>
  <si>
    <t>5023HM</t>
  </si>
  <si>
    <t>2 938,62</t>
  </si>
  <si>
    <t>4023HP</t>
  </si>
  <si>
    <t>5023IK</t>
  </si>
  <si>
    <t>5023IL</t>
  </si>
  <si>
    <t>4023IE</t>
  </si>
  <si>
    <t>17023JH</t>
  </si>
  <si>
    <t>5023IO</t>
  </si>
  <si>
    <t>17023JJ</t>
  </si>
  <si>
    <t>14023JL</t>
  </si>
  <si>
    <t>5023IQ</t>
  </si>
  <si>
    <t>5023IG</t>
  </si>
  <si>
    <t>14023KP</t>
  </si>
  <si>
    <t>4023IH</t>
  </si>
  <si>
    <t>8023BR</t>
  </si>
  <si>
    <t>17023JM</t>
  </si>
  <si>
    <t>4023IJ</t>
  </si>
  <si>
    <t>14023KR</t>
  </si>
  <si>
    <t>5023IT</t>
  </si>
  <si>
    <t>4023HR</t>
  </si>
  <si>
    <t>5023IM</t>
  </si>
  <si>
    <t>14023KU</t>
  </si>
  <si>
    <t>5023IU</t>
  </si>
  <si>
    <t>4023IK</t>
  </si>
  <si>
    <t>5023JB</t>
  </si>
  <si>
    <t>17023JO</t>
  </si>
  <si>
    <t>4023IO</t>
  </si>
  <si>
    <t>5023JF</t>
  </si>
  <si>
    <t>17023JI</t>
  </si>
  <si>
    <t>5023IN</t>
  </si>
  <si>
    <t>14023KW</t>
  </si>
  <si>
    <t>17023JQ</t>
  </si>
  <si>
    <t>17023JR</t>
  </si>
  <si>
    <t>14023KI</t>
  </si>
  <si>
    <t>17023JB</t>
  </si>
  <si>
    <t>16023JA</t>
  </si>
  <si>
    <t>5023JA</t>
  </si>
  <si>
    <t>5023JE</t>
  </si>
  <si>
    <t>4023IN</t>
  </si>
  <si>
    <t>4023ID</t>
  </si>
  <si>
    <t>14023KO</t>
  </si>
  <si>
    <t>5023JC</t>
  </si>
  <si>
    <t>5023JP</t>
  </si>
  <si>
    <t>16023JD</t>
  </si>
  <si>
    <t>16023JE</t>
  </si>
  <si>
    <t>5023IS</t>
  </si>
  <si>
    <t>14023KE</t>
  </si>
  <si>
    <t>12023AS</t>
  </si>
  <si>
    <t>9023AW</t>
  </si>
  <si>
    <t>5023IY</t>
  </si>
  <si>
    <t>14023JM</t>
  </si>
  <si>
    <t>12023AU</t>
  </si>
  <si>
    <t>14033AC</t>
  </si>
  <si>
    <t>8033AB</t>
  </si>
  <si>
    <t>5023JN</t>
  </si>
  <si>
    <t>4033AC</t>
  </si>
  <si>
    <t>14033AD</t>
  </si>
  <si>
    <t>14033AB</t>
  </si>
  <si>
    <t>17033AC</t>
  </si>
  <si>
    <t>17033AD</t>
  </si>
  <si>
    <t>5033AA</t>
  </si>
  <si>
    <t>17033AF</t>
  </si>
  <si>
    <t>4033AI</t>
  </si>
  <si>
    <t>4033AD</t>
  </si>
  <si>
    <t>4033AF</t>
  </si>
  <si>
    <t>17033AI</t>
  </si>
  <si>
    <t>5033AD</t>
  </si>
  <si>
    <t>14033AG</t>
  </si>
  <si>
    <t>5033AE</t>
  </si>
  <si>
    <t>17033AM</t>
  </si>
  <si>
    <t>17033AK</t>
  </si>
  <si>
    <t>17033AN</t>
  </si>
  <si>
    <t>4023CW</t>
  </si>
  <si>
    <t>4023IG</t>
  </si>
  <si>
    <t>14033AK</t>
  </si>
  <si>
    <t>17033AH</t>
  </si>
  <si>
    <t>17033AG</t>
  </si>
  <si>
    <t>14033AF</t>
  </si>
  <si>
    <t>17033AP</t>
  </si>
  <si>
    <t>14033AM</t>
  </si>
  <si>
    <t>17033AL</t>
  </si>
  <si>
    <t>5033AJ</t>
  </si>
  <si>
    <t>16023JF</t>
  </si>
  <si>
    <t>5033AF</t>
  </si>
  <si>
    <t>5033AK</t>
  </si>
  <si>
    <t>5033AM</t>
  </si>
  <si>
    <t>5033AQ</t>
  </si>
  <si>
    <t>5033AS</t>
  </si>
  <si>
    <t>17033AA</t>
  </si>
  <si>
    <t>14033AA</t>
  </si>
  <si>
    <t>4033AQ</t>
  </si>
  <si>
    <t>5033AL</t>
  </si>
  <si>
    <t>17033AU</t>
  </si>
  <si>
    <t>5033AI</t>
  </si>
  <si>
    <t>17033AV</t>
  </si>
  <si>
    <t>5033AC</t>
  </si>
  <si>
    <t>4033AS</t>
  </si>
  <si>
    <t>5033AV</t>
  </si>
  <si>
    <t>17033AW</t>
  </si>
  <si>
    <t>4033AL</t>
  </si>
  <si>
    <t>14023KH</t>
  </si>
  <si>
    <t>14023GR</t>
  </si>
  <si>
    <t>14033AR</t>
  </si>
  <si>
    <t>5033BA</t>
  </si>
  <si>
    <t>4033AU</t>
  </si>
  <si>
    <t>5033AW</t>
  </si>
  <si>
    <t>5033BE</t>
  </si>
  <si>
    <t>5033BD</t>
  </si>
  <si>
    <t>17033BD</t>
  </si>
  <si>
    <t>14013GN</t>
  </si>
  <si>
    <t>5033BJ</t>
  </si>
  <si>
    <t>5033AU</t>
  </si>
  <si>
    <t>17033AZ</t>
  </si>
  <si>
    <t>16033AC</t>
  </si>
  <si>
    <t>4033AO</t>
  </si>
  <si>
    <t>4023IQ</t>
  </si>
  <si>
    <t>16033AB</t>
  </si>
  <si>
    <t>14033AS</t>
  </si>
  <si>
    <t>5033BF</t>
  </si>
  <si>
    <t>14033AT</t>
  </si>
  <si>
    <t>17033AO</t>
  </si>
  <si>
    <t>5033AY</t>
  </si>
  <si>
    <t>17033BF</t>
  </si>
  <si>
    <t>17033BH</t>
  </si>
  <si>
    <t>14033AX</t>
  </si>
  <si>
    <t>14033AW</t>
  </si>
  <si>
    <t>4033AE</t>
  </si>
  <si>
    <t>17033BJ</t>
  </si>
  <si>
    <t>4033BC</t>
  </si>
  <si>
    <t>5033BG</t>
  </si>
  <si>
    <t>14033AZ</t>
  </si>
  <si>
    <t>17033BB</t>
  </si>
  <si>
    <t>17033BN</t>
  </si>
  <si>
    <t>17033BI</t>
  </si>
  <si>
    <t>(nadpłata)</t>
  </si>
  <si>
    <t>14033BB</t>
  </si>
  <si>
    <t>5033AT</t>
  </si>
  <si>
    <t>5033BI</t>
  </si>
  <si>
    <t>4033BD</t>
  </si>
  <si>
    <t>14033AL</t>
  </si>
  <si>
    <t>14033BF</t>
  </si>
  <si>
    <t>14033BD</t>
  </si>
  <si>
    <t>17033BR</t>
  </si>
  <si>
    <t>17033BP</t>
  </si>
  <si>
    <t>14023JE</t>
  </si>
  <si>
    <t>12033AC</t>
  </si>
  <si>
    <t>12033AD</t>
  </si>
  <si>
    <t>16033AE</t>
  </si>
  <si>
    <t>12033AE</t>
  </si>
  <si>
    <t>16033AF</t>
  </si>
  <si>
    <t>14033BG</t>
  </si>
  <si>
    <t>5033BM</t>
  </si>
  <si>
    <t>5033BL</t>
  </si>
  <si>
    <t>14033BI</t>
  </si>
  <si>
    <t>14033BO</t>
  </si>
  <si>
    <t>14033BM</t>
  </si>
  <si>
    <t>17033BX</t>
  </si>
  <si>
    <t>14033BS</t>
  </si>
  <si>
    <t>17033CA</t>
  </si>
  <si>
    <t>14033BL</t>
  </si>
  <si>
    <t>5033BN</t>
  </si>
  <si>
    <t>17023IC</t>
  </si>
  <si>
    <t>17033BV</t>
  </si>
  <si>
    <t>4033BE</t>
  </si>
  <si>
    <t>17033BT</t>
  </si>
  <si>
    <t>14033BR</t>
  </si>
  <si>
    <t>14033BH</t>
  </si>
  <si>
    <t>14033BW</t>
  </si>
  <si>
    <t>16013GV</t>
  </si>
  <si>
    <t>4033AZ</t>
  </si>
  <si>
    <t>17033CB</t>
  </si>
  <si>
    <t>14033BZ</t>
  </si>
  <si>
    <t>14033CA</t>
  </si>
  <si>
    <t>5033BQ</t>
  </si>
  <si>
    <t>5033BS</t>
  </si>
  <si>
    <t>14033BQ</t>
  </si>
  <si>
    <t>5033BR</t>
  </si>
  <si>
    <t>17033CF</t>
  </si>
  <si>
    <t>17033CJ</t>
  </si>
  <si>
    <t>14033BV</t>
  </si>
  <si>
    <t>4033BM</t>
  </si>
  <si>
    <t>4033BN</t>
  </si>
  <si>
    <t>17033CK</t>
  </si>
  <si>
    <t>14033BP</t>
  </si>
  <si>
    <t>17033CM</t>
  </si>
  <si>
    <t>5033BV</t>
  </si>
  <si>
    <t>14033BY</t>
  </si>
  <si>
    <t>5033BT</t>
  </si>
  <si>
    <t>17033AX</t>
  </si>
  <si>
    <t>5033BY</t>
  </si>
  <si>
    <t>17033CI</t>
  </si>
  <si>
    <t>5033BX</t>
  </si>
  <si>
    <t>17033BM</t>
  </si>
  <si>
    <t>4033BP</t>
  </si>
  <si>
    <t>14033CC</t>
  </si>
  <si>
    <t>5033BZ</t>
  </si>
  <si>
    <t>2033AA</t>
  </si>
  <si>
    <t>4033BQ</t>
  </si>
  <si>
    <t>17033CO</t>
  </si>
  <si>
    <t>5033CA</t>
  </si>
  <si>
    <t>4033BU</t>
  </si>
  <si>
    <t>4033AR</t>
  </si>
  <si>
    <t>2033AC</t>
  </si>
  <si>
    <t>2033AB</t>
  </si>
  <si>
    <t>14033AV</t>
  </si>
  <si>
    <t>17033CP</t>
  </si>
  <si>
    <t>5033CD</t>
  </si>
  <si>
    <t>5033CC</t>
  </si>
  <si>
    <t>14033CH</t>
  </si>
  <si>
    <t>5033CE</t>
  </si>
  <si>
    <t>14033CP</t>
  </si>
  <si>
    <t>17033CN</t>
  </si>
  <si>
    <t>17033CU</t>
  </si>
  <si>
    <t>17033CT</t>
  </si>
  <si>
    <t>14033CF</t>
  </si>
  <si>
    <t>4033BW</t>
  </si>
  <si>
    <t>5033CH</t>
  </si>
  <si>
    <t>17033CY</t>
  </si>
  <si>
    <t>4033CA</t>
  </si>
  <si>
    <t>5033CK</t>
  </si>
  <si>
    <t>5033CL</t>
  </si>
  <si>
    <t>14033CQ</t>
  </si>
  <si>
    <t>14033CR</t>
  </si>
  <si>
    <t>reklamacja - rabat dla klienta</t>
  </si>
  <si>
    <t>17033CC</t>
  </si>
  <si>
    <t>14033CU</t>
  </si>
  <si>
    <t>4033CC</t>
  </si>
  <si>
    <t>17033CS</t>
  </si>
  <si>
    <t>5033CN</t>
  </si>
  <si>
    <t>5023II</t>
  </si>
  <si>
    <t>5033CT</t>
  </si>
  <si>
    <t>4033CF</t>
  </si>
  <si>
    <t>4033CG</t>
  </si>
  <si>
    <t>4033CH</t>
  </si>
  <si>
    <t>14033BJ</t>
  </si>
  <si>
    <t>5033CS</t>
  </si>
  <si>
    <t>4033BV</t>
  </si>
  <si>
    <t>14033CN</t>
  </si>
  <si>
    <t>4033CD</t>
  </si>
  <si>
    <t>14033DB</t>
  </si>
  <si>
    <t>11033AB</t>
  </si>
  <si>
    <t>14033DA</t>
  </si>
  <si>
    <t>17033DA</t>
  </si>
  <si>
    <t>14033DE</t>
  </si>
  <si>
    <t>14033CY</t>
  </si>
  <si>
    <t>11033AI</t>
  </si>
  <si>
    <t>12033AI</t>
  </si>
  <si>
    <t>4033BH</t>
  </si>
  <si>
    <t>14033CS</t>
  </si>
  <si>
    <t>14033DF</t>
  </si>
  <si>
    <t>14033DK</t>
  </si>
  <si>
    <t>2033AE</t>
  </si>
  <si>
    <t>14033DL</t>
  </si>
  <si>
    <t>4033CN</t>
  </si>
  <si>
    <t>11033AJ</t>
  </si>
  <si>
    <t>4033CP</t>
  </si>
  <si>
    <t>4033CY</t>
  </si>
  <si>
    <t>4033CV</t>
  </si>
  <si>
    <t>8033AK</t>
  </si>
  <si>
    <t>14033DD</t>
  </si>
  <si>
    <t>11033AL</t>
  </si>
  <si>
    <t>5033CX</t>
  </si>
  <si>
    <t>5033CY</t>
  </si>
  <si>
    <t>5033CZ</t>
  </si>
  <si>
    <t>5033DB</t>
  </si>
  <si>
    <t>5033DA</t>
  </si>
  <si>
    <t>4033CT</t>
  </si>
  <si>
    <t>8033AL</t>
  </si>
  <si>
    <t>14033DJ</t>
  </si>
  <si>
    <t>5033BU</t>
  </si>
  <si>
    <t>11033AO</t>
  </si>
  <si>
    <t>14033DS</t>
  </si>
  <si>
    <t>17013ND</t>
  </si>
  <si>
    <t>14033DR</t>
  </si>
  <si>
    <t>14033DW</t>
  </si>
  <si>
    <t>0023AA</t>
  </si>
  <si>
    <t>14033DN</t>
  </si>
  <si>
    <t>17033DF</t>
  </si>
  <si>
    <t>17033DG</t>
  </si>
  <si>
    <t>17033DI</t>
  </si>
  <si>
    <t>14033DX</t>
  </si>
  <si>
    <t>17033DL</t>
  </si>
  <si>
    <t>5033DG</t>
  </si>
  <si>
    <t>4033DB</t>
  </si>
  <si>
    <t>11033AQ</t>
  </si>
  <si>
    <t>5033DI</t>
  </si>
  <si>
    <t>17033DN</t>
  </si>
  <si>
    <t>5033DK</t>
  </si>
  <si>
    <t>5033DM</t>
  </si>
  <si>
    <t>17033DK</t>
  </si>
  <si>
    <t>17033DE</t>
  </si>
  <si>
    <t>4033DJ</t>
  </si>
  <si>
    <t>4033DI</t>
  </si>
  <si>
    <t>4033DK</t>
  </si>
  <si>
    <t>17033DM</t>
  </si>
  <si>
    <t>8033AO</t>
  </si>
  <si>
    <t>14033DP</t>
  </si>
  <si>
    <t>17033CV</t>
  </si>
  <si>
    <t>14033EC</t>
  </si>
  <si>
    <t>5033DP</t>
  </si>
  <si>
    <t>14033CL</t>
  </si>
  <si>
    <t>5033DL</t>
  </si>
  <si>
    <t>14033EI</t>
  </si>
  <si>
    <t>5033DS</t>
  </si>
  <si>
    <t>16023BU</t>
  </si>
  <si>
    <t>14033EJ</t>
  </si>
  <si>
    <t>5033DR</t>
  </si>
  <si>
    <t>5033DQ</t>
  </si>
  <si>
    <t>5033DV</t>
  </si>
  <si>
    <t>5033DW</t>
  </si>
  <si>
    <t>5033DX</t>
  </si>
  <si>
    <t>14033EK</t>
  </si>
  <si>
    <t>14033CE</t>
  </si>
  <si>
    <t>5033DY</t>
  </si>
  <si>
    <t>5033DZ</t>
  </si>
  <si>
    <t>17033DJ</t>
  </si>
  <si>
    <t>4033CZ</t>
  </si>
  <si>
    <t>14033EN</t>
  </si>
  <si>
    <t>14033EM</t>
  </si>
  <si>
    <t>17033DP</t>
  </si>
  <si>
    <t>5033ED</t>
  </si>
  <si>
    <t>17033DR</t>
  </si>
  <si>
    <t>14033EG</t>
  </si>
  <si>
    <t>5033EH</t>
  </si>
  <si>
    <t>9033AB</t>
  </si>
  <si>
    <t>8033AP</t>
  </si>
  <si>
    <t>5033EB</t>
  </si>
  <si>
    <t>12033AQ</t>
  </si>
  <si>
    <t>5033EL</t>
  </si>
  <si>
    <t>8033AI</t>
  </si>
  <si>
    <t>8033AQ</t>
  </si>
  <si>
    <t>6033AB</t>
  </si>
  <si>
    <t>6033AC</t>
  </si>
  <si>
    <t>6033AF</t>
  </si>
  <si>
    <t>17033DQ</t>
  </si>
  <si>
    <t>17033DW</t>
  </si>
  <si>
    <t>11033AV</t>
  </si>
  <si>
    <t>11033AU</t>
  </si>
  <si>
    <t>17033DU</t>
  </si>
  <si>
    <t>5033ET</t>
  </si>
  <si>
    <t>11033AY</t>
  </si>
  <si>
    <t>5033EP</t>
  </si>
  <si>
    <t>6033AH</t>
  </si>
  <si>
    <t>5033ES</t>
  </si>
  <si>
    <t>14033ER</t>
  </si>
  <si>
    <t>14033ES</t>
  </si>
  <si>
    <t>11033AZ</t>
  </si>
  <si>
    <t>11033AX</t>
  </si>
  <si>
    <t>14033EQ</t>
  </si>
  <si>
    <t>5033EZ</t>
  </si>
  <si>
    <t>5033EY</t>
  </si>
  <si>
    <t>17033EC</t>
  </si>
  <si>
    <t>8033AS</t>
  </si>
  <si>
    <t>5033EX</t>
  </si>
  <si>
    <t>17033EF</t>
  </si>
  <si>
    <t>14033EX</t>
  </si>
  <si>
    <t>14033EZ</t>
  </si>
  <si>
    <t>17033CG</t>
  </si>
  <si>
    <t>14033FA</t>
  </si>
  <si>
    <t>14033FB</t>
  </si>
  <si>
    <t>17033EH</t>
  </si>
  <si>
    <t>5033EG</t>
  </si>
  <si>
    <t>14033EW</t>
  </si>
  <si>
    <t>5033FD</t>
  </si>
  <si>
    <t>8033AR</t>
  </si>
  <si>
    <t>11033AT</t>
  </si>
  <si>
    <t>14033EU</t>
  </si>
  <si>
    <t>14033FK</t>
  </si>
  <si>
    <t>5033CW</t>
  </si>
  <si>
    <t>5023AL</t>
  </si>
  <si>
    <t>14033FL</t>
  </si>
  <si>
    <t>5033FC</t>
  </si>
  <si>
    <t>14033FN</t>
  </si>
  <si>
    <t>5033AG</t>
  </si>
  <si>
    <t>16033AG</t>
  </si>
  <si>
    <t>5033FK</t>
  </si>
  <si>
    <t>5033CF</t>
  </si>
  <si>
    <t>16033AH</t>
  </si>
  <si>
    <t>14033ET</t>
  </si>
  <si>
    <t>17033EN</t>
  </si>
  <si>
    <t>17033EO</t>
  </si>
  <si>
    <t>5033EW</t>
  </si>
  <si>
    <t>16033AI</t>
  </si>
  <si>
    <t>5033FN</t>
  </si>
  <si>
    <t>5033FO</t>
  </si>
  <si>
    <t>5033EU</t>
  </si>
  <si>
    <t>5033EO</t>
  </si>
  <si>
    <t>17033ER</t>
  </si>
  <si>
    <t>5033FF</t>
  </si>
  <si>
    <t>17033ET</t>
  </si>
  <si>
    <t>14033FQ</t>
  </si>
  <si>
    <t>14033FS</t>
  </si>
  <si>
    <t>14033EV</t>
  </si>
  <si>
    <t>5033FS</t>
  </si>
  <si>
    <t>14033FU</t>
  </si>
  <si>
    <t>5033FR</t>
  </si>
  <si>
    <t>17033EY</t>
  </si>
  <si>
    <t>17033EP</t>
  </si>
  <si>
    <t>17033EM</t>
  </si>
  <si>
    <t>5033FV</t>
  </si>
  <si>
    <t>5033FX</t>
  </si>
  <si>
    <t>5033FT</t>
  </si>
  <si>
    <t>5033FU</t>
  </si>
  <si>
    <t>14033FJ</t>
  </si>
  <si>
    <t>5033FW</t>
  </si>
  <si>
    <t>5033FJ</t>
  </si>
  <si>
    <t>14033FZ</t>
  </si>
  <si>
    <t>2033AG</t>
  </si>
  <si>
    <t>14033FY</t>
  </si>
  <si>
    <t>5033FZ</t>
  </si>
  <si>
    <t>14033GD</t>
  </si>
  <si>
    <t>5033FB</t>
  </si>
  <si>
    <t>5033GC</t>
  </si>
  <si>
    <t>17033EX</t>
  </si>
  <si>
    <t>5033FY</t>
  </si>
  <si>
    <t>5033GD</t>
  </si>
  <si>
    <t>17033ES</t>
  </si>
  <si>
    <t>17033ED</t>
  </si>
  <si>
    <t>17033FA</t>
  </si>
  <si>
    <t>9033AC</t>
  </si>
  <si>
    <t>14033GG</t>
  </si>
  <si>
    <t>5033FQ</t>
  </si>
  <si>
    <t>16033AK</t>
  </si>
  <si>
    <t>14033FV</t>
  </si>
  <si>
    <t>5033GE</t>
  </si>
  <si>
    <t>5033GF</t>
  </si>
  <si>
    <t>9033AE</t>
  </si>
  <si>
    <t>9033AH</t>
  </si>
  <si>
    <t>5033GK</t>
  </si>
  <si>
    <t>14033FE</t>
  </si>
  <si>
    <t>14033GH</t>
  </si>
  <si>
    <t>11033BC</t>
  </si>
  <si>
    <t>5033GM</t>
  </si>
  <si>
    <t>5033EJ</t>
  </si>
  <si>
    <t>5033GP</t>
  </si>
  <si>
    <t>5033GO</t>
  </si>
  <si>
    <t>17033EZ</t>
  </si>
  <si>
    <t>11033BB</t>
  </si>
  <si>
    <t>14033GJ</t>
  </si>
  <si>
    <t>5033GN</t>
  </si>
  <si>
    <t>5033GT</t>
  </si>
  <si>
    <t>11033BF</t>
  </si>
  <si>
    <t>5033GU</t>
  </si>
  <si>
    <t>9033AD</t>
  </si>
  <si>
    <t>11033BG</t>
  </si>
  <si>
    <t>2033AH</t>
  </si>
  <si>
    <t>14033GR</t>
  </si>
  <si>
    <t>6033AO</t>
  </si>
  <si>
    <t>14033GT</t>
  </si>
  <si>
    <t>14033GU</t>
  </si>
  <si>
    <t>14033GN</t>
  </si>
  <si>
    <t>14033GW</t>
  </si>
  <si>
    <t>5033GX</t>
  </si>
  <si>
    <t>5033GW</t>
  </si>
  <si>
    <t>6033AP</t>
  </si>
  <si>
    <t>14033GX</t>
  </si>
  <si>
    <t>11033BH</t>
  </si>
  <si>
    <t>6033AL</t>
  </si>
  <si>
    <t>14033GB</t>
  </si>
  <si>
    <t>5033GZ</t>
  </si>
  <si>
    <t>5033HB</t>
  </si>
  <si>
    <t>14033GZ</t>
  </si>
  <si>
    <t>11033BJ</t>
  </si>
  <si>
    <t>14033HC</t>
  </si>
  <si>
    <t>11033BI</t>
  </si>
  <si>
    <t>2033AI</t>
  </si>
  <si>
    <t>14033HA</t>
  </si>
  <si>
    <t>14033HH</t>
  </si>
  <si>
    <t>reklamacja - rabat 50% dla klienta</t>
  </si>
  <si>
    <t>3 046,28</t>
  </si>
  <si>
    <t>2 142,45</t>
  </si>
  <si>
    <t>16033AN</t>
  </si>
  <si>
    <t>14033GL</t>
  </si>
  <si>
    <t>17033FI</t>
  </si>
  <si>
    <t>17033FM</t>
  </si>
  <si>
    <t>11033BK</t>
  </si>
  <si>
    <t>17033FJ</t>
  </si>
  <si>
    <t>5033HI</t>
  </si>
  <si>
    <t>17033FQ</t>
  </si>
  <si>
    <t>17033FR</t>
  </si>
  <si>
    <t>17033FN</t>
  </si>
  <si>
    <t>14033HI</t>
  </si>
  <si>
    <t>14033HJ</t>
  </si>
  <si>
    <t>5033HN</t>
  </si>
  <si>
    <t>5033HH</t>
  </si>
  <si>
    <t>14033GY</t>
  </si>
  <si>
    <t>5033HS</t>
  </si>
  <si>
    <t>5033HR</t>
  </si>
  <si>
    <t>5033HP</t>
  </si>
  <si>
    <t>5033HT</t>
  </si>
  <si>
    <t>14033HL</t>
  </si>
  <si>
    <t>17033FS</t>
  </si>
  <si>
    <t>5033HE</t>
  </si>
  <si>
    <t>5033HW</t>
  </si>
  <si>
    <t>14033HN</t>
  </si>
  <si>
    <t>14033HO</t>
  </si>
  <si>
    <t>14033HP</t>
  </si>
  <si>
    <t>5033HY</t>
  </si>
  <si>
    <t>5023AD</t>
  </si>
  <si>
    <t>5033IC</t>
  </si>
  <si>
    <t>9033AJ</t>
  </si>
  <si>
    <t>9033AI</t>
  </si>
  <si>
    <t>8033AW</t>
  </si>
  <si>
    <t>14033HU</t>
  </si>
  <si>
    <t>8033AX</t>
  </si>
  <si>
    <t>5033IE</t>
  </si>
  <si>
    <t>16033AR</t>
  </si>
  <si>
    <t>8033AY</t>
  </si>
  <si>
    <t>14033BT</t>
  </si>
  <si>
    <t>17033FC</t>
  </si>
  <si>
    <t>17033FO</t>
  </si>
  <si>
    <t>17033FW</t>
  </si>
  <si>
    <t>17033GA</t>
  </si>
  <si>
    <t>5033IF</t>
  </si>
  <si>
    <t>5033GJ</t>
  </si>
  <si>
    <t>14033GQ</t>
  </si>
  <si>
    <t>5033II</t>
  </si>
  <si>
    <t>5033HX</t>
  </si>
  <si>
    <t>5033IK</t>
  </si>
  <si>
    <t>14033HS</t>
  </si>
  <si>
    <t>14033IB</t>
  </si>
  <si>
    <t>17033FU</t>
  </si>
  <si>
    <t>5033BH</t>
  </si>
  <si>
    <t>17033EU</t>
  </si>
  <si>
    <t>5033IP</t>
  </si>
  <si>
    <t>14033IG</t>
  </si>
  <si>
    <t>5033IS</t>
  </si>
  <si>
    <t>5033IU</t>
  </si>
  <si>
    <t>8033AV</t>
  </si>
  <si>
    <t>17033GB</t>
  </si>
  <si>
    <t>5033IX</t>
  </si>
  <si>
    <t>9033AK</t>
  </si>
  <si>
    <t>5033IV</t>
  </si>
  <si>
    <t>14033IM</t>
  </si>
  <si>
    <t>14033IP</t>
  </si>
  <si>
    <t>14033IR</t>
  </si>
  <si>
    <t>16033BA</t>
  </si>
  <si>
    <t>16033AY</t>
  </si>
  <si>
    <t>16033BC</t>
  </si>
  <si>
    <t>16033AX</t>
  </si>
  <si>
    <t>2033AL</t>
  </si>
  <si>
    <t>11033BP</t>
  </si>
  <si>
    <t>11033BQ</t>
  </si>
  <si>
    <t>8033BC</t>
  </si>
  <si>
    <t>5033IZ</t>
  </si>
  <si>
    <t>5033JG</t>
  </si>
  <si>
    <t>17033FE</t>
  </si>
  <si>
    <t>5033GV</t>
  </si>
  <si>
    <t>5033JA</t>
  </si>
  <si>
    <t>4033DM</t>
  </si>
  <si>
    <t>5033IY</t>
  </si>
  <si>
    <t>5033JI</t>
  </si>
  <si>
    <t>14033IS</t>
  </si>
  <si>
    <t>14033IT</t>
  </si>
  <si>
    <t>2033AK</t>
  </si>
  <si>
    <t>11033BU</t>
  </si>
  <si>
    <t>4033DL</t>
  </si>
  <si>
    <t>5033JB</t>
  </si>
  <si>
    <t>5033JK</t>
  </si>
  <si>
    <t>5033IN</t>
  </si>
  <si>
    <t>5033EQ</t>
  </si>
  <si>
    <t>5033JL</t>
  </si>
  <si>
    <t>5033JJ</t>
  </si>
  <si>
    <t>16033BD</t>
  </si>
  <si>
    <t>5033JO</t>
  </si>
  <si>
    <t>14033IV</t>
  </si>
  <si>
    <t>14033IU</t>
  </si>
  <si>
    <t>5033JP</t>
  </si>
  <si>
    <t>8033BI</t>
  </si>
  <si>
    <t>14033IZ</t>
  </si>
  <si>
    <t>14033JA</t>
  </si>
  <si>
    <t>14033IX</t>
  </si>
  <si>
    <t>14033JB</t>
  </si>
  <si>
    <t>14033JE</t>
  </si>
  <si>
    <t>16033BE</t>
  </si>
  <si>
    <t>14033JH</t>
  </si>
  <si>
    <t>4033DS</t>
  </si>
  <si>
    <t>12033AX</t>
  </si>
  <si>
    <t>16033AZ</t>
  </si>
  <si>
    <t>uzupełnienie tłumaczenia</t>
  </si>
  <si>
    <t>14033IC</t>
  </si>
  <si>
    <t>14033HQ</t>
  </si>
  <si>
    <t>16033BG</t>
  </si>
  <si>
    <t>14033GV</t>
  </si>
  <si>
    <t>14033IO</t>
  </si>
  <si>
    <t>12033AW</t>
  </si>
  <si>
    <t>4033DV</t>
  </si>
  <si>
    <t>5033JT</t>
  </si>
  <si>
    <t>5033JZ</t>
  </si>
  <si>
    <t>4033DX</t>
  </si>
  <si>
    <t>5033JX</t>
  </si>
  <si>
    <t>5033JU</t>
  </si>
  <si>
    <t>16033BH</t>
  </si>
  <si>
    <t>5033KA</t>
  </si>
  <si>
    <t>5033HZ</t>
  </si>
  <si>
    <t>14033JK</t>
  </si>
  <si>
    <t>14033JM</t>
  </si>
  <si>
    <t>4033DT</t>
  </si>
  <si>
    <t>14033II</t>
  </si>
  <si>
    <t>14033JP</t>
  </si>
  <si>
    <t>5033KD</t>
  </si>
  <si>
    <t>4033EA</t>
  </si>
  <si>
    <t>5033JV</t>
  </si>
  <si>
    <t>5033KG</t>
  </si>
  <si>
    <t>12033AV</t>
  </si>
  <si>
    <t>8033BK</t>
  </si>
  <si>
    <t>5033KF</t>
  </si>
  <si>
    <t>14033JQ</t>
  </si>
  <si>
    <t>4033ED</t>
  </si>
  <si>
    <t>4033EE</t>
  </si>
  <si>
    <t>14033JT</t>
  </si>
  <si>
    <t>14033JR</t>
  </si>
  <si>
    <t>14033JW</t>
  </si>
  <si>
    <t>5033KJ</t>
  </si>
  <si>
    <t>reklamacja, zlecone drugiemu tłumaczowi do weryfikacji</t>
  </si>
  <si>
    <t>14033JO</t>
  </si>
  <si>
    <t>14033JY</t>
  </si>
  <si>
    <t>14033KF</t>
  </si>
  <si>
    <t>5033KK</t>
  </si>
  <si>
    <t>14033JU</t>
  </si>
  <si>
    <t>12033BB</t>
  </si>
  <si>
    <t>16033BL</t>
  </si>
  <si>
    <t>16033BM</t>
  </si>
  <si>
    <t>5033KQ</t>
  </si>
  <si>
    <t>14033KA</t>
  </si>
  <si>
    <t>16033BJ</t>
  </si>
  <si>
    <t>5033KM</t>
  </si>
  <si>
    <t>14033JI</t>
  </si>
  <si>
    <t>5033KI</t>
  </si>
  <si>
    <t>14033KI</t>
  </si>
  <si>
    <t>5033KV</t>
  </si>
  <si>
    <t>4033EJ</t>
  </si>
  <si>
    <t>14033KK</t>
  </si>
  <si>
    <t>4033EG</t>
  </si>
  <si>
    <t>4033EK</t>
  </si>
  <si>
    <t>5033HK</t>
  </si>
  <si>
    <t>5033EE</t>
  </si>
  <si>
    <t>14033KT</t>
  </si>
  <si>
    <t>14033KG</t>
  </si>
  <si>
    <t>4033EN</t>
  </si>
  <si>
    <t>5033KS</t>
  </si>
  <si>
    <t>16033BI</t>
  </si>
  <si>
    <t>5033KY</t>
  </si>
  <si>
    <t>4033ER</t>
  </si>
  <si>
    <t>4033ET</t>
  </si>
  <si>
    <t>14033KD</t>
  </si>
  <si>
    <t>14033KX</t>
  </si>
  <si>
    <t>16033BQ</t>
  </si>
  <si>
    <t>14033KJ</t>
  </si>
  <si>
    <t>2033AM</t>
  </si>
  <si>
    <t>12033BH</t>
  </si>
  <si>
    <t>12033BJ</t>
  </si>
  <si>
    <t>5122KX</t>
  </si>
  <si>
    <t>12033BI</t>
  </si>
  <si>
    <t>wysyłka zagraniczna</t>
  </si>
  <si>
    <t>5033KX</t>
  </si>
  <si>
    <t>5033LB</t>
  </si>
  <si>
    <t>16033BP</t>
  </si>
  <si>
    <t>5033LF</t>
  </si>
  <si>
    <t>14033KM</t>
  </si>
  <si>
    <t>5033LG</t>
  </si>
  <si>
    <t>5033KN</t>
  </si>
  <si>
    <t>5033LH</t>
  </si>
  <si>
    <t>5033LI</t>
  </si>
  <si>
    <t>4033EW</t>
  </si>
  <si>
    <t>16033BR</t>
  </si>
  <si>
    <t>14033LC</t>
  </si>
  <si>
    <t>5033LN</t>
  </si>
  <si>
    <t>4033EO</t>
  </si>
  <si>
    <t>4033EZ</t>
  </si>
  <si>
    <t>16033BU</t>
  </si>
  <si>
    <t>9033AO</t>
  </si>
  <si>
    <t>4033FC</t>
  </si>
  <si>
    <t>4033EM</t>
  </si>
  <si>
    <t>5033LD</t>
  </si>
  <si>
    <t>14033LG</t>
  </si>
  <si>
    <t>14033LH</t>
  </si>
  <si>
    <t>5033JQ</t>
  </si>
  <si>
    <t>5033LL</t>
  </si>
  <si>
    <t>5033KZ</t>
  </si>
  <si>
    <t>5033GI</t>
  </si>
  <si>
    <t>12033BM</t>
  </si>
  <si>
    <t>12033BN</t>
  </si>
  <si>
    <t>17033GD</t>
  </si>
  <si>
    <t>9033AN</t>
  </si>
  <si>
    <t>12033BO</t>
  </si>
  <si>
    <t>4033FF</t>
  </si>
  <si>
    <t>4033EY</t>
  </si>
  <si>
    <t>5033LM</t>
  </si>
  <si>
    <t>12033BR</t>
  </si>
  <si>
    <t>16033BW</t>
  </si>
  <si>
    <t>12033BS</t>
  </si>
  <si>
    <t xml:space="preserve">14033LO </t>
  </si>
  <si>
    <t>11033BV</t>
  </si>
  <si>
    <t>14033LN</t>
  </si>
  <si>
    <t xml:space="preserve">14033GK </t>
  </si>
  <si>
    <t xml:space="preserve">17033GC </t>
  </si>
  <si>
    <t>14033LP</t>
  </si>
  <si>
    <t>5033LE</t>
  </si>
  <si>
    <t xml:space="preserve">14033LR </t>
  </si>
  <si>
    <t>5033KU</t>
  </si>
  <si>
    <t xml:space="preserve">14033LS </t>
  </si>
  <si>
    <t>4033FG</t>
  </si>
  <si>
    <t>8033BO</t>
  </si>
  <si>
    <t xml:space="preserve">14033LU </t>
  </si>
  <si>
    <t>4033FE</t>
  </si>
  <si>
    <t>4033FJ</t>
  </si>
  <si>
    <t>8033BN</t>
  </si>
  <si>
    <t>4033FK</t>
  </si>
  <si>
    <t>14033LL</t>
  </si>
  <si>
    <t xml:space="preserve">14033GE </t>
  </si>
  <si>
    <t>17033GF</t>
  </si>
  <si>
    <t>17033GE</t>
  </si>
  <si>
    <t>4033CS</t>
  </si>
  <si>
    <t>14033LW</t>
  </si>
  <si>
    <t>17033GH</t>
  </si>
  <si>
    <t>4033FL</t>
  </si>
  <si>
    <t>17033GI</t>
  </si>
  <si>
    <t>11033BZ</t>
  </si>
  <si>
    <t>4033FP</t>
  </si>
  <si>
    <t>12033BW</t>
  </si>
  <si>
    <t>11033BW</t>
  </si>
  <si>
    <t>4033DR</t>
  </si>
  <si>
    <t>17033GM</t>
  </si>
  <si>
    <t>12033CB</t>
  </si>
  <si>
    <t>8033BP</t>
  </si>
  <si>
    <t>5033LQ</t>
  </si>
  <si>
    <t>5033LR</t>
  </si>
  <si>
    <t>5033LU</t>
  </si>
  <si>
    <t>5033JC</t>
  </si>
  <si>
    <t>11033CC</t>
  </si>
  <si>
    <t>14033MF</t>
  </si>
  <si>
    <t>14033MG</t>
  </si>
  <si>
    <t>tłumacz policzył razem z wysyłką</t>
  </si>
  <si>
    <t>14033ME</t>
  </si>
  <si>
    <t>14033MA</t>
  </si>
  <si>
    <t>4033GD</t>
  </si>
  <si>
    <t>5033LW</t>
  </si>
  <si>
    <t>4033GE</t>
  </si>
  <si>
    <t>11033BY</t>
  </si>
  <si>
    <t>4033GG</t>
  </si>
  <si>
    <t>11033CF</t>
  </si>
  <si>
    <t>5033MB</t>
  </si>
  <si>
    <t>14033MM</t>
  </si>
  <si>
    <t>14033MK</t>
  </si>
  <si>
    <t>4033GI</t>
  </si>
  <si>
    <t>5033LK</t>
  </si>
  <si>
    <t>11033CH</t>
  </si>
  <si>
    <t>4033GK</t>
  </si>
  <si>
    <t>2033AR</t>
  </si>
  <si>
    <t>5033ME</t>
  </si>
  <si>
    <t>5033LS</t>
  </si>
  <si>
    <t>14033MS</t>
  </si>
  <si>
    <t>17033GO</t>
  </si>
  <si>
    <t>5033ML</t>
  </si>
  <si>
    <t>5033MQ</t>
  </si>
  <si>
    <t>8033BR</t>
  </si>
  <si>
    <t>5033MH</t>
  </si>
  <si>
    <t>4033FW</t>
  </si>
  <si>
    <t>4033GV</t>
  </si>
  <si>
    <t>5033MG</t>
  </si>
  <si>
    <t>14033MU</t>
  </si>
  <si>
    <t>17033GL</t>
  </si>
  <si>
    <t>14033MT</t>
  </si>
  <si>
    <t>4033GQ</t>
  </si>
  <si>
    <t>14033MW</t>
  </si>
  <si>
    <t>14033MV</t>
  </si>
  <si>
    <t>4033GR</t>
  </si>
  <si>
    <t>12033CD</t>
  </si>
  <si>
    <t>5033MS</t>
  </si>
  <si>
    <t>4033HA</t>
  </si>
  <si>
    <t>14033NA</t>
  </si>
  <si>
    <t>12033CE</t>
  </si>
  <si>
    <t>jeden tłumacz 32 euro</t>
  </si>
  <si>
    <t>14033LA</t>
  </si>
  <si>
    <t>4033GY</t>
  </si>
  <si>
    <t>4033HC</t>
  </si>
  <si>
    <t>4033HB</t>
  </si>
  <si>
    <t>14033NE</t>
  </si>
  <si>
    <t>17033GS</t>
  </si>
  <si>
    <t>5033MV</t>
  </si>
  <si>
    <t>4033HG</t>
  </si>
  <si>
    <t>5033MU</t>
  </si>
  <si>
    <t>14033NB</t>
  </si>
  <si>
    <t>6033AS</t>
  </si>
  <si>
    <t>5033MX</t>
  </si>
  <si>
    <t>przesyłka zagraniczna</t>
  </si>
  <si>
    <t>11033CK</t>
  </si>
  <si>
    <t>14033NH</t>
  </si>
  <si>
    <t>8033BU</t>
  </si>
  <si>
    <t>17033GV</t>
  </si>
  <si>
    <t>17033GR</t>
  </si>
  <si>
    <t>17033GT</t>
  </si>
  <si>
    <t>17033GU</t>
  </si>
  <si>
    <t>17033GW</t>
  </si>
  <si>
    <t>14033NK</t>
  </si>
  <si>
    <t>5033NB</t>
  </si>
  <si>
    <t>5033NC</t>
  </si>
  <si>
    <t>5033MP</t>
  </si>
  <si>
    <t>5033MO</t>
  </si>
  <si>
    <t>12033CH</t>
  </si>
  <si>
    <t>12033CF</t>
  </si>
  <si>
    <t>5033NF</t>
  </si>
  <si>
    <t>8033CB</t>
  </si>
  <si>
    <t>8033CA</t>
  </si>
  <si>
    <t>5033MJ</t>
  </si>
  <si>
    <t>17033EJ</t>
  </si>
  <si>
    <t>4033FU</t>
  </si>
  <si>
    <t>8033CC</t>
  </si>
  <si>
    <t>8033BX</t>
  </si>
  <si>
    <t>5033NK</t>
  </si>
  <si>
    <t>14033NL</t>
  </si>
  <si>
    <t>4033HP</t>
  </si>
  <si>
    <t>14033AI</t>
  </si>
  <si>
    <t>4033HQ</t>
  </si>
  <si>
    <t>17033GX</t>
  </si>
  <si>
    <t>14033NN</t>
  </si>
  <si>
    <t>5033NQ</t>
  </si>
  <si>
    <t>14033KV</t>
  </si>
  <si>
    <t>14033MP</t>
  </si>
  <si>
    <t>8033BW</t>
  </si>
  <si>
    <t>5033NS</t>
  </si>
  <si>
    <t>5033MM</t>
  </si>
  <si>
    <t>5033NT</t>
  </si>
  <si>
    <t>5033NR</t>
  </si>
  <si>
    <t>14033NR</t>
  </si>
  <si>
    <t>14033NU</t>
  </si>
  <si>
    <t>4033HS</t>
  </si>
  <si>
    <t>11033CQ</t>
  </si>
  <si>
    <t>8033BL</t>
  </si>
  <si>
    <t>5033NY</t>
  </si>
  <si>
    <t>14033NV</t>
  </si>
  <si>
    <t>14033NJ</t>
  </si>
  <si>
    <t>14033NW</t>
  </si>
  <si>
    <t>5033NX</t>
  </si>
  <si>
    <t>4033HT</t>
  </si>
  <si>
    <t>5033OC</t>
  </si>
  <si>
    <t>5033OB</t>
  </si>
  <si>
    <t>5033OA</t>
  </si>
  <si>
    <t>11033CG</t>
  </si>
  <si>
    <t>5033OH</t>
  </si>
  <si>
    <t>12033CK</t>
  </si>
  <si>
    <t>5033OG</t>
  </si>
  <si>
    <t>5033EK</t>
  </si>
  <si>
    <t>14033NX</t>
  </si>
  <si>
    <t>4033ID</t>
  </si>
  <si>
    <t>4033GL</t>
  </si>
  <si>
    <t>14033OA</t>
  </si>
  <si>
    <t>14033OB</t>
  </si>
  <si>
    <t>14033NZ</t>
  </si>
  <si>
    <t>14033OC</t>
  </si>
  <si>
    <t>4033HZ</t>
  </si>
  <si>
    <t>5033NZ</t>
  </si>
  <si>
    <t>5033NW</t>
  </si>
  <si>
    <t>5033OL</t>
  </si>
  <si>
    <t>4033II</t>
  </si>
  <si>
    <t>5033OE</t>
  </si>
  <si>
    <t>11033CI</t>
  </si>
  <si>
    <t>4033IF</t>
  </si>
  <si>
    <t>5033OM</t>
  </si>
  <si>
    <t>5033OO</t>
  </si>
  <si>
    <t>14033OH</t>
  </si>
  <si>
    <t>4033HX</t>
  </si>
  <si>
    <t>4033IM</t>
  </si>
  <si>
    <t>4033IH</t>
  </si>
  <si>
    <t>12033CN</t>
  </si>
  <si>
    <t>5033OK</t>
  </si>
  <si>
    <t>11033CX</t>
  </si>
  <si>
    <t>5033OS</t>
  </si>
  <si>
    <t>4033IN</t>
  </si>
  <si>
    <t>11033CY</t>
  </si>
  <si>
    <t>4033IJ</t>
  </si>
  <si>
    <t>17033HB</t>
  </si>
  <si>
    <t>17033GY</t>
  </si>
  <si>
    <t>14033OG</t>
  </si>
  <si>
    <t>11033CS</t>
  </si>
  <si>
    <t>14033OK</t>
  </si>
  <si>
    <t>5033OU</t>
  </si>
  <si>
    <t>11033CV</t>
  </si>
  <si>
    <t>4033IB</t>
  </si>
  <si>
    <t>4033IQ</t>
  </si>
  <si>
    <t>12033CJ</t>
  </si>
  <si>
    <t>5033NA</t>
  </si>
  <si>
    <t>14033OM</t>
  </si>
  <si>
    <t>12033CP</t>
  </si>
  <si>
    <t>14033ON</t>
  </si>
  <si>
    <t>17033HD</t>
  </si>
  <si>
    <t>17033HE</t>
  </si>
  <si>
    <t>5033OY</t>
  </si>
  <si>
    <t>17033HF</t>
  </si>
  <si>
    <t>4033IV</t>
  </si>
  <si>
    <t>11033CN</t>
  </si>
  <si>
    <t>9033AS</t>
  </si>
  <si>
    <t>14033OR</t>
  </si>
  <si>
    <t>4033IK</t>
  </si>
  <si>
    <t>17033HG</t>
  </si>
  <si>
    <t>5033PA</t>
  </si>
  <si>
    <t>12033CI</t>
  </si>
  <si>
    <t>5033PB</t>
  </si>
  <si>
    <t>4033IU</t>
  </si>
  <si>
    <t>14033OU</t>
  </si>
  <si>
    <t>14033OY</t>
  </si>
  <si>
    <t>REKLAMACJA</t>
  </si>
  <si>
    <t>5033PF</t>
  </si>
  <si>
    <t>5033PE</t>
  </si>
  <si>
    <t>12033CQ</t>
  </si>
  <si>
    <t>5033PH</t>
  </si>
  <si>
    <t>5033PI</t>
  </si>
  <si>
    <t>12033CR</t>
  </si>
  <si>
    <t>11033DA</t>
  </si>
  <si>
    <t>14033GP</t>
  </si>
  <si>
    <t>2033AS</t>
  </si>
  <si>
    <t>2033AW</t>
  </si>
  <si>
    <t>4033IR</t>
  </si>
  <si>
    <t>5033OX</t>
  </si>
  <si>
    <t>16043AA</t>
  </si>
  <si>
    <t>5043AE</t>
  </si>
  <si>
    <t>6033AT</t>
  </si>
  <si>
    <t>5043AI</t>
  </si>
  <si>
    <t>4043AG</t>
  </si>
  <si>
    <t>5043AG</t>
  </si>
  <si>
    <t>5043AJ</t>
  </si>
  <si>
    <t>5043AF</t>
  </si>
  <si>
    <t>4043AB</t>
  </si>
  <si>
    <t>4043AH</t>
  </si>
  <si>
    <t>11043AG</t>
  </si>
  <si>
    <t>17043AB</t>
  </si>
  <si>
    <t>11043AM</t>
  </si>
  <si>
    <t>4043AL</t>
  </si>
  <si>
    <t>11043AJ</t>
  </si>
  <si>
    <t>17043AC</t>
  </si>
  <si>
    <t>4043AI</t>
  </si>
  <si>
    <t>2043AB</t>
  </si>
  <si>
    <t>17043AE</t>
  </si>
  <si>
    <t>17043AH</t>
  </si>
  <si>
    <t>5043AK</t>
  </si>
  <si>
    <t>4043AO</t>
  </si>
  <si>
    <t>14043AE</t>
  </si>
  <si>
    <t>14043AC</t>
  </si>
  <si>
    <t>4043AQ</t>
  </si>
  <si>
    <t>14043AF</t>
  </si>
  <si>
    <t>5043AM</t>
  </si>
  <si>
    <t>14043AH</t>
  </si>
  <si>
    <t>5043AO</t>
  </si>
  <si>
    <t>5043AN</t>
  </si>
  <si>
    <t>17043AK</t>
  </si>
  <si>
    <t>4043AA</t>
  </si>
  <si>
    <t>5033NV</t>
  </si>
  <si>
    <t>5033PG</t>
  </si>
  <si>
    <t>14043AN</t>
  </si>
  <si>
    <t>14043AL</t>
  </si>
  <si>
    <t>11043AB</t>
  </si>
  <si>
    <t>14043AP</t>
  </si>
  <si>
    <t>14043AM</t>
  </si>
  <si>
    <t>16043AD</t>
  </si>
  <si>
    <t>12043AK</t>
  </si>
  <si>
    <t>12043AG</t>
  </si>
  <si>
    <t>12043AL</t>
  </si>
  <si>
    <t>5043AR</t>
  </si>
  <si>
    <t>5043AS</t>
  </si>
  <si>
    <t>12043AH</t>
  </si>
  <si>
    <t>5043AA</t>
  </si>
  <si>
    <t>5043AY</t>
  </si>
  <si>
    <t>5043AZ</t>
  </si>
  <si>
    <t>4043AZ</t>
  </si>
  <si>
    <t>5043BA</t>
  </si>
  <si>
    <t>2043AE</t>
  </si>
  <si>
    <t>12043AO</t>
  </si>
  <si>
    <t>5043AV</t>
  </si>
  <si>
    <t>5043BD</t>
  </si>
  <si>
    <t>12043AN</t>
  </si>
  <si>
    <t>11043AO</t>
  </si>
  <si>
    <t>14043AS</t>
  </si>
  <si>
    <t>14043AR</t>
  </si>
  <si>
    <t>14043AU</t>
  </si>
  <si>
    <t>5043BG</t>
  </si>
  <si>
    <t>14043AQ</t>
  </si>
  <si>
    <t>4043BB</t>
  </si>
  <si>
    <t>5043AD</t>
  </si>
  <si>
    <t>11033CT</t>
  </si>
  <si>
    <t>14043AT</t>
  </si>
  <si>
    <t>14043BC</t>
  </si>
  <si>
    <t>14043BD</t>
  </si>
  <si>
    <t>14043AO</t>
  </si>
  <si>
    <t>14043BE</t>
  </si>
  <si>
    <t>5043AB</t>
  </si>
  <si>
    <t>16043AE</t>
  </si>
  <si>
    <t>5033MW</t>
  </si>
  <si>
    <t>11043AH</t>
  </si>
  <si>
    <t>12043AM</t>
  </si>
  <si>
    <t>2043AG</t>
  </si>
  <si>
    <t>5043BJ</t>
  </si>
  <si>
    <t>5043BH</t>
  </si>
  <si>
    <t>5043BI</t>
  </si>
  <si>
    <t>14033JV</t>
  </si>
  <si>
    <t>12043AS</t>
  </si>
  <si>
    <t>17043AP</t>
  </si>
  <si>
    <t>5043AU</t>
  </si>
  <si>
    <t>17043AJ</t>
  </si>
  <si>
    <t>14043AV</t>
  </si>
  <si>
    <t>17043AU</t>
  </si>
  <si>
    <t>17043AW</t>
  </si>
  <si>
    <t>16043AF</t>
  </si>
  <si>
    <t>17043AY</t>
  </si>
  <si>
    <t>4043BF</t>
  </si>
  <si>
    <t>5043BL</t>
  </si>
  <si>
    <t>4043BJ</t>
  </si>
  <si>
    <t>4043BL</t>
  </si>
  <si>
    <t>2033AU</t>
  </si>
  <si>
    <t xml:space="preserve">14043BI </t>
  </si>
  <si>
    <t>5043BK</t>
  </si>
  <si>
    <t>17043AQ</t>
  </si>
  <si>
    <t>14043BH</t>
  </si>
  <si>
    <t>14043AY</t>
  </si>
  <si>
    <t>17043BB</t>
  </si>
  <si>
    <t>5043BT</t>
  </si>
  <si>
    <t>4043BT</t>
  </si>
  <si>
    <t>17043BC</t>
  </si>
  <si>
    <t>17043BF</t>
  </si>
  <si>
    <t>17043BG</t>
  </si>
  <si>
    <t>4043BQ</t>
  </si>
  <si>
    <t>4043BR</t>
  </si>
  <si>
    <t>14043BM</t>
  </si>
  <si>
    <t>4043BN</t>
  </si>
  <si>
    <t>12033AB</t>
  </si>
  <si>
    <t>4043BP</t>
  </si>
  <si>
    <t>5043BR</t>
  </si>
  <si>
    <t>11043AD</t>
  </si>
  <si>
    <t>14043BJ</t>
  </si>
  <si>
    <t>16043AN</t>
  </si>
  <si>
    <t>5043CA</t>
  </si>
  <si>
    <t>5043CB</t>
  </si>
  <si>
    <t>5043BZ</t>
  </si>
  <si>
    <t>11043AU</t>
  </si>
  <si>
    <t>5043CC</t>
  </si>
  <si>
    <t>4043BX</t>
  </si>
  <si>
    <t>5043CD</t>
  </si>
  <si>
    <t>4043BW</t>
  </si>
  <si>
    <t>17043BK</t>
  </si>
  <si>
    <t>17043BM</t>
  </si>
  <si>
    <t>14043BO</t>
  </si>
  <si>
    <t>17043BJ</t>
  </si>
  <si>
    <t>14043BT</t>
  </si>
  <si>
    <t>14043BU</t>
  </si>
  <si>
    <t>14043BN</t>
  </si>
  <si>
    <t>14033OT</t>
  </si>
  <si>
    <t>12043AQ</t>
  </si>
  <si>
    <t>14043BG</t>
  </si>
  <si>
    <t>17043BO</t>
  </si>
  <si>
    <t>4043CB</t>
  </si>
  <si>
    <t>14043BX</t>
  </si>
  <si>
    <t>17043BN</t>
  </si>
  <si>
    <t>14043BZ</t>
  </si>
  <si>
    <t>179.41</t>
  </si>
  <si>
    <t xml:space="preserve">nadpłata </t>
  </si>
  <si>
    <t>12043AV</t>
  </si>
  <si>
    <t>16043AR</t>
  </si>
  <si>
    <t>16043AP</t>
  </si>
  <si>
    <t>12043AY</t>
  </si>
  <si>
    <t>17043BQ</t>
  </si>
  <si>
    <t>16043AO</t>
  </si>
  <si>
    <t>4043CE</t>
  </si>
  <si>
    <t>14043AX</t>
  </si>
  <si>
    <t>17043BT</t>
  </si>
  <si>
    <t>17043AN</t>
  </si>
  <si>
    <t>16043AS</t>
  </si>
  <si>
    <t>14043CG</t>
  </si>
  <si>
    <t>14043CI</t>
  </si>
  <si>
    <t>4043CL</t>
  </si>
  <si>
    <t>4043CG</t>
  </si>
  <si>
    <t>5043CH</t>
  </si>
  <si>
    <t>14043BW</t>
  </si>
  <si>
    <t>2043AA</t>
  </si>
  <si>
    <t>4033HM</t>
  </si>
  <si>
    <t>16043AQ</t>
  </si>
  <si>
    <t>14043CK</t>
  </si>
  <si>
    <t>5043CI</t>
  </si>
  <si>
    <t>5043CN</t>
  </si>
  <si>
    <t>14043CO</t>
  </si>
  <si>
    <t>14043CP</t>
  </si>
  <si>
    <t>5043CQ</t>
  </si>
  <si>
    <t>5043CM</t>
  </si>
  <si>
    <t>14043CR</t>
  </si>
  <si>
    <t>14043CT</t>
  </si>
  <si>
    <t>4043CI</t>
  </si>
  <si>
    <t>5043AX</t>
  </si>
  <si>
    <t>14043CU</t>
  </si>
  <si>
    <t>14043CV</t>
  </si>
  <si>
    <t>17043AZ</t>
  </si>
  <si>
    <t>14043CM</t>
  </si>
  <si>
    <t>5043CJ</t>
  </si>
  <si>
    <t>5043DB</t>
  </si>
  <si>
    <t>14043CW</t>
  </si>
  <si>
    <t>16043AJ</t>
  </si>
  <si>
    <t>14043CZ</t>
  </si>
  <si>
    <t>14043DB</t>
  </si>
  <si>
    <t>14043CY</t>
  </si>
  <si>
    <t>5043DE</t>
  </si>
  <si>
    <t>17043BX</t>
  </si>
  <si>
    <t>17043CC</t>
  </si>
  <si>
    <t>17043CD</t>
  </si>
  <si>
    <t>11043BC</t>
  </si>
  <si>
    <t>16043AU</t>
  </si>
  <si>
    <t>8043AC</t>
  </si>
  <si>
    <t>17043BZ</t>
  </si>
  <si>
    <t>11043BH</t>
  </si>
  <si>
    <t>14043DF</t>
  </si>
  <si>
    <t>14043DE</t>
  </si>
  <si>
    <t>14043DI</t>
  </si>
  <si>
    <t>14043DD</t>
  </si>
  <si>
    <t>14043DK</t>
  </si>
  <si>
    <t>4043CO</t>
  </si>
  <si>
    <t>5043CY</t>
  </si>
  <si>
    <t>5043BO</t>
  </si>
  <si>
    <t>4043CR</t>
  </si>
  <si>
    <t>17043CE</t>
  </si>
  <si>
    <t>14043DN</t>
  </si>
  <si>
    <t>5043CV</t>
  </si>
  <si>
    <t>17043CP</t>
  </si>
  <si>
    <t>17043BU</t>
  </si>
  <si>
    <t>16043AT</t>
  </si>
  <si>
    <t>14043DP</t>
  </si>
  <si>
    <t>11033BS</t>
  </si>
  <si>
    <t>8043AF</t>
  </si>
  <si>
    <t>17043CQ</t>
  </si>
  <si>
    <t>8043AB</t>
  </si>
  <si>
    <t>17043CN</t>
  </si>
  <si>
    <t>17043BY</t>
  </si>
  <si>
    <t>5043DP</t>
  </si>
  <si>
    <t>17043CW</t>
  </si>
  <si>
    <t>17043CV</t>
  </si>
  <si>
    <t>5043DS</t>
  </si>
  <si>
    <t>17043CX</t>
  </si>
  <si>
    <t>5043DI</t>
  </si>
  <si>
    <t>8043AI</t>
  </si>
  <si>
    <t>5043EA</t>
  </si>
  <si>
    <t>5023EG</t>
  </si>
  <si>
    <t>8043AK</t>
  </si>
  <si>
    <t>5043DR</t>
  </si>
  <si>
    <t>4043CW</t>
  </si>
  <si>
    <t>14043DT</t>
  </si>
  <si>
    <t>4043DB</t>
  </si>
  <si>
    <t>5043DT</t>
  </si>
  <si>
    <t>4043DC</t>
  </si>
  <si>
    <t>5043DX</t>
  </si>
  <si>
    <t>14043DY</t>
  </si>
  <si>
    <t>5043DN</t>
  </si>
  <si>
    <t>17043CY</t>
  </si>
  <si>
    <t>6043AA</t>
  </si>
  <si>
    <t>4043DD</t>
  </si>
  <si>
    <t xml:space="preserve">przesyłka zagraniczna </t>
  </si>
  <si>
    <t>uzgodnione z szefem</t>
  </si>
  <si>
    <t>14043EB</t>
  </si>
  <si>
    <t>17043CI</t>
  </si>
  <si>
    <t>17043CZ</t>
  </si>
  <si>
    <t>6043AB</t>
  </si>
  <si>
    <t>14043EC</t>
  </si>
  <si>
    <t>17043DC</t>
  </si>
  <si>
    <t>4043DE</t>
  </si>
  <si>
    <t>17043DE</t>
  </si>
  <si>
    <t>4043DG</t>
  </si>
  <si>
    <t>4043DI</t>
  </si>
  <si>
    <t>17043DG</t>
  </si>
  <si>
    <t>17043DL</t>
  </si>
  <si>
    <t>17043DO</t>
  </si>
  <si>
    <t>16043AV</t>
  </si>
  <si>
    <t>16043AW</t>
  </si>
  <si>
    <t>2043AH</t>
  </si>
  <si>
    <t>14043CJ</t>
  </si>
  <si>
    <t>6043AF</t>
  </si>
  <si>
    <t>14043EH</t>
  </si>
  <si>
    <t>5043EC</t>
  </si>
  <si>
    <t>17043DP</t>
  </si>
  <si>
    <t>2043AI</t>
  </si>
  <si>
    <t>14043BB</t>
  </si>
  <si>
    <t>5043AH</t>
  </si>
  <si>
    <t>14043EL</t>
  </si>
  <si>
    <t>17043DS</t>
  </si>
  <si>
    <t>14043EN</t>
  </si>
  <si>
    <t>16043AY</t>
  </si>
  <si>
    <t>4043AW</t>
  </si>
  <si>
    <t>14043EI</t>
  </si>
  <si>
    <t>14043ER</t>
  </si>
  <si>
    <t>4043DK</t>
  </si>
  <si>
    <t>5043EE</t>
  </si>
  <si>
    <t>14033OW</t>
  </si>
  <si>
    <t>14043ET</t>
  </si>
  <si>
    <t>17043DW</t>
  </si>
  <si>
    <t>5043ED</t>
  </si>
  <si>
    <t>17043DV</t>
  </si>
  <si>
    <t>17043DX</t>
  </si>
  <si>
    <t>5033KH</t>
  </si>
  <si>
    <t>5043EH</t>
  </si>
  <si>
    <t>8043AN</t>
  </si>
  <si>
    <t>16043AZ</t>
  </si>
  <si>
    <t>4043DN</t>
  </si>
  <si>
    <t>8043AQ</t>
  </si>
  <si>
    <t>5043EI</t>
  </si>
  <si>
    <t>5043EN</t>
  </si>
  <si>
    <t>5043EM</t>
  </si>
  <si>
    <t>5043EQ</t>
  </si>
  <si>
    <t>5043EP</t>
  </si>
  <si>
    <t>5043ER</t>
  </si>
  <si>
    <t>5043DM</t>
  </si>
  <si>
    <t>14043FC</t>
  </si>
  <si>
    <t>2033AN</t>
  </si>
  <si>
    <t>8043AT</t>
  </si>
  <si>
    <t>14043FA</t>
  </si>
  <si>
    <t>8043AR</t>
  </si>
  <si>
    <t>14043FI</t>
  </si>
  <si>
    <t>14043EV</t>
  </si>
  <si>
    <t>5043ES</t>
  </si>
  <si>
    <t>5043ET</t>
  </si>
  <si>
    <t>(niedopłata 1,99)</t>
  </si>
  <si>
    <t xml:space="preserve">14043FJ </t>
  </si>
  <si>
    <t>2043AL</t>
  </si>
  <si>
    <t>14043FL</t>
  </si>
  <si>
    <t>5043EW</t>
  </si>
  <si>
    <t>4043DS</t>
  </si>
  <si>
    <t>14043FM</t>
  </si>
  <si>
    <t>4043DV</t>
  </si>
  <si>
    <t>5043EZ</t>
  </si>
  <si>
    <t>5043EV</t>
  </si>
  <si>
    <t>5043FC</t>
  </si>
  <si>
    <t>14043FN</t>
  </si>
  <si>
    <t>9043AA</t>
  </si>
  <si>
    <t>5043DQ</t>
  </si>
  <si>
    <t>5043EX</t>
  </si>
  <si>
    <t>5043BN</t>
  </si>
  <si>
    <t>17043EH</t>
  </si>
  <si>
    <t>4043DQ</t>
  </si>
  <si>
    <t>17043EJ</t>
  </si>
  <si>
    <t>11033BM</t>
  </si>
  <si>
    <t>11043BN</t>
  </si>
  <si>
    <t>17043EA</t>
  </si>
  <si>
    <t>17043DN</t>
  </si>
  <si>
    <t>4043EF</t>
  </si>
  <si>
    <t>5033OT</t>
  </si>
  <si>
    <t>4043EJ</t>
  </si>
  <si>
    <t>14043FR</t>
  </si>
  <si>
    <t>5043FG</t>
  </si>
  <si>
    <t>5043EY</t>
  </si>
  <si>
    <t>5043FJ</t>
  </si>
  <si>
    <t>6043AG</t>
  </si>
  <si>
    <t>14043FT</t>
  </si>
  <si>
    <t>5043FK</t>
  </si>
  <si>
    <t>5043FM</t>
  </si>
  <si>
    <t>5043FL</t>
  </si>
  <si>
    <t>5043BY</t>
  </si>
  <si>
    <t>5043FN</t>
  </si>
  <si>
    <t>4043DZ</t>
  </si>
  <si>
    <t>4043EN</t>
  </si>
  <si>
    <t>14043FS</t>
  </si>
  <si>
    <t>4043EG</t>
  </si>
  <si>
    <t>17043EG</t>
  </si>
  <si>
    <t>14043FW</t>
  </si>
  <si>
    <t>14043GC</t>
  </si>
  <si>
    <t>14043GB</t>
  </si>
  <si>
    <t>17043EM</t>
  </si>
  <si>
    <t>14043GD</t>
  </si>
  <si>
    <t>17043EN</t>
  </si>
  <si>
    <t>4043ER</t>
  </si>
  <si>
    <t>14033OL</t>
  </si>
  <si>
    <t>8043AW</t>
  </si>
  <si>
    <t>14043FP</t>
  </si>
  <si>
    <t>8043AV</t>
  </si>
  <si>
    <t>17043EQ</t>
  </si>
  <si>
    <t>14043FU</t>
  </si>
  <si>
    <t>17043ET</t>
  </si>
  <si>
    <t>2043AM</t>
  </si>
  <si>
    <t>17043DQ</t>
  </si>
  <si>
    <t>17043EV</t>
  </si>
  <si>
    <t>17043EW</t>
  </si>
  <si>
    <t>17043EX</t>
  </si>
  <si>
    <t>17043EY</t>
  </si>
  <si>
    <t>17043ES</t>
  </si>
  <si>
    <t>14043GJ</t>
  </si>
  <si>
    <t>4043EH</t>
  </si>
  <si>
    <t>14043GK</t>
  </si>
  <si>
    <t>17043EZ</t>
  </si>
  <si>
    <t>17043FB</t>
  </si>
  <si>
    <t>14043FY</t>
  </si>
  <si>
    <t>14043GL</t>
  </si>
  <si>
    <t>17043FC</t>
  </si>
  <si>
    <t>14043GN</t>
  </si>
  <si>
    <t>17043FD</t>
  </si>
  <si>
    <t>14043GO</t>
  </si>
  <si>
    <t>17043FG</t>
  </si>
  <si>
    <t>17043FF</t>
  </si>
  <si>
    <t>14043GQ</t>
  </si>
  <si>
    <t>4043EV</t>
  </si>
  <si>
    <t>14043GT</t>
  </si>
  <si>
    <t>17043EU</t>
  </si>
  <si>
    <t>14043GU</t>
  </si>
  <si>
    <t>4043EO</t>
  </si>
  <si>
    <t>4043ES</t>
  </si>
  <si>
    <t>(nadpłata 24gr)</t>
  </si>
  <si>
    <t>17043FK</t>
  </si>
  <si>
    <t>17043FE</t>
  </si>
  <si>
    <t>17043FO</t>
  </si>
  <si>
    <t>17043FP</t>
  </si>
  <si>
    <t>4043FA</t>
  </si>
  <si>
    <t>17043FQ</t>
  </si>
  <si>
    <t>17043FL</t>
  </si>
  <si>
    <t>8043AX</t>
  </si>
  <si>
    <t>17043FS</t>
  </si>
  <si>
    <t>17023GH</t>
  </si>
  <si>
    <t>17043FH</t>
  </si>
  <si>
    <t>17043FM</t>
  </si>
  <si>
    <t>4043EY</t>
  </si>
  <si>
    <t>17043FA</t>
  </si>
  <si>
    <t>17043EF</t>
  </si>
  <si>
    <t>16043BD</t>
  </si>
  <si>
    <t>4043EC</t>
  </si>
  <si>
    <t>16043BC</t>
  </si>
  <si>
    <t>14043GY</t>
  </si>
  <si>
    <t>17043FJ</t>
  </si>
  <si>
    <t>14043HE</t>
  </si>
  <si>
    <t>5043FR</t>
  </si>
  <si>
    <t>14043HH</t>
  </si>
  <si>
    <t>17043FR</t>
  </si>
  <si>
    <t>14043HJ</t>
  </si>
  <si>
    <t>17043FY</t>
  </si>
  <si>
    <t>4043FH</t>
  </si>
  <si>
    <t>14043FX</t>
  </si>
  <si>
    <t>8043AM</t>
  </si>
  <si>
    <t>4043FK</t>
  </si>
  <si>
    <t>14043HL</t>
  </si>
  <si>
    <t>14043HA</t>
  </si>
  <si>
    <t>4043FL</t>
  </si>
  <si>
    <t>14043HC</t>
  </si>
  <si>
    <t>17043GB</t>
  </si>
  <si>
    <t>17043GC</t>
  </si>
  <si>
    <t>14043HM</t>
  </si>
  <si>
    <t>14043HO</t>
  </si>
  <si>
    <t>4043FO</t>
  </si>
  <si>
    <t>dodatkowo wysyłka kurierem</t>
  </si>
  <si>
    <t>17043GA</t>
  </si>
  <si>
    <t>14043HI</t>
  </si>
  <si>
    <t>9043AB</t>
  </si>
  <si>
    <t>8043AZ</t>
  </si>
  <si>
    <t>5043FB</t>
  </si>
  <si>
    <t>17043GG</t>
  </si>
  <si>
    <t>17043GI</t>
  </si>
  <si>
    <t>4043FI</t>
  </si>
  <si>
    <t>6043AC</t>
  </si>
  <si>
    <t>17043GK</t>
  </si>
  <si>
    <t>17043GJ</t>
  </si>
  <si>
    <t>4043FS</t>
  </si>
  <si>
    <t>17043GL</t>
  </si>
  <si>
    <t>4043FU</t>
  </si>
  <si>
    <t>14043HK</t>
  </si>
  <si>
    <t>16043BE</t>
  </si>
  <si>
    <t>2043AP</t>
  </si>
  <si>
    <t>16043BF</t>
  </si>
  <si>
    <t>14043HU</t>
  </si>
  <si>
    <t>5033JH</t>
  </si>
  <si>
    <t>14043HV</t>
  </si>
  <si>
    <t>14043HR</t>
  </si>
  <si>
    <t>8043BA</t>
  </si>
  <si>
    <t>4043EP</t>
  </si>
  <si>
    <t>14043HW</t>
  </si>
  <si>
    <t>17043GN</t>
  </si>
  <si>
    <t>17043GP</t>
  </si>
  <si>
    <t>17043GQ</t>
  </si>
  <si>
    <t>17043GR</t>
  </si>
  <si>
    <t>3043AD</t>
  </si>
  <si>
    <t>14043IC</t>
  </si>
  <si>
    <t>17043GS</t>
  </si>
  <si>
    <t>14043IB</t>
  </si>
  <si>
    <t>14043ID</t>
  </si>
  <si>
    <t>3043AG</t>
  </si>
  <si>
    <t>3043AF</t>
  </si>
  <si>
    <t>14043IE</t>
  </si>
  <si>
    <t>17043FV</t>
  </si>
  <si>
    <t>17043GV</t>
  </si>
  <si>
    <t>14043IG</t>
  </si>
  <si>
    <t>17043GW</t>
  </si>
  <si>
    <t>14043GZ</t>
  </si>
  <si>
    <t>4043DM</t>
  </si>
  <si>
    <t>14043IF</t>
  </si>
  <si>
    <t>17043GY</t>
  </si>
  <si>
    <t>17043GX</t>
  </si>
  <si>
    <t>14043IA</t>
  </si>
  <si>
    <t>4043FZ</t>
  </si>
  <si>
    <t>4043GA</t>
  </si>
  <si>
    <t>3043AL</t>
  </si>
  <si>
    <t>2043AR</t>
  </si>
  <si>
    <t>4043GG</t>
  </si>
  <si>
    <t>4043GC</t>
  </si>
  <si>
    <t>14043HS</t>
  </si>
  <si>
    <t>12043BK</t>
  </si>
  <si>
    <t>12043BL</t>
  </si>
  <si>
    <t>12043BM</t>
  </si>
  <si>
    <t>8043BE</t>
  </si>
  <si>
    <t>8043BH</t>
  </si>
  <si>
    <t>4043GK</t>
  </si>
  <si>
    <t>5043EO</t>
  </si>
  <si>
    <t>16043BH</t>
  </si>
  <si>
    <t>12043BN</t>
  </si>
  <si>
    <t>5043FS</t>
  </si>
  <si>
    <t>4043GN</t>
  </si>
  <si>
    <t>4043GD</t>
  </si>
  <si>
    <t>5043CP</t>
  </si>
  <si>
    <t>16043BJ</t>
  </si>
  <si>
    <t>8043BD</t>
  </si>
  <si>
    <t>5043FV</t>
  </si>
  <si>
    <t>5043FW</t>
  </si>
  <si>
    <t>14033FI</t>
  </si>
  <si>
    <t>3043AK</t>
  </si>
  <si>
    <t>17043DR</t>
  </si>
  <si>
    <t>5043FX</t>
  </si>
  <si>
    <t>17043GH</t>
  </si>
  <si>
    <t>4043GU</t>
  </si>
  <si>
    <t>5043FY</t>
  </si>
  <si>
    <t>17043GZ</t>
  </si>
  <si>
    <t>14043IN</t>
  </si>
  <si>
    <t>4043GV</t>
  </si>
  <si>
    <t>14043IL</t>
  </si>
  <si>
    <t>5043GB</t>
  </si>
  <si>
    <t>8043BF</t>
  </si>
  <si>
    <t>5043GD</t>
  </si>
  <si>
    <t>14043DC</t>
  </si>
  <si>
    <t>4043GX</t>
  </si>
  <si>
    <t>4043DW</t>
  </si>
  <si>
    <t>4043DP</t>
  </si>
  <si>
    <t>4043GE</t>
  </si>
  <si>
    <t>5043GI</t>
  </si>
  <si>
    <t>14043IQ</t>
  </si>
  <si>
    <t>17043HA</t>
  </si>
  <si>
    <t>17043HB</t>
  </si>
  <si>
    <t>2043AQ</t>
  </si>
  <si>
    <t>17043HE</t>
  </si>
  <si>
    <t>17043HF</t>
  </si>
  <si>
    <t>14043IP</t>
  </si>
  <si>
    <t>17043HC</t>
  </si>
  <si>
    <t>5043FZ</t>
  </si>
  <si>
    <t>17043HH</t>
  </si>
  <si>
    <t>3043AR</t>
  </si>
  <si>
    <t>4043HB</t>
  </si>
  <si>
    <t>4043HE</t>
  </si>
  <si>
    <t>17043HK</t>
  </si>
  <si>
    <t>17043EP</t>
  </si>
  <si>
    <t>17043HI</t>
  </si>
  <si>
    <t>17043HD</t>
  </si>
  <si>
    <t>8043BP</t>
  </si>
  <si>
    <t>17043HG</t>
  </si>
  <si>
    <t>8043BN</t>
  </si>
  <si>
    <t>5043FF</t>
  </si>
  <si>
    <t>4043GR</t>
  </si>
  <si>
    <t>5043GF</t>
  </si>
  <si>
    <t>14043HG</t>
  </si>
  <si>
    <t>5043GM</t>
  </si>
  <si>
    <t>9043AD</t>
  </si>
  <si>
    <t>4043HD</t>
  </si>
  <si>
    <t>17043HJ</t>
  </si>
  <si>
    <t>14043IV</t>
  </si>
  <si>
    <t>17043HL</t>
  </si>
  <si>
    <t>17043HN</t>
  </si>
  <si>
    <t>3043AV</t>
  </si>
  <si>
    <t>14043FF</t>
  </si>
  <si>
    <t>2043AV</t>
  </si>
  <si>
    <t>14043HN</t>
  </si>
  <si>
    <t>5043GO</t>
  </si>
  <si>
    <t>14043IY</t>
  </si>
  <si>
    <t>8043BQ</t>
  </si>
  <si>
    <t>8043BR</t>
  </si>
  <si>
    <t>16043BL</t>
  </si>
  <si>
    <t>17043HP</t>
  </si>
  <si>
    <t>8043BX</t>
  </si>
  <si>
    <t>16043BP</t>
  </si>
  <si>
    <t>16043BN</t>
  </si>
  <si>
    <t>nadplata</t>
  </si>
  <si>
    <t>8043BS</t>
  </si>
  <si>
    <t>4043HI</t>
  </si>
  <si>
    <t>17043HO</t>
  </si>
  <si>
    <t>17043HT</t>
  </si>
  <si>
    <t>14043IZ</t>
  </si>
  <si>
    <t>14043IW</t>
  </si>
  <si>
    <t>14043IX</t>
  </si>
  <si>
    <t>3043BE</t>
  </si>
  <si>
    <t>3043BF</t>
  </si>
  <si>
    <t>17043HU</t>
  </si>
  <si>
    <t>4043HL</t>
  </si>
  <si>
    <t>17043HV</t>
  </si>
  <si>
    <t>17043HW</t>
  </si>
  <si>
    <t>17043HX</t>
  </si>
  <si>
    <t>3043BI</t>
  </si>
  <si>
    <t>17043HY</t>
  </si>
  <si>
    <t>14043IM</t>
  </si>
  <si>
    <t>4043HP</t>
  </si>
  <si>
    <t>3043BL</t>
  </si>
  <si>
    <t>9043AE</t>
  </si>
  <si>
    <t>14043JD</t>
  </si>
  <si>
    <t>14043JF</t>
  </si>
  <si>
    <t>14043JI</t>
  </si>
  <si>
    <t>14043JG</t>
  </si>
  <si>
    <t>17122IM</t>
  </si>
  <si>
    <t>5043GS</t>
  </si>
  <si>
    <t>14043II</t>
  </si>
  <si>
    <t>14043JJ</t>
  </si>
  <si>
    <t>4043HJ</t>
  </si>
  <si>
    <t>3043BO</t>
  </si>
  <si>
    <t>12043BS</t>
  </si>
  <si>
    <t>5043DU</t>
  </si>
  <si>
    <t>4043HN</t>
  </si>
  <si>
    <t>3043BJ</t>
  </si>
  <si>
    <t>16043BT</t>
  </si>
  <si>
    <t>8043CB</t>
  </si>
  <si>
    <t>17043IC</t>
  </si>
  <si>
    <t>14043JH</t>
  </si>
  <si>
    <t>17043IE</t>
  </si>
  <si>
    <t>8043CE</t>
  </si>
  <si>
    <t>11043BJ</t>
  </si>
  <si>
    <t>17043IG</t>
  </si>
  <si>
    <t>3043BP</t>
  </si>
  <si>
    <t>17043IF</t>
  </si>
  <si>
    <t>17043IH</t>
  </si>
  <si>
    <t>17043IB</t>
  </si>
  <si>
    <t>17043IJ</t>
  </si>
  <si>
    <t>8043BZ</t>
  </si>
  <si>
    <t>4043HS</t>
  </si>
  <si>
    <t>14043JM</t>
  </si>
  <si>
    <t>14043JK</t>
  </si>
  <si>
    <t>17043IL</t>
  </si>
  <si>
    <t>17043ID</t>
  </si>
  <si>
    <t>17043IO</t>
  </si>
  <si>
    <t>14043JR</t>
  </si>
  <si>
    <t>14043JN</t>
  </si>
  <si>
    <t>17043HZ</t>
  </si>
  <si>
    <t>17043IP</t>
  </si>
  <si>
    <t>17043IR</t>
  </si>
  <si>
    <t>3043CA</t>
  </si>
  <si>
    <t>17043IQ</t>
  </si>
  <si>
    <t>3043BW</t>
  </si>
  <si>
    <t>14043JT</t>
  </si>
  <si>
    <t>17043IS</t>
  </si>
  <si>
    <t>14043JU</t>
  </si>
  <si>
    <t>17043IT</t>
  </si>
  <si>
    <t>4043HT</t>
  </si>
  <si>
    <t>4043HV</t>
  </si>
  <si>
    <t>3043BZ</t>
  </si>
  <si>
    <t>14043JV</t>
  </si>
  <si>
    <t>2043AU</t>
  </si>
  <si>
    <t>4043HW</t>
  </si>
  <si>
    <t>14043JW</t>
  </si>
  <si>
    <t>3043CF</t>
  </si>
  <si>
    <t>3043CE</t>
  </si>
  <si>
    <t>9043AG</t>
  </si>
  <si>
    <t>3043CD</t>
  </si>
  <si>
    <t>9043AH</t>
  </si>
  <si>
    <t>12043BT</t>
  </si>
  <si>
    <t>8043BT</t>
  </si>
  <si>
    <t>14043IR</t>
  </si>
  <si>
    <t>3043CC</t>
  </si>
  <si>
    <t>45+10</t>
  </si>
  <si>
    <t>z przesyłką kurierem</t>
  </si>
  <si>
    <t>16043BW</t>
  </si>
  <si>
    <t>8043CA</t>
  </si>
  <si>
    <t>8043CF</t>
  </si>
  <si>
    <t>17043IX</t>
  </si>
  <si>
    <t>5043FA</t>
  </si>
  <si>
    <t>5043GH</t>
  </si>
  <si>
    <t>17043IV</t>
  </si>
  <si>
    <t>14043KE</t>
  </si>
  <si>
    <t>14043KD</t>
  </si>
  <si>
    <t>17043JA</t>
  </si>
  <si>
    <t>14043KI</t>
  </si>
  <si>
    <t>17043IY</t>
  </si>
  <si>
    <t>17043JB</t>
  </si>
  <si>
    <t>3043CL</t>
  </si>
  <si>
    <t>17043JC</t>
  </si>
  <si>
    <t>14043KJ</t>
  </si>
  <si>
    <t>12043BW</t>
  </si>
  <si>
    <t>12043BZ</t>
  </si>
  <si>
    <t>6043AH</t>
  </si>
  <si>
    <t>4053AH</t>
  </si>
  <si>
    <t>4053AC</t>
  </si>
  <si>
    <t>4053AG</t>
  </si>
  <si>
    <t>5053AM</t>
  </si>
  <si>
    <t>3043AE</t>
  </si>
  <si>
    <t>5053AK</t>
  </si>
  <si>
    <t>4053AJ</t>
  </si>
  <si>
    <t>3053AB</t>
  </si>
  <si>
    <t>5053AF</t>
  </si>
  <si>
    <t>4053AM</t>
  </si>
  <si>
    <t>3053AD</t>
  </si>
  <si>
    <t>4043IB</t>
  </si>
  <si>
    <t>5053AN</t>
  </si>
  <si>
    <t>5053AO</t>
  </si>
  <si>
    <t>5053AA</t>
  </si>
  <si>
    <t>5053AP</t>
  </si>
  <si>
    <t>14053AE</t>
  </si>
  <si>
    <t>14053AD</t>
  </si>
  <si>
    <t>4053AN</t>
  </si>
  <si>
    <t>5053AQ</t>
  </si>
  <si>
    <t>14053AF</t>
  </si>
  <si>
    <t>14053AG</t>
  </si>
  <si>
    <t>5053AS</t>
  </si>
  <si>
    <t>4053AP</t>
  </si>
  <si>
    <t>14053AM</t>
  </si>
  <si>
    <t>14053AI</t>
  </si>
  <si>
    <t>4053AE</t>
  </si>
  <si>
    <t>5053AU</t>
  </si>
  <si>
    <t>4053AV</t>
  </si>
  <si>
    <t>4053AS</t>
  </si>
  <si>
    <t>5053AZ</t>
  </si>
  <si>
    <t>17053AE</t>
  </si>
  <si>
    <t>4053BE</t>
  </si>
  <si>
    <t>17053AB</t>
  </si>
  <si>
    <t>3053AA</t>
  </si>
  <si>
    <t>5053BE</t>
  </si>
  <si>
    <t>17053AF</t>
  </si>
  <si>
    <t>17053AG</t>
  </si>
  <si>
    <t>5053AV</t>
  </si>
  <si>
    <t>4053AR</t>
  </si>
  <si>
    <t>17053AH</t>
  </si>
  <si>
    <t>14053AN</t>
  </si>
  <si>
    <t>5053BF</t>
  </si>
  <si>
    <t>4053AZ</t>
  </si>
  <si>
    <t>4053BH</t>
  </si>
  <si>
    <t>5053BC</t>
  </si>
  <si>
    <t>17053AK</t>
  </si>
  <si>
    <t>4053BA</t>
  </si>
  <si>
    <t>17053AL</t>
  </si>
  <si>
    <t>17053AD</t>
  </si>
  <si>
    <t>5053BH</t>
  </si>
  <si>
    <t>17053AN</t>
  </si>
  <si>
    <t>17053AJ</t>
  </si>
  <si>
    <t>14053AP</t>
  </si>
  <si>
    <t>wysyłka zagraniczna, niedoliczona tłumaczowi!</t>
  </si>
  <si>
    <t>17053AR</t>
  </si>
  <si>
    <t>14053AA</t>
  </si>
  <si>
    <t>17053AS</t>
  </si>
  <si>
    <t>14053AR</t>
  </si>
  <si>
    <t>5053BK</t>
  </si>
  <si>
    <t>14053AS</t>
  </si>
  <si>
    <t>5053BD</t>
  </si>
  <si>
    <t>5053AR</t>
  </si>
  <si>
    <t>17053AU</t>
  </si>
  <si>
    <t>5053AE</t>
  </si>
  <si>
    <t>14053AK</t>
  </si>
  <si>
    <t>14053AQ</t>
  </si>
  <si>
    <t>16043BG</t>
  </si>
  <si>
    <t>17043FX</t>
  </si>
  <si>
    <t>3043CH</t>
  </si>
  <si>
    <t>3043CK</t>
  </si>
  <si>
    <t>14043KG</t>
  </si>
  <si>
    <t>3043CI</t>
  </si>
  <si>
    <t>8043CG</t>
  </si>
  <si>
    <t>14053AX</t>
  </si>
  <si>
    <t>17053AT</t>
  </si>
  <si>
    <t>z kurierem</t>
  </si>
  <si>
    <t>14053BC</t>
  </si>
  <si>
    <t>14053BE</t>
  </si>
  <si>
    <t>4053BL</t>
  </si>
  <si>
    <t>17053AC</t>
  </si>
  <si>
    <t>4053BQ</t>
  </si>
  <si>
    <t>17053AX</t>
  </si>
  <si>
    <t>4053BO</t>
  </si>
  <si>
    <t>4053BM</t>
  </si>
  <si>
    <t>17053BA</t>
  </si>
  <si>
    <t>17053BB</t>
  </si>
  <si>
    <t>14053AO</t>
  </si>
  <si>
    <t>17053BE</t>
  </si>
  <si>
    <t>4053BD</t>
  </si>
  <si>
    <t>17053BF</t>
  </si>
  <si>
    <t>4053BP</t>
  </si>
  <si>
    <t>17053BC</t>
  </si>
  <si>
    <t>14053BG</t>
  </si>
  <si>
    <t>14053BH</t>
  </si>
  <si>
    <t>14053AW</t>
  </si>
  <si>
    <t>14053AJ</t>
  </si>
  <si>
    <t>17053BK</t>
  </si>
  <si>
    <t>5053BM</t>
  </si>
  <si>
    <t>5053BP</t>
  </si>
  <si>
    <t>17053BL</t>
  </si>
  <si>
    <t>17053BM</t>
  </si>
  <si>
    <t>14053BO</t>
  </si>
  <si>
    <t>17053BW</t>
  </si>
  <si>
    <t>17053BU</t>
  </si>
  <si>
    <t>5053BT</t>
  </si>
  <si>
    <t>17053BX</t>
  </si>
  <si>
    <t>17053BV</t>
  </si>
  <si>
    <t>17053BQ</t>
  </si>
  <si>
    <t>17053AZ</t>
  </si>
  <si>
    <t>14053BR</t>
  </si>
  <si>
    <t>4043GQ</t>
  </si>
  <si>
    <t>17053BZ</t>
  </si>
  <si>
    <t>5053BW</t>
  </si>
  <si>
    <t>14053BS</t>
  </si>
  <si>
    <t>14053BT</t>
  </si>
  <si>
    <t>4053BV</t>
  </si>
  <si>
    <t>17053CC</t>
  </si>
  <si>
    <t>14053BU</t>
  </si>
  <si>
    <t>4053BW</t>
  </si>
  <si>
    <t>14053BW</t>
  </si>
  <si>
    <t>17053CD</t>
  </si>
  <si>
    <t>3053AJ</t>
  </si>
  <si>
    <t>17053BS</t>
  </si>
  <si>
    <t>5053BZ</t>
  </si>
  <si>
    <t>17053CB</t>
  </si>
  <si>
    <t>14053CC</t>
  </si>
  <si>
    <t>5053CA</t>
  </si>
  <si>
    <t>14053CB</t>
  </si>
  <si>
    <t>14053CA</t>
  </si>
  <si>
    <t>17053BI</t>
  </si>
  <si>
    <t>14053CE</t>
  </si>
  <si>
    <t>14053BD</t>
  </si>
  <si>
    <t>4053CA</t>
  </si>
  <si>
    <t>14053BA</t>
  </si>
  <si>
    <t>14053AH</t>
  </si>
  <si>
    <t>17053CH</t>
  </si>
  <si>
    <t>17053CI</t>
  </si>
  <si>
    <t>17053CL</t>
  </si>
  <si>
    <t>14053BV</t>
  </si>
  <si>
    <t>17053CM</t>
  </si>
  <si>
    <t>14053BP</t>
  </si>
  <si>
    <t>4053BZ</t>
  </si>
  <si>
    <t>5053CF</t>
  </si>
  <si>
    <t>17053AO</t>
  </si>
  <si>
    <t>5053CH</t>
  </si>
  <si>
    <t>5053CG</t>
  </si>
  <si>
    <t>14053CI</t>
  </si>
  <si>
    <t>5053CJ</t>
  </si>
  <si>
    <t>17053CN</t>
  </si>
  <si>
    <t>17053CA</t>
  </si>
  <si>
    <t>14053CK</t>
  </si>
  <si>
    <t>14053CG</t>
  </si>
  <si>
    <t>5053CL</t>
  </si>
  <si>
    <t>4053BJ</t>
  </si>
  <si>
    <t>8053AC</t>
  </si>
  <si>
    <t>5053CM</t>
  </si>
  <si>
    <t>8053AD</t>
  </si>
  <si>
    <t>5053CO</t>
  </si>
  <si>
    <t>14053CF</t>
  </si>
  <si>
    <t>5053CS</t>
  </si>
  <si>
    <t>17053CQ</t>
  </si>
  <si>
    <t>4053CE</t>
  </si>
  <si>
    <t>17053CE</t>
  </si>
  <si>
    <t>4053CC</t>
  </si>
  <si>
    <t>4053CK</t>
  </si>
  <si>
    <t>4053CI</t>
  </si>
  <si>
    <t>2053AC</t>
  </si>
  <si>
    <t>9053AD</t>
  </si>
  <si>
    <t>9053AC</t>
  </si>
  <si>
    <t>17053BP</t>
  </si>
  <si>
    <t>17053AI</t>
  </si>
  <si>
    <t>9053AA</t>
  </si>
  <si>
    <t>5053CB</t>
  </si>
  <si>
    <t>9053AI</t>
  </si>
  <si>
    <t>9053AG</t>
  </si>
  <si>
    <t>17053CT</t>
  </si>
  <si>
    <t>5053CU</t>
  </si>
  <si>
    <t>17053CW</t>
  </si>
  <si>
    <t>17053CY</t>
  </si>
  <si>
    <t>8053AG</t>
  </si>
  <si>
    <t>14053CL</t>
  </si>
  <si>
    <t>8053AH</t>
  </si>
  <si>
    <t xml:space="preserve">14053CQ </t>
  </si>
  <si>
    <t>16053AA</t>
  </si>
  <si>
    <t>17053DB</t>
  </si>
  <si>
    <t>17053DD</t>
  </si>
  <si>
    <t>5053DB</t>
  </si>
  <si>
    <t>17053DE</t>
  </si>
  <si>
    <t>5053CV</t>
  </si>
  <si>
    <t>5053CR</t>
  </si>
  <si>
    <t>4053CM</t>
  </si>
  <si>
    <t>4053CP</t>
  </si>
  <si>
    <t>4053CQ</t>
  </si>
  <si>
    <t xml:space="preserve">480+18,06 </t>
  </si>
  <si>
    <t>1 582,14</t>
  </si>
  <si>
    <t>z przesyłką</t>
  </si>
  <si>
    <t>4053CR</t>
  </si>
  <si>
    <t>4053CS</t>
  </si>
  <si>
    <t>17053CZ</t>
  </si>
  <si>
    <t>4053CL</t>
  </si>
  <si>
    <t>17053DG</t>
  </si>
  <si>
    <t>17053DC</t>
  </si>
  <si>
    <t>5053DC</t>
  </si>
  <si>
    <t>17053DK</t>
  </si>
  <si>
    <t>17053DO</t>
  </si>
  <si>
    <t>17053DP</t>
  </si>
  <si>
    <t>4053CU</t>
  </si>
  <si>
    <t>4053CY</t>
  </si>
  <si>
    <t>4053CX</t>
  </si>
  <si>
    <t>dodatkowo wysyłka (niedoliczona tłumaczce)</t>
  </si>
  <si>
    <t>5053BU</t>
  </si>
  <si>
    <t>14053BK</t>
  </si>
  <si>
    <t>17053DR</t>
  </si>
  <si>
    <t>5053CX</t>
  </si>
  <si>
    <t>17053DU</t>
  </si>
  <si>
    <t>8053AM</t>
  </si>
  <si>
    <t>8053AN</t>
  </si>
  <si>
    <t>17053DV</t>
  </si>
  <si>
    <t>14053CZ</t>
  </si>
  <si>
    <t>14053CV</t>
  </si>
  <si>
    <t>17053DQ</t>
  </si>
  <si>
    <t>17053CU</t>
  </si>
  <si>
    <t>17053DW</t>
  </si>
  <si>
    <t>5053DD</t>
  </si>
  <si>
    <t>14053CU</t>
  </si>
  <si>
    <t>17043CK</t>
  </si>
  <si>
    <t>14053DE</t>
  </si>
  <si>
    <t>14053DF</t>
  </si>
  <si>
    <t>8053AR</t>
  </si>
  <si>
    <t>5053DG</t>
  </si>
  <si>
    <t>5053DE</t>
  </si>
  <si>
    <t>5053CZ</t>
  </si>
  <si>
    <t>4053DB</t>
  </si>
  <si>
    <t>5053DJ</t>
  </si>
  <si>
    <t>5053DH</t>
  </si>
  <si>
    <t>4053CV</t>
  </si>
  <si>
    <t>5053DM</t>
  </si>
  <si>
    <t>5053DP</t>
  </si>
  <si>
    <t>17053DJ</t>
  </si>
  <si>
    <t>17053DX</t>
  </si>
  <si>
    <t>5053DK</t>
  </si>
  <si>
    <t>5053DQ</t>
  </si>
  <si>
    <t>17053EC</t>
  </si>
  <si>
    <t>17053ED</t>
  </si>
  <si>
    <t>5053DR</t>
  </si>
  <si>
    <t>14053DL</t>
  </si>
  <si>
    <t>17053EE</t>
  </si>
  <si>
    <t>14053DK</t>
  </si>
  <si>
    <t>5053DU</t>
  </si>
  <si>
    <t>17053EG</t>
  </si>
  <si>
    <t>14053DQ</t>
  </si>
  <si>
    <t>17053EH</t>
  </si>
  <si>
    <t>14053DS</t>
  </si>
  <si>
    <t>5053CC</t>
  </si>
  <si>
    <t>14053DJ</t>
  </si>
  <si>
    <t>5053DZ</t>
  </si>
  <si>
    <t>5053DY</t>
  </si>
  <si>
    <t>4053DG</t>
  </si>
  <si>
    <t>5053DV</t>
  </si>
  <si>
    <t>14053DT</t>
  </si>
  <si>
    <t>5053EB</t>
  </si>
  <si>
    <t>5053EC</t>
  </si>
  <si>
    <t>4053DK</t>
  </si>
  <si>
    <t>4053DL</t>
  </si>
  <si>
    <t>16053AI</t>
  </si>
  <si>
    <t>16053AK</t>
  </si>
  <si>
    <t>16053AL</t>
  </si>
  <si>
    <t>8053BB</t>
  </si>
  <si>
    <t>14053DW</t>
  </si>
  <si>
    <t>14053EB</t>
  </si>
  <si>
    <t>17053EI</t>
  </si>
  <si>
    <t>17053EJ</t>
  </si>
  <si>
    <t>4053DP</t>
  </si>
  <si>
    <t>17053EL</t>
  </si>
  <si>
    <t>17053DT</t>
  </si>
  <si>
    <t>14053EK</t>
  </si>
  <si>
    <t>14053EC</t>
  </si>
  <si>
    <t>17053EM</t>
  </si>
  <si>
    <t>8053BF</t>
  </si>
  <si>
    <t>14053EJ</t>
  </si>
  <si>
    <t>14053EL</t>
  </si>
  <si>
    <t>14053EN</t>
  </si>
  <si>
    <t>14053EH</t>
  </si>
  <si>
    <t>8053BH</t>
  </si>
  <si>
    <t>8053AV</t>
  </si>
  <si>
    <t>8053BJ</t>
  </si>
  <si>
    <t>4053DO</t>
  </si>
  <si>
    <t>17053EQ</t>
  </si>
  <si>
    <t>17053ES</t>
  </si>
  <si>
    <t>4053DV</t>
  </si>
  <si>
    <t>17053EU</t>
  </si>
  <si>
    <t>4053DR</t>
  </si>
  <si>
    <t>12053AB</t>
  </si>
  <si>
    <t>12053AE</t>
  </si>
  <si>
    <t>12053AI</t>
  </si>
  <si>
    <t>12053AJ</t>
  </si>
  <si>
    <t>4053CZ</t>
  </si>
  <si>
    <t>14053ER</t>
  </si>
  <si>
    <t>14053EV</t>
  </si>
  <si>
    <t>17053EZ</t>
  </si>
  <si>
    <t>17053ER</t>
  </si>
  <si>
    <t>17053EY</t>
  </si>
  <si>
    <t>9053AJ</t>
  </si>
  <si>
    <t>4053EA</t>
  </si>
  <si>
    <t>4053DU</t>
  </si>
  <si>
    <t>17053FD</t>
  </si>
  <si>
    <t>8053BP</t>
  </si>
  <si>
    <t>5053EF</t>
  </si>
  <si>
    <t>14053EX</t>
  </si>
  <si>
    <t>8053BR</t>
  </si>
  <si>
    <t>17053EX</t>
  </si>
  <si>
    <t>17053EW</t>
  </si>
  <si>
    <t>4053DQ</t>
  </si>
  <si>
    <t>5053EH</t>
  </si>
  <si>
    <t>4053EB</t>
  </si>
  <si>
    <t>17053FG</t>
  </si>
  <si>
    <t>17053EO</t>
  </si>
  <si>
    <t>8053BM</t>
  </si>
  <si>
    <t>17053FI</t>
  </si>
  <si>
    <t>5053EL</t>
  </si>
  <si>
    <t>17053FA</t>
  </si>
  <si>
    <t>5053EO</t>
  </si>
  <si>
    <t>12053AD</t>
  </si>
  <si>
    <t>5053EI</t>
  </si>
  <si>
    <t>5053BL</t>
  </si>
  <si>
    <t>4053DD</t>
  </si>
  <si>
    <t>5053EQ</t>
  </si>
  <si>
    <t>90+10</t>
  </si>
  <si>
    <t>8053AX</t>
  </si>
  <si>
    <t>5053ER</t>
  </si>
  <si>
    <t>5053EJ</t>
  </si>
  <si>
    <t>14053FB</t>
  </si>
  <si>
    <t>14053FC</t>
  </si>
  <si>
    <t>14053EW</t>
  </si>
  <si>
    <t>8053BV</t>
  </si>
  <si>
    <t>17053FK</t>
  </si>
  <si>
    <t>14053EZ</t>
  </si>
  <si>
    <t>5053EW</t>
  </si>
  <si>
    <t>5053EV</t>
  </si>
  <si>
    <t>14053FE</t>
  </si>
  <si>
    <t>14053FF</t>
  </si>
  <si>
    <t>5053EY</t>
  </si>
  <si>
    <t>14053DA</t>
  </si>
  <si>
    <t>17053EK</t>
  </si>
  <si>
    <t>17053FM</t>
  </si>
  <si>
    <t>14053FK</t>
  </si>
  <si>
    <t>17053FP</t>
  </si>
  <si>
    <t>5053EP</t>
  </si>
  <si>
    <t>5053ES</t>
  </si>
  <si>
    <t>17053FO</t>
  </si>
  <si>
    <t>17053FR</t>
  </si>
  <si>
    <t>8053BI</t>
  </si>
  <si>
    <t>14053FG</t>
  </si>
  <si>
    <t>17053FT</t>
  </si>
  <si>
    <t>5053FD</t>
  </si>
  <si>
    <t>5053FF</t>
  </si>
  <si>
    <t>4053ED</t>
  </si>
  <si>
    <t>4053EE</t>
  </si>
  <si>
    <t>4053DZ</t>
  </si>
  <si>
    <t>17053FS</t>
  </si>
  <si>
    <t>17053FV</t>
  </si>
  <si>
    <t>17053FB</t>
  </si>
  <si>
    <t>17053FW</t>
  </si>
  <si>
    <t>5053FG</t>
  </si>
  <si>
    <t>5053EG</t>
  </si>
  <si>
    <t>4053EG</t>
  </si>
  <si>
    <t>4053EL</t>
  </si>
  <si>
    <t>4053EN</t>
  </si>
  <si>
    <t>4053EM</t>
  </si>
  <si>
    <t>4053EO</t>
  </si>
  <si>
    <t>14053FJ</t>
  </si>
  <si>
    <t>kurier niedoliczony tłumaczce</t>
  </si>
  <si>
    <t>4053DM</t>
  </si>
  <si>
    <t>17053DF</t>
  </si>
  <si>
    <t>4053ES</t>
  </si>
  <si>
    <t>17053FX</t>
  </si>
  <si>
    <t>17053FZ</t>
  </si>
  <si>
    <t>14053FV</t>
  </si>
  <si>
    <t>14053FX</t>
  </si>
  <si>
    <t>17053GB</t>
  </si>
  <si>
    <t>17053FU</t>
  </si>
  <si>
    <t>17053GF</t>
  </si>
  <si>
    <t>17053GA</t>
  </si>
  <si>
    <t>4053EH</t>
  </si>
  <si>
    <t>4053EP</t>
  </si>
  <si>
    <t>14053FY</t>
  </si>
  <si>
    <t>17053GG</t>
  </si>
  <si>
    <t>5053FB</t>
  </si>
  <si>
    <t>17053GE</t>
  </si>
  <si>
    <t>17053GD</t>
  </si>
  <si>
    <t>5053FK</t>
  </si>
  <si>
    <t>17053DI</t>
  </si>
  <si>
    <t>9053AK</t>
  </si>
  <si>
    <t>5053FN</t>
  </si>
  <si>
    <t>5053FJ</t>
  </si>
  <si>
    <t>9033AQ</t>
  </si>
  <si>
    <t>8053CB</t>
  </si>
  <si>
    <t>14053GA</t>
  </si>
  <si>
    <t>5053FS</t>
  </si>
  <si>
    <t>8053CD</t>
  </si>
  <si>
    <t>14053GD</t>
  </si>
  <si>
    <t>17053FE</t>
  </si>
  <si>
    <t>17053GQ</t>
  </si>
  <si>
    <t>14053GG</t>
  </si>
  <si>
    <t>14053FZ</t>
  </si>
  <si>
    <t>14053GH</t>
  </si>
  <si>
    <t>14053GI</t>
  </si>
  <si>
    <t>4053FD</t>
  </si>
  <si>
    <t>14053GJ</t>
  </si>
  <si>
    <t>14053GF</t>
  </si>
  <si>
    <t>17053GT</t>
  </si>
  <si>
    <t>5053FO</t>
  </si>
  <si>
    <t>17053GV</t>
  </si>
  <si>
    <t>2053AF</t>
  </si>
  <si>
    <t>17053GZ</t>
  </si>
  <si>
    <t>17053HA</t>
  </si>
  <si>
    <t>12053AO</t>
  </si>
  <si>
    <t>17053GW</t>
  </si>
  <si>
    <t>12053AQ</t>
  </si>
  <si>
    <t>2053AI</t>
  </si>
  <si>
    <t>17053GX</t>
  </si>
  <si>
    <t>5053FU</t>
  </si>
  <si>
    <t>8053BL</t>
  </si>
  <si>
    <t>17053EP</t>
  </si>
  <si>
    <t>16053AQ</t>
  </si>
  <si>
    <t>14053GP</t>
  </si>
  <si>
    <t>5053FZ</t>
  </si>
  <si>
    <t>5053FT</t>
  </si>
  <si>
    <t>16053AU</t>
  </si>
  <si>
    <t>5053FY</t>
  </si>
  <si>
    <t>14053GO</t>
  </si>
  <si>
    <t>14053GT</t>
  </si>
  <si>
    <t>14053GN</t>
  </si>
  <si>
    <t>14053GQ</t>
  </si>
  <si>
    <t>5053GD</t>
  </si>
  <si>
    <t>niedoliczona przesyłka kurierska</t>
  </si>
  <si>
    <t>3053AN</t>
  </si>
  <si>
    <t>5053GG</t>
  </si>
  <si>
    <t>14053GS</t>
  </si>
  <si>
    <t>8053BG</t>
  </si>
  <si>
    <t>17053CK</t>
  </si>
  <si>
    <t>5053GB</t>
  </si>
  <si>
    <t>5053GK</t>
  </si>
  <si>
    <t>17053HD</t>
  </si>
  <si>
    <t>14053GZ</t>
  </si>
  <si>
    <t>17053HB</t>
  </si>
  <si>
    <t>14053GV</t>
  </si>
  <si>
    <t>40+10</t>
  </si>
  <si>
    <t>4053DI</t>
  </si>
  <si>
    <t>14053GY</t>
  </si>
  <si>
    <t>5053GM</t>
  </si>
  <si>
    <t>8053CF</t>
  </si>
  <si>
    <t>17053HG</t>
  </si>
  <si>
    <t>8053CH</t>
  </si>
  <si>
    <t>16053AN</t>
  </si>
  <si>
    <t>14053HG</t>
  </si>
  <si>
    <t>17053HL</t>
  </si>
  <si>
    <t>14053HB</t>
  </si>
  <si>
    <t>5053GO</t>
  </si>
  <si>
    <t>17053HO</t>
  </si>
  <si>
    <t>17053HR</t>
  </si>
  <si>
    <t>płatność częściowo w $</t>
  </si>
  <si>
    <t>14053GR</t>
  </si>
  <si>
    <t>14053HH</t>
  </si>
  <si>
    <t>14053HE</t>
  </si>
  <si>
    <t>17053GU</t>
  </si>
  <si>
    <t>5053GQ</t>
  </si>
  <si>
    <t>3053AL</t>
  </si>
  <si>
    <t>14053FW</t>
  </si>
  <si>
    <t>5053GS</t>
  </si>
  <si>
    <t>14053HK</t>
  </si>
  <si>
    <t>14053HL</t>
  </si>
  <si>
    <t>5053GP</t>
  </si>
  <si>
    <t>5053GU</t>
  </si>
  <si>
    <t>3053AP</t>
  </si>
  <si>
    <t>5053GT</t>
  </si>
  <si>
    <t>14053HI</t>
  </si>
  <si>
    <t>5053HA</t>
  </si>
  <si>
    <t>5053GW</t>
  </si>
  <si>
    <t>5053GZ</t>
  </si>
  <si>
    <t>5053GC</t>
  </si>
  <si>
    <t>3053AS</t>
  </si>
  <si>
    <t xml:space="preserve"> (bez wysyłki)</t>
  </si>
  <si>
    <t>5053HC</t>
  </si>
  <si>
    <t>17053HE</t>
  </si>
  <si>
    <t>5053HE</t>
  </si>
  <si>
    <t>14053HS</t>
  </si>
  <si>
    <t>17053GI</t>
  </si>
  <si>
    <t>14053FA</t>
  </si>
  <si>
    <t>5053GX</t>
  </si>
  <si>
    <t>17053HS</t>
  </si>
  <si>
    <t>5053HG</t>
  </si>
  <si>
    <t>5053HH</t>
  </si>
  <si>
    <t>16053AW</t>
  </si>
  <si>
    <t>14053HA</t>
  </si>
  <si>
    <t>14053HR</t>
  </si>
  <si>
    <t>5053HJ</t>
  </si>
  <si>
    <t>17043FI</t>
  </si>
  <si>
    <t>14053HP</t>
  </si>
  <si>
    <t>17053HH</t>
  </si>
  <si>
    <t>5053HI</t>
  </si>
  <si>
    <t>14053HU</t>
  </si>
  <si>
    <t>17053HT</t>
  </si>
  <si>
    <t>17053AA</t>
  </si>
  <si>
    <t>17053HV</t>
  </si>
  <si>
    <t>17053HW</t>
  </si>
  <si>
    <t>17053HX</t>
  </si>
  <si>
    <t>17053IC</t>
  </si>
  <si>
    <t>17053IA</t>
  </si>
  <si>
    <t>8053CJ</t>
  </si>
  <si>
    <t>16053BE</t>
  </si>
  <si>
    <t>16053BB</t>
  </si>
  <si>
    <t>80+10</t>
  </si>
  <si>
    <t>16053BA</t>
  </si>
  <si>
    <t>5053DA</t>
  </si>
  <si>
    <t>5053HN</t>
  </si>
  <si>
    <t>16053BF</t>
  </si>
  <si>
    <t>5053HU</t>
  </si>
  <si>
    <t>5053HS</t>
  </si>
  <si>
    <t>17053FJ</t>
  </si>
  <si>
    <t>14053IF</t>
  </si>
  <si>
    <t>14053HY</t>
  </si>
  <si>
    <t>14053IC</t>
  </si>
  <si>
    <t>5053HO</t>
  </si>
  <si>
    <t>5053HY</t>
  </si>
  <si>
    <t>14053HQ</t>
  </si>
  <si>
    <t>5053IB</t>
  </si>
  <si>
    <t>5053IA</t>
  </si>
  <si>
    <t>4053DT</t>
  </si>
  <si>
    <t>14053HZ</t>
  </si>
  <si>
    <t>5053HZ</t>
  </si>
  <si>
    <t>5053HM</t>
  </si>
  <si>
    <t>17053IG</t>
  </si>
  <si>
    <t>przesyłka zagraniczna doliczona</t>
  </si>
  <si>
    <t>11053AB</t>
  </si>
  <si>
    <t>5053IC</t>
  </si>
  <si>
    <t>14053IO</t>
  </si>
  <si>
    <t>14053IJ</t>
  </si>
  <si>
    <t>17053IJ</t>
  </si>
  <si>
    <t>14053IN</t>
  </si>
  <si>
    <t>5053IF</t>
  </si>
  <si>
    <t>9053AL</t>
  </si>
  <si>
    <t>8053CK</t>
  </si>
  <si>
    <t>17053II</t>
  </si>
  <si>
    <t>17053IN</t>
  </si>
  <si>
    <t>17053IO</t>
  </si>
  <si>
    <t>5053IG</t>
  </si>
  <si>
    <t>17053IP</t>
  </si>
  <si>
    <t>17053IL</t>
  </si>
  <si>
    <t>3053AW</t>
  </si>
  <si>
    <t>16053BG</t>
  </si>
  <si>
    <t>8053CL</t>
  </si>
  <si>
    <t>5053IR</t>
  </si>
  <si>
    <t>5053IS</t>
  </si>
  <si>
    <t>14053IS</t>
  </si>
  <si>
    <t>5053IU</t>
  </si>
  <si>
    <t>5053IV</t>
  </si>
  <si>
    <t>17053DL</t>
  </si>
  <si>
    <t>5053IX</t>
  </si>
  <si>
    <t>5053IW</t>
  </si>
  <si>
    <t>14053HF</t>
  </si>
  <si>
    <t>32,60GBP</t>
  </si>
  <si>
    <t>14053IV</t>
  </si>
  <si>
    <t>17053IV</t>
  </si>
  <si>
    <t>17053IX</t>
  </si>
  <si>
    <t>17053IK</t>
  </si>
  <si>
    <t>17053IW</t>
  </si>
  <si>
    <t>17053IZ</t>
  </si>
  <si>
    <t>14053JD</t>
  </si>
  <si>
    <t>14053JE</t>
  </si>
  <si>
    <t>14053II</t>
  </si>
  <si>
    <t>17053IT</t>
  </si>
  <si>
    <t>8053CN</t>
  </si>
  <si>
    <t>14053JF</t>
  </si>
  <si>
    <t>14053JJ</t>
  </si>
  <si>
    <t>14053JK</t>
  </si>
  <si>
    <t>5053IO</t>
  </si>
  <si>
    <t>14053JM</t>
  </si>
  <si>
    <t>14053JN</t>
  </si>
  <si>
    <t>14053JS</t>
  </si>
  <si>
    <t>14053JR</t>
  </si>
  <si>
    <t>14053JT</t>
  </si>
  <si>
    <t>12053AT</t>
  </si>
  <si>
    <t>12053AU</t>
  </si>
  <si>
    <t>5053JB</t>
  </si>
  <si>
    <t>14053JX</t>
  </si>
  <si>
    <t>14053JZ</t>
  </si>
  <si>
    <t>17053JH</t>
  </si>
  <si>
    <t>14053KB</t>
  </si>
  <si>
    <t>17053JK</t>
  </si>
  <si>
    <t>17053JJ</t>
  </si>
  <si>
    <t>8053CP</t>
  </si>
  <si>
    <t>5053IP</t>
  </si>
  <si>
    <t>8053CR</t>
  </si>
  <si>
    <t>17053JA</t>
  </si>
  <si>
    <t>17053JS</t>
  </si>
  <si>
    <t>5053JE</t>
  </si>
  <si>
    <t>5053JG</t>
  </si>
  <si>
    <t>5053JO</t>
  </si>
  <si>
    <t>5053JL</t>
  </si>
  <si>
    <t>5053JI</t>
  </si>
  <si>
    <t>5053JK</t>
  </si>
  <si>
    <t>5053JR</t>
  </si>
  <si>
    <t>17053FQ</t>
  </si>
  <si>
    <t>8053CS</t>
  </si>
  <si>
    <t>17053JU</t>
  </si>
  <si>
    <t>8053CU</t>
  </si>
  <si>
    <t>12053AX</t>
  </si>
  <si>
    <t>5053JV</t>
  </si>
  <si>
    <t>8053CV</t>
  </si>
  <si>
    <t>17053JW</t>
  </si>
  <si>
    <t>17053JX</t>
  </si>
  <si>
    <t>17053JY</t>
  </si>
  <si>
    <t>17053JZ</t>
  </si>
  <si>
    <t>8053CT</t>
  </si>
  <si>
    <t>5053JQ</t>
  </si>
  <si>
    <t>5053JZ</t>
  </si>
  <si>
    <t>5053JT</t>
  </si>
  <si>
    <t>17053KC</t>
  </si>
  <si>
    <t>17053IY</t>
  </si>
  <si>
    <t>17053KH</t>
  </si>
  <si>
    <t>17053KD</t>
  </si>
  <si>
    <t>17053KN</t>
  </si>
  <si>
    <t>17053IU</t>
  </si>
  <si>
    <t>17053KP</t>
  </si>
  <si>
    <t>17053KL</t>
  </si>
  <si>
    <t>17053GP</t>
  </si>
  <si>
    <t>5053JY</t>
  </si>
  <si>
    <t>11053AI</t>
  </si>
  <si>
    <t>11053AH</t>
  </si>
  <si>
    <t>17053KI</t>
  </si>
  <si>
    <t>17053KJ</t>
  </si>
  <si>
    <t>5053KG</t>
  </si>
  <si>
    <t>5053KD</t>
  </si>
  <si>
    <t>5053KB</t>
  </si>
  <si>
    <t>5053KM</t>
  </si>
  <si>
    <t>5053KI</t>
  </si>
  <si>
    <t>17053KQ</t>
  </si>
  <si>
    <t>17053KR</t>
  </si>
  <si>
    <t>5053KH</t>
  </si>
  <si>
    <t>17053KS</t>
  </si>
  <si>
    <t>5053HD</t>
  </si>
  <si>
    <t>17053KB</t>
  </si>
  <si>
    <t>17053KU</t>
  </si>
  <si>
    <t>17053KY</t>
  </si>
  <si>
    <t>17053KA</t>
  </si>
  <si>
    <t>5053KN</t>
  </si>
  <si>
    <t>17053KT</t>
  </si>
  <si>
    <t>17053LA</t>
  </si>
  <si>
    <t>17053JT</t>
  </si>
  <si>
    <t>17053LE</t>
  </si>
  <si>
    <t>5053KP</t>
  </si>
  <si>
    <t>8053DC</t>
  </si>
  <si>
    <t>17053LJ</t>
  </si>
  <si>
    <t>5053KS</t>
  </si>
  <si>
    <t>5053JW</t>
  </si>
  <si>
    <t>9053AN</t>
  </si>
  <si>
    <t>17053LC</t>
  </si>
  <si>
    <t>17053LH</t>
  </si>
  <si>
    <t>17053LO</t>
  </si>
  <si>
    <t>17053LP</t>
  </si>
  <si>
    <t>11053AJ</t>
  </si>
  <si>
    <t>16053BJ</t>
  </si>
  <si>
    <t>5053JM</t>
  </si>
  <si>
    <t>5053KQ</t>
  </si>
  <si>
    <t>11053AN</t>
  </si>
  <si>
    <t>5053KE</t>
  </si>
  <si>
    <t>5053KW</t>
  </si>
  <si>
    <t>5053KT</t>
  </si>
  <si>
    <t>5053LF</t>
  </si>
  <si>
    <t>17053LK</t>
  </si>
  <si>
    <t>17053LT</t>
  </si>
  <si>
    <t>17053LV</t>
  </si>
  <si>
    <t>5053LB</t>
  </si>
  <si>
    <t>17053LF</t>
  </si>
  <si>
    <t>5053LC</t>
  </si>
  <si>
    <t>11053AP</t>
  </si>
  <si>
    <t>17053LZ</t>
  </si>
  <si>
    <t>17053MA</t>
  </si>
  <si>
    <t>5053LH</t>
  </si>
  <si>
    <t>16053BI</t>
  </si>
  <si>
    <t>5053LI</t>
  </si>
  <si>
    <t>17053LR</t>
  </si>
  <si>
    <t>5053LM</t>
  </si>
  <si>
    <t>20+10</t>
  </si>
  <si>
    <t>17053MC</t>
  </si>
  <si>
    <t>5033HA</t>
  </si>
  <si>
    <t>5053LN</t>
  </si>
  <si>
    <t>8053CZ</t>
  </si>
  <si>
    <t>17053LG</t>
  </si>
  <si>
    <t>17053ME</t>
  </si>
  <si>
    <t>17053MF</t>
  </si>
  <si>
    <t>17053MG</t>
  </si>
  <si>
    <t>17053MH</t>
  </si>
  <si>
    <t>17053LD</t>
  </si>
  <si>
    <t>8053DF</t>
  </si>
  <si>
    <t>5053LJ</t>
  </si>
  <si>
    <t>17053JP</t>
  </si>
  <si>
    <t>17053JM</t>
  </si>
  <si>
    <t>17053MK</t>
  </si>
  <si>
    <t>11053AV</t>
  </si>
  <si>
    <t>5053LD</t>
  </si>
  <si>
    <t>5053LO</t>
  </si>
  <si>
    <t>5063AF</t>
  </si>
  <si>
    <t>17063AA</t>
  </si>
  <si>
    <t>17063AB</t>
  </si>
  <si>
    <t>17063AD</t>
  </si>
  <si>
    <t>5063AE</t>
  </si>
  <si>
    <t>17063AC</t>
  </si>
  <si>
    <t>17063AE</t>
  </si>
  <si>
    <t>5063AB</t>
  </si>
  <si>
    <t>8063AE</t>
  </si>
  <si>
    <t>8063AF</t>
  </si>
  <si>
    <t>8063AD</t>
  </si>
  <si>
    <t>17063AJ</t>
  </si>
  <si>
    <t>17063AI</t>
  </si>
  <si>
    <t>17063AL</t>
  </si>
  <si>
    <t>17063AM</t>
  </si>
  <si>
    <t>8063AH</t>
  </si>
  <si>
    <t>5063AN</t>
  </si>
  <si>
    <t>5063AM</t>
  </si>
  <si>
    <t>17063AO</t>
  </si>
  <si>
    <t>17063AP</t>
  </si>
  <si>
    <t>17063AQ</t>
  </si>
  <si>
    <t>17063AS</t>
  </si>
  <si>
    <t>17063AU</t>
  </si>
  <si>
    <t>17053KW</t>
  </si>
  <si>
    <t>17063AT</t>
  </si>
  <si>
    <t>17063AW</t>
  </si>
  <si>
    <t>17053KM</t>
  </si>
  <si>
    <t>17063AX</t>
  </si>
  <si>
    <t>17063AR</t>
  </si>
  <si>
    <t>11063AB</t>
  </si>
  <si>
    <t>8063AL</t>
  </si>
  <si>
    <t>17063BB</t>
  </si>
  <si>
    <t>5063AX</t>
  </si>
  <si>
    <t>17063BA</t>
  </si>
  <si>
    <t>17053MJ</t>
  </si>
  <si>
    <t>5063AY</t>
  </si>
  <si>
    <t>17053KF</t>
  </si>
  <si>
    <t>5063BA</t>
  </si>
  <si>
    <t>5063AU</t>
  </si>
  <si>
    <t>17063AN</t>
  </si>
  <si>
    <t>5063AQ</t>
  </si>
  <si>
    <t>17063BG</t>
  </si>
  <si>
    <t>17063AZ</t>
  </si>
  <si>
    <t>11063AD</t>
  </si>
  <si>
    <t>17063BH</t>
  </si>
  <si>
    <t>8063AQ</t>
  </si>
  <si>
    <t>11053AW</t>
  </si>
  <si>
    <t>17063BJ</t>
  </si>
  <si>
    <t>8063AS</t>
  </si>
  <si>
    <t>8063AR</t>
  </si>
  <si>
    <t>17063BI</t>
  </si>
  <si>
    <t>17063BN</t>
  </si>
  <si>
    <t>17063BF</t>
  </si>
  <si>
    <t>17063BO</t>
  </si>
  <si>
    <t>8063AV</t>
  </si>
  <si>
    <t>14053HC</t>
  </si>
  <si>
    <t>5053KY</t>
  </si>
  <si>
    <t>6063AD</t>
  </si>
  <si>
    <t>6063AE</t>
  </si>
  <si>
    <t>17063BX</t>
  </si>
  <si>
    <t>8063AZ</t>
  </si>
  <si>
    <t>17053LY</t>
  </si>
  <si>
    <t>17063BS</t>
  </si>
  <si>
    <t>17063CB</t>
  </si>
  <si>
    <t>17063CC</t>
  </si>
  <si>
    <t>8063AW</t>
  </si>
  <si>
    <t>17063CD</t>
  </si>
  <si>
    <t>17063CE</t>
  </si>
  <si>
    <t>17063CF</t>
  </si>
  <si>
    <t>5063AG</t>
  </si>
  <si>
    <t>8063BB</t>
  </si>
  <si>
    <t>17063CA</t>
  </si>
  <si>
    <t>(nadpłata 25EUR) 
wysyłka zagraniczna niedoliczona tłumaczowi</t>
  </si>
  <si>
    <t>17063CH</t>
  </si>
  <si>
    <t>17063CI</t>
  </si>
  <si>
    <t>17063CJ</t>
  </si>
  <si>
    <t>8063BC</t>
  </si>
  <si>
    <t>17063CL</t>
  </si>
  <si>
    <t>17063CN</t>
  </si>
  <si>
    <t>8063BF</t>
  </si>
  <si>
    <t>17063CM</t>
  </si>
  <si>
    <t>17063CP</t>
  </si>
  <si>
    <t>8063BJ</t>
  </si>
  <si>
    <t>4063AA</t>
  </si>
  <si>
    <t>4063AB</t>
  </si>
  <si>
    <t>17063CQ</t>
  </si>
  <si>
    <t>17063CR</t>
  </si>
  <si>
    <t>5053JU</t>
  </si>
  <si>
    <t>11053AU</t>
  </si>
  <si>
    <t>5063BE</t>
  </si>
  <si>
    <t>5063BH</t>
  </si>
  <si>
    <t>4063AD</t>
  </si>
  <si>
    <t>8063BO</t>
  </si>
  <si>
    <t>5063AT</t>
  </si>
  <si>
    <t>5063BG</t>
  </si>
  <si>
    <t>8063BP</t>
  </si>
  <si>
    <t>5063BL</t>
  </si>
  <si>
    <t>5063BN</t>
  </si>
  <si>
    <t>17063BT</t>
  </si>
  <si>
    <t>17063CV</t>
  </si>
  <si>
    <t>8063BT</t>
  </si>
  <si>
    <t>8063BU</t>
  </si>
  <si>
    <t>17063CW</t>
  </si>
  <si>
    <t>17063CX</t>
  </si>
  <si>
    <t>5063BM</t>
  </si>
  <si>
    <t>14053HT</t>
  </si>
  <si>
    <t>17063DB</t>
  </si>
  <si>
    <t>8063BX</t>
  </si>
  <si>
    <t>8063BY</t>
  </si>
  <si>
    <t>8063CA</t>
  </si>
  <si>
    <t>17063DC</t>
  </si>
  <si>
    <t>8063BZ</t>
  </si>
  <si>
    <t>9063AC</t>
  </si>
  <si>
    <t>17063DI</t>
  </si>
  <si>
    <t>17063DH</t>
  </si>
  <si>
    <t>17063DE</t>
  </si>
  <si>
    <t>8063CB</t>
  </si>
  <si>
    <t>11063AG</t>
  </si>
  <si>
    <t>14053ED</t>
  </si>
  <si>
    <t>17063DN</t>
  </si>
  <si>
    <t>8063CE</t>
  </si>
  <si>
    <t>17063DO</t>
  </si>
  <si>
    <t>8063CC</t>
  </si>
  <si>
    <t>17063CZ</t>
  </si>
  <si>
    <t>17063DU</t>
  </si>
  <si>
    <t>17063DV</t>
  </si>
  <si>
    <t>17063DT</t>
  </si>
  <si>
    <t>17063DP</t>
  </si>
  <si>
    <t>17063DX</t>
  </si>
  <si>
    <t>2063AB</t>
  </si>
  <si>
    <t>5063BK</t>
  </si>
  <si>
    <t>17063DY</t>
  </si>
  <si>
    <t>20 zł przesyłka kurierska, niedoliczone tłumaczowi</t>
  </si>
  <si>
    <t>8063CJ</t>
  </si>
  <si>
    <t>11063AM</t>
  </si>
  <si>
    <t>11063AP</t>
  </si>
  <si>
    <t>17053LN</t>
  </si>
  <si>
    <t>11063AJ</t>
  </si>
  <si>
    <t>11063AR</t>
  </si>
  <si>
    <t>12063AA</t>
  </si>
  <si>
    <t>4063AN</t>
  </si>
  <si>
    <t>8063CN</t>
  </si>
  <si>
    <t>8063CO</t>
  </si>
  <si>
    <t>17063EC</t>
  </si>
  <si>
    <t>17063EA</t>
  </si>
  <si>
    <t>17063DR</t>
  </si>
  <si>
    <t>6063AG</t>
  </si>
  <si>
    <t>8063CG</t>
  </si>
  <si>
    <t>17063DM</t>
  </si>
  <si>
    <t>17063EB</t>
  </si>
  <si>
    <t>17063DZ</t>
  </si>
  <si>
    <t>17063DF</t>
  </si>
  <si>
    <t>17063EF</t>
  </si>
  <si>
    <t>8063CP</t>
  </si>
  <si>
    <t>17063EH</t>
  </si>
  <si>
    <t>11063AS</t>
  </si>
  <si>
    <t>8063CK</t>
  </si>
  <si>
    <t>9063AG</t>
  </si>
  <si>
    <t>9063AE</t>
  </si>
  <si>
    <t>17063EJ</t>
  </si>
  <si>
    <t>8063CS</t>
  </si>
  <si>
    <t>9063AD</t>
  </si>
  <si>
    <t>17063EM</t>
  </si>
  <si>
    <t>9063AH</t>
  </si>
  <si>
    <t>17063EO</t>
  </si>
  <si>
    <t>8063CR</t>
  </si>
  <si>
    <t>17063EG</t>
  </si>
  <si>
    <t>8063BS</t>
  </si>
  <si>
    <t>2063AA</t>
  </si>
  <si>
    <t>17063ER</t>
  </si>
  <si>
    <t>4063AJ</t>
  </si>
  <si>
    <t>4063AP</t>
  </si>
  <si>
    <t>17063ET</t>
  </si>
  <si>
    <t>17063EP</t>
  </si>
  <si>
    <t>4063AS</t>
  </si>
  <si>
    <t>2063AD</t>
  </si>
  <si>
    <t>4063AV</t>
  </si>
  <si>
    <t>4063AY</t>
  </si>
  <si>
    <t>4063AX</t>
  </si>
  <si>
    <t>4063AZ</t>
  </si>
  <si>
    <t>4063BF</t>
  </si>
  <si>
    <t>4063BH</t>
  </si>
  <si>
    <t>4063BE</t>
  </si>
  <si>
    <t>11063AU</t>
  </si>
  <si>
    <t>4063BI</t>
  </si>
  <si>
    <t>17053KE</t>
  </si>
  <si>
    <t>2063AE</t>
  </si>
  <si>
    <t>2063AH</t>
  </si>
  <si>
    <t>8063DG</t>
  </si>
  <si>
    <t>4063AL</t>
  </si>
  <si>
    <t>8063CZ</t>
  </si>
  <si>
    <t>8063CU</t>
  </si>
  <si>
    <t>8063DI</t>
  </si>
  <si>
    <t>8063CW</t>
  </si>
  <si>
    <t>8063DH</t>
  </si>
  <si>
    <t>4063BB</t>
  </si>
  <si>
    <t>8063DL</t>
  </si>
  <si>
    <t>8063DJ</t>
  </si>
  <si>
    <t>8063DF</t>
  </si>
  <si>
    <t>8063DO</t>
  </si>
  <si>
    <t>8063DM</t>
  </si>
  <si>
    <t>8063DA</t>
  </si>
  <si>
    <t>8063DS</t>
  </si>
  <si>
    <t>8063DP</t>
  </si>
  <si>
    <t>2063AI</t>
  </si>
  <si>
    <t>8053CW</t>
  </si>
  <si>
    <t>4063BM</t>
  </si>
  <si>
    <t>4063BO</t>
  </si>
  <si>
    <t>11063AX</t>
  </si>
  <si>
    <t>17043HQ</t>
  </si>
  <si>
    <t>11063AY</t>
  </si>
  <si>
    <t>1 265</t>
  </si>
  <si>
    <t>8063BH</t>
  </si>
  <si>
    <t>6063AB</t>
  </si>
  <si>
    <t>4063BS</t>
  </si>
  <si>
    <t>4063BK</t>
  </si>
  <si>
    <t>5063BP</t>
  </si>
  <si>
    <t>4063AW</t>
  </si>
  <si>
    <t>14063AB</t>
  </si>
  <si>
    <t>14063AC</t>
  </si>
  <si>
    <t>14063AI</t>
  </si>
  <si>
    <t>3053AI</t>
  </si>
  <si>
    <t>14063AN</t>
  </si>
  <si>
    <t>14063AM</t>
  </si>
  <si>
    <t>8063DQ</t>
  </si>
  <si>
    <t>5063BV</t>
  </si>
  <si>
    <t>14063AL</t>
  </si>
  <si>
    <t>17063EQ</t>
  </si>
  <si>
    <t>4063BV</t>
  </si>
  <si>
    <t>8063DU</t>
  </si>
  <si>
    <t>14063AR</t>
  </si>
  <si>
    <t>14063AS</t>
  </si>
  <si>
    <t>4063BZ</t>
  </si>
  <si>
    <t>17063EU</t>
  </si>
  <si>
    <t>14063AO</t>
  </si>
  <si>
    <t>5063BQ</t>
  </si>
  <si>
    <t>14063AU</t>
  </si>
  <si>
    <t>17063EW</t>
  </si>
  <si>
    <t>11063AK</t>
  </si>
  <si>
    <t>5063BY</t>
  </si>
  <si>
    <t>8063DC</t>
  </si>
  <si>
    <t>17063EX</t>
  </si>
  <si>
    <t>17063EZ</t>
  </si>
  <si>
    <t>5063CA</t>
  </si>
  <si>
    <t>14063AW</t>
  </si>
  <si>
    <t>5063CD</t>
  </si>
  <si>
    <t>17063FD</t>
  </si>
  <si>
    <t>5063BT</t>
  </si>
  <si>
    <t>8063DT</t>
  </si>
  <si>
    <t>8063EA</t>
  </si>
  <si>
    <t>17063FG</t>
  </si>
  <si>
    <t>17063FJ</t>
  </si>
  <si>
    <t>17063FF</t>
  </si>
  <si>
    <t>17063FH</t>
  </si>
  <si>
    <t>17063FI</t>
  </si>
  <si>
    <t>4063CG</t>
  </si>
  <si>
    <t>4063CC</t>
  </si>
  <si>
    <t>8063EC</t>
  </si>
  <si>
    <t>4063CH</t>
  </si>
  <si>
    <t>8063ED</t>
  </si>
  <si>
    <t>8063DX</t>
  </si>
  <si>
    <t>17053JI</t>
  </si>
  <si>
    <t>4063CI</t>
  </si>
  <si>
    <t>17063FE</t>
  </si>
  <si>
    <t>14063BI</t>
  </si>
  <si>
    <t>4063CJ</t>
  </si>
  <si>
    <t>14063BF</t>
  </si>
  <si>
    <t>14063BK</t>
  </si>
  <si>
    <t>14063BB</t>
  </si>
  <si>
    <t>8063EG</t>
  </si>
  <si>
    <t>14063BA</t>
  </si>
  <si>
    <t>8063EF</t>
  </si>
  <si>
    <t>5063CJ</t>
  </si>
  <si>
    <t>12063AB</t>
  </si>
  <si>
    <t>8063EH</t>
  </si>
  <si>
    <t>8063EI</t>
  </si>
  <si>
    <t>14063AP</t>
  </si>
  <si>
    <t>14063BJ</t>
  </si>
  <si>
    <t>5063CH</t>
  </si>
  <si>
    <t>5063CL</t>
  </si>
  <si>
    <t>14063BP</t>
  </si>
  <si>
    <t>8063EJ</t>
  </si>
  <si>
    <t>14063BO</t>
  </si>
  <si>
    <t>4063CL</t>
  </si>
  <si>
    <t>11063AZ</t>
  </si>
  <si>
    <t>17063FU</t>
  </si>
  <si>
    <t>17063FS</t>
  </si>
  <si>
    <t>17063FV</t>
  </si>
  <si>
    <t>17063FR</t>
  </si>
  <si>
    <t>17063DJ</t>
  </si>
  <si>
    <t>5063CI</t>
  </si>
  <si>
    <t>17063FZ</t>
  </si>
  <si>
    <t>17063FP</t>
  </si>
  <si>
    <t>5063BS</t>
  </si>
  <si>
    <t>17063FQ</t>
  </si>
  <si>
    <t>17063FX</t>
  </si>
  <si>
    <t>17063GA</t>
  </si>
  <si>
    <t>17063GC</t>
  </si>
  <si>
    <t>5063CF</t>
  </si>
  <si>
    <t>17063GF</t>
  </si>
  <si>
    <t>17063GL</t>
  </si>
  <si>
    <t>14063BU</t>
  </si>
  <si>
    <t>17063GG</t>
  </si>
  <si>
    <t>8063EL</t>
  </si>
  <si>
    <t>14063BV</t>
  </si>
  <si>
    <t>14063CI</t>
  </si>
  <si>
    <t>11063BB</t>
  </si>
  <si>
    <t>14063CG</t>
  </si>
  <si>
    <t>14063CK</t>
  </si>
  <si>
    <t>14063CJ</t>
  </si>
  <si>
    <t>12063AE</t>
  </si>
  <si>
    <t>14063CL</t>
  </si>
  <si>
    <t>8063ES</t>
  </si>
  <si>
    <t>8063ET</t>
  </si>
  <si>
    <t>14063CN</t>
  </si>
  <si>
    <t>17063GJ</t>
  </si>
  <si>
    <t>4063CY</t>
  </si>
  <si>
    <t>8063CH</t>
  </si>
  <si>
    <t>4063CT</t>
  </si>
  <si>
    <t>14063CD</t>
  </si>
  <si>
    <t>17063GM</t>
  </si>
  <si>
    <t>8063ER</t>
  </si>
  <si>
    <t>8063EU</t>
  </si>
  <si>
    <t>17063GO</t>
  </si>
  <si>
    <t>8063EX</t>
  </si>
  <si>
    <t>17063GH</t>
  </si>
  <si>
    <t>17063GS</t>
  </si>
  <si>
    <t>4063AU</t>
  </si>
  <si>
    <t>17063GR</t>
  </si>
  <si>
    <t>17063GQ</t>
  </si>
  <si>
    <t>17063GT</t>
  </si>
  <si>
    <t>8063EY</t>
  </si>
  <si>
    <t>17063GU</t>
  </si>
  <si>
    <t>4063DB</t>
  </si>
  <si>
    <t>17063GP</t>
  </si>
  <si>
    <t>17063GV</t>
  </si>
  <si>
    <t>8063EO</t>
  </si>
  <si>
    <t>17063GX</t>
  </si>
  <si>
    <t>17063HB</t>
  </si>
  <si>
    <t>17063HC</t>
  </si>
  <si>
    <t>17063HD</t>
  </si>
  <si>
    <t>17063HA</t>
  </si>
  <si>
    <t>14063CQ</t>
  </si>
  <si>
    <t>14063CU</t>
  </si>
  <si>
    <t>14063CY</t>
  </si>
  <si>
    <t>14063CF</t>
  </si>
  <si>
    <t>14063DC</t>
  </si>
  <si>
    <t>14063DA</t>
  </si>
  <si>
    <t>14063CW</t>
  </si>
  <si>
    <t>17063GD</t>
  </si>
  <si>
    <t>8063FD</t>
  </si>
  <si>
    <t>14063CR</t>
  </si>
  <si>
    <t>14063DE</t>
  </si>
  <si>
    <t>4063DC</t>
  </si>
  <si>
    <t>8063FC</t>
  </si>
  <si>
    <t>5063BX</t>
  </si>
  <si>
    <t>8063FH</t>
  </si>
  <si>
    <t>8063FI</t>
  </si>
  <si>
    <t>14063CP</t>
  </si>
  <si>
    <t>8063FG</t>
  </si>
  <si>
    <t>14063DH</t>
  </si>
  <si>
    <t>5063CS</t>
  </si>
  <si>
    <t>8063FA</t>
  </si>
  <si>
    <t>8063DR</t>
  </si>
  <si>
    <t>17063HE</t>
  </si>
  <si>
    <t>8063FJ</t>
  </si>
  <si>
    <t>14063DI</t>
  </si>
  <si>
    <t>8063FK</t>
  </si>
  <si>
    <t>17063HH</t>
  </si>
  <si>
    <t>4063DD</t>
  </si>
  <si>
    <t>4063DH</t>
  </si>
  <si>
    <t>5063CT</t>
  </si>
  <si>
    <t>8063FM</t>
  </si>
  <si>
    <t>4063CV</t>
  </si>
  <si>
    <t>8063FB</t>
  </si>
  <si>
    <t>5063BF</t>
  </si>
  <si>
    <t>14063DJ</t>
  </si>
  <si>
    <t>5063CM</t>
  </si>
  <si>
    <t>17053ET</t>
  </si>
  <si>
    <t>14063DK</t>
  </si>
  <si>
    <t>14063DN</t>
  </si>
  <si>
    <t>4063DE</t>
  </si>
  <si>
    <t>14063DQ</t>
  </si>
  <si>
    <t>14063DO</t>
  </si>
  <si>
    <t>17063HK</t>
  </si>
  <si>
    <t>8063FO</t>
  </si>
  <si>
    <t>5063CW</t>
  </si>
  <si>
    <t>4063BN</t>
  </si>
  <si>
    <t>14063DV</t>
  </si>
  <si>
    <t>8063FU</t>
  </si>
  <si>
    <t>4063DM</t>
  </si>
  <si>
    <t>14063AQ</t>
  </si>
  <si>
    <t>17063HQ</t>
  </si>
  <si>
    <t>4063DN</t>
  </si>
  <si>
    <t>14063DW</t>
  </si>
  <si>
    <t>8063FV</t>
  </si>
  <si>
    <t>17063EE</t>
  </si>
  <si>
    <t>14063AF</t>
  </si>
  <si>
    <t>17063HT</t>
  </si>
  <si>
    <t>5063CE</t>
  </si>
  <si>
    <t>17063HS</t>
  </si>
  <si>
    <t>17063HU</t>
  </si>
  <si>
    <t>8063FT</t>
  </si>
  <si>
    <t>17063HV</t>
  </si>
  <si>
    <t>11063AF</t>
  </si>
  <si>
    <t>17063HY</t>
  </si>
  <si>
    <t>17063HL</t>
  </si>
  <si>
    <t>17063HX</t>
  </si>
  <si>
    <t>16063AC</t>
  </si>
  <si>
    <t>16063AD</t>
  </si>
  <si>
    <t>8063DD</t>
  </si>
  <si>
    <t>11053AT</t>
  </si>
  <si>
    <t>5063DI</t>
  </si>
  <si>
    <t>5063CY</t>
  </si>
  <si>
    <t>5063CX</t>
  </si>
  <si>
    <t>17063IB</t>
  </si>
  <si>
    <t>5063DL</t>
  </si>
  <si>
    <t>4063DT</t>
  </si>
  <si>
    <t>17063IE</t>
  </si>
  <si>
    <t>17063ID</t>
  </si>
  <si>
    <t>4063DZ</t>
  </si>
  <si>
    <t>4063EB</t>
  </si>
  <si>
    <t>5053JA</t>
  </si>
  <si>
    <t>14063BL</t>
  </si>
  <si>
    <t>17063II</t>
  </si>
  <si>
    <t>17063IG</t>
  </si>
  <si>
    <t>17063HJ</t>
  </si>
  <si>
    <t>5063DN</t>
  </si>
  <si>
    <t>17063IH</t>
  </si>
  <si>
    <t>4063EC</t>
  </si>
  <si>
    <t>14063BY</t>
  </si>
  <si>
    <t>5063DQ</t>
  </si>
  <si>
    <t>4063DL</t>
  </si>
  <si>
    <t>8063FE</t>
  </si>
  <si>
    <t>17063IM</t>
  </si>
  <si>
    <t>5063DS</t>
  </si>
  <si>
    <t>17063IK</t>
  </si>
  <si>
    <t>5063DR</t>
  </si>
  <si>
    <t>17063IC</t>
  </si>
  <si>
    <t>17063IP</t>
  </si>
  <si>
    <t>4063DV</t>
  </si>
  <si>
    <t>14063DZ</t>
  </si>
  <si>
    <t>5063DH</t>
  </si>
  <si>
    <t>17063IN</t>
  </si>
  <si>
    <t>8063FY</t>
  </si>
  <si>
    <t>5063DF</t>
  </si>
  <si>
    <t>4063EF</t>
  </si>
  <si>
    <t>14063EC</t>
  </si>
  <si>
    <t>8063FZ</t>
  </si>
  <si>
    <t>17063IO</t>
  </si>
  <si>
    <t>8063GB</t>
  </si>
  <si>
    <t>17063IW</t>
  </si>
  <si>
    <t>8063GC</t>
  </si>
  <si>
    <t>17063IL</t>
  </si>
  <si>
    <t>2063AJ</t>
  </si>
  <si>
    <t>17063IV</t>
  </si>
  <si>
    <t>14063EG</t>
  </si>
  <si>
    <t>14063EJ</t>
  </si>
  <si>
    <t>14063EK</t>
  </si>
  <si>
    <t>17063CT</t>
  </si>
  <si>
    <t xml:space="preserve">14063EL </t>
  </si>
  <si>
    <t>14063EM</t>
  </si>
  <si>
    <t>14063EA</t>
  </si>
  <si>
    <t>5063DC</t>
  </si>
  <si>
    <t>4063EI</t>
  </si>
  <si>
    <t>5063DV</t>
  </si>
  <si>
    <t>4063EJ</t>
  </si>
  <si>
    <t>14063DY</t>
  </si>
  <si>
    <t>8063GD</t>
  </si>
  <si>
    <t>17063IZ</t>
  </si>
  <si>
    <t>5063DW</t>
  </si>
  <si>
    <t>5063DY</t>
  </si>
  <si>
    <t>4063EL</t>
  </si>
  <si>
    <t>17063JB</t>
  </si>
  <si>
    <t>14063EF</t>
  </si>
  <si>
    <t>14063AJ</t>
  </si>
  <si>
    <t>2063AK</t>
  </si>
  <si>
    <t>5063CQ</t>
  </si>
  <si>
    <t>17063JF</t>
  </si>
  <si>
    <t>17063IX</t>
  </si>
  <si>
    <t>17063JG</t>
  </si>
  <si>
    <t>5063EB</t>
  </si>
  <si>
    <t>17063IY</t>
  </si>
  <si>
    <t>17063JJ</t>
  </si>
  <si>
    <t>4063EP</t>
  </si>
  <si>
    <t>17063JL</t>
  </si>
  <si>
    <t>4063EQ</t>
  </si>
  <si>
    <t>14063EP</t>
  </si>
  <si>
    <t>17063JK</t>
  </si>
  <si>
    <t>14053HD</t>
  </si>
  <si>
    <t>4063EG</t>
  </si>
  <si>
    <t>17063JP</t>
  </si>
  <si>
    <t>14063ES</t>
  </si>
  <si>
    <t>8063GI</t>
  </si>
  <si>
    <t>14063EO</t>
  </si>
  <si>
    <t>17063IU</t>
  </si>
  <si>
    <t>5063EE</t>
  </si>
  <si>
    <t>17063JQ</t>
  </si>
  <si>
    <t>5063ED</t>
  </si>
  <si>
    <t>4063ES</t>
  </si>
  <si>
    <t>14063DL</t>
  </si>
  <si>
    <t>17063JU</t>
  </si>
  <si>
    <t>17063JS</t>
  </si>
  <si>
    <t>5063EI</t>
  </si>
  <si>
    <t>17063JR</t>
  </si>
  <si>
    <t>4063ET</t>
  </si>
  <si>
    <t>17063HR</t>
  </si>
  <si>
    <t>5063EH</t>
  </si>
  <si>
    <t>5063BW</t>
  </si>
  <si>
    <t>17063JY</t>
  </si>
  <si>
    <t>8063DB</t>
  </si>
  <si>
    <t>14063ET</t>
  </si>
  <si>
    <t>4063EM</t>
  </si>
  <si>
    <t>17063KB</t>
  </si>
  <si>
    <t>17063JZ</t>
  </si>
  <si>
    <t>4063EY</t>
  </si>
  <si>
    <t>14063EY</t>
  </si>
  <si>
    <t>14063EZ</t>
  </si>
  <si>
    <t>4063EX</t>
  </si>
  <si>
    <t>5063EK</t>
  </si>
  <si>
    <t>8063GL</t>
  </si>
  <si>
    <t>8063GM</t>
  </si>
  <si>
    <t>17063KD</t>
  </si>
  <si>
    <t>8063FQ</t>
  </si>
  <si>
    <t>8063EW</t>
  </si>
  <si>
    <t>17063KH</t>
  </si>
  <si>
    <t>14063FI</t>
  </si>
  <si>
    <t>8063GT</t>
  </si>
  <si>
    <t>4063ER</t>
  </si>
  <si>
    <t>14063FG</t>
  </si>
  <si>
    <t>17063JX</t>
  </si>
  <si>
    <t>17063KG</t>
  </si>
  <si>
    <t>8063EN</t>
  </si>
  <si>
    <t>5063EM</t>
  </si>
  <si>
    <t>17063JW</t>
  </si>
  <si>
    <t>5063EN</t>
  </si>
  <si>
    <t>8063GN</t>
  </si>
  <si>
    <t>17063KJ</t>
  </si>
  <si>
    <t>14063FH</t>
  </si>
  <si>
    <t>4063FC</t>
  </si>
  <si>
    <t>4063FD</t>
  </si>
  <si>
    <t>4063FB</t>
  </si>
  <si>
    <t>5063EP</t>
  </si>
  <si>
    <t>17063KM</t>
  </si>
  <si>
    <t>5063ES</t>
  </si>
  <si>
    <t>17063KN</t>
  </si>
  <si>
    <t>17063KO</t>
  </si>
  <si>
    <t>5063ET</t>
  </si>
  <si>
    <t>17063KP</t>
  </si>
  <si>
    <t>14063FM</t>
  </si>
  <si>
    <t>5063EQ</t>
  </si>
  <si>
    <t>5063EO</t>
  </si>
  <si>
    <t>14063EX</t>
  </si>
  <si>
    <t>17063KK</t>
  </si>
  <si>
    <t>14063FN</t>
  </si>
  <si>
    <t>17063KR</t>
  </si>
  <si>
    <t>14063FK</t>
  </si>
  <si>
    <t>5063EU</t>
  </si>
  <si>
    <t>14063FP</t>
  </si>
  <si>
    <t>8063GV</t>
  </si>
  <si>
    <t>5063EL</t>
  </si>
  <si>
    <t>14063FQ</t>
  </si>
  <si>
    <t>8063GK</t>
  </si>
  <si>
    <t>8063GW</t>
  </si>
  <si>
    <t>17063KX</t>
  </si>
  <si>
    <t>17063KY</t>
  </si>
  <si>
    <t>14063FT</t>
  </si>
  <si>
    <t>17063KA</t>
  </si>
  <si>
    <t>14063FU</t>
  </si>
  <si>
    <t>646.8</t>
  </si>
  <si>
    <t>158.67</t>
  </si>
  <si>
    <t>68.6</t>
  </si>
  <si>
    <t>274.4</t>
  </si>
  <si>
    <t>8063GZ</t>
  </si>
  <si>
    <t>5063EV</t>
  </si>
  <si>
    <t>17063KL</t>
  </si>
  <si>
    <t>5063FA</t>
  </si>
  <si>
    <t>17063KZ</t>
  </si>
  <si>
    <t>17063LA</t>
  </si>
  <si>
    <t>17063KW</t>
  </si>
  <si>
    <t>17063LB</t>
  </si>
  <si>
    <t>17063LC</t>
  </si>
  <si>
    <t>5063FE</t>
  </si>
  <si>
    <t>5063FC</t>
  </si>
  <si>
    <t>17063LD</t>
  </si>
  <si>
    <t>17063LF</t>
  </si>
  <si>
    <t>17063LK</t>
  </si>
  <si>
    <t>4063FP</t>
  </si>
  <si>
    <t>4063FK</t>
  </si>
  <si>
    <t>5063FF</t>
  </si>
  <si>
    <t>17063LL</t>
  </si>
  <si>
    <t>17063LN</t>
  </si>
  <si>
    <t>17063LM</t>
  </si>
  <si>
    <t>8063HA</t>
  </si>
  <si>
    <t>5063EY</t>
  </si>
  <si>
    <t>17063LR</t>
  </si>
  <si>
    <t>8063HD</t>
  </si>
  <si>
    <t>14063GA</t>
  </si>
  <si>
    <t>14063FZ</t>
  </si>
  <si>
    <t>8063HC</t>
  </si>
  <si>
    <t>8063HJ</t>
  </si>
  <si>
    <t>8063HI</t>
  </si>
  <si>
    <t>14063GD</t>
  </si>
  <si>
    <t>14063FJ</t>
  </si>
  <si>
    <t>14063GE</t>
  </si>
  <si>
    <t>4063FI</t>
  </si>
  <si>
    <t>8063HH</t>
  </si>
  <si>
    <t>11063BH</t>
  </si>
  <si>
    <t>17063LV</t>
  </si>
  <si>
    <t>8063GX</t>
  </si>
  <si>
    <t>17063LY</t>
  </si>
  <si>
    <t>17063LW</t>
  </si>
  <si>
    <t>5063ER</t>
  </si>
  <si>
    <t>17063LT</t>
  </si>
  <si>
    <t>17063GN</t>
  </si>
  <si>
    <t>8063HE</t>
  </si>
  <si>
    <t>14063GJ</t>
  </si>
  <si>
    <t>14063GB</t>
  </si>
  <si>
    <t>14063GI</t>
  </si>
  <si>
    <t>14063DT</t>
  </si>
  <si>
    <t>5063BD</t>
  </si>
  <si>
    <t>14063GL</t>
  </si>
  <si>
    <t>14063FE</t>
  </si>
  <si>
    <t>11063BJ</t>
  </si>
  <si>
    <t>17063MG</t>
  </si>
  <si>
    <t>17063MD</t>
  </si>
  <si>
    <t>11063BK</t>
  </si>
  <si>
    <t>17063LU</t>
  </si>
  <si>
    <t>4063FU</t>
  </si>
  <si>
    <t>17063MJ</t>
  </si>
  <si>
    <t>17063MI</t>
  </si>
  <si>
    <t>17063ML</t>
  </si>
  <si>
    <t>17063MM</t>
  </si>
  <si>
    <t>17063LX</t>
  </si>
  <si>
    <t>12063AG</t>
  </si>
  <si>
    <t>17063MO</t>
  </si>
  <si>
    <t xml:space="preserve">12063AF </t>
  </si>
  <si>
    <t xml:space="preserve">14063GM </t>
  </si>
  <si>
    <t xml:space="preserve">11063BN </t>
  </si>
  <si>
    <t>4063FY</t>
  </si>
  <si>
    <t>4063GA</t>
  </si>
  <si>
    <t>14063AZ</t>
  </si>
  <si>
    <t>14063GP</t>
  </si>
  <si>
    <t>14063GN</t>
  </si>
  <si>
    <t>4063GF</t>
  </si>
  <si>
    <t>17063MH</t>
  </si>
  <si>
    <t>17063MR</t>
  </si>
  <si>
    <t>17063MP</t>
  </si>
  <si>
    <t>17063MX</t>
  </si>
  <si>
    <t>14063GG</t>
  </si>
  <si>
    <t>17063NC</t>
  </si>
  <si>
    <t>17063MV</t>
  </si>
  <si>
    <t>17063ND</t>
  </si>
  <si>
    <t>14063GQ</t>
  </si>
  <si>
    <t>17063NE</t>
  </si>
  <si>
    <t>14063GR</t>
  </si>
  <si>
    <t>17063MT</t>
  </si>
  <si>
    <t>17063NG</t>
  </si>
  <si>
    <t>17063NF</t>
  </si>
  <si>
    <t>4063GC</t>
  </si>
  <si>
    <t>17063NK</t>
  </si>
  <si>
    <t>17063NI</t>
  </si>
  <si>
    <t>17063NO</t>
  </si>
  <si>
    <t>17063NH</t>
  </si>
  <si>
    <t>17063NB</t>
  </si>
  <si>
    <t>4063FW</t>
  </si>
  <si>
    <t>14063GW</t>
  </si>
  <si>
    <t>17063NM</t>
  </si>
  <si>
    <t>17063NT</t>
  </si>
  <si>
    <t>14063GO</t>
  </si>
  <si>
    <t>14063GZ</t>
  </si>
  <si>
    <t>14063GX</t>
  </si>
  <si>
    <t>14063HD</t>
  </si>
  <si>
    <t>14063HE</t>
  </si>
  <si>
    <t>14063HF</t>
  </si>
  <si>
    <t>4063GP</t>
  </si>
  <si>
    <t>4063GQ</t>
  </si>
  <si>
    <t>4063GT</t>
  </si>
  <si>
    <t>16063AH</t>
  </si>
  <si>
    <t>17063MS</t>
  </si>
  <si>
    <t>17063NQ</t>
  </si>
  <si>
    <t>16063AI</t>
  </si>
  <si>
    <t>17063OC</t>
  </si>
  <si>
    <t>14063HB</t>
  </si>
  <si>
    <t>11063BQ</t>
  </si>
  <si>
    <t>17063OF</t>
  </si>
  <si>
    <t>14063HH</t>
  </si>
  <si>
    <t>4063EO</t>
  </si>
  <si>
    <t>12063AI</t>
  </si>
  <si>
    <t>17063NN</t>
  </si>
  <si>
    <t>17063NX</t>
  </si>
  <si>
    <t>17063OI</t>
  </si>
  <si>
    <t>14063HI</t>
  </si>
  <si>
    <t>14063HJ</t>
  </si>
  <si>
    <t>17063OD</t>
  </si>
  <si>
    <t>17063OK</t>
  </si>
  <si>
    <t>17063OL</t>
  </si>
  <si>
    <t>17063OH</t>
  </si>
  <si>
    <t>17063OJ</t>
  </si>
  <si>
    <t>11063BM</t>
  </si>
  <si>
    <t>14063HA</t>
  </si>
  <si>
    <t>17063MB</t>
  </si>
  <si>
    <t>17063OQ</t>
  </si>
  <si>
    <t>17063OO</t>
  </si>
  <si>
    <t>17063OP</t>
  </si>
  <si>
    <t>11063BT</t>
  </si>
  <si>
    <t>14063HO</t>
  </si>
  <si>
    <t>14063HP</t>
  </si>
  <si>
    <t>4063GM</t>
  </si>
  <si>
    <t>14063HR</t>
  </si>
  <si>
    <t>11063BU</t>
  </si>
  <si>
    <t>14063EB</t>
  </si>
  <si>
    <t>17063OU</t>
  </si>
  <si>
    <t>17063OT</t>
  </si>
  <si>
    <t>4063GO</t>
  </si>
  <si>
    <t>4063HA</t>
  </si>
  <si>
    <t>14063FD</t>
  </si>
  <si>
    <t>14063HY</t>
  </si>
  <si>
    <t>14063HX</t>
  </si>
  <si>
    <t>4063HD</t>
  </si>
  <si>
    <t>11063BV</t>
  </si>
  <si>
    <t>11063BW</t>
  </si>
  <si>
    <t>14063IA</t>
  </si>
  <si>
    <t>8063FL</t>
  </si>
  <si>
    <t>4063HG</t>
  </si>
  <si>
    <t>14063HW</t>
  </si>
  <si>
    <t>14063HK</t>
  </si>
  <si>
    <t>17063MQ</t>
  </si>
  <si>
    <t>17063OR</t>
  </si>
  <si>
    <t>4063HE</t>
  </si>
  <si>
    <t>17063PE</t>
  </si>
  <si>
    <t>17063PB</t>
  </si>
  <si>
    <t>14063IB</t>
  </si>
  <si>
    <t>17063PF</t>
  </si>
  <si>
    <t>17063PH</t>
  </si>
  <si>
    <t>17063PG</t>
  </si>
  <si>
    <t>14063ID</t>
  </si>
  <si>
    <t>17063PK</t>
  </si>
  <si>
    <t>17063PJ</t>
  </si>
  <si>
    <t>14063IH</t>
  </si>
  <si>
    <t>14063II</t>
  </si>
  <si>
    <t>4063HI</t>
  </si>
  <si>
    <t>14063IK</t>
  </si>
  <si>
    <t>17063PS</t>
  </si>
  <si>
    <t>17063PR</t>
  </si>
  <si>
    <t>17063PP</t>
  </si>
  <si>
    <t>17063PT</t>
  </si>
  <si>
    <t>4063HS</t>
  </si>
  <si>
    <t>4063HR</t>
  </si>
  <si>
    <t>14063IM</t>
  </si>
  <si>
    <t>17063PQ</t>
  </si>
  <si>
    <t>14063IO</t>
  </si>
  <si>
    <t>4063HU</t>
  </si>
  <si>
    <t>14063IF</t>
  </si>
  <si>
    <t>17063PU</t>
  </si>
  <si>
    <t>17063OW</t>
  </si>
  <si>
    <t>17063OX</t>
  </si>
  <si>
    <t>14063FC</t>
  </si>
  <si>
    <t>17063PL</t>
  </si>
  <si>
    <t>14063IN</t>
  </si>
  <si>
    <t>12063AK</t>
  </si>
  <si>
    <t>4063HX</t>
  </si>
  <si>
    <t>14063IU</t>
  </si>
  <si>
    <t>14063IV</t>
  </si>
  <si>
    <t>17063MN</t>
  </si>
  <si>
    <t>14063IW</t>
  </si>
  <si>
    <t>4063IE</t>
  </si>
  <si>
    <t>5 722</t>
  </si>
  <si>
    <t>16063AL</t>
  </si>
  <si>
    <t>14063IQ</t>
  </si>
  <si>
    <t>17063PY</t>
  </si>
  <si>
    <t>4063IC</t>
  </si>
  <si>
    <t>17063QA</t>
  </si>
  <si>
    <t>17063PZ</t>
  </si>
  <si>
    <t>4063IH</t>
  </si>
  <si>
    <t>17063QB</t>
  </si>
  <si>
    <t>14063IY</t>
  </si>
  <si>
    <t>17063QC</t>
  </si>
  <si>
    <t>14063JA</t>
  </si>
  <si>
    <t>17063QD</t>
  </si>
  <si>
    <t>14063IZ</t>
  </si>
  <si>
    <t>17063PX</t>
  </si>
  <si>
    <t>4063IJ</t>
  </si>
  <si>
    <t>14063JD</t>
  </si>
  <si>
    <t>17063QE</t>
  </si>
  <si>
    <t>17063QF</t>
  </si>
  <si>
    <t>17063QG</t>
  </si>
  <si>
    <t>14063JC</t>
  </si>
  <si>
    <t>17063QK</t>
  </si>
  <si>
    <t>17063QM</t>
  </si>
  <si>
    <t>14063JF</t>
  </si>
  <si>
    <t>14063IP</t>
  </si>
  <si>
    <t>17063QI</t>
  </si>
  <si>
    <t>17063QL</t>
  </si>
  <si>
    <t>11063BY</t>
  </si>
  <si>
    <t>17063QQ</t>
  </si>
  <si>
    <t>4063DQ</t>
  </si>
  <si>
    <t>6063AI</t>
  </si>
  <si>
    <t>11063BZ</t>
  </si>
  <si>
    <t>14063JI</t>
  </si>
  <si>
    <t>6063AH</t>
  </si>
  <si>
    <t>11063CD</t>
  </si>
  <si>
    <t>14063JK</t>
  </si>
  <si>
    <t>4063IK</t>
  </si>
  <si>
    <t>16063AM</t>
  </si>
  <si>
    <t>4063IO</t>
  </si>
  <si>
    <t>17063MU</t>
  </si>
  <si>
    <t>5063CN</t>
  </si>
  <si>
    <t>11073AC</t>
  </si>
  <si>
    <t>17063PV</t>
  </si>
  <si>
    <t>17063OV</t>
  </si>
  <si>
    <t>17063NY</t>
  </si>
  <si>
    <t>11073AL</t>
  </si>
  <si>
    <t>17063QN</t>
  </si>
  <si>
    <t>14073AJ</t>
  </si>
  <si>
    <t>14073AA</t>
  </si>
  <si>
    <t>4073AB</t>
  </si>
  <si>
    <t>14063JJ</t>
  </si>
  <si>
    <t>14073AI</t>
  </si>
  <si>
    <t>11073AK</t>
  </si>
  <si>
    <t>14073AG</t>
  </si>
  <si>
    <t>4073AA</t>
  </si>
  <si>
    <t>5073AC</t>
  </si>
  <si>
    <t>11073AF</t>
  </si>
  <si>
    <t>11073AO</t>
  </si>
  <si>
    <t>14073AL</t>
  </si>
  <si>
    <t>14073AC</t>
  </si>
  <si>
    <t>14073AB</t>
  </si>
  <si>
    <t>4073AG</t>
  </si>
  <si>
    <t>5073AE</t>
  </si>
  <si>
    <t>14073AN</t>
  </si>
  <si>
    <t>17073AE</t>
  </si>
  <si>
    <t>14063JH</t>
  </si>
  <si>
    <t>17073AD</t>
  </si>
  <si>
    <t>17073AC</t>
  </si>
  <si>
    <t>5073AF</t>
  </si>
  <si>
    <t>5073AH</t>
  </si>
  <si>
    <t>4073AN</t>
  </si>
  <si>
    <t>17073AJ</t>
  </si>
  <si>
    <t>17073AL</t>
  </si>
  <si>
    <t>5073AG</t>
  </si>
  <si>
    <t>17073AM</t>
  </si>
  <si>
    <t>14073AM</t>
  </si>
  <si>
    <t>17073AF</t>
  </si>
  <si>
    <t>17073AP</t>
  </si>
  <si>
    <t>17073AO</t>
  </si>
  <si>
    <t>5073AJ</t>
  </si>
  <si>
    <t>4073AQ</t>
  </si>
  <si>
    <t>5073AK</t>
  </si>
  <si>
    <t>14073AH</t>
  </si>
  <si>
    <t>5073AL</t>
  </si>
  <si>
    <t>17073AR</t>
  </si>
  <si>
    <t>17073AQ</t>
  </si>
  <si>
    <t>11073AG</t>
  </si>
  <si>
    <t>4073AM</t>
  </si>
  <si>
    <t>14073AV</t>
  </si>
  <si>
    <t>14073AR</t>
  </si>
  <si>
    <t>11073AQ</t>
  </si>
  <si>
    <t>11073AP</t>
  </si>
  <si>
    <t>14073AU</t>
  </si>
  <si>
    <t>11073AR</t>
  </si>
  <si>
    <t>5073AA</t>
  </si>
  <si>
    <t>14073AZ</t>
  </si>
  <si>
    <t>14073AS</t>
  </si>
  <si>
    <t>14073AX</t>
  </si>
  <si>
    <t>4073AT</t>
  </si>
  <si>
    <t>4073AS</t>
  </si>
  <si>
    <t>5073AN</t>
  </si>
  <si>
    <t>14073BD</t>
  </si>
  <si>
    <t>5073AQ</t>
  </si>
  <si>
    <t>5073AP</t>
  </si>
  <si>
    <t>4073AW</t>
  </si>
  <si>
    <t>5073AR</t>
  </si>
  <si>
    <t>14073BF</t>
  </si>
  <si>
    <t>4073AV</t>
  </si>
  <si>
    <t>14073BG</t>
  </si>
  <si>
    <t>14073BK</t>
  </si>
  <si>
    <t>5073AU</t>
  </si>
  <si>
    <t>14073AY</t>
  </si>
  <si>
    <t>4063HF</t>
  </si>
  <si>
    <t>4073BD</t>
  </si>
  <si>
    <t>14073BL</t>
  </si>
  <si>
    <t>4063HQ</t>
  </si>
  <si>
    <t>17073AZ</t>
  </si>
  <si>
    <t>17073AV</t>
  </si>
  <si>
    <t>14073BC</t>
  </si>
  <si>
    <t>5073AV</t>
  </si>
  <si>
    <t>17073BA</t>
  </si>
  <si>
    <t>17063QH</t>
  </si>
  <si>
    <t>5073AX</t>
  </si>
  <si>
    <t>17073BC</t>
  </si>
  <si>
    <t>17073BD</t>
  </si>
  <si>
    <t>z wysyłką zagraniczną (doliczona tłumaczowi)</t>
  </si>
  <si>
    <t>17073BE</t>
  </si>
  <si>
    <t>5073AY</t>
  </si>
  <si>
    <t>4073AZ</t>
  </si>
  <si>
    <t>14073BH</t>
  </si>
  <si>
    <t>17073BG</t>
  </si>
  <si>
    <t>5073AW</t>
  </si>
  <si>
    <t>17073BH</t>
  </si>
  <si>
    <t>4063IM</t>
  </si>
  <si>
    <t>17073BI</t>
  </si>
  <si>
    <t>14073BN</t>
  </si>
  <si>
    <t>17073BB</t>
  </si>
  <si>
    <t>17073AW</t>
  </si>
  <si>
    <t>14073BR</t>
  </si>
  <si>
    <t>4073BH</t>
  </si>
  <si>
    <t>5073AT</t>
  </si>
  <si>
    <t>14073BQ</t>
  </si>
  <si>
    <t>4073BK</t>
  </si>
  <si>
    <t>4073BJ</t>
  </si>
  <si>
    <t>14073BT</t>
  </si>
  <si>
    <t>14073BJ</t>
  </si>
  <si>
    <t>5073BB</t>
  </si>
  <si>
    <t>5073BF</t>
  </si>
  <si>
    <t>17073BR</t>
  </si>
  <si>
    <t>17073BS</t>
  </si>
  <si>
    <t>14073BU</t>
  </si>
  <si>
    <t>17073BT</t>
  </si>
  <si>
    <t>17073BV</t>
  </si>
  <si>
    <t>9073AA</t>
  </si>
  <si>
    <t>17073BX</t>
  </si>
  <si>
    <t>17073AB</t>
  </si>
  <si>
    <t>17073BZ</t>
  </si>
  <si>
    <t>17073CD</t>
  </si>
  <si>
    <t>17073AT</t>
  </si>
  <si>
    <t>14073BV</t>
  </si>
  <si>
    <t>14073CB</t>
  </si>
  <si>
    <t>11073BA</t>
  </si>
  <si>
    <t>14073BX</t>
  </si>
  <si>
    <t>17073AA</t>
  </si>
  <si>
    <t>11073AV</t>
  </si>
  <si>
    <t>17073CE</t>
  </si>
  <si>
    <t>14073CF</t>
  </si>
  <si>
    <t>4073AF</t>
  </si>
  <si>
    <t>5073BM</t>
  </si>
  <si>
    <t>5073AS</t>
  </si>
  <si>
    <t>5073BL</t>
  </si>
  <si>
    <t>5073BN</t>
  </si>
  <si>
    <t>5073BJ</t>
  </si>
  <si>
    <t>11073BB</t>
  </si>
  <si>
    <t>14073BS</t>
  </si>
  <si>
    <t>5073BI</t>
  </si>
  <si>
    <t>11073BC</t>
  </si>
  <si>
    <t>14073CH</t>
  </si>
  <si>
    <t>5073BH</t>
  </si>
  <si>
    <t>5073BR</t>
  </si>
  <si>
    <t>14073CL</t>
  </si>
  <si>
    <t>5073BS</t>
  </si>
  <si>
    <t>5073BT</t>
  </si>
  <si>
    <t>5073BQ</t>
  </si>
  <si>
    <t>4073BS</t>
  </si>
  <si>
    <t>17073AY</t>
  </si>
  <si>
    <t>5073BD</t>
  </si>
  <si>
    <t>14073CO</t>
  </si>
  <si>
    <t>17073CF</t>
  </si>
  <si>
    <t>4073BY</t>
  </si>
  <si>
    <t>5073BU</t>
  </si>
  <si>
    <t>17073CH</t>
  </si>
  <si>
    <t>17073CI</t>
  </si>
  <si>
    <t>5073BX</t>
  </si>
  <si>
    <t>17073CG</t>
  </si>
  <si>
    <t>14073BW</t>
  </si>
  <si>
    <t>11073AT</t>
  </si>
  <si>
    <t>11073AY</t>
  </si>
  <si>
    <t>14073CR</t>
  </si>
  <si>
    <t>11073BD</t>
  </si>
  <si>
    <t>17073CP</t>
  </si>
  <si>
    <t>17073BW</t>
  </si>
  <si>
    <t>4073CB</t>
  </si>
  <si>
    <t>14073CV</t>
  </si>
  <si>
    <t>4063BG</t>
  </si>
  <si>
    <t>14073CW</t>
  </si>
  <si>
    <t>14073CT</t>
  </si>
  <si>
    <t>14073DE</t>
  </si>
  <si>
    <t>17073CR</t>
  </si>
  <si>
    <t>17073CQ</t>
  </si>
  <si>
    <t>17073CJ</t>
  </si>
  <si>
    <t>14073DD</t>
  </si>
  <si>
    <t>14073DF</t>
  </si>
  <si>
    <t>17073CT</t>
  </si>
  <si>
    <t>9073AB</t>
  </si>
  <si>
    <t>17073CY</t>
  </si>
  <si>
    <t>17073CZ</t>
  </si>
  <si>
    <t>4073CD</t>
  </si>
  <si>
    <t>4073CK</t>
  </si>
  <si>
    <t>5073CJ</t>
  </si>
  <si>
    <t>4073CV</t>
  </si>
  <si>
    <t>4073CQ</t>
  </si>
  <si>
    <t>4073CR</t>
  </si>
  <si>
    <t>4073CP</t>
  </si>
  <si>
    <t>5073CL</t>
  </si>
  <si>
    <t>4073CO</t>
  </si>
  <si>
    <t>17073DB</t>
  </si>
  <si>
    <t>5073CI</t>
  </si>
  <si>
    <t>17073DD</t>
  </si>
  <si>
    <t>17073DA</t>
  </si>
  <si>
    <t>17073DE</t>
  </si>
  <si>
    <t>17073DF</t>
  </si>
  <si>
    <t>17073DH</t>
  </si>
  <si>
    <t>17073DJ</t>
  </si>
  <si>
    <t>17073DM</t>
  </si>
  <si>
    <t>4073CZ</t>
  </si>
  <si>
    <t>17073CV</t>
  </si>
  <si>
    <t>14073DJ</t>
  </si>
  <si>
    <t>17073BY</t>
  </si>
  <si>
    <t>4073DB</t>
  </si>
  <si>
    <t>14073DK</t>
  </si>
  <si>
    <t>17073CU</t>
  </si>
  <si>
    <t>14073DM</t>
  </si>
  <si>
    <t>5073CQ</t>
  </si>
  <si>
    <t>17073DN</t>
  </si>
  <si>
    <t>17073DO</t>
  </si>
  <si>
    <t>4073DD</t>
  </si>
  <si>
    <t>17073DK</t>
  </si>
  <si>
    <t>17073DQ</t>
  </si>
  <si>
    <t>17073DR</t>
  </si>
  <si>
    <t>14073CP</t>
  </si>
  <si>
    <t>8073AH</t>
  </si>
  <si>
    <t>17073DT</t>
  </si>
  <si>
    <t>8073AI</t>
  </si>
  <si>
    <t>8073AD</t>
  </si>
  <si>
    <t>17073DI</t>
  </si>
  <si>
    <t>5073CO</t>
  </si>
  <si>
    <t>14073DR</t>
  </si>
  <si>
    <t>14073DS</t>
  </si>
  <si>
    <t>14073CZ</t>
  </si>
  <si>
    <t>5073CX</t>
  </si>
  <si>
    <t>8073AB</t>
  </si>
  <si>
    <t>4073DK</t>
  </si>
  <si>
    <t>8073AG</t>
  </si>
  <si>
    <t>17073DV</t>
  </si>
  <si>
    <t>4073DJ</t>
  </si>
  <si>
    <t>5073CU</t>
  </si>
  <si>
    <t>17073DX</t>
  </si>
  <si>
    <t>17073DU</t>
  </si>
  <si>
    <t>4073DQ</t>
  </si>
  <si>
    <t>17073DY</t>
  </si>
  <si>
    <t>17073DZ</t>
  </si>
  <si>
    <t>17073EA</t>
  </si>
  <si>
    <t>4073DV</t>
  </si>
  <si>
    <t>17073ED</t>
  </si>
  <si>
    <t>17073EB</t>
  </si>
  <si>
    <t>17073EC</t>
  </si>
  <si>
    <t>17073EG</t>
  </si>
  <si>
    <t>17073EE</t>
  </si>
  <si>
    <t>5073DC</t>
  </si>
  <si>
    <t>17073DC</t>
  </si>
  <si>
    <t>8073AP</t>
  </si>
  <si>
    <t>14073DV</t>
  </si>
  <si>
    <t>14073DX</t>
  </si>
  <si>
    <t>17073EL</t>
  </si>
  <si>
    <t>17073EK</t>
  </si>
  <si>
    <t>14073DZ</t>
  </si>
  <si>
    <t>14073EA</t>
  </si>
  <si>
    <t>14073DY</t>
  </si>
  <si>
    <t>14073EB</t>
  </si>
  <si>
    <t>8073AQ</t>
  </si>
  <si>
    <t>4073CN</t>
  </si>
  <si>
    <t>8073AT</t>
  </si>
  <si>
    <t>5073BV</t>
  </si>
  <si>
    <t>8073AU</t>
  </si>
  <si>
    <t>4073DO</t>
  </si>
  <si>
    <t>17073EN</t>
  </si>
  <si>
    <t>5073DG</t>
  </si>
  <si>
    <t>4073DY</t>
  </si>
  <si>
    <t>4073EC</t>
  </si>
  <si>
    <t>14073DW</t>
  </si>
  <si>
    <t>4073EB</t>
  </si>
  <si>
    <t>17073EQ</t>
  </si>
  <si>
    <t>4073EE</t>
  </si>
  <si>
    <t>17073ES</t>
  </si>
  <si>
    <t>17073ET</t>
  </si>
  <si>
    <t>17073DW</t>
  </si>
  <si>
    <t>17073EU</t>
  </si>
  <si>
    <t>5073DJ</t>
  </si>
  <si>
    <t>5073DL</t>
  </si>
  <si>
    <t>4073DT</t>
  </si>
  <si>
    <t>4073DZ</t>
  </si>
  <si>
    <t>17073EY</t>
  </si>
  <si>
    <t>14073EH</t>
  </si>
  <si>
    <t>17073FA</t>
  </si>
  <si>
    <t>17073FB</t>
  </si>
  <si>
    <t>17073EZ</t>
  </si>
  <si>
    <t>17073FD</t>
  </si>
  <si>
    <t>17073FE</t>
  </si>
  <si>
    <t>8073AW</t>
  </si>
  <si>
    <t>4073ED</t>
  </si>
  <si>
    <t>17073FF</t>
  </si>
  <si>
    <t>17073EX</t>
  </si>
  <si>
    <t>14073EL</t>
  </si>
  <si>
    <t>17073FG</t>
  </si>
  <si>
    <t>8073AX</t>
  </si>
  <si>
    <t>8073AY</t>
  </si>
  <si>
    <t>14073EM</t>
  </si>
  <si>
    <t>17073FH</t>
  </si>
  <si>
    <t>5073DD</t>
  </si>
  <si>
    <t>4073EI</t>
  </si>
  <si>
    <t>8073BA</t>
  </si>
  <si>
    <t>17073AK</t>
  </si>
  <si>
    <t>17073EH</t>
  </si>
  <si>
    <t>bez wysyłki zagranicznej ( nie doliczona tłumaczowi)</t>
  </si>
  <si>
    <t xml:space="preserve">już doliczona przesylka </t>
  </si>
  <si>
    <t>8073BB</t>
  </si>
  <si>
    <t>14073EP</t>
  </si>
  <si>
    <t>14073ES</t>
  </si>
  <si>
    <t>17073EW</t>
  </si>
  <si>
    <t>4073BQ</t>
  </si>
  <si>
    <t>14073EV</t>
  </si>
  <si>
    <t>14073EU</t>
  </si>
  <si>
    <t>8073BE</t>
  </si>
  <si>
    <t>8073BF</t>
  </si>
  <si>
    <t>8073BD</t>
  </si>
  <si>
    <t>5073DP</t>
  </si>
  <si>
    <t>4073DI</t>
  </si>
  <si>
    <t>4073EJ</t>
  </si>
  <si>
    <t>4073EM</t>
  </si>
  <si>
    <t>5073DR</t>
  </si>
  <si>
    <t>14073ER</t>
  </si>
  <si>
    <t>5073DO</t>
  </si>
  <si>
    <t>5073DS</t>
  </si>
  <si>
    <t>14073DO</t>
  </si>
  <si>
    <t>17073FJ</t>
  </si>
  <si>
    <t>5073DW</t>
  </si>
  <si>
    <t>5073DV</t>
  </si>
  <si>
    <t>5073DY</t>
  </si>
  <si>
    <t>12073AB</t>
  </si>
  <si>
    <t>2063AC</t>
  </si>
  <si>
    <t>17073FM</t>
  </si>
  <si>
    <t>17073FL</t>
  </si>
  <si>
    <t>4073ET</t>
  </si>
  <si>
    <t>4073ES</t>
  </si>
  <si>
    <t>5043GA</t>
  </si>
  <si>
    <t>4073EW</t>
  </si>
  <si>
    <t>14073FB</t>
  </si>
  <si>
    <t>5073EC</t>
  </si>
  <si>
    <t>5073DZ</t>
  </si>
  <si>
    <t>17073FO</t>
  </si>
  <si>
    <t>14073FC</t>
  </si>
  <si>
    <t>2073AB</t>
  </si>
  <si>
    <t>17073ER</t>
  </si>
  <si>
    <t>8073BM</t>
  </si>
  <si>
    <t>17073FP</t>
  </si>
  <si>
    <t>8073BL</t>
  </si>
  <si>
    <t>bez wysyłki kurirem ( nie doliczona tłumaczowi)</t>
  </si>
  <si>
    <t>14073ED</t>
  </si>
  <si>
    <t>14073FG</t>
  </si>
  <si>
    <t>5073DX</t>
  </si>
  <si>
    <t>4073EZ</t>
  </si>
  <si>
    <t>14073FH</t>
  </si>
  <si>
    <t>14073FF</t>
  </si>
  <si>
    <t>4063IP</t>
  </si>
  <si>
    <t>17073FQ</t>
  </si>
  <si>
    <t>14073FD</t>
  </si>
  <si>
    <t>17073FR</t>
  </si>
  <si>
    <t>17073FS</t>
  </si>
  <si>
    <t>4073EY</t>
  </si>
  <si>
    <t>5073EK</t>
  </si>
  <si>
    <t>17073FN</t>
  </si>
  <si>
    <t>17073FT</t>
  </si>
  <si>
    <t>5073EN</t>
  </si>
  <si>
    <t>5073EM</t>
  </si>
  <si>
    <t>5073EL</t>
  </si>
  <si>
    <t>4073FD</t>
  </si>
  <si>
    <t>5073EP</t>
  </si>
  <si>
    <t>17073FV</t>
  </si>
  <si>
    <t>14073FJ</t>
  </si>
  <si>
    <t>8073BS</t>
  </si>
  <si>
    <t>5073EH</t>
  </si>
  <si>
    <t>14073FO</t>
  </si>
  <si>
    <t>17073FX</t>
  </si>
  <si>
    <t>8073BV</t>
  </si>
  <si>
    <t>8073CA</t>
  </si>
  <si>
    <t>4073EX</t>
  </si>
  <si>
    <t>14073FR</t>
  </si>
  <si>
    <t>9073AE</t>
  </si>
  <si>
    <t>5073ED</t>
  </si>
  <si>
    <t>17073GP</t>
  </si>
  <si>
    <t>9073AG</t>
  </si>
  <si>
    <t>17073GC</t>
  </si>
  <si>
    <t>17073GK</t>
  </si>
  <si>
    <t>9073AF</t>
  </si>
  <si>
    <t>17073GS</t>
  </si>
  <si>
    <t>17073GR</t>
  </si>
  <si>
    <t>14073FU</t>
  </si>
  <si>
    <t>8073CD</t>
  </si>
  <si>
    <t>5073DM</t>
  </si>
  <si>
    <t>8073BU</t>
  </si>
  <si>
    <t>14073FX</t>
  </si>
  <si>
    <t>14073FY</t>
  </si>
  <si>
    <t>14073EK</t>
  </si>
  <si>
    <t>14073FZ</t>
  </si>
  <si>
    <t>5073EQ</t>
  </si>
  <si>
    <t>5073ES</t>
  </si>
  <si>
    <t>5073ET</t>
  </si>
  <si>
    <t>8073CG</t>
  </si>
  <si>
    <t>5073EG</t>
  </si>
  <si>
    <t>17073GT</t>
  </si>
  <si>
    <t>14073GF</t>
  </si>
  <si>
    <t>14073GG</t>
  </si>
  <si>
    <t>17073EM</t>
  </si>
  <si>
    <t>4073FH</t>
  </si>
  <si>
    <t>17073GU</t>
  </si>
  <si>
    <t>8073AS</t>
  </si>
  <si>
    <t>14073GE</t>
  </si>
  <si>
    <t>5073BY</t>
  </si>
  <si>
    <t>9073AH</t>
  </si>
  <si>
    <t>11073AH</t>
  </si>
  <si>
    <t>5073FA</t>
  </si>
  <si>
    <t>5073EW</t>
  </si>
  <si>
    <t>8073CK</t>
  </si>
  <si>
    <t>17073GX</t>
  </si>
  <si>
    <t>5073FC</t>
  </si>
  <si>
    <t>17073GW</t>
  </si>
  <si>
    <t>17073HD</t>
  </si>
  <si>
    <t>17073HC</t>
  </si>
  <si>
    <t>17073HE</t>
  </si>
  <si>
    <t>17073GY</t>
  </si>
  <si>
    <t>17073HF</t>
  </si>
  <si>
    <t>8073CN</t>
  </si>
  <si>
    <t>14073GL</t>
  </si>
  <si>
    <t>14073GN</t>
  </si>
  <si>
    <t>8073CJ</t>
  </si>
  <si>
    <t>17073HJ</t>
  </si>
  <si>
    <t>17073HI</t>
  </si>
  <si>
    <t>8073CP</t>
  </si>
  <si>
    <t>5073FD</t>
  </si>
  <si>
    <t>8073CM</t>
  </si>
  <si>
    <t>8073CS</t>
  </si>
  <si>
    <t>4073FK</t>
  </si>
  <si>
    <t>5073FB</t>
  </si>
  <si>
    <t>5073FJ</t>
  </si>
  <si>
    <t>4073FO</t>
  </si>
  <si>
    <t>8073CT</t>
  </si>
  <si>
    <t>4073FN</t>
  </si>
  <si>
    <t>14073GU</t>
  </si>
  <si>
    <t>14073GQ</t>
  </si>
  <si>
    <t>17073GJ</t>
  </si>
  <si>
    <t>17073AU</t>
  </si>
  <si>
    <t>4073FS</t>
  </si>
  <si>
    <t>5073FL</t>
  </si>
  <si>
    <t>17073HO</t>
  </si>
  <si>
    <t>17073HM</t>
  </si>
  <si>
    <t>5073EB</t>
  </si>
  <si>
    <t>17073HQ</t>
  </si>
  <si>
    <t>5073FM</t>
  </si>
  <si>
    <t>14073GV</t>
  </si>
  <si>
    <t>5073FI</t>
  </si>
  <si>
    <t>17073HR</t>
  </si>
  <si>
    <t>17073HS</t>
  </si>
  <si>
    <t>14073GO</t>
  </si>
  <si>
    <t>14073GY</t>
  </si>
  <si>
    <t>14073GZ</t>
  </si>
  <si>
    <t>8073DB</t>
  </si>
  <si>
    <t>14073HB</t>
  </si>
  <si>
    <t>14073FA</t>
  </si>
  <si>
    <t>14073GM</t>
  </si>
  <si>
    <t>17073HW</t>
  </si>
  <si>
    <t>17073HV</t>
  </si>
  <si>
    <t>17073HZ</t>
  </si>
  <si>
    <t>17073IA</t>
  </si>
  <si>
    <t>8073BW</t>
  </si>
  <si>
    <t>14073GX</t>
  </si>
  <si>
    <t>14073HD</t>
  </si>
  <si>
    <t>5073FS</t>
  </si>
  <si>
    <t>4073FW</t>
  </si>
  <si>
    <t>14073HG</t>
  </si>
  <si>
    <t>8073DE</t>
  </si>
  <si>
    <t>14073HI</t>
  </si>
  <si>
    <t>14073HJ</t>
  </si>
  <si>
    <t>4073FX</t>
  </si>
  <si>
    <t>14073HE</t>
  </si>
  <si>
    <t>8073DF</t>
  </si>
  <si>
    <t>4073FZ</t>
  </si>
  <si>
    <t>5073FW</t>
  </si>
  <si>
    <t>5073FX</t>
  </si>
  <si>
    <t>17073GV</t>
  </si>
  <si>
    <t>25
35</t>
  </si>
  <si>
    <t>17073IC</t>
  </si>
  <si>
    <t>4073GD</t>
  </si>
  <si>
    <t>17073HB</t>
  </si>
  <si>
    <t>17073ID</t>
  </si>
  <si>
    <t>17073HY</t>
  </si>
  <si>
    <t>14073HL</t>
  </si>
  <si>
    <t>17073IE</t>
  </si>
  <si>
    <t>17073IJ</t>
  </si>
  <si>
    <t>17073FZ</t>
  </si>
  <si>
    <t>14073HM</t>
  </si>
  <si>
    <t>14073HN</t>
  </si>
  <si>
    <t>8073DG</t>
  </si>
  <si>
    <t>14073HP</t>
  </si>
  <si>
    <t>14073FT</t>
  </si>
  <si>
    <t>14073HQ</t>
  </si>
  <si>
    <t>17073IL</t>
  </si>
  <si>
    <t>14073HR</t>
  </si>
  <si>
    <t>8073DK</t>
  </si>
  <si>
    <t>14073HT</t>
  </si>
  <si>
    <t>8073DL</t>
  </si>
  <si>
    <t>14073HS</t>
  </si>
  <si>
    <t>17073IN</t>
  </si>
  <si>
    <t>14073HV</t>
  </si>
  <si>
    <t>5073GB</t>
  </si>
  <si>
    <t>17073IP</t>
  </si>
  <si>
    <t>8073DM</t>
  </si>
  <si>
    <t>5073GD</t>
  </si>
  <si>
    <t>8073BJ</t>
  </si>
  <si>
    <t>17073IS</t>
  </si>
  <si>
    <t>8073CX</t>
  </si>
  <si>
    <t>5073FR</t>
  </si>
  <si>
    <t>14073HX</t>
  </si>
  <si>
    <t>14073IB</t>
  </si>
  <si>
    <t>4073GN</t>
  </si>
  <si>
    <t>979,77 EUR</t>
  </si>
  <si>
    <t>17073HU</t>
  </si>
  <si>
    <t>4073GB</t>
  </si>
  <si>
    <t>17073IW</t>
  </si>
  <si>
    <t>17073IZ</t>
  </si>
  <si>
    <t>5073GH</t>
  </si>
  <si>
    <t>17073HA</t>
  </si>
  <si>
    <t>8073DH</t>
  </si>
  <si>
    <t>17073IV</t>
  </si>
  <si>
    <t>14073GS</t>
  </si>
  <si>
    <t>17073JE</t>
  </si>
  <si>
    <t>14073HF</t>
  </si>
  <si>
    <t>17073JG</t>
  </si>
  <si>
    <t>17073HH</t>
  </si>
  <si>
    <t>17073JH</t>
  </si>
  <si>
    <t>4073GK</t>
  </si>
  <si>
    <t>17073JB</t>
  </si>
  <si>
    <t>5073GN</t>
  </si>
  <si>
    <t>5073GO</t>
  </si>
  <si>
    <t>14073GP</t>
  </si>
  <si>
    <t>17073JJ</t>
  </si>
  <si>
    <t>14073IJ</t>
  </si>
  <si>
    <t>14073IC</t>
  </si>
  <si>
    <t>17073IQ</t>
  </si>
  <si>
    <t>4073GL</t>
  </si>
  <si>
    <t>8073DO</t>
  </si>
  <si>
    <t>17073HN</t>
  </si>
  <si>
    <t>17073JI</t>
  </si>
  <si>
    <t>4073GT</t>
  </si>
  <si>
    <t>5073GR</t>
  </si>
  <si>
    <t>17073IR</t>
  </si>
  <si>
    <t>14073IM</t>
  </si>
  <si>
    <t>5073FZ</t>
  </si>
  <si>
    <t>14073IN</t>
  </si>
  <si>
    <t>5073GQ</t>
  </si>
  <si>
    <t>4073GW</t>
  </si>
  <si>
    <t>4073FR</t>
  </si>
  <si>
    <t>4073GX</t>
  </si>
  <si>
    <t>5073GV</t>
  </si>
  <si>
    <t>?</t>
  </si>
  <si>
    <t>8073DS</t>
  </si>
  <si>
    <t>5073GX</t>
  </si>
  <si>
    <t>5073GW</t>
  </si>
  <si>
    <t>4073GV</t>
  </si>
  <si>
    <t>5073GP</t>
  </si>
  <si>
    <t>5073GS</t>
  </si>
  <si>
    <t>14073IU</t>
  </si>
  <si>
    <t>14073IR</t>
  </si>
  <si>
    <t>4073GZ</t>
  </si>
  <si>
    <t>14073IW</t>
  </si>
  <si>
    <t>4073DN</t>
  </si>
  <si>
    <t>8073EB</t>
  </si>
  <si>
    <t>8073EC</t>
  </si>
  <si>
    <t>8073EA</t>
  </si>
  <si>
    <t>8073ED</t>
  </si>
  <si>
    <t>14073JA</t>
  </si>
  <si>
    <t>14073JB</t>
  </si>
  <si>
    <t>8073EF</t>
  </si>
  <si>
    <t>14073IL</t>
  </si>
  <si>
    <t>14073JE</t>
  </si>
  <si>
    <t>4073HE</t>
  </si>
  <si>
    <t>14073JF</t>
  </si>
  <si>
    <t>8073DX</t>
  </si>
  <si>
    <t>4073HD</t>
  </si>
  <si>
    <t>8073EE</t>
  </si>
  <si>
    <t>8073EG</t>
  </si>
  <si>
    <t>14073JH</t>
  </si>
  <si>
    <t>17073JM</t>
  </si>
  <si>
    <t>14073JI</t>
  </si>
  <si>
    <t>14073JD</t>
  </si>
  <si>
    <t>17073JK</t>
  </si>
  <si>
    <t>17073JP</t>
  </si>
  <si>
    <t>14073JG</t>
  </si>
  <si>
    <t>4073HC</t>
  </si>
  <si>
    <t>14073IO</t>
  </si>
  <si>
    <t>14073JO</t>
  </si>
  <si>
    <t>14073JJ</t>
  </si>
  <si>
    <t>17073JQ</t>
  </si>
  <si>
    <t>14073JR</t>
  </si>
  <si>
    <t>8073DZ</t>
  </si>
  <si>
    <t>14073JL</t>
  </si>
  <si>
    <t>14073JS</t>
  </si>
  <si>
    <t>8073EI</t>
  </si>
  <si>
    <t>8073EN</t>
  </si>
  <si>
    <t>8073EO</t>
  </si>
  <si>
    <t>8073EM</t>
  </si>
  <si>
    <t>14073KA</t>
  </si>
  <si>
    <t>4073HO</t>
  </si>
  <si>
    <t>14073KB</t>
  </si>
  <si>
    <t>8073ER</t>
  </si>
  <si>
    <t>17073JL</t>
  </si>
  <si>
    <t>8073EU</t>
  </si>
  <si>
    <t>8073DN</t>
  </si>
  <si>
    <t>8073EV</t>
  </si>
  <si>
    <t>17073KA</t>
  </si>
  <si>
    <t>17073JC</t>
  </si>
  <si>
    <t>4073HT</t>
  </si>
  <si>
    <t>17073KE</t>
  </si>
  <si>
    <t>17073KD</t>
  </si>
  <si>
    <t>17073KF</t>
  </si>
  <si>
    <t>4073HW</t>
  </si>
  <si>
    <t>17073KH</t>
  </si>
  <si>
    <t>4073HP</t>
  </si>
  <si>
    <t>8073EW</t>
  </si>
  <si>
    <t>17063MF</t>
  </si>
  <si>
    <t>17073HK</t>
  </si>
  <si>
    <t>14073KG</t>
  </si>
  <si>
    <t>8073EY</t>
  </si>
  <si>
    <t>14073KH</t>
  </si>
  <si>
    <t>14073JV</t>
  </si>
  <si>
    <t>8073FF</t>
  </si>
  <si>
    <t>8073EZ</t>
  </si>
  <si>
    <t>8073FB</t>
  </si>
  <si>
    <t>4073HR</t>
  </si>
  <si>
    <t>4073HZ</t>
  </si>
  <si>
    <t>4073IA</t>
  </si>
  <si>
    <t>8073FE</t>
  </si>
  <si>
    <t>8073FD</t>
  </si>
  <si>
    <t>14073JY</t>
  </si>
  <si>
    <t>14073KK</t>
  </si>
  <si>
    <t>14073KL</t>
  </si>
  <si>
    <t>8073FH</t>
  </si>
  <si>
    <t>8073FJ</t>
  </si>
  <si>
    <t>8073FK</t>
  </si>
  <si>
    <t>4073IG</t>
  </si>
  <si>
    <t>17073KJ</t>
  </si>
  <si>
    <t>14073KP</t>
  </si>
  <si>
    <t>4073ID</t>
  </si>
  <si>
    <t>4073BG</t>
  </si>
  <si>
    <t>14073GH</t>
  </si>
  <si>
    <t>4073HY</t>
  </si>
  <si>
    <t>17073KM</t>
  </si>
  <si>
    <t>17073KK</t>
  </si>
  <si>
    <t>14073KR</t>
  </si>
  <si>
    <t>14073KO</t>
  </si>
  <si>
    <t>8073FL</t>
  </si>
  <si>
    <t>17073KL</t>
  </si>
  <si>
    <t>17073KN</t>
  </si>
  <si>
    <t>17073KO</t>
  </si>
  <si>
    <t>17073JZ</t>
  </si>
  <si>
    <t>4073IK</t>
  </si>
  <si>
    <t>17073KP</t>
  </si>
  <si>
    <t>17073KV</t>
  </si>
  <si>
    <t>17073KS</t>
  </si>
  <si>
    <t>17073KQ</t>
  </si>
  <si>
    <t>17073KW</t>
  </si>
  <si>
    <t>5073GY</t>
  </si>
  <si>
    <t>8073FO</t>
  </si>
  <si>
    <t>17073KG</t>
  </si>
  <si>
    <t>8073FP</t>
  </si>
  <si>
    <t>5073GZ</t>
  </si>
  <si>
    <t>17073KY</t>
  </si>
  <si>
    <t>4073IO</t>
  </si>
  <si>
    <t>8073FQ</t>
  </si>
  <si>
    <t>4073IQ</t>
  </si>
  <si>
    <t>14073KW</t>
  </si>
  <si>
    <t>5073HB</t>
  </si>
  <si>
    <t>5073HC</t>
  </si>
  <si>
    <t>17073KZ</t>
  </si>
  <si>
    <t>8073FT</t>
  </si>
  <si>
    <t>17073LA</t>
  </si>
  <si>
    <t>5073HE</t>
  </si>
  <si>
    <t>17073LB</t>
  </si>
  <si>
    <t>8073FI</t>
  </si>
  <si>
    <t>4073IU</t>
  </si>
  <si>
    <t>17073LF</t>
  </si>
  <si>
    <t>17073KI</t>
  </si>
  <si>
    <t>4073IW</t>
  </si>
  <si>
    <t>17073LI</t>
  </si>
  <si>
    <t>5073HA</t>
  </si>
  <si>
    <t>17073LH</t>
  </si>
  <si>
    <t>8073FN</t>
  </si>
  <si>
    <t>17073LL</t>
  </si>
  <si>
    <t>5073HH</t>
  </si>
  <si>
    <t>14073KS</t>
  </si>
  <si>
    <t>17073LP</t>
  </si>
  <si>
    <t>8073FW</t>
  </si>
  <si>
    <t>14073LA</t>
  </si>
  <si>
    <t>8073FX</t>
  </si>
  <si>
    <t>2073AC</t>
  </si>
  <si>
    <t>14073LG</t>
  </si>
  <si>
    <t>4073IR</t>
  </si>
  <si>
    <t>14073KI</t>
  </si>
  <si>
    <t>14073LH</t>
  </si>
  <si>
    <t>17073KB</t>
  </si>
  <si>
    <t>14073LJ</t>
  </si>
  <si>
    <t>5073HG</t>
  </si>
  <si>
    <t>17073LQ</t>
  </si>
  <si>
    <t>14073LI</t>
  </si>
  <si>
    <t>6073AC</t>
  </si>
  <si>
    <t>6073AE</t>
  </si>
  <si>
    <t>17073LR</t>
  </si>
  <si>
    <t>4073JG</t>
  </si>
  <si>
    <t>8073GF</t>
  </si>
  <si>
    <t>8073GG</t>
  </si>
  <si>
    <t>4073JD</t>
  </si>
  <si>
    <t>4073JJ</t>
  </si>
  <si>
    <t>8073GD</t>
  </si>
  <si>
    <t>8073GI</t>
  </si>
  <si>
    <t>17073JF</t>
  </si>
  <si>
    <t>6073AF</t>
  </si>
  <si>
    <t>8073GC</t>
  </si>
  <si>
    <t>8073GK</t>
  </si>
  <si>
    <t>8073GB</t>
  </si>
  <si>
    <t>8073GL</t>
  </si>
  <si>
    <t>4073JE</t>
  </si>
  <si>
    <t>8073GH</t>
  </si>
  <si>
    <t>8073GP</t>
  </si>
  <si>
    <t>17073MA</t>
  </si>
  <si>
    <t>17073MB</t>
  </si>
  <si>
    <t>17073MC</t>
  </si>
  <si>
    <t>4073JN</t>
  </si>
  <si>
    <t>4073JO</t>
  </si>
  <si>
    <t>14073LK</t>
  </si>
  <si>
    <t>17073MF</t>
  </si>
  <si>
    <t>4073JQ</t>
  </si>
  <si>
    <t>14073LP</t>
  </si>
  <si>
    <t>14073LU</t>
  </si>
  <si>
    <t>4073FB</t>
  </si>
  <si>
    <t>14073LR</t>
  </si>
  <si>
    <t>14073LT</t>
  </si>
  <si>
    <t>5073HM</t>
  </si>
  <si>
    <t>17073MJ</t>
  </si>
  <si>
    <t>14073MC</t>
  </si>
  <si>
    <t>5073FP</t>
  </si>
  <si>
    <t>17073LY</t>
  </si>
  <si>
    <t>14073MD</t>
  </si>
  <si>
    <t>14073LM</t>
  </si>
  <si>
    <t>14073LY</t>
  </si>
  <si>
    <t>17073LU</t>
  </si>
  <si>
    <t>14073LO</t>
  </si>
  <si>
    <t>14073ME</t>
  </si>
  <si>
    <t>5073HJ</t>
  </si>
  <si>
    <t>4073JA</t>
  </si>
  <si>
    <t>8083AD</t>
  </si>
  <si>
    <t>4083AA</t>
  </si>
  <si>
    <t>4083AC</t>
  </si>
  <si>
    <t>8083AF</t>
  </si>
  <si>
    <t>8083AE</t>
  </si>
  <si>
    <t>17083AA</t>
  </si>
  <si>
    <t>8083AH</t>
  </si>
  <si>
    <t>17083AB</t>
  </si>
  <si>
    <t>4083AP</t>
  </si>
  <si>
    <t>8083AN</t>
  </si>
  <si>
    <t>ocena tłumaczenia</t>
  </si>
  <si>
    <t>ocena tłumaczenia na potrzeby rekrutacji</t>
  </si>
  <si>
    <t>8083AO</t>
  </si>
  <si>
    <t>8083AP</t>
  </si>
  <si>
    <t>14083AD</t>
  </si>
  <si>
    <t>14083AC</t>
  </si>
  <si>
    <t>14073LQ</t>
  </si>
  <si>
    <t>8073AZ</t>
  </si>
  <si>
    <t>9083AC</t>
  </si>
  <si>
    <t>8083AC</t>
  </si>
  <si>
    <t>17073MG</t>
  </si>
  <si>
    <t>4083AR</t>
  </si>
  <si>
    <t>17073LZ</t>
  </si>
  <si>
    <t>4083AU</t>
  </si>
  <si>
    <t>4083AX</t>
  </si>
  <si>
    <t>9083AB</t>
  </si>
  <si>
    <t>4083AY</t>
  </si>
  <si>
    <t>4083AQ</t>
  </si>
  <si>
    <t>4083BC</t>
  </si>
  <si>
    <t>14083AI</t>
  </si>
  <si>
    <t>17083AC</t>
  </si>
  <si>
    <t>4083BE</t>
  </si>
  <si>
    <t>4083BD</t>
  </si>
  <si>
    <t>12083AA</t>
  </si>
  <si>
    <t>4083BB</t>
  </si>
  <si>
    <t>17083AE</t>
  </si>
  <si>
    <t>17083AF</t>
  </si>
  <si>
    <t>4083BG</t>
  </si>
  <si>
    <t>17083AG</t>
  </si>
  <si>
    <t>17083AD</t>
  </si>
  <si>
    <t>14083AM</t>
  </si>
  <si>
    <t>14083AL</t>
  </si>
  <si>
    <t>4083BA</t>
  </si>
  <si>
    <t>17083AK</t>
  </si>
  <si>
    <t>17083AJ</t>
  </si>
  <si>
    <t>14083AP</t>
  </si>
  <si>
    <t>17083AL</t>
  </si>
  <si>
    <t>14083AQ</t>
  </si>
  <si>
    <t>14083AR</t>
  </si>
  <si>
    <t>14083AT</t>
  </si>
  <si>
    <t>14083AS</t>
  </si>
  <si>
    <t>9083AD</t>
  </si>
  <si>
    <t>14083AW</t>
  </si>
  <si>
    <t>17083AI</t>
  </si>
  <si>
    <t>14083AX</t>
  </si>
  <si>
    <t>4083AZ</t>
  </si>
  <si>
    <t>8083AW</t>
  </si>
  <si>
    <t>4083AD</t>
  </si>
  <si>
    <t>8083AV</t>
  </si>
  <si>
    <t>4083BW</t>
  </si>
  <si>
    <t>17083AM</t>
  </si>
  <si>
    <t>8083AY</t>
  </si>
  <si>
    <t>17083AN</t>
  </si>
  <si>
    <t>4083CA</t>
  </si>
  <si>
    <t>4083CC</t>
  </si>
  <si>
    <t>17083AO</t>
  </si>
  <si>
    <t>14083AZ</t>
  </si>
  <si>
    <t>8083BA</t>
  </si>
  <si>
    <t>8083BC</t>
  </si>
  <si>
    <t>4083CD</t>
  </si>
  <si>
    <t>9083AE</t>
  </si>
  <si>
    <t>17073LW</t>
  </si>
  <si>
    <t>17083AU</t>
  </si>
  <si>
    <t>17083AS</t>
  </si>
  <si>
    <t>8083AX</t>
  </si>
  <si>
    <t>14083BC</t>
  </si>
  <si>
    <t>14083BD</t>
  </si>
  <si>
    <t>8083AL</t>
  </si>
  <si>
    <t>14083AA</t>
  </si>
  <si>
    <t>14083BE</t>
  </si>
  <si>
    <t>17073LK</t>
  </si>
  <si>
    <t>14083BI</t>
  </si>
  <si>
    <t>17083BB</t>
  </si>
  <si>
    <t>17083BD</t>
  </si>
  <si>
    <t>17083BF</t>
  </si>
  <si>
    <t>17083BE</t>
  </si>
  <si>
    <t>14083BL</t>
  </si>
  <si>
    <t>9083AH</t>
  </si>
  <si>
    <t>17083BC</t>
  </si>
  <si>
    <t>14083BH</t>
  </si>
  <si>
    <t>4073JH</t>
  </si>
  <si>
    <t>8083AK</t>
  </si>
  <si>
    <t>4083AJ</t>
  </si>
  <si>
    <t>8083BK</t>
  </si>
  <si>
    <t>8083BJ</t>
  </si>
  <si>
    <t>16083AA</t>
  </si>
  <si>
    <t>4083CJ</t>
  </si>
  <si>
    <t>4083CO</t>
  </si>
  <si>
    <t>8083BF</t>
  </si>
  <si>
    <t>8083BN</t>
  </si>
  <si>
    <t>8083BO</t>
  </si>
  <si>
    <t>17083AW</t>
  </si>
  <si>
    <t>17083BI</t>
  </si>
  <si>
    <t>17083BJ</t>
  </si>
  <si>
    <t>2073AE</t>
  </si>
  <si>
    <t>17083BH</t>
  </si>
  <si>
    <t>4083CT</t>
  </si>
  <si>
    <t>17083BK</t>
  </si>
  <si>
    <t>17083BG</t>
  </si>
  <si>
    <t>8083BR</t>
  </si>
  <si>
    <t>14083AY</t>
  </si>
  <si>
    <t>4083CV</t>
  </si>
  <si>
    <t>4083CW</t>
  </si>
  <si>
    <t>17083BL</t>
  </si>
  <si>
    <t>14083AH</t>
  </si>
  <si>
    <t>8083BM</t>
  </si>
  <si>
    <t>14083BZ</t>
  </si>
  <si>
    <t>17083BO</t>
  </si>
  <si>
    <t>14083CD</t>
  </si>
  <si>
    <t>17083BN</t>
  </si>
  <si>
    <t>14083BK</t>
  </si>
  <si>
    <t>14083CG</t>
  </si>
  <si>
    <t>9083AJ</t>
  </si>
  <si>
    <t>11083AA</t>
  </si>
  <si>
    <t>11083AG</t>
  </si>
  <si>
    <t>11083AH</t>
  </si>
  <si>
    <t>17083BQ</t>
  </si>
  <si>
    <t>14083BS</t>
  </si>
  <si>
    <t>14083BU</t>
  </si>
  <si>
    <t>14083CI</t>
  </si>
  <si>
    <t>17083BR</t>
  </si>
  <si>
    <t>17083BY</t>
  </si>
  <si>
    <t>14083BV</t>
  </si>
  <si>
    <t>17083CB</t>
  </si>
  <si>
    <t>14083CN</t>
  </si>
  <si>
    <t>14083CJ</t>
  </si>
  <si>
    <t>8083BV</t>
  </si>
  <si>
    <t>17083CD</t>
  </si>
  <si>
    <t>17083CC</t>
  </si>
  <si>
    <t>17083BZ</t>
  </si>
  <si>
    <t>11083AF</t>
  </si>
  <si>
    <t>8083BZ</t>
  </si>
  <si>
    <t>8083CB</t>
  </si>
  <si>
    <t>17083CE</t>
  </si>
  <si>
    <t>17083CF</t>
  </si>
  <si>
    <t>14083CU</t>
  </si>
  <si>
    <t>4083DA</t>
  </si>
  <si>
    <t>14083CT</t>
  </si>
  <si>
    <t>14083CP</t>
  </si>
  <si>
    <t>4083DE</t>
  </si>
  <si>
    <t>8083CC</t>
  </si>
  <si>
    <t>14083CX</t>
  </si>
  <si>
    <t>17083BM</t>
  </si>
  <si>
    <t>4073FU</t>
  </si>
  <si>
    <t>14083CS</t>
  </si>
  <si>
    <t>14083CZ</t>
  </si>
  <si>
    <t>4083DQ</t>
  </si>
  <si>
    <t>17083CN</t>
  </si>
  <si>
    <t>14083DA</t>
  </si>
  <si>
    <t>17083CP</t>
  </si>
  <si>
    <t>17083CQ</t>
  </si>
  <si>
    <t>17083CR</t>
  </si>
  <si>
    <t>48,14 euro płatność klienta</t>
  </si>
  <si>
    <t>17083CT</t>
  </si>
  <si>
    <t>4083DL</t>
  </si>
  <si>
    <t>17083CV</t>
  </si>
  <si>
    <t>4083DD</t>
  </si>
  <si>
    <t>17073GM</t>
  </si>
  <si>
    <t>14083DG</t>
  </si>
  <si>
    <t>8083BT</t>
  </si>
  <si>
    <t>17083CZ</t>
  </si>
  <si>
    <t>14083DH</t>
  </si>
  <si>
    <t>4083DU</t>
  </si>
  <si>
    <t>14083DF</t>
  </si>
  <si>
    <t>4083BM</t>
  </si>
  <si>
    <t>17083CX</t>
  </si>
  <si>
    <t>4083DW</t>
  </si>
  <si>
    <t>17083CJ</t>
  </si>
  <si>
    <t>4083DZ</t>
  </si>
  <si>
    <t>16083AB</t>
  </si>
  <si>
    <t>4083ED</t>
  </si>
  <si>
    <t>4083EE</t>
  </si>
  <si>
    <t>17083CH</t>
  </si>
  <si>
    <t>17083DD</t>
  </si>
  <si>
    <t>14083CV</t>
  </si>
  <si>
    <t>17083ZI</t>
  </si>
  <si>
    <t>próbka tłumaczenia</t>
  </si>
  <si>
    <t>17083DC</t>
  </si>
  <si>
    <t>17073FK</t>
  </si>
  <si>
    <t>17083DA</t>
  </si>
  <si>
    <t>17083DL</t>
  </si>
  <si>
    <t>4083EC</t>
  </si>
  <si>
    <t>14083DM</t>
  </si>
  <si>
    <t>17083DF</t>
  </si>
  <si>
    <t>14083DK</t>
  </si>
  <si>
    <t>17083DO</t>
  </si>
  <si>
    <t>14083DO</t>
  </si>
  <si>
    <t>8083CN</t>
  </si>
  <si>
    <t>8083CL</t>
  </si>
  <si>
    <t>8083CM</t>
  </si>
  <si>
    <t>14083DP</t>
  </si>
  <si>
    <t>17073HL</t>
  </si>
  <si>
    <t>17083DR</t>
  </si>
  <si>
    <t>17083DT</t>
  </si>
  <si>
    <t>11083AM</t>
  </si>
  <si>
    <t>2083AB</t>
  </si>
  <si>
    <t>17083DN</t>
  </si>
  <si>
    <t>14073II</t>
  </si>
  <si>
    <t>4083EG</t>
  </si>
  <si>
    <t>17083DS</t>
  </si>
  <si>
    <t>4083EJ</t>
  </si>
  <si>
    <t>4083EK</t>
  </si>
  <si>
    <t>4083EO</t>
  </si>
  <si>
    <t>17083DX</t>
  </si>
  <si>
    <t>4083EL</t>
  </si>
  <si>
    <t>8083CT</t>
  </si>
  <si>
    <t>4083EF</t>
  </si>
  <si>
    <t>17083EA</t>
  </si>
  <si>
    <t>17083DU</t>
  </si>
  <si>
    <t>14083BW</t>
  </si>
  <si>
    <t>17083EE</t>
  </si>
  <si>
    <t>14083DV</t>
  </si>
  <si>
    <t>14083DW</t>
  </si>
  <si>
    <t>8083CQ</t>
  </si>
  <si>
    <t>17073MD</t>
  </si>
  <si>
    <t>8083CU</t>
  </si>
  <si>
    <t>4083ER</t>
  </si>
  <si>
    <t>4083EQ</t>
  </si>
  <si>
    <t>4083DN</t>
  </si>
  <si>
    <t>11083AP</t>
  </si>
  <si>
    <t>17083EG</t>
  </si>
  <si>
    <t>4083ET</t>
  </si>
  <si>
    <t>8083CV</t>
  </si>
  <si>
    <t>8083CZ</t>
  </si>
  <si>
    <t>8083DA</t>
  </si>
  <si>
    <t>4083ES</t>
  </si>
  <si>
    <t>5
5</t>
  </si>
  <si>
    <t>10
39</t>
  </si>
  <si>
    <t>4083EY</t>
  </si>
  <si>
    <t>4083FA</t>
  </si>
  <si>
    <t>8083CA</t>
  </si>
  <si>
    <t>14083EA</t>
  </si>
  <si>
    <t>4083EV</t>
  </si>
  <si>
    <t>17083EL</t>
  </si>
  <si>
    <t>8083DD</t>
  </si>
  <si>
    <t>9083AL</t>
  </si>
  <si>
    <t>9083AM</t>
  </si>
  <si>
    <t>9083AN</t>
  </si>
  <si>
    <t>17083EB</t>
  </si>
  <si>
    <t>8083DE</t>
  </si>
  <si>
    <t>17083ED</t>
  </si>
  <si>
    <t>17083EM</t>
  </si>
  <si>
    <t>14073LL</t>
  </si>
  <si>
    <t>4083DT</t>
  </si>
  <si>
    <t>8083DJ</t>
  </si>
  <si>
    <t>4083FG</t>
  </si>
  <si>
    <t>4083FI</t>
  </si>
  <si>
    <t>4083FJ</t>
  </si>
  <si>
    <t>4083FF</t>
  </si>
  <si>
    <t>4083FE</t>
  </si>
  <si>
    <t>17083CL</t>
  </si>
  <si>
    <t>4083FH</t>
  </si>
  <si>
    <t>17083EJ</t>
  </si>
  <si>
    <t>17083BA</t>
  </si>
  <si>
    <t>8083DR</t>
  </si>
  <si>
    <t>14083EN</t>
  </si>
  <si>
    <t>8083DN</t>
  </si>
  <si>
    <t>8083DY</t>
  </si>
  <si>
    <t>14083EB</t>
  </si>
  <si>
    <t>8083EA</t>
  </si>
  <si>
    <t>14083EH</t>
  </si>
  <si>
    <t>14083EO</t>
  </si>
  <si>
    <t>8083DX</t>
  </si>
  <si>
    <t>5083AB</t>
  </si>
  <si>
    <t>8083ED</t>
  </si>
  <si>
    <t>8083DS</t>
  </si>
  <si>
    <t>5083AH</t>
  </si>
  <si>
    <t>14083ER</t>
  </si>
  <si>
    <t>17083EP</t>
  </si>
  <si>
    <t>14083ES</t>
  </si>
  <si>
    <t>5083AJ</t>
  </si>
  <si>
    <t>8083EG</t>
  </si>
  <si>
    <t>5083AK</t>
  </si>
  <si>
    <t>17083ET</t>
  </si>
  <si>
    <t>5083AN</t>
  </si>
  <si>
    <t>17083EQ</t>
  </si>
  <si>
    <t>2083AD</t>
  </si>
  <si>
    <t>2083AE</t>
  </si>
  <si>
    <t>11083AT</t>
  </si>
  <si>
    <t>14083EK</t>
  </si>
  <si>
    <t>17083EV</t>
  </si>
  <si>
    <t>14083EQ</t>
  </si>
  <si>
    <t>8083EI</t>
  </si>
  <si>
    <t>8083EN</t>
  </si>
  <si>
    <t>8083EL</t>
  </si>
  <si>
    <t>8083EH</t>
  </si>
  <si>
    <t>14083FC</t>
  </si>
  <si>
    <t>14083FF</t>
  </si>
  <si>
    <t>8083EO</t>
  </si>
  <si>
    <t>14083EX</t>
  </si>
  <si>
    <t>14083EZ</t>
  </si>
  <si>
    <t>14083FD</t>
  </si>
  <si>
    <t>4083FK</t>
  </si>
  <si>
    <t>5083AS</t>
  </si>
  <si>
    <t>14083FE</t>
  </si>
  <si>
    <t>4083FM</t>
  </si>
  <si>
    <t>14083FI</t>
  </si>
  <si>
    <t>4083FN</t>
  </si>
  <si>
    <t>8083ER</t>
  </si>
  <si>
    <t>14083FH</t>
  </si>
  <si>
    <t>14083EV</t>
  </si>
  <si>
    <t>17073KR</t>
  </si>
  <si>
    <t>4083DY</t>
  </si>
  <si>
    <t>8083EV</t>
  </si>
  <si>
    <t>4083FP</t>
  </si>
  <si>
    <t>4083FO</t>
  </si>
  <si>
    <t>14083FL</t>
  </si>
  <si>
    <t>17083EW</t>
  </si>
  <si>
    <t>4083FD</t>
  </si>
  <si>
    <t>2083AF</t>
  </si>
  <si>
    <t>5083BF</t>
  </si>
  <si>
    <t>5083BH</t>
  </si>
  <si>
    <t>17083EX</t>
  </si>
  <si>
    <t>17083FB</t>
  </si>
  <si>
    <t>17083EY</t>
  </si>
  <si>
    <t>14083FN</t>
  </si>
  <si>
    <t>17083FA</t>
  </si>
  <si>
    <t>5083BE</t>
  </si>
  <si>
    <t>17083FC</t>
  </si>
  <si>
    <t>17083EH</t>
  </si>
  <si>
    <t>5083AY</t>
  </si>
  <si>
    <t>2083AC</t>
  </si>
  <si>
    <t>8083EX</t>
  </si>
  <si>
    <t>14083FQ</t>
  </si>
  <si>
    <t>14083FP</t>
  </si>
  <si>
    <t>4083EZ</t>
  </si>
  <si>
    <t>5083BD</t>
  </si>
  <si>
    <t>5083AX</t>
  </si>
  <si>
    <t>8083FB</t>
  </si>
  <si>
    <t>4083FV</t>
  </si>
  <si>
    <t>8083FC</t>
  </si>
  <si>
    <t>5083BJ</t>
  </si>
  <si>
    <t>5083BK</t>
  </si>
  <si>
    <t>4083FY</t>
  </si>
  <si>
    <t>4083FX</t>
  </si>
  <si>
    <t>14083FW</t>
  </si>
  <si>
    <t>14083FT</t>
  </si>
  <si>
    <t>5083BM</t>
  </si>
  <si>
    <t>5083BG</t>
  </si>
  <si>
    <t>4083GB</t>
  </si>
  <si>
    <t>17083FF</t>
  </si>
  <si>
    <t>4083GA</t>
  </si>
  <si>
    <t>8083DK</t>
  </si>
  <si>
    <t>17083FI</t>
  </si>
  <si>
    <t>5083BO</t>
  </si>
  <si>
    <t>17083FK</t>
  </si>
  <si>
    <t>17083FH</t>
  </si>
  <si>
    <t>5083BQ</t>
  </si>
  <si>
    <t>4083GD</t>
  </si>
  <si>
    <t>8083DW</t>
  </si>
  <si>
    <t>14083FV</t>
  </si>
  <si>
    <t>17083FJ</t>
  </si>
  <si>
    <t>8083FF</t>
  </si>
  <si>
    <t>17083FM</t>
  </si>
  <si>
    <t>17083FG</t>
  </si>
  <si>
    <t>5083BR</t>
  </si>
  <si>
    <t>4083EN</t>
  </si>
  <si>
    <t>8083EP</t>
  </si>
  <si>
    <t>14083GB</t>
  </si>
  <si>
    <t>17083FP</t>
  </si>
  <si>
    <t>8083FH</t>
  </si>
  <si>
    <t>17083FQ</t>
  </si>
  <si>
    <t>17083EN</t>
  </si>
  <si>
    <t>8083DH</t>
  </si>
  <si>
    <t>5083BX</t>
  </si>
  <si>
    <t>5083BW</t>
  </si>
  <si>
    <t>5083CE</t>
  </si>
  <si>
    <t>5083BT</t>
  </si>
  <si>
    <t>17083FS</t>
  </si>
  <si>
    <t>5083CD</t>
  </si>
  <si>
    <t>17083FT</t>
  </si>
  <si>
    <t>5083CH</t>
  </si>
  <si>
    <t>17083FV</t>
  </si>
  <si>
    <t>5083CF</t>
  </si>
  <si>
    <t>17083FX</t>
  </si>
  <si>
    <t>5083BZ</t>
  </si>
  <si>
    <t>5083CB</t>
  </si>
  <si>
    <t>17083FW</t>
  </si>
  <si>
    <t>4083GI</t>
  </si>
  <si>
    <t>17083GA</t>
  </si>
  <si>
    <t>4083GG</t>
  </si>
  <si>
    <t>4083GK</t>
  </si>
  <si>
    <t>4083GJ</t>
  </si>
  <si>
    <t>14083FO</t>
  </si>
  <si>
    <t>5083AF</t>
  </si>
  <si>
    <t>16082LT</t>
  </si>
  <si>
    <t>14083GF</t>
  </si>
  <si>
    <t>4083GQ</t>
  </si>
  <si>
    <t>4083GR</t>
  </si>
  <si>
    <t>5083DC</t>
  </si>
  <si>
    <t>8083FL</t>
  </si>
  <si>
    <t>5083CK</t>
  </si>
  <si>
    <t>5083DE</t>
  </si>
  <si>
    <t>4083GT</t>
  </si>
  <si>
    <t>5083DF</t>
  </si>
  <si>
    <t>4083GS</t>
  </si>
  <si>
    <t>5083DA</t>
  </si>
  <si>
    <t>14083GJ</t>
  </si>
  <si>
    <t>5083DH</t>
  </si>
  <si>
    <t>5083CM</t>
  </si>
  <si>
    <t>14083GL</t>
  </si>
  <si>
    <t>11083AW</t>
  </si>
  <si>
    <t>5083CY</t>
  </si>
  <si>
    <t>5083CT</t>
  </si>
  <si>
    <t>5083DK</t>
  </si>
  <si>
    <t>5083DM</t>
  </si>
  <si>
    <t>14083GG</t>
  </si>
  <si>
    <t>14083GM</t>
  </si>
  <si>
    <t>5083DG</t>
  </si>
  <si>
    <t>14083GO</t>
  </si>
  <si>
    <t>14083GQ</t>
  </si>
  <si>
    <t>8083AZ</t>
  </si>
  <si>
    <t>4083HC</t>
  </si>
  <si>
    <t>4083GZ</t>
  </si>
  <si>
    <t>4083GH</t>
  </si>
  <si>
    <t>4083GU</t>
  </si>
  <si>
    <t>14083GP</t>
  </si>
  <si>
    <t>5083DN</t>
  </si>
  <si>
    <t>14083GT</t>
  </si>
  <si>
    <t>9083AQ</t>
  </si>
  <si>
    <t>14083GV</t>
  </si>
  <si>
    <t>14083HA</t>
  </si>
  <si>
    <t>8083FX</t>
  </si>
  <si>
    <t>8083GD</t>
  </si>
  <si>
    <t>8083GF</t>
  </si>
  <si>
    <t>4083GX</t>
  </si>
  <si>
    <t>5083DU</t>
  </si>
  <si>
    <t>4083HD</t>
  </si>
  <si>
    <t>5083DW</t>
  </si>
  <si>
    <t>5083DS</t>
  </si>
  <si>
    <t>8083FZ</t>
  </si>
  <si>
    <t>5083CX</t>
  </si>
  <si>
    <t>5083DY</t>
  </si>
  <si>
    <t>8083GA</t>
  </si>
  <si>
    <t>14083GR</t>
  </si>
  <si>
    <t>4083HH</t>
  </si>
  <si>
    <t>14083GX</t>
  </si>
  <si>
    <t>5083EA</t>
  </si>
  <si>
    <t>9083AR</t>
  </si>
  <si>
    <t>14083GW</t>
  </si>
  <si>
    <t>14083GI</t>
  </si>
  <si>
    <t>5083EF</t>
  </si>
  <si>
    <t>14083GY</t>
  </si>
  <si>
    <t>4083HK</t>
  </si>
  <si>
    <t>12083AE</t>
  </si>
  <si>
    <t>5083DX</t>
  </si>
  <si>
    <t>5083EE</t>
  </si>
  <si>
    <t>5083DD</t>
  </si>
  <si>
    <t>5083EC</t>
  </si>
  <si>
    <t>4083HG</t>
  </si>
  <si>
    <t>14083HC</t>
  </si>
  <si>
    <t>8083GJ</t>
  </si>
  <si>
    <t>5083ED</t>
  </si>
  <si>
    <t>14083HB</t>
  </si>
  <si>
    <t>8083FO</t>
  </si>
  <si>
    <t>5083EG</t>
  </si>
  <si>
    <t>5083EJ</t>
  </si>
  <si>
    <t>4083HN</t>
  </si>
  <si>
    <t>17083EF</t>
  </si>
  <si>
    <t>8083GM</t>
  </si>
  <si>
    <t>4083HP</t>
  </si>
  <si>
    <t>5083DV</t>
  </si>
  <si>
    <t>4083GP</t>
  </si>
  <si>
    <t>5083EL</t>
  </si>
  <si>
    <t>17083AP</t>
  </si>
  <si>
    <t>14083HG</t>
  </si>
  <si>
    <t>14083HI</t>
  </si>
  <si>
    <t>4083HR</t>
  </si>
  <si>
    <t>5083CN</t>
  </si>
  <si>
    <t>8083GO</t>
  </si>
  <si>
    <t>14083HK</t>
  </si>
  <si>
    <t>8083GQ</t>
  </si>
  <si>
    <t>8083GR</t>
  </si>
  <si>
    <t>8083GW</t>
  </si>
  <si>
    <t>14083HN</t>
  </si>
  <si>
    <t>8083GU</t>
  </si>
  <si>
    <t>8083GH</t>
  </si>
  <si>
    <t>8083GX</t>
  </si>
  <si>
    <t>8083GY</t>
  </si>
  <si>
    <t>14083HT</t>
  </si>
  <si>
    <t>5083CW</t>
  </si>
  <si>
    <t>4083HS</t>
  </si>
  <si>
    <t>5083EP</t>
  </si>
  <si>
    <t>5083ES</t>
  </si>
  <si>
    <t>4083HU</t>
  </si>
  <si>
    <t>5083ET</t>
  </si>
  <si>
    <t>4083HT</t>
  </si>
  <si>
    <t>5083ER</t>
  </si>
  <si>
    <t>5083EV</t>
  </si>
  <si>
    <t>5083CS</t>
  </si>
  <si>
    <t>2083AG</t>
  </si>
  <si>
    <t>4083HX</t>
  </si>
  <si>
    <t>4083HV</t>
  </si>
  <si>
    <t>5083EQ</t>
  </si>
  <si>
    <t>5083EO</t>
  </si>
  <si>
    <t>4083HY</t>
  </si>
  <si>
    <t>5083EZ</t>
  </si>
  <si>
    <t>4083IB</t>
  </si>
  <si>
    <t>4083IC</t>
  </si>
  <si>
    <t>5083FB</t>
  </si>
  <si>
    <t>14083HU</t>
  </si>
  <si>
    <t>5083EY</t>
  </si>
  <si>
    <t>8083GT</t>
  </si>
  <si>
    <t>5083FE</t>
  </si>
  <si>
    <t>5083FD</t>
  </si>
  <si>
    <t>4083IE</t>
  </si>
  <si>
    <t>5083FH</t>
  </si>
  <si>
    <t>4083IF</t>
  </si>
  <si>
    <t>17073LV</t>
  </si>
  <si>
    <t>5083FI</t>
  </si>
  <si>
    <t>11083BC</t>
  </si>
  <si>
    <t>8083GV</t>
  </si>
  <si>
    <t>2083AH</t>
  </si>
  <si>
    <t>11083BF</t>
  </si>
  <si>
    <t>14083IC</t>
  </si>
  <si>
    <t>14083HJ</t>
  </si>
  <si>
    <t>14083ID</t>
  </si>
  <si>
    <t>5083FF</t>
  </si>
  <si>
    <t>14083IB</t>
  </si>
  <si>
    <t>5083BS</t>
  </si>
  <si>
    <t>11083BK</t>
  </si>
  <si>
    <t>5083CI</t>
  </si>
  <si>
    <t>4083GL</t>
  </si>
  <si>
    <t>11083BD</t>
  </si>
  <si>
    <t>14083IG</t>
  </si>
  <si>
    <t>5083FM</t>
  </si>
  <si>
    <t>14083HY</t>
  </si>
  <si>
    <t>4083IK</t>
  </si>
  <si>
    <t>5083FS</t>
  </si>
  <si>
    <t>4083IM</t>
  </si>
  <si>
    <t>4083IL</t>
  </si>
  <si>
    <t>5083FQ</t>
  </si>
  <si>
    <t>4083IN</t>
  </si>
  <si>
    <t>4083IO</t>
  </si>
  <si>
    <t>12083AH</t>
  </si>
  <si>
    <t>14083IF</t>
  </si>
  <si>
    <t>14083IE</t>
  </si>
  <si>
    <t>5083FY</t>
  </si>
  <si>
    <t>4083IR</t>
  </si>
  <si>
    <t>5083GB</t>
  </si>
  <si>
    <t>4083GN</t>
  </si>
  <si>
    <t>5083GA</t>
  </si>
  <si>
    <t>5083FZ</t>
  </si>
  <si>
    <t>4083IT</t>
  </si>
  <si>
    <t>11083BM</t>
  </si>
  <si>
    <t>4083IG</t>
  </si>
  <si>
    <t>5083GC</t>
  </si>
  <si>
    <t>4083IS</t>
  </si>
  <si>
    <t>11083BJ</t>
  </si>
  <si>
    <t>4083IW</t>
  </si>
  <si>
    <t>11083BE</t>
  </si>
  <si>
    <t>9083AP</t>
  </si>
  <si>
    <t>14083IM</t>
  </si>
  <si>
    <t>14083IO</t>
  </si>
  <si>
    <t>5083FU</t>
  </si>
  <si>
    <t>5083FT</t>
  </si>
  <si>
    <t>14083IP</t>
  </si>
  <si>
    <t>5083GD</t>
  </si>
  <si>
    <t>11083BT</t>
  </si>
  <si>
    <t>14083IV</t>
  </si>
  <si>
    <t>14083IU</t>
  </si>
  <si>
    <t>8083EF</t>
  </si>
  <si>
    <t>5083FK</t>
  </si>
  <si>
    <t>14083IW</t>
  </si>
  <si>
    <t>14083IX</t>
  </si>
  <si>
    <t>131,37 EURO</t>
  </si>
  <si>
    <t>11083BV</t>
  </si>
  <si>
    <t>11083BP</t>
  </si>
  <si>
    <t>4083IZ</t>
  </si>
  <si>
    <t>5083GJ</t>
  </si>
  <si>
    <t>4083JA</t>
  </si>
  <si>
    <t>11083BN</t>
  </si>
  <si>
    <t>4083DV</t>
  </si>
  <si>
    <t>4083IP</t>
  </si>
  <si>
    <t>4083IU</t>
  </si>
  <si>
    <t>4083HZ</t>
  </si>
  <si>
    <t>5083GO</t>
  </si>
  <si>
    <t>14073HH</t>
  </si>
  <si>
    <t>5083GR</t>
  </si>
  <si>
    <t xml:space="preserve">
5083GN</t>
  </si>
  <si>
    <t>5083GH</t>
  </si>
  <si>
    <t>14083JD</t>
  </si>
  <si>
    <t>12083AI</t>
  </si>
  <si>
    <t>14083JE</t>
  </si>
  <si>
    <t>14083JG</t>
  </si>
  <si>
    <t>14083JH</t>
  </si>
  <si>
    <t>14083JJ</t>
  </si>
  <si>
    <t xml:space="preserve">14083JL </t>
  </si>
  <si>
    <t>14083JO</t>
  </si>
  <si>
    <t>14083JQ</t>
  </si>
  <si>
    <t xml:space="preserve">14083JS </t>
  </si>
  <si>
    <t>11083CC</t>
  </si>
  <si>
    <t>14083JA</t>
  </si>
  <si>
    <t>8083CE</t>
  </si>
  <si>
    <t>5083EN</t>
  </si>
  <si>
    <t>2083AL</t>
  </si>
  <si>
    <t>2083AM</t>
  </si>
  <si>
    <t>4083IX</t>
  </si>
  <si>
    <t>14083JM</t>
  </si>
  <si>
    <t>14083JI</t>
  </si>
  <si>
    <t>4083JK</t>
  </si>
  <si>
    <t>4083JJ</t>
  </si>
  <si>
    <t xml:space="preserve">14083JU </t>
  </si>
  <si>
    <t>14083JP</t>
  </si>
  <si>
    <t>11083CD</t>
  </si>
  <si>
    <t>17083FN</t>
  </si>
  <si>
    <t>8083HA</t>
  </si>
  <si>
    <t>14083JK</t>
  </si>
  <si>
    <t>11083CE</t>
  </si>
  <si>
    <t>5083EU</t>
  </si>
  <si>
    <t>8083GZ</t>
  </si>
  <si>
    <t>14083FA</t>
  </si>
  <si>
    <t>4083JQ</t>
  </si>
  <si>
    <t>11083AR</t>
  </si>
  <si>
    <t>11083AV</t>
  </si>
  <si>
    <t>4083JS</t>
  </si>
  <si>
    <t>11083CF</t>
  </si>
  <si>
    <t>14083KC</t>
  </si>
  <si>
    <t>8083HE</t>
  </si>
  <si>
    <t>5083GV</t>
  </si>
  <si>
    <t>4083JP</t>
  </si>
  <si>
    <t>14083KD</t>
  </si>
  <si>
    <t>5083GT</t>
  </si>
  <si>
    <t xml:space="preserve">14083KF </t>
  </si>
  <si>
    <t>14083KI</t>
  </si>
  <si>
    <t>14083KJ</t>
  </si>
  <si>
    <t xml:space="preserve">5083GY </t>
  </si>
  <si>
    <t>5073DQ</t>
  </si>
  <si>
    <t xml:space="preserve">14083KH </t>
  </si>
  <si>
    <t>11083BY</t>
  </si>
  <si>
    <t>14083KK</t>
  </si>
  <si>
    <t>14083KG</t>
  </si>
  <si>
    <t>11083CJ</t>
  </si>
  <si>
    <t>8083HI</t>
  </si>
  <si>
    <t>11083CK</t>
  </si>
  <si>
    <t>5083HB</t>
  </si>
  <si>
    <t>17083FY</t>
  </si>
  <si>
    <t>5083HF</t>
  </si>
  <si>
    <t>5083HE</t>
  </si>
  <si>
    <t>5083HI</t>
  </si>
  <si>
    <t>4083JN</t>
  </si>
  <si>
    <t>5083HH</t>
  </si>
  <si>
    <t>11083CH</t>
  </si>
  <si>
    <t>8083HJ</t>
  </si>
  <si>
    <t>4083JW</t>
  </si>
  <si>
    <t>5083HA</t>
  </si>
  <si>
    <t>8083HK</t>
  </si>
  <si>
    <t>14083KN</t>
  </si>
  <si>
    <t>8083HM</t>
  </si>
  <si>
    <t>4083KD</t>
  </si>
  <si>
    <t>11083CM</t>
  </si>
  <si>
    <t>8083HL</t>
  </si>
  <si>
    <t xml:space="preserve">14083KQ </t>
  </si>
  <si>
    <t>4083KB</t>
  </si>
  <si>
    <t>14083JY</t>
  </si>
  <si>
    <t>4083KE</t>
  </si>
  <si>
    <t>11083CO</t>
  </si>
  <si>
    <t>11083CN</t>
  </si>
  <si>
    <t>14083KU</t>
  </si>
  <si>
    <t>14083KR</t>
  </si>
  <si>
    <t xml:space="preserve">14083KV </t>
  </si>
  <si>
    <t>11083CL</t>
  </si>
  <si>
    <t>4083KG</t>
  </si>
  <si>
    <t>11083CP</t>
  </si>
  <si>
    <t>14083JX</t>
  </si>
  <si>
    <t>14083KX</t>
  </si>
  <si>
    <t>11083CQ</t>
  </si>
  <si>
    <t>4083KK</t>
  </si>
  <si>
    <t>8083HN</t>
  </si>
  <si>
    <t xml:space="preserve">14083KS </t>
  </si>
  <si>
    <t xml:space="preserve">14083KW </t>
  </si>
  <si>
    <t>11083CS</t>
  </si>
  <si>
    <t>4083KL</t>
  </si>
  <si>
    <t>11083CR</t>
  </si>
  <si>
    <t>8083HP</t>
  </si>
  <si>
    <t>11083CU</t>
  </si>
  <si>
    <t>5083HL</t>
  </si>
  <si>
    <t>5083HM</t>
  </si>
  <si>
    <t>5083HN</t>
  </si>
  <si>
    <t>5083HK</t>
  </si>
  <si>
    <t>5083HP</t>
  </si>
  <si>
    <t>5083HT</t>
  </si>
  <si>
    <t>5083HV</t>
  </si>
  <si>
    <t>8083HQ</t>
  </si>
  <si>
    <t>4083KQ</t>
  </si>
  <si>
    <t>4083KJ</t>
  </si>
  <si>
    <t>14083LF</t>
  </si>
  <si>
    <t>4083KW</t>
  </si>
  <si>
    <t>4083KV</t>
  </si>
  <si>
    <t>4083KU</t>
  </si>
  <si>
    <t>14083LI</t>
  </si>
  <si>
    <t>4083KX</t>
  </si>
  <si>
    <t>4083KZ</t>
  </si>
  <si>
    <t>8083HT</t>
  </si>
  <si>
    <t>8083HS</t>
  </si>
  <si>
    <t>11083CX</t>
  </si>
  <si>
    <t>8083HV</t>
  </si>
  <si>
    <t>5083HY</t>
  </si>
  <si>
    <t>4083KY</t>
  </si>
  <si>
    <t>4083LA</t>
  </si>
  <si>
    <t>5083IA</t>
  </si>
  <si>
    <t>14083LD</t>
  </si>
  <si>
    <t>14083LH</t>
  </si>
  <si>
    <t>14083JB</t>
  </si>
  <si>
    <t>5083ID</t>
  </si>
  <si>
    <t>11083DA</t>
  </si>
  <si>
    <t>4083LD</t>
  </si>
  <si>
    <t>5083IE</t>
  </si>
  <si>
    <t>5083IC</t>
  </si>
  <si>
    <t xml:space="preserve">14083KZ </t>
  </si>
  <si>
    <t>5083IG</t>
  </si>
  <si>
    <t>4083KP</t>
  </si>
  <si>
    <t>5083IH</t>
  </si>
  <si>
    <t>5083II</t>
  </si>
  <si>
    <t>5083IJ</t>
  </si>
  <si>
    <t>5083IP</t>
  </si>
  <si>
    <t>5083IN</t>
  </si>
  <si>
    <t>5083IO</t>
  </si>
  <si>
    <t>4083KS</t>
  </si>
  <si>
    <t>5083GI</t>
  </si>
  <si>
    <t>8083HU</t>
  </si>
  <si>
    <t>11083DD</t>
  </si>
  <si>
    <t>4083LJ</t>
  </si>
  <si>
    <t>4083FZ</t>
  </si>
  <si>
    <t>4083LM</t>
  </si>
  <si>
    <t>4083KI</t>
  </si>
  <si>
    <t>4083LG</t>
  </si>
  <si>
    <t>5083IL</t>
  </si>
  <si>
    <t>4083LR</t>
  </si>
  <si>
    <t>5083IM</t>
  </si>
  <si>
    <t>14083LU</t>
  </si>
  <si>
    <t>5083IS</t>
  </si>
  <si>
    <t>4083LF</t>
  </si>
  <si>
    <t>4083LS</t>
  </si>
  <si>
    <t>4083LQ</t>
  </si>
  <si>
    <t>4083LN</t>
  </si>
  <si>
    <t>14083LY</t>
  </si>
  <si>
    <t>11083DG</t>
  </si>
  <si>
    <t>4083LV</t>
  </si>
  <si>
    <t>14083MB</t>
  </si>
  <si>
    <t>11083DI</t>
  </si>
  <si>
    <t>8083HY</t>
  </si>
  <si>
    <t>11083DM</t>
  </si>
  <si>
    <t>11083DN</t>
  </si>
  <si>
    <t>8083IB</t>
  </si>
  <si>
    <t>14083MD</t>
  </si>
  <si>
    <t>11083DP</t>
  </si>
  <si>
    <t xml:space="preserve">14083MG </t>
  </si>
  <si>
    <t>11083DQ</t>
  </si>
  <si>
    <t xml:space="preserve">14083MI </t>
  </si>
  <si>
    <t>4073IZ</t>
  </si>
  <si>
    <t>5083CV</t>
  </si>
  <si>
    <t>4083LH</t>
  </si>
  <si>
    <t>14083ML</t>
  </si>
  <si>
    <t>11083DF</t>
  </si>
  <si>
    <t>8083II</t>
  </si>
  <si>
    <t>8083GG</t>
  </si>
  <si>
    <t>8083DP</t>
  </si>
  <si>
    <t>4093AC</t>
  </si>
  <si>
    <t>8083IF</t>
  </si>
  <si>
    <t>11093AA</t>
  </si>
  <si>
    <t>4093AJ</t>
  </si>
  <si>
    <t>4093AE</t>
  </si>
  <si>
    <t>12093AA</t>
  </si>
  <si>
    <t>11093AB</t>
  </si>
  <si>
    <t>14083MN</t>
  </si>
  <si>
    <t>4083LX</t>
  </si>
  <si>
    <t>11093AD</t>
  </si>
  <si>
    <t>4093AN</t>
  </si>
  <si>
    <t>14083MK</t>
  </si>
  <si>
    <t>11093AG</t>
  </si>
  <si>
    <t>8083IH</t>
  </si>
  <si>
    <t>4093AP</t>
  </si>
  <si>
    <t>5093AB</t>
  </si>
  <si>
    <t>11093AF</t>
  </si>
  <si>
    <t>11093AI</t>
  </si>
  <si>
    <t>4093AQ</t>
  </si>
  <si>
    <t>5093AE</t>
  </si>
  <si>
    <t>4083LT</t>
  </si>
  <si>
    <t>5083FX</t>
  </si>
  <si>
    <t>5093AC</t>
  </si>
  <si>
    <t>5093AD</t>
  </si>
  <si>
    <t>11093AL</t>
  </si>
  <si>
    <t>5083IT</t>
  </si>
  <si>
    <t>5093AH</t>
  </si>
  <si>
    <t>5093AF</t>
  </si>
  <si>
    <t>4093AG</t>
  </si>
  <si>
    <t>5093AJ</t>
  </si>
  <si>
    <t>5093AK</t>
  </si>
  <si>
    <t>5093AM</t>
  </si>
  <si>
    <t>5093AL</t>
  </si>
  <si>
    <t>5093AN</t>
  </si>
  <si>
    <t>5093AS</t>
  </si>
  <si>
    <t>16093AA</t>
  </si>
  <si>
    <t>5093AQ</t>
  </si>
  <si>
    <t>6093AE</t>
  </si>
  <si>
    <t>14093AF</t>
  </si>
  <si>
    <t>14093AA</t>
  </si>
  <si>
    <t>17093AE</t>
  </si>
  <si>
    <t>14093AB</t>
  </si>
  <si>
    <t>17093AI</t>
  </si>
  <si>
    <t>8083ID</t>
  </si>
  <si>
    <t>17093AF</t>
  </si>
  <si>
    <t>17093AJ</t>
  </si>
  <si>
    <t>14093AI</t>
  </si>
  <si>
    <t>14093AG</t>
  </si>
  <si>
    <t>4093AU</t>
  </si>
  <si>
    <t>5093AA</t>
  </si>
  <si>
    <t>14093AJ</t>
  </si>
  <si>
    <t>4093AS</t>
  </si>
  <si>
    <t>17093AM</t>
  </si>
  <si>
    <t>5093AI</t>
  </si>
  <si>
    <t>6093AA</t>
  </si>
  <si>
    <t>17093AN</t>
  </si>
  <si>
    <t>14093AK</t>
  </si>
  <si>
    <t>11083CY</t>
  </si>
  <si>
    <t>17093AP</t>
  </si>
  <si>
    <t>4093AW</t>
  </si>
  <si>
    <t>17093AK</t>
  </si>
  <si>
    <t>14093AP</t>
  </si>
  <si>
    <t>14093AQ</t>
  </si>
  <si>
    <t>4093AX</t>
  </si>
  <si>
    <t>17093AQ</t>
  </si>
  <si>
    <t>5083HC</t>
  </si>
  <si>
    <t>4093BA</t>
  </si>
  <si>
    <t>14093AM</t>
  </si>
  <si>
    <t>4093BB</t>
  </si>
  <si>
    <t>17093AH</t>
  </si>
  <si>
    <t>5093BD</t>
  </si>
  <si>
    <t>4093AZ</t>
  </si>
  <si>
    <t>4093BC</t>
  </si>
  <si>
    <t>4093AF</t>
  </si>
  <si>
    <t>5093AO</t>
  </si>
  <si>
    <t>14083MJ</t>
  </si>
  <si>
    <t>5093BB</t>
  </si>
  <si>
    <t>4093BF</t>
  </si>
  <si>
    <t>17093AG</t>
  </si>
  <si>
    <t>12093AD</t>
  </si>
  <si>
    <t>17093AU</t>
  </si>
  <si>
    <t>14093AD</t>
  </si>
  <si>
    <t>14093AT</t>
  </si>
  <si>
    <t>14093AU</t>
  </si>
  <si>
    <t>4093BG</t>
  </si>
  <si>
    <t>4093AT</t>
  </si>
  <si>
    <t>17093AO</t>
  </si>
  <si>
    <t>4093BI</t>
  </si>
  <si>
    <t>17093AZ</t>
  </si>
  <si>
    <t>17093AY</t>
  </si>
  <si>
    <t>5093BG</t>
  </si>
  <si>
    <t>11093AM</t>
  </si>
  <si>
    <t>4083LZ</t>
  </si>
  <si>
    <t>14093AY</t>
  </si>
  <si>
    <t>17093BD</t>
  </si>
  <si>
    <t>17093BC</t>
  </si>
  <si>
    <t>17093BF</t>
  </si>
  <si>
    <t>5093BP</t>
  </si>
  <si>
    <t>5093BO</t>
  </si>
  <si>
    <t>5083EH</t>
  </si>
  <si>
    <t>4093BO</t>
  </si>
  <si>
    <t>5093BQ</t>
  </si>
  <si>
    <t>4093BP</t>
  </si>
  <si>
    <t>4093AV</t>
  </si>
  <si>
    <t>4093BN</t>
  </si>
  <si>
    <t>12093AI</t>
  </si>
  <si>
    <t>2093AE</t>
  </si>
  <si>
    <t>ocena tłumaczenia na nasz koszt</t>
  </si>
  <si>
    <t>12093AK</t>
  </si>
  <si>
    <t>2093AF</t>
  </si>
  <si>
    <t>17093AR</t>
  </si>
  <si>
    <t>14093BC</t>
  </si>
  <si>
    <t>17093BI</t>
  </si>
  <si>
    <t>17093BB</t>
  </si>
  <si>
    <t>17093BG</t>
  </si>
  <si>
    <t>14093BE</t>
  </si>
  <si>
    <t>5093BJ</t>
  </si>
  <si>
    <t>4093BS</t>
  </si>
  <si>
    <t>17093BK</t>
  </si>
  <si>
    <t>17093BL</t>
  </si>
  <si>
    <t>17093BM</t>
  </si>
  <si>
    <t>14093BG</t>
  </si>
  <si>
    <t>14093BH</t>
  </si>
  <si>
    <t>5093BN</t>
  </si>
  <si>
    <t>12093AB</t>
  </si>
  <si>
    <t>14093BJ</t>
  </si>
  <si>
    <t>17093BN</t>
  </si>
  <si>
    <t>17093BP</t>
  </si>
  <si>
    <t>14093BK</t>
  </si>
  <si>
    <t>4093BU</t>
  </si>
  <si>
    <t>14093BM</t>
  </si>
  <si>
    <t>14093BN</t>
  </si>
  <si>
    <t>5093AT</t>
  </si>
  <si>
    <t>17093BS</t>
  </si>
  <si>
    <t>4093BW</t>
  </si>
  <si>
    <t>5093BV</t>
  </si>
  <si>
    <t>5093BT</t>
  </si>
  <si>
    <t>5093CB</t>
  </si>
  <si>
    <t>5093CC</t>
  </si>
  <si>
    <t>4093CF</t>
  </si>
  <si>
    <t>4093CE</t>
  </si>
  <si>
    <t>5093CD</t>
  </si>
  <si>
    <t>4093BZ</t>
  </si>
  <si>
    <t>14093AZ</t>
  </si>
  <si>
    <t>8083IC</t>
  </si>
  <si>
    <t>5093CE</t>
  </si>
  <si>
    <t>14093BI</t>
  </si>
  <si>
    <t>4093BY</t>
  </si>
  <si>
    <t>4093CC</t>
  </si>
  <si>
    <t>4093BQ</t>
  </si>
  <si>
    <t>2093AJ</t>
  </si>
  <si>
    <t>5093BX</t>
  </si>
  <si>
    <t>14083FJ</t>
  </si>
  <si>
    <t>14093BS</t>
  </si>
  <si>
    <t>14093BT</t>
  </si>
  <si>
    <t>5093AP</t>
  </si>
  <si>
    <t>4093CG</t>
  </si>
  <si>
    <t>5093CG</t>
  </si>
  <si>
    <t>4073IV</t>
  </si>
  <si>
    <t>17093BV</t>
  </si>
  <si>
    <t>4093CL</t>
  </si>
  <si>
    <t>4093CM</t>
  </si>
  <si>
    <t>4093CI</t>
  </si>
  <si>
    <t>4093CD</t>
  </si>
  <si>
    <t>14093CB</t>
  </si>
  <si>
    <t>17093BX</t>
  </si>
  <si>
    <t>14093BZ</t>
  </si>
  <si>
    <t>2093AL</t>
  </si>
  <si>
    <t>4093CO</t>
  </si>
  <si>
    <t>5093CN</t>
  </si>
  <si>
    <t>14093BR</t>
  </si>
  <si>
    <t>17093BU</t>
  </si>
  <si>
    <t>4093CJ</t>
  </si>
  <si>
    <t>4093CP</t>
  </si>
  <si>
    <t>Na nasz koszt</t>
  </si>
  <si>
    <t>17093BW</t>
  </si>
  <si>
    <t>14093CC</t>
  </si>
  <si>
    <t>12093AO</t>
  </si>
  <si>
    <t>17083BV</t>
  </si>
  <si>
    <t>17093CB</t>
  </si>
  <si>
    <t>17093CH</t>
  </si>
  <si>
    <t>14093CH</t>
  </si>
  <si>
    <t>14093CJ</t>
  </si>
  <si>
    <t>5093CQ</t>
  </si>
  <si>
    <t>14093AE</t>
  </si>
  <si>
    <t>17093BA</t>
  </si>
  <si>
    <t>5093CT</t>
  </si>
  <si>
    <t>14093CL</t>
  </si>
  <si>
    <t>14093CM</t>
  </si>
  <si>
    <t>14093CE</t>
  </si>
  <si>
    <t>14093CN</t>
  </si>
  <si>
    <t>14093CI</t>
  </si>
  <si>
    <t>14093CP</t>
  </si>
  <si>
    <t>5093CV</t>
  </si>
  <si>
    <t>5093CU</t>
  </si>
  <si>
    <t>17093CM</t>
  </si>
  <si>
    <t>12093AS</t>
  </si>
  <si>
    <t>14093CF</t>
  </si>
  <si>
    <t>5093CZ</t>
  </si>
  <si>
    <t>12093AT</t>
  </si>
  <si>
    <t>12093AU</t>
  </si>
  <si>
    <t>12093AV</t>
  </si>
  <si>
    <t>2093AI</t>
  </si>
  <si>
    <t>12093BA</t>
  </si>
  <si>
    <t>12093AZ</t>
  </si>
  <si>
    <t>2093AK</t>
  </si>
  <si>
    <t>4093CV</t>
  </si>
  <si>
    <t>4093DG</t>
  </si>
  <si>
    <t>5093DB</t>
  </si>
  <si>
    <t>4093DF</t>
  </si>
  <si>
    <t>4093DH</t>
  </si>
  <si>
    <t>4093CZ</t>
  </si>
  <si>
    <t>4093DI</t>
  </si>
  <si>
    <t>17093CQ</t>
  </si>
  <si>
    <t>17093CR</t>
  </si>
  <si>
    <t>5093DE</t>
  </si>
  <si>
    <t>4093DD</t>
  </si>
  <si>
    <t>4093DK</t>
  </si>
  <si>
    <t>5093DD</t>
  </si>
  <si>
    <t>17093CS</t>
  </si>
  <si>
    <t>17093CT</t>
  </si>
  <si>
    <t>17093CV</t>
  </si>
  <si>
    <t>5093DH</t>
  </si>
  <si>
    <t>17093CW</t>
  </si>
  <si>
    <t>17093CX</t>
  </si>
  <si>
    <t>4093DN</t>
  </si>
  <si>
    <t>5093CP</t>
  </si>
  <si>
    <t>432,02 EUR</t>
  </si>
  <si>
    <t>17093CZ</t>
  </si>
  <si>
    <t>4093DQ</t>
  </si>
  <si>
    <t>11093AC</t>
  </si>
  <si>
    <t>37,10 EURO</t>
  </si>
  <si>
    <t>17093DA</t>
  </si>
  <si>
    <t>5093DK</t>
  </si>
  <si>
    <t>17093DB</t>
  </si>
  <si>
    <t>17093DC</t>
  </si>
  <si>
    <t>17093DE</t>
  </si>
  <si>
    <t>17093DF</t>
  </si>
  <si>
    <t>17093DD</t>
  </si>
  <si>
    <t>17093DG</t>
  </si>
  <si>
    <t>8093AB</t>
  </si>
  <si>
    <t>4093DT</t>
  </si>
  <si>
    <t>17093DH</t>
  </si>
  <si>
    <t>5093DQ</t>
  </si>
  <si>
    <t>17093DJ</t>
  </si>
  <si>
    <t>12093BF</t>
  </si>
  <si>
    <t>12093BH</t>
  </si>
  <si>
    <t>12093BI</t>
  </si>
  <si>
    <t>12093BL</t>
  </si>
  <si>
    <t>4093DC</t>
  </si>
  <si>
    <t>5093DO</t>
  </si>
  <si>
    <t>4093DV</t>
  </si>
  <si>
    <t>17093DM</t>
  </si>
  <si>
    <t>17093DL</t>
  </si>
  <si>
    <t>12093BK</t>
  </si>
  <si>
    <t>14093CQ</t>
  </si>
  <si>
    <t>4093DX</t>
  </si>
  <si>
    <t>14093CY</t>
  </si>
  <si>
    <t>4093EA</t>
  </si>
  <si>
    <t>5093BR</t>
  </si>
  <si>
    <t>17093DN</t>
  </si>
  <si>
    <t>14093CS</t>
  </si>
  <si>
    <t>17093DP</t>
  </si>
  <si>
    <t>17093DR</t>
  </si>
  <si>
    <t>14093DB</t>
  </si>
  <si>
    <t>17093DT</t>
  </si>
  <si>
    <t>17093DW</t>
  </si>
  <si>
    <t>17093DV</t>
  </si>
  <si>
    <t>14093DD</t>
  </si>
  <si>
    <t>4093EE</t>
  </si>
  <si>
    <t>14093DF</t>
  </si>
  <si>
    <t>17093CG</t>
  </si>
  <si>
    <t>14093DH</t>
  </si>
  <si>
    <t>17093EC</t>
  </si>
  <si>
    <t>17093EE</t>
  </si>
  <si>
    <t>17093ED</t>
  </si>
  <si>
    <t>17093EH</t>
  </si>
  <si>
    <t>17093BR</t>
  </si>
  <si>
    <t>17093EI</t>
  </si>
  <si>
    <t>12093BN</t>
  </si>
  <si>
    <t>2093AN</t>
  </si>
  <si>
    <t>12093BQ</t>
  </si>
  <si>
    <t>4093CR</t>
  </si>
  <si>
    <t>4093DP</t>
  </si>
  <si>
    <t>14093CD</t>
  </si>
  <si>
    <t>17093DO</t>
  </si>
  <si>
    <t>12093BJ</t>
  </si>
  <si>
    <t>17093EJ</t>
  </si>
  <si>
    <t>17093EK</t>
  </si>
  <si>
    <t>17093EL</t>
  </si>
  <si>
    <t>4093EJ</t>
  </si>
  <si>
    <t>4093EG</t>
  </si>
  <si>
    <t>14093DL</t>
  </si>
  <si>
    <t>14093DM</t>
  </si>
  <si>
    <t>17093EF</t>
  </si>
  <si>
    <t>14093DJ</t>
  </si>
  <si>
    <t>4093EP</t>
  </si>
  <si>
    <t>17093EN</t>
  </si>
  <si>
    <t>17093CN</t>
  </si>
  <si>
    <t>14093DO</t>
  </si>
  <si>
    <t>17093CA</t>
  </si>
  <si>
    <t>17093ZJ 
próbka</t>
  </si>
  <si>
    <t>17093EQ</t>
  </si>
  <si>
    <t>17093ER</t>
  </si>
  <si>
    <t>17093ES</t>
  </si>
  <si>
    <t>4093CS</t>
  </si>
  <si>
    <t>14093DQ</t>
  </si>
  <si>
    <t>14093DT</t>
  </si>
  <si>
    <t>17093EY</t>
  </si>
  <si>
    <t>17093EW</t>
  </si>
  <si>
    <t>17093EV</t>
  </si>
  <si>
    <t>4093EX</t>
  </si>
  <si>
    <t>17093EU</t>
  </si>
  <si>
    <t>4093EW</t>
  </si>
  <si>
    <t>16093ZA</t>
  </si>
  <si>
    <t>14093DE</t>
  </si>
  <si>
    <t>14093DY</t>
  </si>
  <si>
    <t>17093FE</t>
  </si>
  <si>
    <t>17093FF</t>
  </si>
  <si>
    <t>17093FJ</t>
  </si>
  <si>
    <t>17093FM</t>
  </si>
  <si>
    <t>17093DQ</t>
  </si>
  <si>
    <t>4093CK</t>
  </si>
  <si>
    <t>17093FB</t>
  </si>
  <si>
    <t>17093FL</t>
  </si>
  <si>
    <t>tłumaczenie na nasz użytek</t>
  </si>
  <si>
    <t>4093EH</t>
  </si>
  <si>
    <t>4093FC</t>
  </si>
  <si>
    <t>14093CW</t>
  </si>
  <si>
    <t>5093DR</t>
  </si>
  <si>
    <t>14093DZ</t>
  </si>
  <si>
    <t>17093EP</t>
  </si>
  <si>
    <t>4093FJ</t>
  </si>
  <si>
    <t>5093DU</t>
  </si>
  <si>
    <t>17093CO</t>
  </si>
  <si>
    <t>5093DV</t>
  </si>
  <si>
    <t>14093EE</t>
  </si>
  <si>
    <t>14093EB</t>
  </si>
  <si>
    <t>4093EY</t>
  </si>
  <si>
    <t>4093FM</t>
  </si>
  <si>
    <t>4093FL</t>
  </si>
  <si>
    <t>12093BR</t>
  </si>
  <si>
    <t>4093FP</t>
  </si>
  <si>
    <t>14093EJ</t>
  </si>
  <si>
    <t>2093AO</t>
  </si>
  <si>
    <t>14093EL</t>
  </si>
  <si>
    <t>5093EA</t>
  </si>
  <si>
    <t>17093FG</t>
  </si>
  <si>
    <t>5093EI</t>
  </si>
  <si>
    <t>5093EK</t>
  </si>
  <si>
    <t>4093FD</t>
  </si>
  <si>
    <t>5093EM</t>
  </si>
  <si>
    <t>5093EB</t>
  </si>
  <si>
    <t>14083LR</t>
  </si>
  <si>
    <t>5093EN</t>
  </si>
  <si>
    <t>5093DS</t>
  </si>
  <si>
    <t>14093EP</t>
  </si>
  <si>
    <t>9093AB</t>
  </si>
  <si>
    <t>14093EN</t>
  </si>
  <si>
    <t>14093EK</t>
  </si>
  <si>
    <t>12093BW</t>
  </si>
  <si>
    <t>14093BW</t>
  </si>
  <si>
    <t>14093AN</t>
  </si>
  <si>
    <t>14093DV</t>
  </si>
  <si>
    <t>4093FK</t>
  </si>
  <si>
    <t>4093FH</t>
  </si>
  <si>
    <t>17093EM</t>
  </si>
  <si>
    <t>4093FU</t>
  </si>
  <si>
    <t>12093BZ</t>
  </si>
  <si>
    <t>17093FQ</t>
  </si>
  <si>
    <t>17093FP</t>
  </si>
  <si>
    <t>14093ES</t>
  </si>
  <si>
    <t>14093ET</t>
  </si>
  <si>
    <t>5093EF</t>
  </si>
  <si>
    <t>4093FX</t>
  </si>
  <si>
    <t>4093DZ</t>
  </si>
  <si>
    <t>5093EQ</t>
  </si>
  <si>
    <t>17093FI</t>
  </si>
  <si>
    <t>4093FZ</t>
  </si>
  <si>
    <t>17093FN</t>
  </si>
  <si>
    <t>17093FS</t>
  </si>
  <si>
    <t>5093ES</t>
  </si>
  <si>
    <t>17093FT</t>
  </si>
  <si>
    <t>4093FR</t>
  </si>
  <si>
    <t>17093FX</t>
  </si>
  <si>
    <t>17093FY</t>
  </si>
  <si>
    <t>8093AE</t>
  </si>
  <si>
    <t>8093AF</t>
  </si>
  <si>
    <t>8093AD</t>
  </si>
  <si>
    <t>14093FA</t>
  </si>
  <si>
    <t>5093FA</t>
  </si>
  <si>
    <t>14093FF</t>
  </si>
  <si>
    <t>5093EU</t>
  </si>
  <si>
    <t>17093FW</t>
  </si>
  <si>
    <t>5093CS</t>
  </si>
  <si>
    <t>14093FH</t>
  </si>
  <si>
    <t>17093GA</t>
  </si>
  <si>
    <t>11093AP</t>
  </si>
  <si>
    <t>14093FD</t>
  </si>
  <si>
    <t>17093GB</t>
  </si>
  <si>
    <t>14093FC</t>
  </si>
  <si>
    <t>17093GC</t>
  </si>
  <si>
    <t>17093GD</t>
  </si>
  <si>
    <t>17093GF</t>
  </si>
  <si>
    <t>17093FU</t>
  </si>
  <si>
    <t>14093FG</t>
  </si>
  <si>
    <t>nadpłata 29,54</t>
  </si>
  <si>
    <t>17093GG</t>
  </si>
  <si>
    <t>5093FE</t>
  </si>
  <si>
    <t>17093GH</t>
  </si>
  <si>
    <t>11093AR</t>
  </si>
  <si>
    <t>14093FP</t>
  </si>
  <si>
    <t>5093FC</t>
  </si>
  <si>
    <t>5093EW</t>
  </si>
  <si>
    <t>14093FN</t>
  </si>
  <si>
    <t>4093EO</t>
  </si>
  <si>
    <t>5093EX</t>
  </si>
  <si>
    <t>14093FQ</t>
  </si>
  <si>
    <t>17093GI</t>
  </si>
  <si>
    <t>17093GK</t>
  </si>
  <si>
    <t>14093FR</t>
  </si>
  <si>
    <t>8093AI</t>
  </si>
  <si>
    <t>12093BS</t>
  </si>
  <si>
    <t>17093GM</t>
  </si>
  <si>
    <t>14093FK</t>
  </si>
  <si>
    <t>14093FS</t>
  </si>
  <si>
    <t>17093GQ</t>
  </si>
  <si>
    <t>17093GL</t>
  </si>
  <si>
    <t>17093GT</t>
  </si>
  <si>
    <t>17093GR</t>
  </si>
  <si>
    <t>5093BE</t>
  </si>
  <si>
    <t>14093FE</t>
  </si>
  <si>
    <t>14093DU</t>
  </si>
  <si>
    <t>17093GO</t>
  </si>
  <si>
    <t>5093FI</t>
  </si>
  <si>
    <t>14093FU</t>
  </si>
  <si>
    <t>14093FI</t>
  </si>
  <si>
    <t>5093FM</t>
  </si>
  <si>
    <t>17093GW</t>
  </si>
  <si>
    <t>14093FX</t>
  </si>
  <si>
    <t>5093FN</t>
  </si>
  <si>
    <t>17093GV</t>
  </si>
  <si>
    <t>5093FL</t>
  </si>
  <si>
    <t>14093GA</t>
  </si>
  <si>
    <t>11093AV</t>
  </si>
  <si>
    <t>17093GZ</t>
  </si>
  <si>
    <t>17093GX</t>
  </si>
  <si>
    <t>5093FP</t>
  </si>
  <si>
    <t>5093FO</t>
  </si>
  <si>
    <t>17093HA</t>
  </si>
  <si>
    <t>14093GB</t>
  </si>
  <si>
    <t>17093HD</t>
  </si>
  <si>
    <t>17093HB</t>
  </si>
  <si>
    <t>17093HF</t>
  </si>
  <si>
    <t>14093GH</t>
  </si>
  <si>
    <t>17093HH</t>
  </si>
  <si>
    <t>17093HL</t>
  </si>
  <si>
    <t>17093HN</t>
  </si>
  <si>
    <t>17093HC</t>
  </si>
  <si>
    <t>11093BB</t>
  </si>
  <si>
    <t>14093GF</t>
  </si>
  <si>
    <t>14093GC</t>
  </si>
  <si>
    <t>4093GH</t>
  </si>
  <si>
    <t>4093GJ</t>
  </si>
  <si>
    <t>4093GM</t>
  </si>
  <si>
    <t>4093GK</t>
  </si>
  <si>
    <t>14093GL</t>
  </si>
  <si>
    <t>5093FX</t>
  </si>
  <si>
    <t>17093HO</t>
  </si>
  <si>
    <t>17093HP</t>
  </si>
  <si>
    <t>5093FW</t>
  </si>
  <si>
    <t>11093AQ</t>
  </si>
  <si>
    <t>17093GY</t>
  </si>
  <si>
    <t>14093GM</t>
  </si>
  <si>
    <t>17093GS</t>
  </si>
  <si>
    <t>17093HQ</t>
  </si>
  <si>
    <t>14093GR</t>
  </si>
  <si>
    <t>17093HS</t>
  </si>
  <si>
    <t>14093GK</t>
  </si>
  <si>
    <t>5093GF</t>
  </si>
  <si>
    <t>5093GB</t>
  </si>
  <si>
    <t>12093BB</t>
  </si>
  <si>
    <t>11093BF</t>
  </si>
  <si>
    <t>14093GS</t>
  </si>
  <si>
    <t>17093HV</t>
  </si>
  <si>
    <t>17093HG</t>
  </si>
  <si>
    <t>17093HX</t>
  </si>
  <si>
    <t>8093AC</t>
  </si>
  <si>
    <t>17093HZ</t>
  </si>
  <si>
    <t>4093GN</t>
  </si>
  <si>
    <t>17093HY</t>
  </si>
  <si>
    <t>11093BL</t>
  </si>
  <si>
    <t>9093AD</t>
  </si>
  <si>
    <t>4093GP</t>
  </si>
  <si>
    <t>17093HM</t>
  </si>
  <si>
    <t>11093AJ</t>
  </si>
  <si>
    <t>8093AO</t>
  </si>
  <si>
    <t>8093AN</t>
  </si>
  <si>
    <t>8093AP</t>
  </si>
  <si>
    <t>5093GI</t>
  </si>
  <si>
    <t>14093GW</t>
  </si>
  <si>
    <t>4093GQ</t>
  </si>
  <si>
    <t>5093GJ</t>
  </si>
  <si>
    <t>14093GZ</t>
  </si>
  <si>
    <t>11093AU</t>
  </si>
  <si>
    <t>17093IC</t>
  </si>
  <si>
    <t>5093GM</t>
  </si>
  <si>
    <t>5093CI</t>
  </si>
  <si>
    <t>14093HA</t>
  </si>
  <si>
    <t>11093BR</t>
  </si>
  <si>
    <t>17093IB</t>
  </si>
  <si>
    <t>5093GN</t>
  </si>
  <si>
    <t>14093GX</t>
  </si>
  <si>
    <t>11093BE</t>
  </si>
  <si>
    <t>4093GY</t>
  </si>
  <si>
    <t>14093GY</t>
  </si>
  <si>
    <t>5093GO</t>
  </si>
  <si>
    <t>5093GP</t>
  </si>
  <si>
    <t>5093GQ</t>
  </si>
  <si>
    <t>11093BW</t>
  </si>
  <si>
    <t>17093AW</t>
  </si>
  <si>
    <t>5093DI</t>
  </si>
  <si>
    <t>5093FQ</t>
  </si>
  <si>
    <t>14093HI</t>
  </si>
  <si>
    <t>11093BZ</t>
  </si>
  <si>
    <t>4093HD</t>
  </si>
  <si>
    <t>4093HE</t>
  </si>
  <si>
    <t>4093HF</t>
  </si>
  <si>
    <t>14093HH</t>
  </si>
  <si>
    <t>4093HI</t>
  </si>
  <si>
    <t>4093HJ</t>
  </si>
  <si>
    <t>4093HC</t>
  </si>
  <si>
    <t>14093HJ</t>
  </si>
  <si>
    <t>4093HK</t>
  </si>
  <si>
    <t>14093HL</t>
  </si>
  <si>
    <t>17093IE</t>
  </si>
  <si>
    <t>14093HM</t>
  </si>
  <si>
    <t>4093HG</t>
  </si>
  <si>
    <t>14093HP</t>
  </si>
  <si>
    <t>14093HS</t>
  </si>
  <si>
    <t>4093GX</t>
  </si>
  <si>
    <t>17093IF</t>
  </si>
  <si>
    <t>11093CF</t>
  </si>
  <si>
    <t>14093HR</t>
  </si>
  <si>
    <t>14093HN</t>
  </si>
  <si>
    <t>14093HV</t>
  </si>
  <si>
    <t>11093CJ</t>
  </si>
  <si>
    <t>4093HQ</t>
  </si>
  <si>
    <t>4093HR</t>
  </si>
  <si>
    <t>11093CI</t>
  </si>
  <si>
    <t>5093GG</t>
  </si>
  <si>
    <t>NADPŁATA 31,89</t>
  </si>
  <si>
    <t>17093IH</t>
  </si>
  <si>
    <t>11093CN</t>
  </si>
  <si>
    <t>11093CL</t>
  </si>
  <si>
    <t>8093AQ</t>
  </si>
  <si>
    <t>8093AM</t>
  </si>
  <si>
    <t>11093CH</t>
  </si>
  <si>
    <t>17093IG</t>
  </si>
  <si>
    <t>17093IL</t>
  </si>
  <si>
    <t>17093IJ</t>
  </si>
  <si>
    <t>17093IK</t>
  </si>
  <si>
    <t>17093IN</t>
  </si>
  <si>
    <t>17093II</t>
  </si>
  <si>
    <t>9093AH</t>
  </si>
  <si>
    <t>11093CU</t>
  </si>
  <si>
    <t>11093CS</t>
  </si>
  <si>
    <t>17093IR</t>
  </si>
  <si>
    <t>17093IS</t>
  </si>
  <si>
    <t>11093BP</t>
  </si>
  <si>
    <t>17093IP</t>
  </si>
  <si>
    <t>17093IT</t>
  </si>
  <si>
    <t>17093IQ</t>
  </si>
  <si>
    <t>11093CM</t>
  </si>
  <si>
    <t>4093HV</t>
  </si>
  <si>
    <t>11093CW</t>
  </si>
  <si>
    <t>17093JB</t>
  </si>
  <si>
    <t>17093IW</t>
  </si>
  <si>
    <t>11093CX</t>
  </si>
  <si>
    <t>11093CT</t>
  </si>
  <si>
    <t>11093CV</t>
  </si>
  <si>
    <t>4093HZ</t>
  </si>
  <si>
    <t>14093BP</t>
  </si>
  <si>
    <t>5093EG</t>
  </si>
  <si>
    <t>11093CP</t>
  </si>
  <si>
    <t>14093HX</t>
  </si>
  <si>
    <t>17093IY</t>
  </si>
  <si>
    <t>4093HW</t>
  </si>
  <si>
    <t>11093CY</t>
  </si>
  <si>
    <t>17093JC</t>
  </si>
  <si>
    <t>9093AG</t>
  </si>
  <si>
    <t>stawka tłumacza brutto</t>
  </si>
  <si>
    <t>14093HZ</t>
  </si>
  <si>
    <t>14093IB</t>
  </si>
  <si>
    <t>14093HY</t>
  </si>
  <si>
    <t>4093IC</t>
  </si>
  <si>
    <t>5093GV</t>
  </si>
  <si>
    <t>14093ID</t>
  </si>
  <si>
    <t>14093IC</t>
  </si>
  <si>
    <t>9093AF</t>
  </si>
  <si>
    <t>17093GU</t>
  </si>
  <si>
    <t>5093GW</t>
  </si>
  <si>
    <t>5093GX</t>
  </si>
  <si>
    <t>14093II</t>
  </si>
  <si>
    <t>14093IL</t>
  </si>
  <si>
    <t>9093AJ</t>
  </si>
  <si>
    <t>5093HB</t>
  </si>
  <si>
    <t>5093HD</t>
  </si>
  <si>
    <t>11093CQ</t>
  </si>
  <si>
    <t>11093DB</t>
  </si>
  <si>
    <t>4093HO</t>
  </si>
  <si>
    <t>4093IF</t>
  </si>
  <si>
    <t>11093DC</t>
  </si>
  <si>
    <t>17093JG</t>
  </si>
  <si>
    <t>17093JH</t>
  </si>
  <si>
    <t>17093JF</t>
  </si>
  <si>
    <t>47€ jeden tłumacz</t>
  </si>
  <si>
    <t>14093IR</t>
  </si>
  <si>
    <t>17093JJ</t>
  </si>
  <si>
    <t>4093II</t>
  </si>
  <si>
    <t>4093IH</t>
  </si>
  <si>
    <t>4093IB</t>
  </si>
  <si>
    <t>17093JK</t>
  </si>
  <si>
    <t>14093HG</t>
  </si>
  <si>
    <t>14093IO</t>
  </si>
  <si>
    <t>14093IW</t>
  </si>
  <si>
    <t>11093DH</t>
  </si>
  <si>
    <t>5093HF</t>
  </si>
  <si>
    <t>17093JL</t>
  </si>
  <si>
    <t>14093IX</t>
  </si>
  <si>
    <t>9093AL</t>
  </si>
  <si>
    <t>14093IZ</t>
  </si>
  <si>
    <t>17093JM</t>
  </si>
  <si>
    <t>14093JA</t>
  </si>
  <si>
    <t>5093HJ</t>
  </si>
  <si>
    <t>5093HK</t>
  </si>
  <si>
    <t>17093JO</t>
  </si>
  <si>
    <t>17093JN</t>
  </si>
  <si>
    <t>5093HG</t>
  </si>
  <si>
    <t>5093HQ</t>
  </si>
  <si>
    <t>5093HT</t>
  </si>
  <si>
    <t>5093HS</t>
  </si>
  <si>
    <t>5093HR</t>
  </si>
  <si>
    <t>5093HE</t>
  </si>
  <si>
    <t>5093HN</t>
  </si>
  <si>
    <t>11093DJ</t>
  </si>
  <si>
    <t>11093DP</t>
  </si>
  <si>
    <t>11093DQ</t>
  </si>
  <si>
    <t>17093HW</t>
  </si>
  <si>
    <t>17093JI</t>
  </si>
  <si>
    <t>17093JP</t>
  </si>
  <si>
    <t>11093DO</t>
  </si>
  <si>
    <t>11093DL</t>
  </si>
  <si>
    <t>4093IN</t>
  </si>
  <si>
    <t>17093HR</t>
  </si>
  <si>
    <t>17093ID</t>
  </si>
  <si>
    <t>17093JR</t>
  </si>
  <si>
    <t>5093GY</t>
  </si>
  <si>
    <t>11093DK</t>
  </si>
  <si>
    <t>17093JT</t>
  </si>
  <si>
    <t>11093DN</t>
  </si>
  <si>
    <t>4093IO</t>
  </si>
  <si>
    <t>17093JY</t>
  </si>
  <si>
    <t>5093HL</t>
  </si>
  <si>
    <t>17093JZ</t>
  </si>
  <si>
    <t>17093KA</t>
  </si>
  <si>
    <t>17093KB</t>
  </si>
  <si>
    <t>17093KC</t>
  </si>
  <si>
    <t>5093GD</t>
  </si>
  <si>
    <t>4093IT</t>
  </si>
  <si>
    <t>4093IU</t>
  </si>
  <si>
    <t>4093IQ</t>
  </si>
  <si>
    <t>17093JU</t>
  </si>
  <si>
    <t>źle zrobiona wycena, okazało się, że to kataloński</t>
  </si>
  <si>
    <t>4093IW</t>
  </si>
  <si>
    <t>14093JL</t>
  </si>
  <si>
    <t>5093IA</t>
  </si>
  <si>
    <t>14093JH</t>
  </si>
  <si>
    <t>14093JJ</t>
  </si>
  <si>
    <t>17093KE</t>
  </si>
  <si>
    <t>17093KD</t>
  </si>
  <si>
    <t>4093IY</t>
  </si>
  <si>
    <t>4093IX</t>
  </si>
  <si>
    <t>4093JA</t>
  </si>
  <si>
    <t>11093DZ</t>
  </si>
  <si>
    <t>17093KH</t>
  </si>
  <si>
    <t>11093DY</t>
  </si>
  <si>
    <t>4093IV</t>
  </si>
  <si>
    <t>12093CC</t>
  </si>
  <si>
    <t>4093JE</t>
  </si>
  <si>
    <t>17093KI</t>
  </si>
  <si>
    <t>17093KJ</t>
  </si>
  <si>
    <t>14093JP</t>
  </si>
  <si>
    <t>4093JI</t>
  </si>
  <si>
    <t>5093ID</t>
  </si>
  <si>
    <t>11093EC</t>
  </si>
  <si>
    <t>11093EF</t>
  </si>
  <si>
    <t>4093JL</t>
  </si>
  <si>
    <t>5093IE</t>
  </si>
  <si>
    <t>14093JR</t>
  </si>
  <si>
    <t>5093IG</t>
  </si>
  <si>
    <t>02.10/</t>
  </si>
  <si>
    <t>14093JO</t>
  </si>
  <si>
    <t>5093IF</t>
  </si>
  <si>
    <t>14093JT</t>
  </si>
  <si>
    <t>4093JM</t>
  </si>
  <si>
    <t>11093EG</t>
  </si>
  <si>
    <t>4093JP</t>
  </si>
  <si>
    <t>5093IM</t>
  </si>
  <si>
    <t>5093HZ</t>
  </si>
  <si>
    <t>14093IG</t>
  </si>
  <si>
    <t xml:space="preserve">14093JV </t>
  </si>
  <si>
    <t>4093JQ</t>
  </si>
  <si>
    <t>11093EK</t>
  </si>
  <si>
    <t>5093GA</t>
  </si>
  <si>
    <t>4093JO</t>
  </si>
  <si>
    <t>4093CN</t>
  </si>
  <si>
    <t>14093KB</t>
  </si>
  <si>
    <t>4093JU</t>
  </si>
  <si>
    <t>17093KM</t>
  </si>
  <si>
    <t>14093KD</t>
  </si>
  <si>
    <t>11093EM</t>
  </si>
  <si>
    <t>17093KO</t>
  </si>
  <si>
    <t>14093KE</t>
  </si>
  <si>
    <t>11093EH</t>
  </si>
  <si>
    <t>14093KJ</t>
  </si>
  <si>
    <t>14093KG</t>
  </si>
  <si>
    <t>14093KM</t>
  </si>
  <si>
    <t>5093IR</t>
  </si>
  <si>
    <t>5093IX</t>
  </si>
  <si>
    <t>14093KK</t>
  </si>
  <si>
    <t>259,14 EUR</t>
  </si>
  <si>
    <t>5093IY</t>
  </si>
  <si>
    <t>17093CE</t>
  </si>
  <si>
    <t>5093IZ</t>
  </si>
  <si>
    <t>9093AM</t>
  </si>
  <si>
    <t>17093KN</t>
  </si>
  <si>
    <t>4093GZ</t>
  </si>
  <si>
    <t>4093JF</t>
  </si>
  <si>
    <t>14093JW</t>
  </si>
  <si>
    <t>4093JY</t>
  </si>
  <si>
    <t>4103AD</t>
  </si>
  <si>
    <t>14103AB</t>
  </si>
  <si>
    <t>5103AA</t>
  </si>
  <si>
    <t>14103AC</t>
  </si>
  <si>
    <t>4103AL</t>
  </si>
  <si>
    <t>17103AC</t>
  </si>
  <si>
    <t>5103AB</t>
  </si>
  <si>
    <t>17103AD</t>
  </si>
  <si>
    <t>14103AF</t>
  </si>
  <si>
    <t>14103AE</t>
  </si>
  <si>
    <t>14103AH</t>
  </si>
  <si>
    <t>17103AF</t>
  </si>
  <si>
    <t>5093IW</t>
  </si>
  <si>
    <t>17103AE</t>
  </si>
  <si>
    <t>4103AM</t>
  </si>
  <si>
    <t>4103AJ</t>
  </si>
  <si>
    <t>5103AC</t>
  </si>
  <si>
    <t>5103AE</t>
  </si>
  <si>
    <t>14103AJ</t>
  </si>
  <si>
    <t>14103AK</t>
  </si>
  <si>
    <t>14103AL</t>
  </si>
  <si>
    <t>5103AM</t>
  </si>
  <si>
    <t>5103AN</t>
  </si>
  <si>
    <t>11103AF</t>
  </si>
  <si>
    <t>5103AL</t>
  </si>
  <si>
    <t>14103AP</t>
  </si>
  <si>
    <t>5093IP</t>
  </si>
  <si>
    <t>9103AA</t>
  </si>
  <si>
    <t>4103AA</t>
  </si>
  <si>
    <t>17103AJ</t>
  </si>
  <si>
    <t>5103AP</t>
  </si>
  <si>
    <t>4103AU</t>
  </si>
  <si>
    <t>17103AN</t>
  </si>
  <si>
    <t>4103AV</t>
  </si>
  <si>
    <t>5103AH</t>
  </si>
  <si>
    <t>17103AO</t>
  </si>
  <si>
    <t>4103AS</t>
  </si>
  <si>
    <t>17093AX</t>
  </si>
  <si>
    <t>17103AQ</t>
  </si>
  <si>
    <t>17103AS</t>
  </si>
  <si>
    <t>5103AT</t>
  </si>
  <si>
    <t>4103AY</t>
  </si>
  <si>
    <t>4103AX</t>
  </si>
  <si>
    <t>17093KP</t>
  </si>
  <si>
    <t>4103AO</t>
  </si>
  <si>
    <t>17103AV</t>
  </si>
  <si>
    <t>17103AW</t>
  </si>
  <si>
    <t>5103AV</t>
  </si>
  <si>
    <t>17103AU</t>
  </si>
  <si>
    <t>9103AB</t>
  </si>
  <si>
    <t>5103AX</t>
  </si>
  <si>
    <t>5103BA</t>
  </si>
  <si>
    <t>5103AZ</t>
  </si>
  <si>
    <t>17103AP</t>
  </si>
  <si>
    <t>5103AU</t>
  </si>
  <si>
    <t>12103AA</t>
  </si>
  <si>
    <t>17103AK</t>
  </si>
  <si>
    <t>5093IL</t>
  </si>
  <si>
    <t>5103AS</t>
  </si>
  <si>
    <t>9103AC</t>
  </si>
  <si>
    <t>14103BB</t>
  </si>
  <si>
    <t>4103AW</t>
  </si>
  <si>
    <t>14103BC</t>
  </si>
  <si>
    <t>17103BA</t>
  </si>
  <si>
    <t>5103BC</t>
  </si>
  <si>
    <t>4103BE</t>
  </si>
  <si>
    <t>4103BB</t>
  </si>
  <si>
    <t>17103AY</t>
  </si>
  <si>
    <t>17103BC</t>
  </si>
  <si>
    <t>4103BJ</t>
  </si>
  <si>
    <t>9103AD</t>
  </si>
  <si>
    <t>11103AP</t>
  </si>
  <si>
    <t>5103AO</t>
  </si>
  <si>
    <t>17103BE</t>
  </si>
  <si>
    <t>17103BB</t>
  </si>
  <si>
    <t>11103AS</t>
  </si>
  <si>
    <t>4103BG</t>
  </si>
  <si>
    <t>11103AT</t>
  </si>
  <si>
    <t>12103AD</t>
  </si>
  <si>
    <t>12103AE</t>
  </si>
  <si>
    <t>5103AW</t>
  </si>
  <si>
    <t>5103BH</t>
  </si>
  <si>
    <t>11103AY</t>
  </si>
  <si>
    <t>11103AX</t>
  </si>
  <si>
    <t>11093BG</t>
  </si>
  <si>
    <t>17103AA</t>
  </si>
  <si>
    <t>17103BI</t>
  </si>
  <si>
    <t>11103BC</t>
  </si>
  <si>
    <t>17103BJ</t>
  </si>
  <si>
    <t>14103BD</t>
  </si>
  <si>
    <t>17103BM</t>
  </si>
  <si>
    <t>17103BK</t>
  </si>
  <si>
    <t>4103BL</t>
  </si>
  <si>
    <t>5103BO</t>
  </si>
  <si>
    <t>17103BH</t>
  </si>
  <si>
    <t>14103BE</t>
  </si>
  <si>
    <t>17103BN</t>
  </si>
  <si>
    <t>9103AF</t>
  </si>
  <si>
    <t>4093JS</t>
  </si>
  <si>
    <t>5103BQ</t>
  </si>
  <si>
    <t>17103BR</t>
  </si>
  <si>
    <t>4103BR</t>
  </si>
  <si>
    <t>5103BR</t>
  </si>
  <si>
    <t>17103BS</t>
  </si>
  <si>
    <t>5103BS</t>
  </si>
  <si>
    <t>14103BI</t>
  </si>
  <si>
    <t>11103BB</t>
  </si>
  <si>
    <t>5103BU</t>
  </si>
  <si>
    <t>17103BP</t>
  </si>
  <si>
    <t>17103BT</t>
  </si>
  <si>
    <t>14103BM</t>
  </si>
  <si>
    <t>5103BY</t>
  </si>
  <si>
    <t>14103BN</t>
  </si>
  <si>
    <t>14103BG</t>
  </si>
  <si>
    <t>11103BP</t>
  </si>
  <si>
    <t>11103BA</t>
  </si>
  <si>
    <t>5103BX</t>
  </si>
  <si>
    <t>17103BX</t>
  </si>
  <si>
    <t>11103BI</t>
  </si>
  <si>
    <t>5103CB</t>
  </si>
  <si>
    <t>17103BV</t>
  </si>
  <si>
    <t>17103CB</t>
  </si>
  <si>
    <t>17103CA</t>
  </si>
  <si>
    <t>5103CC</t>
  </si>
  <si>
    <t>4103BM</t>
  </si>
  <si>
    <t>17103BY</t>
  </si>
  <si>
    <t>4103BZ</t>
  </si>
  <si>
    <t>17103CD</t>
  </si>
  <si>
    <t>17103CE</t>
  </si>
  <si>
    <t>5103BZ</t>
  </si>
  <si>
    <t>5103CD</t>
  </si>
  <si>
    <t>4093JN</t>
  </si>
  <si>
    <t>11103BT</t>
  </si>
  <si>
    <t>5103CG</t>
  </si>
  <si>
    <t>5103CH</t>
  </si>
  <si>
    <t>5103CI</t>
  </si>
  <si>
    <t>4103AB</t>
  </si>
  <si>
    <t>14103BQ</t>
  </si>
  <si>
    <t>11103BX</t>
  </si>
  <si>
    <t>11103BY</t>
  </si>
  <si>
    <t>11103BU</t>
  </si>
  <si>
    <t>14103BS</t>
  </si>
  <si>
    <t>17093JA</t>
  </si>
  <si>
    <t xml:space="preserve">14103BV </t>
  </si>
  <si>
    <t>17093JE</t>
  </si>
  <si>
    <t>4103BV</t>
  </si>
  <si>
    <t>17103CN</t>
  </si>
  <si>
    <t>17103CF</t>
  </si>
  <si>
    <t>17103CO</t>
  </si>
  <si>
    <t>17103CH</t>
  </si>
  <si>
    <t>14103BT</t>
  </si>
  <si>
    <t>14103BX</t>
  </si>
  <si>
    <t>14103BU</t>
  </si>
  <si>
    <t>17103CV</t>
  </si>
  <si>
    <t>17103CW</t>
  </si>
  <si>
    <t>14103CA</t>
  </si>
  <si>
    <t>14103CB</t>
  </si>
  <si>
    <t>17103CZ</t>
  </si>
  <si>
    <t>17103DB</t>
  </si>
  <si>
    <t>35,56 € dla tłumacza</t>
  </si>
  <si>
    <t>17103CI</t>
  </si>
  <si>
    <t>17103DC</t>
  </si>
  <si>
    <t>14103CG</t>
  </si>
  <si>
    <t>17103DA</t>
  </si>
  <si>
    <t>17103DE</t>
  </si>
  <si>
    <t>17103CS</t>
  </si>
  <si>
    <t>14103CI</t>
  </si>
  <si>
    <t>14093KC</t>
  </si>
  <si>
    <t>17103DF</t>
  </si>
  <si>
    <t>17103DH</t>
  </si>
  <si>
    <t>17103DI</t>
  </si>
  <si>
    <t>14103CJ</t>
  </si>
  <si>
    <t>8103AA</t>
  </si>
  <si>
    <t>8103AB</t>
  </si>
  <si>
    <t>17103DG</t>
  </si>
  <si>
    <t>17103CJ</t>
  </si>
  <si>
    <t>14103CM</t>
  </si>
  <si>
    <t>6063AF</t>
  </si>
  <si>
    <t>9103AJ</t>
  </si>
  <si>
    <t>8103AD</t>
  </si>
  <si>
    <t>14103CN</t>
  </si>
  <si>
    <t>14103CP</t>
  </si>
  <si>
    <t>9103AG</t>
  </si>
  <si>
    <t>14103CO</t>
  </si>
  <si>
    <t>14103BR</t>
  </si>
  <si>
    <t>5103CA</t>
  </si>
  <si>
    <t>17103DP</t>
  </si>
  <si>
    <t>17103CX</t>
  </si>
  <si>
    <t>17103DM</t>
  </si>
  <si>
    <t>8103AF</t>
  </si>
  <si>
    <t>17103DT</t>
  </si>
  <si>
    <t>17103DV</t>
  </si>
  <si>
    <t>17103DL</t>
  </si>
  <si>
    <t>14103CL</t>
  </si>
  <si>
    <t>8103AH</t>
  </si>
  <si>
    <t>17103DW</t>
  </si>
  <si>
    <t>17103DX</t>
  </si>
  <si>
    <t>17103ED</t>
  </si>
  <si>
    <t>17103EB</t>
  </si>
  <si>
    <t>16103AA</t>
  </si>
  <si>
    <t>16103AB</t>
  </si>
  <si>
    <t>16103AC</t>
  </si>
  <si>
    <t>14103CQ</t>
  </si>
  <si>
    <t>17103DK</t>
  </si>
  <si>
    <t>17103EF</t>
  </si>
  <si>
    <t>17103DU</t>
  </si>
  <si>
    <t>17103EJ</t>
  </si>
  <si>
    <t>14093EU</t>
  </si>
  <si>
    <t>17103EG</t>
  </si>
  <si>
    <t>14103CT</t>
  </si>
  <si>
    <t>17103DN</t>
  </si>
  <si>
    <t>17103EL</t>
  </si>
  <si>
    <t>14103CV</t>
  </si>
  <si>
    <t>17103EI</t>
  </si>
  <si>
    <t>14103CK</t>
  </si>
  <si>
    <t>17103EE</t>
  </si>
  <si>
    <t>14103CX</t>
  </si>
  <si>
    <t>8103AK</t>
  </si>
  <si>
    <t>8103AL</t>
  </si>
  <si>
    <t>6103AD</t>
  </si>
  <si>
    <t>6103AA</t>
  </si>
  <si>
    <t>9103AN</t>
  </si>
  <si>
    <t>17103EM</t>
  </si>
  <si>
    <t>14103DA</t>
  </si>
  <si>
    <t>14093IH</t>
  </si>
  <si>
    <t>5103CK</t>
  </si>
  <si>
    <t>17103EU</t>
  </si>
  <si>
    <t>17103ER</t>
  </si>
  <si>
    <t>11093DR</t>
  </si>
  <si>
    <t>17103EW</t>
  </si>
  <si>
    <t>17103EQ</t>
  </si>
  <si>
    <t>17103ES</t>
  </si>
  <si>
    <t>5103CN</t>
  </si>
  <si>
    <t>17103EZ</t>
  </si>
  <si>
    <t>17103EP</t>
  </si>
  <si>
    <t>5103CR</t>
  </si>
  <si>
    <t>5103AG</t>
  </si>
  <si>
    <t>17103FA</t>
  </si>
  <si>
    <t>5103CU</t>
  </si>
  <si>
    <t>8103AE</t>
  </si>
  <si>
    <t>5103CT</t>
  </si>
  <si>
    <t>5103CW</t>
  </si>
  <si>
    <t>17103FD</t>
  </si>
  <si>
    <t>14103DF</t>
  </si>
  <si>
    <t>5103CZ</t>
  </si>
  <si>
    <t>17103FE</t>
  </si>
  <si>
    <t>17103EY</t>
  </si>
  <si>
    <t>17103FF</t>
  </si>
  <si>
    <t>14103DG</t>
  </si>
  <si>
    <t>14103DI</t>
  </si>
  <si>
    <t>14103CS</t>
  </si>
  <si>
    <t xml:space="preserve">17093GO </t>
  </si>
  <si>
    <t>14103DU</t>
  </si>
  <si>
    <t>17103BF</t>
  </si>
  <si>
    <t>14103DS</t>
  </si>
  <si>
    <t>17103FH</t>
  </si>
  <si>
    <t>17103FJ</t>
  </si>
  <si>
    <t>14103CY</t>
  </si>
  <si>
    <t>14103DO</t>
  </si>
  <si>
    <t>17103FL</t>
  </si>
  <si>
    <t>14103DK</t>
  </si>
  <si>
    <t>5103DF</t>
  </si>
  <si>
    <t>14103CZ</t>
  </si>
  <si>
    <t>17103FG</t>
  </si>
  <si>
    <t>5103DH</t>
  </si>
  <si>
    <t>5103DI</t>
  </si>
  <si>
    <t>5103DD</t>
  </si>
  <si>
    <t>17103FS</t>
  </si>
  <si>
    <t>17103FR</t>
  </si>
  <si>
    <t>17103FT</t>
  </si>
  <si>
    <t>17103FU</t>
  </si>
  <si>
    <t>17103FK</t>
  </si>
  <si>
    <t>17103FV</t>
  </si>
  <si>
    <t>5103DJ</t>
  </si>
  <si>
    <t>17103BW</t>
  </si>
  <si>
    <t>14103DR</t>
  </si>
  <si>
    <t>17103FW</t>
  </si>
  <si>
    <t>5103DP</t>
  </si>
  <si>
    <t>5103DG</t>
  </si>
  <si>
    <t>17103FQ</t>
  </si>
  <si>
    <t>5103DL</t>
  </si>
  <si>
    <t>14103EB</t>
  </si>
  <si>
    <t>5103DE</t>
  </si>
  <si>
    <t>9103AP</t>
  </si>
  <si>
    <t>14103EH</t>
  </si>
  <si>
    <t>14103EI</t>
  </si>
  <si>
    <t>5103DR</t>
  </si>
  <si>
    <t>5103DT</t>
  </si>
  <si>
    <t>14103EC</t>
  </si>
  <si>
    <t>14103ED</t>
  </si>
  <si>
    <t>14103DW</t>
  </si>
  <si>
    <t>5103DV</t>
  </si>
  <si>
    <t>6103AF</t>
  </si>
  <si>
    <t>17103FN</t>
  </si>
  <si>
    <t>5103DY</t>
  </si>
  <si>
    <t>5103DO</t>
  </si>
  <si>
    <t>5103EA</t>
  </si>
  <si>
    <t>6103AI</t>
  </si>
  <si>
    <t xml:space="preserve">5103ED </t>
  </si>
  <si>
    <t>8103AO</t>
  </si>
  <si>
    <t>12103AJ</t>
  </si>
  <si>
    <t>6103AL</t>
  </si>
  <si>
    <t>8103AP</t>
  </si>
  <si>
    <t>6103AN</t>
  </si>
  <si>
    <t>5103EF</t>
  </si>
  <si>
    <t>6103AE</t>
  </si>
  <si>
    <t>6103AG</t>
  </si>
  <si>
    <t>14103EN</t>
  </si>
  <si>
    <t>6103AK</t>
  </si>
  <si>
    <t xml:space="preserve">14103EQ </t>
  </si>
  <si>
    <t xml:space="preserve">14103ET </t>
  </si>
  <si>
    <t>14103ES</t>
  </si>
  <si>
    <t>16103AD</t>
  </si>
  <si>
    <t>16103AF</t>
  </si>
  <si>
    <t>16103AJ</t>
  </si>
  <si>
    <t>14103AV</t>
  </si>
  <si>
    <t>16103AE</t>
  </si>
  <si>
    <t>11103BR</t>
  </si>
  <si>
    <t>14103ER</t>
  </si>
  <si>
    <t>14103FC</t>
  </si>
  <si>
    <t>8103AN</t>
  </si>
  <si>
    <t>14103EL</t>
  </si>
  <si>
    <t>14103FA</t>
  </si>
  <si>
    <t>14103FI</t>
  </si>
  <si>
    <t>14103FG</t>
  </si>
  <si>
    <t>17103GB</t>
  </si>
  <si>
    <t>17103GD</t>
  </si>
  <si>
    <t>17103GE</t>
  </si>
  <si>
    <t>16103AM</t>
  </si>
  <si>
    <t>14103FO</t>
  </si>
  <si>
    <t>14103EX</t>
  </si>
  <si>
    <t>17103FZ</t>
  </si>
  <si>
    <t>17103GG</t>
  </si>
  <si>
    <t>17103GJ</t>
  </si>
  <si>
    <t>14103DQ</t>
  </si>
  <si>
    <t>14103FQ</t>
  </si>
  <si>
    <t>17103GK</t>
  </si>
  <si>
    <t>11103BZ</t>
  </si>
  <si>
    <t>17103GI</t>
  </si>
  <si>
    <t>14103CW</t>
  </si>
  <si>
    <t>14103FS</t>
  </si>
  <si>
    <t>17103GF</t>
  </si>
  <si>
    <t>5103EG</t>
  </si>
  <si>
    <t>17103GN</t>
  </si>
  <si>
    <t>17103GM</t>
  </si>
  <si>
    <t>17103GQ</t>
  </si>
  <si>
    <t>11103CC</t>
  </si>
  <si>
    <t>5103EK</t>
  </si>
  <si>
    <t>5103EO</t>
  </si>
  <si>
    <t>17103GR</t>
  </si>
  <si>
    <t>17103FX</t>
  </si>
  <si>
    <t>17103GO</t>
  </si>
  <si>
    <t>5103EN</t>
  </si>
  <si>
    <t>5103ER</t>
  </si>
  <si>
    <t>5103ES</t>
  </si>
  <si>
    <t>5103ET</t>
  </si>
  <si>
    <t>11103BH</t>
  </si>
  <si>
    <t>4103AT</t>
  </si>
  <si>
    <t>14103FX</t>
  </si>
  <si>
    <t>14103FT</t>
  </si>
  <si>
    <t>14103FY</t>
  </si>
  <si>
    <t>14103GA</t>
  </si>
  <si>
    <t>14103GC</t>
  </si>
  <si>
    <t>17103GS</t>
  </si>
  <si>
    <t>14103GD</t>
  </si>
  <si>
    <t>14103GB</t>
  </si>
  <si>
    <t>17103GW</t>
  </si>
  <si>
    <t>17103GV</t>
  </si>
  <si>
    <t>5103EW</t>
  </si>
  <si>
    <t>17103GU</t>
  </si>
  <si>
    <t>14103GI</t>
  </si>
  <si>
    <t>5103EU</t>
  </si>
  <si>
    <t>14103FU</t>
  </si>
  <si>
    <t>14103FV</t>
  </si>
  <si>
    <t>17103GY</t>
  </si>
  <si>
    <t>17103HB</t>
  </si>
  <si>
    <t>17103GL</t>
  </si>
  <si>
    <t>17103HF</t>
  </si>
  <si>
    <t>17103HI</t>
  </si>
  <si>
    <t>5103FA</t>
  </si>
  <si>
    <t>14103FM</t>
  </si>
  <si>
    <t>14103GL</t>
  </si>
  <si>
    <t>17103HM</t>
  </si>
  <si>
    <t>17103HL</t>
  </si>
  <si>
    <t>17103HO</t>
  </si>
  <si>
    <t>5103FH</t>
  </si>
  <si>
    <t>5103EZ</t>
  </si>
  <si>
    <t>17103HH</t>
  </si>
  <si>
    <t>14103GS</t>
  </si>
  <si>
    <t>14103GO</t>
  </si>
  <si>
    <t>14103GV</t>
  </si>
  <si>
    <t>14103GM</t>
  </si>
  <si>
    <t>14103GW</t>
  </si>
  <si>
    <t>14103GX</t>
  </si>
  <si>
    <t>17103HP</t>
  </si>
  <si>
    <t>4103CB</t>
  </si>
  <si>
    <t>17103HQ</t>
  </si>
  <si>
    <t>4103CD</t>
  </si>
  <si>
    <t>17103HS</t>
  </si>
  <si>
    <t>4103CA</t>
  </si>
  <si>
    <t>14103FR</t>
  </si>
  <si>
    <t>17103HV</t>
  </si>
  <si>
    <t>4103CG</t>
  </si>
  <si>
    <t>14103GY</t>
  </si>
  <si>
    <t>17103HY</t>
  </si>
  <si>
    <t>4103CI</t>
  </si>
  <si>
    <t>14103HA</t>
  </si>
  <si>
    <t>12EUR</t>
  </si>
  <si>
    <t>17103HW</t>
  </si>
  <si>
    <t>17103GZ</t>
  </si>
  <si>
    <t>4103CF</t>
  </si>
  <si>
    <t>5103EB</t>
  </si>
  <si>
    <t>4103CL</t>
  </si>
  <si>
    <t>14103HD</t>
  </si>
  <si>
    <t>17103HX</t>
  </si>
  <si>
    <t>5103FJ</t>
  </si>
  <si>
    <t>5103FL</t>
  </si>
  <si>
    <t>4103CE</t>
  </si>
  <si>
    <t>5103FO</t>
  </si>
  <si>
    <t>5103FS</t>
  </si>
  <si>
    <t>5093GR</t>
  </si>
  <si>
    <t>5103FT</t>
  </si>
  <si>
    <t>5103FU</t>
  </si>
  <si>
    <t>14103HJ</t>
  </si>
  <si>
    <t>14103HK</t>
  </si>
  <si>
    <t>5103FN</t>
  </si>
  <si>
    <t>14103HM</t>
  </si>
  <si>
    <t>17093GN</t>
  </si>
  <si>
    <t>14103HO</t>
  </si>
  <si>
    <t>17103IB</t>
  </si>
  <si>
    <t>2103AB</t>
  </si>
  <si>
    <t>14103HN</t>
  </si>
  <si>
    <t>17103IC</t>
  </si>
  <si>
    <t>17103HR</t>
  </si>
  <si>
    <t>17103ID</t>
  </si>
  <si>
    <t>17103IE</t>
  </si>
  <si>
    <t>17103IJ</t>
  </si>
  <si>
    <t>16103AN</t>
  </si>
  <si>
    <t>17103IL</t>
  </si>
  <si>
    <t>4103CJ</t>
  </si>
  <si>
    <t>14103HL</t>
  </si>
  <si>
    <t>17103IM</t>
  </si>
  <si>
    <t>6103AO</t>
  </si>
  <si>
    <t>17103IO</t>
  </si>
  <si>
    <t>14103HX</t>
  </si>
  <si>
    <t>14103HW</t>
  </si>
  <si>
    <t>5103GC</t>
  </si>
  <si>
    <t>17103IR</t>
  </si>
  <si>
    <t>5103FZ</t>
  </si>
  <si>
    <t>17103IF</t>
  </si>
  <si>
    <t>5103GG</t>
  </si>
  <si>
    <t>5103GH</t>
  </si>
  <si>
    <t>12103AL</t>
  </si>
  <si>
    <t>6103AP</t>
  </si>
  <si>
    <t>14103HI</t>
  </si>
  <si>
    <t>14103HE</t>
  </si>
  <si>
    <t>5103FB</t>
  </si>
  <si>
    <t>12103AQ</t>
  </si>
  <si>
    <t>12103AS</t>
  </si>
  <si>
    <t>12103AR</t>
  </si>
  <si>
    <t>17103IK</t>
  </si>
  <si>
    <t>5103EV</t>
  </si>
  <si>
    <t>4103CQ</t>
  </si>
  <si>
    <t>4103CR</t>
  </si>
  <si>
    <t>17103IU</t>
  </si>
  <si>
    <t>4103CW</t>
  </si>
  <si>
    <t>4103CX</t>
  </si>
  <si>
    <t>12103AN</t>
  </si>
  <si>
    <t>12103AM</t>
  </si>
  <si>
    <t>17103IW</t>
  </si>
  <si>
    <t>4103DA</t>
  </si>
  <si>
    <t>4103DB</t>
  </si>
  <si>
    <t>4103DC</t>
  </si>
  <si>
    <t>5103GL</t>
  </si>
  <si>
    <t>4103DE</t>
  </si>
  <si>
    <t>17103IZ</t>
  </si>
  <si>
    <t>17103JA</t>
  </si>
  <si>
    <t>5103GN</t>
  </si>
  <si>
    <t>17103JH</t>
  </si>
  <si>
    <t>14103HZ</t>
  </si>
  <si>
    <t>17103JI</t>
  </si>
  <si>
    <t>14103IC</t>
  </si>
  <si>
    <t>17103JJ</t>
  </si>
  <si>
    <t>14103IF</t>
  </si>
  <si>
    <t>9103AO</t>
  </si>
  <si>
    <t>14103IG</t>
  </si>
  <si>
    <t>17103JK</t>
  </si>
  <si>
    <t>5103GJ</t>
  </si>
  <si>
    <t>11103CJ</t>
  </si>
  <si>
    <t>17103JF</t>
  </si>
  <si>
    <t>11103CI</t>
  </si>
  <si>
    <t>14103HY</t>
  </si>
  <si>
    <t>4103DF</t>
  </si>
  <si>
    <t>11103CK</t>
  </si>
  <si>
    <t>4103CY</t>
  </si>
  <si>
    <t>4103DH</t>
  </si>
  <si>
    <t>14103IJ</t>
  </si>
  <si>
    <t>11103CL</t>
  </si>
  <si>
    <t>14103IK</t>
  </si>
  <si>
    <t>4103DK</t>
  </si>
  <si>
    <t>9103AR</t>
  </si>
  <si>
    <t>14103IA</t>
  </si>
  <si>
    <t>5103GI</t>
  </si>
  <si>
    <t>17103JO</t>
  </si>
  <si>
    <t>11103CO</t>
  </si>
  <si>
    <t>11103CQ</t>
  </si>
  <si>
    <t>11103CS</t>
  </si>
  <si>
    <t>4103DP</t>
  </si>
  <si>
    <t>12103AW</t>
  </si>
  <si>
    <t>17103IX</t>
  </si>
  <si>
    <t>17103JC</t>
  </si>
  <si>
    <t>11103CH</t>
  </si>
  <si>
    <t>11103CP</t>
  </si>
  <si>
    <t>11103CN</t>
  </si>
  <si>
    <t>17103JB</t>
  </si>
  <si>
    <t>17103JP</t>
  </si>
  <si>
    <t>14103IN</t>
  </si>
  <si>
    <t>9103AT</t>
  </si>
  <si>
    <t>14103IO</t>
  </si>
  <si>
    <t>4103CO</t>
  </si>
  <si>
    <t>4103BD</t>
  </si>
  <si>
    <t>17103JQ</t>
  </si>
  <si>
    <t>4103DR</t>
  </si>
  <si>
    <t>4103DQ</t>
  </si>
  <si>
    <t>11103CV</t>
  </si>
  <si>
    <t>4103DO</t>
  </si>
  <si>
    <t>4103CZ</t>
  </si>
  <si>
    <t>17103JT</t>
  </si>
  <si>
    <t>14103IS</t>
  </si>
  <si>
    <t>4103DS</t>
  </si>
  <si>
    <t>4103DT</t>
  </si>
  <si>
    <t>11103DC</t>
  </si>
  <si>
    <t>11103CR</t>
  </si>
  <si>
    <t>11103DB</t>
  </si>
  <si>
    <t>4103DU</t>
  </si>
  <si>
    <t>11103CW</t>
  </si>
  <si>
    <t>14103IR</t>
  </si>
  <si>
    <t>11103DD</t>
  </si>
  <si>
    <t>11103DF</t>
  </si>
  <si>
    <t>12103BC</t>
  </si>
  <si>
    <t>11103DE</t>
  </si>
  <si>
    <t>12103BD</t>
  </si>
  <si>
    <t>17103JW</t>
  </si>
  <si>
    <t>4103DV</t>
  </si>
  <si>
    <t>17103JE</t>
  </si>
  <si>
    <t>5103GQ</t>
  </si>
  <si>
    <t>4103DD</t>
  </si>
  <si>
    <t>alivia4</t>
  </si>
  <si>
    <t>17093HT</t>
  </si>
  <si>
    <t>4103DW</t>
  </si>
  <si>
    <t>11103DI</t>
  </si>
  <si>
    <t>17103JX</t>
  </si>
  <si>
    <t>9103AS</t>
  </si>
  <si>
    <t>17103KA</t>
  </si>
  <si>
    <t>11103DL</t>
  </si>
  <si>
    <t>17103JY</t>
  </si>
  <si>
    <t>4103DY</t>
  </si>
  <si>
    <t>5103GU</t>
  </si>
  <si>
    <t>4103DZ</t>
  </si>
  <si>
    <t>5103GT</t>
  </si>
  <si>
    <t>11103DN</t>
  </si>
  <si>
    <t>11103DK</t>
  </si>
  <si>
    <t>14103IU</t>
  </si>
  <si>
    <t>5103GV</t>
  </si>
  <si>
    <t>11103DP</t>
  </si>
  <si>
    <t>5103GX</t>
  </si>
  <si>
    <t>17103KB</t>
  </si>
  <si>
    <t>12103BI</t>
  </si>
  <si>
    <t>wpłata klienta z crmu, w zwt jest 84,38+20</t>
  </si>
  <si>
    <t>14103IW</t>
  </si>
  <si>
    <t>12103BH</t>
  </si>
  <si>
    <t>14103IM</t>
  </si>
  <si>
    <t>17103KC</t>
  </si>
  <si>
    <t>17103JZ</t>
  </si>
  <si>
    <t>17103KI</t>
  </si>
  <si>
    <t>klient ma jeszcze dopłacić 10,24 pln</t>
  </si>
  <si>
    <t>11103DS</t>
  </si>
  <si>
    <t>17103KN</t>
  </si>
  <si>
    <t>17103KO</t>
  </si>
  <si>
    <t>11103DU</t>
  </si>
  <si>
    <t>4103EC</t>
  </si>
  <si>
    <t>17103KM</t>
  </si>
  <si>
    <t>4103ED</t>
  </si>
  <si>
    <t>11103DW</t>
  </si>
  <si>
    <t>4103EF</t>
  </si>
  <si>
    <t>17103KR</t>
  </si>
  <si>
    <t>11103EA</t>
  </si>
  <si>
    <t>11103DY</t>
  </si>
  <si>
    <t>4103EG</t>
  </si>
  <si>
    <t>4103EI</t>
  </si>
  <si>
    <t>17103KQ</t>
  </si>
  <si>
    <t>11103EB</t>
  </si>
  <si>
    <t>9103AU</t>
  </si>
  <si>
    <t>11103EF</t>
  </si>
  <si>
    <t>12103BK</t>
  </si>
  <si>
    <t>12103BF</t>
  </si>
  <si>
    <t>11103EE</t>
  </si>
  <si>
    <t>17103KE</t>
  </si>
  <si>
    <t>5103FP</t>
  </si>
  <si>
    <t>4103DN</t>
  </si>
  <si>
    <t>6103AT</t>
  </si>
  <si>
    <t>6103AS</t>
  </si>
  <si>
    <t>4103EE</t>
  </si>
  <si>
    <t>17083EK</t>
  </si>
  <si>
    <t>11103EC</t>
  </si>
  <si>
    <t>17103KT</t>
  </si>
  <si>
    <t>17103KX</t>
  </si>
  <si>
    <t>11103EJ</t>
  </si>
  <si>
    <t>11103DX</t>
  </si>
  <si>
    <t>4103EM</t>
  </si>
  <si>
    <t>17103LB</t>
  </si>
  <si>
    <t>11103EL</t>
  </si>
  <si>
    <t>11103EM</t>
  </si>
  <si>
    <t>4103EQ</t>
  </si>
  <si>
    <t>17103LD</t>
  </si>
  <si>
    <t>9103AV</t>
  </si>
  <si>
    <t>5093GZ</t>
  </si>
  <si>
    <t>11103EO</t>
  </si>
  <si>
    <t>17103KZ</t>
  </si>
  <si>
    <t>17103LA</t>
  </si>
  <si>
    <t>9103AX</t>
  </si>
  <si>
    <t>5103GW</t>
  </si>
  <si>
    <t>9103AW</t>
  </si>
  <si>
    <t>12103BN</t>
  </si>
  <si>
    <t>11103EU</t>
  </si>
  <si>
    <t>12103BS</t>
  </si>
  <si>
    <t>17103KS</t>
  </si>
  <si>
    <t>12103BQ</t>
  </si>
  <si>
    <t>12103BP</t>
  </si>
  <si>
    <t>17103KU</t>
  </si>
  <si>
    <t>11103EY</t>
  </si>
  <si>
    <t>11103EP</t>
  </si>
  <si>
    <t>4103ES</t>
  </si>
  <si>
    <t>5103HF</t>
  </si>
  <si>
    <t xml:space="preserve">11103FB </t>
  </si>
  <si>
    <t>11103EZ</t>
  </si>
  <si>
    <t>5103HE</t>
  </si>
  <si>
    <t>4103EW</t>
  </si>
  <si>
    <t>14103JA</t>
  </si>
  <si>
    <t xml:space="preserve">5103HG </t>
  </si>
  <si>
    <t>11103FC</t>
  </si>
  <si>
    <t xml:space="preserve">14103JC </t>
  </si>
  <si>
    <t>5103HK</t>
  </si>
  <si>
    <t>11103FE</t>
  </si>
  <si>
    <t>17103HE</t>
  </si>
  <si>
    <t>11103ES</t>
  </si>
  <si>
    <t>5103HJ</t>
  </si>
  <si>
    <t>2,5 EUR</t>
  </si>
  <si>
    <t>14103JG</t>
  </si>
  <si>
    <t>5103HI</t>
  </si>
  <si>
    <t>11103FF</t>
  </si>
  <si>
    <t>14103JH</t>
  </si>
  <si>
    <t>14103JJ</t>
  </si>
  <si>
    <t>2103AG</t>
  </si>
  <si>
    <t>16103AP</t>
  </si>
  <si>
    <t>14103JL</t>
  </si>
  <si>
    <t>14103JK</t>
  </si>
  <si>
    <t>4103EY</t>
  </si>
  <si>
    <t>16103AQ</t>
  </si>
  <si>
    <t>5103HC</t>
  </si>
  <si>
    <t>8103AS</t>
  </si>
  <si>
    <t>8103AQ</t>
  </si>
  <si>
    <t>14103JI</t>
  </si>
  <si>
    <t>4103EZ</t>
  </si>
  <si>
    <t>5103HP</t>
  </si>
  <si>
    <t>4103FD</t>
  </si>
  <si>
    <t>5103HN</t>
  </si>
  <si>
    <t>4103FG</t>
  </si>
  <si>
    <t>11103FH</t>
  </si>
  <si>
    <t>14103IP</t>
  </si>
  <si>
    <t>4103FF</t>
  </si>
  <si>
    <t>14103JO</t>
  </si>
  <si>
    <t>4103FE</t>
  </si>
  <si>
    <t>12103AI</t>
  </si>
  <si>
    <t>14103JQ</t>
  </si>
  <si>
    <t>12103BV</t>
  </si>
  <si>
    <t>11103DR</t>
  </si>
  <si>
    <t>12103BW</t>
  </si>
  <si>
    <t>4103FL</t>
  </si>
  <si>
    <t>14103JS</t>
  </si>
  <si>
    <t>14103JU</t>
  </si>
  <si>
    <t>14103JV</t>
  </si>
  <si>
    <t>11103CX</t>
  </si>
  <si>
    <t xml:space="preserve">14103JT </t>
  </si>
  <si>
    <t>4113AB</t>
  </si>
  <si>
    <t>11113AD</t>
  </si>
  <si>
    <t>14113AB</t>
  </si>
  <si>
    <t>5113AG</t>
  </si>
  <si>
    <t>4113AC</t>
  </si>
  <si>
    <t>14113AA</t>
  </si>
  <si>
    <t>14113AE</t>
  </si>
  <si>
    <t>4113AF</t>
  </si>
  <si>
    <t>5113AL</t>
  </si>
  <si>
    <t>16103AR</t>
  </si>
  <si>
    <t>11113AI</t>
  </si>
  <si>
    <t>17103JR</t>
  </si>
  <si>
    <t>5113AK</t>
  </si>
  <si>
    <t>11113AN</t>
  </si>
  <si>
    <t>11113AF</t>
  </si>
  <si>
    <t>5113AP</t>
  </si>
  <si>
    <t>17113AC</t>
  </si>
  <si>
    <t>5113AR</t>
  </si>
  <si>
    <t>5113AQ</t>
  </si>
  <si>
    <t>17113AF</t>
  </si>
  <si>
    <t>17113AI</t>
  </si>
  <si>
    <t>4113AG</t>
  </si>
  <si>
    <t>14113AJ</t>
  </si>
  <si>
    <t>11113AP</t>
  </si>
  <si>
    <t>17113AB</t>
  </si>
  <si>
    <t>11113AQ</t>
  </si>
  <si>
    <t>4113AJ</t>
  </si>
  <si>
    <t>11113AJ</t>
  </si>
  <si>
    <t>4113AK</t>
  </si>
  <si>
    <t>4113AM</t>
  </si>
  <si>
    <t>4103EB</t>
  </si>
  <si>
    <t>14113AN</t>
  </si>
  <si>
    <t>17113AK</t>
  </si>
  <si>
    <t>11113AR</t>
  </si>
  <si>
    <t>4113AO</t>
  </si>
  <si>
    <t>17113AL</t>
  </si>
  <si>
    <t>11113AU</t>
  </si>
  <si>
    <t>14113AP</t>
  </si>
  <si>
    <t>17113AN</t>
  </si>
  <si>
    <t>11113AV</t>
  </si>
  <si>
    <t>17113AQ</t>
  </si>
  <si>
    <t>5113AZ</t>
  </si>
  <si>
    <t>5113AY</t>
  </si>
  <si>
    <t>17113AS</t>
  </si>
  <si>
    <t>5113AH</t>
  </si>
  <si>
    <t>249 EUR</t>
  </si>
  <si>
    <t>14113AR</t>
  </si>
  <si>
    <t>17113AU</t>
  </si>
  <si>
    <t>17113AT</t>
  </si>
  <si>
    <t>5113AB</t>
  </si>
  <si>
    <t xml:space="preserve">14113AS </t>
  </si>
  <si>
    <t>14113AU</t>
  </si>
  <si>
    <t>17113AV</t>
  </si>
  <si>
    <t>17113AX</t>
  </si>
  <si>
    <t>17113AP</t>
  </si>
  <si>
    <t>14113AV</t>
  </si>
  <si>
    <t>5113AI</t>
  </si>
  <si>
    <t>14113BG</t>
  </si>
  <si>
    <t>17113BB</t>
  </si>
  <si>
    <t>17113BA</t>
  </si>
  <si>
    <t>17113BC</t>
  </si>
  <si>
    <t>14113AH</t>
  </si>
  <si>
    <t>14113BI</t>
  </si>
  <si>
    <t>17103JV</t>
  </si>
  <si>
    <t>11113BA</t>
  </si>
  <si>
    <t>11113BB</t>
  </si>
  <si>
    <t>11113AX</t>
  </si>
  <si>
    <t>17113BG</t>
  </si>
  <si>
    <t>17113AM</t>
  </si>
  <si>
    <t>14113BO</t>
  </si>
  <si>
    <t>17113BH</t>
  </si>
  <si>
    <t>17103KW</t>
  </si>
  <si>
    <t>4113AT</t>
  </si>
  <si>
    <t>14113BH</t>
  </si>
  <si>
    <t>17113BI</t>
  </si>
  <si>
    <t>5113AX</t>
  </si>
  <si>
    <t>14113BR</t>
  </si>
  <si>
    <t>14113BL</t>
  </si>
  <si>
    <t>5113BB</t>
  </si>
  <si>
    <t>17113AG</t>
  </si>
  <si>
    <t>5113BD</t>
  </si>
  <si>
    <t>14113BQ</t>
  </si>
  <si>
    <t>4113AW</t>
  </si>
  <si>
    <t>5113BG</t>
  </si>
  <si>
    <t>12103AU</t>
  </si>
  <si>
    <t>14113AZ</t>
  </si>
  <si>
    <t>14113BE</t>
  </si>
  <si>
    <t>14113BF</t>
  </si>
  <si>
    <t>14113BT</t>
  </si>
  <si>
    <t>14113BV</t>
  </si>
  <si>
    <t>4113AS</t>
  </si>
  <si>
    <t>17113BK</t>
  </si>
  <si>
    <t>14113BX</t>
  </si>
  <si>
    <t>14113BW</t>
  </si>
  <si>
    <t>14113BY</t>
  </si>
  <si>
    <t>11113BI</t>
  </si>
  <si>
    <t>14113CA</t>
  </si>
  <si>
    <t>17113BL</t>
  </si>
  <si>
    <t>14113AC</t>
  </si>
  <si>
    <t>17113BN</t>
  </si>
  <si>
    <t>11113BK</t>
  </si>
  <si>
    <t>5113BA</t>
  </si>
  <si>
    <t>5113BL</t>
  </si>
  <si>
    <t>5113BK</t>
  </si>
  <si>
    <t>14113CC</t>
  </si>
  <si>
    <t>17113BJ</t>
  </si>
  <si>
    <t>14113CB</t>
  </si>
  <si>
    <t>17113BO</t>
  </si>
  <si>
    <t>5113BN</t>
  </si>
  <si>
    <t>17113BQ</t>
  </si>
  <si>
    <t>11113BL</t>
  </si>
  <si>
    <t>14113BP</t>
  </si>
  <si>
    <t>14113CD</t>
  </si>
  <si>
    <t>17113BP</t>
  </si>
  <si>
    <t>11113BM</t>
  </si>
  <si>
    <t>14113BK</t>
  </si>
  <si>
    <t>4113BA</t>
  </si>
  <si>
    <t>17113BS</t>
  </si>
  <si>
    <t>11113BP</t>
  </si>
  <si>
    <t>14113CG</t>
  </si>
  <si>
    <t>8113AB</t>
  </si>
  <si>
    <t>14103DZ</t>
  </si>
  <si>
    <t>14113CH</t>
  </si>
  <si>
    <t>14113CJ</t>
  </si>
  <si>
    <t>14113CM</t>
  </si>
  <si>
    <t>14113AT</t>
  </si>
  <si>
    <t>14113CN</t>
  </si>
  <si>
    <t>5113BQ</t>
  </si>
  <si>
    <t>5113BO</t>
  </si>
  <si>
    <t>14113CI</t>
  </si>
  <si>
    <t>11113BT</t>
  </si>
  <si>
    <t>14113CS</t>
  </si>
  <si>
    <t>5113BU</t>
  </si>
  <si>
    <t>4113BE</t>
  </si>
  <si>
    <t>5113BS</t>
  </si>
  <si>
    <t>5113BR</t>
  </si>
  <si>
    <t>14113CQ</t>
  </si>
  <si>
    <t>2113AB</t>
  </si>
  <si>
    <t>12113AA</t>
  </si>
  <si>
    <t>4113BI</t>
  </si>
  <si>
    <t>14113CU</t>
  </si>
  <si>
    <t>11113BZ</t>
  </si>
  <si>
    <t>14113CV</t>
  </si>
  <si>
    <t>4113BK</t>
  </si>
  <si>
    <t>4113BC</t>
  </si>
  <si>
    <t>4113BJ</t>
  </si>
  <si>
    <t>11113BJ</t>
  </si>
  <si>
    <t>11113CD</t>
  </si>
  <si>
    <t>11113BV</t>
  </si>
  <si>
    <t>4113BL</t>
  </si>
  <si>
    <t>4113BM</t>
  </si>
  <si>
    <t>4113BN</t>
  </si>
  <si>
    <t>4113BO</t>
  </si>
  <si>
    <t>4113BP</t>
  </si>
  <si>
    <t>8113AC</t>
  </si>
  <si>
    <t>4113BQ</t>
  </si>
  <si>
    <t>5113BX</t>
  </si>
  <si>
    <t>4113BR</t>
  </si>
  <si>
    <t>14113DA</t>
  </si>
  <si>
    <t>11113CC</t>
  </si>
  <si>
    <t>14113DC</t>
  </si>
  <si>
    <t>14113DB</t>
  </si>
  <si>
    <t>11113BF</t>
  </si>
  <si>
    <t>14113DF</t>
  </si>
  <si>
    <t>11113CG</t>
  </si>
  <si>
    <t>2113AC</t>
  </si>
  <si>
    <t>5113BH</t>
  </si>
  <si>
    <t>14113DG</t>
  </si>
  <si>
    <t>11113CK</t>
  </si>
  <si>
    <t>14113DH</t>
  </si>
  <si>
    <t>14113DJ</t>
  </si>
  <si>
    <t>17113BT</t>
  </si>
  <si>
    <t>4113BU</t>
  </si>
  <si>
    <t>8113AD</t>
  </si>
  <si>
    <t>11113CP</t>
  </si>
  <si>
    <t>14113AF</t>
  </si>
  <si>
    <t>14113DO</t>
  </si>
  <si>
    <t>14113CK</t>
  </si>
  <si>
    <t>2113AE</t>
  </si>
  <si>
    <t>11113CR</t>
  </si>
  <si>
    <t>4113BZ</t>
  </si>
  <si>
    <t>11113CU</t>
  </si>
  <si>
    <t>4113CC</t>
  </si>
  <si>
    <t>14113DN</t>
  </si>
  <si>
    <t>14113CY</t>
  </si>
  <si>
    <t>14113CZ</t>
  </si>
  <si>
    <t>14113DX</t>
  </si>
  <si>
    <t>11113CQ</t>
  </si>
  <si>
    <t>14113DV</t>
  </si>
  <si>
    <t>11113CL</t>
  </si>
  <si>
    <t>14113EB</t>
  </si>
  <si>
    <t>11113CO</t>
  </si>
  <si>
    <t>4113AV</t>
  </si>
  <si>
    <t>5103DN</t>
  </si>
  <si>
    <t>4113CA</t>
  </si>
  <si>
    <t>11113DE</t>
  </si>
  <si>
    <t>11113DD</t>
  </si>
  <si>
    <t>14113ED</t>
  </si>
  <si>
    <t>14113EI</t>
  </si>
  <si>
    <t>4113CB</t>
  </si>
  <si>
    <t>11113BS</t>
  </si>
  <si>
    <t>11113DH</t>
  </si>
  <si>
    <t>11113DJ</t>
  </si>
  <si>
    <t>4113CH</t>
  </si>
  <si>
    <t>11113DK</t>
  </si>
  <si>
    <t>4113CF</t>
  </si>
  <si>
    <t>4113CI</t>
  </si>
  <si>
    <t>17113BZ</t>
  </si>
  <si>
    <t>17113BY</t>
  </si>
  <si>
    <t>17113BX</t>
  </si>
  <si>
    <t>17113CF</t>
  </si>
  <si>
    <t>17113CE</t>
  </si>
  <si>
    <t>17113CG</t>
  </si>
  <si>
    <t>17113BV</t>
  </si>
  <si>
    <t>5113BY</t>
  </si>
  <si>
    <t>11113DM</t>
  </si>
  <si>
    <t>11113DQ</t>
  </si>
  <si>
    <t>11113CY</t>
  </si>
  <si>
    <t>11113DN</t>
  </si>
  <si>
    <t>11113DR</t>
  </si>
  <si>
    <t>5113CD</t>
  </si>
  <si>
    <t>11113DV</t>
  </si>
  <si>
    <t>14113EJ</t>
  </si>
  <si>
    <t>11113DW</t>
  </si>
  <si>
    <t>4113BV</t>
  </si>
  <si>
    <t>5113CA</t>
  </si>
  <si>
    <t>11113DY</t>
  </si>
  <si>
    <t>11113DI</t>
  </si>
  <si>
    <t>11113EB</t>
  </si>
  <si>
    <t>8113AA</t>
  </si>
  <si>
    <t>11113AS</t>
  </si>
  <si>
    <t>4113BD</t>
  </si>
  <si>
    <t>14113EL</t>
  </si>
  <si>
    <t>14113EM</t>
  </si>
  <si>
    <t>14113EP</t>
  </si>
  <si>
    <t>5113CI</t>
  </si>
  <si>
    <t>14113EO</t>
  </si>
  <si>
    <t>5113CJ</t>
  </si>
  <si>
    <t>4103EL</t>
  </si>
  <si>
    <t>14113ES</t>
  </si>
  <si>
    <t>14113EW</t>
  </si>
  <si>
    <t>14113EY</t>
  </si>
  <si>
    <t>5113CE</t>
  </si>
  <si>
    <t>11113EF</t>
  </si>
  <si>
    <t>17113CO</t>
  </si>
  <si>
    <t>17113CQ</t>
  </si>
  <si>
    <t>17113CT</t>
  </si>
  <si>
    <t>17113CU</t>
  </si>
  <si>
    <t>17113AA</t>
  </si>
  <si>
    <t>17113BU</t>
  </si>
  <si>
    <t>17113CV</t>
  </si>
  <si>
    <t>4113CJ</t>
  </si>
  <si>
    <t>5113CM</t>
  </si>
  <si>
    <t>11113DZ</t>
  </si>
  <si>
    <t>4113CL</t>
  </si>
  <si>
    <t>2113AG</t>
  </si>
  <si>
    <t>5113CN</t>
  </si>
  <si>
    <t>17113CW</t>
  </si>
  <si>
    <t>5113CL</t>
  </si>
  <si>
    <t>17113CX</t>
  </si>
  <si>
    <t>17113CY</t>
  </si>
  <si>
    <t>17113CS</t>
  </si>
  <si>
    <t>5113CO</t>
  </si>
  <si>
    <t>14113EZ</t>
  </si>
  <si>
    <t>4113CP</t>
  </si>
  <si>
    <t>4113CM</t>
  </si>
  <si>
    <t>5113CP</t>
  </si>
  <si>
    <t>4113CQ</t>
  </si>
  <si>
    <t>4113CR</t>
  </si>
  <si>
    <t>14113FB</t>
  </si>
  <si>
    <t>17113CZ</t>
  </si>
  <si>
    <t>5103HM</t>
  </si>
  <si>
    <t>14113FE</t>
  </si>
  <si>
    <t>11113EP</t>
  </si>
  <si>
    <t>11113ES</t>
  </si>
  <si>
    <t>5113CR</t>
  </si>
  <si>
    <t>5113CC</t>
  </si>
  <si>
    <t>11113EQ</t>
  </si>
  <si>
    <t>4113CT</t>
  </si>
  <si>
    <t>14113FF</t>
  </si>
  <si>
    <t>14113FH</t>
  </si>
  <si>
    <t>11113ET</t>
  </si>
  <si>
    <t>11113EU</t>
  </si>
  <si>
    <t>14113FG</t>
  </si>
  <si>
    <t>5113CT</t>
  </si>
  <si>
    <t>5113CS</t>
  </si>
  <si>
    <t>11113EW</t>
  </si>
  <si>
    <t>4113CV</t>
  </si>
  <si>
    <t>4113CK</t>
  </si>
  <si>
    <t>5113CH</t>
  </si>
  <si>
    <t>14113FJ</t>
  </si>
  <si>
    <t>4113CU</t>
  </si>
  <si>
    <t>14113FO</t>
  </si>
  <si>
    <t>17113CN</t>
  </si>
  <si>
    <t>11113DX</t>
  </si>
  <si>
    <t>14113FP</t>
  </si>
  <si>
    <t>17113DE</t>
  </si>
  <si>
    <t>17113DB</t>
  </si>
  <si>
    <t>14113EX</t>
  </si>
  <si>
    <t>17113DG</t>
  </si>
  <si>
    <t>11113EK</t>
  </si>
  <si>
    <t>4113CX</t>
  </si>
  <si>
    <t>17113DH</t>
  </si>
  <si>
    <t>11113EX</t>
  </si>
  <si>
    <t>5113CG</t>
  </si>
  <si>
    <t>4113CY</t>
  </si>
  <si>
    <t>5113CY</t>
  </si>
  <si>
    <t>11113EZ</t>
  </si>
  <si>
    <t>17113DN</t>
  </si>
  <si>
    <t>14113FR</t>
  </si>
  <si>
    <t>8113AF</t>
  </si>
  <si>
    <t>17113DJ​</t>
  </si>
  <si>
    <t>8113AE</t>
  </si>
  <si>
    <t>16113AA</t>
  </si>
  <si>
    <t>8113AG</t>
  </si>
  <si>
    <t>6113AA</t>
  </si>
  <si>
    <t>17113DO</t>
  </si>
  <si>
    <t>17113DM</t>
  </si>
  <si>
    <t>8113AJ</t>
  </si>
  <si>
    <t>16113AB</t>
  </si>
  <si>
    <t>11113FB</t>
  </si>
  <si>
    <t>5103HL</t>
  </si>
  <si>
    <t>17113DQ</t>
  </si>
  <si>
    <t>17113DR</t>
  </si>
  <si>
    <t>5113DB</t>
  </si>
  <si>
    <t>4113CE</t>
  </si>
  <si>
    <t>11113FD</t>
  </si>
  <si>
    <t>5113DD</t>
  </si>
  <si>
    <t>5113DF</t>
  </si>
  <si>
    <t>5113DG</t>
  </si>
  <si>
    <t>5113CZ</t>
  </si>
  <si>
    <t>17113CP</t>
  </si>
  <si>
    <t>8113AK</t>
  </si>
  <si>
    <t>11113EG</t>
  </si>
  <si>
    <t>17113DC</t>
  </si>
  <si>
    <t>5113DC</t>
  </si>
  <si>
    <t>14113FY</t>
  </si>
  <si>
    <t>14113FX</t>
  </si>
  <si>
    <t>14113FU</t>
  </si>
  <si>
    <t>5103HB</t>
  </si>
  <si>
    <t>17113DX</t>
  </si>
  <si>
    <t>17113DT</t>
  </si>
  <si>
    <t>17113DZ</t>
  </si>
  <si>
    <t>17113DY</t>
  </si>
  <si>
    <t>11113FE</t>
  </si>
  <si>
    <t>5113DJ</t>
  </si>
  <si>
    <t>14113FL</t>
  </si>
  <si>
    <t>5113DM</t>
  </si>
  <si>
    <t>17113EB</t>
  </si>
  <si>
    <t>11113FI</t>
  </si>
  <si>
    <t>5113DR</t>
  </si>
  <si>
    <t>11113FH</t>
  </si>
  <si>
    <t>11113FJ</t>
  </si>
  <si>
    <t>17113EA</t>
  </si>
  <si>
    <t>14113GA</t>
  </si>
  <si>
    <t>5113DS</t>
  </si>
  <si>
    <t>17103BU</t>
  </si>
  <si>
    <t>14113GD</t>
  </si>
  <si>
    <t>14113GG</t>
  </si>
  <si>
    <t>5113DW</t>
  </si>
  <si>
    <t>5113DX</t>
  </si>
  <si>
    <t>14113GJ</t>
  </si>
  <si>
    <t>wysyłka zagr</t>
  </si>
  <si>
    <t>5113DY</t>
  </si>
  <si>
    <t>14113GK</t>
  </si>
  <si>
    <t>14113GP</t>
  </si>
  <si>
    <t>4113DB</t>
  </si>
  <si>
    <t>14113GL</t>
  </si>
  <si>
    <t>11113EI</t>
  </si>
  <si>
    <t>4113DG</t>
  </si>
  <si>
    <t>11113FO</t>
  </si>
  <si>
    <t>5113DT</t>
  </si>
  <si>
    <t>11113FN</t>
  </si>
  <si>
    <t>4113DH</t>
  </si>
  <si>
    <t>8113AL</t>
  </si>
  <si>
    <t>4113DI</t>
  </si>
  <si>
    <t>11113FQ</t>
  </si>
  <si>
    <t>2113AL</t>
  </si>
  <si>
    <t>11113FR</t>
  </si>
  <si>
    <t>9113AB</t>
  </si>
  <si>
    <t>16113AD</t>
  </si>
  <si>
    <t>14113GS</t>
  </si>
  <si>
    <t>14113GQ</t>
  </si>
  <si>
    <t>11113EY</t>
  </si>
  <si>
    <t>9113AA</t>
  </si>
  <si>
    <t>4113DO</t>
  </si>
  <si>
    <t>14113CT</t>
  </si>
  <si>
    <t>17113EC</t>
  </si>
  <si>
    <t>9113AC</t>
  </si>
  <si>
    <t>16113AE</t>
  </si>
  <si>
    <t>4113DM</t>
  </si>
  <si>
    <t>14113GO</t>
  </si>
  <si>
    <t>4113DP</t>
  </si>
  <si>
    <t>11113FW</t>
  </si>
  <si>
    <t>4113DQ</t>
  </si>
  <si>
    <t>14113GX</t>
  </si>
  <si>
    <t>8113AN</t>
  </si>
  <si>
    <t>11113FX</t>
  </si>
  <si>
    <t>11113FV</t>
  </si>
  <si>
    <t>14113HA</t>
  </si>
  <si>
    <t>4113DJ</t>
  </si>
  <si>
    <t>14113GZ</t>
  </si>
  <si>
    <t>14113HC</t>
  </si>
  <si>
    <t>12113AC</t>
  </si>
  <si>
    <t>14113HE</t>
  </si>
  <si>
    <t>9113AD</t>
  </si>
  <si>
    <t>2113AN</t>
  </si>
  <si>
    <t>11113AO</t>
  </si>
  <si>
    <t>17113DS</t>
  </si>
  <si>
    <t>11113FM</t>
  </si>
  <si>
    <t>14113HH</t>
  </si>
  <si>
    <t>14113HT</t>
  </si>
  <si>
    <t>14113HJ</t>
  </si>
  <si>
    <t>14113HR</t>
  </si>
  <si>
    <t>14113HY</t>
  </si>
  <si>
    <t>14113HZ</t>
  </si>
  <si>
    <t>14113HS</t>
  </si>
  <si>
    <t>14113GW</t>
  </si>
  <si>
    <t>14113GT</t>
  </si>
  <si>
    <t>4113DN</t>
  </si>
  <si>
    <t>14113IB</t>
  </si>
  <si>
    <t>14113HM</t>
  </si>
  <si>
    <t>14113IF</t>
  </si>
  <si>
    <t>14113IG</t>
  </si>
  <si>
    <t>2113AO</t>
  </si>
  <si>
    <t>14113HU</t>
  </si>
  <si>
    <t>11113GC</t>
  </si>
  <si>
    <t>14113II</t>
  </si>
  <si>
    <t>11113GD</t>
  </si>
  <si>
    <t>11113GE</t>
  </si>
  <si>
    <t>14113IL</t>
  </si>
  <si>
    <t>11113GB</t>
  </si>
  <si>
    <t>14113IO</t>
  </si>
  <si>
    <t>11113GH</t>
  </si>
  <si>
    <t>11113GJ</t>
  </si>
  <si>
    <t>14113HN</t>
  </si>
  <si>
    <t>14113IQ</t>
  </si>
  <si>
    <t>14113HV</t>
  </si>
  <si>
    <t>11113GK</t>
  </si>
  <si>
    <t>14113ID</t>
  </si>
  <si>
    <t>12113AD</t>
  </si>
  <si>
    <t>2113AQ</t>
  </si>
  <si>
    <t>11113GO</t>
  </si>
  <si>
    <t>14113IR</t>
  </si>
  <si>
    <t>14113IS</t>
  </si>
  <si>
    <t>11113GN</t>
  </si>
  <si>
    <t>14113IM</t>
  </si>
  <si>
    <t>9113AH</t>
  </si>
  <si>
    <t>14113IW</t>
  </si>
  <si>
    <t>4113DV</t>
  </si>
  <si>
    <t>14113IV</t>
  </si>
  <si>
    <t>12113AE</t>
  </si>
  <si>
    <t>14113IX</t>
  </si>
  <si>
    <t>14113IZ</t>
  </si>
  <si>
    <t>17113EK</t>
  </si>
  <si>
    <t>11113GW</t>
  </si>
  <si>
    <t>4113EA</t>
  </si>
  <si>
    <t>17113EL</t>
  </si>
  <si>
    <t>14113JD</t>
  </si>
  <si>
    <t>11113GZ</t>
  </si>
  <si>
    <t>11113GT</t>
  </si>
  <si>
    <t>17113EM</t>
  </si>
  <si>
    <t>4113DZ</t>
  </si>
  <si>
    <t>9113AI</t>
  </si>
  <si>
    <t>17113EQ</t>
  </si>
  <si>
    <t>17113EO</t>
  </si>
  <si>
    <t>17113ES</t>
  </si>
  <si>
    <t>11113HB</t>
  </si>
  <si>
    <t>5103FC</t>
  </si>
  <si>
    <t>17113EU</t>
  </si>
  <si>
    <t>11113HD</t>
  </si>
  <si>
    <t>5113EA</t>
  </si>
  <si>
    <t>4113EI</t>
  </si>
  <si>
    <t>5113EC</t>
  </si>
  <si>
    <t>5113ED</t>
  </si>
  <si>
    <t>5113EE</t>
  </si>
  <si>
    <t>5113EF</t>
  </si>
  <si>
    <t>4113EE</t>
  </si>
  <si>
    <t>4113EH</t>
  </si>
  <si>
    <t>4113EF</t>
  </si>
  <si>
    <t>14113JH</t>
  </si>
  <si>
    <t>11113GG</t>
  </si>
  <si>
    <t>11113HC</t>
  </si>
  <si>
    <t>14113JG</t>
  </si>
  <si>
    <t>5113EI</t>
  </si>
  <si>
    <t>14113JJ</t>
  </si>
  <si>
    <t>17113EV</t>
  </si>
  <si>
    <t>14113JM</t>
  </si>
  <si>
    <t>17113EW</t>
  </si>
  <si>
    <t>2113AS</t>
  </si>
  <si>
    <t>2113AU</t>
  </si>
  <si>
    <t>17113EX</t>
  </si>
  <si>
    <t>14113JQ</t>
  </si>
  <si>
    <t>14113JO</t>
  </si>
  <si>
    <t>14113JS</t>
  </si>
  <si>
    <t>17113EZ</t>
  </si>
  <si>
    <t>4113EO</t>
  </si>
  <si>
    <t>5113EP</t>
  </si>
  <si>
    <t>4113EG</t>
  </si>
  <si>
    <t>14113JU</t>
  </si>
  <si>
    <t>5113ET</t>
  </si>
  <si>
    <t>9113AK</t>
  </si>
  <si>
    <t>9113AN</t>
  </si>
  <si>
    <t>14113IT</t>
  </si>
  <si>
    <t>5113EV</t>
  </si>
  <si>
    <t>14113JP</t>
  </si>
  <si>
    <t>5113EN</t>
  </si>
  <si>
    <t>17113FB</t>
  </si>
  <si>
    <t>14113JX</t>
  </si>
  <si>
    <t>17113FC</t>
  </si>
  <si>
    <t>4113EQ</t>
  </si>
  <si>
    <t>11113HH</t>
  </si>
  <si>
    <t>14113JW</t>
  </si>
  <si>
    <t>17113FD</t>
  </si>
  <si>
    <t>4113ER</t>
  </si>
  <si>
    <t>5113EY</t>
  </si>
  <si>
    <t>17113FE</t>
  </si>
  <si>
    <t>17113FF</t>
  </si>
  <si>
    <t>14113JT</t>
  </si>
  <si>
    <t>14113JY</t>
  </si>
  <si>
    <t>17113FG</t>
  </si>
  <si>
    <t>17113FJ</t>
  </si>
  <si>
    <t>17113FH</t>
  </si>
  <si>
    <t>11113HG</t>
  </si>
  <si>
    <t>5113EX</t>
  </si>
  <si>
    <t>17113FM</t>
  </si>
  <si>
    <t>16113AC</t>
  </si>
  <si>
    <t>12113AG</t>
  </si>
  <si>
    <t>14113GI</t>
  </si>
  <si>
    <t>12113AF</t>
  </si>
  <si>
    <t>4113FA</t>
  </si>
  <si>
    <t>11113HQ</t>
  </si>
  <si>
    <t>4113EZ</t>
  </si>
  <si>
    <t>11113HR</t>
  </si>
  <si>
    <t>17113FP</t>
  </si>
  <si>
    <t>11113HT</t>
  </si>
  <si>
    <t>4113FC</t>
  </si>
  <si>
    <t>17113FS</t>
  </si>
  <si>
    <t>11113HV</t>
  </si>
  <si>
    <t>17113FT</t>
  </si>
  <si>
    <t>11113HY</t>
  </si>
  <si>
    <t>17113FV</t>
  </si>
  <si>
    <t>17113FR</t>
  </si>
  <si>
    <t>5113EQ</t>
  </si>
  <si>
    <t>17113FW</t>
  </si>
  <si>
    <t>4113EU</t>
  </si>
  <si>
    <t>6113AC</t>
  </si>
  <si>
    <t>6113AE</t>
  </si>
  <si>
    <t>6113AF</t>
  </si>
  <si>
    <t>4113EY</t>
  </si>
  <si>
    <t>17113FU</t>
  </si>
  <si>
    <t>17113FO</t>
  </si>
  <si>
    <t>17113FX</t>
  </si>
  <si>
    <t>17113FY</t>
  </si>
  <si>
    <t>17113GB</t>
  </si>
  <si>
    <t>11113II</t>
  </si>
  <si>
    <t>2113AX</t>
  </si>
  <si>
    <t>17113GC</t>
  </si>
  <si>
    <t>11113IC</t>
  </si>
  <si>
    <t>17113EY</t>
  </si>
  <si>
    <t>17113GG</t>
  </si>
  <si>
    <t>4113FM</t>
  </si>
  <si>
    <t>17113GH</t>
  </si>
  <si>
    <t>11113IR</t>
  </si>
  <si>
    <t>17113GF</t>
  </si>
  <si>
    <t>17113GL</t>
  </si>
  <si>
    <t>4113EP</t>
  </si>
  <si>
    <t>14113HI</t>
  </si>
  <si>
    <t>17113FZ</t>
  </si>
  <si>
    <t>4113FO</t>
  </si>
  <si>
    <t>12113AJ</t>
  </si>
  <si>
    <t>17113GE</t>
  </si>
  <si>
    <t>11113IW</t>
  </si>
  <si>
    <t>17113GO</t>
  </si>
  <si>
    <t>11113IY</t>
  </si>
  <si>
    <t>17113GP</t>
  </si>
  <si>
    <t>17113GQ</t>
  </si>
  <si>
    <t>11113JA</t>
  </si>
  <si>
    <t>17113GM</t>
  </si>
  <si>
    <t>11113IH</t>
  </si>
  <si>
    <t>4113FP</t>
  </si>
  <si>
    <t>11113JB</t>
  </si>
  <si>
    <t>17113GU</t>
  </si>
  <si>
    <t>17113GR</t>
  </si>
  <si>
    <t>11113JC</t>
  </si>
  <si>
    <t>11113JD</t>
  </si>
  <si>
    <t>11113IZ</t>
  </si>
  <si>
    <t>5113FA</t>
  </si>
  <si>
    <t>17113GV</t>
  </si>
  <si>
    <t>17113GW</t>
  </si>
  <si>
    <t>11113IT</t>
  </si>
  <si>
    <t>5113FB</t>
  </si>
  <si>
    <t>5113FD</t>
  </si>
  <si>
    <t>4113GB</t>
  </si>
  <si>
    <t>11113JI</t>
  </si>
  <si>
    <t>5113FC</t>
  </si>
  <si>
    <t>5113FE</t>
  </si>
  <si>
    <t>5113FH</t>
  </si>
  <si>
    <t>4113FZ</t>
  </si>
  <si>
    <t>11113JG</t>
  </si>
  <si>
    <t>5113FF</t>
  </si>
  <si>
    <t>12113AI</t>
  </si>
  <si>
    <t>5113FI</t>
  </si>
  <si>
    <t>4113GH</t>
  </si>
  <si>
    <t>4113GJ</t>
  </si>
  <si>
    <t>16113ZB</t>
  </si>
  <si>
    <t>17113HA</t>
  </si>
  <si>
    <t>11113JJ</t>
  </si>
  <si>
    <t>17113GZ</t>
  </si>
  <si>
    <t>17113GX</t>
  </si>
  <si>
    <t>17113HB</t>
  </si>
  <si>
    <t>17113HC</t>
  </si>
  <si>
    <t>11113IS</t>
  </si>
  <si>
    <t>4113GN</t>
  </si>
  <si>
    <t>5113FO</t>
  </si>
  <si>
    <t>5113FL</t>
  </si>
  <si>
    <t>5113FM</t>
  </si>
  <si>
    <t>4113GD</t>
  </si>
  <si>
    <t>4113GL</t>
  </si>
  <si>
    <t>5113FT</t>
  </si>
  <si>
    <t>2113BE</t>
  </si>
  <si>
    <t>5113FU</t>
  </si>
  <si>
    <t>5113FR</t>
  </si>
  <si>
    <t>17113HD</t>
  </si>
  <si>
    <t>5113FP</t>
  </si>
  <si>
    <t>17113HG</t>
  </si>
  <si>
    <t>4113GG</t>
  </si>
  <si>
    <t>5113GC</t>
  </si>
  <si>
    <t>4113FB</t>
  </si>
  <si>
    <t>5113FN</t>
  </si>
  <si>
    <t>5113GA</t>
  </si>
  <si>
    <t xml:space="preserve"> nie dodana wysyłka</t>
  </si>
  <si>
    <t>tłumaczenie opowiadania</t>
  </si>
  <si>
    <t>17113HH</t>
  </si>
  <si>
    <t>17113HJ</t>
  </si>
  <si>
    <t>11113JL</t>
  </si>
  <si>
    <t>17113HM</t>
  </si>
  <si>
    <t>14113KD</t>
  </si>
  <si>
    <t>11113JP</t>
  </si>
  <si>
    <t>4113GT</t>
  </si>
  <si>
    <t>14113KE</t>
  </si>
  <si>
    <t>11113JS</t>
  </si>
  <si>
    <t>11113JU</t>
  </si>
  <si>
    <t>4113GE</t>
  </si>
  <si>
    <t>4113GZ</t>
  </si>
  <si>
    <t>14113KF</t>
  </si>
  <si>
    <t>14113GE</t>
  </si>
  <si>
    <t>5103EJ</t>
  </si>
  <si>
    <t>11113IO</t>
  </si>
  <si>
    <t>4113GS</t>
  </si>
  <si>
    <t>5113GH</t>
  </si>
  <si>
    <t>14113KG</t>
  </si>
  <si>
    <t>17113GN</t>
  </si>
  <si>
    <t>5113FS</t>
  </si>
  <si>
    <t>11113JT</t>
  </si>
  <si>
    <t>5113GG</t>
  </si>
  <si>
    <t>17113HN</t>
  </si>
  <si>
    <t>5113GJ</t>
  </si>
  <si>
    <t>17123AB</t>
  </si>
  <si>
    <t>11123AA</t>
  </si>
  <si>
    <t>17123AD</t>
  </si>
  <si>
    <t>4123AD</t>
  </si>
  <si>
    <t>4123AB</t>
  </si>
  <si>
    <t>5123AA</t>
  </si>
  <si>
    <t>11123AD</t>
  </si>
  <si>
    <t>11123AC</t>
  </si>
  <si>
    <t>17123AE</t>
  </si>
  <si>
    <t>14123AD</t>
  </si>
  <si>
    <t>4123AG</t>
  </si>
  <si>
    <t>17123AF</t>
  </si>
  <si>
    <t>5123AD</t>
  </si>
  <si>
    <t>5123AE</t>
  </si>
  <si>
    <t>5123AF</t>
  </si>
  <si>
    <t>17123AH</t>
  </si>
  <si>
    <t>5123AG</t>
  </si>
  <si>
    <t>5123AH</t>
  </si>
  <si>
    <t>14123AE</t>
  </si>
  <si>
    <t>17123AJ</t>
  </si>
  <si>
    <t>17123AL</t>
  </si>
  <si>
    <t>17123AS</t>
  </si>
  <si>
    <t>17123AT</t>
  </si>
  <si>
    <t>17123AO</t>
  </si>
  <si>
    <t>17123AV</t>
  </si>
  <si>
    <t>11123AH</t>
  </si>
  <si>
    <t>14123AG</t>
  </si>
  <si>
    <t>5123AJ</t>
  </si>
  <si>
    <t>14123AH</t>
  </si>
  <si>
    <t>14123AF</t>
  </si>
  <si>
    <t>5113FG</t>
  </si>
  <si>
    <t>4123AC</t>
  </si>
  <si>
    <t xml:space="preserve">zły cennik przy wycenie </t>
  </si>
  <si>
    <t>5123AN</t>
  </si>
  <si>
    <t>4123AI</t>
  </si>
  <si>
    <t>14123AM</t>
  </si>
  <si>
    <t>5123AS</t>
  </si>
  <si>
    <t>5123AT</t>
  </si>
  <si>
    <t>4123AJ</t>
  </si>
  <si>
    <t>12123AA</t>
  </si>
  <si>
    <t>17123BA</t>
  </si>
  <si>
    <t>14123AN</t>
  </si>
  <si>
    <t>17123AZ</t>
  </si>
  <si>
    <t>17123BB</t>
  </si>
  <si>
    <t>17123BD</t>
  </si>
  <si>
    <t>17123BE</t>
  </si>
  <si>
    <t>5123AM</t>
  </si>
  <si>
    <t>5113EL</t>
  </si>
  <si>
    <t>17123BG</t>
  </si>
  <si>
    <t>17123BJ</t>
  </si>
  <si>
    <t>17123BL</t>
  </si>
  <si>
    <t>11123AO</t>
  </si>
  <si>
    <t>17123BU</t>
  </si>
  <si>
    <t>17123BS</t>
  </si>
  <si>
    <t>5123BA</t>
  </si>
  <si>
    <t>17123BX</t>
  </si>
  <si>
    <t>8123AA</t>
  </si>
  <si>
    <t>11123AS</t>
  </si>
  <si>
    <t>17123BW</t>
  </si>
  <si>
    <t>4123AT</t>
  </si>
  <si>
    <t>5123BC</t>
  </si>
  <si>
    <t>5123BD</t>
  </si>
  <si>
    <t>11113JM</t>
  </si>
  <si>
    <t>4123AS</t>
  </si>
  <si>
    <t>5123AZ</t>
  </si>
  <si>
    <t>17123BF</t>
  </si>
  <si>
    <t>5123BH</t>
  </si>
  <si>
    <t>5123BK</t>
  </si>
  <si>
    <t>11123AW</t>
  </si>
  <si>
    <t>17123BT</t>
  </si>
  <si>
    <t>6123AB</t>
  </si>
  <si>
    <t>5123BN</t>
  </si>
  <si>
    <t>4123AW</t>
  </si>
  <si>
    <t>4123AZ</t>
  </si>
  <si>
    <t>5123BE</t>
  </si>
  <si>
    <t>4123AX</t>
  </si>
  <si>
    <t>17123AQ</t>
  </si>
  <si>
    <t>5123BM</t>
  </si>
  <si>
    <t>17123CB</t>
  </si>
  <si>
    <t>17123BY</t>
  </si>
  <si>
    <t>17123AU</t>
  </si>
  <si>
    <t>14123AU</t>
  </si>
  <si>
    <t>14123AT</t>
  </si>
  <si>
    <t>17123BZ</t>
  </si>
  <si>
    <t>11123AU</t>
  </si>
  <si>
    <t>11123BA</t>
  </si>
  <si>
    <t>17123CC</t>
  </si>
  <si>
    <t>14113JB</t>
  </si>
  <si>
    <t>4123BB</t>
  </si>
  <si>
    <t>5123BP</t>
  </si>
  <si>
    <t>8123AB</t>
  </si>
  <si>
    <t>5123BQ</t>
  </si>
  <si>
    <t>17123CE</t>
  </si>
  <si>
    <t>4123BC</t>
  </si>
  <si>
    <t>4113FW</t>
  </si>
  <si>
    <t>11123BE</t>
  </si>
  <si>
    <t>11123BC</t>
  </si>
  <si>
    <t>4123AV</t>
  </si>
  <si>
    <t>5123BT</t>
  </si>
  <si>
    <t>5123BU</t>
  </si>
  <si>
    <t>17123BK</t>
  </si>
  <si>
    <t>5123BX</t>
  </si>
  <si>
    <t>5123BY</t>
  </si>
  <si>
    <t>5123CE</t>
  </si>
  <si>
    <t>5123CD</t>
  </si>
  <si>
    <t>17123BQ</t>
  </si>
  <si>
    <t>11123BI</t>
  </si>
  <si>
    <t>5123BB</t>
  </si>
  <si>
    <t>17123CH</t>
  </si>
  <si>
    <t>17123CI</t>
  </si>
  <si>
    <t>17123CG</t>
  </si>
  <si>
    <t>11123BJ</t>
  </si>
  <si>
    <t>17123CJ</t>
  </si>
  <si>
    <t>17123CL</t>
  </si>
  <si>
    <t>11123BH</t>
  </si>
  <si>
    <t>17123CN</t>
  </si>
  <si>
    <t>11123BL</t>
  </si>
  <si>
    <t>4123BG</t>
  </si>
  <si>
    <t>17123AG</t>
  </si>
  <si>
    <t>5123BZ</t>
  </si>
  <si>
    <t>4123BH</t>
  </si>
  <si>
    <t>17123CP</t>
  </si>
  <si>
    <t>14123AX</t>
  </si>
  <si>
    <t>6123AC</t>
  </si>
  <si>
    <t>6123AD</t>
  </si>
  <si>
    <t>11123BK</t>
  </si>
  <si>
    <t>4123BJ</t>
  </si>
  <si>
    <t>11113IB</t>
  </si>
  <si>
    <t>5123AB</t>
  </si>
  <si>
    <t>5123CU</t>
  </si>
  <si>
    <t>5123CP</t>
  </si>
  <si>
    <t>5123CV</t>
  </si>
  <si>
    <t>5123CT</t>
  </si>
  <si>
    <t>5123CN</t>
  </si>
  <si>
    <t>11123BO</t>
  </si>
  <si>
    <t>5123CS</t>
  </si>
  <si>
    <t>4123BN</t>
  </si>
  <si>
    <t>5123CL</t>
  </si>
  <si>
    <t>5123CX</t>
  </si>
  <si>
    <t>11123BQ</t>
  </si>
  <si>
    <t>4123BP</t>
  </si>
  <si>
    <t>11123BS</t>
  </si>
  <si>
    <t>17123CQ</t>
  </si>
  <si>
    <t>4123BQ</t>
  </si>
  <si>
    <t>11123BV</t>
  </si>
  <si>
    <t>17123BV</t>
  </si>
  <si>
    <t>5123CW</t>
  </si>
  <si>
    <t>5123CZ</t>
  </si>
  <si>
    <t>14113IY</t>
  </si>
  <si>
    <t>11123BY</t>
  </si>
  <si>
    <t>17123CR</t>
  </si>
  <si>
    <t>4113FN</t>
  </si>
  <si>
    <t>11123BX</t>
  </si>
  <si>
    <t>11123BW</t>
  </si>
  <si>
    <t>11123BZ</t>
  </si>
  <si>
    <t>5123CK</t>
  </si>
  <si>
    <t>5123DA</t>
  </si>
  <si>
    <t>4123BS</t>
  </si>
  <si>
    <t>4123AU</t>
  </si>
  <si>
    <t>17123CZ</t>
  </si>
  <si>
    <t>5123CM</t>
  </si>
  <si>
    <t>5123DI</t>
  </si>
  <si>
    <t>5123DH</t>
  </si>
  <si>
    <t>5123DK</t>
  </si>
  <si>
    <t>5123DM</t>
  </si>
  <si>
    <t>5123DF</t>
  </si>
  <si>
    <t>5123DL</t>
  </si>
  <si>
    <t>5123DN</t>
  </si>
  <si>
    <t>5123DQ</t>
  </si>
  <si>
    <t>17123CU</t>
  </si>
  <si>
    <t>5123DP</t>
  </si>
  <si>
    <t>4123BW</t>
  </si>
  <si>
    <t>17123DA</t>
  </si>
  <si>
    <t>17123DB</t>
  </si>
  <si>
    <t>5123DB</t>
  </si>
  <si>
    <t>12123AB</t>
  </si>
  <si>
    <t>11123CF</t>
  </si>
  <si>
    <t>17123DD</t>
  </si>
  <si>
    <t>4113GO</t>
  </si>
  <si>
    <t>4123BX</t>
  </si>
  <si>
    <t>11123CG</t>
  </si>
  <si>
    <t>11123CH</t>
  </si>
  <si>
    <t>17123DF</t>
  </si>
  <si>
    <t>5123DJ</t>
  </si>
  <si>
    <t>4123CB</t>
  </si>
  <si>
    <t>17123DI</t>
  </si>
  <si>
    <t>17123DJ</t>
  </si>
  <si>
    <t>17123DM</t>
  </si>
  <si>
    <t>17123DN</t>
  </si>
  <si>
    <t>5123EA</t>
  </si>
  <si>
    <t>17123DO</t>
  </si>
  <si>
    <t>11123CE</t>
  </si>
  <si>
    <t>5123ED</t>
  </si>
  <si>
    <t>5123EC</t>
  </si>
  <si>
    <t>5123EF</t>
  </si>
  <si>
    <t>4123BY</t>
  </si>
  <si>
    <t>5123DO</t>
  </si>
  <si>
    <t>4123CD</t>
  </si>
  <si>
    <t>5123EG</t>
  </si>
  <si>
    <t>5123EI</t>
  </si>
  <si>
    <t>4123BZ</t>
  </si>
  <si>
    <t>4123CF</t>
  </si>
  <si>
    <t>5123CB</t>
  </si>
  <si>
    <t>11123AV</t>
  </si>
  <si>
    <t>17123DQ</t>
  </si>
  <si>
    <t>5123EM</t>
  </si>
  <si>
    <t>5123EK</t>
  </si>
  <si>
    <t>5123EH</t>
  </si>
  <si>
    <t xml:space="preserve">5123DV </t>
  </si>
  <si>
    <t>12123AC</t>
  </si>
  <si>
    <t>8123AE</t>
  </si>
  <si>
    <t>4123CK</t>
  </si>
  <si>
    <t>5123EP</t>
  </si>
  <si>
    <t>4123CM</t>
  </si>
  <si>
    <t>5123DT</t>
  </si>
  <si>
    <t>5123EJ</t>
  </si>
  <si>
    <t>17123DT</t>
  </si>
  <si>
    <t>5123EQ</t>
  </si>
  <si>
    <t>17123DU</t>
  </si>
  <si>
    <t>5123ER</t>
  </si>
  <si>
    <t>17123DK</t>
  </si>
  <si>
    <t>4123CO</t>
  </si>
  <si>
    <t>4123CP</t>
  </si>
  <si>
    <t>4123CI</t>
  </si>
  <si>
    <t>17123DS</t>
  </si>
  <si>
    <t>17123DW</t>
  </si>
  <si>
    <t>17123DX</t>
  </si>
  <si>
    <t>5123CO</t>
  </si>
  <si>
    <t>12123AD</t>
  </si>
  <si>
    <t>12123AF</t>
  </si>
  <si>
    <t>17123DV</t>
  </si>
  <si>
    <t>11123CL</t>
  </si>
  <si>
    <t>12123AE</t>
  </si>
  <si>
    <t>8123AD</t>
  </si>
  <si>
    <t>11123CM</t>
  </si>
  <si>
    <t>4123CN</t>
  </si>
  <si>
    <t>4123CR</t>
  </si>
  <si>
    <t>4123CS</t>
  </si>
  <si>
    <t>5123ET</t>
  </si>
  <si>
    <t>17123DY</t>
  </si>
  <si>
    <t>5123EU</t>
  </si>
  <si>
    <t>11123CU</t>
  </si>
  <si>
    <t>17123EB</t>
  </si>
  <si>
    <t>5123EV</t>
  </si>
  <si>
    <t>4123CW</t>
  </si>
  <si>
    <t>4123CY</t>
  </si>
  <si>
    <t>11123CN</t>
  </si>
  <si>
    <t>17123DZ</t>
  </si>
  <si>
    <t>4123CZ</t>
  </si>
  <si>
    <t>5123EW</t>
  </si>
  <si>
    <t>17123EA</t>
  </si>
  <si>
    <t>11123CV</t>
  </si>
  <si>
    <t>11123CW</t>
  </si>
  <si>
    <t>17123CS</t>
  </si>
  <si>
    <t>4123CG</t>
  </si>
  <si>
    <t>5123EX</t>
  </si>
  <si>
    <t>17123DL</t>
  </si>
  <si>
    <t>4123CT</t>
  </si>
  <si>
    <t>11123CR</t>
  </si>
  <si>
    <t>5123FB</t>
  </si>
  <si>
    <t>5123DD</t>
  </si>
  <si>
    <t>5123FK</t>
  </si>
  <si>
    <t>5123FJ</t>
  </si>
  <si>
    <t>4123CJ</t>
  </si>
  <si>
    <t>5123FM</t>
  </si>
  <si>
    <t>17123EF</t>
  </si>
  <si>
    <t>5123CQ</t>
  </si>
  <si>
    <t>4123DC</t>
  </si>
  <si>
    <t>17123EE</t>
  </si>
  <si>
    <t>5123FN</t>
  </si>
  <si>
    <t>11123DD</t>
  </si>
  <si>
    <t>11123DE</t>
  </si>
  <si>
    <t>4123DD</t>
  </si>
  <si>
    <t>5123FC</t>
  </si>
  <si>
    <t>17123EG</t>
  </si>
  <si>
    <t>4123DG</t>
  </si>
  <si>
    <t>17123EH</t>
  </si>
  <si>
    <t>5123FF</t>
  </si>
  <si>
    <t>17123EI</t>
  </si>
  <si>
    <t>11123CP</t>
  </si>
  <si>
    <t>5123FH</t>
  </si>
  <si>
    <t>8123AH</t>
  </si>
  <si>
    <t>8123AK</t>
  </si>
  <si>
    <t>8123AC</t>
  </si>
  <si>
    <t>17123BR</t>
  </si>
  <si>
    <t>4123DK</t>
  </si>
  <si>
    <t>17123EM</t>
  </si>
  <si>
    <t>8123AI</t>
  </si>
  <si>
    <t>17123EN</t>
  </si>
  <si>
    <t>4123DL</t>
  </si>
  <si>
    <t>17123EL</t>
  </si>
  <si>
    <t>17123EP</t>
  </si>
  <si>
    <t>17123ER</t>
  </si>
  <si>
    <t>17123EQ</t>
  </si>
  <si>
    <t>11123DR</t>
  </si>
  <si>
    <t>5123FQ</t>
  </si>
  <si>
    <t>5123FR</t>
  </si>
  <si>
    <t>11123DS</t>
  </si>
  <si>
    <t>5123EZ</t>
  </si>
  <si>
    <t>5123FS</t>
  </si>
  <si>
    <t>11123DV</t>
  </si>
  <si>
    <t>11123DT</t>
  </si>
  <si>
    <t>17123EU</t>
  </si>
  <si>
    <t>5123FX</t>
  </si>
  <si>
    <t>5123FY</t>
  </si>
  <si>
    <t>5123GB</t>
  </si>
  <si>
    <t>5123GD</t>
  </si>
  <si>
    <t>4123DO</t>
  </si>
  <si>
    <t>5123GG</t>
  </si>
  <si>
    <t>5123GH</t>
  </si>
  <si>
    <t>5123GF</t>
  </si>
  <si>
    <t>11123DW</t>
  </si>
  <si>
    <t>17123EX</t>
  </si>
  <si>
    <t>11123EB</t>
  </si>
  <si>
    <t>12123AG</t>
  </si>
  <si>
    <t>17123EW</t>
  </si>
  <si>
    <t>4123DY</t>
  </si>
  <si>
    <t>11123ED</t>
  </si>
  <si>
    <t>11123EC</t>
  </si>
  <si>
    <t>4123DW</t>
  </si>
  <si>
    <t>17123EZ</t>
  </si>
  <si>
    <t>11123EH</t>
  </si>
  <si>
    <t>5123GJ</t>
  </si>
  <si>
    <t>5123GK</t>
  </si>
  <si>
    <t>17123FA</t>
  </si>
  <si>
    <t>17123FC</t>
  </si>
  <si>
    <t>5123GI</t>
  </si>
  <si>
    <t>17123FD</t>
  </si>
  <si>
    <t>17123FE</t>
  </si>
  <si>
    <t>17123FF</t>
  </si>
  <si>
    <t>5123GN</t>
  </si>
  <si>
    <t>234+102 euro</t>
  </si>
  <si>
    <t>5123GQ</t>
  </si>
  <si>
    <t>5123GP</t>
  </si>
  <si>
    <t>4123EC</t>
  </si>
  <si>
    <t>5123GO</t>
  </si>
  <si>
    <t>4123DX</t>
  </si>
  <si>
    <t>4123EB</t>
  </si>
  <si>
    <t>4123ED</t>
  </si>
  <si>
    <t>11123EK</t>
  </si>
  <si>
    <t>11123DF</t>
  </si>
  <si>
    <t>4123CV</t>
  </si>
  <si>
    <t>17123FG</t>
  </si>
  <si>
    <t>5123GM</t>
  </si>
  <si>
    <t>5123GR</t>
  </si>
  <si>
    <t>17123FJ</t>
  </si>
  <si>
    <t>5123GS</t>
  </si>
  <si>
    <t>17123FH</t>
  </si>
  <si>
    <t>17123FK</t>
  </si>
  <si>
    <t>5123GW</t>
  </si>
  <si>
    <t>5123GZ</t>
  </si>
  <si>
    <t>5123HA</t>
  </si>
  <si>
    <t>11123EA</t>
  </si>
  <si>
    <t>5123GY</t>
  </si>
  <si>
    <t>5123HE</t>
  </si>
  <si>
    <t>17123FO</t>
  </si>
  <si>
    <t>17123FN</t>
  </si>
  <si>
    <t>17123FL</t>
  </si>
  <si>
    <t>17123FP</t>
  </si>
  <si>
    <t>2123AC</t>
  </si>
  <si>
    <t>17123FQ</t>
  </si>
  <si>
    <t>4123EI</t>
  </si>
  <si>
    <t>5123HB</t>
  </si>
  <si>
    <t>11123ES</t>
  </si>
  <si>
    <t>4123EG</t>
  </si>
  <si>
    <t>17123FT</t>
  </si>
  <si>
    <t>17123FV</t>
  </si>
  <si>
    <t>11123EQ</t>
  </si>
  <si>
    <t>17123FY</t>
  </si>
  <si>
    <t>17123GA</t>
  </si>
  <si>
    <t>17123GC</t>
  </si>
  <si>
    <t>12123AH</t>
  </si>
  <si>
    <t>11123EN</t>
  </si>
  <si>
    <t>4123EJ</t>
  </si>
  <si>
    <t>17123FZ</t>
  </si>
  <si>
    <t>11123EZ</t>
  </si>
  <si>
    <t>12123AK</t>
  </si>
  <si>
    <t>8123AN</t>
  </si>
  <si>
    <t>17123GB</t>
  </si>
  <si>
    <t>11123FH</t>
  </si>
  <si>
    <t>11123FF</t>
  </si>
  <si>
    <t>12123AO</t>
  </si>
  <si>
    <t>5123HH</t>
  </si>
  <si>
    <t>23.13</t>
  </si>
  <si>
    <t>5123HK</t>
  </si>
  <si>
    <t>17123GO</t>
  </si>
  <si>
    <t>5123HN</t>
  </si>
  <si>
    <t>5123HO</t>
  </si>
  <si>
    <t>17123GP</t>
  </si>
  <si>
    <t>17123GQ</t>
  </si>
  <si>
    <t>5123HT</t>
  </si>
  <si>
    <t>17123GG</t>
  </si>
  <si>
    <t>17123GK</t>
  </si>
  <si>
    <t>11123FM</t>
  </si>
  <si>
    <t>5123HX</t>
  </si>
  <si>
    <t>11123FS</t>
  </si>
  <si>
    <t>5123HV</t>
  </si>
  <si>
    <t>11123FU</t>
  </si>
  <si>
    <t>14123AY</t>
  </si>
  <si>
    <t>5123IB</t>
  </si>
  <si>
    <t>5123IC</t>
  </si>
  <si>
    <t>14123BB</t>
  </si>
  <si>
    <t>14123BA</t>
  </si>
  <si>
    <t>5123IF</t>
  </si>
  <si>
    <t>5123HI</t>
  </si>
  <si>
    <t>5123IJ</t>
  </si>
  <si>
    <t>5123IK</t>
  </si>
  <si>
    <t>5123ID</t>
  </si>
  <si>
    <t>5123HL</t>
  </si>
  <si>
    <t>11123FJ</t>
  </si>
  <si>
    <t>14123BG</t>
  </si>
  <si>
    <t>5123IG</t>
  </si>
  <si>
    <t>17123GT</t>
  </si>
  <si>
    <t>11123BF</t>
  </si>
  <si>
    <t>14123BH</t>
  </si>
  <si>
    <t>14123BD</t>
  </si>
  <si>
    <t>5123IE</t>
  </si>
  <si>
    <t>14123BE</t>
  </si>
  <si>
    <t>17123GR</t>
  </si>
  <si>
    <t>17123GJ</t>
  </si>
  <si>
    <t>17123GV</t>
  </si>
  <si>
    <t>17123GW</t>
  </si>
  <si>
    <t>14123BJ</t>
  </si>
  <si>
    <t>11123GC</t>
  </si>
  <si>
    <t>14123BK</t>
  </si>
  <si>
    <t>11123GB</t>
  </si>
  <si>
    <t>11123GE</t>
  </si>
  <si>
    <t>11123FZ</t>
  </si>
  <si>
    <t>14123BL</t>
  </si>
  <si>
    <t>5123IM</t>
  </si>
  <si>
    <t>14123BC</t>
  </si>
  <si>
    <t>14123BN</t>
  </si>
  <si>
    <t>5123IO</t>
  </si>
  <si>
    <t>5123IL</t>
  </si>
  <si>
    <t>5123IP</t>
  </si>
  <si>
    <t>5123IR</t>
  </si>
  <si>
    <t>14123BM</t>
  </si>
  <si>
    <t>5123IQ</t>
  </si>
  <si>
    <t>11123FX</t>
  </si>
  <si>
    <t>5123HU</t>
  </si>
  <si>
    <t>14123BU</t>
  </si>
  <si>
    <t>5123HZ</t>
  </si>
  <si>
    <t>5014AC</t>
  </si>
  <si>
    <t>5014AF</t>
  </si>
  <si>
    <t>5014AH</t>
  </si>
  <si>
    <t>17014AA</t>
  </si>
  <si>
    <t>5014AJ</t>
  </si>
  <si>
    <t>5014AM</t>
  </si>
  <si>
    <t>5014AL</t>
  </si>
  <si>
    <t>5014AO</t>
  </si>
  <si>
    <t>5014AR</t>
  </si>
  <si>
    <t>17014AB</t>
  </si>
  <si>
    <t>5014AN</t>
  </si>
  <si>
    <t>17014AC</t>
  </si>
  <si>
    <t>14014AB</t>
  </si>
  <si>
    <t>5014AX</t>
  </si>
  <si>
    <t>5014AV</t>
  </si>
  <si>
    <t>5014AW</t>
  </si>
  <si>
    <t>14014AE</t>
  </si>
  <si>
    <t>14014AD</t>
  </si>
  <si>
    <t>14014AF</t>
  </si>
  <si>
    <t>14014AG</t>
  </si>
  <si>
    <t>5014BA</t>
  </si>
  <si>
    <t>5014AS</t>
  </si>
  <si>
    <t>5014BC</t>
  </si>
  <si>
    <t>5014BD</t>
  </si>
  <si>
    <t>14014AL</t>
  </si>
  <si>
    <t>14014AP</t>
  </si>
  <si>
    <t>5014AY</t>
  </si>
  <si>
    <t>5014BK</t>
  </si>
  <si>
    <t>5123IS</t>
  </si>
  <si>
    <t>17014AD</t>
  </si>
  <si>
    <t>11123DQ</t>
  </si>
  <si>
    <t>5014BO</t>
  </si>
  <si>
    <t>5014BJ</t>
  </si>
  <si>
    <t>17014AE</t>
  </si>
  <si>
    <t>5014BE</t>
  </si>
  <si>
    <t>5014BF</t>
  </si>
  <si>
    <t>5014BQ</t>
  </si>
  <si>
    <t>5014BG</t>
  </si>
  <si>
    <t>5014BT</t>
  </si>
  <si>
    <t>5014BN</t>
  </si>
  <si>
    <t>17014AG</t>
  </si>
  <si>
    <t>17014AJ</t>
  </si>
  <si>
    <t>14014AU</t>
  </si>
  <si>
    <t>17014AK</t>
  </si>
  <si>
    <t>14014AW</t>
  </si>
  <si>
    <t>14014AX</t>
  </si>
  <si>
    <t>5014BS</t>
  </si>
  <si>
    <t>5014BH</t>
  </si>
  <si>
    <t>14014AY</t>
  </si>
  <si>
    <t>17123AA</t>
  </si>
  <si>
    <t>17014AM</t>
  </si>
  <si>
    <t>5123II</t>
  </si>
  <si>
    <t>14014BB</t>
  </si>
  <si>
    <t>14014AZ</t>
  </si>
  <si>
    <t>5014BB</t>
  </si>
  <si>
    <t>14014BE</t>
  </si>
  <si>
    <t>5014BW</t>
  </si>
  <si>
    <t>17014AL</t>
  </si>
  <si>
    <t>14014BI</t>
  </si>
  <si>
    <t>17014AI</t>
  </si>
  <si>
    <t>14014BA</t>
  </si>
  <si>
    <t>2014AA</t>
  </si>
  <si>
    <t>5014CE</t>
  </si>
  <si>
    <t>17014AP</t>
  </si>
  <si>
    <t>5014CJ</t>
  </si>
  <si>
    <t>5014CG</t>
  </si>
  <si>
    <t>17014AQ</t>
  </si>
  <si>
    <t>5014CC</t>
  </si>
  <si>
    <t>5014CM</t>
  </si>
  <si>
    <t>2014AB</t>
  </si>
  <si>
    <t>5014BX</t>
  </si>
  <si>
    <t>14014BL</t>
  </si>
  <si>
    <t>14014BJ</t>
  </si>
  <si>
    <t>5014CR</t>
  </si>
  <si>
    <t>5014CT</t>
  </si>
  <si>
    <t>5014CS</t>
  </si>
  <si>
    <t>14014BG</t>
  </si>
  <si>
    <t>14014BM</t>
  </si>
  <si>
    <t>5123HP</t>
  </si>
  <si>
    <t>5014CI</t>
  </si>
  <si>
    <t>17014AU</t>
  </si>
  <si>
    <t>14014BT</t>
  </si>
  <si>
    <t>14014BX</t>
  </si>
  <si>
    <t>14014BR</t>
  </si>
  <si>
    <t>14014BS</t>
  </si>
  <si>
    <t>14014CA</t>
  </si>
  <si>
    <t>5014CZ</t>
  </si>
  <si>
    <t>17014AS</t>
  </si>
  <si>
    <t>17014AV</t>
  </si>
  <si>
    <t>5014DA</t>
  </si>
  <si>
    <t>5014DB</t>
  </si>
  <si>
    <t>17014AW</t>
  </si>
  <si>
    <t>17014AX</t>
  </si>
  <si>
    <t>5014DC</t>
  </si>
  <si>
    <t>17014AZ</t>
  </si>
  <si>
    <t>5014DG</t>
  </si>
  <si>
    <t>17014BB</t>
  </si>
  <si>
    <t>5014DI</t>
  </si>
  <si>
    <t>11123DN</t>
  </si>
  <si>
    <t>17014BC</t>
  </si>
  <si>
    <t>5014DL</t>
  </si>
  <si>
    <t>14014BN</t>
  </si>
  <si>
    <t>14123BS</t>
  </si>
  <si>
    <t>14014CB</t>
  </si>
  <si>
    <t>17014BF</t>
  </si>
  <si>
    <t>5014CL</t>
  </si>
  <si>
    <t>17014BE</t>
  </si>
  <si>
    <t>6014AB</t>
  </si>
  <si>
    <t>17014BH</t>
  </si>
  <si>
    <t>5014CO</t>
  </si>
  <si>
    <t>5014DM</t>
  </si>
  <si>
    <t>17014BN</t>
  </si>
  <si>
    <t>6014AC</t>
  </si>
  <si>
    <t>12014AA</t>
  </si>
  <si>
    <t>17014BO</t>
  </si>
  <si>
    <t>17014BT</t>
  </si>
  <si>
    <t>17014BU</t>
  </si>
  <si>
    <t>17014BJ</t>
  </si>
  <si>
    <t>17014BV</t>
  </si>
  <si>
    <t>17014BX</t>
  </si>
  <si>
    <t>17014BY</t>
  </si>
  <si>
    <t>17014BI</t>
  </si>
  <si>
    <t>17014CD</t>
  </si>
  <si>
    <t>17014CB</t>
  </si>
  <si>
    <t>17014CE</t>
  </si>
  <si>
    <t>17014BR</t>
  </si>
  <si>
    <t>17014CG</t>
  </si>
  <si>
    <t>17014CH</t>
  </si>
  <si>
    <t>17014CF</t>
  </si>
  <si>
    <t>17014CI</t>
  </si>
  <si>
    <t>17014CJ</t>
  </si>
  <si>
    <t>17014CK</t>
  </si>
  <si>
    <t>5014DR</t>
  </si>
  <si>
    <t>17014CM</t>
  </si>
  <si>
    <t>17014CN</t>
  </si>
  <si>
    <t>17014CP</t>
  </si>
  <si>
    <t>17014BS</t>
  </si>
  <si>
    <t>17014CR</t>
  </si>
  <si>
    <t>5014DX</t>
  </si>
  <si>
    <t>8014AD</t>
  </si>
  <si>
    <t>16014AB</t>
  </si>
  <si>
    <t>14014BY</t>
  </si>
  <si>
    <t>16014AA</t>
  </si>
  <si>
    <t>5014EF</t>
  </si>
  <si>
    <t>5014EG</t>
  </si>
  <si>
    <t>5014EE</t>
  </si>
  <si>
    <t>5014EH</t>
  </si>
  <si>
    <t>5014CY</t>
  </si>
  <si>
    <t>14014CG</t>
  </si>
  <si>
    <t>5014DJ</t>
  </si>
  <si>
    <t>17014CU</t>
  </si>
  <si>
    <t>17014CT</t>
  </si>
  <si>
    <t>17014CW</t>
  </si>
  <si>
    <t>14014CK</t>
  </si>
  <si>
    <t>5014DZ</t>
  </si>
  <si>
    <t>17014CQ</t>
  </si>
  <si>
    <t>5014ED</t>
  </si>
  <si>
    <t>5014EC</t>
  </si>
  <si>
    <t>14014CO</t>
  </si>
  <si>
    <t>14014CN</t>
  </si>
  <si>
    <t>11123DB</t>
  </si>
  <si>
    <t>5014DS</t>
  </si>
  <si>
    <t>17014CY</t>
  </si>
  <si>
    <t>17014CX</t>
  </si>
  <si>
    <t>5014EI</t>
  </si>
  <si>
    <t>17014CZ</t>
  </si>
  <si>
    <t>11123GD</t>
  </si>
  <si>
    <t>17014CV</t>
  </si>
  <si>
    <t>14014CL</t>
  </si>
  <si>
    <t>17014DB</t>
  </si>
  <si>
    <t>17014DC</t>
  </si>
  <si>
    <t>17014DD</t>
  </si>
  <si>
    <t>14014CU</t>
  </si>
  <si>
    <t>17014DE</t>
  </si>
  <si>
    <t>14014CV</t>
  </si>
  <si>
    <t>5014DE</t>
  </si>
  <si>
    <t>17014DH</t>
  </si>
  <si>
    <t>5014EM</t>
  </si>
  <si>
    <t>17014DF</t>
  </si>
  <si>
    <t>5014EN</t>
  </si>
  <si>
    <t xml:space="preserve">5014EQ </t>
  </si>
  <si>
    <t>17014AT</t>
  </si>
  <si>
    <t>158,06 EUR</t>
  </si>
  <si>
    <t>5014EX</t>
  </si>
  <si>
    <t>5014ES</t>
  </si>
  <si>
    <t>5014EY</t>
  </si>
  <si>
    <t>5014DN</t>
  </si>
  <si>
    <t>17014DL</t>
  </si>
  <si>
    <t>17014DM</t>
  </si>
  <si>
    <t>5014ET</t>
  </si>
  <si>
    <t>5014ER</t>
  </si>
  <si>
    <t>17014DQ</t>
  </si>
  <si>
    <t>14014CZ</t>
  </si>
  <si>
    <t>14014DA</t>
  </si>
  <si>
    <t>5014EP</t>
  </si>
  <si>
    <t>14014DB</t>
  </si>
  <si>
    <t>17014DK</t>
  </si>
  <si>
    <t>17014DN</t>
  </si>
  <si>
    <t>17014DS</t>
  </si>
  <si>
    <t>17014DV</t>
  </si>
  <si>
    <t>5014AG</t>
  </si>
  <si>
    <t>14014DD</t>
  </si>
  <si>
    <t>17014DY</t>
  </si>
  <si>
    <t>17014AN</t>
  </si>
  <si>
    <t>5014DQ</t>
  </si>
  <si>
    <t>14014DG</t>
  </si>
  <si>
    <t>14014DF</t>
  </si>
  <si>
    <t>5014CP</t>
  </si>
  <si>
    <t>14014DC</t>
  </si>
  <si>
    <t>14014CQ</t>
  </si>
  <si>
    <t>5014FH</t>
  </si>
  <si>
    <t>17014DP</t>
  </si>
  <si>
    <t>17014EC</t>
  </si>
  <si>
    <t>14014CX</t>
  </si>
  <si>
    <t>14014DI</t>
  </si>
  <si>
    <t>14014DK</t>
  </si>
  <si>
    <t>17014DO</t>
  </si>
  <si>
    <t>14014DO</t>
  </si>
  <si>
    <t>5014FD</t>
  </si>
  <si>
    <t>5014EK</t>
  </si>
  <si>
    <t>17014EE</t>
  </si>
  <si>
    <t>14014DP</t>
  </si>
  <si>
    <t>5014FP</t>
  </si>
  <si>
    <t>14014DJ</t>
  </si>
  <si>
    <t>17014EJ</t>
  </si>
  <si>
    <t>17014EF</t>
  </si>
  <si>
    <t>17014EI</t>
  </si>
  <si>
    <t>5014FM</t>
  </si>
  <si>
    <t>17014EM</t>
  </si>
  <si>
    <t>17014EN</t>
  </si>
  <si>
    <t>17014EO</t>
  </si>
  <si>
    <t>5014FQ</t>
  </si>
  <si>
    <t>17014EP</t>
  </si>
  <si>
    <t>11123FY</t>
  </si>
  <si>
    <t>17014EU</t>
  </si>
  <si>
    <t>17014ES</t>
  </si>
  <si>
    <t>14014DU</t>
  </si>
  <si>
    <t>14014DX</t>
  </si>
  <si>
    <t>5014FS</t>
  </si>
  <si>
    <t>17014ET</t>
  </si>
  <si>
    <t>17014EQ</t>
  </si>
  <si>
    <t>12014AB</t>
  </si>
  <si>
    <t>17014EH</t>
  </si>
  <si>
    <t>17014EK</t>
  </si>
  <si>
    <t>5014GB</t>
  </si>
  <si>
    <t>14014EB</t>
  </si>
  <si>
    <t>5014GC</t>
  </si>
  <si>
    <t>5014FX</t>
  </si>
  <si>
    <t>5014GF</t>
  </si>
  <si>
    <t>5014GE</t>
  </si>
  <si>
    <t>5014GI</t>
  </si>
  <si>
    <t>5014GH</t>
  </si>
  <si>
    <t>17014FB</t>
  </si>
  <si>
    <t>17014FC</t>
  </si>
  <si>
    <t>17014EW</t>
  </si>
  <si>
    <t>14014DR</t>
  </si>
  <si>
    <t>17014EX</t>
  </si>
  <si>
    <t>14014EE</t>
  </si>
  <si>
    <t>17014FF</t>
  </si>
  <si>
    <t>17014FE</t>
  </si>
  <si>
    <t>14014ED</t>
  </si>
  <si>
    <t>17014FD</t>
  </si>
  <si>
    <t>14014EJ</t>
  </si>
  <si>
    <t>14014EI</t>
  </si>
  <si>
    <t>14014EH</t>
  </si>
  <si>
    <t>17014FJ</t>
  </si>
  <si>
    <t>14014EM</t>
  </si>
  <si>
    <t xml:space="preserve">14014EL </t>
  </si>
  <si>
    <t>17014FK</t>
  </si>
  <si>
    <t>14014EF</t>
  </si>
  <si>
    <t xml:space="preserve">14014EO </t>
  </si>
  <si>
    <t>8014AE</t>
  </si>
  <si>
    <t>11014AB</t>
  </si>
  <si>
    <t>17123ES</t>
  </si>
  <si>
    <t xml:space="preserve">14014EP </t>
  </si>
  <si>
    <t>17014FG</t>
  </si>
  <si>
    <t>14014EK</t>
  </si>
  <si>
    <t>17014AR</t>
  </si>
  <si>
    <t>8014AG</t>
  </si>
  <si>
    <t>12014AC</t>
  </si>
  <si>
    <t>17014EV</t>
  </si>
  <si>
    <t>17014FP</t>
  </si>
  <si>
    <t>17014FQ</t>
  </si>
  <si>
    <t>17014DZ</t>
  </si>
  <si>
    <t>14014EU</t>
  </si>
  <si>
    <t xml:space="preserve">14014EV </t>
  </si>
  <si>
    <t>14014EW</t>
  </si>
  <si>
    <t xml:space="preserve">14014EX </t>
  </si>
  <si>
    <t>8014AI</t>
  </si>
  <si>
    <t>14014EY</t>
  </si>
  <si>
    <t xml:space="preserve">zwrot </t>
  </si>
  <si>
    <t>14014FN</t>
  </si>
  <si>
    <t>17014CA</t>
  </si>
  <si>
    <t>5014GW</t>
  </si>
  <si>
    <t>14014FB</t>
  </si>
  <si>
    <t>14014FQ</t>
  </si>
  <si>
    <t>17014AO</t>
  </si>
  <si>
    <t>5014GX</t>
  </si>
  <si>
    <t>17014FM</t>
  </si>
  <si>
    <t>14014FM</t>
  </si>
  <si>
    <t>14014FL</t>
  </si>
  <si>
    <t>5014GV</t>
  </si>
  <si>
    <t>5014GS</t>
  </si>
  <si>
    <t>5014GR</t>
  </si>
  <si>
    <t>17014DX</t>
  </si>
  <si>
    <t>14014FJ</t>
  </si>
  <si>
    <t>5014GT</t>
  </si>
  <si>
    <t>5014GP</t>
  </si>
  <si>
    <t>17014EY</t>
  </si>
  <si>
    <t>14014FF</t>
  </si>
  <si>
    <t>14014FI</t>
  </si>
  <si>
    <t>14014FC</t>
  </si>
  <si>
    <t>5014FU</t>
  </si>
  <si>
    <t>5014GK</t>
  </si>
  <si>
    <t>14014CY</t>
  </si>
  <si>
    <t>5014EJ</t>
  </si>
  <si>
    <t>17014FN</t>
  </si>
  <si>
    <t>5014GJ</t>
  </si>
  <si>
    <t>8014AN</t>
  </si>
  <si>
    <t>8014AL</t>
  </si>
  <si>
    <t>8014AM</t>
  </si>
  <si>
    <t>14014FH</t>
  </si>
  <si>
    <t>8014AH</t>
  </si>
  <si>
    <t>2014AD</t>
  </si>
  <si>
    <t>17014FV</t>
  </si>
  <si>
    <t>5014GQ</t>
  </si>
  <si>
    <t>5014BV</t>
  </si>
  <si>
    <t>17014FY</t>
  </si>
  <si>
    <t>5014FB</t>
  </si>
  <si>
    <t>5014HF</t>
  </si>
  <si>
    <t>5014GZ</t>
  </si>
  <si>
    <t>17014GD</t>
  </si>
  <si>
    <t>17014GB</t>
  </si>
  <si>
    <t>5014HD</t>
  </si>
  <si>
    <t>5014HE</t>
  </si>
  <si>
    <t>5014FO</t>
  </si>
  <si>
    <t>17014GF</t>
  </si>
  <si>
    <t>14014FD</t>
  </si>
  <si>
    <t>17014GJ</t>
  </si>
  <si>
    <t>17014GM</t>
  </si>
  <si>
    <t>17014GI</t>
  </si>
  <si>
    <t>17123EK</t>
  </si>
  <si>
    <t>17014GR</t>
  </si>
  <si>
    <t>17014GS</t>
  </si>
  <si>
    <t>17014GU</t>
  </si>
  <si>
    <t>17014GA</t>
  </si>
  <si>
    <t>17014GW</t>
  </si>
  <si>
    <t>5014HH</t>
  </si>
  <si>
    <t>8014AF</t>
  </si>
  <si>
    <t>5014DO</t>
  </si>
  <si>
    <t>14014FE</t>
  </si>
  <si>
    <t>17014GL</t>
  </si>
  <si>
    <t>14014FS</t>
  </si>
  <si>
    <t>17014GX</t>
  </si>
  <si>
    <t>11113JK</t>
  </si>
  <si>
    <t>17014GP</t>
  </si>
  <si>
    <t>5014HK</t>
  </si>
  <si>
    <t>17014GN</t>
  </si>
  <si>
    <t>17014GZ</t>
  </si>
  <si>
    <t>5014HM</t>
  </si>
  <si>
    <t>17014HC</t>
  </si>
  <si>
    <t>14014FY</t>
  </si>
  <si>
    <t>14014FZ</t>
  </si>
  <si>
    <t>5014HO</t>
  </si>
  <si>
    <t>14014GC</t>
  </si>
  <si>
    <t>14014GD</t>
  </si>
  <si>
    <t>5014HS</t>
  </si>
  <si>
    <t>14014GF</t>
  </si>
  <si>
    <t>5014CQ</t>
  </si>
  <si>
    <t>14014GA</t>
  </si>
  <si>
    <t>12014AH</t>
  </si>
  <si>
    <t>14014FG</t>
  </si>
  <si>
    <t>17014GH</t>
  </si>
  <si>
    <t>17014HD</t>
  </si>
  <si>
    <t>14014GE</t>
  </si>
  <si>
    <t>14014GL</t>
  </si>
  <si>
    <t>2123AA</t>
  </si>
  <si>
    <t>14014GN</t>
  </si>
  <si>
    <t>5014HV</t>
  </si>
  <si>
    <t>14014GP</t>
  </si>
  <si>
    <t>5014HX</t>
  </si>
  <si>
    <t>14014GQ</t>
  </si>
  <si>
    <t>14014FX</t>
  </si>
  <si>
    <t>5014HZ</t>
  </si>
  <si>
    <t>14014GS</t>
  </si>
  <si>
    <t>14014GU</t>
  </si>
  <si>
    <t>5014IA</t>
  </si>
  <si>
    <t>5014IB</t>
  </si>
  <si>
    <t>5014HY</t>
  </si>
  <si>
    <t>5014IC</t>
  </si>
  <si>
    <t>14014GZ</t>
  </si>
  <si>
    <t>14014GY</t>
  </si>
  <si>
    <t>14014HB</t>
  </si>
  <si>
    <t>14014GO</t>
  </si>
  <si>
    <t>14014HA</t>
  </si>
  <si>
    <t>5014IM</t>
  </si>
  <si>
    <t>14014GT</t>
  </si>
  <si>
    <t>17014HG</t>
  </si>
  <si>
    <t>17014HH</t>
  </si>
  <si>
    <t>17014HF</t>
  </si>
  <si>
    <t>5014IJ</t>
  </si>
  <si>
    <t>5014IH</t>
  </si>
  <si>
    <t>14014HE</t>
  </si>
  <si>
    <t>14014HF</t>
  </si>
  <si>
    <t>5014IN</t>
  </si>
  <si>
    <t>5014IL</t>
  </si>
  <si>
    <t>14014HG</t>
  </si>
  <si>
    <t>5014IT</t>
  </si>
  <si>
    <t>5014IU</t>
  </si>
  <si>
    <t>14014HC</t>
  </si>
  <si>
    <t>5014IV</t>
  </si>
  <si>
    <t>5014EL</t>
  </si>
  <si>
    <t>5014IQ</t>
  </si>
  <si>
    <t>14014HL</t>
  </si>
  <si>
    <t>17014HJ</t>
  </si>
  <si>
    <t>17014HL</t>
  </si>
  <si>
    <t>14014HN</t>
  </si>
  <si>
    <t>17014HK</t>
  </si>
  <si>
    <t>14014HO</t>
  </si>
  <si>
    <t>14014HP</t>
  </si>
  <si>
    <t>17014HO</t>
  </si>
  <si>
    <t>14014HU</t>
  </si>
  <si>
    <t>14014HS</t>
  </si>
  <si>
    <t>14014GV</t>
  </si>
  <si>
    <t>17014HN</t>
  </si>
  <si>
    <t>17014HR</t>
  </si>
  <si>
    <t>14014HW</t>
  </si>
  <si>
    <t>5014IZ</t>
  </si>
  <si>
    <t>12014AN</t>
  </si>
  <si>
    <t>5014JC</t>
  </si>
  <si>
    <t>14014GX</t>
  </si>
  <si>
    <t>5014IX</t>
  </si>
  <si>
    <t>17014GY</t>
  </si>
  <si>
    <t>17014HV</t>
  </si>
  <si>
    <t>14014HZ</t>
  </si>
  <si>
    <t>14014IF</t>
  </si>
  <si>
    <t>14014IH</t>
  </si>
  <si>
    <t>14014IC</t>
  </si>
  <si>
    <t>14014II</t>
  </si>
  <si>
    <t>14014IG</t>
  </si>
  <si>
    <t>12014AO</t>
  </si>
  <si>
    <t>14014ID</t>
  </si>
  <si>
    <t>17014HY</t>
  </si>
  <si>
    <t>17014HZ</t>
  </si>
  <si>
    <t>17014IB</t>
  </si>
  <si>
    <t>17014IA</t>
  </si>
  <si>
    <t>14014IM</t>
  </si>
  <si>
    <t>14014IK</t>
  </si>
  <si>
    <t>14014IO</t>
  </si>
  <si>
    <t>17014IC</t>
  </si>
  <si>
    <t>17014ID</t>
  </si>
  <si>
    <t>17014IE</t>
  </si>
  <si>
    <t>17014IH</t>
  </si>
  <si>
    <t>11014AC</t>
  </si>
  <si>
    <t>14014IP</t>
  </si>
  <si>
    <t>14014HV</t>
  </si>
  <si>
    <t>17014IF</t>
  </si>
  <si>
    <t>17014IL</t>
  </si>
  <si>
    <t>17014IM</t>
  </si>
  <si>
    <t xml:space="preserve">
265</t>
  </si>
  <si>
    <t>17014IN</t>
  </si>
  <si>
    <t>6014AD</t>
  </si>
  <si>
    <t>11123DG</t>
  </si>
  <si>
    <t>6014AH</t>
  </si>
  <si>
    <t>6014AF</t>
  </si>
  <si>
    <t>6014AI</t>
  </si>
  <si>
    <t>4014AF</t>
  </si>
  <si>
    <t>4014AJ</t>
  </si>
  <si>
    <t>17014HS</t>
  </si>
  <si>
    <t>5014JD</t>
  </si>
  <si>
    <t>5014JE</t>
  </si>
  <si>
    <t>4014AL</t>
  </si>
  <si>
    <t>4014AC</t>
  </si>
  <si>
    <t>5014JG</t>
  </si>
  <si>
    <t>5014JH</t>
  </si>
  <si>
    <t>5014JJ</t>
  </si>
  <si>
    <t xml:space="preserve">
169</t>
  </si>
  <si>
    <t>4014AP</t>
  </si>
  <si>
    <t>5014JF</t>
  </si>
  <si>
    <t>5014JK</t>
  </si>
  <si>
    <t>14014IQ</t>
  </si>
  <si>
    <t>5014JL</t>
  </si>
  <si>
    <t>4014AI</t>
  </si>
  <si>
    <t>4014AS</t>
  </si>
  <si>
    <t>4014AR</t>
  </si>
  <si>
    <t>17014IG</t>
  </si>
  <si>
    <t>4014AT</t>
  </si>
  <si>
    <t>5014JR</t>
  </si>
  <si>
    <t>4014AW</t>
  </si>
  <si>
    <t>5014IO</t>
  </si>
  <si>
    <t>5014JU</t>
  </si>
  <si>
    <t>12014AQ</t>
  </si>
  <si>
    <t>4014AG</t>
  </si>
  <si>
    <t>4014AY</t>
  </si>
  <si>
    <t>14014ET</t>
  </si>
  <si>
    <t>4014BD</t>
  </si>
  <si>
    <t>5014KA</t>
  </si>
  <si>
    <t>5014JN</t>
  </si>
  <si>
    <t>4014BF</t>
  </si>
  <si>
    <t>5014KB</t>
  </si>
  <si>
    <t>5014KC</t>
  </si>
  <si>
    <t>5014KD</t>
  </si>
  <si>
    <t>5014KF</t>
  </si>
  <si>
    <t>17014IO</t>
  </si>
  <si>
    <t>5014KJ</t>
  </si>
  <si>
    <t>17014IR</t>
  </si>
  <si>
    <t>17014IU</t>
  </si>
  <si>
    <t>17014IS</t>
  </si>
  <si>
    <t>5014JS</t>
  </si>
  <si>
    <t>12014AU</t>
  </si>
  <si>
    <t>5014KH</t>
  </si>
  <si>
    <t>5014KM</t>
  </si>
  <si>
    <t>17014IP</t>
  </si>
  <si>
    <t>14014IW</t>
  </si>
  <si>
    <t>14014IY</t>
  </si>
  <si>
    <t>14014JC</t>
  </si>
  <si>
    <t>4014BC</t>
  </si>
  <si>
    <t>14014JB</t>
  </si>
  <si>
    <t>5014KR</t>
  </si>
  <si>
    <t>4014BM</t>
  </si>
  <si>
    <t>17014IW</t>
  </si>
  <si>
    <t>5014KO</t>
  </si>
  <si>
    <t>5014KX</t>
  </si>
  <si>
    <t>5014KZ</t>
  </si>
  <si>
    <t>5014KY</t>
  </si>
  <si>
    <t>17014IX</t>
  </si>
  <si>
    <t>4014BE</t>
  </si>
  <si>
    <t>17014HE</t>
  </si>
  <si>
    <t>14014JD</t>
  </si>
  <si>
    <t>5014LB</t>
  </si>
  <si>
    <t>14014JJ</t>
  </si>
  <si>
    <t>4014BU</t>
  </si>
  <si>
    <t>14014IZ</t>
  </si>
  <si>
    <t>14014JI</t>
  </si>
  <si>
    <t>5014LG</t>
  </si>
  <si>
    <t>14014IV</t>
  </si>
  <si>
    <t>5014KS</t>
  </si>
  <si>
    <t>4014BY</t>
  </si>
  <si>
    <t>4014BK</t>
  </si>
  <si>
    <t>14014IU</t>
  </si>
  <si>
    <t>14014JQ</t>
  </si>
  <si>
    <t>14014JS</t>
  </si>
  <si>
    <t>5014LH</t>
  </si>
  <si>
    <t>5014LI</t>
  </si>
  <si>
    <t>4014BS</t>
  </si>
  <si>
    <t>14014JY</t>
  </si>
  <si>
    <t>17014IY</t>
  </si>
  <si>
    <t>5014KT</t>
  </si>
  <si>
    <t>14014KB</t>
  </si>
  <si>
    <t>5014LN</t>
  </si>
  <si>
    <t>4014CF</t>
  </si>
  <si>
    <t>5014LJ</t>
  </si>
  <si>
    <t>14014JZ</t>
  </si>
  <si>
    <t>4014CL</t>
  </si>
  <si>
    <t>5014LT</t>
  </si>
  <si>
    <t>4014CM</t>
  </si>
  <si>
    <t>4014CK</t>
  </si>
  <si>
    <t>5014IE</t>
  </si>
  <si>
    <t>4014CE</t>
  </si>
  <si>
    <t>17014JC</t>
  </si>
  <si>
    <t>5014LF</t>
  </si>
  <si>
    <t>4014CN</t>
  </si>
  <si>
    <t>17014JG</t>
  </si>
  <si>
    <t>17014JF</t>
  </si>
  <si>
    <t>17014JE</t>
  </si>
  <si>
    <t>5014LU</t>
  </si>
  <si>
    <t>17014JI</t>
  </si>
  <si>
    <t>14014KA</t>
  </si>
  <si>
    <t>5014LY</t>
  </si>
  <si>
    <t>4014CB</t>
  </si>
  <si>
    <t>17014JJ</t>
  </si>
  <si>
    <t>17014JH</t>
  </si>
  <si>
    <t>17014JK</t>
  </si>
  <si>
    <t>4014BX</t>
  </si>
  <si>
    <t>14014KK</t>
  </si>
  <si>
    <t>14014KM</t>
  </si>
  <si>
    <t>14014KN</t>
  </si>
  <si>
    <t>5014LZ</t>
  </si>
  <si>
    <t>14014JE</t>
  </si>
  <si>
    <t>14014JX</t>
  </si>
  <si>
    <t>4014BZ</t>
  </si>
  <si>
    <t>4014CA</t>
  </si>
  <si>
    <t>4014CY</t>
  </si>
  <si>
    <t>5014FI</t>
  </si>
  <si>
    <t>4014CU</t>
  </si>
  <si>
    <t>4014DB</t>
  </si>
  <si>
    <t>14014KL</t>
  </si>
  <si>
    <t>17014FS</t>
  </si>
  <si>
    <t>12014AW</t>
  </si>
  <si>
    <t>12014AX</t>
  </si>
  <si>
    <t>4014CQ</t>
  </si>
  <si>
    <t>4014DH</t>
  </si>
  <si>
    <t>14014KP</t>
  </si>
  <si>
    <t>14014KR</t>
  </si>
  <si>
    <t>2014AE</t>
  </si>
  <si>
    <t>4014CV</t>
  </si>
  <si>
    <t>14014JP</t>
  </si>
  <si>
    <t>14014KX</t>
  </si>
  <si>
    <t>14014LA</t>
  </si>
  <si>
    <t>14014KU</t>
  </si>
  <si>
    <t>14014LH</t>
  </si>
  <si>
    <t>14014LD</t>
  </si>
  <si>
    <t>4014CS</t>
  </si>
  <si>
    <t>12014BA</t>
  </si>
  <si>
    <t>4014CR</t>
  </si>
  <si>
    <t>8014AT</t>
  </si>
  <si>
    <t>8014AV</t>
  </si>
  <si>
    <t>8014AY</t>
  </si>
  <si>
    <t>14014JA</t>
  </si>
  <si>
    <t>5014MF</t>
  </si>
  <si>
    <t>5014MI</t>
  </si>
  <si>
    <t>5014MJ</t>
  </si>
  <si>
    <t>14014LM</t>
  </si>
  <si>
    <t>5014MB</t>
  </si>
  <si>
    <t>14014KJ</t>
  </si>
  <si>
    <t>5014MC</t>
  </si>
  <si>
    <t>5014MR</t>
  </si>
  <si>
    <t>14014LS</t>
  </si>
  <si>
    <t>14014LU</t>
  </si>
  <si>
    <t>14014LV</t>
  </si>
  <si>
    <t>14014LW</t>
  </si>
  <si>
    <t>5014MG</t>
  </si>
  <si>
    <t>4014DK</t>
  </si>
  <si>
    <t>4014DP</t>
  </si>
  <si>
    <t>14014LP</t>
  </si>
  <si>
    <t>5014MV</t>
  </si>
  <si>
    <t>4014DR</t>
  </si>
  <si>
    <t>4014DN</t>
  </si>
  <si>
    <t>12014AZ</t>
  </si>
  <si>
    <t>14014LX</t>
  </si>
  <si>
    <t>5014MX</t>
  </si>
  <si>
    <t>5014MZ</t>
  </si>
  <si>
    <t>14014LT</t>
  </si>
  <si>
    <t>14014LK</t>
  </si>
  <si>
    <t>4014DV</t>
  </si>
  <si>
    <t>17014IQ</t>
  </si>
  <si>
    <t>14014MB</t>
  </si>
  <si>
    <t>14014MC</t>
  </si>
  <si>
    <t>5014IP</t>
  </si>
  <si>
    <t>14014LI</t>
  </si>
  <si>
    <t>5014MQ</t>
  </si>
  <si>
    <t>4014DX</t>
  </si>
  <si>
    <t>14014ME</t>
  </si>
  <si>
    <t>4014EC</t>
  </si>
  <si>
    <t>4014ED</t>
  </si>
  <si>
    <t>5014ME</t>
  </si>
  <si>
    <t>5014NI</t>
  </si>
  <si>
    <t>5014NF</t>
  </si>
  <si>
    <t>4014DY</t>
  </si>
  <si>
    <t>5014NN</t>
  </si>
  <si>
    <t>5014NP</t>
  </si>
  <si>
    <t>5014NH</t>
  </si>
  <si>
    <t>5014NR</t>
  </si>
  <si>
    <t>5014NS</t>
  </si>
  <si>
    <t>14014KF</t>
  </si>
  <si>
    <t>5014NT</t>
  </si>
  <si>
    <t>14014MI</t>
  </si>
  <si>
    <t>5014NU</t>
  </si>
  <si>
    <t>5014NM</t>
  </si>
  <si>
    <t>5014NY</t>
  </si>
  <si>
    <t>14014KT</t>
  </si>
  <si>
    <t>5014KK</t>
  </si>
  <si>
    <t>5014OF</t>
  </si>
  <si>
    <t>12014BE</t>
  </si>
  <si>
    <t>4014EM</t>
  </si>
  <si>
    <t>4014EF</t>
  </si>
  <si>
    <t>5014OG</t>
  </si>
  <si>
    <t>5014NX</t>
  </si>
  <si>
    <t>5014OD</t>
  </si>
  <si>
    <t>4014EQ</t>
  </si>
  <si>
    <t>5014OE</t>
  </si>
  <si>
    <t>4014EJ</t>
  </si>
  <si>
    <t>14014MP</t>
  </si>
  <si>
    <t>4014EO</t>
  </si>
  <si>
    <t>14014MQ</t>
  </si>
  <si>
    <t>14014MR</t>
  </si>
  <si>
    <t>4014EV</t>
  </si>
  <si>
    <t>4014EI</t>
  </si>
  <si>
    <t>4014EW</t>
  </si>
  <si>
    <t>4014EX</t>
  </si>
  <si>
    <t>4014ES</t>
  </si>
  <si>
    <t>4014EZ</t>
  </si>
  <si>
    <t>5014OL</t>
  </si>
  <si>
    <t>5014OM</t>
  </si>
  <si>
    <t>5014OR</t>
  </si>
  <si>
    <t>5014OS</t>
  </si>
  <si>
    <t>5014OT</t>
  </si>
  <si>
    <t>5014OV</t>
  </si>
  <si>
    <t>5014OW</t>
  </si>
  <si>
    <t>14014MS</t>
  </si>
  <si>
    <t>4014FA</t>
  </si>
  <si>
    <t>5014MY</t>
  </si>
  <si>
    <t>5014OY</t>
  </si>
  <si>
    <t>5014OQ</t>
  </si>
  <si>
    <t>5014OK</t>
  </si>
  <si>
    <t>5014PB</t>
  </si>
  <si>
    <t>17014JN</t>
  </si>
  <si>
    <t>17014JL</t>
  </si>
  <si>
    <t>17014JM</t>
  </si>
  <si>
    <t>14014MU</t>
  </si>
  <si>
    <t>17014JP</t>
  </si>
  <si>
    <t>4014FC</t>
  </si>
  <si>
    <t>14014MX</t>
  </si>
  <si>
    <t>5014OZ</t>
  </si>
  <si>
    <t>5014OO</t>
  </si>
  <si>
    <t>17014JR</t>
  </si>
  <si>
    <t>17014JS</t>
  </si>
  <si>
    <t>14014MY</t>
  </si>
  <si>
    <t>4014FB</t>
  </si>
  <si>
    <t>14014MZ</t>
  </si>
  <si>
    <t>14014MW</t>
  </si>
  <si>
    <t>5014OH</t>
  </si>
  <si>
    <t>14014MN</t>
  </si>
  <si>
    <t>5014KP</t>
  </si>
  <si>
    <t>5014PF</t>
  </si>
  <si>
    <t>14014NB</t>
  </si>
  <si>
    <t>4014FK</t>
  </si>
  <si>
    <t>14014MT</t>
  </si>
  <si>
    <t>4014FL</t>
  </si>
  <si>
    <t>4014FM</t>
  </si>
  <si>
    <t>5014OC</t>
  </si>
  <si>
    <t>5014ND</t>
  </si>
  <si>
    <t>4014FP</t>
  </si>
  <si>
    <t>5014MO</t>
  </si>
  <si>
    <t>4014FQ</t>
  </si>
  <si>
    <t>5024AB</t>
  </si>
  <si>
    <t>5024AE</t>
  </si>
  <si>
    <t>5024AF</t>
  </si>
  <si>
    <t>5024AD</t>
  </si>
  <si>
    <t>5024AG</t>
  </si>
  <si>
    <t>5024AC</t>
  </si>
  <si>
    <t>14024AB</t>
  </si>
  <si>
    <t>5024AL</t>
  </si>
  <si>
    <t>5024AK</t>
  </si>
  <si>
    <t>5024AJ</t>
  </si>
  <si>
    <t>17014JW</t>
  </si>
  <si>
    <t>5024AU</t>
  </si>
  <si>
    <t>5024AV</t>
  </si>
  <si>
    <t>5024AS</t>
  </si>
  <si>
    <t>5014OX</t>
  </si>
  <si>
    <t>14024AD</t>
  </si>
  <si>
    <t>tłumacze zrobili za darmo</t>
  </si>
  <si>
    <t>17024AE</t>
  </si>
  <si>
    <t>14024AK</t>
  </si>
  <si>
    <t>14024AI</t>
  </si>
  <si>
    <t>17024AF</t>
  </si>
  <si>
    <t>5024AP</t>
  </si>
  <si>
    <t>14024AH</t>
  </si>
  <si>
    <t>5024AX</t>
  </si>
  <si>
    <t>14024AL</t>
  </si>
  <si>
    <t>17024AK</t>
  </si>
  <si>
    <t>5024AI</t>
  </si>
  <si>
    <t>17024AG</t>
  </si>
  <si>
    <t>5024BI</t>
  </si>
  <si>
    <t>5014LW</t>
  </si>
  <si>
    <t>4014FR</t>
  </si>
  <si>
    <t>5014OA</t>
  </si>
  <si>
    <t>17014JB</t>
  </si>
  <si>
    <t>12014BC</t>
  </si>
  <si>
    <t>17024AO</t>
  </si>
  <si>
    <t>17024AM</t>
  </si>
  <si>
    <t>17024AQ</t>
  </si>
  <si>
    <t>14024AG</t>
  </si>
  <si>
    <t>5014HR</t>
  </si>
  <si>
    <t>17024AS</t>
  </si>
  <si>
    <t>17024AT</t>
  </si>
  <si>
    <t>17024AN</t>
  </si>
  <si>
    <t>17024AV</t>
  </si>
  <si>
    <t>17024AU</t>
  </si>
  <si>
    <t>5024AA</t>
  </si>
  <si>
    <t>14024AN</t>
  </si>
  <si>
    <t>5024BO</t>
  </si>
  <si>
    <t>5024BM</t>
  </si>
  <si>
    <t>17024AW</t>
  </si>
  <si>
    <t>14024AX</t>
  </si>
  <si>
    <t>14024AV</t>
  </si>
  <si>
    <t>14024AZ</t>
  </si>
  <si>
    <t>5024BJ</t>
  </si>
  <si>
    <t>5024BP</t>
  </si>
  <si>
    <t>17024AX</t>
  </si>
  <si>
    <t>17024AZ</t>
  </si>
  <si>
    <t>14024BD</t>
  </si>
  <si>
    <t>17024AJ</t>
  </si>
  <si>
    <t>5024BN</t>
  </si>
  <si>
    <t>14024BI</t>
  </si>
  <si>
    <t>12024AD</t>
  </si>
  <si>
    <t>17024BC</t>
  </si>
  <si>
    <t>14024AP</t>
  </si>
  <si>
    <t>17024BL</t>
  </si>
  <si>
    <t>17024BP</t>
  </si>
  <si>
    <t>17024BG</t>
  </si>
  <si>
    <t>17024BA</t>
  </si>
  <si>
    <t>17024BQ</t>
  </si>
  <si>
    <t>17024BR</t>
  </si>
  <si>
    <t>17024BS</t>
  </si>
  <si>
    <t>17024BB</t>
  </si>
  <si>
    <t>17024BU</t>
  </si>
  <si>
    <t>17024BT</t>
  </si>
  <si>
    <t>17024BZ</t>
  </si>
  <si>
    <t>17024CA</t>
  </si>
  <si>
    <t>17024BN</t>
  </si>
  <si>
    <t>17024BI</t>
  </si>
  <si>
    <t>17024BV</t>
  </si>
  <si>
    <t>17024BW</t>
  </si>
  <si>
    <t>17024CB</t>
  </si>
  <si>
    <t>17024CC</t>
  </si>
  <si>
    <t>5024BT</t>
  </si>
  <si>
    <t>14024BO</t>
  </si>
  <si>
    <t>14024BM</t>
  </si>
  <si>
    <t>17024BF</t>
  </si>
  <si>
    <t>4024AH</t>
  </si>
  <si>
    <t>14024BP</t>
  </si>
  <si>
    <t>5024BW</t>
  </si>
  <si>
    <t>17024BJ</t>
  </si>
  <si>
    <t>14024BR</t>
  </si>
  <si>
    <t>4024AK</t>
  </si>
  <si>
    <t>4024AI</t>
  </si>
  <si>
    <t>4024AL</t>
  </si>
  <si>
    <t>17024CD</t>
  </si>
  <si>
    <t>14024BS</t>
  </si>
  <si>
    <t>14024BN</t>
  </si>
  <si>
    <t>4024AQ</t>
  </si>
  <si>
    <t>5024BZ</t>
  </si>
  <si>
    <t>4024AM</t>
  </si>
  <si>
    <t>4024AV</t>
  </si>
  <si>
    <t>14024BU</t>
  </si>
  <si>
    <t>5014MS</t>
  </si>
  <si>
    <t>4024AW</t>
  </si>
  <si>
    <t>17024BD</t>
  </si>
  <si>
    <t>5024BU</t>
  </si>
  <si>
    <t>4024AY</t>
  </si>
  <si>
    <t>4024AS</t>
  </si>
  <si>
    <t>5024CF</t>
  </si>
  <si>
    <t>5024BS</t>
  </si>
  <si>
    <t>5024CB</t>
  </si>
  <si>
    <t>5024CP</t>
  </si>
  <si>
    <t>5024CI</t>
  </si>
  <si>
    <t>4024AN</t>
  </si>
  <si>
    <t>5024CE</t>
  </si>
  <si>
    <t>5014NZ</t>
  </si>
  <si>
    <t>14024CC</t>
  </si>
  <si>
    <t>5014PG</t>
  </si>
  <si>
    <t>4024BC</t>
  </si>
  <si>
    <t>4024BD</t>
  </si>
  <si>
    <t>17024CH</t>
  </si>
  <si>
    <t>14024CG</t>
  </si>
  <si>
    <t>14024CF</t>
  </si>
  <si>
    <t>14024CD</t>
  </si>
  <si>
    <t>14024CE</t>
  </si>
  <si>
    <t>4024BJ</t>
  </si>
  <si>
    <t>4024BL</t>
  </si>
  <si>
    <t>4024BI</t>
  </si>
  <si>
    <t>4024BF</t>
  </si>
  <si>
    <t>14024CN</t>
  </si>
  <si>
    <t>17024CF</t>
  </si>
  <si>
    <t>14024CP</t>
  </si>
  <si>
    <t>14024CO</t>
  </si>
  <si>
    <t>4024BB</t>
  </si>
  <si>
    <t>4024BP</t>
  </si>
  <si>
    <t>14024CQ</t>
  </si>
  <si>
    <t>5024CU</t>
  </si>
  <si>
    <t>5024CW</t>
  </si>
  <si>
    <t>5024CX</t>
  </si>
  <si>
    <t>14024CT</t>
  </si>
  <si>
    <t>4024BQ</t>
  </si>
  <si>
    <t>5024DD</t>
  </si>
  <si>
    <t>5024CV</t>
  </si>
  <si>
    <t>5024CT</t>
  </si>
  <si>
    <t>5024DK -1</t>
  </si>
  <si>
    <t>5024DM</t>
  </si>
  <si>
    <t>5024DN</t>
  </si>
  <si>
    <t>5024CQ</t>
  </si>
  <si>
    <t>17024CO</t>
  </si>
  <si>
    <t>17024CM</t>
  </si>
  <si>
    <t>5024CR</t>
  </si>
  <si>
    <t>14024CW</t>
  </si>
  <si>
    <t>4024BY</t>
  </si>
  <si>
    <t>4024BZ</t>
  </si>
  <si>
    <t>14024CZ</t>
  </si>
  <si>
    <t>17024CS</t>
  </si>
  <si>
    <t>17024CQ</t>
  </si>
  <si>
    <t>14024DD</t>
  </si>
  <si>
    <t>4024BX</t>
  </si>
  <si>
    <t>17024CR</t>
  </si>
  <si>
    <t>14024DE</t>
  </si>
  <si>
    <t>17024CT</t>
  </si>
  <si>
    <t>4014DC</t>
  </si>
  <si>
    <t>4024CC</t>
  </si>
  <si>
    <t>14024DB</t>
  </si>
  <si>
    <t>14024CX</t>
  </si>
  <si>
    <t>4024CB</t>
  </si>
  <si>
    <t>14024DH</t>
  </si>
  <si>
    <t>12014AG</t>
  </si>
  <si>
    <t>14024DJ</t>
  </si>
  <si>
    <t>14024DI</t>
  </si>
  <si>
    <t>14024DK</t>
  </si>
  <si>
    <t>17024CL</t>
  </si>
  <si>
    <t>5024DW</t>
  </si>
  <si>
    <t>14024DA</t>
  </si>
  <si>
    <t>17024CY</t>
  </si>
  <si>
    <t>5024CZ</t>
  </si>
  <si>
    <t>17024DC</t>
  </si>
  <si>
    <t>17024DD</t>
  </si>
  <si>
    <t>17024DE</t>
  </si>
  <si>
    <t>17024CX</t>
  </si>
  <si>
    <t>17024DI</t>
  </si>
  <si>
    <t>17024DJ</t>
  </si>
  <si>
    <t>17024DF</t>
  </si>
  <si>
    <t>17024DM</t>
  </si>
  <si>
    <t>17024DK</t>
  </si>
  <si>
    <t>17024DL</t>
  </si>
  <si>
    <t>17024DN</t>
  </si>
  <si>
    <t>14024AR</t>
  </si>
  <si>
    <t>14014MF</t>
  </si>
  <si>
    <t>4024CP</t>
  </si>
  <si>
    <t>14024DO</t>
  </si>
  <si>
    <t>14024DM</t>
  </si>
  <si>
    <t>4024CQ</t>
  </si>
  <si>
    <t>5024EC</t>
  </si>
  <si>
    <t>5024CM</t>
  </si>
  <si>
    <t>5024EF</t>
  </si>
  <si>
    <t>17024BE</t>
  </si>
  <si>
    <t>5024EG</t>
  </si>
  <si>
    <t>5024EH</t>
  </si>
  <si>
    <t>17024CP</t>
  </si>
  <si>
    <t>17024DQ</t>
  </si>
  <si>
    <t>17024DR</t>
  </si>
  <si>
    <t>17024DT</t>
  </si>
  <si>
    <t>5024EA</t>
  </si>
  <si>
    <t>17024DW</t>
  </si>
  <si>
    <t>4024CX</t>
  </si>
  <si>
    <t>17024DZ</t>
  </si>
  <si>
    <t>5024DT</t>
  </si>
  <si>
    <t>17024EA</t>
  </si>
  <si>
    <t>4024CO</t>
  </si>
  <si>
    <t>5024EL</t>
  </si>
  <si>
    <t>4024DB</t>
  </si>
  <si>
    <t>5024EN</t>
  </si>
  <si>
    <t>17024DY</t>
  </si>
  <si>
    <t>5024DJ</t>
  </si>
  <si>
    <t>17024ED</t>
  </si>
  <si>
    <t>4024DD</t>
  </si>
  <si>
    <t>5024EO</t>
  </si>
  <si>
    <t>5024EV</t>
  </si>
  <si>
    <t>17024EE</t>
  </si>
  <si>
    <t>4024DE</t>
  </si>
  <si>
    <t>5024EZ</t>
  </si>
  <si>
    <t>5024EU</t>
  </si>
  <si>
    <t>17024CU</t>
  </si>
  <si>
    <t>4024DA</t>
  </si>
  <si>
    <t>12024AG</t>
  </si>
  <si>
    <t>4024BO</t>
  </si>
  <si>
    <t>5024FJ</t>
  </si>
  <si>
    <t>5024FI</t>
  </si>
  <si>
    <t>5024FH</t>
  </si>
  <si>
    <t>4024DF</t>
  </si>
  <si>
    <t>5024FO</t>
  </si>
  <si>
    <t>5024FF</t>
  </si>
  <si>
    <t>5024FT</t>
  </si>
  <si>
    <t>5024FU</t>
  </si>
  <si>
    <t>5024FX</t>
  </si>
  <si>
    <t>5024FV</t>
  </si>
  <si>
    <t>5024FY</t>
  </si>
  <si>
    <t>17024EH</t>
  </si>
  <si>
    <t>17024EG</t>
  </si>
  <si>
    <t>5024FR</t>
  </si>
  <si>
    <t>17024EI</t>
  </si>
  <si>
    <t>4024CZ</t>
  </si>
  <si>
    <t>4024DP</t>
  </si>
  <si>
    <t>5024BQ</t>
  </si>
  <si>
    <t>4024CF</t>
  </si>
  <si>
    <t>5024GB</t>
  </si>
  <si>
    <t>4024DN</t>
  </si>
  <si>
    <t>17024EL</t>
  </si>
  <si>
    <t>5024GA</t>
  </si>
  <si>
    <t>5024EY</t>
  </si>
  <si>
    <t>5024GG</t>
  </si>
  <si>
    <t>5024GH</t>
  </si>
  <si>
    <t>17024EO</t>
  </si>
  <si>
    <t>5024GK</t>
  </si>
  <si>
    <t>5024GL</t>
  </si>
  <si>
    <t>17024EP</t>
  </si>
  <si>
    <t>11024AA</t>
  </si>
  <si>
    <t>5024FQ</t>
  </si>
  <si>
    <t>5024FP</t>
  </si>
  <si>
    <t>14024DW</t>
  </si>
  <si>
    <t>14024DV</t>
  </si>
  <si>
    <t>14024DX</t>
  </si>
  <si>
    <t>4024DU</t>
  </si>
  <si>
    <t>5024GM</t>
  </si>
  <si>
    <t>14024DZ</t>
  </si>
  <si>
    <t>14024EC</t>
  </si>
  <si>
    <t>14024ED</t>
  </si>
  <si>
    <t>17024DX</t>
  </si>
  <si>
    <t>5024GO</t>
  </si>
  <si>
    <t>17024BY</t>
  </si>
  <si>
    <t>14024DT</t>
  </si>
  <si>
    <t>5024GQ</t>
  </si>
  <si>
    <t>4024DV</t>
  </si>
  <si>
    <t>4024DX</t>
  </si>
  <si>
    <t>5024GJ</t>
  </si>
  <si>
    <t>14024EG</t>
  </si>
  <si>
    <t>11024AB</t>
  </si>
  <si>
    <t>14024EF</t>
  </si>
  <si>
    <t>17024EK</t>
  </si>
  <si>
    <t>4024EC</t>
  </si>
  <si>
    <t>17024EU</t>
  </si>
  <si>
    <t>14024DU</t>
  </si>
  <si>
    <t>5024GP</t>
  </si>
  <si>
    <t>17024ET</t>
  </si>
  <si>
    <t>17024EV</t>
  </si>
  <si>
    <t>5024GS</t>
  </si>
  <si>
    <t>14024EM</t>
  </si>
  <si>
    <t>4024EA</t>
  </si>
  <si>
    <t>5024GV</t>
  </si>
  <si>
    <t>5024GT</t>
  </si>
  <si>
    <t>5024GW</t>
  </si>
  <si>
    <t>17024FB</t>
  </si>
  <si>
    <t>17024FE</t>
  </si>
  <si>
    <t>17024FH</t>
  </si>
  <si>
    <t>17024FG</t>
  </si>
  <si>
    <t>17024EZ</t>
  </si>
  <si>
    <t>17024FF</t>
  </si>
  <si>
    <t>14024EP</t>
  </si>
  <si>
    <t>14024EK</t>
  </si>
  <si>
    <t>14024EQ</t>
  </si>
  <si>
    <t>5024EI</t>
  </si>
  <si>
    <t>17024FM</t>
  </si>
  <si>
    <t>17024EX</t>
  </si>
  <si>
    <t>17024EW</t>
  </si>
  <si>
    <t>14024ET</t>
  </si>
  <si>
    <t>17024FO</t>
  </si>
  <si>
    <t>17024FN</t>
  </si>
  <si>
    <t>14024EU</t>
  </si>
  <si>
    <t>17024FC</t>
  </si>
  <si>
    <t>14024ES</t>
  </si>
  <si>
    <t>17024FP</t>
  </si>
  <si>
    <t>17024FS</t>
  </si>
  <si>
    <t>4024EJ</t>
  </si>
  <si>
    <t>14024EY</t>
  </si>
  <si>
    <t>17024FV</t>
  </si>
  <si>
    <t>17024DO</t>
  </si>
  <si>
    <t>17024FW</t>
  </si>
  <si>
    <t>14024FC</t>
  </si>
  <si>
    <t>5024DG</t>
  </si>
  <si>
    <t>5024HE</t>
  </si>
  <si>
    <t>5024HB</t>
  </si>
  <si>
    <t>4024EM</t>
  </si>
  <si>
    <t>17024FR</t>
  </si>
  <si>
    <t>4024EN</t>
  </si>
  <si>
    <t>14024FA</t>
  </si>
  <si>
    <t>14024EW</t>
  </si>
  <si>
    <t>17024GA</t>
  </si>
  <si>
    <t>4024ER</t>
  </si>
  <si>
    <t>5024HF</t>
  </si>
  <si>
    <t>5024HO</t>
  </si>
  <si>
    <t>5024HL</t>
  </si>
  <si>
    <t>5024HN</t>
  </si>
  <si>
    <t>5024HP</t>
  </si>
  <si>
    <t>5024HC</t>
  </si>
  <si>
    <t>6024AA</t>
  </si>
  <si>
    <t>14024FD</t>
  </si>
  <si>
    <t>6024AB</t>
  </si>
  <si>
    <t>14024FE</t>
  </si>
  <si>
    <t>14024ER</t>
  </si>
  <si>
    <t>4024EO</t>
  </si>
  <si>
    <t>4024EQ</t>
  </si>
  <si>
    <t>14024EZ</t>
  </si>
  <si>
    <t>5024HT</t>
  </si>
  <si>
    <t>5024HU</t>
  </si>
  <si>
    <t>2014AG</t>
  </si>
  <si>
    <t>17024GB</t>
  </si>
  <si>
    <t>17024GC</t>
  </si>
  <si>
    <t>4024EX</t>
  </si>
  <si>
    <t>5024HV</t>
  </si>
  <si>
    <t>17024GE</t>
  </si>
  <si>
    <t>5024HW</t>
  </si>
  <si>
    <t>5024HX</t>
  </si>
  <si>
    <t>14024FL</t>
  </si>
  <si>
    <t>4014CW</t>
  </si>
  <si>
    <t>5024FN</t>
  </si>
  <si>
    <t>17024FT</t>
  </si>
  <si>
    <t>4024FB</t>
  </si>
  <si>
    <t>4024FA</t>
  </si>
  <si>
    <t>17024GG</t>
  </si>
  <si>
    <t>17024GF</t>
  </si>
  <si>
    <t>17024GJ</t>
  </si>
  <si>
    <t>17024GK</t>
  </si>
  <si>
    <t>17024GL</t>
  </si>
  <si>
    <t>14024FB</t>
  </si>
  <si>
    <t>14024FQ</t>
  </si>
  <si>
    <t>14024FV</t>
  </si>
  <si>
    <t>5024IB</t>
  </si>
  <si>
    <t>14024FW</t>
  </si>
  <si>
    <t>14024FR</t>
  </si>
  <si>
    <t>14024FX</t>
  </si>
  <si>
    <t>14024FS</t>
  </si>
  <si>
    <t>5024IC</t>
  </si>
  <si>
    <t>14024BV</t>
  </si>
  <si>
    <t>17024DV</t>
  </si>
  <si>
    <t>5024IF</t>
  </si>
  <si>
    <t>5024IE</t>
  </si>
  <si>
    <t>4024FL</t>
  </si>
  <si>
    <t>4024FC</t>
  </si>
  <si>
    <t>11024AF</t>
  </si>
  <si>
    <t>6024AC</t>
  </si>
  <si>
    <t>11024AG</t>
  </si>
  <si>
    <t>11024AE</t>
  </si>
  <si>
    <t>14024FN</t>
  </si>
  <si>
    <t>4024FM</t>
  </si>
  <si>
    <t>4024FX</t>
  </si>
  <si>
    <t>4024GA</t>
  </si>
  <si>
    <t>8024AA</t>
  </si>
  <si>
    <t>5024IK</t>
  </si>
  <si>
    <t>4024FS</t>
  </si>
  <si>
    <t>5024IN</t>
  </si>
  <si>
    <t>4024GC</t>
  </si>
  <si>
    <t>14024FK</t>
  </si>
  <si>
    <t>4024FZ</t>
  </si>
  <si>
    <t>5024IP</t>
  </si>
  <si>
    <t>8024AC</t>
  </si>
  <si>
    <t>8024AH</t>
  </si>
  <si>
    <t>5024IJ</t>
  </si>
  <si>
    <t>14024GB</t>
  </si>
  <si>
    <t>5024IR</t>
  </si>
  <si>
    <t>5024IS</t>
  </si>
  <si>
    <t>8024AL</t>
  </si>
  <si>
    <t>4024GE</t>
  </si>
  <si>
    <t>14024GD</t>
  </si>
  <si>
    <t>5024II</t>
  </si>
  <si>
    <t>4024GB</t>
  </si>
  <si>
    <t>4024FR</t>
  </si>
  <si>
    <t>8024AK</t>
  </si>
  <si>
    <t>5024IT</t>
  </si>
  <si>
    <t>14024GC</t>
  </si>
  <si>
    <t>14024GE</t>
  </si>
  <si>
    <t>5024IU</t>
  </si>
  <si>
    <t>14024GG</t>
  </si>
  <si>
    <t>8024AJ</t>
  </si>
  <si>
    <t>5024IV</t>
  </si>
  <si>
    <t>5024HY</t>
  </si>
  <si>
    <t>nadpłata 2,17</t>
  </si>
  <si>
    <t>5024IX</t>
  </si>
  <si>
    <t>8024AS</t>
  </si>
  <si>
    <t>14024GI</t>
  </si>
  <si>
    <t>14024GK</t>
  </si>
  <si>
    <t>8024AR</t>
  </si>
  <si>
    <t>14024GN</t>
  </si>
  <si>
    <t>4024FY</t>
  </si>
  <si>
    <t>17024FY</t>
  </si>
  <si>
    <t>4024FW</t>
  </si>
  <si>
    <t>14024GJ</t>
  </si>
  <si>
    <t>4024GM</t>
  </si>
  <si>
    <t>4024GK</t>
  </si>
  <si>
    <t>4024GN</t>
  </si>
  <si>
    <t>5024IZ</t>
  </si>
  <si>
    <t>4024GP</t>
  </si>
  <si>
    <t>4024GO</t>
  </si>
  <si>
    <t>8024AU</t>
  </si>
  <si>
    <t>5024JC</t>
  </si>
  <si>
    <t>5024JA</t>
  </si>
  <si>
    <t>5024JF</t>
  </si>
  <si>
    <t>14024GP</t>
  </si>
  <si>
    <t>5024JD</t>
  </si>
  <si>
    <t>4024GI</t>
  </si>
  <si>
    <t>14024GR</t>
  </si>
  <si>
    <t>4024FI</t>
  </si>
  <si>
    <t>14024GS</t>
  </si>
  <si>
    <t>4024GR</t>
  </si>
  <si>
    <t>5024JJ</t>
  </si>
  <si>
    <t>5024JH</t>
  </si>
  <si>
    <t>4024GU</t>
  </si>
  <si>
    <t>5024JI</t>
  </si>
  <si>
    <t>5024JE</t>
  </si>
  <si>
    <t>4024GV</t>
  </si>
  <si>
    <t>14024GZ</t>
  </si>
  <si>
    <t>14024GL</t>
  </si>
  <si>
    <t>14024HA</t>
  </si>
  <si>
    <t>4024HA</t>
  </si>
  <si>
    <t>4024FP</t>
  </si>
  <si>
    <t>17024FX</t>
  </si>
  <si>
    <t>5024JK</t>
  </si>
  <si>
    <t>5024JP</t>
  </si>
  <si>
    <t>14024GY</t>
  </si>
  <si>
    <t>5024JQ</t>
  </si>
  <si>
    <t>4024FQ</t>
  </si>
  <si>
    <t>4024HE</t>
  </si>
  <si>
    <t>4024HG</t>
  </si>
  <si>
    <t>17024GM</t>
  </si>
  <si>
    <t>4024HF</t>
  </si>
  <si>
    <t>12024AI</t>
  </si>
  <si>
    <t>5024JV</t>
  </si>
  <si>
    <t>5024JX</t>
  </si>
  <si>
    <t>5024JT</t>
  </si>
  <si>
    <t>14024HE</t>
  </si>
  <si>
    <t>4024GJ</t>
  </si>
  <si>
    <t>14024HB</t>
  </si>
  <si>
    <t>5024JN</t>
  </si>
  <si>
    <t>14024HI</t>
  </si>
  <si>
    <t>5024JZ</t>
  </si>
  <si>
    <t>14024HG</t>
  </si>
  <si>
    <t>5024JU</t>
  </si>
  <si>
    <t>14024HK</t>
  </si>
  <si>
    <t>8024BB</t>
  </si>
  <si>
    <t>14024HJ</t>
  </si>
  <si>
    <t>4024HH</t>
  </si>
  <si>
    <t>14024HM</t>
  </si>
  <si>
    <t>14024EX</t>
  </si>
  <si>
    <t>14024HN</t>
  </si>
  <si>
    <t>8024BE</t>
  </si>
  <si>
    <t>8024BD</t>
  </si>
  <si>
    <t>4024HM</t>
  </si>
  <si>
    <t>4024HI</t>
  </si>
  <si>
    <t>4024HQ</t>
  </si>
  <si>
    <t>5024KB</t>
  </si>
  <si>
    <t>4024HS</t>
  </si>
  <si>
    <t>4024HT</t>
  </si>
  <si>
    <t>5024IA</t>
  </si>
  <si>
    <t>17024GP</t>
  </si>
  <si>
    <t>14024HS</t>
  </si>
  <si>
    <t>14024HU</t>
  </si>
  <si>
    <t>4024HW</t>
  </si>
  <si>
    <t>14024HH</t>
  </si>
  <si>
    <t>11024AJ</t>
  </si>
  <si>
    <t>12024AJ</t>
  </si>
  <si>
    <t>14024IA</t>
  </si>
  <si>
    <t>14024IC</t>
  </si>
  <si>
    <t>14024IB</t>
  </si>
  <si>
    <t>12024AK</t>
  </si>
  <si>
    <t>4024HY</t>
  </si>
  <si>
    <t>14024HZ</t>
  </si>
  <si>
    <t>14024IE</t>
  </si>
  <si>
    <t>14024ID</t>
  </si>
  <si>
    <t>14024II</t>
  </si>
  <si>
    <t>4024HJ</t>
  </si>
  <si>
    <t>4024IA</t>
  </si>
  <si>
    <t>4024IG</t>
  </si>
  <si>
    <t>4024ID</t>
  </si>
  <si>
    <t>4024IH</t>
  </si>
  <si>
    <t>17024GR</t>
  </si>
  <si>
    <t>17024GV</t>
  </si>
  <si>
    <t>4024IL</t>
  </si>
  <si>
    <t>17024GW</t>
  </si>
  <si>
    <t>4024IO</t>
  </si>
  <si>
    <t>5024JO</t>
  </si>
  <si>
    <t>12024AN</t>
  </si>
  <si>
    <t>14024IQ</t>
  </si>
  <si>
    <t>12024AO</t>
  </si>
  <si>
    <t>12024AP</t>
  </si>
  <si>
    <t>14024IU</t>
  </si>
  <si>
    <t>14024IS</t>
  </si>
  <si>
    <t>14024IV</t>
  </si>
  <si>
    <t>17024GU</t>
  </si>
  <si>
    <t>17024GX</t>
  </si>
  <si>
    <t>14024IT</t>
  </si>
  <si>
    <t>14024IR</t>
  </si>
  <si>
    <t>14024JB</t>
  </si>
  <si>
    <t>4024IP</t>
  </si>
  <si>
    <t>4024II</t>
  </si>
  <si>
    <t>17024HI</t>
  </si>
  <si>
    <t>17024GY</t>
  </si>
  <si>
    <t>17024HF</t>
  </si>
  <si>
    <t>17024HO</t>
  </si>
  <si>
    <t>17024HM</t>
  </si>
  <si>
    <t>17024GZ</t>
  </si>
  <si>
    <t>17024HP</t>
  </si>
  <si>
    <t>17024HL</t>
  </si>
  <si>
    <t>17024HN</t>
  </si>
  <si>
    <t>8024AE</t>
  </si>
  <si>
    <t>14024JE</t>
  </si>
  <si>
    <t>14024JD</t>
  </si>
  <si>
    <t>17024HQ</t>
  </si>
  <si>
    <t>14024JF</t>
  </si>
  <si>
    <t>17024HG</t>
  </si>
  <si>
    <t>14024JG</t>
  </si>
  <si>
    <t>8024BL</t>
  </si>
  <si>
    <t>17024HS</t>
  </si>
  <si>
    <t>14024IP</t>
  </si>
  <si>
    <t>17024HT</t>
  </si>
  <si>
    <t>14024JK</t>
  </si>
  <si>
    <t>8024BK</t>
  </si>
  <si>
    <t>4024IS</t>
  </si>
  <si>
    <t>17024HR</t>
  </si>
  <si>
    <t>14024JQ</t>
  </si>
  <si>
    <t>17024HW</t>
  </si>
  <si>
    <t>17024HV</t>
  </si>
  <si>
    <t>14024JV</t>
  </si>
  <si>
    <t>8024BM</t>
  </si>
  <si>
    <t>14024JU</t>
  </si>
  <si>
    <t>4024JB</t>
  </si>
  <si>
    <t>14024JX</t>
  </si>
  <si>
    <t xml:space="preserve">222
</t>
  </si>
  <si>
    <t>12024AR</t>
  </si>
  <si>
    <t>5024KL</t>
  </si>
  <si>
    <t>14024KB</t>
  </si>
  <si>
    <t>4024IV</t>
  </si>
  <si>
    <t>5024KR</t>
  </si>
  <si>
    <t>14024KA</t>
  </si>
  <si>
    <t>5024KS</t>
  </si>
  <si>
    <t>5024KU</t>
  </si>
  <si>
    <t>5024KV</t>
  </si>
  <si>
    <t>5024KT</t>
  </si>
  <si>
    <t>5024KX</t>
  </si>
  <si>
    <t>4024JN</t>
  </si>
  <si>
    <t>4024JL</t>
  </si>
  <si>
    <t>4024JQ</t>
  </si>
  <si>
    <t>4024JO</t>
  </si>
  <si>
    <t>14024JC</t>
  </si>
  <si>
    <t>5024KI</t>
  </si>
  <si>
    <t>14024KE</t>
  </si>
  <si>
    <t>5014HW</t>
  </si>
  <si>
    <t>4024JS</t>
  </si>
  <si>
    <t>5024KJ</t>
  </si>
  <si>
    <t>14024KI</t>
  </si>
  <si>
    <t>5024LK</t>
  </si>
  <si>
    <t>8024BJ</t>
  </si>
  <si>
    <t>5024LL</t>
  </si>
  <si>
    <t>14024KJ</t>
  </si>
  <si>
    <t>5024LD</t>
  </si>
  <si>
    <t>14024KK</t>
  </si>
  <si>
    <t>5024LP</t>
  </si>
  <si>
    <t>14024KP</t>
  </si>
  <si>
    <t>4024JZ</t>
  </si>
  <si>
    <t>4024IJ</t>
  </si>
  <si>
    <t>4024KB</t>
  </si>
  <si>
    <t>14024KC</t>
  </si>
  <si>
    <t>4024JC</t>
  </si>
  <si>
    <t>14024JZ</t>
  </si>
  <si>
    <t>4024KC</t>
  </si>
  <si>
    <t>5024LY</t>
  </si>
  <si>
    <t>8024BN</t>
  </si>
  <si>
    <t>17024HZ</t>
  </si>
  <si>
    <t>4024KJ</t>
  </si>
  <si>
    <t>4024KE</t>
  </si>
  <si>
    <t>14024KR</t>
  </si>
  <si>
    <t>12024AV</t>
  </si>
  <si>
    <t>4024KR</t>
  </si>
  <si>
    <t>4024KQ</t>
  </si>
  <si>
    <t>5024LR</t>
  </si>
  <si>
    <t>5024KW</t>
  </si>
  <si>
    <t>5024MB</t>
  </si>
  <si>
    <t>5024MG</t>
  </si>
  <si>
    <t>5024MC</t>
  </si>
  <si>
    <t>8024BP</t>
  </si>
  <si>
    <t>8024BO</t>
  </si>
  <si>
    <t>14024KY</t>
  </si>
  <si>
    <t>14024KW</t>
  </si>
  <si>
    <t>4024KM</t>
  </si>
  <si>
    <t>17024IA</t>
  </si>
  <si>
    <t>4024KI</t>
  </si>
  <si>
    <t>14024LD</t>
  </si>
  <si>
    <t>14024KZ</t>
  </si>
  <si>
    <t>12024AW</t>
  </si>
  <si>
    <t>14024LE</t>
  </si>
  <si>
    <t>2123ZA</t>
  </si>
  <si>
    <t>14024KM</t>
  </si>
  <si>
    <t>4024LG</t>
  </si>
  <si>
    <t>4024KT</t>
  </si>
  <si>
    <t>4024LI</t>
  </si>
  <si>
    <t>4024KW</t>
  </si>
  <si>
    <t>4024LF</t>
  </si>
  <si>
    <t>4034AF</t>
  </si>
  <si>
    <t>5024ML</t>
  </si>
  <si>
    <t>17034AC</t>
  </si>
  <si>
    <t>17034AE</t>
  </si>
  <si>
    <t>14034AC</t>
  </si>
  <si>
    <t>5034AB</t>
  </si>
  <si>
    <t>4034AD</t>
  </si>
  <si>
    <t>14034AE</t>
  </si>
  <si>
    <t>5034AC</t>
  </si>
  <si>
    <t>14024IO</t>
  </si>
  <si>
    <t>5034AE</t>
  </si>
  <si>
    <t>17034AG</t>
  </si>
  <si>
    <t>4034AM</t>
  </si>
  <si>
    <t>14034AF</t>
  </si>
  <si>
    <t>5034AF</t>
  </si>
  <si>
    <t>4034AL</t>
  </si>
  <si>
    <t>17034AI</t>
  </si>
  <si>
    <t>17034AJ</t>
  </si>
  <si>
    <t>5034AG</t>
  </si>
  <si>
    <t>17024HX</t>
  </si>
  <si>
    <t>14024LC</t>
  </si>
  <si>
    <t>5024MN</t>
  </si>
  <si>
    <t>14024LG</t>
  </si>
  <si>
    <t>14024DN</t>
  </si>
  <si>
    <t>14024LH</t>
  </si>
  <si>
    <t>4024KP</t>
  </si>
  <si>
    <t>4024LA</t>
  </si>
  <si>
    <t>4024LB</t>
  </si>
  <si>
    <t>4024KU</t>
  </si>
  <si>
    <t>5034AD</t>
  </si>
  <si>
    <t>5034AI</t>
  </si>
  <si>
    <t>17024HY</t>
  </si>
  <si>
    <t>5034AK</t>
  </si>
  <si>
    <t>8034AE</t>
  </si>
  <si>
    <t>17034AK</t>
  </si>
  <si>
    <t>5024ME</t>
  </si>
  <si>
    <t>14034AO</t>
  </si>
  <si>
    <t>14034AP</t>
  </si>
  <si>
    <t>4034AR</t>
  </si>
  <si>
    <t>14034AK</t>
  </si>
  <si>
    <t>4034AS</t>
  </si>
  <si>
    <t>17034AP</t>
  </si>
  <si>
    <t>14034AR</t>
  </si>
  <si>
    <t>4034AU</t>
  </si>
  <si>
    <t>4034AT</t>
  </si>
  <si>
    <t>4034AG</t>
  </si>
  <si>
    <t>4024KK</t>
  </si>
  <si>
    <t>14034AQ</t>
  </si>
  <si>
    <t>4034AX</t>
  </si>
  <si>
    <t>4034AB</t>
  </si>
  <si>
    <t>5034AM</t>
  </si>
  <si>
    <t>4034AY</t>
  </si>
  <si>
    <t>14034AY</t>
  </si>
  <si>
    <t>14034AX</t>
  </si>
  <si>
    <t>5034AO</t>
  </si>
  <si>
    <t>5034AP</t>
  </si>
  <si>
    <t>14034AU</t>
  </si>
  <si>
    <t>5034AQ</t>
  </si>
  <si>
    <t>4034BC</t>
  </si>
  <si>
    <t>14034BB</t>
  </si>
  <si>
    <t>17034AS</t>
  </si>
  <si>
    <t>5034AT</t>
  </si>
  <si>
    <t>5034AR</t>
  </si>
  <si>
    <t>5034AW</t>
  </si>
  <si>
    <t>5034AS</t>
  </si>
  <si>
    <t>5024LG</t>
  </si>
  <si>
    <t>5034AZ</t>
  </si>
  <si>
    <t>5034BB</t>
  </si>
  <si>
    <t>5034BC</t>
  </si>
  <si>
    <t>17034AX</t>
  </si>
  <si>
    <t>PRÓB1</t>
  </si>
  <si>
    <t>14034BE</t>
  </si>
  <si>
    <t>14034BF</t>
  </si>
  <si>
    <t>4034BG</t>
  </si>
  <si>
    <t>17034AY</t>
  </si>
  <si>
    <t>17034AZ</t>
  </si>
  <si>
    <t>5034AX</t>
  </si>
  <si>
    <t>5034BG</t>
  </si>
  <si>
    <t>8034AL</t>
  </si>
  <si>
    <t>4034BJ</t>
  </si>
  <si>
    <t>5034BF</t>
  </si>
  <si>
    <t>5034BH</t>
  </si>
  <si>
    <t>17034BA</t>
  </si>
  <si>
    <t>14034BA</t>
  </si>
  <si>
    <t>8034AN</t>
  </si>
  <si>
    <t>14034BJ</t>
  </si>
  <si>
    <t>4034BO</t>
  </si>
  <si>
    <t>14034BM</t>
  </si>
  <si>
    <t>14034AH</t>
  </si>
  <si>
    <t>17034BB</t>
  </si>
  <si>
    <t>8034AO</t>
  </si>
  <si>
    <t>4034BR</t>
  </si>
  <si>
    <t>4034BQ</t>
  </si>
  <si>
    <t>4034BE</t>
  </si>
  <si>
    <t>5034BO</t>
  </si>
  <si>
    <t>4034BT</t>
  </si>
  <si>
    <t>4034BI</t>
  </si>
  <si>
    <t>17034BC</t>
  </si>
  <si>
    <t>4014AX</t>
  </si>
  <si>
    <t>17034BF</t>
  </si>
  <si>
    <t>17034BI</t>
  </si>
  <si>
    <t>17034BE</t>
  </si>
  <si>
    <t>4034BU</t>
  </si>
  <si>
    <t>14034BS</t>
  </si>
  <si>
    <t>8034AJ</t>
  </si>
  <si>
    <t>14034BU</t>
  </si>
  <si>
    <t>8034AH</t>
  </si>
  <si>
    <t>14034BW</t>
  </si>
  <si>
    <t>14034BY</t>
  </si>
  <si>
    <t>4034BW</t>
  </si>
  <si>
    <t>4034BX</t>
  </si>
  <si>
    <t>14034CC</t>
  </si>
  <si>
    <t>4034BY</t>
  </si>
  <si>
    <t>5034BT</t>
  </si>
  <si>
    <t>5034BU</t>
  </si>
  <si>
    <t>17034AR</t>
  </si>
  <si>
    <t>4034BZ</t>
  </si>
  <si>
    <t>17034AW</t>
  </si>
  <si>
    <t>8034AX</t>
  </si>
  <si>
    <t>14034CF</t>
  </si>
  <si>
    <t>4034AN</t>
  </si>
  <si>
    <t>5034BY</t>
  </si>
  <si>
    <t>17034BN</t>
  </si>
  <si>
    <t>17034BM</t>
  </si>
  <si>
    <t>8034AZ</t>
  </si>
  <si>
    <t>17034BP</t>
  </si>
  <si>
    <t>14034BV</t>
  </si>
  <si>
    <t>5034BE</t>
  </si>
  <si>
    <t>8034AW</t>
  </si>
  <si>
    <t>17034BO</t>
  </si>
  <si>
    <t>17034BK</t>
  </si>
  <si>
    <t>14034CG</t>
  </si>
  <si>
    <t>4034CA</t>
  </si>
  <si>
    <t>4034CB</t>
  </si>
  <si>
    <t>8034AS</t>
  </si>
  <si>
    <t>8034BD</t>
  </si>
  <si>
    <t>17034BT</t>
  </si>
  <si>
    <t>17034BS</t>
  </si>
  <si>
    <t>5034BK</t>
  </si>
  <si>
    <t>4034BM</t>
  </si>
  <si>
    <t>5034BZ</t>
  </si>
  <si>
    <t>5034CA</t>
  </si>
  <si>
    <t>14034CK</t>
  </si>
  <si>
    <t>8034BJ</t>
  </si>
  <si>
    <t>8034BK</t>
  </si>
  <si>
    <t>14034CE</t>
  </si>
  <si>
    <t>14034CM</t>
  </si>
  <si>
    <t>5034CC</t>
  </si>
  <si>
    <t>5034CB</t>
  </si>
  <si>
    <t>17034BV</t>
  </si>
  <si>
    <t>17034AM</t>
  </si>
  <si>
    <t>5034CF</t>
  </si>
  <si>
    <t>17034BU</t>
  </si>
  <si>
    <t>8034AY</t>
  </si>
  <si>
    <t>5034CH</t>
  </si>
  <si>
    <t>5034CJ</t>
  </si>
  <si>
    <t>5034CK</t>
  </si>
  <si>
    <t>5024HZ</t>
  </si>
  <si>
    <t>5034CM</t>
  </si>
  <si>
    <t>5034CL</t>
  </si>
  <si>
    <t>5034CE</t>
  </si>
  <si>
    <t>4024KS</t>
  </si>
  <si>
    <t>5034AV</t>
  </si>
  <si>
    <t>8034BQ</t>
  </si>
  <si>
    <t>8034BR</t>
  </si>
  <si>
    <t>14034CV</t>
  </si>
  <si>
    <t>14034AL</t>
  </si>
  <si>
    <t>14034CW</t>
  </si>
  <si>
    <t>8034BU</t>
  </si>
  <si>
    <t>14034CU</t>
  </si>
  <si>
    <t>14034CX</t>
  </si>
  <si>
    <t>8034BO</t>
  </si>
  <si>
    <t>14034CT</t>
  </si>
  <si>
    <t>8034BW</t>
  </si>
  <si>
    <t>4014EB</t>
  </si>
  <si>
    <t>8034BI</t>
  </si>
  <si>
    <t>8034CA</t>
  </si>
  <si>
    <t>17034AA</t>
  </si>
  <si>
    <t>14034DC</t>
  </si>
  <si>
    <t>14034DE</t>
  </si>
  <si>
    <t>8034CB</t>
  </si>
  <si>
    <t>8034BX</t>
  </si>
  <si>
    <t>14014ER</t>
  </si>
  <si>
    <t>14034DJ</t>
  </si>
  <si>
    <t>12034AB</t>
  </si>
  <si>
    <t>5034AU</t>
  </si>
  <si>
    <t>14034CP</t>
  </si>
  <si>
    <t>14034DK</t>
  </si>
  <si>
    <t>5034CR</t>
  </si>
  <si>
    <t>17034AV</t>
  </si>
  <si>
    <t>5034CU</t>
  </si>
  <si>
    <t>5034CW</t>
  </si>
  <si>
    <t>14034DI</t>
  </si>
  <si>
    <t>14034DL</t>
  </si>
  <si>
    <t>12034AE</t>
  </si>
  <si>
    <t>5034DD</t>
  </si>
  <si>
    <t>5034DF</t>
  </si>
  <si>
    <t>5034DK</t>
  </si>
  <si>
    <t>5034DH</t>
  </si>
  <si>
    <t>5034DJ</t>
  </si>
  <si>
    <t>5034DG</t>
  </si>
  <si>
    <t>5034DM</t>
  </si>
  <si>
    <t>9034AA</t>
  </si>
  <si>
    <t>4034CI</t>
  </si>
  <si>
    <t>5034DP</t>
  </si>
  <si>
    <t>12034AD</t>
  </si>
  <si>
    <t>9034AB</t>
  </si>
  <si>
    <t>4034CJ</t>
  </si>
  <si>
    <t>9034AD</t>
  </si>
  <si>
    <t>5034CT</t>
  </si>
  <si>
    <t>14034CZ</t>
  </si>
  <si>
    <t>14034DV</t>
  </si>
  <si>
    <t>8034CE</t>
  </si>
  <si>
    <t>5034DS</t>
  </si>
  <si>
    <t>14034DW</t>
  </si>
  <si>
    <t>5034CZ</t>
  </si>
  <si>
    <t>4034CO</t>
  </si>
  <si>
    <t>14034EA</t>
  </si>
  <si>
    <t>4034CR</t>
  </si>
  <si>
    <t>14034DZ</t>
  </si>
  <si>
    <t>4034CS</t>
  </si>
  <si>
    <t>14034AA</t>
  </si>
  <si>
    <t>5034DZ</t>
  </si>
  <si>
    <t>14034CS</t>
  </si>
  <si>
    <t>5034ED</t>
  </si>
  <si>
    <t>12034AF</t>
  </si>
  <si>
    <t>14034EB</t>
  </si>
  <si>
    <t>14034ED</t>
  </si>
  <si>
    <t>5034EF</t>
  </si>
  <si>
    <t>14034EE</t>
  </si>
  <si>
    <t>5034DB</t>
  </si>
  <si>
    <t>5034EH</t>
  </si>
  <si>
    <t>17034BX</t>
  </si>
  <si>
    <t>17034BW</t>
  </si>
  <si>
    <t>14034EI</t>
  </si>
  <si>
    <t>17034BY</t>
  </si>
  <si>
    <t>14034EJ</t>
  </si>
  <si>
    <t>8034CH</t>
  </si>
  <si>
    <t>17034CA</t>
  </si>
  <si>
    <t>17034CB</t>
  </si>
  <si>
    <t>14034EK</t>
  </si>
  <si>
    <t>14034EL</t>
  </si>
  <si>
    <t>5034DV</t>
  </si>
  <si>
    <t>5034EE</t>
  </si>
  <si>
    <t>5034DT</t>
  </si>
  <si>
    <t>5034EI</t>
  </si>
  <si>
    <t>5034DQ</t>
  </si>
  <si>
    <t>8034CK</t>
  </si>
  <si>
    <t>4034CX</t>
  </si>
  <si>
    <t>8034CJ</t>
  </si>
  <si>
    <t>5034EO</t>
  </si>
  <si>
    <t>5034CQ</t>
  </si>
  <si>
    <t>14034EO</t>
  </si>
  <si>
    <t>4034CY</t>
  </si>
  <si>
    <t>14034EP</t>
  </si>
  <si>
    <t>4034CZ</t>
  </si>
  <si>
    <t>4024CI</t>
  </si>
  <si>
    <t>4034DB</t>
  </si>
  <si>
    <t>4034DC</t>
  </si>
  <si>
    <t>14034EG</t>
  </si>
  <si>
    <t>8034CQ</t>
  </si>
  <si>
    <t>8024AP</t>
  </si>
  <si>
    <t>8034CT</t>
  </si>
  <si>
    <t>5034EQ</t>
  </si>
  <si>
    <t>14034ER</t>
  </si>
  <si>
    <t>4034BK</t>
  </si>
  <si>
    <t>4034DA</t>
  </si>
  <si>
    <t>14034DO</t>
  </si>
  <si>
    <t>6034AB</t>
  </si>
  <si>
    <t>14034EW</t>
  </si>
  <si>
    <t>11034AB</t>
  </si>
  <si>
    <t>5034DA</t>
  </si>
  <si>
    <t>6034AC</t>
  </si>
  <si>
    <t>6034AE</t>
  </si>
  <si>
    <t>5034DW</t>
  </si>
  <si>
    <t>4034CP</t>
  </si>
  <si>
    <t>5034EX</t>
  </si>
  <si>
    <t>5034ER</t>
  </si>
  <si>
    <t>17034CH</t>
  </si>
  <si>
    <t>2034AA</t>
  </si>
  <si>
    <t>11034AA</t>
  </si>
  <si>
    <t>6034AA</t>
  </si>
  <si>
    <t>14034EX</t>
  </si>
  <si>
    <t>9034AF</t>
  </si>
  <si>
    <t>12034AI</t>
  </si>
  <si>
    <t>4034DL</t>
  </si>
  <si>
    <t>14034FB</t>
  </si>
  <si>
    <t>5034EZ</t>
  </si>
  <si>
    <t>5034EY</t>
  </si>
  <si>
    <t>4034DN</t>
  </si>
  <si>
    <t>14034FC</t>
  </si>
  <si>
    <t>4034DM</t>
  </si>
  <si>
    <t>4034DO</t>
  </si>
  <si>
    <t>14034DM</t>
  </si>
  <si>
    <t>14034ET</t>
  </si>
  <si>
    <t>5034FF</t>
  </si>
  <si>
    <t>14034FF</t>
  </si>
  <si>
    <t>14034FG</t>
  </si>
  <si>
    <t>14034DT</t>
  </si>
  <si>
    <t>14034FI</t>
  </si>
  <si>
    <t>5034FM</t>
  </si>
  <si>
    <t>14034FE</t>
  </si>
  <si>
    <t>14034FH</t>
  </si>
  <si>
    <t>4034DT</t>
  </si>
  <si>
    <t>5034FG</t>
  </si>
  <si>
    <t>6034AD</t>
  </si>
  <si>
    <t>4034DD</t>
  </si>
  <si>
    <t>14034FN</t>
  </si>
  <si>
    <t>5034FH</t>
  </si>
  <si>
    <t>5034FO</t>
  </si>
  <si>
    <t>5034FT</t>
  </si>
  <si>
    <t>14034FJ</t>
  </si>
  <si>
    <t>14034EZ</t>
  </si>
  <si>
    <t>5034FS</t>
  </si>
  <si>
    <t>4034DY</t>
  </si>
  <si>
    <t>4034DF</t>
  </si>
  <si>
    <t>4034DZ</t>
  </si>
  <si>
    <t>12034AH</t>
  </si>
  <si>
    <t>4034DW</t>
  </si>
  <si>
    <t>darmowe tłumaczenie dla Alivii</t>
  </si>
  <si>
    <t>14034FP</t>
  </si>
  <si>
    <t>4034CU</t>
  </si>
  <si>
    <t>5034FR</t>
  </si>
  <si>
    <t>14034DP</t>
  </si>
  <si>
    <t>5034FQ</t>
  </si>
  <si>
    <t>5034GB</t>
  </si>
  <si>
    <t>14034FY</t>
  </si>
  <si>
    <t>5034GD</t>
  </si>
  <si>
    <t>5034FZ</t>
  </si>
  <si>
    <t>14034FX</t>
  </si>
  <si>
    <t>6034AF</t>
  </si>
  <si>
    <t>14034GB</t>
  </si>
  <si>
    <t>5034GE</t>
  </si>
  <si>
    <t>5034GG</t>
  </si>
  <si>
    <t>4034EE</t>
  </si>
  <si>
    <t>14034EU</t>
  </si>
  <si>
    <t>4034EC</t>
  </si>
  <si>
    <t>5034GH</t>
  </si>
  <si>
    <t>4034EG</t>
  </si>
  <si>
    <t>4034EH</t>
  </si>
  <si>
    <t>4034EI</t>
  </si>
  <si>
    <t>5034GK</t>
  </si>
  <si>
    <t>8034BS</t>
  </si>
  <si>
    <t>4034EA</t>
  </si>
  <si>
    <t>8034CX</t>
  </si>
  <si>
    <t>5034ES</t>
  </si>
  <si>
    <t>4034EK</t>
  </si>
  <si>
    <t>8034DK</t>
  </si>
  <si>
    <t>8034DI</t>
  </si>
  <si>
    <t>4034EM</t>
  </si>
  <si>
    <t>5034GP</t>
  </si>
  <si>
    <t>8034DF</t>
  </si>
  <si>
    <t>4034EP</t>
  </si>
  <si>
    <t>4034ER</t>
  </si>
  <si>
    <t>5034GT</t>
  </si>
  <si>
    <t>4034EQ</t>
  </si>
  <si>
    <t>5034GR</t>
  </si>
  <si>
    <t>4034EL</t>
  </si>
  <si>
    <t>5034GS</t>
  </si>
  <si>
    <t>4034ET</t>
  </si>
  <si>
    <t>5034EM</t>
  </si>
  <si>
    <t>5034GU</t>
  </si>
  <si>
    <t>9034AH</t>
  </si>
  <si>
    <t>8034DO</t>
  </si>
  <si>
    <t>5034GY</t>
  </si>
  <si>
    <t>5034GZ</t>
  </si>
  <si>
    <t>8034DP</t>
  </si>
  <si>
    <t>8034DH</t>
  </si>
  <si>
    <t>8034DD</t>
  </si>
  <si>
    <t>5034HB</t>
  </si>
  <si>
    <t>4034EY</t>
  </si>
  <si>
    <t>5034HA</t>
  </si>
  <si>
    <t>5034HC</t>
  </si>
  <si>
    <t>12034AG</t>
  </si>
  <si>
    <t>8034DQ</t>
  </si>
  <si>
    <t>5034HE</t>
  </si>
  <si>
    <t>5034GV</t>
  </si>
  <si>
    <t>14034AM</t>
  </si>
  <si>
    <t>4034FB</t>
  </si>
  <si>
    <t>5034BW</t>
  </si>
  <si>
    <t>17034CJ</t>
  </si>
  <si>
    <t>5034HD</t>
  </si>
  <si>
    <t>17034CK</t>
  </si>
  <si>
    <t>12034AJ</t>
  </si>
  <si>
    <t>17034CL</t>
  </si>
  <si>
    <t>8034CZ</t>
  </si>
  <si>
    <t>17034CN</t>
  </si>
  <si>
    <t>17034CM</t>
  </si>
  <si>
    <t>17034CO</t>
  </si>
  <si>
    <t>17034CP</t>
  </si>
  <si>
    <t>17034CR</t>
  </si>
  <si>
    <t>17034CU</t>
  </si>
  <si>
    <t>8034DG</t>
  </si>
  <si>
    <t>8034DJ</t>
  </si>
  <si>
    <t>8034DL</t>
  </si>
  <si>
    <t>5034HN</t>
  </si>
  <si>
    <t>14034ES</t>
  </si>
  <si>
    <t>14034GM</t>
  </si>
  <si>
    <t>14034GK</t>
  </si>
  <si>
    <t>14034GN</t>
  </si>
  <si>
    <t>5034HJ</t>
  </si>
  <si>
    <t>12034AK</t>
  </si>
  <si>
    <t>17034CV</t>
  </si>
  <si>
    <t>17034CW</t>
  </si>
  <si>
    <t>5034HI</t>
  </si>
  <si>
    <t>5034HQ</t>
  </si>
  <si>
    <t>8034DU</t>
  </si>
  <si>
    <t>14034GU</t>
  </si>
  <si>
    <t>5034HF</t>
  </si>
  <si>
    <t>14034GV</t>
  </si>
  <si>
    <t>14034GO</t>
  </si>
  <si>
    <t>5034HU</t>
  </si>
  <si>
    <t>5034HT</t>
  </si>
  <si>
    <t>14034GX</t>
  </si>
  <si>
    <t>14034HB</t>
  </si>
  <si>
    <t>5034HW</t>
  </si>
  <si>
    <t>9034AJ</t>
  </si>
  <si>
    <t>4034FP</t>
  </si>
  <si>
    <t>14034HD</t>
  </si>
  <si>
    <t>17034DE</t>
  </si>
  <si>
    <t>4034FF</t>
  </si>
  <si>
    <t>4034FQ</t>
  </si>
  <si>
    <t>5034ID</t>
  </si>
  <si>
    <t>14034HC</t>
  </si>
  <si>
    <t>14034HI</t>
  </si>
  <si>
    <t>14034HJ</t>
  </si>
  <si>
    <t>17034DA</t>
  </si>
  <si>
    <t>17034DB</t>
  </si>
  <si>
    <t>17034DC</t>
  </si>
  <si>
    <t>17034DD</t>
  </si>
  <si>
    <t>5034IE</t>
  </si>
  <si>
    <t>4034FR</t>
  </si>
  <si>
    <t>14034HL</t>
  </si>
  <si>
    <t>dla jednego klienta</t>
  </si>
  <si>
    <t>zlecone wszystko razem</t>
  </si>
  <si>
    <t>5034IJ</t>
  </si>
  <si>
    <t>17034DG</t>
  </si>
  <si>
    <t>8034DX</t>
  </si>
  <si>
    <t>14034HP</t>
  </si>
  <si>
    <t>4034FW</t>
  </si>
  <si>
    <t>5034IL</t>
  </si>
  <si>
    <t>4034FY</t>
  </si>
  <si>
    <t>5034IG</t>
  </si>
  <si>
    <t>5034IR</t>
  </si>
  <si>
    <t>5034IS</t>
  </si>
  <si>
    <t>14034HT</t>
  </si>
  <si>
    <t>14034HV</t>
  </si>
  <si>
    <t>4034FX</t>
  </si>
  <si>
    <t>4034FS</t>
  </si>
  <si>
    <t>17034DF</t>
  </si>
  <si>
    <t>14034HY</t>
  </si>
  <si>
    <t>14034HX</t>
  </si>
  <si>
    <t>4034FZ</t>
  </si>
  <si>
    <t>17034DK</t>
  </si>
  <si>
    <t>17034DL</t>
  </si>
  <si>
    <t>17034DM</t>
  </si>
  <si>
    <t>4034GB</t>
  </si>
  <si>
    <t>4034FE</t>
  </si>
  <si>
    <t>17034DP</t>
  </si>
  <si>
    <t>17034DQ</t>
  </si>
  <si>
    <t>14034ID</t>
  </si>
  <si>
    <t>14034IA</t>
  </si>
  <si>
    <t>14034IE</t>
  </si>
  <si>
    <t>4034GC</t>
  </si>
  <si>
    <t>14034II</t>
  </si>
  <si>
    <t>14034IK</t>
  </si>
  <si>
    <t>14034IL</t>
  </si>
  <si>
    <t>5034HM</t>
  </si>
  <si>
    <t>12034AL</t>
  </si>
  <si>
    <t>5034IB</t>
  </si>
  <si>
    <t>5034IX</t>
  </si>
  <si>
    <t>14034IM</t>
  </si>
  <si>
    <t>5034IY</t>
  </si>
  <si>
    <t>5034IZ</t>
  </si>
  <si>
    <t>14034IN</t>
  </si>
  <si>
    <t>4034GJ</t>
  </si>
  <si>
    <t>17034DS</t>
  </si>
  <si>
    <t>17034DT</t>
  </si>
  <si>
    <t>4024HV</t>
  </si>
  <si>
    <t>5034JF</t>
  </si>
  <si>
    <t>12034AN</t>
  </si>
  <si>
    <t>5034IC</t>
  </si>
  <si>
    <t>4034GM</t>
  </si>
  <si>
    <t>8034EC</t>
  </si>
  <si>
    <t>8034EE</t>
  </si>
  <si>
    <t>4034GS</t>
  </si>
  <si>
    <t>4034GO</t>
  </si>
  <si>
    <t>4034GN</t>
  </si>
  <si>
    <t>5034JM</t>
  </si>
  <si>
    <t>5034JL</t>
  </si>
  <si>
    <t>4034GP</t>
  </si>
  <si>
    <t>5034DE</t>
  </si>
  <si>
    <t>4034GV</t>
  </si>
  <si>
    <t>5034JN</t>
  </si>
  <si>
    <t>5034JO</t>
  </si>
  <si>
    <t>14034HF</t>
  </si>
  <si>
    <t>17034DX</t>
  </si>
  <si>
    <t>5034JR</t>
  </si>
  <si>
    <t>5034JS</t>
  </si>
  <si>
    <t>4034GW</t>
  </si>
  <si>
    <t>8034EG</t>
  </si>
  <si>
    <t>17034DZ</t>
  </si>
  <si>
    <t>5034JV</t>
  </si>
  <si>
    <t>5034JU</t>
  </si>
  <si>
    <t>5034JW</t>
  </si>
  <si>
    <t>17034EC</t>
  </si>
  <si>
    <t>14034IW</t>
  </si>
  <si>
    <t>4034GZ</t>
  </si>
  <si>
    <t>17034EG</t>
  </si>
  <si>
    <t>4034GY</t>
  </si>
  <si>
    <t>17034EJ</t>
  </si>
  <si>
    <t>5034JY</t>
  </si>
  <si>
    <t>17034EM</t>
  </si>
  <si>
    <t>17034EI</t>
  </si>
  <si>
    <t>17034EO</t>
  </si>
  <si>
    <t>17034EP</t>
  </si>
  <si>
    <t>14034IZ</t>
  </si>
  <si>
    <t>17034DR</t>
  </si>
  <si>
    <t>5034KD</t>
  </si>
  <si>
    <t>5034KF</t>
  </si>
  <si>
    <t>5034FD</t>
  </si>
  <si>
    <t>5034JH</t>
  </si>
  <si>
    <t>14034JJ</t>
  </si>
  <si>
    <t>14034JK</t>
  </si>
  <si>
    <t>4034HB</t>
  </si>
  <si>
    <t>4034HD</t>
  </si>
  <si>
    <t>17034EN</t>
  </si>
  <si>
    <t>4034HG</t>
  </si>
  <si>
    <t>5034DN</t>
  </si>
  <si>
    <t>4034HH</t>
  </si>
  <si>
    <t>5034IA</t>
  </si>
  <si>
    <t>5034IT</t>
  </si>
  <si>
    <t>17034DW</t>
  </si>
  <si>
    <t>5034KE</t>
  </si>
  <si>
    <t>4034HJ</t>
  </si>
  <si>
    <t>5034KN</t>
  </si>
  <si>
    <t>4034HK</t>
  </si>
  <si>
    <t>4034HC</t>
  </si>
  <si>
    <t>5034KO</t>
  </si>
  <si>
    <t>5034KQ</t>
  </si>
  <si>
    <t>8034DZ</t>
  </si>
  <si>
    <t>5034KK</t>
  </si>
  <si>
    <t>5034KP</t>
  </si>
  <si>
    <t>14034JL</t>
  </si>
  <si>
    <t>5034KU</t>
  </si>
  <si>
    <t>4034HQ</t>
  </si>
  <si>
    <t>14034JM</t>
  </si>
  <si>
    <t>5034KJ</t>
  </si>
  <si>
    <t>14034JO</t>
  </si>
  <si>
    <t>17034EQ</t>
  </si>
  <si>
    <t>5034KI</t>
  </si>
  <si>
    <t>14034JN</t>
  </si>
  <si>
    <t>17034DO</t>
  </si>
  <si>
    <t>4034HR</t>
  </si>
  <si>
    <t>14034JP</t>
  </si>
  <si>
    <t>14034JT</t>
  </si>
  <si>
    <t>4034HX</t>
  </si>
  <si>
    <t>5034LA</t>
  </si>
  <si>
    <t>5034LE</t>
  </si>
  <si>
    <t>5034LF</t>
  </si>
  <si>
    <t>4034HU</t>
  </si>
  <si>
    <t>17034ES</t>
  </si>
  <si>
    <t>za darmo</t>
  </si>
  <si>
    <t>17034ET</t>
  </si>
  <si>
    <t>14034JV</t>
  </si>
  <si>
    <t>5034IU</t>
  </si>
  <si>
    <t>2034AB</t>
  </si>
  <si>
    <t>17034EU</t>
  </si>
  <si>
    <t>5034KZ</t>
  </si>
  <si>
    <t>14034JW</t>
  </si>
  <si>
    <t>5034KL</t>
  </si>
  <si>
    <t>17034EW</t>
  </si>
  <si>
    <t>4034ID</t>
  </si>
  <si>
    <t>14034JY</t>
  </si>
  <si>
    <t>17034EY</t>
  </si>
  <si>
    <t>4034IH</t>
  </si>
  <si>
    <t>5034LM</t>
  </si>
  <si>
    <t>5034LL</t>
  </si>
  <si>
    <t>14034KD</t>
  </si>
  <si>
    <t>17034EV</t>
  </si>
  <si>
    <t>14034JS</t>
  </si>
  <si>
    <t>14034KF</t>
  </si>
  <si>
    <t>4034IE</t>
  </si>
  <si>
    <t>4034IA</t>
  </si>
  <si>
    <t>5034LP</t>
  </si>
  <si>
    <t>17034EX</t>
  </si>
  <si>
    <t>4034FD</t>
  </si>
  <si>
    <t>5034LQ</t>
  </si>
  <si>
    <t>17034FB</t>
  </si>
  <si>
    <t>4034HS</t>
  </si>
  <si>
    <t>5034LU</t>
  </si>
  <si>
    <t>14034KE</t>
  </si>
  <si>
    <t>4034IO</t>
  </si>
  <si>
    <t>4034IQ</t>
  </si>
  <si>
    <t>14034KM</t>
  </si>
  <si>
    <t>5034LY</t>
  </si>
  <si>
    <t>5034KX</t>
  </si>
  <si>
    <t>17034FD</t>
  </si>
  <si>
    <t>5034LT</t>
  </si>
  <si>
    <t>5034LW</t>
  </si>
  <si>
    <t>17034FE</t>
  </si>
  <si>
    <t>4034AP</t>
  </si>
  <si>
    <t>5034LZ</t>
  </si>
  <si>
    <t>4034IS</t>
  </si>
  <si>
    <t>14034JX</t>
  </si>
  <si>
    <t>14034KQ</t>
  </si>
  <si>
    <t>4034IT</t>
  </si>
  <si>
    <t>4034IJ</t>
  </si>
  <si>
    <t>2034AD</t>
  </si>
  <si>
    <t>8034EI</t>
  </si>
  <si>
    <t>8034EJ</t>
  </si>
  <si>
    <t>5034MD</t>
  </si>
  <si>
    <t>5034MG</t>
  </si>
  <si>
    <t>5034MJ</t>
  </si>
  <si>
    <t>5034MK</t>
  </si>
  <si>
    <t>5034MF</t>
  </si>
  <si>
    <t>14034KT</t>
  </si>
  <si>
    <t>5034ML</t>
  </si>
  <si>
    <t>14034KS</t>
  </si>
  <si>
    <t>14034JZ</t>
  </si>
  <si>
    <t>5034MN</t>
  </si>
  <si>
    <t>5034MO</t>
  </si>
  <si>
    <t>8034EK</t>
  </si>
  <si>
    <t>14034KW</t>
  </si>
  <si>
    <t>14034KX</t>
  </si>
  <si>
    <t>5034MH</t>
  </si>
  <si>
    <t>17034EK</t>
  </si>
  <si>
    <t>14034IB</t>
  </si>
  <si>
    <t>5034MP</t>
  </si>
  <si>
    <t>5044AM</t>
  </si>
  <si>
    <t>17044AA</t>
  </si>
  <si>
    <t>5044AN</t>
  </si>
  <si>
    <t>14044AG</t>
  </si>
  <si>
    <t>5044AQ</t>
  </si>
  <si>
    <t>14034KN</t>
  </si>
  <si>
    <t>12034AO</t>
  </si>
  <si>
    <t>5044AS</t>
  </si>
  <si>
    <t>14044AJ</t>
  </si>
  <si>
    <t>14044AK</t>
  </si>
  <si>
    <t>14044AD</t>
  </si>
  <si>
    <t xml:space="preserve">14044AN </t>
  </si>
  <si>
    <t>17034FF</t>
  </si>
  <si>
    <t>5044AT</t>
  </si>
  <si>
    <t>5034MA</t>
  </si>
  <si>
    <t>14044AO</t>
  </si>
  <si>
    <t>5044AD</t>
  </si>
  <si>
    <t>17024HK</t>
  </si>
  <si>
    <t>5044AP</t>
  </si>
  <si>
    <t>12044AA</t>
  </si>
  <si>
    <t>12044AB</t>
  </si>
  <si>
    <t>12044AC</t>
  </si>
  <si>
    <t>5044BB</t>
  </si>
  <si>
    <t>5044BD</t>
  </si>
  <si>
    <t>14044AU</t>
  </si>
  <si>
    <t>17044AB</t>
  </si>
  <si>
    <t>5044BI</t>
  </si>
  <si>
    <t>9044AB</t>
  </si>
  <si>
    <t>9044AD</t>
  </si>
  <si>
    <t>5044BK</t>
  </si>
  <si>
    <t>8044AI</t>
  </si>
  <si>
    <t>14044AY</t>
  </si>
  <si>
    <t>8044AM</t>
  </si>
  <si>
    <t>8044AK</t>
  </si>
  <si>
    <t>14044BA</t>
  </si>
  <si>
    <t>17044AC</t>
  </si>
  <si>
    <t>5044BR</t>
  </si>
  <si>
    <t>14044BG</t>
  </si>
  <si>
    <t>5044BP</t>
  </si>
  <si>
    <t>14044BH</t>
  </si>
  <si>
    <t>17044AD</t>
  </si>
  <si>
    <t>14044BK</t>
  </si>
  <si>
    <t>2044AA</t>
  </si>
  <si>
    <t>14044BM</t>
  </si>
  <si>
    <t>14044BO</t>
  </si>
  <si>
    <t>14044BF</t>
  </si>
  <si>
    <t>14044BD</t>
  </si>
  <si>
    <t>14044BN</t>
  </si>
  <si>
    <t>14044BL</t>
  </si>
  <si>
    <t>8034BZ</t>
  </si>
  <si>
    <t>5034KA</t>
  </si>
  <si>
    <t>17044AG</t>
  </si>
  <si>
    <t>17044AF</t>
  </si>
  <si>
    <t>4044AA</t>
  </si>
  <si>
    <t>5044BU</t>
  </si>
  <si>
    <t>14044BT</t>
  </si>
  <si>
    <t>2044AB</t>
  </si>
  <si>
    <t>14044BU</t>
  </si>
  <si>
    <t>4044AC</t>
  </si>
  <si>
    <t>9044AE</t>
  </si>
  <si>
    <t>4044AD</t>
  </si>
  <si>
    <t>8044AO</t>
  </si>
  <si>
    <t>5044CD</t>
  </si>
  <si>
    <t>5044CB</t>
  </si>
  <si>
    <t>14044BX</t>
  </si>
  <si>
    <t>4044AF</t>
  </si>
  <si>
    <t>17044AL</t>
  </si>
  <si>
    <t>8044AH</t>
  </si>
  <si>
    <t>2044AC</t>
  </si>
  <si>
    <t>4044AK</t>
  </si>
  <si>
    <t>4044AJ</t>
  </si>
  <si>
    <t>4044AL</t>
  </si>
  <si>
    <t>5044CI</t>
  </si>
  <si>
    <t>14044CB</t>
  </si>
  <si>
    <t>5044CM</t>
  </si>
  <si>
    <t>14044BR</t>
  </si>
  <si>
    <t>5044CR</t>
  </si>
  <si>
    <t>5044CT</t>
  </si>
  <si>
    <t>5044CU</t>
  </si>
  <si>
    <t>5034HS</t>
  </si>
  <si>
    <t>5044CO</t>
  </si>
  <si>
    <t>14044CC</t>
  </si>
  <si>
    <t>5044CW</t>
  </si>
  <si>
    <t>5034GW</t>
  </si>
  <si>
    <t>5044CX</t>
  </si>
  <si>
    <t>14044CH</t>
  </si>
  <si>
    <t>4044AP</t>
  </si>
  <si>
    <t>14044CK</t>
  </si>
  <si>
    <t>4044AT</t>
  </si>
  <si>
    <t>4044AS</t>
  </si>
  <si>
    <t>14044CE</t>
  </si>
  <si>
    <t>4044AX</t>
  </si>
  <si>
    <t>4044AV</t>
  </si>
  <si>
    <t>17044AO</t>
  </si>
  <si>
    <t>17044AZ</t>
  </si>
  <si>
    <t>17044AT</t>
  </si>
  <si>
    <t>kod Alivia, darmowe tłumaczenie</t>
  </si>
  <si>
    <t>4044AZ</t>
  </si>
  <si>
    <t>4044AO</t>
  </si>
  <si>
    <t>17044BC</t>
  </si>
  <si>
    <t>17044BD</t>
  </si>
  <si>
    <t>5044CQ</t>
  </si>
  <si>
    <t>14034JQ</t>
  </si>
  <si>
    <t>4044AN</t>
  </si>
  <si>
    <t>14044CL</t>
  </si>
  <si>
    <t>17044AX</t>
  </si>
  <si>
    <t>12044AE</t>
  </si>
  <si>
    <t>17044BE</t>
  </si>
  <si>
    <t>17044AS</t>
  </si>
  <si>
    <t>17044BF</t>
  </si>
  <si>
    <t>4044BI</t>
  </si>
  <si>
    <t>14044CI</t>
  </si>
  <si>
    <t>17044AU</t>
  </si>
  <si>
    <t>14044CR</t>
  </si>
  <si>
    <t>14044CT</t>
  </si>
  <si>
    <t>4044BN</t>
  </si>
  <si>
    <t>17044AP</t>
  </si>
  <si>
    <t>6044AB</t>
  </si>
  <si>
    <t>17044AV</t>
  </si>
  <si>
    <t>17044BI</t>
  </si>
  <si>
    <t>4044BD</t>
  </si>
  <si>
    <t>5044CV</t>
  </si>
  <si>
    <t>17044BL</t>
  </si>
  <si>
    <t>17044BN</t>
  </si>
  <si>
    <t>17044BP</t>
  </si>
  <si>
    <t>4044BP</t>
  </si>
  <si>
    <t>17044BQ</t>
  </si>
  <si>
    <t>8044AP</t>
  </si>
  <si>
    <t>4044BT</t>
  </si>
  <si>
    <t>4044BU</t>
  </si>
  <si>
    <t>4044BM</t>
  </si>
  <si>
    <t>17044BS</t>
  </si>
  <si>
    <t>17044BU</t>
  </si>
  <si>
    <t>17044BV</t>
  </si>
  <si>
    <t>4044BV</t>
  </si>
  <si>
    <t>8044AC</t>
  </si>
  <si>
    <t>5044DD</t>
  </si>
  <si>
    <t>5044DC</t>
  </si>
  <si>
    <t>14044DF</t>
  </si>
  <si>
    <t>4044BO</t>
  </si>
  <si>
    <t>5044DB</t>
  </si>
  <si>
    <t>5044DF</t>
  </si>
  <si>
    <t>14044DG</t>
  </si>
  <si>
    <t>5044DG</t>
  </si>
  <si>
    <t>5044DK</t>
  </si>
  <si>
    <t>17044CA</t>
  </si>
  <si>
    <t>5044DH</t>
  </si>
  <si>
    <t>17044BZ</t>
  </si>
  <si>
    <t>17044CD</t>
  </si>
  <si>
    <t>14044CA</t>
  </si>
  <si>
    <t>14044CY</t>
  </si>
  <si>
    <t>14044DH</t>
  </si>
  <si>
    <t>17044BO</t>
  </si>
  <si>
    <t>4044BK</t>
  </si>
  <si>
    <t>9044AH</t>
  </si>
  <si>
    <t>4044CD</t>
  </si>
  <si>
    <t>17044CE</t>
  </si>
  <si>
    <t>17044CF</t>
  </si>
  <si>
    <t>17044CG</t>
  </si>
  <si>
    <t>5044BQ</t>
  </si>
  <si>
    <t>14044CN</t>
  </si>
  <si>
    <t>14044DL</t>
  </si>
  <si>
    <t>4044CG</t>
  </si>
  <si>
    <t>4044CC</t>
  </si>
  <si>
    <t>17044CJ</t>
  </si>
  <si>
    <t>8044AT</t>
  </si>
  <si>
    <t>5044CA</t>
  </si>
  <si>
    <t>8044AS</t>
  </si>
  <si>
    <t>14044DO</t>
  </si>
  <si>
    <t>17044BG</t>
  </si>
  <si>
    <t>17044CK</t>
  </si>
  <si>
    <t>14044DQ</t>
  </si>
  <si>
    <t>4044CP</t>
  </si>
  <si>
    <t>5044DD było źle wycenione, nowa wycena i robione za darmo</t>
  </si>
  <si>
    <t>12044AO</t>
  </si>
  <si>
    <t>11044AC</t>
  </si>
  <si>
    <t>14044DR</t>
  </si>
  <si>
    <t>8044AQ</t>
  </si>
  <si>
    <t>4044BS</t>
  </si>
  <si>
    <t>4044AI</t>
  </si>
  <si>
    <t>17044CO</t>
  </si>
  <si>
    <t>4044CS</t>
  </si>
  <si>
    <t>17044CN</t>
  </si>
  <si>
    <t>12044AN</t>
  </si>
  <si>
    <t>9044AL</t>
  </si>
  <si>
    <t>4044CY</t>
  </si>
  <si>
    <t>4044CZ</t>
  </si>
  <si>
    <t>4044BA</t>
  </si>
  <si>
    <t>12044AQ</t>
  </si>
  <si>
    <t>usługa graficzna 5034LW</t>
  </si>
  <si>
    <t>8044AV</t>
  </si>
  <si>
    <t>8044AX</t>
  </si>
  <si>
    <t>4044DC</t>
  </si>
  <si>
    <t>8044AU</t>
  </si>
  <si>
    <t>14044DY</t>
  </si>
  <si>
    <t>4044DA</t>
  </si>
  <si>
    <t>14044DZ</t>
  </si>
  <si>
    <t>17044CM</t>
  </si>
  <si>
    <t>17044CS</t>
  </si>
  <si>
    <t>11044AD</t>
  </si>
  <si>
    <t>4044DE</t>
  </si>
  <si>
    <t>14044DU</t>
  </si>
  <si>
    <t>14044EA</t>
  </si>
  <si>
    <t>14044DV</t>
  </si>
  <si>
    <t>9044AP</t>
  </si>
  <si>
    <t>14044DW</t>
  </si>
  <si>
    <t>14044EB</t>
  </si>
  <si>
    <t>17044CT</t>
  </si>
  <si>
    <t>14044EH</t>
  </si>
  <si>
    <t>5044BV</t>
  </si>
  <si>
    <t>17044DC</t>
  </si>
  <si>
    <t>17044CU</t>
  </si>
  <si>
    <t>8044BA</t>
  </si>
  <si>
    <t>8044AW</t>
  </si>
  <si>
    <t>9044AM</t>
  </si>
  <si>
    <t>17044CV</t>
  </si>
  <si>
    <t>9044AQ</t>
  </si>
  <si>
    <t>17044DF</t>
  </si>
  <si>
    <t>17044DG</t>
  </si>
  <si>
    <t>17044CY</t>
  </si>
  <si>
    <t>17044DB</t>
  </si>
  <si>
    <t>17044DE</t>
  </si>
  <si>
    <t>17044DD</t>
  </si>
  <si>
    <t>17044DJ</t>
  </si>
  <si>
    <t>4044DJ</t>
  </si>
  <si>
    <t>4044CV</t>
  </si>
  <si>
    <t>17044DK</t>
  </si>
  <si>
    <t>12044AS</t>
  </si>
  <si>
    <t>4044DF</t>
  </si>
  <si>
    <t>17044DL</t>
  </si>
  <si>
    <t>17044DO</t>
  </si>
  <si>
    <t>11044AE</t>
  </si>
  <si>
    <t>17044DP</t>
  </si>
  <si>
    <t>4044DO</t>
  </si>
  <si>
    <t>2044AK</t>
  </si>
  <si>
    <t>14014LQ</t>
  </si>
  <si>
    <t>8044BB</t>
  </si>
  <si>
    <t>6044AE</t>
  </si>
  <si>
    <t>14044EQ</t>
  </si>
  <si>
    <t>14044ET</t>
  </si>
  <si>
    <t>5044BZ</t>
  </si>
  <si>
    <t>5044DM</t>
  </si>
  <si>
    <t>14044EX</t>
  </si>
  <si>
    <t>14044FA</t>
  </si>
  <si>
    <t>5044DL</t>
  </si>
  <si>
    <t>14044FC</t>
  </si>
  <si>
    <t>8044BC</t>
  </si>
  <si>
    <t>8044BE</t>
  </si>
  <si>
    <t>5044DO</t>
  </si>
  <si>
    <t>4044DZ</t>
  </si>
  <si>
    <t>4044EC</t>
  </si>
  <si>
    <t>4044ED</t>
  </si>
  <si>
    <t>4044DY</t>
  </si>
  <si>
    <t>14044FD</t>
  </si>
  <si>
    <t>5044DV</t>
  </si>
  <si>
    <t>5044DP</t>
  </si>
  <si>
    <t>14044FG</t>
  </si>
  <si>
    <t>14044FJ</t>
  </si>
  <si>
    <t>5044DU</t>
  </si>
  <si>
    <t>17044DR</t>
  </si>
  <si>
    <t>17044DT</t>
  </si>
  <si>
    <t>4044EK</t>
  </si>
  <si>
    <t>17044DV</t>
  </si>
  <si>
    <t>4044DK</t>
  </si>
  <si>
    <t>5044DW</t>
  </si>
  <si>
    <t>5044EB</t>
  </si>
  <si>
    <t>17044DW</t>
  </si>
  <si>
    <t>17044CR</t>
  </si>
  <si>
    <t>14044CX</t>
  </si>
  <si>
    <t>4044EB</t>
  </si>
  <si>
    <t>17044EB</t>
  </si>
  <si>
    <t>17044DZ</t>
  </si>
  <si>
    <t>14044FF</t>
  </si>
  <si>
    <t>17044DY</t>
  </si>
  <si>
    <t>17044DX</t>
  </si>
  <si>
    <t>4044EO</t>
  </si>
  <si>
    <t>5044EC</t>
  </si>
  <si>
    <t>4044EI</t>
  </si>
  <si>
    <t>14044FK</t>
  </si>
  <si>
    <t>5044EE</t>
  </si>
  <si>
    <t>5044ED</t>
  </si>
  <si>
    <t>4044ER</t>
  </si>
  <si>
    <t>2044AN</t>
  </si>
  <si>
    <t>4044EW</t>
  </si>
  <si>
    <t>2044AO</t>
  </si>
  <si>
    <t>5044EG</t>
  </si>
  <si>
    <t>14044FY</t>
  </si>
  <si>
    <t>5044EM</t>
  </si>
  <si>
    <t>8044BG</t>
  </si>
  <si>
    <t>5044DY</t>
  </si>
  <si>
    <t>5044EK</t>
  </si>
  <si>
    <t>5044EO</t>
  </si>
  <si>
    <t>5044EL</t>
  </si>
  <si>
    <t>5034JZ</t>
  </si>
  <si>
    <t>5044DZ</t>
  </si>
  <si>
    <t>4044EY</t>
  </si>
  <si>
    <t>17044EE</t>
  </si>
  <si>
    <t>4044FB</t>
  </si>
  <si>
    <t>4044FD</t>
  </si>
  <si>
    <t>4044FF</t>
  </si>
  <si>
    <t>4044FG</t>
  </si>
  <si>
    <t>9044AS</t>
  </si>
  <si>
    <t>17044EI</t>
  </si>
  <si>
    <t>17044EA</t>
  </si>
  <si>
    <t>4044EA</t>
  </si>
  <si>
    <t>17044EH</t>
  </si>
  <si>
    <t>14044GF</t>
  </si>
  <si>
    <t>17044EK</t>
  </si>
  <si>
    <t>17044EJ</t>
  </si>
  <si>
    <t>14044GJ</t>
  </si>
  <si>
    <t>8044BJ</t>
  </si>
  <si>
    <t>4044FH</t>
  </si>
  <si>
    <t>5044ER</t>
  </si>
  <si>
    <t>14044GL</t>
  </si>
  <si>
    <t>4044DP</t>
  </si>
  <si>
    <t>14044GG</t>
  </si>
  <si>
    <t>4044DT</t>
  </si>
  <si>
    <t>4044FJ</t>
  </si>
  <si>
    <t>4044FI</t>
  </si>
  <si>
    <t>8044BK</t>
  </si>
  <si>
    <t>5044EV</t>
  </si>
  <si>
    <t>4044EQ</t>
  </si>
  <si>
    <t>5044EQ</t>
  </si>
  <si>
    <t>4044DU</t>
  </si>
  <si>
    <t>8044BL</t>
  </si>
  <si>
    <t>5044EZ</t>
  </si>
  <si>
    <t>14044GS</t>
  </si>
  <si>
    <t>4044FL</t>
  </si>
  <si>
    <t>5044FA</t>
  </si>
  <si>
    <t>5044FB</t>
  </si>
  <si>
    <t>4044FM</t>
  </si>
  <si>
    <t>17044EQ</t>
  </si>
  <si>
    <t>17044ER</t>
  </si>
  <si>
    <t>14044GT</t>
  </si>
  <si>
    <t>5044EX</t>
  </si>
  <si>
    <t>5044FC</t>
  </si>
  <si>
    <t>5044EY</t>
  </si>
  <si>
    <t>17044EN</t>
  </si>
  <si>
    <t>17044EO</t>
  </si>
  <si>
    <t>4044EV</t>
  </si>
  <si>
    <t>17044EZ</t>
  </si>
  <si>
    <t>4044FK</t>
  </si>
  <si>
    <t>14044GI</t>
  </si>
  <si>
    <t>17044FB</t>
  </si>
  <si>
    <t>17044ET</t>
  </si>
  <si>
    <t>8044BM</t>
  </si>
  <si>
    <t>4044FO</t>
  </si>
  <si>
    <t>17044FA</t>
  </si>
  <si>
    <t>5044FD</t>
  </si>
  <si>
    <t>8044BN</t>
  </si>
  <si>
    <t>14044FU</t>
  </si>
  <si>
    <t>14044HC</t>
  </si>
  <si>
    <t>12044AI</t>
  </si>
  <si>
    <t>4044FP</t>
  </si>
  <si>
    <t>4044FN</t>
  </si>
  <si>
    <t>14044ES</t>
  </si>
  <si>
    <t>14044GW</t>
  </si>
  <si>
    <t>14044HG</t>
  </si>
  <si>
    <t>5044ES</t>
  </si>
  <si>
    <t>5044FN</t>
  </si>
  <si>
    <t>14044HF</t>
  </si>
  <si>
    <t>17044EV</t>
  </si>
  <si>
    <t>5044FE</t>
  </si>
  <si>
    <t>17044EU</t>
  </si>
  <si>
    <t>14044HI</t>
  </si>
  <si>
    <t>4044FU</t>
  </si>
  <si>
    <t>4044FA</t>
  </si>
  <si>
    <t>4044FV</t>
  </si>
  <si>
    <t>17044EF</t>
  </si>
  <si>
    <t>4044FY</t>
  </si>
  <si>
    <t>5044FT</t>
  </si>
  <si>
    <t>17044FF</t>
  </si>
  <si>
    <t>5044FX</t>
  </si>
  <si>
    <t>5044FS</t>
  </si>
  <si>
    <t>17044FH</t>
  </si>
  <si>
    <t>5044EW</t>
  </si>
  <si>
    <t>5044FK</t>
  </si>
  <si>
    <t>17044FK</t>
  </si>
  <si>
    <t>wpłata klienta 150 €</t>
  </si>
  <si>
    <t>17044FM</t>
  </si>
  <si>
    <t>17044FD</t>
  </si>
  <si>
    <t>17044FO</t>
  </si>
  <si>
    <t>14044HA</t>
  </si>
  <si>
    <t>17044FN</t>
  </si>
  <si>
    <t>4044GF</t>
  </si>
  <si>
    <t>8044BR</t>
  </si>
  <si>
    <t>5044GE</t>
  </si>
  <si>
    <t>5044GG</t>
  </si>
  <si>
    <t>5044GH</t>
  </si>
  <si>
    <t>5044GJ</t>
  </si>
  <si>
    <t>5044GK</t>
  </si>
  <si>
    <t>5044GA</t>
  </si>
  <si>
    <t>5044GM</t>
  </si>
  <si>
    <t>5044GI</t>
  </si>
  <si>
    <t>17044FR</t>
  </si>
  <si>
    <t>17044FI</t>
  </si>
  <si>
    <t>12044AW</t>
  </si>
  <si>
    <t>5044FQ</t>
  </si>
  <si>
    <t>17044FQ</t>
  </si>
  <si>
    <t>4044FX</t>
  </si>
  <si>
    <t>4044GL</t>
  </si>
  <si>
    <t>4044GN</t>
  </si>
  <si>
    <t>4044GH</t>
  </si>
  <si>
    <t>5044GD</t>
  </si>
  <si>
    <t>17044FV</t>
  </si>
  <si>
    <t>17044FW</t>
  </si>
  <si>
    <t>17044GA</t>
  </si>
  <si>
    <t>8044BP</t>
  </si>
  <si>
    <t>17044GD</t>
  </si>
  <si>
    <t>12044AZ</t>
  </si>
  <si>
    <t>12044BB</t>
  </si>
  <si>
    <t>4044GY</t>
  </si>
  <si>
    <t>17044GE</t>
  </si>
  <si>
    <t>4044GW</t>
  </si>
  <si>
    <t>14044EC</t>
  </si>
  <si>
    <t>17044GH</t>
  </si>
  <si>
    <t>17044GI</t>
  </si>
  <si>
    <t>17044GO</t>
  </si>
  <si>
    <t>14044HK</t>
  </si>
  <si>
    <t>4044GU</t>
  </si>
  <si>
    <t>5044GR</t>
  </si>
  <si>
    <t>17044GG</t>
  </si>
  <si>
    <t>17044GR</t>
  </si>
  <si>
    <t>4044HC</t>
  </si>
  <si>
    <t>14044HL</t>
  </si>
  <si>
    <t>17044FY</t>
  </si>
  <si>
    <t>17044GS</t>
  </si>
  <si>
    <t>17044GT</t>
  </si>
  <si>
    <t>4044HD</t>
  </si>
  <si>
    <t>14044HO</t>
  </si>
  <si>
    <t>17044GU</t>
  </si>
  <si>
    <t>5044GV</t>
  </si>
  <si>
    <t>5044GQ</t>
  </si>
  <si>
    <t>5044GZ</t>
  </si>
  <si>
    <t>5044GW</t>
  </si>
  <si>
    <t>5044GB</t>
  </si>
  <si>
    <t>klient wpłacił 23 euro</t>
  </si>
  <si>
    <t>14044HR</t>
  </si>
  <si>
    <t>5044HD</t>
  </si>
  <si>
    <t>4044GT</t>
  </si>
  <si>
    <t>5044HC</t>
  </si>
  <si>
    <t>14044HY</t>
  </si>
  <si>
    <t>14044IB</t>
  </si>
  <si>
    <t>14044HZ</t>
  </si>
  <si>
    <t>14044HT</t>
  </si>
  <si>
    <t>17044HB</t>
  </si>
  <si>
    <t>5044HF</t>
  </si>
  <si>
    <t>17044HE</t>
  </si>
  <si>
    <t>4044HI</t>
  </si>
  <si>
    <t>4044HM</t>
  </si>
  <si>
    <t>17044HF</t>
  </si>
  <si>
    <t>17044HI</t>
  </si>
  <si>
    <t>4044CK</t>
  </si>
  <si>
    <t>17044HD</t>
  </si>
  <si>
    <t>5044HH</t>
  </si>
  <si>
    <t>17044HC</t>
  </si>
  <si>
    <t>14044ID</t>
  </si>
  <si>
    <t>17044HL</t>
  </si>
  <si>
    <t>4044HN</t>
  </si>
  <si>
    <t>14044IE</t>
  </si>
  <si>
    <t>5044HJ</t>
  </si>
  <si>
    <t>17044HG</t>
  </si>
  <si>
    <t>14044IC</t>
  </si>
  <si>
    <t>17044HM</t>
  </si>
  <si>
    <t>17044HN</t>
  </si>
  <si>
    <t>4044HO</t>
  </si>
  <si>
    <t>17044GW</t>
  </si>
  <si>
    <t>14044IH</t>
  </si>
  <si>
    <t>14044IJ</t>
  </si>
  <si>
    <t>5044HO</t>
  </si>
  <si>
    <t>14044IL</t>
  </si>
  <si>
    <t>17044GJ</t>
  </si>
  <si>
    <t>17044HQ</t>
  </si>
  <si>
    <t>17044HR</t>
  </si>
  <si>
    <t>17044HT</t>
  </si>
  <si>
    <t>17044HU</t>
  </si>
  <si>
    <t>4044GA</t>
  </si>
  <si>
    <t>4044HP</t>
  </si>
  <si>
    <t>4044HR</t>
  </si>
  <si>
    <t>17044HZ</t>
  </si>
  <si>
    <t>17044IA</t>
  </si>
  <si>
    <t>17044IC</t>
  </si>
  <si>
    <t>17044HH</t>
  </si>
  <si>
    <t>17044HV</t>
  </si>
  <si>
    <t>17044IE</t>
  </si>
  <si>
    <t>4044IA</t>
  </si>
  <si>
    <t>14044IS</t>
  </si>
  <si>
    <t>17044IF</t>
  </si>
  <si>
    <t>4044HY</t>
  </si>
  <si>
    <t>4044IB</t>
  </si>
  <si>
    <t>25+20</t>
  </si>
  <si>
    <t>4044GJ</t>
  </si>
  <si>
    <t>17044IG</t>
  </si>
  <si>
    <t>17044II</t>
  </si>
  <si>
    <t>14044IV</t>
  </si>
  <si>
    <t>14044IU</t>
  </si>
  <si>
    <t>17044IH</t>
  </si>
  <si>
    <t>4044IC</t>
  </si>
  <si>
    <t>14044JB</t>
  </si>
  <si>
    <t>17044IK</t>
  </si>
  <si>
    <t>14044JE</t>
  </si>
  <si>
    <t>8044BW</t>
  </si>
  <si>
    <t>4044GS</t>
  </si>
  <si>
    <t>4044IE</t>
  </si>
  <si>
    <t>17044EM</t>
  </si>
  <si>
    <t>14044JD</t>
  </si>
  <si>
    <t>4044IG</t>
  </si>
  <si>
    <t>17044IO</t>
  </si>
  <si>
    <t>17044IM</t>
  </si>
  <si>
    <t>14044HN</t>
  </si>
  <si>
    <t>17044IQ</t>
  </si>
  <si>
    <t>4044ID</t>
  </si>
  <si>
    <t>17044IR</t>
  </si>
  <si>
    <t>4044HZ</t>
  </si>
  <si>
    <t>4044II</t>
  </si>
  <si>
    <t>17044IU</t>
  </si>
  <si>
    <t>17044IV</t>
  </si>
  <si>
    <t>17044IZ</t>
  </si>
  <si>
    <t>17044JA</t>
  </si>
  <si>
    <t>14044JK</t>
  </si>
  <si>
    <t>14044IZ</t>
  </si>
  <si>
    <t>17044IW</t>
  </si>
  <si>
    <t>17044IY</t>
  </si>
  <si>
    <t>4044IJ</t>
  </si>
  <si>
    <t>17044JB</t>
  </si>
  <si>
    <t>4044IH</t>
  </si>
  <si>
    <t>14044JT</t>
  </si>
  <si>
    <t>17044IS</t>
  </si>
  <si>
    <t>14044JO</t>
  </si>
  <si>
    <t>12044BC</t>
  </si>
  <si>
    <t>14044JV</t>
  </si>
  <si>
    <t>17044JC</t>
  </si>
  <si>
    <t>14044JW</t>
  </si>
  <si>
    <t>4044FR</t>
  </si>
  <si>
    <t>14044JQ</t>
  </si>
  <si>
    <t>17044IN</t>
  </si>
  <si>
    <t>4044IP</t>
  </si>
  <si>
    <t>4044IS</t>
  </si>
  <si>
    <t>17044IL</t>
  </si>
  <si>
    <t>17044JD</t>
  </si>
  <si>
    <t>5044HT</t>
  </si>
  <si>
    <t>17044JF</t>
  </si>
  <si>
    <t>5044HS</t>
  </si>
  <si>
    <t>5044HQ</t>
  </si>
  <si>
    <t>4044IL</t>
  </si>
  <si>
    <t>5044HX</t>
  </si>
  <si>
    <t>4044IQ</t>
  </si>
  <si>
    <t>4044IW</t>
  </si>
  <si>
    <t>14044KE</t>
  </si>
  <si>
    <t>17044JI</t>
  </si>
  <si>
    <t>14044IT</t>
  </si>
  <si>
    <t>4044IO</t>
  </si>
  <si>
    <t>5044HY</t>
  </si>
  <si>
    <t>9044AU</t>
  </si>
  <si>
    <t>9044AW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</si>
</sst>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#,##0\ &quot;zł&quot;;[Red]\-#,##0\ &quot;zł&quot;"/>
    <numFmt numFmtId="8" formatCode="#,##0.00\ &quot;zł&quot;;[Red]\-#,##0.00\ &quot;zł&quot;"/>
    <numFmt numFmtId="44" formatCode="_-* #,##0.00\ &quot;zł&quot;_-;\-* #,##0.00\ &quot;zł&quot;_-;_-* &quot;-&quot;??\ &quot;zł&quot;_-;_-@_-"/>
    <numFmt numFmtId="164" formatCode="#,##0.00\ &quot;zł&quot;"/>
    <numFmt numFmtId="165" formatCode="[$-415]d\ mmm;@"/>
    <numFmt numFmtId="166" formatCode="00\-000"/>
    <numFmt numFmtId="167" formatCode="#,##0\ [$€-1];[Red]\-#,##0\ [$€-1]"/>
    <numFmt numFmtId="168" formatCode="#,##0.00\ [$€-1];[Red]\-#,##0.00\ [$€-1]"/>
  </numFmts>
  <fonts count="27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  <charset val="238"/>
    </font>
    <font>
      <sz val="9"/>
      <color theme="1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color theme="0"/>
      <name val="Arial"/>
      <family val="2"/>
      <charset val="238"/>
    </font>
    <font>
      <u/>
      <sz val="10"/>
      <color rgb="FF1155CC"/>
      <name val="Arial"/>
      <family val="2"/>
      <charset val="238"/>
    </font>
    <font>
      <b/>
      <sz val="9"/>
      <color theme="1"/>
      <name val="Calibri"/>
      <family val="2"/>
      <charset val="238"/>
      <scheme val="minor"/>
    </font>
    <font>
      <sz val="10"/>
      <color rgb="FF434343"/>
      <name val="Arial"/>
      <family val="2"/>
      <charset val="238"/>
    </font>
    <font>
      <sz val="10"/>
      <color rgb="FF333333"/>
      <name val="Arial"/>
      <family val="2"/>
      <charset val="238"/>
    </font>
    <font>
      <strike/>
      <sz val="10"/>
      <color theme="1"/>
      <name val="Arial"/>
      <family val="2"/>
      <charset val="238"/>
    </font>
    <font>
      <sz val="11"/>
      <color theme="1"/>
      <name val="Arial"/>
      <family val="2"/>
      <charset val="238"/>
    </font>
    <font>
      <sz val="7"/>
      <color rgb="FF000000"/>
      <name val="Arial"/>
      <family val="2"/>
      <charset val="238"/>
    </font>
    <font>
      <sz val="11"/>
      <color theme="1"/>
      <name val="Calibri"/>
      <family val="2"/>
      <charset val="238"/>
    </font>
    <font>
      <b/>
      <sz val="8"/>
      <color rgb="FF333333"/>
      <name val="Arial"/>
      <family val="2"/>
      <charset val="238"/>
    </font>
    <font>
      <sz val="11"/>
      <color rgb="FF333333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sz val="10"/>
      <color rgb="FF313131"/>
      <name val="Arial"/>
      <family val="2"/>
      <charset val="238"/>
    </font>
    <font>
      <sz val="10"/>
      <color rgb="FF242424"/>
      <name val="Arial"/>
      <family val="2"/>
      <charset val="238"/>
    </font>
    <font>
      <sz val="11"/>
      <name val="Calibri"/>
      <family val="2"/>
      <charset val="238"/>
      <scheme val="minor"/>
    </font>
    <font>
      <sz val="11"/>
      <name val="Calibri"/>
      <family val="2"/>
      <charset val="238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/>
      <diagonal/>
    </border>
    <border>
      <left style="thin">
        <color theme="2"/>
      </left>
      <right/>
      <top/>
      <bottom/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/>
      </bottom>
      <diagonal/>
    </border>
    <border>
      <left style="thin">
        <color indexed="64"/>
      </left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/>
      <top style="thin">
        <color theme="2"/>
      </top>
      <bottom/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2"/>
      </right>
      <top/>
      <bottom/>
      <diagonal/>
    </border>
    <border>
      <left style="thin">
        <color indexed="64"/>
      </left>
      <right style="thin">
        <color theme="2"/>
      </right>
      <top style="thin">
        <color theme="2"/>
      </top>
      <bottom/>
      <diagonal/>
    </border>
    <border>
      <left style="thin">
        <color indexed="64"/>
      </left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2"/>
      </right>
      <top style="thin">
        <color indexed="64"/>
      </top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indexed="64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/>
      <top/>
      <bottom style="thin">
        <color theme="2"/>
      </bottom>
      <diagonal/>
    </border>
    <border>
      <left style="thin">
        <color indexed="64"/>
      </left>
      <right/>
      <top/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theme="2"/>
      </right>
      <top/>
      <bottom/>
      <diagonal/>
    </border>
    <border>
      <left/>
      <right/>
      <top style="thin">
        <color theme="2"/>
      </top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indexed="64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644">
    <xf numFmtId="0" fontId="0" fillId="0" borderId="0" xfId="0"/>
    <xf numFmtId="14" fontId="6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7" fillId="0" borderId="0" xfId="0" applyFont="1"/>
    <xf numFmtId="16" fontId="6" fillId="2" borderId="2" xfId="0" applyNumberFormat="1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/>
    </xf>
    <xf numFmtId="164" fontId="7" fillId="0" borderId="2" xfId="0" applyNumberFormat="1" applyFont="1" applyBorder="1" applyAlignment="1">
      <alignment horizontal="center"/>
    </xf>
    <xf numFmtId="164" fontId="7" fillId="0" borderId="2" xfId="0" applyNumberFormat="1" applyFont="1" applyBorder="1"/>
    <xf numFmtId="10" fontId="7" fillId="0" borderId="2" xfId="0" applyNumberFormat="1" applyFont="1" applyBorder="1"/>
    <xf numFmtId="164" fontId="7" fillId="0" borderId="0" xfId="0" applyNumberFormat="1" applyFont="1" applyAlignment="1">
      <alignment horizontal="center" vertical="center"/>
    </xf>
    <xf numFmtId="164" fontId="7" fillId="0" borderId="0" xfId="0" applyNumberFormat="1" applyFont="1"/>
    <xf numFmtId="0" fontId="7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6" fontId="0" fillId="0" borderId="0" xfId="0" applyNumberFormat="1"/>
    <xf numFmtId="6" fontId="7" fillId="0" borderId="0" xfId="0" applyNumberFormat="1" applyFont="1"/>
    <xf numFmtId="0" fontId="8" fillId="0" borderId="0" xfId="0" applyFont="1"/>
    <xf numFmtId="16" fontId="6" fillId="0" borderId="2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4" fontId="7" fillId="0" borderId="0" xfId="1" applyFont="1" applyAlignment="1">
      <alignment horizontal="center" wrapText="1"/>
    </xf>
    <xf numFmtId="4" fontId="7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7" fillId="2" borderId="0" xfId="0" applyFont="1" applyFill="1"/>
    <xf numFmtId="0" fontId="9" fillId="4" borderId="2" xfId="0" applyFont="1" applyFill="1" applyBorder="1" applyAlignment="1">
      <alignment horizontal="center" vertical="center" wrapText="1"/>
    </xf>
    <xf numFmtId="2" fontId="7" fillId="2" borderId="2" xfId="0" applyNumberFormat="1" applyFont="1" applyFill="1" applyBorder="1" applyAlignment="1">
      <alignment horizontal="center"/>
    </xf>
    <xf numFmtId="2" fontId="7" fillId="2" borderId="2" xfId="0" applyNumberFormat="1" applyFont="1" applyFill="1" applyBorder="1" applyAlignment="1">
      <alignment horizontal="center" vertical="center"/>
    </xf>
    <xf numFmtId="14" fontId="7" fillId="2" borderId="2" xfId="0" applyNumberFormat="1" applyFont="1" applyFill="1" applyBorder="1"/>
    <xf numFmtId="0" fontId="7" fillId="2" borderId="2" xfId="0" applyFont="1" applyFill="1" applyBorder="1" applyAlignment="1">
      <alignment horizontal="center"/>
    </xf>
    <xf numFmtId="14" fontId="7" fillId="5" borderId="2" xfId="0" applyNumberFormat="1" applyFont="1" applyFill="1" applyBorder="1"/>
    <xf numFmtId="0" fontId="7" fillId="5" borderId="2" xfId="0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7" fillId="5" borderId="2" xfId="0" applyNumberFormat="1" applyFont="1" applyFill="1" applyBorder="1" applyAlignment="1">
      <alignment horizontal="center" vertical="center"/>
    </xf>
    <xf numFmtId="164" fontId="0" fillId="0" borderId="0" xfId="0" applyNumberFormat="1"/>
    <xf numFmtId="4" fontId="6" fillId="2" borderId="2" xfId="0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4" fontId="6" fillId="2" borderId="2" xfId="0" applyNumberFormat="1" applyFont="1" applyFill="1" applyBorder="1" applyAlignment="1">
      <alignment horizontal="center"/>
    </xf>
    <xf numFmtId="0" fontId="6" fillId="6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center" wrapText="1"/>
    </xf>
    <xf numFmtId="16" fontId="6" fillId="2" borderId="1" xfId="0" applyNumberFormat="1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vertical="center" wrapText="1"/>
    </xf>
    <xf numFmtId="16" fontId="8" fillId="2" borderId="2" xfId="0" applyNumberFormat="1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horizontal="center"/>
    </xf>
    <xf numFmtId="2" fontId="6" fillId="2" borderId="2" xfId="0" applyNumberFormat="1" applyFont="1" applyFill="1" applyBorder="1" applyAlignment="1">
      <alignment horizontal="center" vertical="center" wrapText="1"/>
    </xf>
    <xf numFmtId="2" fontId="6" fillId="2" borderId="2" xfId="0" applyNumberFormat="1" applyFont="1" applyFill="1" applyBorder="1" applyAlignment="1">
      <alignment vertical="center" wrapText="1"/>
    </xf>
    <xf numFmtId="2" fontId="8" fillId="2" borderId="2" xfId="0" applyNumberFormat="1" applyFont="1" applyFill="1" applyBorder="1" applyAlignment="1">
      <alignment horizontal="center" vertical="center" wrapText="1"/>
    </xf>
    <xf numFmtId="2" fontId="6" fillId="2" borderId="2" xfId="0" applyNumberFormat="1" applyFont="1" applyFill="1" applyBorder="1" applyAlignment="1">
      <alignment horizontal="center"/>
    </xf>
    <xf numFmtId="2" fontId="6" fillId="0" borderId="2" xfId="0" applyNumberFormat="1" applyFon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/>
    </xf>
    <xf numFmtId="2" fontId="1" fillId="0" borderId="2" xfId="0" applyNumberFormat="1" applyFont="1" applyBorder="1" applyAlignment="1">
      <alignment horizontal="center" vertical="center" wrapText="1"/>
    </xf>
    <xf numFmtId="16" fontId="6" fillId="2" borderId="3" xfId="0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2" fontId="6" fillId="2" borderId="3" xfId="0" applyNumberFormat="1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 wrapText="1"/>
    </xf>
    <xf numFmtId="4" fontId="6" fillId="0" borderId="2" xfId="0" applyNumberFormat="1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4" fontId="6" fillId="2" borderId="1" xfId="0" applyNumberFormat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10" fillId="2" borderId="2" xfId="0" applyFont="1" applyFill="1" applyBorder="1" applyAlignment="1">
      <alignment horizontal="center" vertical="center" wrapText="1"/>
    </xf>
    <xf numFmtId="4" fontId="8" fillId="2" borderId="2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2" fontId="6" fillId="2" borderId="3" xfId="0" applyNumberFormat="1" applyFont="1" applyFill="1" applyBorder="1" applyAlignment="1">
      <alignment vertical="center" wrapText="1"/>
    </xf>
    <xf numFmtId="4" fontId="1" fillId="2" borderId="2" xfId="0" applyNumberFormat="1" applyFont="1" applyFill="1" applyBorder="1" applyAlignment="1">
      <alignment horizontal="center" vertical="center" wrapText="1"/>
    </xf>
    <xf numFmtId="2" fontId="1" fillId="2" borderId="2" xfId="0" applyNumberFormat="1" applyFont="1" applyFill="1" applyBorder="1" applyAlignment="1">
      <alignment horizontal="center" vertical="center" wrapText="1"/>
    </xf>
    <xf numFmtId="4" fontId="10" fillId="2" borderId="2" xfId="0" applyNumberFormat="1" applyFont="1" applyFill="1" applyBorder="1" applyAlignment="1">
      <alignment horizontal="center" vertical="center" wrapText="1"/>
    </xf>
    <xf numFmtId="2" fontId="10" fillId="2" borderId="2" xfId="0" applyNumberFormat="1" applyFont="1" applyFill="1" applyBorder="1" applyAlignment="1">
      <alignment horizontal="center" vertical="center" wrapText="1"/>
    </xf>
    <xf numFmtId="2" fontId="0" fillId="2" borderId="2" xfId="0" applyNumberFormat="1" applyFill="1" applyBorder="1" applyAlignment="1">
      <alignment horizontal="center"/>
    </xf>
    <xf numFmtId="0" fontId="9" fillId="2" borderId="2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65" fontId="6" fillId="2" borderId="2" xfId="0" applyNumberFormat="1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14" fontId="6" fillId="2" borderId="2" xfId="0" applyNumberFormat="1" applyFont="1" applyFill="1" applyBorder="1" applyAlignment="1">
      <alignment horizontal="center" vertical="center" wrapText="1"/>
    </xf>
    <xf numFmtId="14" fontId="7" fillId="2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 wrapText="1"/>
    </xf>
    <xf numFmtId="4" fontId="0" fillId="0" borderId="0" xfId="0" applyNumberFormat="1"/>
    <xf numFmtId="16" fontId="6" fillId="0" borderId="1" xfId="0" applyNumberFormat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 wrapText="1"/>
    </xf>
    <xf numFmtId="16" fontId="8" fillId="2" borderId="1" xfId="0" applyNumberFormat="1" applyFont="1" applyFill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16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wrapText="1"/>
    </xf>
    <xf numFmtId="16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4" fillId="0" borderId="0" xfId="0" applyFont="1"/>
    <xf numFmtId="0" fontId="8" fillId="2" borderId="2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wrapText="1"/>
    </xf>
    <xf numFmtId="16" fontId="8" fillId="2" borderId="3" xfId="0" applyNumberFormat="1" applyFont="1" applyFill="1" applyBorder="1" applyAlignment="1">
      <alignment horizontal="center" vertical="center" wrapText="1"/>
    </xf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2" fontId="7" fillId="2" borderId="3" xfId="0" applyNumberFormat="1" applyFont="1" applyFill="1" applyBorder="1" applyAlignment="1">
      <alignment horizontal="center"/>
    </xf>
    <xf numFmtId="2" fontId="7" fillId="2" borderId="3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 wrapText="1"/>
    </xf>
    <xf numFmtId="4" fontId="1" fillId="2" borderId="1" xfId="0" applyNumberFormat="1" applyFont="1" applyFill="1" applyBorder="1" applyAlignment="1">
      <alignment horizontal="center" vertical="center" wrapText="1"/>
    </xf>
    <xf numFmtId="16" fontId="11" fillId="2" borderId="2" xfId="0" applyNumberFormat="1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vertical="center" wrapText="1"/>
    </xf>
    <xf numFmtId="4" fontId="11" fillId="2" borderId="2" xfId="0" applyNumberFormat="1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4" fontId="6" fillId="0" borderId="2" xfId="0" applyNumberFormat="1" applyFont="1" applyBorder="1" applyAlignment="1">
      <alignment horizontal="center"/>
    </xf>
    <xf numFmtId="16" fontId="6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center"/>
    </xf>
    <xf numFmtId="16" fontId="8" fillId="7" borderId="2" xfId="0" applyNumberFormat="1" applyFont="1" applyFill="1" applyBorder="1" applyAlignment="1">
      <alignment horizontal="center" vertical="center" wrapText="1"/>
    </xf>
    <xf numFmtId="2" fontId="7" fillId="7" borderId="3" xfId="0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4" fontId="8" fillId="7" borderId="2" xfId="0" applyNumberFormat="1" applyFont="1" applyFill="1" applyBorder="1" applyAlignment="1">
      <alignment horizontal="center" vertical="center" wrapText="1"/>
    </xf>
    <xf numFmtId="0" fontId="0" fillId="7" borderId="0" xfId="0" applyFill="1"/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" fontId="8" fillId="0" borderId="2" xfId="0" applyNumberFormat="1" applyFont="1" applyBorder="1" applyAlignment="1">
      <alignment horizontal="center" vertical="center" wrapText="1"/>
    </xf>
    <xf numFmtId="4" fontId="8" fillId="0" borderId="2" xfId="0" applyNumberFormat="1" applyFont="1" applyBorder="1" applyAlignment="1">
      <alignment horizontal="center" vertical="center" wrapText="1"/>
    </xf>
    <xf numFmtId="16" fontId="6" fillId="0" borderId="3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16" fontId="8" fillId="0" borderId="4" xfId="0" applyNumberFormat="1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10" fillId="7" borderId="2" xfId="0" applyFont="1" applyFill="1" applyBorder="1" applyAlignment="1">
      <alignment horizontal="center" vertical="center" wrapText="1"/>
    </xf>
    <xf numFmtId="6" fontId="0" fillId="0" borderId="0" xfId="0" applyNumberFormat="1" applyAlignment="1">
      <alignment horizontal="center"/>
    </xf>
    <xf numFmtId="0" fontId="0" fillId="2" borderId="2" xfId="0" applyFill="1" applyBorder="1"/>
    <xf numFmtId="4" fontId="6" fillId="2" borderId="2" xfId="0" applyNumberFormat="1" applyFont="1" applyFill="1" applyBorder="1" applyAlignment="1">
      <alignment horizontal="center" wrapText="1"/>
    </xf>
    <xf numFmtId="16" fontId="6" fillId="2" borderId="2" xfId="0" applyNumberFormat="1" applyFont="1" applyFill="1" applyBorder="1" applyAlignment="1">
      <alignment horizontal="center" wrapText="1"/>
    </xf>
    <xf numFmtId="4" fontId="8" fillId="2" borderId="2" xfId="0" applyNumberFormat="1" applyFont="1" applyFill="1" applyBorder="1" applyAlignment="1">
      <alignment horizontal="center" wrapText="1"/>
    </xf>
    <xf numFmtId="0" fontId="0" fillId="2" borderId="0" xfId="0" applyFill="1"/>
    <xf numFmtId="0" fontId="12" fillId="2" borderId="2" xfId="0" applyFont="1" applyFill="1" applyBorder="1" applyAlignment="1">
      <alignment horizontal="center" vertical="center" wrapText="1"/>
    </xf>
    <xf numFmtId="0" fontId="6" fillId="2" borderId="15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wrapText="1"/>
    </xf>
    <xf numFmtId="0" fontId="6" fillId="0" borderId="2" xfId="0" applyFont="1" applyBorder="1" applyAlignment="1">
      <alignment horizont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0" fontId="14" fillId="2" borderId="2" xfId="0" applyFont="1" applyFill="1" applyBorder="1" applyAlignment="1">
      <alignment horizontal="center" vertical="center" wrapText="1"/>
    </xf>
    <xf numFmtId="0" fontId="8" fillId="9" borderId="2" xfId="0" applyFont="1" applyFill="1" applyBorder="1" applyAlignment="1">
      <alignment horizontal="center" vertical="center" wrapText="1"/>
    </xf>
    <xf numFmtId="0" fontId="7" fillId="7" borderId="0" xfId="0" applyFont="1" applyFill="1"/>
    <xf numFmtId="0" fontId="6" fillId="10" borderId="15" xfId="0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vertical="center" wrapText="1"/>
    </xf>
    <xf numFmtId="0" fontId="5" fillId="0" borderId="0" xfId="0" applyFont="1"/>
    <xf numFmtId="0" fontId="6" fillId="2" borderId="6" xfId="0" applyFont="1" applyFill="1" applyBorder="1" applyAlignment="1">
      <alignment horizontal="center" vertical="center" wrapText="1"/>
    </xf>
    <xf numFmtId="0" fontId="6" fillId="10" borderId="16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4" fontId="6" fillId="2" borderId="4" xfId="0" applyNumberFormat="1" applyFont="1" applyFill="1" applyBorder="1" applyAlignment="1">
      <alignment horizontal="center" vertical="center" wrapText="1"/>
    </xf>
    <xf numFmtId="0" fontId="7" fillId="0" borderId="17" xfId="0" applyFont="1" applyBorder="1"/>
    <xf numFmtId="0" fontId="0" fillId="2" borderId="18" xfId="0" applyFill="1" applyBorder="1"/>
    <xf numFmtId="0" fontId="7" fillId="0" borderId="19" xfId="0" applyFont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7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0" borderId="17" xfId="0" applyBorder="1"/>
    <xf numFmtId="0" fontId="7" fillId="0" borderId="27" xfId="0" applyFont="1" applyBorder="1"/>
    <xf numFmtId="0" fontId="0" fillId="2" borderId="28" xfId="0" applyFill="1" applyBorder="1"/>
    <xf numFmtId="0" fontId="7" fillId="0" borderId="29" xfId="0" applyFont="1" applyBorder="1"/>
    <xf numFmtId="0" fontId="0" fillId="2" borderId="30" xfId="0" applyFill="1" applyBorder="1"/>
    <xf numFmtId="0" fontId="7" fillId="0" borderId="31" xfId="0" applyFont="1" applyBorder="1"/>
    <xf numFmtId="0" fontId="7" fillId="0" borderId="23" xfId="0" applyFont="1" applyBorder="1"/>
    <xf numFmtId="0" fontId="0" fillId="2" borderId="22" xfId="0" applyFill="1" applyBorder="1" applyAlignment="1">
      <alignment horizontal="center"/>
    </xf>
    <xf numFmtId="0" fontId="0" fillId="0" borderId="21" xfId="0" applyBorder="1"/>
    <xf numFmtId="0" fontId="6" fillId="0" borderId="4" xfId="0" applyFont="1" applyBorder="1" applyAlignment="1">
      <alignment horizontal="center" vertical="center" wrapText="1"/>
    </xf>
    <xf numFmtId="0" fontId="0" fillId="2" borderId="32" xfId="0" applyFill="1" applyBorder="1"/>
    <xf numFmtId="0" fontId="0" fillId="2" borderId="33" xfId="0" applyFill="1" applyBorder="1"/>
    <xf numFmtId="0" fontId="0" fillId="2" borderId="34" xfId="0" applyFill="1" applyBorder="1"/>
    <xf numFmtId="16" fontId="16" fillId="2" borderId="2" xfId="0" applyNumberFormat="1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/>
    </xf>
    <xf numFmtId="16" fontId="16" fillId="7" borderId="2" xfId="0" applyNumberFormat="1" applyFont="1" applyFill="1" applyBorder="1" applyAlignment="1">
      <alignment horizontal="center" vertical="center" wrapText="1"/>
    </xf>
    <xf numFmtId="0" fontId="16" fillId="7" borderId="2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7" fillId="0" borderId="35" xfId="0" applyFont="1" applyBorder="1"/>
    <xf numFmtId="0" fontId="7" fillId="0" borderId="36" xfId="0" applyFont="1" applyBorder="1"/>
    <xf numFmtId="0" fontId="7" fillId="0" borderId="37" xfId="0" applyFont="1" applyBorder="1"/>
    <xf numFmtId="0" fontId="8" fillId="2" borderId="38" xfId="0" applyFont="1" applyFill="1" applyBorder="1" applyAlignment="1">
      <alignment horizontal="center" vertical="center" wrapText="1"/>
    </xf>
    <xf numFmtId="6" fontId="0" fillId="0" borderId="39" xfId="0" applyNumberFormat="1" applyBorder="1"/>
    <xf numFmtId="0" fontId="4" fillId="0" borderId="40" xfId="0" applyFont="1" applyBorder="1" applyAlignment="1">
      <alignment horizontal="center"/>
    </xf>
    <xf numFmtId="0" fontId="0" fillId="2" borderId="8" xfId="0" applyFill="1" applyBorder="1"/>
    <xf numFmtId="0" fontId="0" fillId="2" borderId="41" xfId="0" applyFill="1" applyBorder="1"/>
    <xf numFmtId="0" fontId="0" fillId="2" borderId="42" xfId="0" applyFill="1" applyBorder="1"/>
    <xf numFmtId="0" fontId="0" fillId="2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0" fillId="0" borderId="5" xfId="0" applyBorder="1"/>
    <xf numFmtId="0" fontId="6" fillId="0" borderId="5" xfId="0" applyFont="1" applyBorder="1" applyAlignment="1">
      <alignment horizontal="center" vertical="center" wrapText="1"/>
    </xf>
    <xf numFmtId="0" fontId="7" fillId="0" borderId="5" xfId="0" applyFont="1" applyBorder="1"/>
    <xf numFmtId="0" fontId="6" fillId="2" borderId="8" xfId="0" applyFont="1" applyFill="1" applyBorder="1" applyAlignment="1">
      <alignment horizontal="center" vertical="center" wrapText="1"/>
    </xf>
    <xf numFmtId="0" fontId="0" fillId="7" borderId="5" xfId="0" applyFill="1" applyBorder="1"/>
    <xf numFmtId="0" fontId="16" fillId="2" borderId="2" xfId="0" applyFont="1" applyFill="1" applyBorder="1" applyAlignment="1">
      <alignment horizontal="center" vertical="center" wrapText="1"/>
    </xf>
    <xf numFmtId="6" fontId="0" fillId="2" borderId="0" xfId="0" applyNumberFormat="1" applyFill="1" applyAlignment="1">
      <alignment horizontal="center" vertical="center"/>
    </xf>
    <xf numFmtId="0" fontId="0" fillId="0" borderId="9" xfId="0" applyBorder="1"/>
    <xf numFmtId="0" fontId="6" fillId="0" borderId="2" xfId="0" applyFont="1" applyBorder="1"/>
    <xf numFmtId="0" fontId="6" fillId="0" borderId="0" xfId="0" applyFont="1" applyAlignment="1">
      <alignment horizontal="center" vertical="center" wrapText="1"/>
    </xf>
    <xf numFmtId="4" fontId="6" fillId="0" borderId="0" xfId="0" applyNumberFormat="1" applyFont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/>
    </xf>
    <xf numFmtId="4" fontId="6" fillId="0" borderId="2" xfId="0" applyNumberFormat="1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16" fontId="6" fillId="2" borderId="6" xfId="0" applyNumberFormat="1" applyFont="1" applyFill="1" applyBorder="1" applyAlignment="1">
      <alignment horizontal="center" vertical="center" wrapText="1"/>
    </xf>
    <xf numFmtId="0" fontId="7" fillId="0" borderId="37" xfId="0" applyFont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41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10" fontId="7" fillId="0" borderId="2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7" fillId="0" borderId="0" xfId="0" applyNumberFormat="1" applyFont="1" applyAlignment="1">
      <alignment horizontal="center"/>
    </xf>
    <xf numFmtId="0" fontId="0" fillId="2" borderId="43" xfId="0" applyFill="1" applyBorder="1" applyAlignment="1">
      <alignment horizontal="center"/>
    </xf>
    <xf numFmtId="6" fontId="0" fillId="0" borderId="39" xfId="0" applyNumberFormat="1" applyBorder="1" applyAlignment="1">
      <alignment horizontal="center"/>
    </xf>
    <xf numFmtId="0" fontId="0" fillId="0" borderId="0" xfId="0" applyAlignment="1">
      <alignment horizontal="center" wrapText="1"/>
    </xf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44" xfId="0" applyFill="1" applyBorder="1" applyAlignment="1">
      <alignment horizontal="center"/>
    </xf>
    <xf numFmtId="6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19" xfId="0" applyFont="1" applyBorder="1" applyAlignment="1">
      <alignment horizontal="center"/>
    </xf>
    <xf numFmtId="0" fontId="0" fillId="2" borderId="45" xfId="0" applyFill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16" fontId="8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7" fillId="0" borderId="0" xfId="0" applyFont="1" applyAlignment="1">
      <alignment horizontal="center"/>
    </xf>
    <xf numFmtId="0" fontId="8" fillId="0" borderId="2" xfId="0" applyFont="1" applyBorder="1"/>
    <xf numFmtId="16" fontId="6" fillId="0" borderId="4" xfId="0" applyNumberFormat="1" applyFont="1" applyBorder="1" applyAlignment="1">
      <alignment horizontal="center" vertical="center" wrapText="1"/>
    </xf>
    <xf numFmtId="16" fontId="6" fillId="2" borderId="4" xfId="0" applyNumberFormat="1" applyFont="1" applyFill="1" applyBorder="1" applyAlignment="1">
      <alignment horizontal="center" vertical="center" wrapText="1"/>
    </xf>
    <xf numFmtId="0" fontId="18" fillId="0" borderId="0" xfId="0" applyFont="1"/>
    <xf numFmtId="0" fontId="6" fillId="0" borderId="2" xfId="0" applyFont="1" applyBorder="1" applyAlignment="1">
      <alignment horizontal="center" vertical="center"/>
    </xf>
    <xf numFmtId="4" fontId="6" fillId="0" borderId="2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16" fontId="0" fillId="0" borderId="2" xfId="0" applyNumberFormat="1" applyBorder="1" applyAlignment="1">
      <alignment horizontal="center"/>
    </xf>
    <xf numFmtId="4" fontId="6" fillId="0" borderId="1" xfId="0" applyNumberFormat="1" applyFont="1" applyBorder="1" applyAlignment="1">
      <alignment horizontal="center" vertical="center" wrapText="1"/>
    </xf>
    <xf numFmtId="2" fontId="16" fillId="0" borderId="2" xfId="0" applyNumberFormat="1" applyFont="1" applyBorder="1" applyAlignment="1">
      <alignment horizontal="center" vertical="center" wrapText="1"/>
    </xf>
    <xf numFmtId="16" fontId="16" fillId="0" borderId="2" xfId="0" applyNumberFormat="1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0" fontId="15" fillId="2" borderId="2" xfId="0" applyFont="1" applyFill="1" applyBorder="1" applyAlignment="1">
      <alignment horizontal="center" vertical="center" wrapText="1"/>
    </xf>
    <xf numFmtId="4" fontId="16" fillId="0" borderId="2" xfId="0" applyNumberFormat="1" applyFont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/>
    </xf>
    <xf numFmtId="4" fontId="8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0" fontId="8" fillId="0" borderId="2" xfId="0" applyFont="1" applyBorder="1" applyAlignment="1">
      <alignment horizontal="center"/>
    </xf>
    <xf numFmtId="16" fontId="6" fillId="0" borderId="10" xfId="0" applyNumberFormat="1" applyFont="1" applyBorder="1" applyAlignment="1">
      <alignment horizontal="center" vertical="center" wrapText="1"/>
    </xf>
    <xf numFmtId="4" fontId="6" fillId="0" borderId="2" xfId="0" applyNumberFormat="1" applyFont="1" applyBorder="1"/>
    <xf numFmtId="4" fontId="6" fillId="0" borderId="0" xfId="0" applyNumberFormat="1" applyFont="1"/>
    <xf numFmtId="0" fontId="15" fillId="0" borderId="1" xfId="0" applyFont="1" applyBorder="1" applyAlignment="1">
      <alignment horizontal="center" vertical="center" wrapText="1"/>
    </xf>
    <xf numFmtId="0" fontId="0" fillId="2" borderId="0" xfId="0" applyFill="1" applyAlignment="1">
      <alignment horizontal="left"/>
    </xf>
    <xf numFmtId="4" fontId="6" fillId="0" borderId="3" xfId="0" applyNumberFormat="1" applyFont="1" applyBorder="1" applyAlignment="1">
      <alignment horizontal="center" vertical="center" wrapText="1"/>
    </xf>
    <xf numFmtId="4" fontId="6" fillId="0" borderId="6" xfId="0" applyNumberFormat="1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/>
    </xf>
    <xf numFmtId="4" fontId="6" fillId="0" borderId="5" xfId="0" applyNumberFormat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0" xfId="0" applyFont="1"/>
    <xf numFmtId="16" fontId="6" fillId="0" borderId="2" xfId="0" applyNumberFormat="1" applyFont="1" applyBorder="1" applyAlignment="1">
      <alignment horizontal="center" wrapText="1"/>
    </xf>
    <xf numFmtId="3" fontId="6" fillId="0" borderId="2" xfId="0" applyNumberFormat="1" applyFont="1" applyBorder="1" applyAlignment="1">
      <alignment horizontal="center" wrapText="1"/>
    </xf>
    <xf numFmtId="0" fontId="7" fillId="0" borderId="0" xfId="0" applyFont="1" applyAlignment="1">
      <alignment horizontal="left"/>
    </xf>
    <xf numFmtId="16" fontId="6" fillId="0" borderId="6" xfId="0" applyNumberFormat="1" applyFont="1" applyBorder="1" applyAlignment="1">
      <alignment horizontal="center" vertical="center" wrapText="1"/>
    </xf>
    <xf numFmtId="0" fontId="6" fillId="0" borderId="1" xfId="0" applyFont="1" applyBorder="1"/>
    <xf numFmtId="16" fontId="16" fillId="0" borderId="2" xfId="0" applyNumberFormat="1" applyFont="1" applyBorder="1" applyAlignment="1">
      <alignment horizontal="center" wrapText="1"/>
    </xf>
    <xf numFmtId="0" fontId="16" fillId="0" borderId="2" xfId="0" applyFont="1" applyBorder="1" applyAlignment="1">
      <alignment horizontal="center" wrapText="1"/>
    </xf>
    <xf numFmtId="0" fontId="6" fillId="0" borderId="0" xfId="0" applyFont="1" applyAlignment="1">
      <alignment horizontal="left"/>
    </xf>
    <xf numFmtId="0" fontId="0" fillId="0" borderId="2" xfId="0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 vertical="top"/>
    </xf>
    <xf numFmtId="0" fontId="6" fillId="0" borderId="4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top"/>
    </xf>
    <xf numFmtId="0" fontId="6" fillId="2" borderId="5" xfId="0" applyFont="1" applyFill="1" applyBorder="1" applyAlignment="1">
      <alignment horizont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4" fontId="6" fillId="2" borderId="2" xfId="0" applyNumberFormat="1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4" xfId="0" applyFont="1" applyBorder="1"/>
    <xf numFmtId="0" fontId="6" fillId="0" borderId="46" xfId="0" applyFont="1" applyBorder="1" applyAlignment="1">
      <alignment horizontal="center" vertical="center" wrapText="1"/>
    </xf>
    <xf numFmtId="0" fontId="6" fillId="0" borderId="4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4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2" borderId="2" xfId="0" applyFont="1" applyFill="1" applyBorder="1" applyAlignment="1">
      <alignment horizontal="center"/>
    </xf>
    <xf numFmtId="0" fontId="6" fillId="0" borderId="4" xfId="0" applyFont="1" applyBorder="1" applyAlignment="1">
      <alignment horizontal="center" vertical="top"/>
    </xf>
    <xf numFmtId="0" fontId="6" fillId="0" borderId="11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top"/>
    </xf>
    <xf numFmtId="0" fontId="6" fillId="2" borderId="5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6" fillId="11" borderId="2" xfId="0" applyFont="1" applyFill="1" applyBorder="1" applyAlignment="1">
      <alignment horizontal="center" vertical="center" wrapText="1"/>
    </xf>
    <xf numFmtId="4" fontId="6" fillId="0" borderId="5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 wrapText="1"/>
    </xf>
    <xf numFmtId="16" fontId="6" fillId="0" borderId="2" xfId="0" applyNumberFormat="1" applyFont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3" xfId="0" applyBorder="1" applyAlignment="1">
      <alignment horizontal="center"/>
    </xf>
    <xf numFmtId="16" fontId="6" fillId="0" borderId="4" xfId="0" applyNumberFormat="1" applyFont="1" applyBorder="1" applyAlignment="1">
      <alignment horizontal="center"/>
    </xf>
    <xf numFmtId="0" fontId="0" fillId="0" borderId="13" xfId="0" applyBorder="1" applyAlignment="1">
      <alignment horizontal="center"/>
    </xf>
    <xf numFmtId="16" fontId="6" fillId="0" borderId="10" xfId="0" applyNumberFormat="1" applyFont="1" applyBorder="1" applyAlignment="1">
      <alignment horizontal="center"/>
    </xf>
    <xf numFmtId="16" fontId="6" fillId="0" borderId="5" xfId="0" applyNumberFormat="1" applyFont="1" applyBorder="1" applyAlignment="1">
      <alignment horizontal="center"/>
    </xf>
    <xf numFmtId="4" fontId="6" fillId="0" borderId="4" xfId="0" applyNumberFormat="1" applyFont="1" applyBorder="1" applyAlignment="1">
      <alignment horizontal="center" vertical="center" wrapText="1"/>
    </xf>
    <xf numFmtId="0" fontId="0" fillId="2" borderId="41" xfId="0" applyFill="1" applyBorder="1" applyAlignment="1">
      <alignment horizontal="left"/>
    </xf>
    <xf numFmtId="0" fontId="16" fillId="0" borderId="5" xfId="0" applyFont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wrapText="1"/>
    </xf>
    <xf numFmtId="12" fontId="16" fillId="0" borderId="2" xfId="0" applyNumberFormat="1" applyFont="1" applyBorder="1" applyAlignment="1">
      <alignment horizontal="center" vertical="center"/>
    </xf>
    <xf numFmtId="0" fontId="6" fillId="0" borderId="9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166" fontId="16" fillId="0" borderId="2" xfId="0" applyNumberFormat="1" applyFont="1" applyBorder="1" applyAlignment="1">
      <alignment horizontal="center" vertical="center" wrapText="1"/>
    </xf>
    <xf numFmtId="3" fontId="6" fillId="0" borderId="2" xfId="0" applyNumberFormat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/>
    </xf>
    <xf numFmtId="4" fontId="6" fillId="2" borderId="2" xfId="0" applyNumberFormat="1" applyFont="1" applyFill="1" applyBorder="1"/>
    <xf numFmtId="0" fontId="6" fillId="2" borderId="2" xfId="0" applyFont="1" applyFill="1" applyBorder="1"/>
    <xf numFmtId="0" fontId="0" fillId="2" borderId="42" xfId="0" applyFill="1" applyBorder="1" applyAlignment="1">
      <alignment horizontal="left"/>
    </xf>
    <xf numFmtId="4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 vertical="center"/>
    </xf>
    <xf numFmtId="0" fontId="6" fillId="0" borderId="4" xfId="0" applyFont="1" applyBorder="1" applyAlignment="1">
      <alignment vertical="center" wrapText="1"/>
    </xf>
    <xf numFmtId="0" fontId="0" fillId="0" borderId="41" xfId="0" applyBorder="1"/>
    <xf numFmtId="0" fontId="6" fillId="0" borderId="3" xfId="0" applyFont="1" applyBorder="1" applyAlignment="1">
      <alignment horizontal="center"/>
    </xf>
    <xf numFmtId="0" fontId="6" fillId="0" borderId="1" xfId="0" applyFont="1" applyBorder="1" applyAlignment="1">
      <alignment horizontal="center" vertical="top"/>
    </xf>
    <xf numFmtId="0" fontId="6" fillId="0" borderId="3" xfId="0" applyFont="1" applyBorder="1" applyAlignment="1">
      <alignment horizontal="center" vertical="top"/>
    </xf>
    <xf numFmtId="0" fontId="7" fillId="0" borderId="0" xfId="0" applyFont="1" applyAlignment="1">
      <alignment horizontal="left" wrapText="1"/>
    </xf>
    <xf numFmtId="0" fontId="6" fillId="7" borderId="2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4" fontId="8" fillId="0" borderId="0" xfId="0" applyNumberFormat="1" applyFont="1"/>
    <xf numFmtId="0" fontId="6" fillId="0" borderId="7" xfId="0" applyFont="1" applyBorder="1" applyAlignment="1">
      <alignment horizontal="center" vertical="center"/>
    </xf>
    <xf numFmtId="0" fontId="8" fillId="0" borderId="1" xfId="0" applyFont="1" applyBorder="1"/>
    <xf numFmtId="0" fontId="7" fillId="0" borderId="2" xfId="0" applyFont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 wrapText="1"/>
    </xf>
    <xf numFmtId="0" fontId="6" fillId="2" borderId="46" xfId="0" applyFont="1" applyFill="1" applyBorder="1" applyAlignment="1">
      <alignment horizontal="center" vertical="center" wrapText="1"/>
    </xf>
    <xf numFmtId="16" fontId="6" fillId="0" borderId="2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6" fillId="0" borderId="14" xfId="0" applyFont="1" applyBorder="1" applyAlignment="1">
      <alignment horizontal="center" vertical="center"/>
    </xf>
    <xf numFmtId="0" fontId="6" fillId="0" borderId="49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/>
    </xf>
    <xf numFmtId="16" fontId="1" fillId="0" borderId="2" xfId="0" applyNumberFormat="1" applyFont="1" applyBorder="1" applyAlignment="1">
      <alignment horizontal="center" vertical="center" wrapText="1"/>
    </xf>
    <xf numFmtId="16" fontId="1" fillId="0" borderId="4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  <xf numFmtId="0" fontId="15" fillId="4" borderId="2" xfId="0" applyFont="1" applyFill="1" applyBorder="1" applyAlignment="1">
      <alignment horizontal="center" vertical="center" wrapText="1"/>
    </xf>
    <xf numFmtId="0" fontId="4" fillId="0" borderId="40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6" fillId="4" borderId="4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/>
    </xf>
    <xf numFmtId="0" fontId="6" fillId="0" borderId="2" xfId="0" applyFont="1" applyBorder="1" applyAlignment="1">
      <alignment wrapText="1"/>
    </xf>
    <xf numFmtId="0" fontId="15" fillId="0" borderId="2" xfId="0" applyFont="1" applyBorder="1" applyAlignment="1">
      <alignment horizontal="center" wrapText="1"/>
    </xf>
    <xf numFmtId="0" fontId="6" fillId="0" borderId="5" xfId="0" applyFont="1" applyBorder="1" applyAlignment="1">
      <alignment vertical="center" wrapText="1"/>
    </xf>
    <xf numFmtId="16" fontId="6" fillId="4" borderId="2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wrapText="1"/>
    </xf>
    <xf numFmtId="4" fontId="6" fillId="4" borderId="2" xfId="0" applyNumberFormat="1" applyFont="1" applyFill="1" applyBorder="1" applyAlignment="1">
      <alignment horizontal="center" vertical="center" wrapText="1"/>
    </xf>
    <xf numFmtId="16" fontId="6" fillId="12" borderId="2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vertical="center" wrapText="1"/>
    </xf>
    <xf numFmtId="0" fontId="20" fillId="0" borderId="0" xfId="0" applyFont="1"/>
    <xf numFmtId="0" fontId="8" fillId="0" borderId="0" xfId="0" applyFont="1" applyAlignment="1">
      <alignment horizontal="center" vertical="center"/>
    </xf>
    <xf numFmtId="16" fontId="8" fillId="0" borderId="0" xfId="0" applyNumberFormat="1" applyFont="1" applyAlignment="1">
      <alignment horizontal="center"/>
    </xf>
    <xf numFmtId="0" fontId="8" fillId="0" borderId="4" xfId="0" applyFont="1" applyBorder="1" applyAlignment="1">
      <alignment horizontal="center"/>
    </xf>
    <xf numFmtId="4" fontId="15" fillId="0" borderId="2" xfId="0" applyNumberFormat="1" applyFont="1" applyBorder="1" applyAlignment="1">
      <alignment horizontal="center" vertical="center" wrapText="1"/>
    </xf>
    <xf numFmtId="16" fontId="6" fillId="4" borderId="46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16" fontId="6" fillId="4" borderId="4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/>
    </xf>
    <xf numFmtId="3" fontId="6" fillId="0" borderId="2" xfId="0" applyNumberFormat="1" applyFont="1" applyBorder="1" applyAlignment="1">
      <alignment horizontal="center" vertical="center"/>
    </xf>
    <xf numFmtId="0" fontId="6" fillId="4" borderId="46" xfId="0" applyFont="1" applyFill="1" applyBorder="1" applyAlignment="1">
      <alignment horizontal="center" vertical="center" wrapText="1"/>
    </xf>
    <xf numFmtId="0" fontId="6" fillId="4" borderId="46" xfId="0" applyFont="1" applyFill="1" applyBorder="1" applyAlignment="1">
      <alignment vertical="center" wrapText="1"/>
    </xf>
    <xf numFmtId="4" fontId="6" fillId="4" borderId="46" xfId="0" applyNumberFormat="1" applyFont="1" applyFill="1" applyBorder="1" applyAlignment="1">
      <alignment horizontal="center" vertical="center" wrapText="1"/>
    </xf>
    <xf numFmtId="0" fontId="6" fillId="13" borderId="46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6" fillId="14" borderId="2" xfId="0" applyFont="1" applyFill="1" applyBorder="1" applyAlignment="1">
      <alignment horizontal="center" vertical="center"/>
    </xf>
    <xf numFmtId="0" fontId="6" fillId="14" borderId="2" xfId="0" applyFont="1" applyFill="1" applyBorder="1" applyAlignment="1">
      <alignment horizontal="center" vertical="center" wrapText="1"/>
    </xf>
    <xf numFmtId="0" fontId="6" fillId="2" borderId="47" xfId="0" applyFont="1" applyFill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8" fillId="0" borderId="8" xfId="0" applyFont="1" applyBorder="1" applyAlignment="1">
      <alignment horizontal="center"/>
    </xf>
    <xf numFmtId="0" fontId="8" fillId="2" borderId="0" xfId="0" applyFont="1" applyFill="1" applyAlignment="1">
      <alignment horizontal="center" vertical="center"/>
    </xf>
    <xf numFmtId="4" fontId="8" fillId="0" borderId="2" xfId="0" applyNumberFormat="1" applyFont="1" applyBorder="1" applyAlignment="1">
      <alignment horizontal="center" vertical="center"/>
    </xf>
    <xf numFmtId="0" fontId="8" fillId="2" borderId="0" xfId="0" applyFont="1" applyFill="1"/>
    <xf numFmtId="16" fontId="6" fillId="4" borderId="0" xfId="0" applyNumberFormat="1" applyFont="1" applyFill="1" applyAlignment="1">
      <alignment horizontal="center" vertical="center" wrapText="1"/>
    </xf>
    <xf numFmtId="16" fontId="0" fillId="0" borderId="2" xfId="0" applyNumberFormat="1" applyBorder="1" applyAlignment="1">
      <alignment horizontal="center" vertical="center"/>
    </xf>
    <xf numFmtId="4" fontId="0" fillId="0" borderId="2" xfId="0" applyNumberFormat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16" fontId="0" fillId="2" borderId="2" xfId="0" applyNumberFormat="1" applyFill="1" applyBorder="1" applyAlignment="1">
      <alignment horizontal="center" vertical="center"/>
    </xf>
    <xf numFmtId="4" fontId="6" fillId="0" borderId="2" xfId="0" applyNumberFormat="1" applyFont="1" applyBorder="1" applyAlignment="1">
      <alignment vertical="center" wrapText="1"/>
    </xf>
    <xf numFmtId="4" fontId="0" fillId="2" borderId="2" xfId="0" applyNumberFormat="1" applyFill="1" applyBorder="1" applyAlignment="1">
      <alignment horizontal="center" vertical="center"/>
    </xf>
    <xf numFmtId="4" fontId="6" fillId="7" borderId="2" xfId="0" applyNumberFormat="1" applyFont="1" applyFill="1" applyBorder="1" applyAlignment="1">
      <alignment horizontal="center" vertical="center" wrapText="1"/>
    </xf>
    <xf numFmtId="16" fontId="0" fillId="4" borderId="2" xfId="0" applyNumberForma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4" fontId="0" fillId="0" borderId="2" xfId="0" applyNumberFormat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16" fontId="0" fillId="0" borderId="4" xfId="0" applyNumberFormat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16" fontId="0" fillId="0" borderId="2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4" borderId="2" xfId="0" applyFill="1" applyBorder="1" applyAlignment="1">
      <alignment horizontal="center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21" fillId="4" borderId="2" xfId="0" applyFont="1" applyFill="1" applyBorder="1" applyAlignment="1">
      <alignment horizontal="center" wrapText="1"/>
    </xf>
    <xf numFmtId="0" fontId="0" fillId="2" borderId="2" xfId="0" applyFill="1" applyBorder="1" applyAlignment="1">
      <alignment vertical="center" wrapText="1"/>
    </xf>
    <xf numFmtId="4" fontId="0" fillId="2" borderId="2" xfId="0" applyNumberFormat="1" applyFill="1" applyBorder="1" applyAlignment="1">
      <alignment horizontal="center" vertical="center" wrapText="1"/>
    </xf>
    <xf numFmtId="4" fontId="0" fillId="0" borderId="2" xfId="0" applyNumberFormat="1" applyBorder="1" applyAlignment="1">
      <alignment vertical="center" wrapText="1"/>
    </xf>
    <xf numFmtId="16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16" fontId="0" fillId="7" borderId="2" xfId="0" applyNumberFormat="1" applyFill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 vertical="center" wrapText="1"/>
    </xf>
    <xf numFmtId="4" fontId="0" fillId="0" borderId="6" xfId="0" applyNumberFormat="1" applyBorder="1" applyAlignment="1">
      <alignment horizontal="center" vertical="center"/>
    </xf>
    <xf numFmtId="0" fontId="21" fillId="4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16" fontId="0" fillId="0" borderId="4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16" fontId="0" fillId="2" borderId="2" xfId="0" applyNumberForma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" fontId="0" fillId="0" borderId="2" xfId="0" applyNumberFormat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6" fontId="0" fillId="0" borderId="2" xfId="0" applyNumberFormat="1" applyBorder="1" applyAlignment="1">
      <alignment horizontal="center" wrapText="1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4" fontId="0" fillId="2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 wrapText="1"/>
    </xf>
    <xf numFmtId="4" fontId="0" fillId="2" borderId="2" xfId="0" applyNumberFormat="1" applyFill="1" applyBorder="1" applyAlignment="1">
      <alignment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4" fontId="8" fillId="0" borderId="2" xfId="0" applyNumberFormat="1" applyFont="1" applyBorder="1"/>
    <xf numFmtId="16" fontId="6" fillId="7" borderId="4" xfId="0" applyNumberFormat="1" applyFont="1" applyFill="1" applyBorder="1" applyAlignment="1">
      <alignment horizontal="center" vertical="center" wrapText="1"/>
    </xf>
    <xf numFmtId="16" fontId="0" fillId="2" borderId="4" xfId="0" applyNumberForma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/>
    </xf>
    <xf numFmtId="0" fontId="4" fillId="3" borderId="10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4" fontId="0" fillId="0" borderId="5" xfId="0" applyNumberFormat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 wrapText="1"/>
    </xf>
    <xf numFmtId="0" fontId="22" fillId="0" borderId="2" xfId="0" applyFont="1" applyBorder="1" applyAlignment="1">
      <alignment vertical="center" wrapText="1"/>
    </xf>
    <xf numFmtId="4" fontId="22" fillId="0" borderId="2" xfId="0" applyNumberFormat="1" applyFont="1" applyBorder="1" applyAlignment="1">
      <alignment horizontal="center" vertical="center" wrapText="1"/>
    </xf>
    <xf numFmtId="0" fontId="0" fillId="0" borderId="16" xfId="0" applyBorder="1" applyAlignment="1">
      <alignment horizontal="left" vertical="center"/>
    </xf>
    <xf numFmtId="4" fontId="0" fillId="7" borderId="2" xfId="0" applyNumberFormat="1" applyFill="1" applyBorder="1" applyAlignment="1">
      <alignment horizontal="center" vertical="center" wrapText="1"/>
    </xf>
    <xf numFmtId="4" fontId="0" fillId="4" borderId="2" xfId="0" applyNumberFormat="1" applyFill="1" applyBorder="1" applyAlignment="1">
      <alignment horizontal="center" vertical="center" wrapText="1"/>
    </xf>
    <xf numFmtId="0" fontId="0" fillId="4" borderId="2" xfId="0" applyFill="1" applyBorder="1" applyAlignment="1">
      <alignment vertical="center" wrapText="1"/>
    </xf>
    <xf numFmtId="16" fontId="0" fillId="4" borderId="4" xfId="0" applyNumberFormat="1" applyFill="1" applyBorder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4" borderId="1" xfId="0" applyFont="1" applyFill="1" applyBorder="1" applyAlignment="1">
      <alignment vertical="center" wrapText="1"/>
    </xf>
    <xf numFmtId="0" fontId="17" fillId="2" borderId="2" xfId="0" applyFont="1" applyFill="1" applyBorder="1" applyAlignment="1">
      <alignment horizontal="center" vertical="center" wrapText="1"/>
    </xf>
    <xf numFmtId="4" fontId="17" fillId="2" borderId="2" xfId="0" applyNumberFormat="1" applyFont="1" applyFill="1" applyBorder="1" applyAlignment="1">
      <alignment horizontal="center" vertical="center" wrapText="1"/>
    </xf>
    <xf numFmtId="3" fontId="0" fillId="4" borderId="2" xfId="0" applyNumberForma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3" fontId="0" fillId="2" borderId="2" xfId="0" applyNumberForma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16" fontId="0" fillId="4" borderId="1" xfId="0" applyNumberForma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1" fillId="0" borderId="2" xfId="0" applyFont="1" applyBorder="1" applyAlignment="1">
      <alignment horizontal="right" wrapText="1"/>
    </xf>
    <xf numFmtId="0" fontId="0" fillId="4" borderId="5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wrapText="1"/>
    </xf>
    <xf numFmtId="0" fontId="0" fillId="4" borderId="14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 wrapText="1"/>
    </xf>
    <xf numFmtId="4" fontId="0" fillId="4" borderId="5" xfId="0" applyNumberForma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4" fontId="0" fillId="4" borderId="3" xfId="0" applyNumberFormat="1" applyFill="1" applyBorder="1" applyAlignment="1">
      <alignment horizontal="center" vertical="center" wrapText="1"/>
    </xf>
    <xf numFmtId="4" fontId="0" fillId="4" borderId="4" xfId="0" applyNumberFormat="1" applyFill="1" applyBorder="1" applyAlignment="1">
      <alignment horizontal="center" vertical="center" wrapText="1"/>
    </xf>
    <xf numFmtId="0" fontId="24" fillId="4" borderId="2" xfId="0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4" fontId="0" fillId="2" borderId="3" xfId="0" applyNumberFormat="1" applyFill="1" applyBorder="1" applyAlignment="1">
      <alignment horizontal="center" vertical="center" wrapText="1"/>
    </xf>
    <xf numFmtId="4" fontId="0" fillId="2" borderId="1" xfId="0" applyNumberForma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 wrapText="1"/>
    </xf>
    <xf numFmtId="0" fontId="0" fillId="7" borderId="2" xfId="0" applyFill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22" fillId="0" borderId="2" xfId="0" applyFont="1" applyBorder="1"/>
    <xf numFmtId="0" fontId="0" fillId="2" borderId="11" xfId="0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0" fillId="0" borderId="11" xfId="0" applyBorder="1"/>
    <xf numFmtId="0" fontId="22" fillId="0" borderId="11" xfId="0" applyFont="1" applyBorder="1"/>
    <xf numFmtId="0" fontId="0" fillId="0" borderId="11" xfId="0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0" fontId="6" fillId="7" borderId="5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0" fontId="8" fillId="2" borderId="2" xfId="0" applyFont="1" applyFill="1" applyBorder="1"/>
    <xf numFmtId="0" fontId="22" fillId="0" borderId="11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8" fillId="0" borderId="11" xfId="0" applyFont="1" applyBorder="1" applyAlignment="1">
      <alignment horizontal="center" vertical="center"/>
    </xf>
    <xf numFmtId="0" fontId="0" fillId="2" borderId="11" xfId="0" applyFill="1" applyBorder="1" applyAlignment="1">
      <alignment horizontal="center"/>
    </xf>
    <xf numFmtId="4" fontId="22" fillId="0" borderId="5" xfId="0" applyNumberFormat="1" applyFont="1" applyBorder="1" applyAlignment="1">
      <alignment horizontal="center" vertical="center" wrapText="1"/>
    </xf>
    <xf numFmtId="3" fontId="0" fillId="4" borderId="5" xfId="0" applyNumberFormat="1" applyFill="1" applyBorder="1" applyAlignment="1">
      <alignment horizontal="center" vertical="center" wrapText="1"/>
    </xf>
    <xf numFmtId="4" fontId="0" fillId="2" borderId="5" xfId="0" applyNumberFormat="1" applyFill="1" applyBorder="1" applyAlignment="1">
      <alignment horizontal="center" vertical="center" wrapText="1"/>
    </xf>
    <xf numFmtId="4" fontId="0" fillId="7" borderId="5" xfId="0" applyNumberFormat="1" applyFill="1" applyBorder="1" applyAlignment="1">
      <alignment horizontal="center" vertical="center" wrapText="1"/>
    </xf>
    <xf numFmtId="4" fontId="0" fillId="0" borderId="5" xfId="0" applyNumberFormat="1" applyBorder="1" applyAlignment="1">
      <alignment horizontal="center" vertical="center"/>
    </xf>
    <xf numFmtId="4" fontId="0" fillId="2" borderId="5" xfId="0" applyNumberForma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4" fontId="0" fillId="0" borderId="2" xfId="0" applyNumberFormat="1" applyBorder="1"/>
    <xf numFmtId="0" fontId="8" fillId="2" borderId="0" xfId="0" applyFont="1" applyFill="1" applyAlignment="1">
      <alignment horizontal="center"/>
    </xf>
    <xf numFmtId="0" fontId="0" fillId="7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8" fontId="0" fillId="0" borderId="2" xfId="0" applyNumberFormat="1" applyBorder="1" applyAlignment="1">
      <alignment horizontal="center"/>
    </xf>
    <xf numFmtId="167" fontId="0" fillId="0" borderId="0" xfId="0" applyNumberFormat="1"/>
    <xf numFmtId="0" fontId="4" fillId="3" borderId="5" xfId="0" applyFont="1" applyFill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0" fillId="0" borderId="16" xfId="0" applyBorder="1" applyAlignment="1">
      <alignment horizontal="left" vertical="top"/>
    </xf>
    <xf numFmtId="168" fontId="0" fillId="0" borderId="2" xfId="0" applyNumberFormat="1" applyBorder="1" applyAlignment="1">
      <alignment horizontal="center" vertical="center" wrapText="1"/>
    </xf>
    <xf numFmtId="0" fontId="25" fillId="4" borderId="11" xfId="0" applyFont="1" applyFill="1" applyBorder="1" applyAlignment="1">
      <alignment horizontal="center" vertical="center" wrapText="1"/>
    </xf>
    <xf numFmtId="6" fontId="0" fillId="0" borderId="2" xfId="0" applyNumberFormat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0" fontId="0" fillId="0" borderId="4" xfId="0" applyBorder="1"/>
    <xf numFmtId="0" fontId="25" fillId="4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16" fontId="6" fillId="0" borderId="46" xfId="0" applyNumberFormat="1" applyFont="1" applyBorder="1" applyAlignment="1">
      <alignment horizontal="center" vertical="center" wrapText="1"/>
    </xf>
    <xf numFmtId="0" fontId="6" fillId="2" borderId="50" xfId="0" applyFont="1" applyFill="1" applyBorder="1" applyAlignment="1">
      <alignment horizontal="center" vertical="center" wrapText="1"/>
    </xf>
    <xf numFmtId="16" fontId="6" fillId="0" borderId="50" xfId="0" applyNumberFormat="1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16" fontId="6" fillId="4" borderId="50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16" fontId="0" fillId="0" borderId="10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wrapText="1"/>
    </xf>
    <xf numFmtId="0" fontId="15" fillId="12" borderId="2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17" fillId="7" borderId="4" xfId="0" applyFont="1" applyFill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16" fontId="19" fillId="0" borderId="2" xfId="0" applyNumberFormat="1" applyFont="1" applyBorder="1" applyAlignment="1">
      <alignment horizontal="center" vertical="center" wrapText="1"/>
    </xf>
    <xf numFmtId="0" fontId="19" fillId="0" borderId="2" xfId="0" applyFont="1" applyBorder="1" applyAlignment="1">
      <alignment vertical="center" wrapText="1"/>
    </xf>
    <xf numFmtId="4" fontId="19" fillId="0" borderId="2" xfId="0" applyNumberFormat="1" applyFont="1" applyBorder="1" applyAlignment="1">
      <alignment horizontal="center" vertical="center" wrapText="1"/>
    </xf>
    <xf numFmtId="0" fontId="19" fillId="7" borderId="2" xfId="0" applyFont="1" applyFill="1" applyBorder="1" applyAlignment="1">
      <alignment horizontal="center" vertical="center" wrapText="1"/>
    </xf>
    <xf numFmtId="0" fontId="19" fillId="0" borderId="0" xfId="0" applyFont="1"/>
    <xf numFmtId="0" fontId="19" fillId="0" borderId="16" xfId="0" applyFont="1" applyBorder="1" applyAlignment="1">
      <alignment horizontal="center" vertical="center" wrapText="1"/>
    </xf>
    <xf numFmtId="16" fontId="19" fillId="0" borderId="4" xfId="0" applyNumberFormat="1" applyFont="1" applyBorder="1" applyAlignment="1">
      <alignment horizontal="center" vertical="center" wrapText="1"/>
    </xf>
    <xf numFmtId="0" fontId="0" fillId="15" borderId="0" xfId="0" applyFill="1"/>
    <xf numFmtId="0" fontId="19" fillId="0" borderId="2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4" fontId="19" fillId="0" borderId="5" xfId="0" applyNumberFormat="1" applyFont="1" applyBorder="1" applyAlignment="1">
      <alignment horizontal="center" vertical="center" wrapText="1"/>
    </xf>
    <xf numFmtId="0" fontId="19" fillId="0" borderId="5" xfId="0" applyFont="1" applyBorder="1" applyAlignment="1">
      <alignment vertical="center" wrapText="1"/>
    </xf>
    <xf numFmtId="4" fontId="0" fillId="0" borderId="11" xfId="0" applyNumberFormat="1" applyBorder="1" applyAlignment="1">
      <alignment horizontal="center" vertical="center" wrapText="1"/>
    </xf>
    <xf numFmtId="3" fontId="19" fillId="0" borderId="1" xfId="0" applyNumberFormat="1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 wrapText="1"/>
    </xf>
    <xf numFmtId="0" fontId="19" fillId="7" borderId="5" xfId="0" applyFont="1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4" fontId="19" fillId="0" borderId="1" xfId="0" applyNumberFormat="1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/>
    </xf>
    <xf numFmtId="0" fontId="19" fillId="0" borderId="49" xfId="0" applyFont="1" applyBorder="1" applyAlignment="1">
      <alignment horizontal="center" vertical="center" wrapText="1"/>
    </xf>
    <xf numFmtId="0" fontId="19" fillId="2" borderId="4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19" fillId="0" borderId="4" xfId="0" applyFont="1" applyBorder="1" applyAlignment="1">
      <alignment vertical="center" wrapText="1"/>
    </xf>
    <xf numFmtId="0" fontId="19" fillId="0" borderId="11" xfId="0" applyFont="1" applyBorder="1" applyAlignment="1">
      <alignment vertical="center" wrapText="1"/>
    </xf>
    <xf numFmtId="0" fontId="19" fillId="2" borderId="11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wrapText="1"/>
    </xf>
    <xf numFmtId="0" fontId="19" fillId="2" borderId="2" xfId="0" applyFont="1" applyFill="1" applyBorder="1" applyAlignment="1">
      <alignment horizontal="center" wrapText="1"/>
    </xf>
    <xf numFmtId="0" fontId="19" fillId="0" borderId="2" xfId="0" applyFont="1" applyBorder="1"/>
    <xf numFmtId="0" fontId="0" fillId="2" borderId="4" xfId="0" applyFill="1" applyBorder="1" applyAlignment="1">
      <alignment horizontal="center" vertical="center"/>
    </xf>
    <xf numFmtId="0" fontId="19" fillId="4" borderId="2" xfId="0" applyFont="1" applyFill="1" applyBorder="1" applyAlignment="1">
      <alignment horizontal="center" vertical="center" wrapText="1"/>
    </xf>
    <xf numFmtId="8" fontId="19" fillId="0" borderId="2" xfId="0" applyNumberFormat="1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wrapText="1"/>
    </xf>
    <xf numFmtId="16" fontId="19" fillId="4" borderId="2" xfId="0" applyNumberFormat="1" applyFont="1" applyFill="1" applyBorder="1" applyAlignment="1">
      <alignment horizontal="center" vertical="center" wrapText="1"/>
    </xf>
    <xf numFmtId="0" fontId="19" fillId="0" borderId="2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19" fillId="2" borderId="2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vertical="center" wrapText="1"/>
    </xf>
    <xf numFmtId="167" fontId="19" fillId="0" borderId="0" xfId="0" applyNumberFormat="1" applyFont="1" applyAlignment="1">
      <alignment horizontal="left" vertical="center"/>
    </xf>
    <xf numFmtId="0" fontId="19" fillId="0" borderId="0" xfId="0" applyFont="1" applyAlignment="1">
      <alignment horizontal="center" vertical="center"/>
    </xf>
    <xf numFmtId="4" fontId="19" fillId="7" borderId="2" xfId="0" applyNumberFormat="1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4" fillId="3" borderId="4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 vertical="center" wrapText="1"/>
    </xf>
  </cellXfs>
  <cellStyles count="2">
    <cellStyle name="Normalny" xfId="0" builtinId="0"/>
    <cellStyle name="Walutowy" xfId="1" builtinId="4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supertlumacz24.pl/crm/admin/orders/view/76864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D242-A5F5-48C5-94CD-582EBDEDA4F2}">
  <dimension ref="A1:FP996"/>
  <sheetViews>
    <sheetView zoomScaleNormal="100" workbookViewId="0">
      <selection activeCell="I536" sqref="I536"/>
    </sheetView>
  </sheetViews>
  <sheetFormatPr defaultRowHeight="15" x14ac:dyDescent="0.25"/>
  <cols>
    <col min="1" max="1" width="12" style="569" customWidth="1"/>
    <col min="2" max="2" width="14.28515625" style="611" customWidth="1"/>
    <col min="3" max="3" width="15" style="627" customWidth="1"/>
    <col min="4" max="4" width="14.140625" style="621" customWidth="1"/>
    <col min="5" max="5" width="13.5703125" style="293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189" t="s">
        <v>0</v>
      </c>
      <c r="B1" s="189" t="s">
        <v>1</v>
      </c>
      <c r="C1" s="614" t="s">
        <v>2</v>
      </c>
      <c r="D1" s="614" t="s">
        <v>3</v>
      </c>
      <c r="E1" s="554" t="s">
        <v>4</v>
      </c>
    </row>
    <row r="2" spans="1:11" x14ac:dyDescent="0.25">
      <c r="A2" s="189"/>
      <c r="B2" s="189"/>
      <c r="C2" s="614"/>
      <c r="D2" s="614"/>
      <c r="E2" s="554"/>
    </row>
    <row r="3" spans="1:11" x14ac:dyDescent="0.25">
      <c r="A3" s="585">
        <v>45384</v>
      </c>
      <c r="B3" s="609" t="s">
        <v>29825</v>
      </c>
      <c r="C3" s="609">
        <v>374</v>
      </c>
      <c r="D3" s="615"/>
      <c r="E3" s="257">
        <v>1059.5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585">
        <v>45384</v>
      </c>
      <c r="B4" s="609" t="s">
        <v>29826</v>
      </c>
      <c r="C4" s="609">
        <v>204</v>
      </c>
      <c r="D4" s="615"/>
      <c r="E4" s="257">
        <v>460.8</v>
      </c>
      <c r="G4" s="635" t="s">
        <v>9</v>
      </c>
      <c r="H4" s="636"/>
      <c r="I4" s="9">
        <f>SUM(C3:C935)</f>
        <v>116960.9</v>
      </c>
      <c r="J4" s="9">
        <f>I8/1.23</f>
        <v>38694.016260162585</v>
      </c>
      <c r="K4" s="9">
        <f>SUM(E3:E935)</f>
        <v>229305.31000000017</v>
      </c>
    </row>
    <row r="5" spans="1:11" x14ac:dyDescent="0.25">
      <c r="A5" s="585">
        <v>45384</v>
      </c>
      <c r="B5" s="609" t="s">
        <v>29827</v>
      </c>
      <c r="C5" s="609">
        <v>316</v>
      </c>
      <c r="D5" s="615"/>
      <c r="E5" s="257">
        <v>915.84</v>
      </c>
      <c r="G5" s="633" t="s">
        <v>10</v>
      </c>
      <c r="H5" s="633"/>
      <c r="I5" s="9">
        <f>K4+J4</f>
        <v>267999.32626016275</v>
      </c>
      <c r="J5" s="14"/>
      <c r="K5" s="14"/>
    </row>
    <row r="6" spans="1:11" x14ac:dyDescent="0.25">
      <c r="A6" s="585">
        <v>45384</v>
      </c>
      <c r="B6" s="609" t="s">
        <v>29828</v>
      </c>
      <c r="C6" s="609">
        <v>110</v>
      </c>
      <c r="D6" s="609">
        <v>291.51</v>
      </c>
      <c r="E6" s="257"/>
      <c r="G6" s="633" t="s">
        <v>11</v>
      </c>
      <c r="H6" s="633"/>
      <c r="I6" s="226">
        <f>I4/I5</f>
        <v>0.43642236580273769</v>
      </c>
      <c r="J6" s="14"/>
      <c r="K6" s="14"/>
    </row>
    <row r="7" spans="1:11" x14ac:dyDescent="0.25">
      <c r="A7" s="585">
        <v>45384</v>
      </c>
      <c r="B7" s="609" t="s">
        <v>29829</v>
      </c>
      <c r="C7" s="609">
        <v>80</v>
      </c>
      <c r="D7" s="615"/>
      <c r="E7" s="257">
        <v>147</v>
      </c>
    </row>
    <row r="8" spans="1:11" x14ac:dyDescent="0.25">
      <c r="A8" s="585">
        <v>45384</v>
      </c>
      <c r="B8" s="609" t="s">
        <v>29830</v>
      </c>
      <c r="C8" s="609">
        <v>100</v>
      </c>
      <c r="D8" s="615"/>
      <c r="E8" s="257">
        <v>243</v>
      </c>
      <c r="I8" s="82">
        <f>SUM(D3:D935)</f>
        <v>47593.639999999978</v>
      </c>
    </row>
    <row r="9" spans="1:11" x14ac:dyDescent="0.25">
      <c r="A9" s="585">
        <v>45384</v>
      </c>
      <c r="B9" s="575" t="s">
        <v>29833</v>
      </c>
      <c r="C9" s="479">
        <v>24</v>
      </c>
      <c r="D9" s="479"/>
      <c r="E9" s="431">
        <v>161.69999999999999</v>
      </c>
    </row>
    <row r="10" spans="1:11" x14ac:dyDescent="0.25">
      <c r="A10" s="585">
        <v>45384</v>
      </c>
      <c r="B10" s="575" t="s">
        <v>29834</v>
      </c>
      <c r="C10" s="479">
        <v>420</v>
      </c>
      <c r="D10" s="479"/>
      <c r="E10" s="431">
        <v>1387.1</v>
      </c>
    </row>
    <row r="11" spans="1:11" x14ac:dyDescent="0.25">
      <c r="A11" s="585">
        <v>45384</v>
      </c>
      <c r="B11" s="575" t="s">
        <v>29835</v>
      </c>
      <c r="C11" s="479">
        <v>30</v>
      </c>
      <c r="D11" s="479"/>
      <c r="E11" s="431">
        <v>49</v>
      </c>
    </row>
    <row r="12" spans="1:11" x14ac:dyDescent="0.25">
      <c r="A12" s="585">
        <v>45384</v>
      </c>
      <c r="B12" s="575" t="s">
        <v>29836</v>
      </c>
      <c r="C12" s="479">
        <v>58</v>
      </c>
      <c r="D12" s="479"/>
      <c r="E12" s="431">
        <v>81</v>
      </c>
    </row>
    <row r="13" spans="1:11" x14ac:dyDescent="0.25">
      <c r="A13" s="585">
        <v>45384</v>
      </c>
      <c r="B13" s="575" t="s">
        <v>29837</v>
      </c>
      <c r="C13" s="479">
        <v>16</v>
      </c>
      <c r="D13" s="479"/>
      <c r="E13" s="431">
        <v>162.80000000000001</v>
      </c>
    </row>
    <row r="14" spans="1:11" x14ac:dyDescent="0.25">
      <c r="A14" s="585">
        <v>45385</v>
      </c>
      <c r="B14" s="609" t="s">
        <v>29839</v>
      </c>
      <c r="C14" s="609">
        <v>30</v>
      </c>
      <c r="D14" s="609">
        <v>86.35</v>
      </c>
      <c r="E14" s="257"/>
    </row>
    <row r="15" spans="1:11" x14ac:dyDescent="0.25">
      <c r="A15" s="585">
        <v>45385</v>
      </c>
      <c r="B15" s="609" t="s">
        <v>29841</v>
      </c>
      <c r="C15" s="609">
        <v>161</v>
      </c>
      <c r="D15" s="615"/>
      <c r="E15" s="257">
        <v>347.9</v>
      </c>
    </row>
    <row r="16" spans="1:11" x14ac:dyDescent="0.25">
      <c r="A16" s="585">
        <v>45385</v>
      </c>
      <c r="B16" s="609" t="s">
        <v>29842</v>
      </c>
      <c r="C16" s="609">
        <v>8873</v>
      </c>
      <c r="D16" s="609"/>
      <c r="E16" s="257">
        <v>16489.439999999999</v>
      </c>
    </row>
    <row r="17" spans="1:172" s="150" customFormat="1" x14ac:dyDescent="0.25">
      <c r="A17" s="585">
        <v>45385</v>
      </c>
      <c r="B17" s="609" t="s">
        <v>29844</v>
      </c>
      <c r="C17" s="609">
        <v>532</v>
      </c>
      <c r="D17" s="615"/>
      <c r="E17" s="257">
        <v>1161.54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</row>
    <row r="18" spans="1:172" s="150" customFormat="1" x14ac:dyDescent="0.25">
      <c r="A18" s="585">
        <v>45385</v>
      </c>
      <c r="B18" s="609" t="s">
        <v>29845</v>
      </c>
      <c r="C18" s="610">
        <v>193</v>
      </c>
      <c r="D18" s="615"/>
      <c r="E18" s="257">
        <v>437.58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</row>
    <row r="19" spans="1:172" s="150" customFormat="1" x14ac:dyDescent="0.25">
      <c r="A19" s="585">
        <v>45385</v>
      </c>
      <c r="B19" s="609" t="s">
        <v>29846</v>
      </c>
      <c r="C19" s="21">
        <v>214</v>
      </c>
      <c r="D19" s="616"/>
      <c r="E19" s="21">
        <v>497.7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</row>
    <row r="20" spans="1:172" s="150" customFormat="1" x14ac:dyDescent="0.25">
      <c r="A20" s="585">
        <v>45385</v>
      </c>
      <c r="B20" s="609" t="s">
        <v>29847</v>
      </c>
      <c r="C20" s="7">
        <v>25</v>
      </c>
      <c r="D20" s="617"/>
      <c r="E20" s="7">
        <v>82.32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</row>
    <row r="21" spans="1:172" s="150" customFormat="1" x14ac:dyDescent="0.25">
      <c r="A21" s="585">
        <v>45385</v>
      </c>
      <c r="B21" s="609" t="s">
        <v>29848</v>
      </c>
      <c r="C21" s="612">
        <v>60</v>
      </c>
      <c r="D21" s="609">
        <v>168.76</v>
      </c>
      <c r="E21" s="257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</row>
    <row r="22" spans="1:172" s="150" customFormat="1" x14ac:dyDescent="0.25">
      <c r="A22" s="585">
        <v>45385</v>
      </c>
      <c r="B22" s="609" t="s">
        <v>29849</v>
      </c>
      <c r="C22" s="613">
        <v>137</v>
      </c>
      <c r="D22" s="618"/>
      <c r="E22" s="619">
        <v>307.23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</row>
    <row r="23" spans="1:172" s="150" customFormat="1" x14ac:dyDescent="0.25">
      <c r="A23" s="585">
        <v>45385</v>
      </c>
      <c r="B23" s="609" t="s">
        <v>29850</v>
      </c>
      <c r="C23" s="609">
        <v>90</v>
      </c>
      <c r="D23" s="609">
        <v>371.95</v>
      </c>
      <c r="E23" s="257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</row>
    <row r="24" spans="1:172" s="150" customFormat="1" x14ac:dyDescent="0.25">
      <c r="A24" s="585">
        <v>45385</v>
      </c>
      <c r="B24" s="609" t="s">
        <v>29851</v>
      </c>
      <c r="C24" s="609">
        <v>230</v>
      </c>
      <c r="D24" s="615"/>
      <c r="E24" s="257">
        <v>476.28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</row>
    <row r="25" spans="1:172" s="150" customFormat="1" x14ac:dyDescent="0.25">
      <c r="A25" s="585">
        <v>45385</v>
      </c>
      <c r="B25" s="609" t="s">
        <v>29852</v>
      </c>
      <c r="C25" s="609">
        <v>45</v>
      </c>
      <c r="D25" s="609"/>
      <c r="E25" s="257">
        <v>108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</row>
    <row r="26" spans="1:172" s="150" customFormat="1" x14ac:dyDescent="0.25">
      <c r="A26" s="585">
        <v>45385</v>
      </c>
      <c r="B26" s="609" t="s">
        <v>29853</v>
      </c>
      <c r="C26" s="609">
        <v>31</v>
      </c>
      <c r="D26" s="615"/>
      <c r="E26" s="257">
        <v>200.9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</row>
    <row r="27" spans="1:172" s="150" customFormat="1" x14ac:dyDescent="0.25">
      <c r="A27" s="585">
        <v>45385</v>
      </c>
      <c r="B27" s="609" t="s">
        <v>29854</v>
      </c>
      <c r="C27" s="609">
        <v>190</v>
      </c>
      <c r="D27" s="609">
        <v>557.94000000000005</v>
      </c>
      <c r="E27" s="25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</row>
    <row r="28" spans="1:172" s="150" customFormat="1" x14ac:dyDescent="0.25">
      <c r="A28" s="585">
        <v>45385</v>
      </c>
      <c r="B28" s="609" t="s">
        <v>29855</v>
      </c>
      <c r="C28" s="609">
        <v>1807</v>
      </c>
      <c r="D28" s="615"/>
      <c r="E28" s="257">
        <v>3109.06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</row>
    <row r="29" spans="1:172" s="150" customFormat="1" x14ac:dyDescent="0.25">
      <c r="A29" s="585">
        <v>45385</v>
      </c>
      <c r="B29" s="609" t="s">
        <v>29856</v>
      </c>
      <c r="C29" s="609">
        <v>70</v>
      </c>
      <c r="D29" s="615"/>
      <c r="E29" s="257">
        <v>151.19999999999999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</row>
    <row r="30" spans="1:172" s="150" customFormat="1" x14ac:dyDescent="0.25">
      <c r="A30" s="585">
        <v>45385</v>
      </c>
      <c r="B30" s="609" t="s">
        <v>29857</v>
      </c>
      <c r="C30" s="609">
        <v>30</v>
      </c>
      <c r="D30" s="615"/>
      <c r="E30" s="257">
        <v>73.5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</row>
    <row r="31" spans="1:172" s="150" customFormat="1" x14ac:dyDescent="0.25">
      <c r="A31" s="585">
        <v>45385</v>
      </c>
      <c r="B31" s="609" t="s">
        <v>29858</v>
      </c>
      <c r="C31" s="609">
        <v>35</v>
      </c>
      <c r="D31" s="615"/>
      <c r="E31" s="257">
        <v>68.599999999999994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</row>
    <row r="32" spans="1:172" s="150" customFormat="1" x14ac:dyDescent="0.25">
      <c r="A32" s="585">
        <v>45385</v>
      </c>
      <c r="B32" s="609" t="s">
        <v>29859</v>
      </c>
      <c r="C32" s="609">
        <v>12</v>
      </c>
      <c r="D32" s="615"/>
      <c r="E32" s="257">
        <v>49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</row>
    <row r="33" spans="1:172" s="150" customFormat="1" x14ac:dyDescent="0.25">
      <c r="A33" s="585">
        <v>45385</v>
      </c>
      <c r="B33" s="609" t="s">
        <v>29860</v>
      </c>
      <c r="C33" s="609">
        <v>108</v>
      </c>
      <c r="D33" s="615"/>
      <c r="E33" s="257">
        <v>459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</row>
    <row r="34" spans="1:172" s="150" customFormat="1" x14ac:dyDescent="0.25">
      <c r="A34" s="585">
        <v>45385</v>
      </c>
      <c r="B34" s="610" t="s">
        <v>29861</v>
      </c>
      <c r="C34" s="609">
        <v>67</v>
      </c>
      <c r="D34" s="615"/>
      <c r="E34" s="257">
        <v>151.9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</row>
    <row r="35" spans="1:172" s="150" customFormat="1" x14ac:dyDescent="0.25">
      <c r="A35" s="591">
        <v>45385</v>
      </c>
      <c r="B35" s="184" t="s">
        <v>29862</v>
      </c>
      <c r="C35" s="184">
        <v>115</v>
      </c>
      <c r="D35" s="479"/>
      <c r="E35" s="21">
        <v>279.3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</row>
    <row r="36" spans="1:172" s="150" customFormat="1" x14ac:dyDescent="0.25">
      <c r="A36" s="591">
        <v>45385</v>
      </c>
      <c r="B36" s="184" t="s">
        <v>29863</v>
      </c>
      <c r="C36" s="184">
        <v>140</v>
      </c>
      <c r="D36" s="479"/>
      <c r="E36" s="21">
        <v>494.4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</row>
    <row r="37" spans="1:172" s="150" customFormat="1" x14ac:dyDescent="0.25">
      <c r="A37" s="591">
        <v>45385</v>
      </c>
      <c r="B37" s="184" t="s">
        <v>29864</v>
      </c>
      <c r="C37" s="184">
        <v>500</v>
      </c>
      <c r="D37" s="479"/>
      <c r="E37" s="21">
        <v>960.4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</row>
    <row r="38" spans="1:172" s="150" customFormat="1" x14ac:dyDescent="0.25">
      <c r="A38" s="591">
        <v>45385</v>
      </c>
      <c r="B38" s="184" t="s">
        <v>29865</v>
      </c>
      <c r="C38" s="184">
        <v>120</v>
      </c>
      <c r="D38" s="479">
        <v>272.08</v>
      </c>
      <c r="E38" s="431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</row>
    <row r="39" spans="1:172" s="150" customFormat="1" x14ac:dyDescent="0.25">
      <c r="A39" s="591">
        <v>45385</v>
      </c>
      <c r="B39" s="184" t="s">
        <v>29866</v>
      </c>
      <c r="C39" s="184">
        <v>5</v>
      </c>
      <c r="D39" s="479"/>
      <c r="E39" s="431">
        <v>24.5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</row>
    <row r="40" spans="1:172" s="150" customFormat="1" x14ac:dyDescent="0.25">
      <c r="A40" s="591">
        <v>45385</v>
      </c>
      <c r="B40" s="184" t="s">
        <v>29867</v>
      </c>
      <c r="C40" s="184">
        <v>55</v>
      </c>
      <c r="D40" s="479">
        <v>92.99</v>
      </c>
      <c r="E40" s="431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</row>
    <row r="41" spans="1:172" s="150" customFormat="1" x14ac:dyDescent="0.25">
      <c r="A41" s="591">
        <v>45385</v>
      </c>
      <c r="B41" s="184" t="s">
        <v>29868</v>
      </c>
      <c r="C41" s="184">
        <v>22</v>
      </c>
      <c r="D41" s="184">
        <v>66.42</v>
      </c>
      <c r="E41" s="43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</row>
    <row r="42" spans="1:172" s="150" customFormat="1" x14ac:dyDescent="0.25">
      <c r="A42" s="591">
        <v>45385</v>
      </c>
      <c r="B42" s="184" t="s">
        <v>29869</v>
      </c>
      <c r="C42" s="257">
        <v>65</v>
      </c>
      <c r="D42" s="479"/>
      <c r="E42" s="431">
        <v>75.599999999999994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</row>
    <row r="43" spans="1:172" s="150" customFormat="1" x14ac:dyDescent="0.25">
      <c r="A43" s="585">
        <v>45385</v>
      </c>
      <c r="B43" s="257" t="s">
        <v>29870</v>
      </c>
      <c r="C43" s="257">
        <v>65</v>
      </c>
      <c r="D43" s="257">
        <v>92.99</v>
      </c>
      <c r="E43" s="257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</row>
    <row r="44" spans="1:172" s="150" customFormat="1" x14ac:dyDescent="0.25">
      <c r="A44" s="585">
        <v>45385</v>
      </c>
      <c r="B44" s="257" t="s">
        <v>29893</v>
      </c>
      <c r="C44" s="257">
        <v>58</v>
      </c>
      <c r="D44" s="257">
        <v>92.99</v>
      </c>
      <c r="E44" s="620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</row>
    <row r="45" spans="1:172" s="150" customFormat="1" x14ac:dyDescent="0.25">
      <c r="A45" s="585">
        <v>45386</v>
      </c>
      <c r="B45" s="257" t="s">
        <v>29871</v>
      </c>
      <c r="C45" s="257">
        <v>67</v>
      </c>
      <c r="D45" s="586"/>
      <c r="E45" s="257">
        <v>391.03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</row>
    <row r="46" spans="1:172" s="150" customFormat="1" x14ac:dyDescent="0.25">
      <c r="A46" s="585">
        <v>45386</v>
      </c>
      <c r="B46" s="257" t="s">
        <v>29872</v>
      </c>
      <c r="C46" s="257">
        <v>55</v>
      </c>
      <c r="D46" s="257">
        <v>92.99</v>
      </c>
      <c r="E46" s="257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</row>
    <row r="47" spans="1:172" s="150" customFormat="1" x14ac:dyDescent="0.25">
      <c r="A47" s="585">
        <v>45386</v>
      </c>
      <c r="B47" s="257" t="s">
        <v>29873</v>
      </c>
      <c r="C47" s="257">
        <v>55</v>
      </c>
      <c r="D47" s="257">
        <v>93.99</v>
      </c>
      <c r="E47" s="25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</row>
    <row r="48" spans="1:172" s="150" customFormat="1" x14ac:dyDescent="0.25">
      <c r="A48" s="585">
        <v>45386</v>
      </c>
      <c r="B48" s="257" t="s">
        <v>29874</v>
      </c>
      <c r="C48" s="257">
        <v>211</v>
      </c>
      <c r="D48" s="586"/>
      <c r="E48" s="257">
        <v>466.56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</row>
    <row r="49" spans="1:172" s="150" customFormat="1" x14ac:dyDescent="0.25">
      <c r="A49" s="585">
        <v>45386</v>
      </c>
      <c r="B49" s="257" t="s">
        <v>29875</v>
      </c>
      <c r="C49" s="257">
        <v>385</v>
      </c>
      <c r="D49" s="257">
        <v>1445.03</v>
      </c>
      <c r="E49" s="257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</row>
    <row r="50" spans="1:172" x14ac:dyDescent="0.25">
      <c r="A50" s="585">
        <v>45386</v>
      </c>
      <c r="B50" s="257" t="s">
        <v>29877</v>
      </c>
      <c r="C50" s="257">
        <v>60</v>
      </c>
      <c r="D50" s="586"/>
      <c r="E50" s="257">
        <v>137.19999999999999</v>
      </c>
    </row>
    <row r="51" spans="1:172" x14ac:dyDescent="0.25">
      <c r="A51" s="585">
        <v>45386</v>
      </c>
      <c r="B51" s="257" t="s">
        <v>29878</v>
      </c>
      <c r="C51" s="257">
        <v>21</v>
      </c>
      <c r="D51" s="586"/>
      <c r="E51" s="257">
        <v>54</v>
      </c>
    </row>
    <row r="52" spans="1:172" x14ac:dyDescent="0.25">
      <c r="A52" s="585">
        <v>45386</v>
      </c>
      <c r="B52" s="257" t="s">
        <v>29879</v>
      </c>
      <c r="C52" s="257">
        <v>19</v>
      </c>
      <c r="D52" s="586"/>
      <c r="E52" s="257">
        <v>140.4</v>
      </c>
    </row>
    <row r="53" spans="1:172" x14ac:dyDescent="0.25">
      <c r="A53" s="585">
        <v>45386</v>
      </c>
      <c r="B53" s="257" t="s">
        <v>29880</v>
      </c>
      <c r="C53" s="257">
        <v>40</v>
      </c>
      <c r="D53" s="586"/>
      <c r="E53" s="257">
        <v>123.48</v>
      </c>
    </row>
    <row r="54" spans="1:172" x14ac:dyDescent="0.25">
      <c r="A54" s="585">
        <v>45386</v>
      </c>
      <c r="B54" s="257" t="s">
        <v>29881</v>
      </c>
      <c r="C54" s="257">
        <v>100</v>
      </c>
      <c r="D54" s="257"/>
      <c r="E54" s="257">
        <v>151.19999999999999</v>
      </c>
    </row>
    <row r="55" spans="1:172" x14ac:dyDescent="0.25">
      <c r="A55" s="585">
        <v>45386</v>
      </c>
      <c r="B55" s="257" t="s">
        <v>29882</v>
      </c>
      <c r="C55" s="257">
        <v>760</v>
      </c>
      <c r="D55" s="257">
        <v>1678.43</v>
      </c>
      <c r="E55" s="257"/>
    </row>
    <row r="56" spans="1:172" x14ac:dyDescent="0.25">
      <c r="A56" s="585">
        <v>45386</v>
      </c>
      <c r="B56" s="257" t="s">
        <v>29883</v>
      </c>
      <c r="C56" s="257">
        <v>102</v>
      </c>
      <c r="D56" s="586"/>
      <c r="E56" s="257">
        <v>232.75</v>
      </c>
    </row>
    <row r="57" spans="1:172" x14ac:dyDescent="0.25">
      <c r="A57" s="585">
        <v>45386</v>
      </c>
      <c r="B57" s="257" t="s">
        <v>29884</v>
      </c>
      <c r="C57" s="257">
        <v>24</v>
      </c>
      <c r="D57" s="257">
        <v>73.06</v>
      </c>
      <c r="E57" s="257"/>
    </row>
    <row r="58" spans="1:172" x14ac:dyDescent="0.25">
      <c r="A58" s="585">
        <v>45386</v>
      </c>
      <c r="B58" s="257" t="s">
        <v>29885</v>
      </c>
      <c r="C58" s="257">
        <v>60</v>
      </c>
      <c r="D58" s="586"/>
      <c r="E58" s="257">
        <v>137.19999999999999</v>
      </c>
    </row>
    <row r="59" spans="1:172" x14ac:dyDescent="0.25">
      <c r="A59" s="585">
        <v>45386</v>
      </c>
      <c r="B59" s="257" t="s">
        <v>29886</v>
      </c>
      <c r="C59" s="257">
        <v>91</v>
      </c>
      <c r="D59" s="257">
        <v>190.46</v>
      </c>
      <c r="E59" s="257"/>
    </row>
    <row r="60" spans="1:172" x14ac:dyDescent="0.25">
      <c r="A60" s="585">
        <v>45386</v>
      </c>
      <c r="B60" s="257" t="s">
        <v>29887</v>
      </c>
      <c r="C60" s="257">
        <v>22</v>
      </c>
      <c r="D60" s="586"/>
      <c r="E60" s="257">
        <v>49</v>
      </c>
    </row>
    <row r="61" spans="1:172" x14ac:dyDescent="0.25">
      <c r="A61" s="585">
        <v>45386</v>
      </c>
      <c r="B61" s="257" t="s">
        <v>29888</v>
      </c>
      <c r="C61" s="257">
        <v>84</v>
      </c>
      <c r="D61" s="586"/>
      <c r="E61" s="257">
        <v>164.2</v>
      </c>
    </row>
    <row r="62" spans="1:172" x14ac:dyDescent="0.25">
      <c r="A62" s="585">
        <v>45386</v>
      </c>
      <c r="B62" s="257" t="s">
        <v>29889</v>
      </c>
      <c r="C62" s="257">
        <v>190</v>
      </c>
      <c r="D62" s="586"/>
      <c r="E62" s="257">
        <v>442.4</v>
      </c>
    </row>
    <row r="63" spans="1:172" x14ac:dyDescent="0.25">
      <c r="A63" s="585">
        <v>45386</v>
      </c>
      <c r="B63" s="257" t="s">
        <v>29890</v>
      </c>
      <c r="C63" s="257">
        <v>35</v>
      </c>
      <c r="D63" s="586"/>
      <c r="E63" s="257">
        <v>68.599999999999994</v>
      </c>
    </row>
    <row r="64" spans="1:172" x14ac:dyDescent="0.25">
      <c r="A64" s="585">
        <v>45386</v>
      </c>
      <c r="B64" s="257" t="s">
        <v>29891</v>
      </c>
      <c r="C64" s="257">
        <v>5</v>
      </c>
      <c r="D64" s="586"/>
      <c r="E64" s="257">
        <v>43.2</v>
      </c>
    </row>
    <row r="65" spans="1:5" x14ac:dyDescent="0.25">
      <c r="A65" s="585">
        <v>45386</v>
      </c>
      <c r="B65" s="257" t="s">
        <v>29892</v>
      </c>
      <c r="C65" s="257">
        <v>33</v>
      </c>
      <c r="D65" s="586"/>
      <c r="E65" s="257">
        <v>90.72</v>
      </c>
    </row>
    <row r="66" spans="1:5" x14ac:dyDescent="0.25">
      <c r="A66" s="585">
        <v>45386</v>
      </c>
      <c r="B66" s="257" t="s">
        <v>29894</v>
      </c>
      <c r="C66" s="257">
        <v>5</v>
      </c>
      <c r="D66" s="586"/>
      <c r="E66" s="257">
        <v>66.150000000000006</v>
      </c>
    </row>
    <row r="67" spans="1:5" x14ac:dyDescent="0.25">
      <c r="A67" s="585">
        <v>45386</v>
      </c>
      <c r="B67" s="257" t="s">
        <v>29895</v>
      </c>
      <c r="C67" s="257">
        <v>50</v>
      </c>
      <c r="D67" s="257">
        <v>168.76</v>
      </c>
      <c r="E67" s="257"/>
    </row>
    <row r="68" spans="1:5" x14ac:dyDescent="0.25">
      <c r="A68" s="585">
        <v>45386</v>
      </c>
      <c r="B68" s="257" t="s">
        <v>29896</v>
      </c>
      <c r="C68" s="257">
        <v>190</v>
      </c>
      <c r="D68" s="257">
        <v>371.95</v>
      </c>
      <c r="E68" s="257"/>
    </row>
    <row r="69" spans="1:5" x14ac:dyDescent="0.25">
      <c r="A69" s="585">
        <v>45386</v>
      </c>
      <c r="B69" s="257" t="s">
        <v>29897</v>
      </c>
      <c r="C69" s="257">
        <v>120</v>
      </c>
      <c r="D69" s="257">
        <v>371.95</v>
      </c>
      <c r="E69" s="257"/>
    </row>
    <row r="70" spans="1:5" x14ac:dyDescent="0.25">
      <c r="A70" s="585">
        <v>45387</v>
      </c>
      <c r="B70" s="257" t="s">
        <v>29898</v>
      </c>
      <c r="C70" s="257">
        <v>45</v>
      </c>
      <c r="D70" s="586"/>
      <c r="E70" s="257">
        <v>137.19999999999999</v>
      </c>
    </row>
    <row r="71" spans="1:5" x14ac:dyDescent="0.25">
      <c r="A71" s="585">
        <v>45387</v>
      </c>
      <c r="B71" s="257" t="s">
        <v>29899</v>
      </c>
      <c r="C71" s="257">
        <v>10</v>
      </c>
      <c r="D71" s="586"/>
      <c r="E71" s="257">
        <v>49</v>
      </c>
    </row>
    <row r="72" spans="1:5" x14ac:dyDescent="0.25">
      <c r="A72" s="585">
        <v>45387</v>
      </c>
      <c r="B72" s="257" t="s">
        <v>29900</v>
      </c>
      <c r="C72" s="257">
        <v>260</v>
      </c>
      <c r="D72" s="257">
        <v>564.48</v>
      </c>
      <c r="E72" s="257"/>
    </row>
    <row r="73" spans="1:5" x14ac:dyDescent="0.25">
      <c r="A73" s="585">
        <v>45387</v>
      </c>
      <c r="B73" s="257" t="s">
        <v>29901</v>
      </c>
      <c r="C73" s="257">
        <v>1491</v>
      </c>
      <c r="D73" s="586"/>
      <c r="E73" s="257">
        <v>2741.55</v>
      </c>
    </row>
    <row r="74" spans="1:5" x14ac:dyDescent="0.25">
      <c r="A74" s="585">
        <v>45387</v>
      </c>
      <c r="B74" s="257" t="s">
        <v>29902</v>
      </c>
      <c r="C74" s="257">
        <v>742</v>
      </c>
      <c r="D74" s="586"/>
      <c r="E74" s="257">
        <v>2381.41</v>
      </c>
    </row>
    <row r="75" spans="1:5" x14ac:dyDescent="0.25">
      <c r="A75" s="585">
        <v>45387</v>
      </c>
      <c r="B75" s="257" t="s">
        <v>29903</v>
      </c>
      <c r="C75" s="257">
        <v>107</v>
      </c>
      <c r="D75" s="586"/>
      <c r="E75" s="257">
        <v>228.1</v>
      </c>
    </row>
    <row r="76" spans="1:5" x14ac:dyDescent="0.25">
      <c r="A76" s="585">
        <v>45387</v>
      </c>
      <c r="B76" s="257" t="s">
        <v>29904</v>
      </c>
      <c r="C76" s="257">
        <v>58</v>
      </c>
      <c r="D76" s="586"/>
      <c r="E76" s="257">
        <v>178.36</v>
      </c>
    </row>
    <row r="77" spans="1:5" x14ac:dyDescent="0.25">
      <c r="A77" s="585">
        <v>45387</v>
      </c>
      <c r="B77" s="257" t="s">
        <v>29906</v>
      </c>
      <c r="C77" s="257">
        <v>50</v>
      </c>
      <c r="D77" s="257">
        <v>150.68</v>
      </c>
      <c r="E77" s="257"/>
    </row>
    <row r="78" spans="1:5" x14ac:dyDescent="0.25">
      <c r="A78" s="585">
        <v>45387</v>
      </c>
      <c r="B78" s="257" t="s">
        <v>29907</v>
      </c>
      <c r="C78" s="257">
        <v>1374</v>
      </c>
      <c r="D78" s="586"/>
      <c r="E78" s="257">
        <v>2712.64</v>
      </c>
    </row>
    <row r="79" spans="1:5" x14ac:dyDescent="0.25">
      <c r="A79" s="585">
        <v>45387</v>
      </c>
      <c r="B79" s="257" t="s">
        <v>29908</v>
      </c>
      <c r="C79" s="257">
        <v>37</v>
      </c>
      <c r="D79" s="586"/>
      <c r="E79" s="257">
        <v>83.3</v>
      </c>
    </row>
    <row r="80" spans="1:5" x14ac:dyDescent="0.25">
      <c r="A80" s="585">
        <v>45387</v>
      </c>
      <c r="B80" s="257" t="s">
        <v>29910</v>
      </c>
      <c r="C80" s="257">
        <v>90</v>
      </c>
      <c r="D80" s="586"/>
      <c r="E80" s="257">
        <v>151.19999999999999</v>
      </c>
    </row>
    <row r="81" spans="1:6" x14ac:dyDescent="0.25">
      <c r="A81" s="585">
        <v>45387</v>
      </c>
      <c r="B81" s="257" t="s">
        <v>29911</v>
      </c>
      <c r="C81" s="257">
        <v>492</v>
      </c>
      <c r="D81" s="586"/>
      <c r="E81" s="257">
        <v>1808.66</v>
      </c>
    </row>
    <row r="82" spans="1:6" x14ac:dyDescent="0.25">
      <c r="A82" s="585">
        <v>45387</v>
      </c>
      <c r="B82" s="257" t="s">
        <v>29912</v>
      </c>
      <c r="C82" s="257">
        <v>140</v>
      </c>
      <c r="D82" s="586"/>
      <c r="E82" s="257">
        <v>274.39999999999998</v>
      </c>
    </row>
    <row r="83" spans="1:6" x14ac:dyDescent="0.25">
      <c r="A83" s="585">
        <v>45387</v>
      </c>
      <c r="B83" s="257" t="s">
        <v>29913</v>
      </c>
      <c r="C83" s="257">
        <v>76</v>
      </c>
      <c r="D83" s="586"/>
      <c r="E83" s="257">
        <v>151.19999999999999</v>
      </c>
    </row>
    <row r="84" spans="1:6" x14ac:dyDescent="0.25">
      <c r="A84" s="585">
        <v>45387</v>
      </c>
      <c r="B84" s="257" t="s">
        <v>29914</v>
      </c>
      <c r="C84" s="257">
        <v>135</v>
      </c>
      <c r="D84" s="586"/>
      <c r="E84" s="257">
        <v>312.93</v>
      </c>
    </row>
    <row r="85" spans="1:6" x14ac:dyDescent="0.25">
      <c r="A85" s="585">
        <v>45387</v>
      </c>
      <c r="B85" s="257" t="s">
        <v>29915</v>
      </c>
      <c r="C85" s="257">
        <v>62</v>
      </c>
      <c r="D85" s="586"/>
      <c r="E85" s="257">
        <v>156.6</v>
      </c>
    </row>
    <row r="86" spans="1:6" x14ac:dyDescent="0.25">
      <c r="A86" s="585">
        <v>45388</v>
      </c>
      <c r="B86" s="257" t="s">
        <v>29916</v>
      </c>
      <c r="C86" s="257">
        <v>60</v>
      </c>
      <c r="D86" s="257">
        <v>92.99</v>
      </c>
      <c r="E86" s="257"/>
    </row>
    <row r="87" spans="1:6" x14ac:dyDescent="0.25">
      <c r="A87" s="585">
        <v>45388</v>
      </c>
      <c r="B87" s="257" t="s">
        <v>29917</v>
      </c>
      <c r="C87" s="257">
        <v>80</v>
      </c>
      <c r="D87" s="257">
        <v>168.76</v>
      </c>
      <c r="E87" s="257"/>
    </row>
    <row r="88" spans="1:6" x14ac:dyDescent="0.25">
      <c r="A88" s="585">
        <v>45390</v>
      </c>
      <c r="B88" s="257" t="s">
        <v>29918</v>
      </c>
      <c r="C88" s="257">
        <v>60</v>
      </c>
      <c r="D88" s="257">
        <v>168.76</v>
      </c>
      <c r="E88" s="257"/>
    </row>
    <row r="89" spans="1:6" x14ac:dyDescent="0.25">
      <c r="A89" s="585">
        <v>45390</v>
      </c>
      <c r="B89" s="257" t="s">
        <v>29919</v>
      </c>
      <c r="C89" s="257">
        <v>55</v>
      </c>
      <c r="D89" s="586"/>
      <c r="E89" s="257">
        <v>96.04</v>
      </c>
    </row>
    <row r="90" spans="1:6" x14ac:dyDescent="0.25">
      <c r="A90" s="585">
        <v>45390</v>
      </c>
      <c r="B90" s="257" t="s">
        <v>29920</v>
      </c>
      <c r="C90" s="257">
        <v>570</v>
      </c>
      <c r="D90" s="586"/>
      <c r="E90" s="257">
        <v>1442</v>
      </c>
      <c r="F90" s="589"/>
    </row>
    <row r="91" spans="1:6" x14ac:dyDescent="0.25">
      <c r="A91" s="585">
        <v>45390</v>
      </c>
      <c r="B91" s="257" t="s">
        <v>29921</v>
      </c>
      <c r="C91" s="257">
        <v>80</v>
      </c>
      <c r="D91" s="622">
        <v>0</v>
      </c>
      <c r="E91" s="257">
        <v>0</v>
      </c>
      <c r="F91" s="589" t="s">
        <v>29922</v>
      </c>
    </row>
    <row r="92" spans="1:6" x14ac:dyDescent="0.25">
      <c r="A92" s="585">
        <v>45390</v>
      </c>
      <c r="B92" s="257" t="s">
        <v>29923</v>
      </c>
      <c r="C92" s="257">
        <v>70.3</v>
      </c>
      <c r="D92" s="586"/>
      <c r="E92" s="257">
        <v>137.19999999999999</v>
      </c>
      <c r="F92" s="589"/>
    </row>
    <row r="93" spans="1:6" x14ac:dyDescent="0.25">
      <c r="A93" s="585">
        <v>45390</v>
      </c>
      <c r="B93" s="257" t="s">
        <v>29924</v>
      </c>
      <c r="C93" s="257">
        <v>162</v>
      </c>
      <c r="D93" s="586"/>
      <c r="E93" s="257">
        <v>373.8</v>
      </c>
      <c r="F93" s="589"/>
    </row>
    <row r="94" spans="1:6" x14ac:dyDescent="0.25">
      <c r="A94" s="585">
        <v>45390</v>
      </c>
      <c r="B94" s="257" t="s">
        <v>29925</v>
      </c>
      <c r="C94" s="257">
        <v>42</v>
      </c>
      <c r="D94" s="586"/>
      <c r="E94" s="257">
        <v>339.9</v>
      </c>
      <c r="F94" s="589"/>
    </row>
    <row r="95" spans="1:6" x14ac:dyDescent="0.25">
      <c r="A95" s="585">
        <v>45390</v>
      </c>
      <c r="B95" s="257" t="s">
        <v>29926</v>
      </c>
      <c r="C95" s="257">
        <v>49</v>
      </c>
      <c r="D95" s="622">
        <v>150.68</v>
      </c>
      <c r="E95" s="257"/>
      <c r="F95" s="589"/>
    </row>
    <row r="96" spans="1:6" x14ac:dyDescent="0.25">
      <c r="A96" s="585">
        <v>45390</v>
      </c>
      <c r="B96" s="257" t="s">
        <v>29927</v>
      </c>
      <c r="C96" s="257">
        <v>90</v>
      </c>
      <c r="D96" s="257">
        <v>188.76</v>
      </c>
      <c r="E96" s="623"/>
      <c r="F96" s="589"/>
    </row>
    <row r="97" spans="1:5" x14ac:dyDescent="0.25">
      <c r="A97" s="585">
        <v>45390</v>
      </c>
      <c r="B97" s="257" t="s">
        <v>29929</v>
      </c>
      <c r="C97" s="257">
        <v>206</v>
      </c>
      <c r="D97" s="586"/>
      <c r="E97" s="257">
        <v>475.3</v>
      </c>
    </row>
    <row r="98" spans="1:5" x14ac:dyDescent="0.25">
      <c r="A98" s="585">
        <v>45390</v>
      </c>
      <c r="B98" s="257" t="s">
        <v>29930</v>
      </c>
      <c r="C98" s="257">
        <v>330</v>
      </c>
      <c r="D98" s="586"/>
      <c r="E98" s="257">
        <v>600</v>
      </c>
    </row>
    <row r="99" spans="1:5" x14ac:dyDescent="0.25">
      <c r="A99" s="585">
        <v>45390</v>
      </c>
      <c r="B99" s="257" t="s">
        <v>29931</v>
      </c>
      <c r="C99" s="257">
        <v>373</v>
      </c>
      <c r="D99" s="586"/>
      <c r="E99" s="624">
        <v>1018.98</v>
      </c>
    </row>
    <row r="100" spans="1:5" x14ac:dyDescent="0.25">
      <c r="A100" s="585">
        <v>45390</v>
      </c>
      <c r="B100" s="257" t="s">
        <v>29932</v>
      </c>
      <c r="C100" s="257">
        <v>40</v>
      </c>
      <c r="D100" s="257">
        <v>92.99</v>
      </c>
      <c r="E100" s="257"/>
    </row>
    <row r="101" spans="1:5" x14ac:dyDescent="0.25">
      <c r="A101" s="585">
        <v>45390</v>
      </c>
      <c r="B101" s="257" t="s">
        <v>29933</v>
      </c>
      <c r="C101" s="257">
        <v>80</v>
      </c>
      <c r="D101" s="257">
        <v>185.98</v>
      </c>
      <c r="E101" s="257"/>
    </row>
    <row r="102" spans="1:5" x14ac:dyDescent="0.25">
      <c r="A102" s="585">
        <v>45390</v>
      </c>
      <c r="B102" s="257" t="s">
        <v>29934</v>
      </c>
      <c r="C102" s="257">
        <v>70</v>
      </c>
      <c r="D102" s="257">
        <v>185.98</v>
      </c>
      <c r="E102" s="257"/>
    </row>
    <row r="103" spans="1:5" x14ac:dyDescent="0.25">
      <c r="A103" s="585">
        <v>45390</v>
      </c>
      <c r="B103" s="257" t="s">
        <v>29935</v>
      </c>
      <c r="C103" s="257">
        <v>55</v>
      </c>
      <c r="D103" s="586"/>
      <c r="E103" s="257">
        <v>75.599999999999994</v>
      </c>
    </row>
    <row r="104" spans="1:5" x14ac:dyDescent="0.25">
      <c r="A104" s="585">
        <v>45390</v>
      </c>
      <c r="B104" s="257" t="s">
        <v>29936</v>
      </c>
      <c r="C104" s="257">
        <v>16</v>
      </c>
      <c r="D104" s="586"/>
      <c r="E104" s="257">
        <v>144.19999999999999</v>
      </c>
    </row>
    <row r="105" spans="1:5" x14ac:dyDescent="0.25">
      <c r="A105" s="585">
        <v>45390</v>
      </c>
      <c r="B105" s="257" t="s">
        <v>29937</v>
      </c>
      <c r="C105" s="257">
        <v>820</v>
      </c>
      <c r="D105" s="586"/>
      <c r="E105" s="257">
        <v>1603.53</v>
      </c>
    </row>
    <row r="106" spans="1:5" x14ac:dyDescent="0.25">
      <c r="A106" s="585">
        <v>45390</v>
      </c>
      <c r="B106" s="257" t="s">
        <v>29938</v>
      </c>
      <c r="C106" s="257">
        <v>24</v>
      </c>
      <c r="D106" s="257">
        <v>60.28</v>
      </c>
      <c r="E106" s="257"/>
    </row>
    <row r="107" spans="1:5" x14ac:dyDescent="0.25">
      <c r="A107" s="585">
        <v>45390</v>
      </c>
      <c r="B107" s="257" t="s">
        <v>29939</v>
      </c>
      <c r="C107" s="257">
        <v>33</v>
      </c>
      <c r="D107" s="586"/>
      <c r="E107" s="257">
        <v>73.5</v>
      </c>
    </row>
    <row r="108" spans="1:5" x14ac:dyDescent="0.25">
      <c r="A108" s="585">
        <v>45390</v>
      </c>
      <c r="B108" s="257" t="s">
        <v>29940</v>
      </c>
      <c r="C108" s="257">
        <v>24</v>
      </c>
      <c r="D108" s="586"/>
      <c r="E108" s="257">
        <v>53.9</v>
      </c>
    </row>
    <row r="109" spans="1:5" x14ac:dyDescent="0.25">
      <c r="A109" s="585">
        <v>45390</v>
      </c>
      <c r="B109" s="257" t="s">
        <v>29941</v>
      </c>
      <c r="C109" s="257">
        <v>1482</v>
      </c>
      <c r="D109" s="586"/>
      <c r="E109" s="257">
        <v>3673.44</v>
      </c>
    </row>
    <row r="110" spans="1:5" x14ac:dyDescent="0.25">
      <c r="A110" s="585">
        <v>45390</v>
      </c>
      <c r="B110" s="257" t="s">
        <v>29942</v>
      </c>
      <c r="C110" s="257">
        <v>23</v>
      </c>
      <c r="D110" s="257">
        <v>84.38</v>
      </c>
      <c r="E110" s="257"/>
    </row>
    <row r="111" spans="1:5" x14ac:dyDescent="0.25">
      <c r="A111" s="585">
        <v>45390</v>
      </c>
      <c r="B111" s="257" t="s">
        <v>29943</v>
      </c>
      <c r="C111" s="257">
        <v>25</v>
      </c>
      <c r="D111" s="586"/>
      <c r="E111" s="257">
        <v>54</v>
      </c>
    </row>
    <row r="112" spans="1:5" x14ac:dyDescent="0.25">
      <c r="A112" s="585">
        <v>45390</v>
      </c>
      <c r="B112" s="257" t="s">
        <v>29944</v>
      </c>
      <c r="C112" s="257">
        <v>1600</v>
      </c>
      <c r="D112" s="257">
        <v>3693.04</v>
      </c>
      <c r="E112" s="257"/>
    </row>
    <row r="113" spans="1:5" x14ac:dyDescent="0.25">
      <c r="A113" s="585">
        <v>45391</v>
      </c>
      <c r="B113" s="257" t="s">
        <v>29945</v>
      </c>
      <c r="C113" s="257">
        <v>132</v>
      </c>
      <c r="D113" s="622">
        <v>273.68</v>
      </c>
      <c r="E113" s="257"/>
    </row>
    <row r="114" spans="1:5" x14ac:dyDescent="0.25">
      <c r="A114" s="585">
        <v>45391</v>
      </c>
      <c r="B114" s="257" t="s">
        <v>29946</v>
      </c>
      <c r="C114" s="257">
        <v>545</v>
      </c>
      <c r="D114" s="586"/>
      <c r="E114" s="257">
        <v>3108.03</v>
      </c>
    </row>
    <row r="115" spans="1:5" x14ac:dyDescent="0.25">
      <c r="A115" s="585">
        <v>45391</v>
      </c>
      <c r="B115" s="257" t="s">
        <v>29947</v>
      </c>
      <c r="C115" s="257">
        <v>190</v>
      </c>
      <c r="D115" s="586"/>
      <c r="E115" s="257">
        <v>453.6</v>
      </c>
    </row>
    <row r="116" spans="1:5" x14ac:dyDescent="0.25">
      <c r="A116" s="585">
        <v>45391</v>
      </c>
      <c r="B116" s="257" t="s">
        <v>29948</v>
      </c>
      <c r="C116" s="257">
        <v>27</v>
      </c>
      <c r="D116" s="586"/>
      <c r="E116" s="257">
        <v>75.599999999999994</v>
      </c>
    </row>
    <row r="117" spans="1:5" x14ac:dyDescent="0.25">
      <c r="A117" s="585">
        <v>45391</v>
      </c>
      <c r="B117" s="257" t="s">
        <v>29949</v>
      </c>
      <c r="C117" s="257">
        <v>41</v>
      </c>
      <c r="D117" s="586"/>
      <c r="E117" s="257">
        <v>108</v>
      </c>
    </row>
    <row r="118" spans="1:5" x14ac:dyDescent="0.25">
      <c r="A118" s="585">
        <v>45391</v>
      </c>
      <c r="B118" s="257" t="s">
        <v>29950</v>
      </c>
      <c r="C118" s="257">
        <v>36</v>
      </c>
      <c r="D118" s="586"/>
      <c r="E118" s="257">
        <v>54</v>
      </c>
    </row>
    <row r="119" spans="1:5" x14ac:dyDescent="0.25">
      <c r="A119" s="585">
        <v>45391</v>
      </c>
      <c r="B119" s="257" t="s">
        <v>29951</v>
      </c>
      <c r="C119" s="257">
        <v>120</v>
      </c>
      <c r="D119" s="586"/>
      <c r="E119" s="257">
        <v>274.39999999999998</v>
      </c>
    </row>
    <row r="120" spans="1:5" x14ac:dyDescent="0.25">
      <c r="A120" s="585">
        <v>45391</v>
      </c>
      <c r="B120" s="257" t="s">
        <v>29952</v>
      </c>
      <c r="C120" s="257">
        <v>20</v>
      </c>
      <c r="D120" s="586"/>
      <c r="E120" s="257">
        <v>49</v>
      </c>
    </row>
    <row r="121" spans="1:5" x14ac:dyDescent="0.25">
      <c r="A121" s="585">
        <v>45391</v>
      </c>
      <c r="B121" s="257" t="s">
        <v>29953</v>
      </c>
      <c r="C121" s="257">
        <v>343</v>
      </c>
      <c r="D121" s="586"/>
      <c r="E121" s="257">
        <v>740.88</v>
      </c>
    </row>
    <row r="122" spans="1:5" x14ac:dyDescent="0.25">
      <c r="A122" s="585">
        <v>45391</v>
      </c>
      <c r="B122" s="257" t="s">
        <v>29954</v>
      </c>
      <c r="C122" s="257">
        <v>10</v>
      </c>
      <c r="D122" s="586"/>
      <c r="E122" s="257">
        <v>49</v>
      </c>
    </row>
    <row r="123" spans="1:5" x14ac:dyDescent="0.25">
      <c r="A123" s="585">
        <v>45391</v>
      </c>
      <c r="B123" s="257" t="s">
        <v>29955</v>
      </c>
      <c r="C123" s="257">
        <v>18</v>
      </c>
      <c r="D123" s="257"/>
      <c r="E123" s="257">
        <v>54</v>
      </c>
    </row>
    <row r="124" spans="1:5" x14ac:dyDescent="0.25">
      <c r="A124" s="585">
        <v>45391</v>
      </c>
      <c r="B124" s="257" t="s">
        <v>29956</v>
      </c>
      <c r="C124" s="257">
        <v>301.60000000000002</v>
      </c>
      <c r="D124" s="586"/>
      <c r="E124" s="257">
        <v>604.79999999999995</v>
      </c>
    </row>
    <row r="125" spans="1:5" x14ac:dyDescent="0.25">
      <c r="A125" s="585">
        <v>45391</v>
      </c>
      <c r="B125" s="257" t="s">
        <v>29957</v>
      </c>
      <c r="C125" s="257">
        <v>20</v>
      </c>
      <c r="D125" s="257">
        <v>66.3</v>
      </c>
      <c r="E125" s="257"/>
    </row>
    <row r="126" spans="1:5" x14ac:dyDescent="0.25">
      <c r="A126" s="585">
        <v>45391</v>
      </c>
      <c r="B126" s="257" t="s">
        <v>29958</v>
      </c>
      <c r="C126" s="257">
        <v>39</v>
      </c>
      <c r="D126" s="586"/>
      <c r="E126" s="257">
        <v>124.6</v>
      </c>
    </row>
    <row r="127" spans="1:5" x14ac:dyDescent="0.25">
      <c r="A127" s="585">
        <v>45391</v>
      </c>
      <c r="B127" s="257" t="s">
        <v>29959</v>
      </c>
      <c r="C127" s="257">
        <v>140</v>
      </c>
      <c r="D127" s="586"/>
      <c r="E127" s="257">
        <v>316.54000000000002</v>
      </c>
    </row>
    <row r="128" spans="1:5" x14ac:dyDescent="0.25">
      <c r="A128" s="585">
        <v>45391</v>
      </c>
      <c r="B128" s="257" t="s">
        <v>29960</v>
      </c>
      <c r="C128" s="257">
        <v>400</v>
      </c>
      <c r="D128" s="586"/>
      <c r="E128" s="257">
        <v>938.35</v>
      </c>
    </row>
    <row r="129" spans="1:5" x14ac:dyDescent="0.25">
      <c r="A129" s="585">
        <v>45391</v>
      </c>
      <c r="B129" s="257" t="s">
        <v>29961</v>
      </c>
      <c r="C129" s="257">
        <v>325</v>
      </c>
      <c r="D129" s="586"/>
      <c r="E129" s="257">
        <v>567</v>
      </c>
    </row>
    <row r="130" spans="1:5" x14ac:dyDescent="0.25">
      <c r="A130" s="585">
        <v>45391</v>
      </c>
      <c r="B130" s="257" t="s">
        <v>29962</v>
      </c>
      <c r="C130" s="257">
        <v>272</v>
      </c>
      <c r="D130" s="586"/>
      <c r="E130" s="257">
        <v>413.1</v>
      </c>
    </row>
    <row r="131" spans="1:5" x14ac:dyDescent="0.25">
      <c r="A131" s="585">
        <v>45391</v>
      </c>
      <c r="B131" s="257" t="s">
        <v>29963</v>
      </c>
      <c r="C131" s="257">
        <v>44</v>
      </c>
      <c r="D131" s="586"/>
      <c r="E131" s="257">
        <v>140.4</v>
      </c>
    </row>
    <row r="132" spans="1:5" x14ac:dyDescent="0.25">
      <c r="A132" s="585">
        <v>45391</v>
      </c>
      <c r="B132" s="257" t="s">
        <v>29964</v>
      </c>
      <c r="C132" s="257">
        <v>63</v>
      </c>
      <c r="D132" s="586"/>
      <c r="E132" s="257">
        <v>157</v>
      </c>
    </row>
    <row r="133" spans="1:5" x14ac:dyDescent="0.25">
      <c r="A133" s="585">
        <v>45391</v>
      </c>
      <c r="B133" s="257" t="s">
        <v>29965</v>
      </c>
      <c r="C133" s="257">
        <v>55</v>
      </c>
      <c r="D133" s="257">
        <v>92.99</v>
      </c>
      <c r="E133" s="257"/>
    </row>
    <row r="134" spans="1:5" x14ac:dyDescent="0.25">
      <c r="A134" s="585">
        <v>45391</v>
      </c>
      <c r="B134" s="257" t="s">
        <v>29966</v>
      </c>
      <c r="C134" s="257">
        <v>79</v>
      </c>
      <c r="D134" s="257">
        <v>239.11</v>
      </c>
      <c r="E134" s="257"/>
    </row>
    <row r="135" spans="1:5" x14ac:dyDescent="0.25">
      <c r="A135" s="585">
        <v>45391</v>
      </c>
      <c r="B135" s="257" t="s">
        <v>29967</v>
      </c>
      <c r="C135" s="257">
        <v>60</v>
      </c>
      <c r="D135" s="257">
        <v>92.99</v>
      </c>
      <c r="E135" s="257"/>
    </row>
    <row r="136" spans="1:5" x14ac:dyDescent="0.25">
      <c r="A136" s="585">
        <v>45391</v>
      </c>
      <c r="B136" s="257" t="s">
        <v>29968</v>
      </c>
      <c r="C136" s="257">
        <v>100</v>
      </c>
      <c r="D136" s="257">
        <v>272.08</v>
      </c>
      <c r="E136" s="257"/>
    </row>
    <row r="137" spans="1:5" x14ac:dyDescent="0.25">
      <c r="A137" s="585">
        <v>45391</v>
      </c>
      <c r="B137" s="257" t="s">
        <v>29969</v>
      </c>
      <c r="C137" s="257">
        <v>270</v>
      </c>
      <c r="D137" s="257"/>
      <c r="E137" s="257">
        <v>615.44000000000005</v>
      </c>
    </row>
    <row r="138" spans="1:5" x14ac:dyDescent="0.25">
      <c r="A138" s="585">
        <v>45391</v>
      </c>
      <c r="B138" s="257" t="s">
        <v>29970</v>
      </c>
      <c r="C138" s="257">
        <v>50</v>
      </c>
      <c r="D138" s="257">
        <v>144.65</v>
      </c>
      <c r="E138" s="257"/>
    </row>
    <row r="139" spans="1:5" x14ac:dyDescent="0.25">
      <c r="A139" s="625">
        <v>45392</v>
      </c>
      <c r="B139" s="257" t="s">
        <v>29971</v>
      </c>
      <c r="C139" s="257">
        <v>60</v>
      </c>
      <c r="D139" s="586"/>
      <c r="E139" s="257">
        <v>151.19999999999999</v>
      </c>
    </row>
    <row r="140" spans="1:5" x14ac:dyDescent="0.25">
      <c r="A140" s="585">
        <v>45392</v>
      </c>
      <c r="B140" s="257" t="s">
        <v>29972</v>
      </c>
      <c r="C140" s="257">
        <v>1638</v>
      </c>
      <c r="D140" s="586"/>
      <c r="E140" s="257">
        <v>3020.11</v>
      </c>
    </row>
    <row r="141" spans="1:5" x14ac:dyDescent="0.25">
      <c r="A141" s="625">
        <v>45392</v>
      </c>
      <c r="B141" s="257" t="s">
        <v>29973</v>
      </c>
      <c r="C141" s="257">
        <v>16</v>
      </c>
      <c r="D141" s="257">
        <v>84.38</v>
      </c>
      <c r="E141" s="623"/>
    </row>
    <row r="142" spans="1:5" x14ac:dyDescent="0.25">
      <c r="A142" s="625">
        <v>45392</v>
      </c>
      <c r="B142" s="257" t="s">
        <v>29974</v>
      </c>
      <c r="C142" s="257">
        <v>10</v>
      </c>
      <c r="D142" s="586"/>
      <c r="E142" s="257">
        <v>183.6</v>
      </c>
    </row>
    <row r="143" spans="1:5" x14ac:dyDescent="0.25">
      <c r="A143" s="625">
        <v>45392</v>
      </c>
      <c r="B143" s="257" t="s">
        <v>29975</v>
      </c>
      <c r="C143" s="257">
        <v>30</v>
      </c>
      <c r="D143" s="586"/>
      <c r="E143" s="257">
        <v>363.11</v>
      </c>
    </row>
    <row r="144" spans="1:5" x14ac:dyDescent="0.25">
      <c r="A144" s="625">
        <v>45392</v>
      </c>
      <c r="B144" s="257" t="s">
        <v>29976</v>
      </c>
      <c r="C144" s="257">
        <v>962</v>
      </c>
      <c r="D144" s="586"/>
      <c r="E144" s="257">
        <v>1999.21</v>
      </c>
    </row>
    <row r="145" spans="1:6" x14ac:dyDescent="0.25">
      <c r="A145" s="625">
        <v>45392</v>
      </c>
      <c r="B145" s="257" t="s">
        <v>29977</v>
      </c>
      <c r="C145" s="257">
        <v>38</v>
      </c>
      <c r="D145" s="586"/>
      <c r="E145" s="257">
        <v>91.8</v>
      </c>
    </row>
    <row r="146" spans="1:6" x14ac:dyDescent="0.25">
      <c r="A146" s="625">
        <v>45392</v>
      </c>
      <c r="B146" s="257" t="s">
        <v>29978</v>
      </c>
      <c r="C146" s="257">
        <v>441</v>
      </c>
      <c r="D146" s="257">
        <v>1304.17</v>
      </c>
      <c r="E146" s="257"/>
    </row>
    <row r="147" spans="1:6" x14ac:dyDescent="0.25">
      <c r="A147" s="625">
        <v>45392</v>
      </c>
      <c r="B147" s="257" t="s">
        <v>29979</v>
      </c>
      <c r="C147" s="257">
        <v>356</v>
      </c>
      <c r="D147" s="586"/>
      <c r="E147" s="257">
        <v>2540.16</v>
      </c>
    </row>
    <row r="148" spans="1:6" x14ac:dyDescent="0.25">
      <c r="A148" s="625">
        <v>45392</v>
      </c>
      <c r="B148" s="257" t="s">
        <v>29980</v>
      </c>
      <c r="C148" s="257">
        <v>10</v>
      </c>
      <c r="D148" s="257">
        <v>60.27</v>
      </c>
      <c r="E148" s="257"/>
    </row>
    <row r="149" spans="1:6" x14ac:dyDescent="0.25">
      <c r="A149" s="625">
        <v>45392</v>
      </c>
      <c r="B149" s="257" t="s">
        <v>29981</v>
      </c>
      <c r="C149" s="257">
        <v>11</v>
      </c>
      <c r="D149" s="257">
        <v>96.43</v>
      </c>
      <c r="E149" s="257"/>
    </row>
    <row r="150" spans="1:6" x14ac:dyDescent="0.25">
      <c r="A150" s="625">
        <v>45392</v>
      </c>
      <c r="B150" s="257" t="s">
        <v>29982</v>
      </c>
      <c r="C150" s="257">
        <v>165</v>
      </c>
      <c r="D150" s="586"/>
      <c r="E150" s="257">
        <v>348.84</v>
      </c>
    </row>
    <row r="151" spans="1:6" x14ac:dyDescent="0.25">
      <c r="A151" s="625">
        <v>45392</v>
      </c>
      <c r="B151" s="257" t="s">
        <v>29983</v>
      </c>
      <c r="C151" s="257">
        <v>190</v>
      </c>
      <c r="D151" s="586"/>
      <c r="E151" s="257">
        <v>908.46</v>
      </c>
    </row>
    <row r="152" spans="1:6" x14ac:dyDescent="0.25">
      <c r="A152" s="625">
        <v>45392</v>
      </c>
      <c r="B152" s="257" t="s">
        <v>29984</v>
      </c>
      <c r="C152" s="257">
        <v>45</v>
      </c>
      <c r="D152" s="586"/>
      <c r="E152" s="257">
        <v>242.06</v>
      </c>
    </row>
    <row r="153" spans="1:6" x14ac:dyDescent="0.25">
      <c r="A153" s="625">
        <v>45392</v>
      </c>
      <c r="B153" s="257" t="s">
        <v>29985</v>
      </c>
      <c r="C153" s="257">
        <v>16</v>
      </c>
      <c r="D153" s="586"/>
      <c r="E153" s="257">
        <v>129.6</v>
      </c>
    </row>
    <row r="154" spans="1:6" x14ac:dyDescent="0.25">
      <c r="A154" s="625">
        <v>45392</v>
      </c>
      <c r="B154" s="257" t="s">
        <v>29986</v>
      </c>
      <c r="C154" s="257">
        <v>80</v>
      </c>
      <c r="D154" s="257">
        <v>168.76</v>
      </c>
      <c r="E154" s="257"/>
    </row>
    <row r="155" spans="1:6" x14ac:dyDescent="0.25">
      <c r="A155" s="625">
        <v>45392</v>
      </c>
      <c r="B155" s="257" t="s">
        <v>29987</v>
      </c>
      <c r="C155" s="257">
        <v>32</v>
      </c>
      <c r="D155" s="586"/>
      <c r="E155" s="257">
        <v>196</v>
      </c>
    </row>
    <row r="156" spans="1:6" x14ac:dyDescent="0.25">
      <c r="A156" s="625">
        <v>45392</v>
      </c>
      <c r="B156" s="257" t="s">
        <v>29988</v>
      </c>
      <c r="C156" s="257">
        <v>68</v>
      </c>
      <c r="D156" s="586"/>
      <c r="E156" s="257">
        <v>421.2</v>
      </c>
    </row>
    <row r="157" spans="1:6" x14ac:dyDescent="0.25">
      <c r="A157" s="625">
        <v>45392</v>
      </c>
      <c r="B157" s="257" t="s">
        <v>29989</v>
      </c>
      <c r="C157" s="257">
        <v>33</v>
      </c>
      <c r="D157" s="586"/>
      <c r="E157" s="257">
        <v>113.4</v>
      </c>
    </row>
    <row r="158" spans="1:6" x14ac:dyDescent="0.25">
      <c r="A158" s="625">
        <v>45392</v>
      </c>
      <c r="B158" s="257" t="s">
        <v>29990</v>
      </c>
      <c r="C158" s="257">
        <v>140</v>
      </c>
      <c r="D158" s="586"/>
      <c r="E158" s="257">
        <v>0</v>
      </c>
      <c r="F158" t="s">
        <v>29999</v>
      </c>
    </row>
    <row r="159" spans="1:6" x14ac:dyDescent="0.25">
      <c r="A159" s="625">
        <v>45392</v>
      </c>
      <c r="B159" s="257" t="s">
        <v>29991</v>
      </c>
      <c r="C159" s="257">
        <v>10</v>
      </c>
      <c r="D159" s="586"/>
      <c r="E159" s="257">
        <v>54</v>
      </c>
    </row>
    <row r="160" spans="1:6" x14ac:dyDescent="0.25">
      <c r="A160" s="625">
        <v>45392</v>
      </c>
      <c r="B160" s="257" t="s">
        <v>29992</v>
      </c>
      <c r="C160" s="257">
        <v>515</v>
      </c>
      <c r="D160" s="257"/>
      <c r="E160" s="257">
        <v>1371.6</v>
      </c>
    </row>
    <row r="161" spans="1:6" x14ac:dyDescent="0.25">
      <c r="A161" s="625">
        <v>45392</v>
      </c>
      <c r="B161" s="257" t="s">
        <v>29993</v>
      </c>
      <c r="C161" s="257">
        <v>175</v>
      </c>
      <c r="D161" s="586"/>
      <c r="E161" s="257">
        <v>377.07</v>
      </c>
    </row>
    <row r="162" spans="1:6" x14ac:dyDescent="0.25">
      <c r="A162" s="625">
        <v>45392</v>
      </c>
      <c r="B162" s="257" t="s">
        <v>29994</v>
      </c>
      <c r="C162" s="257">
        <v>64</v>
      </c>
      <c r="D162" s="257">
        <v>248.92</v>
      </c>
      <c r="E162" s="257"/>
    </row>
    <row r="163" spans="1:6" x14ac:dyDescent="0.25">
      <c r="A163" s="625">
        <v>45392</v>
      </c>
      <c r="B163" s="257" t="s">
        <v>29995</v>
      </c>
      <c r="C163" s="257">
        <v>906</v>
      </c>
      <c r="D163" s="586"/>
      <c r="E163" s="257">
        <v>1918.08</v>
      </c>
    </row>
    <row r="164" spans="1:6" x14ac:dyDescent="0.25">
      <c r="A164" s="625">
        <v>45392</v>
      </c>
      <c r="B164" s="257" t="s">
        <v>29996</v>
      </c>
      <c r="C164" s="257">
        <v>35</v>
      </c>
      <c r="D164" s="586"/>
      <c r="E164" s="257">
        <v>89.6</v>
      </c>
    </row>
    <row r="165" spans="1:6" x14ac:dyDescent="0.25">
      <c r="A165" s="625">
        <v>45392</v>
      </c>
      <c r="B165" s="257" t="s">
        <v>29997</v>
      </c>
      <c r="C165" s="257">
        <v>200</v>
      </c>
      <c r="D165" s="586"/>
      <c r="E165" s="257">
        <v>644.84</v>
      </c>
    </row>
    <row r="166" spans="1:6" x14ac:dyDescent="0.25">
      <c r="A166" s="625">
        <v>45392</v>
      </c>
      <c r="B166" s="257" t="s">
        <v>29998</v>
      </c>
      <c r="C166" s="257">
        <v>190</v>
      </c>
      <c r="D166" s="257">
        <v>371.95</v>
      </c>
      <c r="E166" s="257"/>
    </row>
    <row r="167" spans="1:6" x14ac:dyDescent="0.25">
      <c r="A167" s="625">
        <v>45392</v>
      </c>
      <c r="B167" s="257" t="s">
        <v>30000</v>
      </c>
      <c r="C167" s="257">
        <v>84</v>
      </c>
      <c r="D167" s="586"/>
      <c r="E167" s="257">
        <v>190.86</v>
      </c>
    </row>
    <row r="168" spans="1:6" x14ac:dyDescent="0.25">
      <c r="A168" s="625">
        <v>45392</v>
      </c>
      <c r="B168" s="257" t="s">
        <v>30001</v>
      </c>
      <c r="C168" s="257">
        <v>65</v>
      </c>
      <c r="D168" s="257">
        <v>92.99</v>
      </c>
      <c r="E168" s="257"/>
    </row>
    <row r="169" spans="1:6" x14ac:dyDescent="0.25">
      <c r="A169" s="625">
        <v>45392</v>
      </c>
      <c r="B169" s="257" t="s">
        <v>30002</v>
      </c>
      <c r="C169" s="257">
        <v>40</v>
      </c>
      <c r="D169" s="257">
        <v>120.54</v>
      </c>
      <c r="E169" s="257"/>
    </row>
    <row r="170" spans="1:6" x14ac:dyDescent="0.25">
      <c r="A170" s="625">
        <v>45392</v>
      </c>
      <c r="B170" s="257" t="s">
        <v>30003</v>
      </c>
      <c r="C170" s="257">
        <v>470</v>
      </c>
      <c r="D170" s="586"/>
      <c r="E170" s="257">
        <v>756</v>
      </c>
    </row>
    <row r="171" spans="1:6" x14ac:dyDescent="0.25">
      <c r="A171" s="625">
        <v>45393</v>
      </c>
      <c r="B171" s="257" t="s">
        <v>30004</v>
      </c>
      <c r="C171" s="257">
        <v>145</v>
      </c>
      <c r="D171" s="586"/>
      <c r="E171" s="257">
        <v>331.8</v>
      </c>
    </row>
    <row r="172" spans="1:6" x14ac:dyDescent="0.25">
      <c r="A172" s="585">
        <v>45393</v>
      </c>
      <c r="B172" s="257" t="s">
        <v>30005</v>
      </c>
      <c r="C172" s="257">
        <v>67</v>
      </c>
      <c r="D172" s="257">
        <v>191.29</v>
      </c>
      <c r="E172" s="257"/>
    </row>
    <row r="173" spans="1:6" x14ac:dyDescent="0.25">
      <c r="A173" s="585">
        <v>45393</v>
      </c>
      <c r="B173" s="257" t="s">
        <v>30006</v>
      </c>
      <c r="C173" s="257">
        <v>10</v>
      </c>
      <c r="D173" s="257">
        <v>66.42</v>
      </c>
      <c r="E173" s="257"/>
    </row>
    <row r="174" spans="1:6" x14ac:dyDescent="0.25">
      <c r="A174" s="585">
        <v>45393</v>
      </c>
      <c r="B174" s="257" t="s">
        <v>30007</v>
      </c>
      <c r="C174" s="257">
        <v>48</v>
      </c>
      <c r="D174" s="586"/>
      <c r="E174" s="257">
        <v>117.6</v>
      </c>
      <c r="F174" s="589"/>
    </row>
    <row r="175" spans="1:6" x14ac:dyDescent="0.25">
      <c r="A175" s="585">
        <v>45393</v>
      </c>
      <c r="B175" s="257" t="s">
        <v>30008</v>
      </c>
      <c r="C175" s="257">
        <v>61</v>
      </c>
      <c r="D175" s="257">
        <v>205.41</v>
      </c>
      <c r="E175" s="257"/>
      <c r="F175" s="589"/>
    </row>
    <row r="176" spans="1:6" x14ac:dyDescent="0.25">
      <c r="A176" s="585">
        <v>45393</v>
      </c>
      <c r="B176" s="257" t="s">
        <v>30009</v>
      </c>
      <c r="C176" s="257">
        <v>252</v>
      </c>
      <c r="D176" s="586"/>
      <c r="E176" s="257">
        <v>529.21</v>
      </c>
      <c r="F176" s="589"/>
    </row>
    <row r="177" spans="1:6" x14ac:dyDescent="0.25">
      <c r="A177" s="585">
        <v>45393</v>
      </c>
      <c r="B177" s="257" t="s">
        <v>30010</v>
      </c>
      <c r="C177" s="257">
        <v>18</v>
      </c>
      <c r="D177" s="586"/>
      <c r="E177" s="257">
        <v>49</v>
      </c>
      <c r="F177" s="589"/>
    </row>
    <row r="178" spans="1:6" x14ac:dyDescent="0.25">
      <c r="A178" s="585">
        <v>45393</v>
      </c>
      <c r="B178" s="257" t="s">
        <v>30011</v>
      </c>
      <c r="C178" s="257">
        <v>70</v>
      </c>
      <c r="D178" s="586"/>
      <c r="E178" s="257">
        <v>137.19999999999999</v>
      </c>
      <c r="F178" s="589"/>
    </row>
    <row r="179" spans="1:6" x14ac:dyDescent="0.25">
      <c r="A179" s="585">
        <v>45393</v>
      </c>
      <c r="B179" s="257" t="s">
        <v>30012</v>
      </c>
      <c r="C179" s="257">
        <v>110</v>
      </c>
      <c r="D179" s="257">
        <v>185.98</v>
      </c>
      <c r="E179" s="257"/>
      <c r="F179" s="589"/>
    </row>
    <row r="180" spans="1:6" x14ac:dyDescent="0.25">
      <c r="A180" s="585">
        <v>45393</v>
      </c>
      <c r="B180" s="257" t="s">
        <v>30013</v>
      </c>
      <c r="C180" s="257">
        <v>110</v>
      </c>
      <c r="D180" s="257">
        <v>92.99</v>
      </c>
      <c r="E180" s="257"/>
      <c r="F180" s="589"/>
    </row>
    <row r="181" spans="1:6" x14ac:dyDescent="0.25">
      <c r="A181" s="585">
        <v>45393</v>
      </c>
      <c r="B181" s="257" t="s">
        <v>30014</v>
      </c>
      <c r="C181" s="257">
        <v>800</v>
      </c>
      <c r="D181" s="586"/>
      <c r="E181" s="257">
        <v>1200</v>
      </c>
      <c r="F181" s="589" t="s">
        <v>30015</v>
      </c>
    </row>
    <row r="182" spans="1:6" x14ac:dyDescent="0.25">
      <c r="A182" s="585">
        <v>45393</v>
      </c>
      <c r="B182" s="257" t="s">
        <v>30016</v>
      </c>
      <c r="C182" s="257">
        <v>64</v>
      </c>
      <c r="D182" s="586"/>
      <c r="E182" s="257">
        <v>156.80000000000001</v>
      </c>
      <c r="F182" s="589"/>
    </row>
    <row r="183" spans="1:6" x14ac:dyDescent="0.25">
      <c r="A183" s="585">
        <v>45393</v>
      </c>
      <c r="B183" s="257" t="s">
        <v>30017</v>
      </c>
      <c r="C183" s="257">
        <v>20</v>
      </c>
      <c r="D183" s="586"/>
      <c r="E183" s="257">
        <v>72.099999999999994</v>
      </c>
    </row>
    <row r="184" spans="1:6" x14ac:dyDescent="0.25">
      <c r="A184" s="585">
        <v>45393</v>
      </c>
      <c r="B184" s="257" t="s">
        <v>30018</v>
      </c>
      <c r="C184" s="257">
        <v>55</v>
      </c>
      <c r="D184" s="586"/>
      <c r="E184" s="257">
        <v>68.599999999999994</v>
      </c>
    </row>
    <row r="185" spans="1:6" x14ac:dyDescent="0.25">
      <c r="A185" s="585">
        <v>45393</v>
      </c>
      <c r="B185" s="257" t="s">
        <v>30019</v>
      </c>
      <c r="C185" s="257">
        <v>1560</v>
      </c>
      <c r="D185" s="586"/>
      <c r="E185" s="257">
        <v>2220.4</v>
      </c>
    </row>
    <row r="186" spans="1:6" x14ac:dyDescent="0.25">
      <c r="A186" s="585">
        <v>45393</v>
      </c>
      <c r="B186" s="257" t="s">
        <v>30020</v>
      </c>
      <c r="C186" s="257">
        <v>33</v>
      </c>
      <c r="D186" s="586"/>
      <c r="E186" s="623">
        <v>86.4</v>
      </c>
    </row>
    <row r="187" spans="1:6" x14ac:dyDescent="0.25">
      <c r="A187" s="585">
        <v>45393</v>
      </c>
      <c r="B187" s="257" t="s">
        <v>30021</v>
      </c>
      <c r="C187" s="257">
        <v>26</v>
      </c>
      <c r="D187" s="257">
        <v>72.33</v>
      </c>
      <c r="E187" s="257"/>
    </row>
    <row r="188" spans="1:6" x14ac:dyDescent="0.25">
      <c r="A188" s="585">
        <v>45393</v>
      </c>
      <c r="B188" s="257" t="s">
        <v>30022</v>
      </c>
      <c r="C188" s="257">
        <v>106</v>
      </c>
      <c r="D188" s="257">
        <v>185.98</v>
      </c>
      <c r="E188" s="257"/>
    </row>
    <row r="189" spans="1:6" x14ac:dyDescent="0.25">
      <c r="A189" s="585">
        <v>45393</v>
      </c>
      <c r="B189" s="257" t="s">
        <v>30023</v>
      </c>
      <c r="C189" s="257">
        <v>29</v>
      </c>
      <c r="D189" s="257">
        <v>78.349999999999994</v>
      </c>
      <c r="E189" s="257"/>
    </row>
    <row r="190" spans="1:6" x14ac:dyDescent="0.25">
      <c r="A190" s="585">
        <v>45393</v>
      </c>
      <c r="B190" s="257" t="s">
        <v>30024</v>
      </c>
      <c r="C190" s="257">
        <v>188</v>
      </c>
      <c r="D190" s="586"/>
      <c r="E190" s="257">
        <v>698.94</v>
      </c>
    </row>
    <row r="191" spans="1:6" x14ac:dyDescent="0.25">
      <c r="A191" s="585">
        <v>45393</v>
      </c>
      <c r="B191" s="257" t="s">
        <v>30025</v>
      </c>
      <c r="C191" s="257">
        <v>55</v>
      </c>
      <c r="D191" s="257">
        <v>92.99</v>
      </c>
      <c r="E191" s="257"/>
    </row>
    <row r="192" spans="1:6" x14ac:dyDescent="0.25">
      <c r="A192" s="585">
        <v>45393</v>
      </c>
      <c r="B192" s="257" t="s">
        <v>30026</v>
      </c>
      <c r="C192" s="257">
        <v>272</v>
      </c>
      <c r="D192" s="586"/>
      <c r="E192" s="257">
        <v>690.9</v>
      </c>
    </row>
    <row r="193" spans="1:5" x14ac:dyDescent="0.25">
      <c r="A193" s="585">
        <v>45393</v>
      </c>
      <c r="B193" s="257" t="s">
        <v>30027</v>
      </c>
      <c r="C193" s="257">
        <v>31</v>
      </c>
      <c r="D193" s="586"/>
      <c r="E193" s="257">
        <v>89.6</v>
      </c>
    </row>
    <row r="194" spans="1:5" x14ac:dyDescent="0.25">
      <c r="A194" s="585">
        <v>45393</v>
      </c>
      <c r="B194" s="257" t="s">
        <v>30028</v>
      </c>
      <c r="C194" s="257">
        <v>70</v>
      </c>
      <c r="D194" s="586"/>
      <c r="E194" s="257">
        <v>137.19999999999999</v>
      </c>
    </row>
    <row r="195" spans="1:5" x14ac:dyDescent="0.25">
      <c r="A195" s="585">
        <v>45393</v>
      </c>
      <c r="B195" s="257" t="s">
        <v>30029</v>
      </c>
      <c r="C195" s="257">
        <v>110</v>
      </c>
      <c r="D195" s="257">
        <v>185.98</v>
      </c>
      <c r="E195" s="257"/>
    </row>
    <row r="196" spans="1:5" x14ac:dyDescent="0.25">
      <c r="A196" s="585">
        <v>45393</v>
      </c>
      <c r="B196" s="257" t="s">
        <v>30030</v>
      </c>
      <c r="C196" s="257">
        <v>72</v>
      </c>
      <c r="D196" s="586"/>
      <c r="E196" s="257">
        <v>226.6</v>
      </c>
    </row>
    <row r="197" spans="1:5" x14ac:dyDescent="0.25">
      <c r="A197" s="585">
        <v>45393</v>
      </c>
      <c r="B197" s="257" t="s">
        <v>30031</v>
      </c>
      <c r="C197" s="257">
        <v>180</v>
      </c>
      <c r="D197" s="586"/>
      <c r="E197" s="257">
        <v>411.6</v>
      </c>
    </row>
    <row r="198" spans="1:5" x14ac:dyDescent="0.25">
      <c r="A198" s="585">
        <v>45393</v>
      </c>
      <c r="B198" s="257" t="s">
        <v>30032</v>
      </c>
      <c r="C198" s="257">
        <v>126</v>
      </c>
      <c r="D198" s="586"/>
      <c r="E198" s="257">
        <v>288.62</v>
      </c>
    </row>
    <row r="199" spans="1:5" x14ac:dyDescent="0.25">
      <c r="A199" s="585">
        <v>45393</v>
      </c>
      <c r="B199" s="257" t="s">
        <v>30033</v>
      </c>
      <c r="C199" s="257">
        <v>25</v>
      </c>
      <c r="D199" s="586"/>
      <c r="E199" s="257">
        <v>49</v>
      </c>
    </row>
    <row r="200" spans="1:5" x14ac:dyDescent="0.25">
      <c r="A200" s="585">
        <v>45393</v>
      </c>
      <c r="B200" s="257" t="s">
        <v>30034</v>
      </c>
      <c r="C200" s="257">
        <v>250</v>
      </c>
      <c r="D200" s="257">
        <v>557.92999999999995</v>
      </c>
      <c r="E200" s="257"/>
    </row>
    <row r="201" spans="1:5" x14ac:dyDescent="0.25">
      <c r="A201" s="585">
        <v>45393</v>
      </c>
      <c r="B201" s="257" t="s">
        <v>30035</v>
      </c>
      <c r="C201" s="257">
        <v>160</v>
      </c>
      <c r="D201" s="257">
        <v>371.95</v>
      </c>
      <c r="E201" s="257"/>
    </row>
    <row r="202" spans="1:5" x14ac:dyDescent="0.25">
      <c r="A202" s="585">
        <v>45394</v>
      </c>
      <c r="B202" s="257" t="s">
        <v>30036</v>
      </c>
      <c r="C202" s="257">
        <v>180</v>
      </c>
      <c r="D202" s="257">
        <v>422.76</v>
      </c>
      <c r="E202" s="257"/>
    </row>
    <row r="203" spans="1:5" x14ac:dyDescent="0.25">
      <c r="A203" s="585">
        <v>45394</v>
      </c>
      <c r="B203" s="257" t="s">
        <v>30037</v>
      </c>
      <c r="C203" s="257">
        <v>211</v>
      </c>
      <c r="D203" s="257">
        <v>585.82000000000005</v>
      </c>
      <c r="E203" s="257"/>
    </row>
    <row r="204" spans="1:5" x14ac:dyDescent="0.25">
      <c r="A204" s="585">
        <v>45394</v>
      </c>
      <c r="B204" s="257" t="s">
        <v>30038</v>
      </c>
      <c r="C204" s="257">
        <v>238</v>
      </c>
      <c r="D204" s="586"/>
      <c r="E204" s="257">
        <v>665.38</v>
      </c>
    </row>
    <row r="205" spans="1:5" x14ac:dyDescent="0.25">
      <c r="A205" s="585">
        <v>45394</v>
      </c>
      <c r="B205" s="257" t="s">
        <v>30039</v>
      </c>
      <c r="C205" s="628">
        <v>2808</v>
      </c>
      <c r="D205" s="587"/>
      <c r="E205" s="257">
        <v>7936.62</v>
      </c>
    </row>
    <row r="206" spans="1:5" x14ac:dyDescent="0.25">
      <c r="A206" s="585">
        <v>45394</v>
      </c>
      <c r="B206" s="257" t="s">
        <v>30040</v>
      </c>
      <c r="C206" s="257">
        <v>17</v>
      </c>
      <c r="D206" s="586"/>
      <c r="E206" s="257">
        <v>49</v>
      </c>
    </row>
    <row r="207" spans="1:5" x14ac:dyDescent="0.25">
      <c r="A207" s="585">
        <v>45394</v>
      </c>
      <c r="B207" s="257" t="s">
        <v>30041</v>
      </c>
      <c r="C207" s="257">
        <v>80</v>
      </c>
      <c r="D207" s="257">
        <v>185.98</v>
      </c>
      <c r="E207" s="257"/>
    </row>
    <row r="208" spans="1:5" x14ac:dyDescent="0.25">
      <c r="A208" s="585">
        <v>45394</v>
      </c>
      <c r="B208" s="257" t="s">
        <v>30042</v>
      </c>
      <c r="C208" s="257">
        <v>511</v>
      </c>
      <c r="D208" s="586"/>
      <c r="E208" s="257">
        <v>1232.9100000000001</v>
      </c>
    </row>
    <row r="209" spans="1:5" x14ac:dyDescent="0.25">
      <c r="A209" s="585">
        <v>45394</v>
      </c>
      <c r="B209" s="257" t="s">
        <v>30043</v>
      </c>
      <c r="C209" s="257">
        <v>15</v>
      </c>
      <c r="D209" s="586"/>
      <c r="E209" s="257">
        <v>122</v>
      </c>
    </row>
    <row r="210" spans="1:5" x14ac:dyDescent="0.25">
      <c r="A210" s="585">
        <v>45394</v>
      </c>
      <c r="B210" s="257" t="s">
        <v>30044</v>
      </c>
      <c r="C210" s="257">
        <v>40</v>
      </c>
      <c r="D210" s="586"/>
      <c r="E210" s="257">
        <v>88.2</v>
      </c>
    </row>
    <row r="211" spans="1:5" x14ac:dyDescent="0.25">
      <c r="A211" s="585">
        <v>45394</v>
      </c>
      <c r="B211" s="257" t="s">
        <v>30045</v>
      </c>
      <c r="C211" s="257">
        <v>81</v>
      </c>
      <c r="D211" s="257">
        <v>288.58999999999997</v>
      </c>
      <c r="E211" s="257"/>
    </row>
    <row r="212" spans="1:5" x14ac:dyDescent="0.25">
      <c r="A212" s="585">
        <v>45394</v>
      </c>
      <c r="B212" s="257" t="s">
        <v>30046</v>
      </c>
      <c r="C212" s="628">
        <v>735</v>
      </c>
      <c r="D212" s="586"/>
      <c r="E212" s="257">
        <v>1991.52</v>
      </c>
    </row>
    <row r="213" spans="1:5" x14ac:dyDescent="0.25">
      <c r="A213" s="585">
        <v>45394</v>
      </c>
      <c r="B213" s="257" t="s">
        <v>30047</v>
      </c>
      <c r="C213" s="257">
        <v>500</v>
      </c>
      <c r="D213" s="586"/>
      <c r="E213" s="257">
        <v>586.5</v>
      </c>
    </row>
    <row r="214" spans="1:5" x14ac:dyDescent="0.25">
      <c r="A214" s="585">
        <v>45394</v>
      </c>
      <c r="B214" s="257" t="s">
        <v>30048</v>
      </c>
      <c r="C214" s="257">
        <v>56</v>
      </c>
      <c r="D214" s="586"/>
      <c r="E214" s="257">
        <v>278.10000000000002</v>
      </c>
    </row>
    <row r="215" spans="1:5" x14ac:dyDescent="0.25">
      <c r="A215" s="585">
        <v>45394</v>
      </c>
      <c r="B215" s="257" t="s">
        <v>30049</v>
      </c>
      <c r="C215" s="628">
        <v>224</v>
      </c>
      <c r="D215" s="629"/>
      <c r="E215" s="628">
        <v>539.79</v>
      </c>
    </row>
    <row r="216" spans="1:5" x14ac:dyDescent="0.25">
      <c r="A216" s="585">
        <v>45394</v>
      </c>
      <c r="B216" s="257" t="s">
        <v>30050</v>
      </c>
      <c r="C216" s="257">
        <v>90</v>
      </c>
      <c r="D216" s="257">
        <v>253.13</v>
      </c>
      <c r="E216" s="257"/>
    </row>
    <row r="217" spans="1:5" x14ac:dyDescent="0.25">
      <c r="A217" s="585">
        <v>45394</v>
      </c>
      <c r="B217" s="257" t="s">
        <v>30051</v>
      </c>
      <c r="C217" s="257">
        <v>125</v>
      </c>
      <c r="D217" s="257">
        <v>253.13</v>
      </c>
      <c r="E217" s="257"/>
    </row>
    <row r="218" spans="1:5" x14ac:dyDescent="0.25">
      <c r="A218" s="585">
        <v>45394</v>
      </c>
      <c r="B218" s="257" t="s">
        <v>30052</v>
      </c>
      <c r="C218" s="257">
        <v>5</v>
      </c>
      <c r="D218" s="586"/>
      <c r="E218" s="257">
        <v>27</v>
      </c>
    </row>
    <row r="219" spans="1:5" x14ac:dyDescent="0.25">
      <c r="A219" s="585">
        <v>45394</v>
      </c>
      <c r="B219" s="257" t="s">
        <v>30053</v>
      </c>
      <c r="C219" s="257">
        <v>90</v>
      </c>
      <c r="D219" s="257">
        <v>185.98</v>
      </c>
      <c r="E219" s="257"/>
    </row>
    <row r="220" spans="1:5" x14ac:dyDescent="0.25">
      <c r="A220" s="585">
        <v>45394</v>
      </c>
      <c r="B220" s="257" t="s">
        <v>30054</v>
      </c>
      <c r="C220" s="257">
        <v>160</v>
      </c>
      <c r="D220" s="257">
        <v>278.95999999999998</v>
      </c>
      <c r="E220" s="257"/>
    </row>
    <row r="221" spans="1:5" x14ac:dyDescent="0.25">
      <c r="A221" s="585">
        <v>45394</v>
      </c>
      <c r="B221" s="257" t="s">
        <v>30055</v>
      </c>
      <c r="C221" s="257">
        <v>27</v>
      </c>
      <c r="D221" s="586"/>
      <c r="E221" s="257">
        <v>54</v>
      </c>
    </row>
    <row r="222" spans="1:5" x14ac:dyDescent="0.25">
      <c r="A222" s="585">
        <v>45394</v>
      </c>
      <c r="B222" s="257" t="s">
        <v>30056</v>
      </c>
      <c r="C222" s="257">
        <v>79</v>
      </c>
      <c r="D222" s="586"/>
      <c r="E222" s="257">
        <v>196</v>
      </c>
    </row>
    <row r="223" spans="1:5" x14ac:dyDescent="0.25">
      <c r="A223" s="585">
        <v>45394</v>
      </c>
      <c r="B223" s="257" t="s">
        <v>30057</v>
      </c>
      <c r="C223" s="257">
        <v>26</v>
      </c>
      <c r="D223" s="257">
        <v>72.33</v>
      </c>
      <c r="E223" s="257"/>
    </row>
    <row r="224" spans="1:5" x14ac:dyDescent="0.25">
      <c r="A224" s="585">
        <v>45394</v>
      </c>
      <c r="B224" s="257" t="s">
        <v>30058</v>
      </c>
      <c r="C224" s="257">
        <v>65</v>
      </c>
      <c r="D224" s="257">
        <v>92.99</v>
      </c>
      <c r="E224" s="257"/>
    </row>
    <row r="225" spans="1:5" x14ac:dyDescent="0.25">
      <c r="A225" s="585">
        <v>45394</v>
      </c>
      <c r="B225" s="257" t="s">
        <v>30059</v>
      </c>
      <c r="C225" s="257">
        <v>290</v>
      </c>
      <c r="D225" s="257">
        <v>861.49</v>
      </c>
      <c r="E225" s="257"/>
    </row>
    <row r="226" spans="1:5" x14ac:dyDescent="0.25">
      <c r="A226" s="585">
        <v>45394</v>
      </c>
      <c r="B226" s="257" t="s">
        <v>30060</v>
      </c>
      <c r="C226" s="257">
        <v>80</v>
      </c>
      <c r="D226" s="586"/>
      <c r="E226" s="257">
        <v>151.19999999999999</v>
      </c>
    </row>
    <row r="227" spans="1:5" x14ac:dyDescent="0.25">
      <c r="A227" s="585">
        <v>45397</v>
      </c>
      <c r="B227" s="257" t="s">
        <v>30062</v>
      </c>
      <c r="C227" s="257">
        <v>10</v>
      </c>
      <c r="D227" s="257">
        <v>78.349999999999994</v>
      </c>
      <c r="E227" s="257"/>
    </row>
    <row r="228" spans="1:5" x14ac:dyDescent="0.25">
      <c r="A228" s="585">
        <v>45397</v>
      </c>
      <c r="B228" s="257" t="s">
        <v>30063</v>
      </c>
      <c r="C228" s="257">
        <v>25</v>
      </c>
      <c r="D228" s="623">
        <v>86.35</v>
      </c>
      <c r="E228" s="257"/>
    </row>
    <row r="229" spans="1:5" x14ac:dyDescent="0.25">
      <c r="A229" s="585">
        <v>45397</v>
      </c>
      <c r="B229" s="257" t="s">
        <v>30064</v>
      </c>
      <c r="C229" s="257">
        <v>117</v>
      </c>
      <c r="D229" s="257">
        <v>263.22000000000003</v>
      </c>
      <c r="E229" s="257"/>
    </row>
    <row r="230" spans="1:5" x14ac:dyDescent="0.25">
      <c r="A230" s="585">
        <v>45397</v>
      </c>
      <c r="B230" s="257" t="s">
        <v>30065</v>
      </c>
      <c r="C230" s="257">
        <v>33</v>
      </c>
      <c r="D230" s="257">
        <v>92.99</v>
      </c>
      <c r="E230" s="257"/>
    </row>
    <row r="231" spans="1:5" x14ac:dyDescent="0.25">
      <c r="A231" s="585">
        <v>45397</v>
      </c>
      <c r="B231" s="257" t="s">
        <v>30067</v>
      </c>
      <c r="C231" s="257">
        <v>90</v>
      </c>
      <c r="D231" s="586"/>
      <c r="E231" s="257">
        <v>137.19999999999999</v>
      </c>
    </row>
    <row r="232" spans="1:5" x14ac:dyDescent="0.25">
      <c r="A232" s="585">
        <v>45397</v>
      </c>
      <c r="B232" s="257" t="s">
        <v>30068</v>
      </c>
      <c r="C232" s="257">
        <v>20</v>
      </c>
      <c r="D232" s="257">
        <v>60.27</v>
      </c>
      <c r="E232" s="257"/>
    </row>
    <row r="233" spans="1:5" x14ac:dyDescent="0.25">
      <c r="A233" s="585">
        <v>45397</v>
      </c>
      <c r="B233" s="257" t="s">
        <v>30069</v>
      </c>
      <c r="C233" s="257">
        <v>22</v>
      </c>
      <c r="D233" s="586"/>
      <c r="E233" s="257">
        <v>49</v>
      </c>
    </row>
    <row r="234" spans="1:5" x14ac:dyDescent="0.25">
      <c r="A234" s="585">
        <v>45397</v>
      </c>
      <c r="B234" s="257" t="s">
        <v>30070</v>
      </c>
      <c r="C234" s="257">
        <v>80</v>
      </c>
      <c r="D234" s="586"/>
      <c r="E234" s="257">
        <v>364.24</v>
      </c>
    </row>
    <row r="235" spans="1:5" x14ac:dyDescent="0.25">
      <c r="A235" s="585">
        <v>45397</v>
      </c>
      <c r="B235" s="257" t="s">
        <v>30071</v>
      </c>
      <c r="C235" s="257">
        <v>33</v>
      </c>
      <c r="D235" s="586"/>
      <c r="E235" s="257">
        <v>83.3</v>
      </c>
    </row>
    <row r="236" spans="1:5" x14ac:dyDescent="0.25">
      <c r="A236" s="585">
        <v>45397</v>
      </c>
      <c r="B236" s="257" t="s">
        <v>30072</v>
      </c>
      <c r="C236" s="257">
        <v>155</v>
      </c>
      <c r="D236" s="257"/>
      <c r="E236" s="257">
        <v>331.8</v>
      </c>
    </row>
    <row r="237" spans="1:5" x14ac:dyDescent="0.25">
      <c r="A237" s="585">
        <v>45397</v>
      </c>
      <c r="B237" s="257" t="s">
        <v>30073</v>
      </c>
      <c r="C237" s="257">
        <v>17</v>
      </c>
      <c r="D237" s="586"/>
      <c r="E237" s="257">
        <v>49</v>
      </c>
    </row>
    <row r="238" spans="1:5" x14ac:dyDescent="0.25">
      <c r="A238" s="585">
        <v>45397</v>
      </c>
      <c r="B238" s="257" t="s">
        <v>30074</v>
      </c>
      <c r="C238" s="257">
        <v>234</v>
      </c>
      <c r="D238" s="586"/>
      <c r="E238" s="257">
        <v>554.04</v>
      </c>
    </row>
    <row r="239" spans="1:5" x14ac:dyDescent="0.25">
      <c r="A239" s="585">
        <v>45397</v>
      </c>
      <c r="B239" s="257" t="s">
        <v>30075</v>
      </c>
      <c r="C239" s="257">
        <v>200</v>
      </c>
      <c r="D239" s="586"/>
      <c r="E239" s="257">
        <v>442.4</v>
      </c>
    </row>
    <row r="240" spans="1:5" x14ac:dyDescent="0.25">
      <c r="A240" s="585">
        <v>45397</v>
      </c>
      <c r="B240" s="257" t="s">
        <v>30076</v>
      </c>
      <c r="C240" s="257">
        <v>15</v>
      </c>
      <c r="D240" s="586"/>
      <c r="E240" s="257">
        <v>56.32</v>
      </c>
    </row>
    <row r="241" spans="1:5" x14ac:dyDescent="0.25">
      <c r="A241" s="585">
        <v>45397</v>
      </c>
      <c r="B241" s="257" t="s">
        <v>30077</v>
      </c>
      <c r="C241" s="257">
        <v>55</v>
      </c>
      <c r="D241" s="257">
        <v>86.06</v>
      </c>
      <c r="E241" s="257"/>
    </row>
    <row r="242" spans="1:5" x14ac:dyDescent="0.25">
      <c r="A242" s="585">
        <v>45397</v>
      </c>
      <c r="B242" s="257" t="s">
        <v>30078</v>
      </c>
      <c r="C242" s="257">
        <v>190</v>
      </c>
      <c r="D242" s="586"/>
      <c r="E242" s="257">
        <v>378</v>
      </c>
    </row>
    <row r="243" spans="1:5" x14ac:dyDescent="0.25">
      <c r="A243" s="585">
        <v>45397</v>
      </c>
      <c r="B243" s="257" t="s">
        <v>30079</v>
      </c>
      <c r="C243" s="257">
        <v>29</v>
      </c>
      <c r="D243" s="586"/>
      <c r="E243" s="257">
        <v>199.8</v>
      </c>
    </row>
    <row r="244" spans="1:5" x14ac:dyDescent="0.25">
      <c r="A244" s="585">
        <v>45397</v>
      </c>
      <c r="B244" s="257" t="s">
        <v>30080</v>
      </c>
      <c r="C244" s="628">
        <v>35</v>
      </c>
      <c r="D244" s="586"/>
      <c r="E244" s="257">
        <v>68.599999999999994</v>
      </c>
    </row>
    <row r="245" spans="1:5" x14ac:dyDescent="0.25">
      <c r="A245" s="585">
        <v>45397</v>
      </c>
      <c r="B245" s="257" t="s">
        <v>30081</v>
      </c>
      <c r="C245" s="257">
        <v>153</v>
      </c>
      <c r="D245" s="257">
        <v>389.34</v>
      </c>
      <c r="E245" s="257"/>
    </row>
    <row r="246" spans="1:5" x14ac:dyDescent="0.25">
      <c r="A246" s="585">
        <v>45397</v>
      </c>
      <c r="B246" s="257" t="s">
        <v>30082</v>
      </c>
      <c r="C246" s="257">
        <v>23</v>
      </c>
      <c r="D246" s="257">
        <v>66.42</v>
      </c>
      <c r="E246" s="257"/>
    </row>
    <row r="247" spans="1:5" x14ac:dyDescent="0.25">
      <c r="A247" s="585">
        <v>45397</v>
      </c>
      <c r="B247" s="257" t="s">
        <v>30083</v>
      </c>
      <c r="C247" s="257">
        <v>80</v>
      </c>
      <c r="D247" s="586"/>
      <c r="E247" s="257">
        <v>151.19999999999999</v>
      </c>
    </row>
    <row r="248" spans="1:5" x14ac:dyDescent="0.25">
      <c r="A248" s="585">
        <v>45397</v>
      </c>
      <c r="B248" s="257" t="s">
        <v>30084</v>
      </c>
      <c r="C248" s="257">
        <v>125</v>
      </c>
      <c r="D248" s="257">
        <v>335.69</v>
      </c>
      <c r="E248" s="257"/>
    </row>
    <row r="249" spans="1:5" x14ac:dyDescent="0.25">
      <c r="A249" s="585">
        <v>45397</v>
      </c>
      <c r="B249" s="257" t="s">
        <v>30085</v>
      </c>
      <c r="C249" s="257">
        <v>45</v>
      </c>
      <c r="D249" s="257"/>
      <c r="E249" s="257">
        <v>75.599999999999994</v>
      </c>
    </row>
    <row r="250" spans="1:5" x14ac:dyDescent="0.25">
      <c r="A250" s="585">
        <v>45397</v>
      </c>
      <c r="B250" s="622" t="s">
        <v>30086</v>
      </c>
      <c r="C250" s="257">
        <v>682</v>
      </c>
      <c r="D250" s="586"/>
      <c r="E250" s="257">
        <v>1332.81</v>
      </c>
    </row>
    <row r="251" spans="1:5" x14ac:dyDescent="0.25">
      <c r="A251" s="585">
        <v>45397</v>
      </c>
      <c r="B251" s="257" t="s">
        <v>30087</v>
      </c>
      <c r="C251" s="257">
        <v>47</v>
      </c>
      <c r="D251" s="257">
        <v>138.62</v>
      </c>
      <c r="E251" s="623"/>
    </row>
    <row r="252" spans="1:5" x14ac:dyDescent="0.25">
      <c r="A252" s="585">
        <v>45397</v>
      </c>
      <c r="B252" s="257" t="s">
        <v>30088</v>
      </c>
      <c r="C252" s="257">
        <v>56</v>
      </c>
      <c r="D252" s="586"/>
      <c r="E252" s="257">
        <v>97.2</v>
      </c>
    </row>
    <row r="253" spans="1:5" x14ac:dyDescent="0.25">
      <c r="A253" s="585">
        <v>45397</v>
      </c>
      <c r="B253" s="257" t="s">
        <v>30089</v>
      </c>
      <c r="C253" s="257">
        <v>724</v>
      </c>
      <c r="D253" s="586"/>
      <c r="E253" s="257">
        <v>1433.75</v>
      </c>
    </row>
    <row r="254" spans="1:5" x14ac:dyDescent="0.25">
      <c r="A254" s="585">
        <v>45397</v>
      </c>
      <c r="B254" s="622" t="s">
        <v>30090</v>
      </c>
      <c r="C254" s="257">
        <v>27</v>
      </c>
      <c r="D254" s="586"/>
      <c r="E254" s="257">
        <v>86.4</v>
      </c>
    </row>
    <row r="255" spans="1:5" x14ac:dyDescent="0.25">
      <c r="A255" s="585">
        <v>45397</v>
      </c>
      <c r="B255" s="622" t="s">
        <v>30091</v>
      </c>
      <c r="C255" s="257">
        <v>110</v>
      </c>
      <c r="D255" s="257">
        <v>236.26</v>
      </c>
      <c r="E255" s="257"/>
    </row>
    <row r="256" spans="1:5" x14ac:dyDescent="0.25">
      <c r="A256" s="585">
        <v>45397</v>
      </c>
      <c r="B256" s="257" t="s">
        <v>30092</v>
      </c>
      <c r="C256" s="257">
        <v>32</v>
      </c>
      <c r="D256" s="586"/>
      <c r="E256" s="257">
        <v>86.4</v>
      </c>
    </row>
    <row r="257" spans="1:5" x14ac:dyDescent="0.25">
      <c r="A257" s="585">
        <v>45397</v>
      </c>
      <c r="B257" s="257" t="s">
        <v>30093</v>
      </c>
      <c r="C257" s="257">
        <v>51</v>
      </c>
      <c r="D257" s="257">
        <v>146.12</v>
      </c>
      <c r="E257" s="257"/>
    </row>
    <row r="258" spans="1:5" x14ac:dyDescent="0.25">
      <c r="A258" s="585">
        <v>45397</v>
      </c>
      <c r="B258" s="257" t="s">
        <v>30094</v>
      </c>
      <c r="C258" s="257">
        <v>1067</v>
      </c>
      <c r="D258" s="586"/>
      <c r="E258" s="257">
        <v>1887.84</v>
      </c>
    </row>
    <row r="259" spans="1:5" x14ac:dyDescent="0.25">
      <c r="A259" s="585">
        <v>45398</v>
      </c>
      <c r="B259" s="257" t="s">
        <v>30095</v>
      </c>
      <c r="C259" s="257">
        <v>90</v>
      </c>
      <c r="D259" s="257">
        <v>185.98</v>
      </c>
      <c r="E259" s="257"/>
    </row>
    <row r="260" spans="1:5" x14ac:dyDescent="0.25">
      <c r="A260" s="585">
        <v>45398</v>
      </c>
      <c r="B260" s="257" t="s">
        <v>30096</v>
      </c>
      <c r="C260" s="257">
        <v>42</v>
      </c>
      <c r="D260" s="586"/>
      <c r="E260" s="257">
        <v>302.67</v>
      </c>
    </row>
    <row r="261" spans="1:5" x14ac:dyDescent="0.25">
      <c r="A261" s="585">
        <v>45398</v>
      </c>
      <c r="B261" s="257" t="s">
        <v>30097</v>
      </c>
      <c r="C261" s="257">
        <v>34</v>
      </c>
      <c r="D261" s="257">
        <v>90.42</v>
      </c>
      <c r="E261" s="257"/>
    </row>
    <row r="262" spans="1:5" x14ac:dyDescent="0.25">
      <c r="A262" s="585">
        <v>45398</v>
      </c>
      <c r="B262" s="257" t="s">
        <v>30098</v>
      </c>
      <c r="C262" s="257">
        <v>86</v>
      </c>
      <c r="D262" s="257">
        <v>328.65</v>
      </c>
      <c r="E262" s="257"/>
    </row>
    <row r="263" spans="1:5" x14ac:dyDescent="0.25">
      <c r="A263" s="585">
        <v>45398</v>
      </c>
      <c r="B263" s="257" t="s">
        <v>30099</v>
      </c>
      <c r="C263" s="257">
        <v>110</v>
      </c>
      <c r="D263" s="257">
        <v>118.82</v>
      </c>
      <c r="E263" s="257"/>
    </row>
    <row r="264" spans="1:5" x14ac:dyDescent="0.25">
      <c r="A264" s="585">
        <v>45398</v>
      </c>
      <c r="B264" s="257" t="s">
        <v>30100</v>
      </c>
      <c r="C264" s="257">
        <v>23</v>
      </c>
      <c r="D264" s="257">
        <v>102.32</v>
      </c>
      <c r="E264" s="257"/>
    </row>
    <row r="265" spans="1:5" x14ac:dyDescent="0.25">
      <c r="A265" s="625">
        <v>45398</v>
      </c>
      <c r="B265" s="257" t="s">
        <v>30101</v>
      </c>
      <c r="C265" s="257">
        <v>74</v>
      </c>
      <c r="D265" s="257">
        <v>185.98</v>
      </c>
      <c r="E265" s="257"/>
    </row>
    <row r="266" spans="1:5" x14ac:dyDescent="0.25">
      <c r="A266" s="625">
        <v>45398</v>
      </c>
      <c r="B266" s="257" t="s">
        <v>30102</v>
      </c>
      <c r="C266" s="257">
        <v>35</v>
      </c>
      <c r="D266" s="586"/>
      <c r="E266" s="257">
        <v>68.599999999999994</v>
      </c>
    </row>
    <row r="267" spans="1:5" x14ac:dyDescent="0.25">
      <c r="A267" s="625">
        <v>45398</v>
      </c>
      <c r="B267" s="257" t="s">
        <v>30103</v>
      </c>
      <c r="C267" s="257">
        <v>210</v>
      </c>
      <c r="D267" s="586"/>
      <c r="E267" s="257">
        <v>302.39999999999998</v>
      </c>
    </row>
    <row r="268" spans="1:5" x14ac:dyDescent="0.25">
      <c r="A268" s="625">
        <v>45398</v>
      </c>
      <c r="B268" s="257" t="s">
        <v>30104</v>
      </c>
      <c r="C268" s="257">
        <v>4920</v>
      </c>
      <c r="D268" s="586"/>
      <c r="E268" s="257">
        <v>7683.2</v>
      </c>
    </row>
    <row r="269" spans="1:5" x14ac:dyDescent="0.25">
      <c r="A269" s="625">
        <v>45398</v>
      </c>
      <c r="B269" s="257" t="s">
        <v>30105</v>
      </c>
      <c r="C269" s="257">
        <v>23</v>
      </c>
      <c r="D269" s="586"/>
      <c r="E269" s="257">
        <v>49</v>
      </c>
    </row>
    <row r="270" spans="1:5" x14ac:dyDescent="0.25">
      <c r="A270" s="625">
        <v>45398</v>
      </c>
      <c r="B270" s="257" t="s">
        <v>30106</v>
      </c>
      <c r="C270" s="257">
        <v>244</v>
      </c>
      <c r="D270" s="586"/>
      <c r="E270" s="257">
        <v>480.2</v>
      </c>
    </row>
    <row r="271" spans="1:5" x14ac:dyDescent="0.25">
      <c r="A271" s="625">
        <v>45398</v>
      </c>
      <c r="B271" s="257" t="s">
        <v>30107</v>
      </c>
      <c r="C271" s="257">
        <v>30</v>
      </c>
      <c r="D271" s="586"/>
      <c r="E271" s="257">
        <v>81</v>
      </c>
    </row>
    <row r="272" spans="1:5" x14ac:dyDescent="0.25">
      <c r="A272" s="625">
        <v>45398</v>
      </c>
      <c r="B272" s="257" t="s">
        <v>30108</v>
      </c>
      <c r="C272" s="257">
        <v>31</v>
      </c>
      <c r="D272" s="586"/>
      <c r="E272" s="257">
        <v>274.64999999999998</v>
      </c>
    </row>
    <row r="273" spans="1:5" x14ac:dyDescent="0.25">
      <c r="A273" s="625">
        <v>45398</v>
      </c>
      <c r="B273" s="257" t="s">
        <v>30109</v>
      </c>
      <c r="C273" s="257">
        <v>80</v>
      </c>
      <c r="D273" s="586"/>
      <c r="E273" s="257">
        <v>151.19999999999999</v>
      </c>
    </row>
    <row r="274" spans="1:5" x14ac:dyDescent="0.25">
      <c r="A274" s="625">
        <v>45398</v>
      </c>
      <c r="B274" s="257" t="s">
        <v>30110</v>
      </c>
      <c r="C274" s="257">
        <v>34</v>
      </c>
      <c r="D274" s="586"/>
      <c r="E274" s="257">
        <v>83.3</v>
      </c>
    </row>
    <row r="275" spans="1:5" x14ac:dyDescent="0.25">
      <c r="A275" s="625">
        <v>45398</v>
      </c>
      <c r="B275" s="257" t="s">
        <v>30111</v>
      </c>
      <c r="C275" s="257">
        <v>65</v>
      </c>
      <c r="D275" s="257">
        <v>92.99</v>
      </c>
      <c r="E275" s="257"/>
    </row>
    <row r="276" spans="1:5" x14ac:dyDescent="0.25">
      <c r="A276" s="625">
        <v>45398</v>
      </c>
      <c r="B276" s="257" t="s">
        <v>30112</v>
      </c>
      <c r="C276" s="257">
        <v>90</v>
      </c>
      <c r="D276" s="586"/>
      <c r="E276" s="257">
        <v>75.599999999999994</v>
      </c>
    </row>
    <row r="277" spans="1:5" x14ac:dyDescent="0.25">
      <c r="A277" s="625">
        <v>45398</v>
      </c>
      <c r="B277" s="257" t="s">
        <v>30113</v>
      </c>
      <c r="C277" s="257">
        <v>206</v>
      </c>
      <c r="D277" s="586"/>
      <c r="E277" s="257">
        <v>474.82</v>
      </c>
    </row>
    <row r="278" spans="1:5" x14ac:dyDescent="0.25">
      <c r="A278" s="625">
        <v>45398</v>
      </c>
      <c r="B278" s="257" t="s">
        <v>30114</v>
      </c>
      <c r="C278" s="257">
        <v>23</v>
      </c>
      <c r="D278" s="586"/>
      <c r="E278" s="257">
        <v>54</v>
      </c>
    </row>
    <row r="279" spans="1:5" x14ac:dyDescent="0.25">
      <c r="A279" s="625">
        <v>45398</v>
      </c>
      <c r="B279" s="257" t="s">
        <v>30115</v>
      </c>
      <c r="C279" s="257">
        <v>23</v>
      </c>
      <c r="D279" s="586"/>
      <c r="E279" s="257">
        <v>54</v>
      </c>
    </row>
    <row r="280" spans="1:5" x14ac:dyDescent="0.25">
      <c r="A280" s="625">
        <v>45398</v>
      </c>
      <c r="B280" s="257" t="s">
        <v>30116</v>
      </c>
      <c r="C280" s="257">
        <v>42</v>
      </c>
      <c r="D280" s="586"/>
      <c r="E280" s="257">
        <v>75.599999999999994</v>
      </c>
    </row>
    <row r="281" spans="1:5" x14ac:dyDescent="0.25">
      <c r="A281" s="625">
        <v>45398</v>
      </c>
      <c r="B281" s="257" t="s">
        <v>30117</v>
      </c>
      <c r="C281" s="257">
        <v>23</v>
      </c>
      <c r="D281" s="586"/>
      <c r="E281" s="257">
        <v>49</v>
      </c>
    </row>
    <row r="282" spans="1:5" x14ac:dyDescent="0.25">
      <c r="A282" s="625">
        <v>45398</v>
      </c>
      <c r="B282" s="257" t="s">
        <v>30118</v>
      </c>
      <c r="C282" s="257">
        <v>42</v>
      </c>
      <c r="D282" s="586"/>
      <c r="E282" s="257">
        <v>98</v>
      </c>
    </row>
    <row r="283" spans="1:5" x14ac:dyDescent="0.25">
      <c r="A283" s="625">
        <v>45398</v>
      </c>
      <c r="B283" s="257" t="s">
        <v>30120</v>
      </c>
      <c r="C283" s="257">
        <v>37</v>
      </c>
      <c r="D283" s="586"/>
      <c r="E283" s="257">
        <v>88.3</v>
      </c>
    </row>
    <row r="284" spans="1:5" x14ac:dyDescent="0.25">
      <c r="A284" s="625">
        <v>45398</v>
      </c>
      <c r="B284" s="257" t="s">
        <v>30121</v>
      </c>
      <c r="C284" s="257">
        <v>108</v>
      </c>
      <c r="D284" s="257">
        <v>352.03</v>
      </c>
      <c r="E284" s="257"/>
    </row>
    <row r="285" spans="1:5" x14ac:dyDescent="0.25">
      <c r="A285" s="625">
        <v>45398</v>
      </c>
      <c r="B285" s="257" t="s">
        <v>30122</v>
      </c>
      <c r="C285" s="257">
        <v>335</v>
      </c>
      <c r="D285" s="586"/>
      <c r="E285" s="257">
        <v>617.4</v>
      </c>
    </row>
    <row r="286" spans="1:5" x14ac:dyDescent="0.25">
      <c r="A286" s="625">
        <v>45398</v>
      </c>
      <c r="B286" s="257" t="s">
        <v>30123</v>
      </c>
      <c r="C286" s="257">
        <v>140</v>
      </c>
      <c r="D286" s="257">
        <v>272.08</v>
      </c>
      <c r="E286" s="257"/>
    </row>
    <row r="287" spans="1:5" x14ac:dyDescent="0.25">
      <c r="A287" s="625">
        <v>45398</v>
      </c>
      <c r="B287" s="257" t="s">
        <v>30124</v>
      </c>
      <c r="C287" s="257">
        <v>30</v>
      </c>
      <c r="D287" s="257">
        <v>84.38</v>
      </c>
      <c r="E287" s="257"/>
    </row>
    <row r="288" spans="1:5" x14ac:dyDescent="0.25">
      <c r="A288" s="625">
        <v>45398</v>
      </c>
      <c r="B288" s="257" t="s">
        <v>30125</v>
      </c>
      <c r="C288" s="257">
        <v>70</v>
      </c>
      <c r="D288" s="257"/>
      <c r="E288" s="257">
        <v>102.18</v>
      </c>
    </row>
    <row r="289" spans="1:5" x14ac:dyDescent="0.25">
      <c r="A289" s="625">
        <v>45398</v>
      </c>
      <c r="B289" s="257" t="s">
        <v>30126</v>
      </c>
      <c r="C289" s="257">
        <v>460</v>
      </c>
      <c r="D289" s="586"/>
      <c r="E289" s="257">
        <v>604.79999999999995</v>
      </c>
    </row>
    <row r="290" spans="1:5" x14ac:dyDescent="0.25">
      <c r="A290" s="625">
        <v>45398</v>
      </c>
      <c r="B290" s="257" t="s">
        <v>30127</v>
      </c>
      <c r="C290" s="257">
        <v>13</v>
      </c>
      <c r="D290" s="257"/>
      <c r="E290" s="257">
        <v>83.3</v>
      </c>
    </row>
    <row r="291" spans="1:5" x14ac:dyDescent="0.25">
      <c r="A291" s="625">
        <v>45398</v>
      </c>
      <c r="B291" s="622" t="s">
        <v>30128</v>
      </c>
      <c r="C291" s="257">
        <v>90</v>
      </c>
      <c r="D291" s="586"/>
      <c r="E291" s="257">
        <v>151.19999999999999</v>
      </c>
    </row>
    <row r="292" spans="1:5" x14ac:dyDescent="0.25">
      <c r="A292" s="625">
        <v>45398</v>
      </c>
      <c r="B292" s="257" t="s">
        <v>30129</v>
      </c>
      <c r="C292" s="257">
        <v>32</v>
      </c>
      <c r="D292" s="257">
        <v>96.43</v>
      </c>
      <c r="E292" s="257"/>
    </row>
    <row r="293" spans="1:5" x14ac:dyDescent="0.25">
      <c r="A293" s="625">
        <v>45399</v>
      </c>
      <c r="B293" s="257" t="s">
        <v>30130</v>
      </c>
      <c r="C293" s="257">
        <v>70</v>
      </c>
      <c r="D293" s="257">
        <v>153.26</v>
      </c>
      <c r="E293" s="257"/>
    </row>
    <row r="294" spans="1:5" x14ac:dyDescent="0.25">
      <c r="A294" s="625">
        <v>45399</v>
      </c>
      <c r="B294" s="257" t="s">
        <v>30131</v>
      </c>
      <c r="C294" s="257">
        <v>740</v>
      </c>
      <c r="D294" s="257">
        <v>2120.13</v>
      </c>
      <c r="E294" s="257"/>
    </row>
    <row r="295" spans="1:5" x14ac:dyDescent="0.25">
      <c r="A295" s="625">
        <v>45399</v>
      </c>
      <c r="B295" s="257" t="s">
        <v>30132</v>
      </c>
      <c r="C295" s="257">
        <v>15</v>
      </c>
      <c r="D295" s="586"/>
      <c r="E295" s="257">
        <v>91.8</v>
      </c>
    </row>
    <row r="296" spans="1:5" x14ac:dyDescent="0.25">
      <c r="A296" s="625">
        <v>45399</v>
      </c>
      <c r="B296" s="257" t="s">
        <v>30133</v>
      </c>
      <c r="C296" s="257">
        <v>298</v>
      </c>
      <c r="D296" s="586"/>
      <c r="E296" s="257">
        <v>945</v>
      </c>
    </row>
    <row r="297" spans="1:5" x14ac:dyDescent="0.25">
      <c r="A297" s="625">
        <v>45399</v>
      </c>
      <c r="B297" s="257" t="s">
        <v>30134</v>
      </c>
      <c r="C297" s="257">
        <v>28</v>
      </c>
      <c r="D297" s="623">
        <v>79.7</v>
      </c>
      <c r="E297" s="257"/>
    </row>
    <row r="298" spans="1:5" x14ac:dyDescent="0.25">
      <c r="A298" s="625">
        <v>45399</v>
      </c>
      <c r="B298" s="624" t="s">
        <v>30135</v>
      </c>
      <c r="C298" s="257">
        <v>33</v>
      </c>
      <c r="D298" s="623">
        <v>79.7</v>
      </c>
      <c r="E298" s="257"/>
    </row>
    <row r="299" spans="1:5" x14ac:dyDescent="0.25">
      <c r="A299" s="625">
        <v>45399</v>
      </c>
      <c r="B299" s="257" t="s">
        <v>30136</v>
      </c>
      <c r="C299" s="257">
        <v>70</v>
      </c>
      <c r="D299" s="586"/>
      <c r="E299" s="257">
        <v>151.19999999999999</v>
      </c>
    </row>
    <row r="300" spans="1:5" x14ac:dyDescent="0.25">
      <c r="A300" s="625">
        <v>45399</v>
      </c>
      <c r="B300" s="257" t="s">
        <v>30137</v>
      </c>
      <c r="C300" s="257">
        <v>170</v>
      </c>
      <c r="D300" s="586"/>
      <c r="E300" s="257">
        <v>226.8</v>
      </c>
    </row>
    <row r="301" spans="1:5" x14ac:dyDescent="0.25">
      <c r="A301" s="625">
        <v>45399</v>
      </c>
      <c r="B301" s="257" t="s">
        <v>30138</v>
      </c>
      <c r="C301" s="257">
        <v>42</v>
      </c>
      <c r="D301" s="586"/>
      <c r="E301" s="257">
        <v>274.64999999999998</v>
      </c>
    </row>
    <row r="302" spans="1:5" x14ac:dyDescent="0.25">
      <c r="A302" s="625">
        <v>45399</v>
      </c>
      <c r="B302" s="257" t="s">
        <v>30139</v>
      </c>
      <c r="C302" s="257">
        <v>110</v>
      </c>
      <c r="D302" s="586"/>
      <c r="E302" s="257">
        <v>137.19999999999999</v>
      </c>
    </row>
    <row r="303" spans="1:5" x14ac:dyDescent="0.25">
      <c r="A303" s="625">
        <v>45399</v>
      </c>
      <c r="B303" s="257" t="s">
        <v>30140</v>
      </c>
      <c r="C303" s="257">
        <v>882</v>
      </c>
      <c r="D303" s="586"/>
      <c r="E303" s="257">
        <v>2086.5500000000002</v>
      </c>
    </row>
    <row r="304" spans="1:5" x14ac:dyDescent="0.25">
      <c r="A304" s="625">
        <v>45399</v>
      </c>
      <c r="B304" s="257" t="s">
        <v>30141</v>
      </c>
      <c r="C304" s="257">
        <v>35</v>
      </c>
      <c r="D304" s="257">
        <v>140</v>
      </c>
      <c r="E304" s="257"/>
    </row>
    <row r="305" spans="1:5" x14ac:dyDescent="0.25">
      <c r="A305" s="625">
        <v>45399</v>
      </c>
      <c r="B305" s="257" t="s">
        <v>30142</v>
      </c>
      <c r="C305" s="257">
        <v>735</v>
      </c>
      <c r="D305" s="586"/>
      <c r="E305" s="257">
        <v>864.9</v>
      </c>
    </row>
    <row r="306" spans="1:5" x14ac:dyDescent="0.25">
      <c r="A306" s="625">
        <v>45399</v>
      </c>
      <c r="B306" s="257" t="s">
        <v>30143</v>
      </c>
      <c r="C306" s="257">
        <v>167</v>
      </c>
      <c r="D306" s="586"/>
      <c r="E306" s="257">
        <v>420.76</v>
      </c>
    </row>
    <row r="307" spans="1:5" x14ac:dyDescent="0.25">
      <c r="A307" s="625">
        <v>45399</v>
      </c>
      <c r="B307" s="257" t="s">
        <v>30144</v>
      </c>
      <c r="C307" s="257">
        <v>377</v>
      </c>
      <c r="D307" s="586"/>
      <c r="E307" s="257">
        <v>819.28</v>
      </c>
    </row>
    <row r="308" spans="1:5" x14ac:dyDescent="0.25">
      <c r="A308" s="625">
        <v>45399</v>
      </c>
      <c r="B308" s="257" t="s">
        <v>30145</v>
      </c>
      <c r="C308" s="257">
        <v>235</v>
      </c>
      <c r="D308" s="257"/>
      <c r="E308" s="257">
        <v>620.5</v>
      </c>
    </row>
    <row r="309" spans="1:5" x14ac:dyDescent="0.25">
      <c r="A309" s="625">
        <v>45399</v>
      </c>
      <c r="B309" s="257" t="s">
        <v>30146</v>
      </c>
      <c r="C309" s="257">
        <v>38</v>
      </c>
      <c r="D309" s="586"/>
      <c r="E309" s="257">
        <v>108.8</v>
      </c>
    </row>
    <row r="310" spans="1:5" x14ac:dyDescent="0.25">
      <c r="A310" s="625">
        <v>45399</v>
      </c>
      <c r="B310" s="622" t="s">
        <v>30147</v>
      </c>
      <c r="C310" s="257">
        <v>46</v>
      </c>
      <c r="D310" s="586"/>
      <c r="E310" s="257">
        <v>112.7</v>
      </c>
    </row>
    <row r="311" spans="1:5" x14ac:dyDescent="0.25">
      <c r="A311" s="625">
        <v>45399</v>
      </c>
      <c r="B311" s="622" t="s">
        <v>30148</v>
      </c>
      <c r="C311" s="257">
        <v>30</v>
      </c>
      <c r="D311" s="586"/>
      <c r="E311" s="257">
        <v>83.8</v>
      </c>
    </row>
    <row r="312" spans="1:5" x14ac:dyDescent="0.25">
      <c r="A312" s="625">
        <v>45399</v>
      </c>
      <c r="B312" s="622" t="s">
        <v>30149</v>
      </c>
      <c r="C312" s="257">
        <v>76</v>
      </c>
      <c r="D312" s="586"/>
      <c r="E312" s="257">
        <v>846.45</v>
      </c>
    </row>
    <row r="313" spans="1:5" x14ac:dyDescent="0.25">
      <c r="A313" s="625">
        <v>45399</v>
      </c>
      <c r="B313" s="622" t="s">
        <v>30150</v>
      </c>
      <c r="C313" s="257">
        <v>18</v>
      </c>
      <c r="D313" s="586"/>
      <c r="E313" s="257">
        <v>54</v>
      </c>
    </row>
    <row r="314" spans="1:5" x14ac:dyDescent="0.25">
      <c r="A314" s="625">
        <v>45399</v>
      </c>
      <c r="B314" s="622" t="s">
        <v>30151</v>
      </c>
      <c r="C314" s="257">
        <v>533</v>
      </c>
      <c r="D314" s="586"/>
      <c r="E314" s="257">
        <v>1397.8</v>
      </c>
    </row>
    <row r="315" spans="1:5" ht="15.75" customHeight="1" x14ac:dyDescent="0.25">
      <c r="A315" s="625">
        <v>45399</v>
      </c>
      <c r="B315" s="622" t="s">
        <v>30152</v>
      </c>
      <c r="C315" s="257">
        <v>80</v>
      </c>
      <c r="D315" s="586"/>
      <c r="E315" s="257">
        <v>137.19999999999999</v>
      </c>
    </row>
    <row r="316" spans="1:5" x14ac:dyDescent="0.25">
      <c r="A316" s="625">
        <v>45399</v>
      </c>
      <c r="B316" s="622" t="s">
        <v>30153</v>
      </c>
      <c r="C316" s="257">
        <v>20</v>
      </c>
      <c r="D316" s="257">
        <v>60.27</v>
      </c>
      <c r="E316" s="257"/>
    </row>
    <row r="317" spans="1:5" x14ac:dyDescent="0.25">
      <c r="A317" s="625">
        <v>45399</v>
      </c>
      <c r="B317" s="622" t="s">
        <v>30154</v>
      </c>
      <c r="C317" s="257">
        <v>65</v>
      </c>
      <c r="D317" s="257">
        <v>92.99</v>
      </c>
      <c r="E317" s="257"/>
    </row>
    <row r="318" spans="1:5" x14ac:dyDescent="0.25">
      <c r="A318" s="625">
        <v>45399</v>
      </c>
      <c r="B318" s="257" t="s">
        <v>30155</v>
      </c>
      <c r="C318" s="257">
        <v>23</v>
      </c>
      <c r="D318" s="586"/>
      <c r="E318" s="257">
        <v>49</v>
      </c>
    </row>
    <row r="319" spans="1:5" x14ac:dyDescent="0.25">
      <c r="A319" s="625">
        <v>45399</v>
      </c>
      <c r="B319" s="257" t="s">
        <v>30156</v>
      </c>
      <c r="C319" s="257">
        <v>65</v>
      </c>
      <c r="D319" s="257">
        <v>92.98</v>
      </c>
      <c r="E319" s="257"/>
    </row>
    <row r="320" spans="1:5" x14ac:dyDescent="0.25">
      <c r="A320" s="625">
        <v>45399</v>
      </c>
      <c r="B320" s="622" t="s">
        <v>30157</v>
      </c>
      <c r="C320" s="257">
        <v>18</v>
      </c>
      <c r="D320" s="586"/>
      <c r="E320" s="257">
        <v>54</v>
      </c>
    </row>
    <row r="321" spans="1:5" x14ac:dyDescent="0.25">
      <c r="A321" s="625">
        <v>45399</v>
      </c>
      <c r="B321" s="622" t="s">
        <v>30158</v>
      </c>
      <c r="C321" s="257">
        <v>18</v>
      </c>
      <c r="D321" s="586"/>
      <c r="E321" s="257">
        <v>54</v>
      </c>
    </row>
    <row r="322" spans="1:5" x14ac:dyDescent="0.25">
      <c r="A322" s="625">
        <v>45399</v>
      </c>
      <c r="B322" s="257" t="s">
        <v>30159</v>
      </c>
      <c r="C322" s="257">
        <v>20</v>
      </c>
      <c r="D322" s="257">
        <v>66.42</v>
      </c>
      <c r="E322" s="257"/>
    </row>
    <row r="323" spans="1:5" x14ac:dyDescent="0.25">
      <c r="A323" s="625">
        <v>45399</v>
      </c>
      <c r="B323" s="257" t="s">
        <v>30160</v>
      </c>
      <c r="C323" s="257">
        <v>73</v>
      </c>
      <c r="D323" s="257"/>
      <c r="E323" s="257">
        <v>225.72</v>
      </c>
    </row>
    <row r="324" spans="1:5" x14ac:dyDescent="0.25">
      <c r="A324" s="625">
        <v>45399</v>
      </c>
      <c r="B324" s="257" t="s">
        <v>30161</v>
      </c>
      <c r="C324" s="257">
        <v>200</v>
      </c>
      <c r="D324" s="257">
        <v>472.52</v>
      </c>
      <c r="E324" s="257"/>
    </row>
    <row r="325" spans="1:5" x14ac:dyDescent="0.25">
      <c r="A325" s="625">
        <v>45399</v>
      </c>
      <c r="B325" s="622" t="s">
        <v>30162</v>
      </c>
      <c r="C325" s="257">
        <v>50</v>
      </c>
      <c r="D325" s="257">
        <v>92.99</v>
      </c>
      <c r="E325" s="257"/>
    </row>
    <row r="326" spans="1:5" x14ac:dyDescent="0.25">
      <c r="A326" s="625">
        <v>45399</v>
      </c>
      <c r="B326" s="622" t="s">
        <v>30163</v>
      </c>
      <c r="C326" s="257">
        <v>32</v>
      </c>
      <c r="D326" s="257">
        <v>79.7</v>
      </c>
      <c r="E326" s="257"/>
    </row>
    <row r="327" spans="1:5" x14ac:dyDescent="0.25">
      <c r="A327" s="625">
        <v>45399</v>
      </c>
      <c r="B327" s="622" t="s">
        <v>30164</v>
      </c>
      <c r="C327" s="257">
        <v>204</v>
      </c>
      <c r="D327" s="586"/>
      <c r="E327" s="257">
        <v>486.4</v>
      </c>
    </row>
    <row r="328" spans="1:5" x14ac:dyDescent="0.25">
      <c r="A328" s="625">
        <v>45399</v>
      </c>
      <c r="B328" s="622" t="s">
        <v>30165</v>
      </c>
      <c r="C328" s="257">
        <v>380</v>
      </c>
      <c r="D328" s="586"/>
      <c r="E328" s="257">
        <v>998.07</v>
      </c>
    </row>
    <row r="329" spans="1:5" x14ac:dyDescent="0.25">
      <c r="A329" s="625">
        <v>45399</v>
      </c>
      <c r="B329" s="257" t="s">
        <v>30166</v>
      </c>
      <c r="C329" s="257">
        <v>25</v>
      </c>
      <c r="D329" s="257">
        <v>84.38</v>
      </c>
      <c r="E329" s="257"/>
    </row>
    <row r="330" spans="1:5" x14ac:dyDescent="0.25">
      <c r="A330" s="625">
        <v>45399</v>
      </c>
      <c r="B330" s="257" t="s">
        <v>30167</v>
      </c>
      <c r="C330" s="257">
        <v>610</v>
      </c>
      <c r="D330" s="257">
        <v>1562.74</v>
      </c>
      <c r="E330" s="257"/>
    </row>
    <row r="331" spans="1:5" x14ac:dyDescent="0.25">
      <c r="A331" s="625">
        <v>45399</v>
      </c>
      <c r="B331" s="622" t="s">
        <v>30168</v>
      </c>
      <c r="C331" s="257">
        <v>151</v>
      </c>
      <c r="D331" s="257">
        <v>526.77</v>
      </c>
      <c r="E331" s="257"/>
    </row>
    <row r="332" spans="1:5" x14ac:dyDescent="0.25">
      <c r="A332" s="625">
        <v>45399</v>
      </c>
      <c r="B332" s="622" t="s">
        <v>30169</v>
      </c>
      <c r="C332" s="257">
        <v>115</v>
      </c>
      <c r="D332" s="257">
        <v>309.19</v>
      </c>
      <c r="E332" s="257"/>
    </row>
    <row r="333" spans="1:5" x14ac:dyDescent="0.25">
      <c r="A333" s="625">
        <v>45399</v>
      </c>
      <c r="B333" s="257" t="s">
        <v>30170</v>
      </c>
      <c r="C333" s="257">
        <v>25</v>
      </c>
      <c r="D333" s="586"/>
      <c r="E333" s="257">
        <v>68.599999999999994</v>
      </c>
    </row>
    <row r="334" spans="1:5" x14ac:dyDescent="0.25">
      <c r="A334" s="625">
        <v>45400</v>
      </c>
      <c r="B334" s="257" t="s">
        <v>30171</v>
      </c>
      <c r="C334" s="257">
        <v>20</v>
      </c>
      <c r="D334" s="586"/>
      <c r="E334" s="257">
        <v>49</v>
      </c>
    </row>
    <row r="335" spans="1:5" x14ac:dyDescent="0.25">
      <c r="A335" s="625">
        <v>45400</v>
      </c>
      <c r="B335" s="257" t="s">
        <v>30172</v>
      </c>
      <c r="C335" s="257">
        <v>15</v>
      </c>
      <c r="D335" s="586"/>
      <c r="E335" s="257">
        <v>134.4</v>
      </c>
    </row>
    <row r="336" spans="1:5" x14ac:dyDescent="0.25">
      <c r="A336" s="625">
        <v>45400</v>
      </c>
      <c r="B336" s="257" t="s">
        <v>30173</v>
      </c>
      <c r="C336" s="257">
        <v>346</v>
      </c>
      <c r="D336" s="586"/>
      <c r="E336" s="257">
        <v>868.13</v>
      </c>
    </row>
    <row r="337" spans="1:5" x14ac:dyDescent="0.25">
      <c r="A337" s="625">
        <v>45400</v>
      </c>
      <c r="B337" s="257" t="s">
        <v>30174</v>
      </c>
      <c r="C337" s="257">
        <v>108</v>
      </c>
      <c r="D337" s="586"/>
      <c r="E337" s="257">
        <v>710.5</v>
      </c>
    </row>
    <row r="338" spans="1:5" x14ac:dyDescent="0.25">
      <c r="A338" s="625">
        <v>45400</v>
      </c>
      <c r="B338" s="257" t="s">
        <v>30175</v>
      </c>
      <c r="C338" s="257">
        <v>10</v>
      </c>
      <c r="D338" s="586"/>
      <c r="E338" s="257">
        <v>49</v>
      </c>
    </row>
    <row r="339" spans="1:5" x14ac:dyDescent="0.25">
      <c r="A339" s="625">
        <v>45400</v>
      </c>
      <c r="B339" s="257" t="s">
        <v>30176</v>
      </c>
      <c r="C339" s="257">
        <v>145</v>
      </c>
      <c r="D339" s="257">
        <v>492.17</v>
      </c>
      <c r="E339" s="257"/>
    </row>
    <row r="340" spans="1:5" x14ac:dyDescent="0.25">
      <c r="A340" s="625">
        <v>45400</v>
      </c>
      <c r="B340" s="257" t="s">
        <v>30177</v>
      </c>
      <c r="C340" s="257">
        <v>65</v>
      </c>
      <c r="D340" s="257">
        <v>92.99</v>
      </c>
      <c r="E340" s="257"/>
    </row>
    <row r="341" spans="1:5" x14ac:dyDescent="0.25">
      <c r="A341" s="625">
        <v>45400</v>
      </c>
      <c r="B341" s="257" t="s">
        <v>30178</v>
      </c>
      <c r="C341" s="257">
        <v>195</v>
      </c>
      <c r="D341" s="586"/>
      <c r="E341" s="257">
        <v>480.2</v>
      </c>
    </row>
    <row r="342" spans="1:5" x14ac:dyDescent="0.25">
      <c r="A342" s="625">
        <v>45400</v>
      </c>
      <c r="B342" s="622" t="s">
        <v>30179</v>
      </c>
      <c r="C342" s="257">
        <v>80</v>
      </c>
      <c r="D342" s="257">
        <v>252.4</v>
      </c>
      <c r="E342" s="257"/>
    </row>
    <row r="343" spans="1:5" x14ac:dyDescent="0.25">
      <c r="A343" s="625">
        <v>45400</v>
      </c>
      <c r="B343" s="622" t="s">
        <v>30180</v>
      </c>
      <c r="C343" s="257">
        <v>62</v>
      </c>
      <c r="D343" s="586"/>
      <c r="E343" s="257">
        <v>167.4</v>
      </c>
    </row>
    <row r="344" spans="1:5" x14ac:dyDescent="0.25">
      <c r="A344" s="625">
        <v>45400</v>
      </c>
      <c r="B344" s="622" t="s">
        <v>30181</v>
      </c>
      <c r="C344" s="257">
        <v>90</v>
      </c>
      <c r="D344" s="257">
        <v>185.98</v>
      </c>
      <c r="E344" s="257"/>
    </row>
    <row r="345" spans="1:5" x14ac:dyDescent="0.25">
      <c r="A345" s="625">
        <v>45400</v>
      </c>
      <c r="B345" s="622" t="s">
        <v>30182</v>
      </c>
      <c r="C345" s="257">
        <v>65</v>
      </c>
      <c r="D345" s="257">
        <v>92.99</v>
      </c>
      <c r="E345" s="257"/>
    </row>
    <row r="346" spans="1:5" x14ac:dyDescent="0.25">
      <c r="A346" s="625">
        <v>45400</v>
      </c>
      <c r="B346" s="622" t="s">
        <v>30183</v>
      </c>
      <c r="C346" s="257">
        <v>33</v>
      </c>
      <c r="D346" s="586"/>
      <c r="E346" s="257">
        <v>81</v>
      </c>
    </row>
    <row r="347" spans="1:5" x14ac:dyDescent="0.25">
      <c r="A347" s="625">
        <v>45400</v>
      </c>
      <c r="B347" s="622" t="s">
        <v>30184</v>
      </c>
      <c r="C347" s="257">
        <v>767</v>
      </c>
      <c r="D347" s="586"/>
      <c r="E347" s="257">
        <v>1626.8</v>
      </c>
    </row>
    <row r="348" spans="1:5" x14ac:dyDescent="0.25">
      <c r="A348" s="625">
        <v>45400</v>
      </c>
      <c r="B348" s="622" t="s">
        <v>30185</v>
      </c>
      <c r="C348" s="257">
        <v>50</v>
      </c>
      <c r="D348" s="586"/>
      <c r="E348" s="257">
        <v>68.599999999999994</v>
      </c>
    </row>
    <row r="349" spans="1:5" x14ac:dyDescent="0.25">
      <c r="A349" s="625">
        <v>45400</v>
      </c>
      <c r="B349" s="622" t="s">
        <v>30186</v>
      </c>
      <c r="C349" s="257">
        <v>115</v>
      </c>
      <c r="D349" s="586"/>
      <c r="E349" s="257">
        <v>251.38</v>
      </c>
    </row>
    <row r="350" spans="1:5" x14ac:dyDescent="0.25">
      <c r="A350" s="625">
        <v>45400</v>
      </c>
      <c r="B350" s="622" t="s">
        <v>30187</v>
      </c>
      <c r="C350" s="257">
        <v>581</v>
      </c>
      <c r="D350" s="586"/>
      <c r="E350" s="257">
        <v>1137.05</v>
      </c>
    </row>
    <row r="351" spans="1:5" x14ac:dyDescent="0.25">
      <c r="A351" s="625">
        <v>45400</v>
      </c>
      <c r="B351" s="622" t="s">
        <v>30188</v>
      </c>
      <c r="C351" s="257">
        <v>110</v>
      </c>
      <c r="D351" s="586"/>
      <c r="E351" s="257">
        <v>151.19999999999999</v>
      </c>
    </row>
    <row r="352" spans="1:5" x14ac:dyDescent="0.25">
      <c r="A352" s="625">
        <v>45400</v>
      </c>
      <c r="B352" s="622" t="s">
        <v>30189</v>
      </c>
      <c r="C352" s="257">
        <v>48</v>
      </c>
      <c r="D352" s="257">
        <v>146.12</v>
      </c>
      <c r="E352" s="257"/>
    </row>
    <row r="353" spans="1:6" x14ac:dyDescent="0.25">
      <c r="A353" s="625">
        <v>45400</v>
      </c>
      <c r="B353" s="622" t="s">
        <v>30190</v>
      </c>
      <c r="C353" s="257">
        <v>92</v>
      </c>
      <c r="D353" s="586"/>
      <c r="E353" s="257">
        <v>266.76</v>
      </c>
    </row>
    <row r="354" spans="1:6" x14ac:dyDescent="0.25">
      <c r="A354" s="625">
        <v>45400</v>
      </c>
      <c r="B354" s="622" t="s">
        <v>30191</v>
      </c>
      <c r="C354" s="257">
        <v>68</v>
      </c>
      <c r="D354" s="586"/>
      <c r="E354" s="257">
        <v>75.599999999999994</v>
      </c>
    </row>
    <row r="355" spans="1:6" x14ac:dyDescent="0.25">
      <c r="A355" s="625">
        <v>45400</v>
      </c>
      <c r="B355" s="622" t="s">
        <v>30192</v>
      </c>
      <c r="C355" s="257">
        <v>300</v>
      </c>
      <c r="D355" s="586"/>
      <c r="E355" s="257">
        <v>738.72</v>
      </c>
    </row>
    <row r="356" spans="1:6" x14ac:dyDescent="0.25">
      <c r="A356" s="625">
        <v>45400</v>
      </c>
      <c r="B356" s="622" t="s">
        <v>30193</v>
      </c>
      <c r="C356" s="257">
        <v>145</v>
      </c>
      <c r="D356" s="257">
        <v>273.13</v>
      </c>
      <c r="E356" s="257"/>
    </row>
    <row r="357" spans="1:6" x14ac:dyDescent="0.25">
      <c r="A357" s="625">
        <v>45400</v>
      </c>
      <c r="B357" s="622" t="s">
        <v>30194</v>
      </c>
      <c r="C357" s="257">
        <v>235</v>
      </c>
      <c r="D357" s="257">
        <v>483</v>
      </c>
      <c r="E357" s="257"/>
    </row>
    <row r="358" spans="1:6" x14ac:dyDescent="0.25">
      <c r="A358" s="625">
        <v>45400</v>
      </c>
      <c r="B358" s="622" t="s">
        <v>30195</v>
      </c>
      <c r="C358" s="257">
        <v>26</v>
      </c>
      <c r="D358" s="257">
        <v>111.59</v>
      </c>
      <c r="E358" s="257"/>
    </row>
    <row r="359" spans="1:6" x14ac:dyDescent="0.25">
      <c r="A359" s="625">
        <v>45400</v>
      </c>
      <c r="B359" s="622" t="s">
        <v>30196</v>
      </c>
      <c r="C359" s="257">
        <v>601</v>
      </c>
      <c r="D359" s="586"/>
      <c r="E359" s="257">
        <v>1278.6600000000001</v>
      </c>
    </row>
    <row r="360" spans="1:6" x14ac:dyDescent="0.25">
      <c r="A360" s="625">
        <v>45400</v>
      </c>
      <c r="B360" s="622" t="s">
        <v>30197</v>
      </c>
      <c r="C360" s="257">
        <v>29</v>
      </c>
      <c r="D360" s="586"/>
      <c r="E360" s="257">
        <v>68.599999999999994</v>
      </c>
    </row>
    <row r="361" spans="1:6" x14ac:dyDescent="0.25">
      <c r="A361" s="625">
        <v>45400</v>
      </c>
      <c r="B361" s="622" t="s">
        <v>30198</v>
      </c>
      <c r="C361" s="257">
        <v>90</v>
      </c>
      <c r="D361" s="586"/>
      <c r="E361" s="257">
        <v>277.64</v>
      </c>
    </row>
    <row r="362" spans="1:6" x14ac:dyDescent="0.25">
      <c r="A362" s="625">
        <v>45400</v>
      </c>
      <c r="B362" s="622" t="s">
        <v>30199</v>
      </c>
      <c r="C362" s="257">
        <v>410</v>
      </c>
      <c r="D362" s="586"/>
      <c r="E362" s="257">
        <v>1208.8399999999999</v>
      </c>
    </row>
    <row r="363" spans="1:6" x14ac:dyDescent="0.25">
      <c r="A363" s="625">
        <v>45400</v>
      </c>
      <c r="B363" s="257" t="s">
        <v>30200</v>
      </c>
      <c r="C363" s="257">
        <v>136</v>
      </c>
      <c r="D363" s="586"/>
      <c r="E363" s="257">
        <v>307.23</v>
      </c>
    </row>
    <row r="364" spans="1:6" x14ac:dyDescent="0.25">
      <c r="A364" s="625">
        <v>45400</v>
      </c>
      <c r="B364" s="257" t="s">
        <v>30201</v>
      </c>
      <c r="C364" s="257">
        <v>230</v>
      </c>
      <c r="D364" s="257">
        <v>650.91999999999996</v>
      </c>
      <c r="E364" s="257"/>
      <c r="F364" s="630" t="s">
        <v>30204</v>
      </c>
    </row>
    <row r="365" spans="1:6" x14ac:dyDescent="0.25">
      <c r="A365" s="625">
        <v>45400</v>
      </c>
      <c r="B365" s="257" t="s">
        <v>30202</v>
      </c>
      <c r="C365" s="257">
        <v>50</v>
      </c>
      <c r="D365" s="257"/>
      <c r="E365" s="257">
        <v>137.19999999999999</v>
      </c>
      <c r="F365" s="631"/>
    </row>
    <row r="366" spans="1:6" x14ac:dyDescent="0.25">
      <c r="A366" s="625">
        <v>45400</v>
      </c>
      <c r="B366" s="257" t="s">
        <v>30203</v>
      </c>
      <c r="C366" s="257">
        <v>30</v>
      </c>
      <c r="D366" s="257">
        <v>96.44</v>
      </c>
      <c r="E366" s="257"/>
      <c r="F366" s="631"/>
    </row>
    <row r="367" spans="1:6" x14ac:dyDescent="0.25">
      <c r="A367" s="625">
        <v>45400</v>
      </c>
      <c r="B367" s="257" t="s">
        <v>30205</v>
      </c>
      <c r="C367" s="257">
        <v>65</v>
      </c>
      <c r="D367" s="586"/>
      <c r="E367" s="257">
        <v>75.599999999999994</v>
      </c>
    </row>
    <row r="368" spans="1:6" x14ac:dyDescent="0.25">
      <c r="A368" s="625">
        <v>45400</v>
      </c>
      <c r="B368" s="257" t="s">
        <v>30206</v>
      </c>
      <c r="C368" s="257">
        <v>520</v>
      </c>
      <c r="D368" s="586"/>
      <c r="E368" s="257">
        <v>756</v>
      </c>
    </row>
    <row r="369" spans="1:5" x14ac:dyDescent="0.25">
      <c r="A369" s="625">
        <v>45400</v>
      </c>
      <c r="B369" s="257" t="s">
        <v>30207</v>
      </c>
      <c r="C369" s="257">
        <v>297</v>
      </c>
      <c r="D369" s="586"/>
      <c r="E369" s="257">
        <v>687.96</v>
      </c>
    </row>
    <row r="370" spans="1:5" x14ac:dyDescent="0.25">
      <c r="A370" s="625">
        <v>45401</v>
      </c>
      <c r="B370" s="257" t="s">
        <v>30208</v>
      </c>
      <c r="C370" s="257">
        <v>220</v>
      </c>
      <c r="D370" s="257">
        <v>371.96</v>
      </c>
      <c r="E370" s="257"/>
    </row>
    <row r="371" spans="1:5" x14ac:dyDescent="0.25">
      <c r="A371" s="625">
        <v>45401</v>
      </c>
      <c r="B371" s="257" t="s">
        <v>30209</v>
      </c>
      <c r="C371" s="257">
        <v>94</v>
      </c>
      <c r="D371" s="586"/>
      <c r="E371" s="257">
        <v>574.20000000000005</v>
      </c>
    </row>
    <row r="372" spans="1:5" x14ac:dyDescent="0.25">
      <c r="A372" s="625">
        <v>45401</v>
      </c>
      <c r="B372" s="257" t="s">
        <v>30210</v>
      </c>
      <c r="C372" s="257">
        <v>86</v>
      </c>
      <c r="D372" s="586"/>
      <c r="E372" s="257">
        <v>271.2</v>
      </c>
    </row>
    <row r="373" spans="1:5" x14ac:dyDescent="0.25">
      <c r="A373" s="625">
        <v>45401</v>
      </c>
      <c r="B373" s="257" t="s">
        <v>30211</v>
      </c>
      <c r="C373" s="257">
        <v>1430</v>
      </c>
      <c r="D373" s="257"/>
      <c r="E373" s="257">
        <v>3308.24</v>
      </c>
    </row>
    <row r="374" spans="1:5" x14ac:dyDescent="0.25">
      <c r="A374" s="625">
        <v>45401</v>
      </c>
      <c r="B374" s="257" t="s">
        <v>30212</v>
      </c>
      <c r="C374" s="257">
        <v>60</v>
      </c>
      <c r="D374" s="586"/>
      <c r="E374" s="257">
        <v>115.7</v>
      </c>
    </row>
    <row r="375" spans="1:5" x14ac:dyDescent="0.25">
      <c r="A375" s="625">
        <v>45401</v>
      </c>
      <c r="B375" s="257" t="s">
        <v>30213</v>
      </c>
      <c r="C375" s="257">
        <v>481</v>
      </c>
      <c r="D375" s="586"/>
      <c r="E375" s="257">
        <v>1078.6500000000001</v>
      </c>
    </row>
    <row r="376" spans="1:5" x14ac:dyDescent="0.25">
      <c r="A376" s="625">
        <v>45401</v>
      </c>
      <c r="B376" s="257" t="s">
        <v>30214</v>
      </c>
      <c r="C376" s="257">
        <v>60</v>
      </c>
      <c r="D376" s="586"/>
      <c r="E376" s="257">
        <v>146.12</v>
      </c>
    </row>
    <row r="377" spans="1:5" x14ac:dyDescent="0.25">
      <c r="A377" s="625">
        <v>45401</v>
      </c>
      <c r="B377" s="257" t="s">
        <v>30215</v>
      </c>
      <c r="C377" s="257">
        <v>421</v>
      </c>
      <c r="D377" s="586"/>
      <c r="E377" s="257">
        <v>930.37</v>
      </c>
    </row>
    <row r="378" spans="1:5" x14ac:dyDescent="0.25">
      <c r="A378" s="625">
        <v>45401</v>
      </c>
      <c r="B378" s="257" t="s">
        <v>30216</v>
      </c>
      <c r="C378" s="257">
        <v>22</v>
      </c>
      <c r="D378" s="257">
        <v>60.27</v>
      </c>
      <c r="E378" s="257"/>
    </row>
    <row r="379" spans="1:5" x14ac:dyDescent="0.25">
      <c r="A379" s="625">
        <v>45401</v>
      </c>
      <c r="B379" s="257" t="s">
        <v>30217</v>
      </c>
      <c r="C379" s="257">
        <v>71</v>
      </c>
      <c r="D379" s="586"/>
      <c r="E379" s="257">
        <v>189</v>
      </c>
    </row>
    <row r="380" spans="1:5" x14ac:dyDescent="0.25">
      <c r="A380" s="625">
        <v>45401</v>
      </c>
      <c r="B380" s="257" t="s">
        <v>30218</v>
      </c>
      <c r="C380" s="257">
        <v>182</v>
      </c>
      <c r="D380" s="586"/>
      <c r="E380" s="257">
        <v>586.53</v>
      </c>
    </row>
    <row r="381" spans="1:5" x14ac:dyDescent="0.25">
      <c r="A381" s="625">
        <v>45401</v>
      </c>
      <c r="B381" s="257" t="s">
        <v>30219</v>
      </c>
      <c r="C381" s="257">
        <v>1047</v>
      </c>
      <c r="D381" s="586"/>
      <c r="E381" s="257">
        <v>3563.8</v>
      </c>
    </row>
    <row r="382" spans="1:5" x14ac:dyDescent="0.25">
      <c r="A382" s="625">
        <v>45401</v>
      </c>
      <c r="B382" s="257" t="s">
        <v>30220</v>
      </c>
      <c r="C382" s="257">
        <v>265</v>
      </c>
      <c r="D382" s="586"/>
      <c r="E382" s="257">
        <v>1035.8800000000001</v>
      </c>
    </row>
    <row r="383" spans="1:5" x14ac:dyDescent="0.25">
      <c r="A383" s="625">
        <v>45401</v>
      </c>
      <c r="B383" s="257" t="s">
        <v>30221</v>
      </c>
      <c r="C383" s="257">
        <v>723</v>
      </c>
      <c r="D383" s="586"/>
      <c r="E383" s="257">
        <v>1165.8599999999999</v>
      </c>
    </row>
    <row r="384" spans="1:5" x14ac:dyDescent="0.25">
      <c r="A384" s="625">
        <v>45401</v>
      </c>
      <c r="B384" s="257" t="s">
        <v>30222</v>
      </c>
      <c r="C384" s="257">
        <v>65</v>
      </c>
      <c r="D384" s="257">
        <v>92.99</v>
      </c>
      <c r="E384" s="257"/>
    </row>
    <row r="385" spans="1:5" x14ac:dyDescent="0.25">
      <c r="A385" s="625">
        <v>45401</v>
      </c>
      <c r="B385" s="257" t="s">
        <v>30223</v>
      </c>
      <c r="C385" s="257">
        <v>768</v>
      </c>
      <c r="D385" s="586"/>
      <c r="E385" s="257">
        <v>1921.11</v>
      </c>
    </row>
    <row r="386" spans="1:5" x14ac:dyDescent="0.25">
      <c r="A386" s="625">
        <v>45401</v>
      </c>
      <c r="B386" s="257" t="s">
        <v>30224</v>
      </c>
      <c r="C386" s="257">
        <v>90</v>
      </c>
      <c r="D386" s="257">
        <v>153.26</v>
      </c>
      <c r="E386" s="257"/>
    </row>
    <row r="387" spans="1:5" x14ac:dyDescent="0.25">
      <c r="A387" s="625">
        <v>45401</v>
      </c>
      <c r="B387" s="257" t="s">
        <v>30225</v>
      </c>
      <c r="C387" s="257">
        <v>65</v>
      </c>
      <c r="D387" s="257">
        <v>94.86</v>
      </c>
      <c r="E387" s="257"/>
    </row>
    <row r="388" spans="1:5" x14ac:dyDescent="0.25">
      <c r="A388" s="625">
        <v>45401</v>
      </c>
      <c r="B388" s="622" t="s">
        <v>30226</v>
      </c>
      <c r="C388" s="257">
        <v>120</v>
      </c>
      <c r="D388" s="586"/>
      <c r="E388" s="257">
        <v>442.4</v>
      </c>
    </row>
    <row r="389" spans="1:5" x14ac:dyDescent="0.25">
      <c r="A389" s="625">
        <v>45401</v>
      </c>
      <c r="B389" s="257" t="s">
        <v>30227</v>
      </c>
      <c r="C389" s="257">
        <v>26</v>
      </c>
      <c r="D389" s="586"/>
      <c r="E389" s="257">
        <v>59.4</v>
      </c>
    </row>
    <row r="390" spans="1:5" x14ac:dyDescent="0.25">
      <c r="A390" s="625">
        <v>45401</v>
      </c>
      <c r="B390" s="257" t="s">
        <v>30228</v>
      </c>
      <c r="C390" s="257">
        <v>467</v>
      </c>
      <c r="D390" s="586"/>
      <c r="E390" s="257">
        <v>1349.02</v>
      </c>
    </row>
    <row r="391" spans="1:5" x14ac:dyDescent="0.25">
      <c r="A391" s="625">
        <v>45401</v>
      </c>
      <c r="B391" s="257" t="s">
        <v>30229</v>
      </c>
      <c r="C391" s="257">
        <v>74</v>
      </c>
      <c r="D391" s="586"/>
      <c r="E391" s="257">
        <v>176.4</v>
      </c>
    </row>
    <row r="392" spans="1:5" x14ac:dyDescent="0.25">
      <c r="A392" s="625">
        <v>45401</v>
      </c>
      <c r="B392" s="257" t="s">
        <v>30230</v>
      </c>
      <c r="C392" s="257">
        <v>70</v>
      </c>
      <c r="D392" s="586"/>
      <c r="E392" s="257">
        <v>137.19999999999999</v>
      </c>
    </row>
    <row r="393" spans="1:5" x14ac:dyDescent="0.25">
      <c r="A393" s="625">
        <v>45401</v>
      </c>
      <c r="B393" s="622" t="s">
        <v>30231</v>
      </c>
      <c r="C393" s="257">
        <v>65</v>
      </c>
      <c r="D393" s="257">
        <v>92.99</v>
      </c>
      <c r="E393" s="257"/>
    </row>
    <row r="394" spans="1:5" x14ac:dyDescent="0.25">
      <c r="A394" s="625">
        <v>45401</v>
      </c>
      <c r="B394" s="257" t="s">
        <v>30232</v>
      </c>
      <c r="C394" s="257">
        <v>25</v>
      </c>
      <c r="D394" s="257">
        <v>84.38</v>
      </c>
      <c r="E394" s="257"/>
    </row>
    <row r="395" spans="1:5" x14ac:dyDescent="0.25">
      <c r="A395" s="625">
        <v>45402</v>
      </c>
      <c r="B395" s="257" t="s">
        <v>30233</v>
      </c>
      <c r="C395" s="257">
        <v>90</v>
      </c>
      <c r="D395" s="257">
        <v>277.02</v>
      </c>
      <c r="E395" s="257"/>
    </row>
    <row r="396" spans="1:5" x14ac:dyDescent="0.25">
      <c r="A396" s="625">
        <v>45402</v>
      </c>
      <c r="B396" s="257" t="s">
        <v>30234</v>
      </c>
      <c r="C396" s="257">
        <v>100</v>
      </c>
      <c r="D396" s="586"/>
      <c r="E396" s="257">
        <v>96.6</v>
      </c>
    </row>
    <row r="397" spans="1:5" x14ac:dyDescent="0.25">
      <c r="A397" s="625">
        <v>45402</v>
      </c>
      <c r="B397" s="257" t="s">
        <v>30235</v>
      </c>
      <c r="C397" s="257">
        <v>94</v>
      </c>
      <c r="D397" s="586"/>
      <c r="E397" s="257">
        <v>278.10000000000002</v>
      </c>
    </row>
    <row r="398" spans="1:5" x14ac:dyDescent="0.25">
      <c r="A398" s="625">
        <v>45402</v>
      </c>
      <c r="B398" s="257" t="s">
        <v>30236</v>
      </c>
      <c r="C398" s="257">
        <v>315</v>
      </c>
      <c r="D398" s="586"/>
      <c r="E398" s="257">
        <v>529.20000000000005</v>
      </c>
    </row>
    <row r="399" spans="1:5" x14ac:dyDescent="0.25">
      <c r="A399" s="585">
        <v>45404</v>
      </c>
      <c r="B399" s="257" t="s">
        <v>30237</v>
      </c>
      <c r="C399" s="257">
        <v>87</v>
      </c>
      <c r="D399" s="257">
        <v>265.02</v>
      </c>
      <c r="E399" s="257"/>
    </row>
    <row r="400" spans="1:5" x14ac:dyDescent="0.25">
      <c r="A400" s="585">
        <v>45404</v>
      </c>
      <c r="B400" s="622" t="s">
        <v>30066</v>
      </c>
      <c r="C400" s="588"/>
      <c r="D400" s="586"/>
      <c r="E400" s="632"/>
    </row>
    <row r="401" spans="1:5" x14ac:dyDescent="0.25">
      <c r="A401" s="585">
        <v>45404</v>
      </c>
      <c r="B401" s="257" t="s">
        <v>30238</v>
      </c>
      <c r="C401" s="257">
        <v>45</v>
      </c>
      <c r="D401" s="257">
        <v>144.65</v>
      </c>
      <c r="E401" s="257"/>
    </row>
    <row r="402" spans="1:5" x14ac:dyDescent="0.25">
      <c r="A402" s="585">
        <v>45404</v>
      </c>
      <c r="B402" s="257" t="s">
        <v>30239</v>
      </c>
      <c r="C402" s="257">
        <v>49</v>
      </c>
      <c r="D402" s="586"/>
      <c r="E402" s="257">
        <v>126.4</v>
      </c>
    </row>
    <row r="403" spans="1:5" x14ac:dyDescent="0.25">
      <c r="A403" s="585">
        <v>45404</v>
      </c>
      <c r="B403" s="257" t="s">
        <v>30240</v>
      </c>
      <c r="C403" s="257">
        <v>180</v>
      </c>
      <c r="D403" s="586"/>
      <c r="E403" s="257">
        <v>1297.8</v>
      </c>
    </row>
    <row r="404" spans="1:5" x14ac:dyDescent="0.25">
      <c r="A404" s="585">
        <v>45404</v>
      </c>
      <c r="B404" s="257" t="s">
        <v>30241</v>
      </c>
      <c r="C404" s="257">
        <v>306</v>
      </c>
      <c r="D404" s="586"/>
      <c r="E404" s="257">
        <v>657.09</v>
      </c>
    </row>
    <row r="405" spans="1:5" x14ac:dyDescent="0.25">
      <c r="A405" s="585">
        <v>45404</v>
      </c>
      <c r="B405" s="257" t="s">
        <v>30242</v>
      </c>
      <c r="C405" s="257">
        <v>41</v>
      </c>
      <c r="D405" s="586"/>
      <c r="E405" s="257">
        <v>93.1</v>
      </c>
    </row>
    <row r="406" spans="1:5" x14ac:dyDescent="0.25">
      <c r="A406" s="585">
        <v>45404</v>
      </c>
      <c r="B406" s="257" t="s">
        <v>30243</v>
      </c>
      <c r="C406" s="257">
        <v>70</v>
      </c>
      <c r="D406" s="586"/>
      <c r="E406" s="257">
        <v>137.19999999999999</v>
      </c>
    </row>
    <row r="407" spans="1:5" x14ac:dyDescent="0.25">
      <c r="A407" s="585">
        <v>45404</v>
      </c>
      <c r="B407" s="257" t="s">
        <v>30244</v>
      </c>
      <c r="C407" s="257">
        <v>141</v>
      </c>
      <c r="D407" s="586"/>
      <c r="E407" s="257">
        <v>316.55</v>
      </c>
    </row>
    <row r="408" spans="1:5" x14ac:dyDescent="0.25">
      <c r="A408" s="585">
        <v>45404</v>
      </c>
      <c r="B408" s="257" t="s">
        <v>30245</v>
      </c>
      <c r="C408" s="257">
        <v>90</v>
      </c>
      <c r="D408" s="257">
        <v>168.76</v>
      </c>
      <c r="E408" s="257"/>
    </row>
    <row r="409" spans="1:5" x14ac:dyDescent="0.25">
      <c r="A409" s="585">
        <v>45404</v>
      </c>
      <c r="B409" s="257" t="s">
        <v>30246</v>
      </c>
      <c r="C409" s="257">
        <v>22</v>
      </c>
      <c r="D409" s="257"/>
      <c r="E409" s="257">
        <v>49</v>
      </c>
    </row>
    <row r="410" spans="1:5" x14ac:dyDescent="0.25">
      <c r="A410" s="585">
        <v>45404</v>
      </c>
      <c r="B410" s="257" t="s">
        <v>30247</v>
      </c>
      <c r="C410" s="257">
        <v>80</v>
      </c>
      <c r="D410" s="257">
        <v>185.98</v>
      </c>
      <c r="E410" s="257"/>
    </row>
    <row r="411" spans="1:5" x14ac:dyDescent="0.25">
      <c r="A411" s="585">
        <v>45404</v>
      </c>
      <c r="B411" s="257" t="s">
        <v>30248</v>
      </c>
      <c r="C411" s="257">
        <v>53</v>
      </c>
      <c r="D411" s="586"/>
      <c r="E411" s="257">
        <v>140.4</v>
      </c>
    </row>
    <row r="412" spans="1:5" x14ac:dyDescent="0.25">
      <c r="A412" s="585">
        <v>45404</v>
      </c>
      <c r="B412" s="257" t="s">
        <v>30249</v>
      </c>
      <c r="C412" s="257">
        <v>67</v>
      </c>
      <c r="D412" s="586"/>
      <c r="E412" s="257">
        <v>167.4</v>
      </c>
    </row>
    <row r="413" spans="1:5" x14ac:dyDescent="0.25">
      <c r="A413" s="585">
        <v>45404</v>
      </c>
      <c r="B413" s="257" t="s">
        <v>30250</v>
      </c>
      <c r="C413" s="257">
        <v>34</v>
      </c>
      <c r="D413" s="257">
        <v>146.12</v>
      </c>
      <c r="E413" s="257"/>
    </row>
    <row r="414" spans="1:5" x14ac:dyDescent="0.25">
      <c r="A414" s="585">
        <v>45404</v>
      </c>
      <c r="B414" s="257" t="s">
        <v>30251</v>
      </c>
      <c r="C414" s="257">
        <v>14</v>
      </c>
      <c r="D414" s="257">
        <v>66.42</v>
      </c>
      <c r="E414" s="257"/>
    </row>
    <row r="415" spans="1:5" x14ac:dyDescent="0.25">
      <c r="A415" s="585">
        <v>45404</v>
      </c>
      <c r="B415" s="257" t="s">
        <v>30252</v>
      </c>
      <c r="C415" s="257">
        <v>1822</v>
      </c>
      <c r="D415" s="586"/>
      <c r="E415" s="257">
        <v>3347.93</v>
      </c>
    </row>
    <row r="416" spans="1:5" x14ac:dyDescent="0.25">
      <c r="A416" s="585">
        <v>45404</v>
      </c>
      <c r="B416" s="257" t="s">
        <v>30253</v>
      </c>
      <c r="C416" s="257">
        <v>35</v>
      </c>
      <c r="D416" s="586"/>
      <c r="E416" s="257">
        <v>242.07</v>
      </c>
    </row>
    <row r="417" spans="1:6" x14ac:dyDescent="0.25">
      <c r="A417" s="585">
        <v>45404</v>
      </c>
      <c r="B417" s="257" t="s">
        <v>30254</v>
      </c>
      <c r="C417" s="257">
        <v>90</v>
      </c>
      <c r="D417" s="257">
        <v>185.98</v>
      </c>
      <c r="E417" s="257"/>
    </row>
    <row r="418" spans="1:6" x14ac:dyDescent="0.25">
      <c r="A418" s="585">
        <v>45404</v>
      </c>
      <c r="B418" s="257" t="s">
        <v>30255</v>
      </c>
      <c r="C418" s="257">
        <v>80</v>
      </c>
      <c r="D418" s="257">
        <v>185.98</v>
      </c>
      <c r="E418" s="257"/>
    </row>
    <row r="419" spans="1:6" x14ac:dyDescent="0.25">
      <c r="A419" s="585">
        <v>45404</v>
      </c>
      <c r="B419" s="257" t="s">
        <v>30256</v>
      </c>
      <c r="C419" s="257">
        <v>146</v>
      </c>
      <c r="D419" s="586"/>
      <c r="E419" s="257">
        <v>307.8</v>
      </c>
    </row>
    <row r="420" spans="1:6" x14ac:dyDescent="0.25">
      <c r="A420" s="585">
        <v>45404</v>
      </c>
      <c r="B420" s="257" t="s">
        <v>30257</v>
      </c>
      <c r="C420" s="257">
        <v>769</v>
      </c>
      <c r="D420" s="257"/>
      <c r="E420" s="257">
        <v>8116.4</v>
      </c>
    </row>
    <row r="421" spans="1:6" x14ac:dyDescent="0.25">
      <c r="A421" s="585">
        <v>45404</v>
      </c>
      <c r="B421" s="257" t="s">
        <v>30258</v>
      </c>
      <c r="C421" s="257">
        <v>345</v>
      </c>
      <c r="D421" s="586"/>
      <c r="E421" s="257">
        <v>753.3</v>
      </c>
    </row>
    <row r="422" spans="1:6" x14ac:dyDescent="0.25">
      <c r="A422" s="585">
        <v>45404</v>
      </c>
      <c r="B422" s="257" t="s">
        <v>30259</v>
      </c>
      <c r="C422" s="257">
        <v>68</v>
      </c>
      <c r="D422" s="586"/>
      <c r="E422" s="257">
        <v>420.66</v>
      </c>
      <c r="F422" s="589"/>
    </row>
    <row r="423" spans="1:6" x14ac:dyDescent="0.25">
      <c r="A423" s="585">
        <v>45404</v>
      </c>
      <c r="B423" s="257" t="s">
        <v>30260</v>
      </c>
      <c r="C423" s="257">
        <v>455</v>
      </c>
      <c r="D423" s="586"/>
      <c r="E423" s="257">
        <v>970.45</v>
      </c>
      <c r="F423" s="589"/>
    </row>
    <row r="424" spans="1:6" x14ac:dyDescent="0.25">
      <c r="A424" s="585">
        <v>45404</v>
      </c>
      <c r="B424" s="257" t="s">
        <v>30261</v>
      </c>
      <c r="C424" s="257">
        <v>23</v>
      </c>
      <c r="D424" s="257">
        <v>84.38</v>
      </c>
      <c r="E424" s="257"/>
      <c r="F424" s="589" t="s">
        <v>30262</v>
      </c>
    </row>
    <row r="425" spans="1:6" x14ac:dyDescent="0.25">
      <c r="A425" s="585">
        <v>45404</v>
      </c>
      <c r="B425" s="257" t="s">
        <v>30263</v>
      </c>
      <c r="C425" s="257">
        <v>80</v>
      </c>
      <c r="D425" s="257">
        <v>185.98</v>
      </c>
      <c r="E425" s="257"/>
      <c r="F425" s="589"/>
    </row>
    <row r="426" spans="1:6" x14ac:dyDescent="0.25">
      <c r="A426" s="585">
        <v>45404</v>
      </c>
      <c r="B426" s="257" t="s">
        <v>30264</v>
      </c>
      <c r="C426" s="257">
        <v>20</v>
      </c>
      <c r="D426" s="257">
        <v>109.47</v>
      </c>
      <c r="E426" s="257"/>
    </row>
    <row r="427" spans="1:6" x14ac:dyDescent="0.25">
      <c r="A427" s="585">
        <v>45404</v>
      </c>
      <c r="B427" s="257" t="s">
        <v>30265</v>
      </c>
      <c r="C427" s="257">
        <v>55</v>
      </c>
      <c r="D427" s="257">
        <v>84.38</v>
      </c>
      <c r="E427" s="257"/>
    </row>
    <row r="428" spans="1:6" x14ac:dyDescent="0.25">
      <c r="A428" s="585">
        <v>45404</v>
      </c>
      <c r="B428" s="257" t="s">
        <v>30266</v>
      </c>
      <c r="C428" s="257">
        <v>99</v>
      </c>
      <c r="D428" s="257">
        <v>335.69</v>
      </c>
      <c r="E428" s="257"/>
    </row>
    <row r="429" spans="1:6" x14ac:dyDescent="0.25">
      <c r="A429" s="585">
        <v>45404</v>
      </c>
      <c r="B429" s="257" t="s">
        <v>30267</v>
      </c>
      <c r="C429" s="257">
        <v>18</v>
      </c>
      <c r="D429" s="257">
        <v>79.7</v>
      </c>
      <c r="E429" s="257"/>
    </row>
    <row r="430" spans="1:6" x14ac:dyDescent="0.25">
      <c r="A430" s="585">
        <v>45404</v>
      </c>
      <c r="B430" s="257" t="s">
        <v>30268</v>
      </c>
      <c r="C430" s="257">
        <v>190</v>
      </c>
      <c r="D430" s="586"/>
      <c r="E430" s="257">
        <v>414.3</v>
      </c>
    </row>
    <row r="431" spans="1:6" x14ac:dyDescent="0.25">
      <c r="A431" s="585">
        <v>45405</v>
      </c>
      <c r="B431" s="257" t="s">
        <v>30269</v>
      </c>
      <c r="C431" s="257">
        <v>65</v>
      </c>
      <c r="D431" s="257">
        <v>136.04</v>
      </c>
      <c r="E431" s="257"/>
    </row>
    <row r="432" spans="1:6" x14ac:dyDescent="0.25">
      <c r="A432" s="585">
        <v>45405</v>
      </c>
      <c r="B432" s="257" t="s">
        <v>30270</v>
      </c>
      <c r="C432" s="257">
        <v>916</v>
      </c>
      <c r="D432" s="586"/>
      <c r="E432" s="257">
        <v>1824.76</v>
      </c>
    </row>
    <row r="433" spans="1:5" x14ac:dyDescent="0.25">
      <c r="A433" s="585">
        <v>45405</v>
      </c>
      <c r="B433" s="257" t="s">
        <v>30271</v>
      </c>
      <c r="C433" s="257">
        <v>29</v>
      </c>
      <c r="D433" s="586"/>
      <c r="E433" s="257">
        <v>80.099999999999994</v>
      </c>
    </row>
    <row r="434" spans="1:5" x14ac:dyDescent="0.25">
      <c r="A434" s="585">
        <v>45405</v>
      </c>
      <c r="B434" s="257" t="s">
        <v>30272</v>
      </c>
      <c r="C434" s="257">
        <v>48</v>
      </c>
      <c r="D434" s="586"/>
      <c r="E434" s="257">
        <v>68.599999999999994</v>
      </c>
    </row>
    <row r="435" spans="1:5" x14ac:dyDescent="0.25">
      <c r="A435" s="585">
        <v>45405</v>
      </c>
      <c r="B435" s="257" t="s">
        <v>30273</v>
      </c>
      <c r="C435" s="257">
        <v>180</v>
      </c>
      <c r="D435" s="586"/>
      <c r="E435" s="257">
        <v>343</v>
      </c>
    </row>
    <row r="436" spans="1:5" x14ac:dyDescent="0.25">
      <c r="A436" s="585">
        <v>45405</v>
      </c>
      <c r="B436" s="257" t="s">
        <v>30274</v>
      </c>
      <c r="C436" s="257">
        <v>723</v>
      </c>
      <c r="D436" s="257">
        <v>1434.01</v>
      </c>
      <c r="E436" s="257"/>
    </row>
    <row r="437" spans="1:5" x14ac:dyDescent="0.25">
      <c r="A437" s="585">
        <v>45405</v>
      </c>
      <c r="B437" s="257" t="s">
        <v>30275</v>
      </c>
      <c r="C437" s="257">
        <v>2450</v>
      </c>
      <c r="D437" s="586"/>
      <c r="E437" s="257">
        <v>4903.92</v>
      </c>
    </row>
    <row r="438" spans="1:5" x14ac:dyDescent="0.25">
      <c r="A438" s="585">
        <v>45405</v>
      </c>
      <c r="B438" s="257" t="s">
        <v>30276</v>
      </c>
      <c r="C438" s="257">
        <v>30</v>
      </c>
      <c r="D438" s="586"/>
      <c r="E438" s="257">
        <v>73.5</v>
      </c>
    </row>
    <row r="439" spans="1:5" x14ac:dyDescent="0.25">
      <c r="A439" s="585">
        <v>45405</v>
      </c>
      <c r="B439" s="257" t="s">
        <v>30277</v>
      </c>
      <c r="C439" s="257">
        <v>77</v>
      </c>
      <c r="D439" s="586"/>
      <c r="E439" s="257">
        <v>191.1</v>
      </c>
    </row>
    <row r="440" spans="1:5" x14ac:dyDescent="0.25">
      <c r="A440" s="585">
        <v>45405</v>
      </c>
      <c r="B440" s="257" t="s">
        <v>30278</v>
      </c>
      <c r="C440" s="257">
        <v>220</v>
      </c>
      <c r="D440" s="586"/>
      <c r="E440" s="257">
        <v>558.6</v>
      </c>
    </row>
    <row r="441" spans="1:5" x14ac:dyDescent="0.25">
      <c r="A441" s="585">
        <v>45405</v>
      </c>
      <c r="B441" s="257" t="s">
        <v>30279</v>
      </c>
      <c r="C441" s="257">
        <v>3170</v>
      </c>
      <c r="D441" s="586"/>
      <c r="E441" s="257">
        <v>4634.28</v>
      </c>
    </row>
    <row r="442" spans="1:5" x14ac:dyDescent="0.25">
      <c r="A442" s="585">
        <v>45405</v>
      </c>
      <c r="B442" s="257" t="s">
        <v>30280</v>
      </c>
      <c r="C442" s="257">
        <v>90</v>
      </c>
      <c r="D442" s="586"/>
      <c r="E442" s="257">
        <v>127.68</v>
      </c>
    </row>
    <row r="443" spans="1:5" x14ac:dyDescent="0.25">
      <c r="A443" s="585">
        <v>45405</v>
      </c>
      <c r="B443" s="257" t="s">
        <v>30281</v>
      </c>
      <c r="C443" s="257">
        <v>87</v>
      </c>
      <c r="D443" s="586"/>
      <c r="E443" s="257">
        <v>276.5</v>
      </c>
    </row>
    <row r="444" spans="1:5" x14ac:dyDescent="0.25">
      <c r="A444" s="585">
        <v>45405</v>
      </c>
      <c r="B444" s="257" t="s">
        <v>30282</v>
      </c>
      <c r="C444" s="257">
        <v>50</v>
      </c>
      <c r="D444" s="586"/>
      <c r="E444" s="257">
        <v>127.4</v>
      </c>
    </row>
    <row r="445" spans="1:5" x14ac:dyDescent="0.25">
      <c r="A445" s="585">
        <v>45405</v>
      </c>
      <c r="B445" s="257" t="s">
        <v>30283</v>
      </c>
      <c r="C445" s="257">
        <v>20</v>
      </c>
      <c r="D445" s="586"/>
      <c r="E445" s="257">
        <v>53.9</v>
      </c>
    </row>
    <row r="446" spans="1:5" x14ac:dyDescent="0.25">
      <c r="A446" s="585">
        <v>45405</v>
      </c>
      <c r="B446" s="257" t="s">
        <v>30284</v>
      </c>
      <c r="C446" s="257">
        <v>20</v>
      </c>
      <c r="D446" s="257">
        <v>60.27</v>
      </c>
      <c r="E446" s="257"/>
    </row>
    <row r="447" spans="1:5" x14ac:dyDescent="0.25">
      <c r="A447" s="585">
        <v>45405</v>
      </c>
      <c r="B447" s="257" t="s">
        <v>30285</v>
      </c>
      <c r="C447" s="257">
        <v>394</v>
      </c>
      <c r="D447" s="586"/>
      <c r="E447" s="257">
        <v>890.82</v>
      </c>
    </row>
    <row r="448" spans="1:5" x14ac:dyDescent="0.25">
      <c r="A448" s="585">
        <v>45405</v>
      </c>
      <c r="B448" s="257" t="s">
        <v>30286</v>
      </c>
      <c r="C448" s="257">
        <v>48</v>
      </c>
      <c r="D448" s="586"/>
      <c r="E448" s="257">
        <v>135</v>
      </c>
    </row>
    <row r="449" spans="1:5" x14ac:dyDescent="0.25">
      <c r="A449" s="585">
        <v>45405</v>
      </c>
      <c r="B449" s="257" t="s">
        <v>30287</v>
      </c>
      <c r="C449" s="257">
        <v>85</v>
      </c>
      <c r="D449" s="586"/>
      <c r="E449" s="257">
        <v>200.07</v>
      </c>
    </row>
    <row r="450" spans="1:5" x14ac:dyDescent="0.25">
      <c r="A450" s="585">
        <v>45405</v>
      </c>
      <c r="B450" s="257" t="s">
        <v>30288</v>
      </c>
      <c r="C450" s="257">
        <v>15</v>
      </c>
      <c r="D450" s="257">
        <v>61</v>
      </c>
      <c r="E450" s="257"/>
    </row>
    <row r="451" spans="1:5" x14ac:dyDescent="0.25">
      <c r="A451" s="585">
        <v>45405</v>
      </c>
      <c r="B451" s="257" t="s">
        <v>30289</v>
      </c>
      <c r="C451" s="257">
        <v>25</v>
      </c>
      <c r="D451" s="586"/>
      <c r="E451" s="257">
        <v>58.8</v>
      </c>
    </row>
    <row r="452" spans="1:5" x14ac:dyDescent="0.25">
      <c r="A452" s="585">
        <v>45405</v>
      </c>
      <c r="B452" s="257" t="s">
        <v>30290</v>
      </c>
      <c r="C452" s="257">
        <v>25</v>
      </c>
      <c r="D452" s="586"/>
      <c r="E452" s="257">
        <v>183.6</v>
      </c>
    </row>
    <row r="453" spans="1:5" x14ac:dyDescent="0.25">
      <c r="A453" s="585">
        <v>45405</v>
      </c>
      <c r="B453" s="257" t="s">
        <v>30291</v>
      </c>
      <c r="C453" s="257">
        <v>13</v>
      </c>
      <c r="D453" s="586"/>
      <c r="E453" s="257">
        <v>93.1</v>
      </c>
    </row>
    <row r="454" spans="1:5" x14ac:dyDescent="0.25">
      <c r="A454" s="585">
        <v>45405</v>
      </c>
      <c r="B454" s="257" t="s">
        <v>30292</v>
      </c>
      <c r="C454" s="257">
        <v>780</v>
      </c>
      <c r="D454" s="586"/>
      <c r="E454" s="257">
        <v>1484.09</v>
      </c>
    </row>
    <row r="455" spans="1:5" x14ac:dyDescent="0.25">
      <c r="A455" s="585">
        <v>45405</v>
      </c>
      <c r="B455" s="257" t="s">
        <v>30293</v>
      </c>
      <c r="C455" s="257">
        <v>51</v>
      </c>
      <c r="D455" s="586"/>
      <c r="E455" s="257">
        <v>127.4</v>
      </c>
    </row>
    <row r="456" spans="1:5" x14ac:dyDescent="0.25">
      <c r="A456" s="585">
        <v>45405</v>
      </c>
      <c r="B456" s="257" t="s">
        <v>30294</v>
      </c>
      <c r="C456" s="257">
        <v>28</v>
      </c>
      <c r="D456" s="586"/>
      <c r="E456" s="257">
        <v>69</v>
      </c>
    </row>
    <row r="457" spans="1:5" x14ac:dyDescent="0.25">
      <c r="A457" s="585">
        <v>45405</v>
      </c>
      <c r="B457" s="257" t="s">
        <v>30295</v>
      </c>
      <c r="C457" s="257">
        <v>21</v>
      </c>
      <c r="D457" s="257">
        <v>66.42</v>
      </c>
      <c r="E457" s="257"/>
    </row>
    <row r="458" spans="1:5" x14ac:dyDescent="0.25">
      <c r="A458" s="585">
        <v>45405</v>
      </c>
      <c r="B458" s="257" t="s">
        <v>30296</v>
      </c>
      <c r="C458" s="257">
        <v>91</v>
      </c>
      <c r="D458" s="586"/>
      <c r="E458" s="257">
        <v>307.24</v>
      </c>
    </row>
    <row r="459" spans="1:5" x14ac:dyDescent="0.25">
      <c r="A459" s="585">
        <v>45406</v>
      </c>
      <c r="B459" s="257" t="s">
        <v>30297</v>
      </c>
      <c r="C459" s="257">
        <v>130</v>
      </c>
      <c r="D459" s="257">
        <v>153.26</v>
      </c>
      <c r="E459" s="257"/>
    </row>
    <row r="460" spans="1:5" x14ac:dyDescent="0.25">
      <c r="A460" s="585">
        <v>45406</v>
      </c>
      <c r="B460" s="257" t="s">
        <v>30298</v>
      </c>
      <c r="C460" s="257">
        <v>290</v>
      </c>
      <c r="D460" s="586"/>
      <c r="E460" s="257">
        <v>453.6</v>
      </c>
    </row>
    <row r="461" spans="1:5" x14ac:dyDescent="0.25">
      <c r="A461" s="585">
        <v>45406</v>
      </c>
      <c r="B461" s="257" t="s">
        <v>30299</v>
      </c>
      <c r="C461" s="257">
        <v>24</v>
      </c>
      <c r="D461" s="586"/>
      <c r="E461" s="257">
        <v>147</v>
      </c>
    </row>
    <row r="462" spans="1:5" x14ac:dyDescent="0.25">
      <c r="A462" s="585">
        <v>45406</v>
      </c>
      <c r="B462" s="257" t="s">
        <v>30300</v>
      </c>
      <c r="C462" s="257">
        <v>242</v>
      </c>
      <c r="D462" s="586"/>
      <c r="E462" s="257">
        <v>549.6</v>
      </c>
    </row>
    <row r="463" spans="1:5" x14ac:dyDescent="0.25">
      <c r="A463" s="585">
        <v>45406</v>
      </c>
      <c r="B463" s="257" t="s">
        <v>30301</v>
      </c>
      <c r="C463" s="257">
        <v>65</v>
      </c>
      <c r="D463" s="257"/>
      <c r="E463" s="257">
        <v>75.599999999999994</v>
      </c>
    </row>
    <row r="464" spans="1:5" x14ac:dyDescent="0.25">
      <c r="A464" s="585">
        <v>45406</v>
      </c>
      <c r="B464" s="257" t="s">
        <v>30302</v>
      </c>
      <c r="C464" s="257">
        <v>200</v>
      </c>
      <c r="D464" s="586"/>
      <c r="E464" s="257">
        <v>1404.48</v>
      </c>
    </row>
    <row r="465" spans="1:5" x14ac:dyDescent="0.25">
      <c r="A465" s="585">
        <v>45406</v>
      </c>
      <c r="B465" s="257" t="s">
        <v>30303</v>
      </c>
      <c r="C465" s="257">
        <v>168</v>
      </c>
      <c r="D465" s="586"/>
      <c r="E465" s="257">
        <v>656.1</v>
      </c>
    </row>
    <row r="466" spans="1:5" x14ac:dyDescent="0.25">
      <c r="A466" s="585">
        <v>45406</v>
      </c>
      <c r="B466" s="257" t="s">
        <v>30304</v>
      </c>
      <c r="C466" s="257">
        <v>65</v>
      </c>
      <c r="D466" s="257">
        <v>94.84</v>
      </c>
      <c r="E466" s="257"/>
    </row>
    <row r="467" spans="1:5" x14ac:dyDescent="0.25">
      <c r="A467" s="585">
        <v>45406</v>
      </c>
      <c r="B467" s="257" t="s">
        <v>30305</v>
      </c>
      <c r="C467" s="257">
        <v>380</v>
      </c>
      <c r="D467" s="257">
        <v>557.92999999999995</v>
      </c>
      <c r="E467" s="257"/>
    </row>
    <row r="468" spans="1:5" x14ac:dyDescent="0.25">
      <c r="A468" s="585">
        <v>45406</v>
      </c>
      <c r="B468" s="257" t="s">
        <v>30306</v>
      </c>
      <c r="C468" s="257">
        <v>50</v>
      </c>
      <c r="D468" s="257">
        <v>92.99</v>
      </c>
      <c r="E468" s="257"/>
    </row>
    <row r="469" spans="1:5" x14ac:dyDescent="0.25">
      <c r="A469" s="585">
        <v>45406</v>
      </c>
      <c r="B469" s="257" t="s">
        <v>30307</v>
      </c>
      <c r="C469" s="257">
        <v>120</v>
      </c>
      <c r="D469" s="257">
        <v>184.25</v>
      </c>
      <c r="E469" s="257"/>
    </row>
    <row r="470" spans="1:5" x14ac:dyDescent="0.25">
      <c r="A470" s="585">
        <v>45406</v>
      </c>
      <c r="B470" s="257" t="s">
        <v>30308</v>
      </c>
      <c r="C470" s="257">
        <v>110</v>
      </c>
      <c r="D470" s="257">
        <v>185.98</v>
      </c>
      <c r="E470" s="257"/>
    </row>
    <row r="471" spans="1:5" x14ac:dyDescent="0.25">
      <c r="A471" s="585">
        <v>45406</v>
      </c>
      <c r="B471" s="257" t="s">
        <v>30309</v>
      </c>
      <c r="C471" s="257">
        <v>1066</v>
      </c>
      <c r="D471" s="586"/>
      <c r="E471" s="257">
        <v>2358.7199999999998</v>
      </c>
    </row>
    <row r="472" spans="1:5" x14ac:dyDescent="0.25">
      <c r="A472" s="585">
        <v>45406</v>
      </c>
      <c r="B472" s="257" t="s">
        <v>30310</v>
      </c>
      <c r="C472" s="257">
        <v>372</v>
      </c>
      <c r="D472" s="586"/>
      <c r="E472" s="257">
        <v>576.79999999999995</v>
      </c>
    </row>
    <row r="473" spans="1:5" x14ac:dyDescent="0.25">
      <c r="A473" s="585">
        <v>45406</v>
      </c>
      <c r="B473" s="257" t="s">
        <v>30311</v>
      </c>
      <c r="C473" s="257">
        <v>245</v>
      </c>
      <c r="D473" s="257">
        <v>551.04999999999995</v>
      </c>
      <c r="E473" s="257"/>
    </row>
    <row r="474" spans="1:5" x14ac:dyDescent="0.25">
      <c r="A474" s="585">
        <v>45406</v>
      </c>
      <c r="B474" s="257" t="s">
        <v>30312</v>
      </c>
      <c r="C474" s="257">
        <v>23</v>
      </c>
      <c r="D474" s="623">
        <v>84.38</v>
      </c>
      <c r="E474" s="257"/>
    </row>
    <row r="475" spans="1:5" x14ac:dyDescent="0.25">
      <c r="A475" s="585">
        <v>45406</v>
      </c>
      <c r="B475" s="257" t="s">
        <v>30313</v>
      </c>
      <c r="C475" s="257">
        <v>64</v>
      </c>
      <c r="D475" s="257">
        <v>193</v>
      </c>
      <c r="E475" s="257"/>
    </row>
    <row r="476" spans="1:5" x14ac:dyDescent="0.25">
      <c r="A476" s="585">
        <v>45406</v>
      </c>
      <c r="B476" s="257" t="s">
        <v>30314</v>
      </c>
      <c r="C476" s="257">
        <v>920</v>
      </c>
      <c r="D476" s="257">
        <v>2227.92</v>
      </c>
      <c r="E476" s="257"/>
    </row>
    <row r="477" spans="1:5" x14ac:dyDescent="0.25">
      <c r="A477" s="585">
        <v>45406</v>
      </c>
      <c r="B477" s="257" t="s">
        <v>30315</v>
      </c>
      <c r="C477" s="257" t="s">
        <v>30316</v>
      </c>
      <c r="D477" s="257">
        <v>92.99</v>
      </c>
      <c r="E477" s="257"/>
    </row>
    <row r="478" spans="1:5" x14ac:dyDescent="0.25">
      <c r="A478" s="585">
        <v>45406</v>
      </c>
      <c r="B478" s="257" t="s">
        <v>30317</v>
      </c>
      <c r="C478" s="257">
        <v>615</v>
      </c>
      <c r="D478" s="257"/>
      <c r="E478" s="257">
        <v>1220.94</v>
      </c>
    </row>
    <row r="479" spans="1:5" x14ac:dyDescent="0.25">
      <c r="A479" s="585">
        <v>45406</v>
      </c>
      <c r="B479" s="257" t="s">
        <v>30318</v>
      </c>
      <c r="C479" s="257">
        <v>144</v>
      </c>
      <c r="D479" s="586"/>
      <c r="E479" s="257">
        <v>294.39999999999998</v>
      </c>
    </row>
    <row r="480" spans="1:5" x14ac:dyDescent="0.25">
      <c r="A480" s="585">
        <v>45406</v>
      </c>
      <c r="B480" s="257" t="s">
        <v>30319</v>
      </c>
      <c r="C480" s="257">
        <v>21</v>
      </c>
      <c r="D480" s="257">
        <v>66.42</v>
      </c>
      <c r="E480" s="257"/>
    </row>
    <row r="481" spans="1:6" x14ac:dyDescent="0.25">
      <c r="A481" s="585">
        <v>45406</v>
      </c>
      <c r="B481" s="257" t="s">
        <v>30320</v>
      </c>
      <c r="C481" s="257">
        <v>340</v>
      </c>
      <c r="D481" s="586"/>
      <c r="E481" s="257">
        <v>807.7</v>
      </c>
    </row>
    <row r="482" spans="1:6" x14ac:dyDescent="0.25">
      <c r="A482" s="585">
        <v>45406</v>
      </c>
      <c r="B482" s="257" t="s">
        <v>30321</v>
      </c>
      <c r="C482" s="257">
        <v>38</v>
      </c>
      <c r="D482" s="257">
        <v>132.84</v>
      </c>
      <c r="E482" s="257"/>
    </row>
    <row r="483" spans="1:6" x14ac:dyDescent="0.25">
      <c r="A483" s="585">
        <v>45406</v>
      </c>
      <c r="B483" s="257" t="s">
        <v>30322</v>
      </c>
      <c r="C483" s="257">
        <v>63</v>
      </c>
      <c r="D483" s="586"/>
      <c r="E483" s="257">
        <v>158.69999999999999</v>
      </c>
    </row>
    <row r="484" spans="1:6" x14ac:dyDescent="0.25">
      <c r="A484" s="585">
        <v>45406</v>
      </c>
      <c r="B484" s="257" t="s">
        <v>30323</v>
      </c>
      <c r="C484" s="588">
        <v>459</v>
      </c>
      <c r="D484" s="586"/>
      <c r="E484" s="257">
        <v>1253.92</v>
      </c>
    </row>
    <row r="485" spans="1:6" x14ac:dyDescent="0.25">
      <c r="A485" s="585">
        <v>45406</v>
      </c>
      <c r="B485" s="257" t="s">
        <v>30324</v>
      </c>
      <c r="C485" s="257">
        <v>38</v>
      </c>
      <c r="D485" s="257">
        <v>143.44</v>
      </c>
      <c r="E485" s="257"/>
    </row>
    <row r="486" spans="1:6" x14ac:dyDescent="0.25">
      <c r="A486" s="585">
        <v>45406</v>
      </c>
      <c r="B486" s="257" t="s">
        <v>30325</v>
      </c>
      <c r="C486" s="257">
        <v>21</v>
      </c>
      <c r="D486" s="586"/>
      <c r="E486" s="257">
        <v>143</v>
      </c>
    </row>
    <row r="487" spans="1:6" x14ac:dyDescent="0.25">
      <c r="A487" s="585">
        <v>45406</v>
      </c>
      <c r="B487" s="257" t="s">
        <v>30326</v>
      </c>
      <c r="C487" s="257">
        <v>35</v>
      </c>
      <c r="D487" s="257">
        <v>92.99</v>
      </c>
      <c r="E487" s="257"/>
    </row>
    <row r="488" spans="1:6" x14ac:dyDescent="0.25">
      <c r="A488" s="585">
        <v>45406</v>
      </c>
      <c r="B488" s="257" t="s">
        <v>30327</v>
      </c>
      <c r="C488" s="257">
        <v>220</v>
      </c>
      <c r="D488" s="586"/>
      <c r="E488" s="257">
        <v>302.39999999999998</v>
      </c>
    </row>
    <row r="489" spans="1:6" x14ac:dyDescent="0.25">
      <c r="A489" s="585">
        <v>45407</v>
      </c>
      <c r="B489" s="257" t="s">
        <v>30328</v>
      </c>
      <c r="C489" s="257">
        <v>48</v>
      </c>
      <c r="D489" s="257">
        <v>177.2</v>
      </c>
      <c r="E489" s="257"/>
    </row>
    <row r="490" spans="1:6" x14ac:dyDescent="0.25">
      <c r="A490" s="585">
        <v>45407</v>
      </c>
      <c r="B490" s="257" t="s">
        <v>30329</v>
      </c>
      <c r="C490" s="257">
        <v>33</v>
      </c>
      <c r="D490" s="586"/>
      <c r="E490" s="257">
        <v>78.400000000000006</v>
      </c>
    </row>
    <row r="491" spans="1:6" x14ac:dyDescent="0.25">
      <c r="A491" s="585">
        <v>45407</v>
      </c>
      <c r="B491" s="257" t="s">
        <v>30330</v>
      </c>
      <c r="C491" s="257">
        <v>30</v>
      </c>
      <c r="D491" s="257">
        <v>93</v>
      </c>
      <c r="E491" s="257"/>
    </row>
    <row r="492" spans="1:6" x14ac:dyDescent="0.25">
      <c r="A492" s="585">
        <v>45407</v>
      </c>
      <c r="B492" s="257" t="s">
        <v>30331</v>
      </c>
      <c r="C492" s="257">
        <v>35</v>
      </c>
      <c r="D492" s="586"/>
      <c r="E492" s="257">
        <v>235.98</v>
      </c>
    </row>
    <row r="493" spans="1:6" x14ac:dyDescent="0.25">
      <c r="A493" s="585">
        <v>45407</v>
      </c>
      <c r="B493" s="257" t="s">
        <v>30332</v>
      </c>
      <c r="C493" s="257">
        <v>230</v>
      </c>
      <c r="D493" s="586"/>
      <c r="E493" s="257">
        <v>480.2</v>
      </c>
      <c r="F493" s="589"/>
    </row>
    <row r="494" spans="1:6" x14ac:dyDescent="0.25">
      <c r="A494" s="585">
        <v>45407</v>
      </c>
      <c r="B494" s="257" t="s">
        <v>30333</v>
      </c>
      <c r="C494" s="257">
        <v>19</v>
      </c>
      <c r="D494" s="586"/>
      <c r="E494" s="257">
        <v>122.5</v>
      </c>
      <c r="F494" s="589"/>
    </row>
    <row r="495" spans="1:6" x14ac:dyDescent="0.25">
      <c r="A495" s="585">
        <v>45407</v>
      </c>
      <c r="B495" s="257" t="s">
        <v>30334</v>
      </c>
      <c r="C495" s="257">
        <v>561</v>
      </c>
      <c r="D495" s="586"/>
      <c r="E495" s="257">
        <v>1317.33</v>
      </c>
      <c r="F495" s="589"/>
    </row>
    <row r="496" spans="1:6" x14ac:dyDescent="0.25">
      <c r="A496" s="585">
        <v>45407</v>
      </c>
      <c r="B496" s="257" t="s">
        <v>30335</v>
      </c>
      <c r="C496" s="257">
        <v>721</v>
      </c>
      <c r="D496" s="586"/>
      <c r="E496" s="257">
        <v>4596.2</v>
      </c>
      <c r="F496" s="589"/>
    </row>
    <row r="497" spans="1:6" x14ac:dyDescent="0.25">
      <c r="A497" s="585">
        <v>45407</v>
      </c>
      <c r="B497" s="257" t="s">
        <v>30336</v>
      </c>
      <c r="C497" s="257">
        <v>60</v>
      </c>
      <c r="D497" s="586"/>
      <c r="E497" s="257">
        <v>162</v>
      </c>
      <c r="F497" s="589"/>
    </row>
    <row r="498" spans="1:6" x14ac:dyDescent="0.25">
      <c r="A498" s="585">
        <v>45407</v>
      </c>
      <c r="B498" s="257" t="s">
        <v>30337</v>
      </c>
      <c r="C498" s="257">
        <v>90</v>
      </c>
      <c r="D498" s="257">
        <v>306.52</v>
      </c>
      <c r="E498" s="257"/>
      <c r="F498" s="589"/>
    </row>
    <row r="499" spans="1:6" x14ac:dyDescent="0.25">
      <c r="A499" s="585">
        <v>45407</v>
      </c>
      <c r="B499" s="257" t="s">
        <v>30338</v>
      </c>
      <c r="C499" s="257">
        <v>282</v>
      </c>
      <c r="D499" s="586"/>
      <c r="E499" s="257">
        <v>630.63</v>
      </c>
      <c r="F499" s="589"/>
    </row>
    <row r="500" spans="1:6" x14ac:dyDescent="0.25">
      <c r="A500" s="585">
        <v>45407</v>
      </c>
      <c r="B500" s="257" t="s">
        <v>30237</v>
      </c>
      <c r="C500" s="257">
        <v>118</v>
      </c>
      <c r="D500" s="586"/>
      <c r="E500" s="257">
        <v>0</v>
      </c>
      <c r="F500" s="589" t="s">
        <v>1095</v>
      </c>
    </row>
    <row r="501" spans="1:6" x14ac:dyDescent="0.25">
      <c r="A501" s="585">
        <v>45407</v>
      </c>
      <c r="B501" s="257" t="s">
        <v>30339</v>
      </c>
      <c r="C501" s="257">
        <v>90</v>
      </c>
      <c r="D501" s="586"/>
      <c r="E501" s="257">
        <v>222.64</v>
      </c>
    </row>
    <row r="502" spans="1:6" x14ac:dyDescent="0.25">
      <c r="A502" s="585">
        <v>45407</v>
      </c>
      <c r="B502" s="257" t="s">
        <v>30340</v>
      </c>
      <c r="C502" s="257">
        <v>54</v>
      </c>
      <c r="D502" s="257">
        <v>139.47999999999999</v>
      </c>
      <c r="E502" s="257"/>
    </row>
    <row r="503" spans="1:6" x14ac:dyDescent="0.25">
      <c r="A503" s="585">
        <v>45407</v>
      </c>
      <c r="B503" s="257" t="s">
        <v>30341</v>
      </c>
      <c r="C503" s="257">
        <v>90</v>
      </c>
      <c r="D503" s="586"/>
      <c r="E503" s="257">
        <v>502.74</v>
      </c>
    </row>
    <row r="504" spans="1:6" x14ac:dyDescent="0.25">
      <c r="A504" s="585">
        <v>45407</v>
      </c>
      <c r="B504" s="257" t="s">
        <v>30342</v>
      </c>
      <c r="C504" s="257">
        <v>177</v>
      </c>
      <c r="D504" s="586"/>
      <c r="E504" s="257">
        <v>701.01</v>
      </c>
    </row>
    <row r="505" spans="1:6" x14ac:dyDescent="0.25">
      <c r="A505" s="585">
        <v>45407</v>
      </c>
      <c r="B505" s="257" t="s">
        <v>30343</v>
      </c>
      <c r="C505" s="257">
        <v>19</v>
      </c>
      <c r="D505" s="257">
        <v>66.42</v>
      </c>
      <c r="E505" s="257"/>
    </row>
    <row r="506" spans="1:6" x14ac:dyDescent="0.25">
      <c r="A506" s="585">
        <v>45407</v>
      </c>
      <c r="B506" s="257" t="s">
        <v>30344</v>
      </c>
      <c r="C506" s="257">
        <v>27</v>
      </c>
      <c r="D506" s="586"/>
      <c r="E506" s="257">
        <v>103</v>
      </c>
    </row>
    <row r="507" spans="1:6" x14ac:dyDescent="0.25">
      <c r="A507" s="585">
        <v>45407</v>
      </c>
      <c r="B507" s="257" t="s">
        <v>30345</v>
      </c>
      <c r="C507" s="257">
        <v>120</v>
      </c>
      <c r="D507" s="586"/>
      <c r="E507" s="257">
        <v>274.39999999999998</v>
      </c>
    </row>
    <row r="508" spans="1:6" x14ac:dyDescent="0.25">
      <c r="A508" s="585">
        <v>45407</v>
      </c>
      <c r="B508" s="257" t="s">
        <v>30346</v>
      </c>
      <c r="C508" s="257">
        <v>1145</v>
      </c>
      <c r="D508" s="586"/>
      <c r="E508" s="257">
        <v>2497.04</v>
      </c>
    </row>
    <row r="509" spans="1:6" x14ac:dyDescent="0.25">
      <c r="A509" s="585">
        <v>45407</v>
      </c>
      <c r="B509" s="257" t="s">
        <v>30347</v>
      </c>
      <c r="C509" s="257">
        <v>55</v>
      </c>
      <c r="D509" s="586"/>
      <c r="E509" s="257">
        <v>68.599999999999994</v>
      </c>
    </row>
    <row r="510" spans="1:6" x14ac:dyDescent="0.25">
      <c r="A510" s="585">
        <v>45407</v>
      </c>
      <c r="B510" s="257" t="s">
        <v>30348</v>
      </c>
      <c r="C510" s="257">
        <v>387</v>
      </c>
      <c r="D510" s="586"/>
      <c r="E510" s="257">
        <v>873.18</v>
      </c>
    </row>
    <row r="511" spans="1:6" x14ac:dyDescent="0.25">
      <c r="A511" s="585">
        <v>45407</v>
      </c>
      <c r="B511" s="257" t="s">
        <v>30349</v>
      </c>
      <c r="C511" s="257">
        <v>46</v>
      </c>
      <c r="D511" s="257">
        <v>132.84</v>
      </c>
      <c r="E511" s="257"/>
    </row>
    <row r="512" spans="1:6" x14ac:dyDescent="0.25">
      <c r="A512" s="585">
        <v>45407</v>
      </c>
      <c r="B512" s="257" t="s">
        <v>30350</v>
      </c>
      <c r="C512" s="257">
        <v>33</v>
      </c>
      <c r="D512" s="257">
        <v>119.78</v>
      </c>
      <c r="E512" s="257"/>
    </row>
    <row r="513" spans="1:5" x14ac:dyDescent="0.25">
      <c r="A513" s="585">
        <v>45407</v>
      </c>
      <c r="B513" s="257" t="s">
        <v>30351</v>
      </c>
      <c r="C513" s="257">
        <v>50</v>
      </c>
      <c r="D513" s="586"/>
      <c r="E513" s="257">
        <v>68.599999999999994</v>
      </c>
    </row>
    <row r="514" spans="1:5" x14ac:dyDescent="0.25">
      <c r="A514" s="585">
        <v>45407</v>
      </c>
      <c r="B514" s="257" t="s">
        <v>30352</v>
      </c>
      <c r="C514" s="257">
        <v>200</v>
      </c>
      <c r="D514" s="257">
        <v>371.96</v>
      </c>
      <c r="E514" s="257"/>
    </row>
    <row r="515" spans="1:5" x14ac:dyDescent="0.25">
      <c r="A515" s="585">
        <v>45407</v>
      </c>
      <c r="B515" s="257" t="s">
        <v>30353</v>
      </c>
      <c r="C515" s="257">
        <v>78</v>
      </c>
      <c r="D515" s="586"/>
      <c r="E515" s="257">
        <v>171.5</v>
      </c>
    </row>
    <row r="516" spans="1:5" x14ac:dyDescent="0.25">
      <c r="A516" s="585">
        <v>45407</v>
      </c>
      <c r="B516" s="257" t="s">
        <v>30354</v>
      </c>
      <c r="C516" s="257">
        <v>170</v>
      </c>
      <c r="D516" s="586"/>
      <c r="E516" s="257">
        <v>378</v>
      </c>
    </row>
    <row r="517" spans="1:5" x14ac:dyDescent="0.25">
      <c r="A517" s="585">
        <v>45407</v>
      </c>
      <c r="B517" s="257" t="s">
        <v>30355</v>
      </c>
      <c r="C517" s="257">
        <v>63</v>
      </c>
      <c r="D517" s="257">
        <v>192.62</v>
      </c>
      <c r="E517" s="257"/>
    </row>
    <row r="518" spans="1:5" x14ac:dyDescent="0.25">
      <c r="A518" s="585">
        <v>45407</v>
      </c>
      <c r="B518" s="257" t="s">
        <v>30356</v>
      </c>
      <c r="C518" s="257">
        <v>122</v>
      </c>
      <c r="D518" s="586"/>
      <c r="E518" s="257">
        <v>735.49</v>
      </c>
    </row>
    <row r="519" spans="1:5" x14ac:dyDescent="0.25">
      <c r="A519" s="585">
        <v>45407</v>
      </c>
      <c r="B519" s="257" t="s">
        <v>30357</v>
      </c>
      <c r="C519" s="257">
        <v>198</v>
      </c>
      <c r="D519" s="257"/>
      <c r="E519" s="257">
        <v>1223.6400000000001</v>
      </c>
    </row>
    <row r="520" spans="1:5" x14ac:dyDescent="0.25">
      <c r="A520" s="585">
        <v>45407</v>
      </c>
      <c r="B520" s="257" t="s">
        <v>30358</v>
      </c>
      <c r="C520" s="257">
        <v>103</v>
      </c>
      <c r="D520" s="586"/>
      <c r="E520" s="257">
        <v>299.77999999999997</v>
      </c>
    </row>
    <row r="521" spans="1:5" x14ac:dyDescent="0.25">
      <c r="A521" s="585">
        <v>45408</v>
      </c>
      <c r="B521" s="257" t="s">
        <v>30359</v>
      </c>
      <c r="C521" s="257">
        <v>30</v>
      </c>
      <c r="D521" s="257">
        <v>92.99</v>
      </c>
      <c r="E521" s="257"/>
    </row>
    <row r="522" spans="1:5" x14ac:dyDescent="0.25">
      <c r="A522" s="585">
        <v>45408</v>
      </c>
      <c r="B522" s="257" t="s">
        <v>30360</v>
      </c>
      <c r="C522" s="257">
        <v>110</v>
      </c>
      <c r="D522" s="586"/>
      <c r="E522" s="257">
        <v>193.2</v>
      </c>
    </row>
    <row r="523" spans="1:5" x14ac:dyDescent="0.25">
      <c r="A523" s="585">
        <v>45408</v>
      </c>
      <c r="B523" s="257" t="s">
        <v>30361</v>
      </c>
      <c r="C523" s="257">
        <v>830</v>
      </c>
      <c r="D523" s="586"/>
      <c r="E523" s="257">
        <v>1292.76</v>
      </c>
    </row>
    <row r="524" spans="1:5" x14ac:dyDescent="0.25">
      <c r="A524" s="585">
        <v>45408</v>
      </c>
      <c r="B524" s="257" t="s">
        <v>30362</v>
      </c>
      <c r="C524" s="257">
        <v>55</v>
      </c>
      <c r="D524" s="257">
        <v>185.98</v>
      </c>
      <c r="E524" s="257"/>
    </row>
    <row r="525" spans="1:5" x14ac:dyDescent="0.25">
      <c r="A525" s="585">
        <v>45408</v>
      </c>
      <c r="B525" s="257" t="s">
        <v>30363</v>
      </c>
      <c r="C525" s="588">
        <v>214</v>
      </c>
      <c r="D525" s="586"/>
      <c r="E525" s="257">
        <v>592.5</v>
      </c>
    </row>
    <row r="526" spans="1:5" x14ac:dyDescent="0.25">
      <c r="A526" s="585">
        <v>45408</v>
      </c>
      <c r="B526" s="257" t="s">
        <v>30364</v>
      </c>
      <c r="C526" s="257">
        <v>733</v>
      </c>
      <c r="D526" s="586"/>
      <c r="E526" s="257">
        <v>1663.06</v>
      </c>
    </row>
    <row r="527" spans="1:5" x14ac:dyDescent="0.25">
      <c r="A527" s="585">
        <v>45408</v>
      </c>
      <c r="B527" s="257" t="s">
        <v>30365</v>
      </c>
      <c r="C527" s="257">
        <v>147</v>
      </c>
      <c r="D527" s="586"/>
      <c r="E527" s="257">
        <v>434.5</v>
      </c>
    </row>
    <row r="528" spans="1:5" x14ac:dyDescent="0.25">
      <c r="A528" s="585">
        <v>45408</v>
      </c>
      <c r="B528" s="257" t="s">
        <v>30366</v>
      </c>
      <c r="C528" s="257">
        <v>55</v>
      </c>
      <c r="D528" s="257">
        <v>84.38</v>
      </c>
      <c r="E528" s="257"/>
    </row>
    <row r="529" spans="1:5" x14ac:dyDescent="0.25">
      <c r="A529" s="585">
        <v>45408</v>
      </c>
      <c r="B529" s="257" t="s">
        <v>30367</v>
      </c>
      <c r="C529" s="588">
        <v>148</v>
      </c>
      <c r="D529" s="586"/>
      <c r="E529" s="257">
        <v>493</v>
      </c>
    </row>
    <row r="530" spans="1:5" x14ac:dyDescent="0.25">
      <c r="A530" s="585">
        <v>45408</v>
      </c>
      <c r="B530" s="257" t="s">
        <v>30368</v>
      </c>
      <c r="C530" s="257">
        <v>70</v>
      </c>
      <c r="D530" s="257">
        <v>168.76</v>
      </c>
      <c r="E530" s="257"/>
    </row>
    <row r="531" spans="1:5" x14ac:dyDescent="0.25">
      <c r="A531" s="585">
        <v>45408</v>
      </c>
      <c r="B531" s="257" t="s">
        <v>30369</v>
      </c>
      <c r="C531" s="588">
        <v>144</v>
      </c>
      <c r="D531" s="586"/>
      <c r="E531" s="257">
        <v>359</v>
      </c>
    </row>
    <row r="532" spans="1:5" x14ac:dyDescent="0.25">
      <c r="A532" s="585">
        <v>45408</v>
      </c>
      <c r="B532" s="257" t="s">
        <v>30370</v>
      </c>
      <c r="C532" s="257">
        <v>69</v>
      </c>
      <c r="D532" s="257">
        <v>249.74</v>
      </c>
      <c r="E532" s="257"/>
    </row>
    <row r="533" spans="1:5" x14ac:dyDescent="0.25">
      <c r="A533" s="585">
        <v>45408</v>
      </c>
      <c r="B533" s="257" t="s">
        <v>30371</v>
      </c>
      <c r="C533" s="257">
        <v>43</v>
      </c>
      <c r="D533" s="586"/>
      <c r="E533" s="257">
        <v>145.80000000000001</v>
      </c>
    </row>
    <row r="534" spans="1:5" x14ac:dyDescent="0.25">
      <c r="A534" s="585">
        <v>45408</v>
      </c>
      <c r="B534" s="257" t="s">
        <v>30372</v>
      </c>
      <c r="C534" s="257">
        <v>103</v>
      </c>
      <c r="D534" s="257">
        <v>204.92</v>
      </c>
      <c r="E534" s="257"/>
    </row>
    <row r="535" spans="1:5" x14ac:dyDescent="0.25">
      <c r="A535" s="585">
        <v>45408</v>
      </c>
      <c r="B535" s="257" t="s">
        <v>30373</v>
      </c>
      <c r="C535" s="257">
        <v>33</v>
      </c>
      <c r="D535" s="586"/>
      <c r="E535" s="257">
        <v>127.4</v>
      </c>
    </row>
    <row r="536" spans="1:5" x14ac:dyDescent="0.25">
      <c r="A536" s="585">
        <v>45408</v>
      </c>
      <c r="B536" s="257" t="s">
        <v>30374</v>
      </c>
      <c r="C536" s="257">
        <v>247</v>
      </c>
      <c r="D536" s="586"/>
      <c r="E536" s="257">
        <v>511.56</v>
      </c>
    </row>
    <row r="537" spans="1:5" x14ac:dyDescent="0.25">
      <c r="A537" s="585">
        <v>45408</v>
      </c>
      <c r="B537" s="257" t="s">
        <v>30375</v>
      </c>
      <c r="C537" s="257">
        <v>65</v>
      </c>
      <c r="D537" s="257">
        <v>92.99</v>
      </c>
      <c r="E537" s="257"/>
    </row>
    <row r="538" spans="1:5" x14ac:dyDescent="0.25">
      <c r="A538" s="585">
        <v>45408</v>
      </c>
      <c r="B538" s="257" t="s">
        <v>30376</v>
      </c>
      <c r="C538" s="257">
        <v>304</v>
      </c>
      <c r="D538" s="586"/>
      <c r="E538" s="257">
        <v>725.2</v>
      </c>
    </row>
    <row r="539" spans="1:5" x14ac:dyDescent="0.25">
      <c r="A539" s="585">
        <v>45408</v>
      </c>
      <c r="B539" s="257" t="s">
        <v>30377</v>
      </c>
      <c r="C539" s="257">
        <v>10</v>
      </c>
      <c r="D539" s="257">
        <v>39.18</v>
      </c>
      <c r="E539" s="257"/>
    </row>
    <row r="540" spans="1:5" x14ac:dyDescent="0.25">
      <c r="A540" s="585">
        <v>45408</v>
      </c>
      <c r="B540" s="257" t="s">
        <v>30378</v>
      </c>
      <c r="C540" s="257">
        <v>25</v>
      </c>
      <c r="D540" s="257">
        <v>78.349999999999994</v>
      </c>
      <c r="E540" s="620"/>
    </row>
    <row r="541" spans="1:5" x14ac:dyDescent="0.25">
      <c r="A541" s="585">
        <v>45409</v>
      </c>
      <c r="B541" s="257" t="s">
        <v>30379</v>
      </c>
      <c r="C541" s="257">
        <v>26</v>
      </c>
      <c r="D541" s="586"/>
      <c r="E541" s="257">
        <v>64.8</v>
      </c>
    </row>
    <row r="542" spans="1:5" x14ac:dyDescent="0.25">
      <c r="A542" s="585">
        <v>45409</v>
      </c>
      <c r="B542" s="257" t="s">
        <v>30380</v>
      </c>
      <c r="C542" s="257">
        <v>28</v>
      </c>
      <c r="D542" s="257">
        <v>79.7</v>
      </c>
      <c r="E542" s="257"/>
    </row>
    <row r="543" spans="1:5" x14ac:dyDescent="0.25">
      <c r="A543" s="455"/>
      <c r="B543" s="575"/>
      <c r="C543" s="479"/>
      <c r="D543" s="479"/>
      <c r="E543" s="431"/>
    </row>
    <row r="544" spans="1:5" x14ac:dyDescent="0.25">
      <c r="A544" s="455"/>
      <c r="B544" s="575"/>
      <c r="C544" s="479"/>
      <c r="D544" s="479"/>
      <c r="E544" s="431"/>
    </row>
    <row r="545" spans="1:5" x14ac:dyDescent="0.25">
      <c r="A545" s="455"/>
      <c r="B545" s="575"/>
      <c r="C545" s="479"/>
      <c r="D545" s="479"/>
      <c r="E545" s="431"/>
    </row>
    <row r="546" spans="1:5" x14ac:dyDescent="0.25">
      <c r="A546" s="455"/>
      <c r="B546" s="575"/>
      <c r="C546" s="479"/>
      <c r="D546" s="479"/>
      <c r="E546" s="431"/>
    </row>
    <row r="547" spans="1:5" x14ac:dyDescent="0.25">
      <c r="A547" s="455"/>
      <c r="B547" s="575"/>
      <c r="C547" s="479"/>
      <c r="D547" s="479"/>
      <c r="E547" s="431"/>
    </row>
    <row r="548" spans="1:5" x14ac:dyDescent="0.25">
      <c r="A548" s="455"/>
      <c r="B548" s="575"/>
      <c r="C548" s="479"/>
      <c r="D548" s="479"/>
      <c r="E548" s="431"/>
    </row>
    <row r="549" spans="1:5" x14ac:dyDescent="0.25">
      <c r="A549" s="455"/>
      <c r="B549" s="575"/>
      <c r="C549" s="479"/>
      <c r="D549" s="479"/>
      <c r="E549" s="431"/>
    </row>
    <row r="550" spans="1:5" x14ac:dyDescent="0.25">
      <c r="A550" s="455"/>
      <c r="B550" s="575"/>
      <c r="C550" s="479"/>
      <c r="D550" s="479"/>
      <c r="E550" s="431"/>
    </row>
    <row r="551" spans="1:5" x14ac:dyDescent="0.25">
      <c r="A551" s="455"/>
      <c r="B551" s="575"/>
      <c r="C551" s="479"/>
      <c r="D551" s="479"/>
      <c r="E551" s="431"/>
    </row>
    <row r="552" spans="1:5" x14ac:dyDescent="0.25">
      <c r="A552" s="455"/>
      <c r="B552" s="575"/>
      <c r="C552" s="479"/>
      <c r="D552" s="479"/>
      <c r="E552" s="431"/>
    </row>
    <row r="553" spans="1:5" x14ac:dyDescent="0.25">
      <c r="A553" s="455"/>
      <c r="B553" s="575"/>
      <c r="C553" s="479"/>
      <c r="D553" s="479"/>
      <c r="E553" s="431"/>
    </row>
    <row r="554" spans="1:5" x14ac:dyDescent="0.25">
      <c r="A554" s="455"/>
      <c r="B554" s="575"/>
      <c r="C554" s="479"/>
      <c r="D554" s="479"/>
      <c r="E554" s="431"/>
    </row>
    <row r="555" spans="1:5" x14ac:dyDescent="0.25">
      <c r="A555" s="455"/>
      <c r="B555" s="575"/>
      <c r="C555" s="479"/>
      <c r="D555" s="479"/>
      <c r="E555" s="431"/>
    </row>
    <row r="556" spans="1:5" x14ac:dyDescent="0.25">
      <c r="A556" s="455"/>
      <c r="B556" s="575"/>
      <c r="C556" s="479"/>
      <c r="D556" s="479"/>
      <c r="E556" s="431"/>
    </row>
    <row r="557" spans="1:5" x14ac:dyDescent="0.25">
      <c r="A557" s="455"/>
      <c r="B557" s="575"/>
      <c r="C557" s="479"/>
      <c r="D557" s="479"/>
      <c r="E557" s="431"/>
    </row>
    <row r="558" spans="1:5" x14ac:dyDescent="0.25">
      <c r="A558" s="455"/>
      <c r="B558" s="575"/>
      <c r="C558" s="479"/>
      <c r="D558" s="479"/>
      <c r="E558" s="431"/>
    </row>
    <row r="559" spans="1:5" x14ac:dyDescent="0.25">
      <c r="A559" s="455"/>
      <c r="B559" s="575"/>
      <c r="C559" s="479"/>
      <c r="D559" s="479"/>
      <c r="E559" s="431"/>
    </row>
    <row r="560" spans="1:5" x14ac:dyDescent="0.25">
      <c r="A560" s="455"/>
      <c r="B560" s="575"/>
      <c r="C560" s="479"/>
      <c r="D560" s="479"/>
      <c r="E560" s="431"/>
    </row>
    <row r="561" spans="1:5" x14ac:dyDescent="0.25">
      <c r="A561" s="455"/>
      <c r="B561" s="575"/>
      <c r="C561" s="479"/>
      <c r="D561" s="479"/>
      <c r="E561" s="431"/>
    </row>
    <row r="562" spans="1:5" x14ac:dyDescent="0.25">
      <c r="A562" s="455"/>
      <c r="B562" s="575"/>
      <c r="C562" s="479"/>
      <c r="D562" s="479"/>
      <c r="E562" s="431"/>
    </row>
    <row r="563" spans="1:5" x14ac:dyDescent="0.25">
      <c r="A563" s="455"/>
      <c r="B563" s="575"/>
      <c r="C563" s="479"/>
      <c r="D563" s="479"/>
      <c r="E563" s="431"/>
    </row>
    <row r="564" spans="1:5" x14ac:dyDescent="0.25">
      <c r="A564" s="455"/>
      <c r="B564" s="575"/>
      <c r="C564" s="479"/>
      <c r="D564" s="479"/>
      <c r="E564" s="431"/>
    </row>
    <row r="565" spans="1:5" x14ac:dyDescent="0.25">
      <c r="A565" s="455"/>
      <c r="B565" s="575"/>
      <c r="C565" s="479"/>
      <c r="D565" s="479"/>
      <c r="E565" s="431"/>
    </row>
    <row r="566" spans="1:5" x14ac:dyDescent="0.25">
      <c r="A566" s="455"/>
      <c r="B566" s="575"/>
      <c r="C566" s="479"/>
      <c r="D566" s="479"/>
      <c r="E566" s="431"/>
    </row>
    <row r="567" spans="1:5" x14ac:dyDescent="0.25">
      <c r="A567" s="455"/>
      <c r="B567" s="575"/>
      <c r="C567" s="479"/>
      <c r="D567" s="479"/>
      <c r="E567" s="431"/>
    </row>
    <row r="568" spans="1:5" x14ac:dyDescent="0.25">
      <c r="A568" s="455"/>
      <c r="B568" s="575"/>
      <c r="C568" s="479"/>
      <c r="D568" s="479"/>
      <c r="E568" s="431"/>
    </row>
    <row r="569" spans="1:5" x14ac:dyDescent="0.25">
      <c r="A569" s="455"/>
      <c r="B569" s="575"/>
      <c r="C569" s="479"/>
      <c r="D569" s="479"/>
      <c r="E569" s="431"/>
    </row>
    <row r="570" spans="1:5" x14ac:dyDescent="0.25">
      <c r="A570" s="455"/>
      <c r="B570" s="575"/>
      <c r="C570" s="479"/>
      <c r="D570" s="479"/>
      <c r="E570" s="431"/>
    </row>
    <row r="571" spans="1:5" x14ac:dyDescent="0.25">
      <c r="A571" s="455"/>
      <c r="B571" s="575"/>
      <c r="C571" s="479"/>
      <c r="D571" s="479"/>
      <c r="E571" s="431"/>
    </row>
    <row r="572" spans="1:5" x14ac:dyDescent="0.25">
      <c r="A572" s="455"/>
      <c r="B572" s="575"/>
      <c r="C572" s="479"/>
      <c r="D572" s="479"/>
      <c r="E572" s="431"/>
    </row>
    <row r="573" spans="1:5" x14ac:dyDescent="0.25">
      <c r="A573" s="455"/>
      <c r="B573" s="575"/>
      <c r="C573" s="479"/>
      <c r="D573" s="479"/>
      <c r="E573" s="431"/>
    </row>
    <row r="574" spans="1:5" x14ac:dyDescent="0.25">
      <c r="A574" s="455"/>
      <c r="B574" s="575"/>
      <c r="C574" s="479"/>
      <c r="D574" s="479"/>
      <c r="E574" s="431"/>
    </row>
    <row r="575" spans="1:5" x14ac:dyDescent="0.25">
      <c r="A575" s="455"/>
      <c r="B575" s="575"/>
      <c r="C575" s="479"/>
      <c r="D575" s="479"/>
      <c r="E575" s="431"/>
    </row>
    <row r="576" spans="1:5" x14ac:dyDescent="0.25">
      <c r="A576" s="455"/>
      <c r="B576" s="575"/>
      <c r="C576" s="479"/>
      <c r="D576" s="479"/>
      <c r="E576" s="431"/>
    </row>
    <row r="577" spans="1:5" x14ac:dyDescent="0.25">
      <c r="A577" s="455"/>
      <c r="B577" s="575"/>
      <c r="C577" s="479"/>
      <c r="D577" s="479"/>
      <c r="E577" s="431"/>
    </row>
    <row r="578" spans="1:5" x14ac:dyDescent="0.25">
      <c r="A578" s="455"/>
      <c r="B578" s="575"/>
      <c r="C578" s="479"/>
      <c r="D578" s="479"/>
      <c r="E578" s="431"/>
    </row>
    <row r="579" spans="1:5" x14ac:dyDescent="0.25">
      <c r="A579" s="455"/>
      <c r="B579" s="575"/>
      <c r="C579" s="479"/>
      <c r="D579" s="479"/>
      <c r="E579" s="431"/>
    </row>
    <row r="580" spans="1:5" x14ac:dyDescent="0.25">
      <c r="A580" s="455"/>
      <c r="B580" s="575"/>
      <c r="C580" s="479"/>
      <c r="D580" s="479"/>
      <c r="E580" s="431"/>
    </row>
    <row r="581" spans="1:5" x14ac:dyDescent="0.25">
      <c r="A581" s="455"/>
      <c r="B581" s="575"/>
      <c r="C581" s="479"/>
      <c r="D581" s="479"/>
      <c r="E581" s="431"/>
    </row>
    <row r="582" spans="1:5" x14ac:dyDescent="0.25">
      <c r="A582" s="455"/>
      <c r="B582" s="575"/>
      <c r="C582" s="479"/>
      <c r="D582" s="479"/>
      <c r="E582" s="431"/>
    </row>
    <row r="583" spans="1:5" x14ac:dyDescent="0.25">
      <c r="A583" s="455"/>
      <c r="B583" s="575"/>
      <c r="C583" s="479"/>
      <c r="D583" s="479"/>
      <c r="E583" s="431"/>
    </row>
    <row r="584" spans="1:5" x14ac:dyDescent="0.25">
      <c r="A584" s="455"/>
      <c r="B584" s="575"/>
      <c r="C584" s="479"/>
      <c r="D584" s="479"/>
      <c r="E584" s="431"/>
    </row>
    <row r="585" spans="1:5" x14ac:dyDescent="0.25">
      <c r="A585" s="455"/>
      <c r="B585" s="575"/>
      <c r="C585" s="479"/>
      <c r="D585" s="479"/>
      <c r="E585" s="431"/>
    </row>
    <row r="586" spans="1:5" x14ac:dyDescent="0.25">
      <c r="A586" s="455"/>
      <c r="B586" s="575"/>
      <c r="C586" s="479"/>
      <c r="D586" s="479"/>
      <c r="E586" s="431"/>
    </row>
    <row r="587" spans="1:5" x14ac:dyDescent="0.25">
      <c r="A587" s="455"/>
      <c r="B587" s="575"/>
      <c r="C587" s="479"/>
      <c r="D587" s="479"/>
      <c r="E587" s="431"/>
    </row>
    <row r="588" spans="1:5" x14ac:dyDescent="0.25">
      <c r="A588" s="455"/>
      <c r="B588" s="575"/>
      <c r="C588" s="479"/>
      <c r="D588" s="479"/>
      <c r="E588" s="431"/>
    </row>
    <row r="589" spans="1:5" x14ac:dyDescent="0.25">
      <c r="A589" s="455"/>
      <c r="B589" s="575"/>
      <c r="C589" s="479"/>
      <c r="D589" s="479"/>
      <c r="E589" s="431"/>
    </row>
    <row r="590" spans="1:5" x14ac:dyDescent="0.25">
      <c r="A590" s="455"/>
      <c r="B590" s="575"/>
      <c r="C590" s="479"/>
      <c r="D590" s="479"/>
      <c r="E590" s="431"/>
    </row>
    <row r="591" spans="1:5" x14ac:dyDescent="0.25">
      <c r="A591" s="455"/>
      <c r="B591" s="575"/>
      <c r="C591" s="479"/>
      <c r="D591" s="479"/>
      <c r="E591" s="431"/>
    </row>
    <row r="592" spans="1:5" x14ac:dyDescent="0.25">
      <c r="A592" s="455"/>
      <c r="B592" s="575"/>
      <c r="C592" s="479"/>
      <c r="D592" s="479"/>
      <c r="E592" s="431"/>
    </row>
    <row r="593" spans="1:5" x14ac:dyDescent="0.25">
      <c r="A593" s="455"/>
      <c r="B593" s="575"/>
      <c r="C593" s="479"/>
      <c r="D593" s="479"/>
      <c r="E593" s="431"/>
    </row>
    <row r="594" spans="1:5" x14ac:dyDescent="0.25">
      <c r="A594" s="455"/>
      <c r="B594" s="575"/>
      <c r="C594" s="479"/>
      <c r="D594" s="479"/>
      <c r="E594" s="431"/>
    </row>
    <row r="595" spans="1:5" x14ac:dyDescent="0.25">
      <c r="A595" s="455"/>
      <c r="B595" s="575"/>
      <c r="C595" s="479"/>
      <c r="D595" s="479"/>
      <c r="E595" s="431"/>
    </row>
    <row r="596" spans="1:5" x14ac:dyDescent="0.25">
      <c r="A596" s="455"/>
      <c r="B596" s="575"/>
      <c r="C596" s="479"/>
      <c r="D596" s="479"/>
      <c r="E596" s="431"/>
    </row>
    <row r="597" spans="1:5" x14ac:dyDescent="0.25">
      <c r="A597" s="455"/>
      <c r="B597" s="575"/>
      <c r="C597" s="479"/>
      <c r="D597" s="479"/>
      <c r="E597" s="431"/>
    </row>
    <row r="598" spans="1:5" x14ac:dyDescent="0.25">
      <c r="A598" s="455"/>
      <c r="B598" s="575"/>
      <c r="C598" s="479"/>
      <c r="D598" s="479"/>
      <c r="E598" s="431"/>
    </row>
    <row r="599" spans="1:5" x14ac:dyDescent="0.25">
      <c r="A599" s="455"/>
      <c r="B599" s="575"/>
      <c r="C599" s="479"/>
      <c r="D599" s="479"/>
      <c r="E599" s="431"/>
    </row>
    <row r="600" spans="1:5" x14ac:dyDescent="0.25">
      <c r="A600" s="455"/>
      <c r="B600" s="575"/>
      <c r="C600" s="479"/>
      <c r="D600" s="479"/>
      <c r="E600" s="431"/>
    </row>
    <row r="601" spans="1:5" x14ac:dyDescent="0.25">
      <c r="A601" s="455"/>
      <c r="B601" s="575"/>
      <c r="C601" s="479"/>
      <c r="D601" s="479"/>
      <c r="E601" s="431"/>
    </row>
    <row r="602" spans="1:5" x14ac:dyDescent="0.25">
      <c r="A602" s="455"/>
      <c r="B602" s="575"/>
      <c r="C602" s="479"/>
      <c r="D602" s="479"/>
      <c r="E602" s="431"/>
    </row>
    <row r="603" spans="1:5" x14ac:dyDescent="0.25">
      <c r="A603" s="455"/>
      <c r="B603" s="575"/>
      <c r="C603" s="479"/>
      <c r="D603" s="479"/>
      <c r="E603" s="431"/>
    </row>
    <row r="604" spans="1:5" x14ac:dyDescent="0.25">
      <c r="A604" s="455"/>
      <c r="B604" s="575"/>
      <c r="C604" s="479"/>
      <c r="D604" s="479"/>
      <c r="E604" s="431"/>
    </row>
    <row r="605" spans="1:5" x14ac:dyDescent="0.25">
      <c r="A605" s="455"/>
      <c r="B605" s="575"/>
      <c r="C605" s="479"/>
      <c r="D605" s="479"/>
      <c r="E605" s="431"/>
    </row>
    <row r="606" spans="1:5" x14ac:dyDescent="0.25">
      <c r="A606" s="455"/>
      <c r="B606" s="575"/>
      <c r="C606" s="479"/>
      <c r="D606" s="479"/>
      <c r="E606" s="431"/>
    </row>
    <row r="607" spans="1:5" x14ac:dyDescent="0.25">
      <c r="A607" s="455"/>
      <c r="B607" s="575"/>
      <c r="C607" s="479"/>
      <c r="D607" s="479"/>
      <c r="E607" s="431"/>
    </row>
    <row r="608" spans="1:5" x14ac:dyDescent="0.25">
      <c r="A608" s="455"/>
      <c r="B608" s="575"/>
      <c r="C608" s="479"/>
      <c r="D608" s="479"/>
      <c r="E608" s="431"/>
    </row>
    <row r="609" spans="1:5" x14ac:dyDescent="0.25">
      <c r="A609" s="455"/>
      <c r="B609" s="575"/>
      <c r="C609" s="479"/>
      <c r="D609" s="479"/>
      <c r="E609" s="431"/>
    </row>
    <row r="610" spans="1:5" x14ac:dyDescent="0.25">
      <c r="A610" s="455"/>
      <c r="B610" s="575"/>
      <c r="C610" s="479"/>
      <c r="D610" s="479"/>
      <c r="E610" s="431"/>
    </row>
    <row r="611" spans="1:5" x14ac:dyDescent="0.25">
      <c r="A611" s="455"/>
      <c r="B611" s="575"/>
      <c r="C611" s="479"/>
      <c r="D611" s="479"/>
      <c r="E611" s="431"/>
    </row>
    <row r="612" spans="1:5" x14ac:dyDescent="0.25">
      <c r="A612" s="455"/>
      <c r="B612" s="575"/>
      <c r="C612" s="479"/>
      <c r="D612" s="479"/>
      <c r="E612" s="431"/>
    </row>
    <row r="613" spans="1:5" x14ac:dyDescent="0.25">
      <c r="A613" s="455"/>
      <c r="B613" s="575"/>
      <c r="C613" s="479"/>
      <c r="D613" s="479"/>
      <c r="E613" s="431"/>
    </row>
    <row r="614" spans="1:5" x14ac:dyDescent="0.25">
      <c r="A614" s="455"/>
      <c r="B614" s="575"/>
      <c r="C614" s="479"/>
      <c r="D614" s="479"/>
      <c r="E614" s="431"/>
    </row>
    <row r="615" spans="1:5" x14ac:dyDescent="0.25">
      <c r="A615" s="455"/>
      <c r="B615" s="575"/>
      <c r="C615" s="479"/>
      <c r="D615" s="479"/>
      <c r="E615" s="431"/>
    </row>
    <row r="616" spans="1:5" x14ac:dyDescent="0.25">
      <c r="A616" s="455"/>
      <c r="B616" s="575"/>
      <c r="C616" s="479"/>
      <c r="D616" s="479"/>
      <c r="E616" s="431"/>
    </row>
    <row r="617" spans="1:5" x14ac:dyDescent="0.25">
      <c r="A617" s="455"/>
      <c r="B617" s="575"/>
      <c r="C617" s="479"/>
      <c r="D617" s="479"/>
      <c r="E617" s="431"/>
    </row>
    <row r="618" spans="1:5" x14ac:dyDescent="0.25">
      <c r="A618" s="455"/>
      <c r="B618" s="575"/>
      <c r="C618" s="479"/>
      <c r="D618" s="479"/>
      <c r="E618" s="431"/>
    </row>
    <row r="619" spans="1:5" x14ac:dyDescent="0.25">
      <c r="A619" s="455"/>
      <c r="B619" s="575"/>
      <c r="C619" s="479"/>
      <c r="D619" s="479"/>
      <c r="E619" s="431"/>
    </row>
    <row r="620" spans="1:5" x14ac:dyDescent="0.25">
      <c r="A620" s="455"/>
      <c r="B620" s="575"/>
      <c r="C620" s="479"/>
      <c r="D620" s="479"/>
      <c r="E620" s="431"/>
    </row>
    <row r="621" spans="1:5" x14ac:dyDescent="0.25">
      <c r="A621" s="455"/>
      <c r="B621" s="575"/>
      <c r="C621" s="479"/>
      <c r="D621" s="479"/>
      <c r="E621" s="431"/>
    </row>
    <row r="622" spans="1:5" x14ac:dyDescent="0.25">
      <c r="A622" s="455"/>
      <c r="B622" s="575"/>
      <c r="C622" s="479"/>
      <c r="D622" s="479"/>
      <c r="E622" s="431"/>
    </row>
    <row r="623" spans="1:5" x14ac:dyDescent="0.25">
      <c r="A623" s="455"/>
      <c r="B623" s="575"/>
      <c r="C623" s="479"/>
      <c r="D623" s="479"/>
      <c r="E623" s="431"/>
    </row>
    <row r="624" spans="1:5" x14ac:dyDescent="0.25">
      <c r="A624" s="455"/>
      <c r="B624" s="575"/>
      <c r="C624" s="479"/>
      <c r="D624" s="479"/>
      <c r="E624" s="431"/>
    </row>
    <row r="625" spans="1:5" x14ac:dyDescent="0.25">
      <c r="A625" s="455"/>
      <c r="B625" s="575"/>
      <c r="C625" s="479"/>
      <c r="D625" s="479"/>
      <c r="E625" s="431"/>
    </row>
    <row r="626" spans="1:5" x14ac:dyDescent="0.25">
      <c r="A626" s="455"/>
      <c r="B626" s="575"/>
      <c r="C626" s="479"/>
      <c r="D626" s="479"/>
      <c r="E626" s="431"/>
    </row>
    <row r="627" spans="1:5" x14ac:dyDescent="0.25">
      <c r="A627" s="455"/>
      <c r="B627" s="575"/>
      <c r="C627" s="479"/>
      <c r="D627" s="479"/>
      <c r="E627" s="431"/>
    </row>
    <row r="628" spans="1:5" x14ac:dyDescent="0.25">
      <c r="A628" s="455"/>
      <c r="B628" s="575"/>
      <c r="C628" s="479"/>
      <c r="D628" s="479"/>
      <c r="E628" s="431"/>
    </row>
    <row r="629" spans="1:5" x14ac:dyDescent="0.25">
      <c r="A629" s="455"/>
      <c r="B629" s="575"/>
      <c r="C629" s="479"/>
      <c r="D629" s="479"/>
      <c r="E629" s="431"/>
    </row>
    <row r="630" spans="1:5" x14ac:dyDescent="0.25">
      <c r="A630" s="455"/>
      <c r="B630" s="575"/>
      <c r="C630" s="479"/>
      <c r="D630" s="479"/>
      <c r="E630" s="431"/>
    </row>
    <row r="631" spans="1:5" x14ac:dyDescent="0.25">
      <c r="A631" s="455"/>
      <c r="B631" s="575"/>
      <c r="C631" s="479"/>
      <c r="D631" s="479"/>
      <c r="E631" s="431"/>
    </row>
    <row r="632" spans="1:5" x14ac:dyDescent="0.25">
      <c r="A632" s="455"/>
      <c r="B632" s="575"/>
      <c r="C632" s="479"/>
      <c r="D632" s="479"/>
      <c r="E632" s="431"/>
    </row>
    <row r="633" spans="1:5" x14ac:dyDescent="0.25">
      <c r="A633" s="455"/>
      <c r="B633" s="575"/>
      <c r="C633" s="479"/>
      <c r="D633" s="479"/>
      <c r="E633" s="431"/>
    </row>
    <row r="634" spans="1:5" x14ac:dyDescent="0.25">
      <c r="A634" s="455"/>
      <c r="B634" s="575"/>
      <c r="C634" s="479"/>
      <c r="D634" s="479"/>
      <c r="E634" s="431"/>
    </row>
    <row r="635" spans="1:5" x14ac:dyDescent="0.25">
      <c r="A635" s="455"/>
      <c r="B635" s="575"/>
      <c r="C635" s="479"/>
      <c r="D635" s="479"/>
      <c r="E635" s="431"/>
    </row>
    <row r="636" spans="1:5" x14ac:dyDescent="0.25">
      <c r="A636" s="455"/>
      <c r="B636" s="575"/>
      <c r="C636" s="479"/>
      <c r="D636" s="479"/>
      <c r="E636" s="431"/>
    </row>
    <row r="637" spans="1:5" x14ac:dyDescent="0.25">
      <c r="A637" s="455"/>
      <c r="B637" s="575"/>
      <c r="C637" s="479"/>
      <c r="D637" s="479"/>
      <c r="E637" s="431"/>
    </row>
    <row r="638" spans="1:5" x14ac:dyDescent="0.25">
      <c r="A638" s="455"/>
      <c r="B638" s="575"/>
      <c r="C638" s="479"/>
      <c r="D638" s="479"/>
      <c r="E638" s="431"/>
    </row>
    <row r="639" spans="1:5" x14ac:dyDescent="0.25">
      <c r="A639" s="455"/>
      <c r="B639" s="575"/>
      <c r="C639" s="479"/>
      <c r="D639" s="479"/>
      <c r="E639" s="431"/>
    </row>
    <row r="640" spans="1:5" x14ac:dyDescent="0.25">
      <c r="A640" s="455"/>
      <c r="B640" s="575"/>
      <c r="C640" s="479"/>
      <c r="D640" s="479"/>
      <c r="E640" s="431"/>
    </row>
    <row r="641" spans="1:5" x14ac:dyDescent="0.25">
      <c r="A641" s="455"/>
      <c r="B641" s="575"/>
      <c r="C641" s="479"/>
      <c r="D641" s="479"/>
      <c r="E641" s="431"/>
    </row>
    <row r="642" spans="1:5" x14ac:dyDescent="0.25">
      <c r="A642" s="455"/>
      <c r="B642" s="575"/>
      <c r="C642" s="479"/>
      <c r="D642" s="479"/>
      <c r="E642" s="431"/>
    </row>
    <row r="643" spans="1:5" x14ac:dyDescent="0.25">
      <c r="A643" s="455"/>
      <c r="B643" s="575"/>
      <c r="C643" s="479"/>
      <c r="D643" s="479"/>
      <c r="E643" s="431"/>
    </row>
    <row r="644" spans="1:5" x14ac:dyDescent="0.25">
      <c r="A644" s="455"/>
      <c r="B644" s="575"/>
      <c r="C644" s="479"/>
      <c r="D644" s="479"/>
      <c r="E644" s="431"/>
    </row>
    <row r="645" spans="1:5" x14ac:dyDescent="0.25">
      <c r="A645" s="455"/>
      <c r="B645" s="575"/>
      <c r="C645" s="479"/>
      <c r="D645" s="479"/>
      <c r="E645" s="431"/>
    </row>
    <row r="646" spans="1:5" x14ac:dyDescent="0.25">
      <c r="A646" s="455"/>
      <c r="B646" s="575"/>
      <c r="C646" s="479"/>
      <c r="D646" s="479"/>
      <c r="E646" s="431"/>
    </row>
    <row r="647" spans="1:5" x14ac:dyDescent="0.25">
      <c r="A647" s="455"/>
      <c r="B647" s="575"/>
      <c r="C647" s="479"/>
      <c r="D647" s="479"/>
      <c r="E647" s="431"/>
    </row>
    <row r="648" spans="1:5" x14ac:dyDescent="0.25">
      <c r="A648" s="455"/>
      <c r="B648" s="575"/>
      <c r="C648" s="479"/>
      <c r="D648" s="479"/>
      <c r="E648" s="431"/>
    </row>
    <row r="649" spans="1:5" x14ac:dyDescent="0.25">
      <c r="A649" s="455"/>
      <c r="B649" s="575"/>
      <c r="C649" s="479"/>
      <c r="D649" s="479"/>
      <c r="E649" s="431"/>
    </row>
    <row r="650" spans="1:5" x14ac:dyDescent="0.25">
      <c r="A650" s="455"/>
      <c r="B650" s="575"/>
      <c r="C650" s="479"/>
      <c r="D650" s="479"/>
      <c r="E650" s="431"/>
    </row>
    <row r="651" spans="1:5" x14ac:dyDescent="0.25">
      <c r="A651" s="455"/>
      <c r="B651" s="575"/>
      <c r="C651" s="479"/>
      <c r="D651" s="479"/>
      <c r="E651" s="431"/>
    </row>
    <row r="652" spans="1:5" x14ac:dyDescent="0.25">
      <c r="A652" s="455"/>
      <c r="B652" s="575"/>
      <c r="C652" s="479"/>
      <c r="D652" s="479"/>
      <c r="E652" s="431"/>
    </row>
    <row r="653" spans="1:5" x14ac:dyDescent="0.25">
      <c r="A653" s="455"/>
      <c r="B653" s="575"/>
      <c r="C653" s="479"/>
      <c r="D653" s="479"/>
      <c r="E653" s="431"/>
    </row>
    <row r="654" spans="1:5" x14ac:dyDescent="0.25">
      <c r="A654" s="455"/>
      <c r="B654" s="575"/>
      <c r="C654" s="479"/>
      <c r="D654" s="479"/>
      <c r="E654" s="431"/>
    </row>
    <row r="655" spans="1:5" x14ac:dyDescent="0.25">
      <c r="A655" s="455"/>
      <c r="B655" s="575"/>
      <c r="C655" s="479"/>
      <c r="D655" s="479"/>
      <c r="E655" s="431"/>
    </row>
    <row r="656" spans="1:5" x14ac:dyDescent="0.25">
      <c r="A656" s="455"/>
      <c r="B656" s="575"/>
      <c r="C656" s="479"/>
      <c r="D656" s="479"/>
      <c r="E656" s="431"/>
    </row>
    <row r="657" spans="1:5" x14ac:dyDescent="0.25">
      <c r="A657" s="455"/>
      <c r="B657" s="575"/>
      <c r="C657" s="479"/>
      <c r="D657" s="479"/>
      <c r="E657" s="431"/>
    </row>
    <row r="658" spans="1:5" x14ac:dyDescent="0.25">
      <c r="A658" s="455"/>
      <c r="B658" s="575"/>
      <c r="C658" s="479"/>
      <c r="D658" s="479"/>
      <c r="E658" s="431"/>
    </row>
    <row r="659" spans="1:5" x14ac:dyDescent="0.25">
      <c r="A659" s="455"/>
      <c r="B659" s="575"/>
      <c r="C659" s="479"/>
      <c r="D659" s="479"/>
      <c r="E659" s="431"/>
    </row>
    <row r="660" spans="1:5" x14ac:dyDescent="0.25">
      <c r="A660" s="455"/>
      <c r="B660" s="575"/>
      <c r="C660" s="479"/>
      <c r="D660" s="479"/>
      <c r="E660" s="431"/>
    </row>
    <row r="661" spans="1:5" x14ac:dyDescent="0.25">
      <c r="A661" s="455"/>
      <c r="B661" s="575"/>
      <c r="C661" s="479"/>
      <c r="D661" s="479"/>
      <c r="E661" s="431"/>
    </row>
    <row r="662" spans="1:5" x14ac:dyDescent="0.25">
      <c r="A662" s="455"/>
      <c r="B662" s="575"/>
      <c r="C662" s="479"/>
      <c r="D662" s="479"/>
      <c r="E662" s="431"/>
    </row>
    <row r="663" spans="1:5" x14ac:dyDescent="0.25">
      <c r="A663" s="455"/>
      <c r="B663" s="575"/>
      <c r="C663" s="479"/>
      <c r="D663" s="479"/>
      <c r="E663" s="431"/>
    </row>
    <row r="664" spans="1:5" x14ac:dyDescent="0.25">
      <c r="A664" s="455"/>
      <c r="B664" s="575"/>
      <c r="C664" s="479"/>
      <c r="D664" s="479"/>
      <c r="E664" s="431"/>
    </row>
    <row r="665" spans="1:5" x14ac:dyDescent="0.25">
      <c r="A665" s="455"/>
      <c r="B665" s="575"/>
      <c r="C665" s="479"/>
      <c r="D665" s="479"/>
      <c r="E665" s="431"/>
    </row>
    <row r="666" spans="1:5" x14ac:dyDescent="0.25">
      <c r="A666" s="455"/>
      <c r="B666" s="575"/>
      <c r="C666" s="479"/>
      <c r="D666" s="479"/>
      <c r="E666" s="431"/>
    </row>
    <row r="667" spans="1:5" x14ac:dyDescent="0.25">
      <c r="A667" s="455"/>
      <c r="B667" s="575"/>
      <c r="C667" s="479"/>
      <c r="D667" s="479"/>
      <c r="E667" s="431"/>
    </row>
    <row r="668" spans="1:5" x14ac:dyDescent="0.25">
      <c r="A668" s="455"/>
      <c r="B668" s="575"/>
      <c r="C668" s="479"/>
      <c r="D668" s="479"/>
      <c r="E668" s="431"/>
    </row>
    <row r="669" spans="1:5" x14ac:dyDescent="0.25">
      <c r="A669" s="455"/>
      <c r="B669" s="575"/>
      <c r="C669" s="479"/>
      <c r="D669" s="479"/>
      <c r="E669" s="431"/>
    </row>
    <row r="670" spans="1:5" x14ac:dyDescent="0.25">
      <c r="A670" s="455"/>
      <c r="B670" s="575"/>
      <c r="C670" s="479"/>
      <c r="D670" s="479"/>
      <c r="E670" s="431"/>
    </row>
    <row r="671" spans="1:5" x14ac:dyDescent="0.25">
      <c r="A671" s="455"/>
      <c r="B671" s="575"/>
      <c r="C671" s="479"/>
      <c r="D671" s="479"/>
      <c r="E671" s="431"/>
    </row>
    <row r="672" spans="1:5" x14ac:dyDescent="0.25">
      <c r="A672" s="455"/>
      <c r="B672" s="575"/>
      <c r="C672" s="479"/>
      <c r="D672" s="479"/>
      <c r="E672" s="431"/>
    </row>
    <row r="673" spans="1:5" x14ac:dyDescent="0.25">
      <c r="A673" s="455"/>
      <c r="B673" s="575"/>
      <c r="C673" s="479"/>
      <c r="D673" s="479"/>
      <c r="E673" s="431"/>
    </row>
    <row r="674" spans="1:5" x14ac:dyDescent="0.25">
      <c r="A674" s="455"/>
      <c r="B674" s="575"/>
      <c r="C674" s="479"/>
      <c r="D674" s="479"/>
      <c r="E674" s="431"/>
    </row>
    <row r="675" spans="1:5" x14ac:dyDescent="0.25">
      <c r="A675" s="455"/>
      <c r="B675" s="575"/>
      <c r="C675" s="479"/>
      <c r="D675" s="479"/>
      <c r="E675" s="431"/>
    </row>
    <row r="676" spans="1:5" x14ac:dyDescent="0.25">
      <c r="A676" s="455"/>
      <c r="B676" s="575"/>
      <c r="C676" s="479"/>
      <c r="D676" s="479"/>
      <c r="E676" s="431"/>
    </row>
    <row r="677" spans="1:5" x14ac:dyDescent="0.25">
      <c r="A677" s="455"/>
      <c r="B677" s="575"/>
      <c r="C677" s="479"/>
      <c r="D677" s="479"/>
      <c r="E677" s="431"/>
    </row>
    <row r="678" spans="1:5" x14ac:dyDescent="0.25">
      <c r="A678" s="455"/>
      <c r="B678" s="575"/>
      <c r="C678" s="479"/>
      <c r="D678" s="479"/>
      <c r="E678" s="431"/>
    </row>
    <row r="679" spans="1:5" x14ac:dyDescent="0.25">
      <c r="A679" s="455"/>
      <c r="B679" s="575"/>
      <c r="C679" s="479"/>
      <c r="D679" s="479"/>
      <c r="E679" s="431"/>
    </row>
    <row r="680" spans="1:5" x14ac:dyDescent="0.25">
      <c r="A680" s="455"/>
      <c r="B680" s="575"/>
      <c r="C680" s="479"/>
      <c r="D680" s="479"/>
      <c r="E680" s="431"/>
    </row>
    <row r="681" spans="1:5" x14ac:dyDescent="0.25">
      <c r="A681" s="455"/>
      <c r="B681" s="575"/>
      <c r="C681" s="479"/>
      <c r="D681" s="479"/>
      <c r="E681" s="431"/>
    </row>
    <row r="682" spans="1:5" x14ac:dyDescent="0.25">
      <c r="A682" s="455"/>
      <c r="B682" s="575"/>
      <c r="C682" s="479"/>
      <c r="D682" s="479"/>
      <c r="E682" s="431"/>
    </row>
    <row r="683" spans="1:5" x14ac:dyDescent="0.25">
      <c r="A683" s="455"/>
      <c r="B683" s="575"/>
      <c r="C683" s="479"/>
      <c r="D683" s="479"/>
      <c r="E683" s="431"/>
    </row>
    <row r="684" spans="1:5" x14ac:dyDescent="0.25">
      <c r="A684" s="455"/>
      <c r="B684" s="575"/>
      <c r="C684" s="479"/>
      <c r="D684" s="479"/>
      <c r="E684" s="431"/>
    </row>
    <row r="685" spans="1:5" x14ac:dyDescent="0.25">
      <c r="A685" s="455"/>
      <c r="B685" s="575"/>
      <c r="C685" s="479"/>
      <c r="D685" s="479"/>
      <c r="E685" s="431"/>
    </row>
    <row r="686" spans="1:5" x14ac:dyDescent="0.25">
      <c r="A686" s="455"/>
      <c r="B686" s="575"/>
      <c r="C686" s="479"/>
      <c r="D686" s="479"/>
      <c r="E686" s="431"/>
    </row>
    <row r="687" spans="1:5" x14ac:dyDescent="0.25">
      <c r="A687" s="455"/>
      <c r="B687" s="575"/>
      <c r="C687" s="479"/>
      <c r="D687" s="479"/>
      <c r="E687" s="431"/>
    </row>
    <row r="688" spans="1:5" x14ac:dyDescent="0.25">
      <c r="A688" s="455"/>
      <c r="B688" s="575"/>
      <c r="C688" s="479"/>
      <c r="D688" s="479"/>
      <c r="E688" s="431"/>
    </row>
    <row r="689" spans="1:5" x14ac:dyDescent="0.25">
      <c r="A689" s="455"/>
      <c r="B689" s="575"/>
      <c r="C689" s="479"/>
      <c r="D689" s="479"/>
      <c r="E689" s="431"/>
    </row>
    <row r="690" spans="1:5" x14ac:dyDescent="0.25">
      <c r="A690" s="455"/>
      <c r="B690" s="575"/>
      <c r="C690" s="479"/>
      <c r="D690" s="479"/>
      <c r="E690" s="431"/>
    </row>
    <row r="691" spans="1:5" x14ac:dyDescent="0.25">
      <c r="A691" s="455"/>
      <c r="B691" s="575"/>
      <c r="C691" s="479"/>
      <c r="D691" s="479"/>
      <c r="E691" s="431"/>
    </row>
    <row r="692" spans="1:5" x14ac:dyDescent="0.25">
      <c r="A692" s="455"/>
      <c r="B692" s="575"/>
      <c r="C692" s="479"/>
      <c r="D692" s="479"/>
      <c r="E692" s="431"/>
    </row>
    <row r="693" spans="1:5" x14ac:dyDescent="0.25">
      <c r="A693" s="455"/>
      <c r="B693" s="575"/>
      <c r="C693" s="479"/>
      <c r="D693" s="479"/>
      <c r="E693" s="431"/>
    </row>
    <row r="694" spans="1:5" x14ac:dyDescent="0.25">
      <c r="A694" s="455"/>
      <c r="B694" s="575"/>
      <c r="C694" s="479"/>
      <c r="D694" s="479"/>
      <c r="E694" s="431"/>
    </row>
    <row r="695" spans="1:5" x14ac:dyDescent="0.25">
      <c r="A695" s="455"/>
      <c r="B695" s="575"/>
      <c r="C695" s="479"/>
      <c r="D695" s="479"/>
      <c r="E695" s="431"/>
    </row>
    <row r="696" spans="1:5" x14ac:dyDescent="0.25">
      <c r="A696" s="455"/>
      <c r="B696" s="575"/>
      <c r="C696" s="479"/>
      <c r="D696" s="479"/>
      <c r="E696" s="431"/>
    </row>
    <row r="697" spans="1:5" x14ac:dyDescent="0.25">
      <c r="A697" s="455"/>
      <c r="B697" s="575"/>
      <c r="C697" s="479"/>
      <c r="D697" s="479"/>
      <c r="E697" s="431"/>
    </row>
    <row r="698" spans="1:5" x14ac:dyDescent="0.25">
      <c r="A698" s="455"/>
      <c r="B698" s="575"/>
      <c r="C698" s="479"/>
      <c r="D698" s="479"/>
      <c r="E698" s="431"/>
    </row>
    <row r="699" spans="1:5" x14ac:dyDescent="0.25">
      <c r="A699" s="455"/>
      <c r="B699" s="575"/>
      <c r="C699" s="479"/>
      <c r="D699" s="479"/>
      <c r="E699" s="431"/>
    </row>
    <row r="700" spans="1:5" x14ac:dyDescent="0.25">
      <c r="A700" s="455"/>
      <c r="B700" s="575"/>
      <c r="C700" s="479"/>
      <c r="D700" s="479"/>
      <c r="E700" s="431"/>
    </row>
    <row r="701" spans="1:5" x14ac:dyDescent="0.25">
      <c r="A701" s="455"/>
      <c r="B701" s="575"/>
      <c r="C701" s="479"/>
      <c r="D701" s="479"/>
      <c r="E701" s="431"/>
    </row>
    <row r="702" spans="1:5" x14ac:dyDescent="0.25">
      <c r="A702" s="455"/>
      <c r="B702" s="575"/>
      <c r="C702" s="479"/>
      <c r="D702" s="479"/>
      <c r="E702" s="431"/>
    </row>
    <row r="703" spans="1:5" x14ac:dyDescent="0.25">
      <c r="A703" s="455"/>
      <c r="B703" s="575"/>
      <c r="C703" s="479"/>
      <c r="D703" s="479"/>
      <c r="E703" s="431"/>
    </row>
    <row r="704" spans="1:5" x14ac:dyDescent="0.25">
      <c r="A704" s="455"/>
      <c r="B704" s="575"/>
      <c r="C704" s="479"/>
      <c r="D704" s="479"/>
      <c r="E704" s="431"/>
    </row>
    <row r="705" spans="1:5" x14ac:dyDescent="0.25">
      <c r="A705" s="455"/>
      <c r="B705" s="575"/>
      <c r="C705" s="479"/>
      <c r="D705" s="479"/>
      <c r="E705" s="431"/>
    </row>
    <row r="706" spans="1:5" x14ac:dyDescent="0.25">
      <c r="A706" s="455"/>
      <c r="B706" s="575"/>
      <c r="C706" s="479"/>
      <c r="D706" s="479"/>
      <c r="E706" s="431"/>
    </row>
    <row r="707" spans="1:5" x14ac:dyDescent="0.25">
      <c r="A707" s="455"/>
      <c r="B707" s="575"/>
      <c r="C707" s="479"/>
      <c r="D707" s="479"/>
      <c r="E707" s="431"/>
    </row>
    <row r="708" spans="1:5" x14ac:dyDescent="0.25">
      <c r="A708" s="455"/>
      <c r="B708" s="575"/>
      <c r="C708" s="479"/>
      <c r="D708" s="479"/>
      <c r="E708" s="431"/>
    </row>
    <row r="709" spans="1:5" x14ac:dyDescent="0.25">
      <c r="A709" s="455"/>
      <c r="B709" s="575"/>
      <c r="C709" s="479"/>
      <c r="D709" s="479"/>
      <c r="E709" s="431"/>
    </row>
    <row r="710" spans="1:5" x14ac:dyDescent="0.25">
      <c r="A710" s="455"/>
      <c r="B710" s="575"/>
      <c r="C710" s="479"/>
      <c r="D710" s="479"/>
      <c r="E710" s="431"/>
    </row>
    <row r="711" spans="1:5" x14ac:dyDescent="0.25">
      <c r="A711" s="455"/>
      <c r="B711" s="575"/>
      <c r="C711" s="479"/>
      <c r="D711" s="479"/>
      <c r="E711" s="431"/>
    </row>
    <row r="712" spans="1:5" x14ac:dyDescent="0.25">
      <c r="A712" s="455"/>
      <c r="B712" s="575"/>
      <c r="C712" s="479"/>
      <c r="D712" s="479"/>
      <c r="E712" s="431"/>
    </row>
    <row r="713" spans="1:5" x14ac:dyDescent="0.25">
      <c r="A713" s="455"/>
      <c r="B713" s="575"/>
      <c r="C713" s="479"/>
      <c r="D713" s="479"/>
      <c r="E713" s="431"/>
    </row>
    <row r="714" spans="1:5" x14ac:dyDescent="0.25">
      <c r="A714" s="455"/>
      <c r="B714" s="575"/>
      <c r="C714" s="479"/>
      <c r="D714" s="479"/>
      <c r="E714" s="431"/>
    </row>
    <row r="715" spans="1:5" x14ac:dyDescent="0.25">
      <c r="A715" s="455"/>
      <c r="B715" s="575"/>
      <c r="C715" s="479"/>
      <c r="D715" s="479"/>
      <c r="E715" s="431"/>
    </row>
    <row r="716" spans="1:5" x14ac:dyDescent="0.25">
      <c r="A716" s="455"/>
      <c r="B716" s="575"/>
      <c r="C716" s="479"/>
      <c r="D716" s="479"/>
      <c r="E716" s="431"/>
    </row>
    <row r="717" spans="1:5" x14ac:dyDescent="0.25">
      <c r="A717" s="455"/>
      <c r="B717" s="575"/>
      <c r="C717" s="479"/>
      <c r="D717" s="479"/>
      <c r="E717" s="431"/>
    </row>
    <row r="718" spans="1:5" x14ac:dyDescent="0.25">
      <c r="A718" s="455"/>
      <c r="B718" s="575"/>
      <c r="C718" s="479"/>
      <c r="D718" s="479"/>
      <c r="E718" s="431"/>
    </row>
    <row r="719" spans="1:5" x14ac:dyDescent="0.25">
      <c r="A719" s="455"/>
      <c r="B719" s="575"/>
      <c r="C719" s="479"/>
      <c r="D719" s="479"/>
      <c r="E719" s="431"/>
    </row>
    <row r="720" spans="1:5" x14ac:dyDescent="0.25">
      <c r="A720" s="455"/>
      <c r="B720" s="575"/>
      <c r="C720" s="479"/>
      <c r="D720" s="479"/>
      <c r="E720" s="431"/>
    </row>
    <row r="721" spans="1:5" x14ac:dyDescent="0.25">
      <c r="A721" s="455"/>
      <c r="B721" s="575"/>
      <c r="C721" s="479"/>
      <c r="D721" s="479"/>
      <c r="E721" s="431"/>
    </row>
    <row r="722" spans="1:5" x14ac:dyDescent="0.25">
      <c r="A722" s="455"/>
      <c r="B722" s="575"/>
      <c r="C722" s="479"/>
      <c r="D722" s="479"/>
      <c r="E722" s="431"/>
    </row>
    <row r="723" spans="1:5" x14ac:dyDescent="0.25">
      <c r="A723" s="455"/>
      <c r="B723" s="575"/>
      <c r="C723" s="479"/>
      <c r="D723" s="479"/>
      <c r="E723" s="431"/>
    </row>
    <row r="724" spans="1:5" x14ac:dyDescent="0.25">
      <c r="A724" s="455"/>
      <c r="B724" s="575"/>
      <c r="C724" s="479"/>
      <c r="D724" s="479"/>
      <c r="E724" s="431"/>
    </row>
    <row r="725" spans="1:5" x14ac:dyDescent="0.25">
      <c r="A725" s="455"/>
      <c r="B725" s="575"/>
      <c r="C725" s="479"/>
      <c r="D725" s="479"/>
      <c r="E725" s="431"/>
    </row>
    <row r="726" spans="1:5" x14ac:dyDescent="0.25">
      <c r="A726" s="455"/>
      <c r="B726" s="575"/>
      <c r="C726" s="479"/>
      <c r="D726" s="479"/>
      <c r="E726" s="431"/>
    </row>
    <row r="727" spans="1:5" x14ac:dyDescent="0.25">
      <c r="A727" s="455"/>
      <c r="B727" s="575"/>
      <c r="C727" s="479"/>
      <c r="D727" s="479"/>
      <c r="E727" s="431"/>
    </row>
    <row r="728" spans="1:5" x14ac:dyDescent="0.25">
      <c r="A728" s="455"/>
      <c r="B728" s="575"/>
      <c r="C728" s="479"/>
      <c r="D728" s="479"/>
      <c r="E728" s="431"/>
    </row>
    <row r="729" spans="1:5" x14ac:dyDescent="0.25">
      <c r="A729" s="455"/>
      <c r="B729" s="575"/>
      <c r="C729" s="479"/>
      <c r="D729" s="479"/>
      <c r="E729" s="431"/>
    </row>
    <row r="730" spans="1:5" x14ac:dyDescent="0.25">
      <c r="A730" s="455"/>
      <c r="B730" s="575"/>
      <c r="C730" s="479"/>
      <c r="D730" s="479"/>
      <c r="E730" s="431"/>
    </row>
    <row r="731" spans="1:5" x14ac:dyDescent="0.25">
      <c r="A731" s="455"/>
      <c r="B731" s="575"/>
      <c r="C731" s="479"/>
      <c r="D731" s="479"/>
      <c r="E731" s="431"/>
    </row>
    <row r="732" spans="1:5" x14ac:dyDescent="0.25">
      <c r="A732" s="455"/>
      <c r="B732" s="575"/>
      <c r="C732" s="479"/>
      <c r="D732" s="479"/>
      <c r="E732" s="431"/>
    </row>
    <row r="733" spans="1:5" x14ac:dyDescent="0.25">
      <c r="A733" s="455"/>
      <c r="B733" s="575"/>
      <c r="C733" s="479"/>
      <c r="D733" s="479"/>
      <c r="E733" s="431"/>
    </row>
    <row r="734" spans="1:5" x14ac:dyDescent="0.25">
      <c r="A734" s="455"/>
      <c r="B734" s="575"/>
      <c r="C734" s="479"/>
      <c r="D734" s="479"/>
      <c r="E734" s="431"/>
    </row>
    <row r="735" spans="1:5" x14ac:dyDescent="0.25">
      <c r="A735" s="455"/>
      <c r="B735" s="575"/>
      <c r="C735" s="479"/>
      <c r="D735" s="479"/>
      <c r="E735" s="431"/>
    </row>
    <row r="736" spans="1:5" x14ac:dyDescent="0.25">
      <c r="A736" s="455"/>
      <c r="B736" s="575"/>
      <c r="C736" s="479"/>
      <c r="D736" s="479"/>
      <c r="E736" s="431"/>
    </row>
    <row r="737" spans="1:5" x14ac:dyDescent="0.25">
      <c r="A737" s="455"/>
      <c r="B737" s="575"/>
      <c r="C737" s="479"/>
      <c r="D737" s="479"/>
      <c r="E737" s="431"/>
    </row>
    <row r="738" spans="1:5" x14ac:dyDescent="0.25">
      <c r="A738" s="455"/>
      <c r="B738" s="575"/>
      <c r="C738" s="479"/>
      <c r="D738" s="479"/>
      <c r="E738" s="431"/>
    </row>
    <row r="739" spans="1:5" x14ac:dyDescent="0.25">
      <c r="A739" s="455"/>
      <c r="B739" s="575"/>
      <c r="C739" s="479"/>
      <c r="D739" s="479"/>
      <c r="E739" s="431"/>
    </row>
    <row r="740" spans="1:5" x14ac:dyDescent="0.25">
      <c r="A740" s="455"/>
      <c r="B740" s="575"/>
      <c r="C740" s="479"/>
      <c r="D740" s="479"/>
      <c r="E740" s="431"/>
    </row>
    <row r="741" spans="1:5" x14ac:dyDescent="0.25">
      <c r="A741" s="455"/>
      <c r="B741" s="575"/>
      <c r="C741" s="479"/>
      <c r="D741" s="479"/>
      <c r="E741" s="431"/>
    </row>
    <row r="742" spans="1:5" x14ac:dyDescent="0.25">
      <c r="A742" s="455"/>
      <c r="B742" s="575"/>
      <c r="C742" s="479"/>
      <c r="D742" s="479"/>
      <c r="E742" s="431"/>
    </row>
    <row r="743" spans="1:5" x14ac:dyDescent="0.25">
      <c r="A743" s="455"/>
      <c r="B743" s="575"/>
      <c r="C743" s="479"/>
      <c r="D743" s="479"/>
      <c r="E743" s="431"/>
    </row>
    <row r="744" spans="1:5" x14ac:dyDescent="0.25">
      <c r="A744" s="455"/>
      <c r="B744" s="575"/>
      <c r="C744" s="479"/>
      <c r="D744" s="479"/>
      <c r="E744" s="431"/>
    </row>
    <row r="745" spans="1:5" x14ac:dyDescent="0.25">
      <c r="A745" s="455"/>
      <c r="B745" s="575"/>
      <c r="C745" s="479"/>
      <c r="D745" s="479"/>
      <c r="E745" s="431"/>
    </row>
    <row r="746" spans="1:5" x14ac:dyDescent="0.25">
      <c r="A746" s="455"/>
      <c r="B746" s="575"/>
      <c r="C746" s="479"/>
      <c r="D746" s="479"/>
      <c r="E746" s="431"/>
    </row>
    <row r="747" spans="1:5" x14ac:dyDescent="0.25">
      <c r="A747" s="455"/>
      <c r="B747" s="575"/>
      <c r="C747" s="479"/>
      <c r="D747" s="479"/>
      <c r="E747" s="431"/>
    </row>
    <row r="748" spans="1:5" x14ac:dyDescent="0.25">
      <c r="A748" s="455"/>
      <c r="B748" s="575"/>
      <c r="C748" s="479"/>
      <c r="D748" s="479"/>
      <c r="E748" s="431"/>
    </row>
    <row r="749" spans="1:5" x14ac:dyDescent="0.25">
      <c r="A749" s="455"/>
      <c r="B749" s="575"/>
      <c r="C749" s="479"/>
      <c r="D749" s="479"/>
      <c r="E749" s="431"/>
    </row>
    <row r="750" spans="1:5" x14ac:dyDescent="0.25">
      <c r="A750" s="455"/>
      <c r="B750" s="575"/>
      <c r="C750" s="479"/>
      <c r="D750" s="479"/>
      <c r="E750" s="431"/>
    </row>
    <row r="751" spans="1:5" x14ac:dyDescent="0.25">
      <c r="A751" s="455"/>
      <c r="B751" s="575"/>
      <c r="C751" s="479"/>
      <c r="D751" s="479"/>
      <c r="E751" s="431"/>
    </row>
    <row r="752" spans="1:5" x14ac:dyDescent="0.25">
      <c r="A752" s="455"/>
      <c r="B752" s="575"/>
      <c r="C752" s="479"/>
      <c r="D752" s="479"/>
      <c r="E752" s="431"/>
    </row>
    <row r="753" spans="1:5" x14ac:dyDescent="0.25">
      <c r="A753" s="455"/>
      <c r="B753" s="575"/>
      <c r="C753" s="479"/>
      <c r="D753" s="479"/>
      <c r="E753" s="431"/>
    </row>
    <row r="754" spans="1:5" x14ac:dyDescent="0.25">
      <c r="A754" s="455"/>
      <c r="B754" s="575"/>
      <c r="C754" s="479"/>
      <c r="D754" s="479"/>
      <c r="E754" s="431"/>
    </row>
    <row r="755" spans="1:5" x14ac:dyDescent="0.25">
      <c r="A755" s="455"/>
      <c r="B755" s="575"/>
      <c r="C755" s="479"/>
      <c r="D755" s="479"/>
      <c r="E755" s="431"/>
    </row>
    <row r="756" spans="1:5" x14ac:dyDescent="0.25">
      <c r="A756" s="455"/>
      <c r="B756" s="575"/>
      <c r="C756" s="479"/>
      <c r="D756" s="479"/>
      <c r="E756" s="431"/>
    </row>
    <row r="757" spans="1:5" x14ac:dyDescent="0.25">
      <c r="A757" s="455"/>
      <c r="B757" s="575"/>
      <c r="C757" s="479"/>
      <c r="D757" s="479"/>
      <c r="E757" s="431"/>
    </row>
    <row r="758" spans="1:5" x14ac:dyDescent="0.25">
      <c r="A758" s="455"/>
      <c r="B758" s="575"/>
      <c r="C758" s="479"/>
      <c r="D758" s="479"/>
      <c r="E758" s="431"/>
    </row>
    <row r="759" spans="1:5" x14ac:dyDescent="0.25">
      <c r="A759" s="455"/>
      <c r="B759" s="575"/>
      <c r="C759" s="479"/>
      <c r="D759" s="479"/>
      <c r="E759" s="431"/>
    </row>
    <row r="760" spans="1:5" x14ac:dyDescent="0.25">
      <c r="A760" s="455"/>
      <c r="B760" s="575"/>
      <c r="C760" s="479"/>
      <c r="D760" s="479"/>
      <c r="E760" s="431"/>
    </row>
    <row r="761" spans="1:5" x14ac:dyDescent="0.25">
      <c r="A761" s="455"/>
      <c r="B761" s="575"/>
      <c r="C761" s="479"/>
      <c r="D761" s="479"/>
      <c r="E761" s="431"/>
    </row>
    <row r="762" spans="1:5" x14ac:dyDescent="0.25">
      <c r="A762" s="455"/>
      <c r="B762" s="575"/>
      <c r="C762" s="479"/>
      <c r="D762" s="479"/>
      <c r="E762" s="431"/>
    </row>
    <row r="763" spans="1:5" x14ac:dyDescent="0.25">
      <c r="A763" s="455"/>
      <c r="B763" s="575"/>
      <c r="C763" s="479"/>
      <c r="D763" s="479"/>
      <c r="E763" s="431"/>
    </row>
    <row r="764" spans="1:5" x14ac:dyDescent="0.25">
      <c r="A764" s="455"/>
      <c r="B764" s="575"/>
      <c r="C764" s="479"/>
      <c r="D764" s="479"/>
      <c r="E764" s="431"/>
    </row>
    <row r="765" spans="1:5" x14ac:dyDescent="0.25">
      <c r="A765" s="455"/>
      <c r="B765" s="575"/>
      <c r="C765" s="479"/>
      <c r="D765" s="479"/>
      <c r="E765" s="431"/>
    </row>
    <row r="766" spans="1:5" x14ac:dyDescent="0.25">
      <c r="A766" s="455"/>
      <c r="B766" s="575"/>
      <c r="C766" s="479"/>
      <c r="D766" s="479"/>
      <c r="E766" s="431"/>
    </row>
    <row r="767" spans="1:5" x14ac:dyDescent="0.25">
      <c r="A767" s="455"/>
      <c r="B767" s="575"/>
      <c r="C767" s="479"/>
      <c r="D767" s="479"/>
      <c r="E767" s="431"/>
    </row>
    <row r="768" spans="1:5" x14ac:dyDescent="0.25">
      <c r="A768" s="455"/>
      <c r="B768" s="575"/>
      <c r="C768" s="479"/>
      <c r="D768" s="479"/>
      <c r="E768" s="431"/>
    </row>
    <row r="769" spans="1:5" x14ac:dyDescent="0.25">
      <c r="A769" s="455"/>
      <c r="B769" s="575"/>
      <c r="C769" s="479"/>
      <c r="D769" s="479"/>
      <c r="E769" s="431"/>
    </row>
    <row r="770" spans="1:5" x14ac:dyDescent="0.25">
      <c r="A770" s="455"/>
      <c r="B770" s="575"/>
      <c r="C770" s="479"/>
      <c r="D770" s="479"/>
      <c r="E770" s="431"/>
    </row>
    <row r="771" spans="1:5" x14ac:dyDescent="0.25">
      <c r="A771" s="455"/>
      <c r="B771" s="575"/>
      <c r="C771" s="479"/>
      <c r="D771" s="479"/>
      <c r="E771" s="431"/>
    </row>
    <row r="772" spans="1:5" x14ac:dyDescent="0.25">
      <c r="A772" s="455"/>
      <c r="B772" s="575"/>
      <c r="C772" s="479"/>
      <c r="D772" s="479"/>
      <c r="E772" s="431"/>
    </row>
    <row r="773" spans="1:5" x14ac:dyDescent="0.25">
      <c r="A773" s="455"/>
      <c r="B773" s="575"/>
      <c r="C773" s="479"/>
      <c r="D773" s="479"/>
      <c r="E773" s="431"/>
    </row>
    <row r="774" spans="1:5" x14ac:dyDescent="0.25">
      <c r="A774" s="455"/>
      <c r="B774" s="575"/>
      <c r="C774" s="479"/>
      <c r="D774" s="479"/>
      <c r="E774" s="431"/>
    </row>
    <row r="775" spans="1:5" x14ac:dyDescent="0.25">
      <c r="A775" s="455"/>
      <c r="B775" s="575"/>
      <c r="C775" s="479"/>
      <c r="D775" s="479"/>
      <c r="E775" s="431"/>
    </row>
    <row r="776" spans="1:5" x14ac:dyDescent="0.25">
      <c r="A776" s="455"/>
      <c r="B776" s="575"/>
      <c r="C776" s="479"/>
      <c r="D776" s="479"/>
      <c r="E776" s="431"/>
    </row>
    <row r="777" spans="1:5" x14ac:dyDescent="0.25">
      <c r="A777" s="455"/>
      <c r="B777" s="575"/>
      <c r="C777" s="479"/>
      <c r="D777" s="479"/>
      <c r="E777" s="431"/>
    </row>
    <row r="778" spans="1:5" x14ac:dyDescent="0.25">
      <c r="A778" s="455"/>
      <c r="B778" s="575"/>
      <c r="C778" s="479"/>
      <c r="D778" s="479"/>
      <c r="E778" s="431"/>
    </row>
    <row r="779" spans="1:5" x14ac:dyDescent="0.25">
      <c r="A779" s="455"/>
      <c r="B779" s="575"/>
      <c r="C779" s="479"/>
      <c r="D779" s="479"/>
      <c r="E779" s="431"/>
    </row>
    <row r="780" spans="1:5" x14ac:dyDescent="0.25">
      <c r="A780" s="455"/>
      <c r="B780" s="575"/>
      <c r="C780" s="479"/>
      <c r="D780" s="479"/>
      <c r="E780" s="431"/>
    </row>
    <row r="781" spans="1:5" x14ac:dyDescent="0.25">
      <c r="A781" s="455"/>
      <c r="B781" s="575"/>
      <c r="C781" s="479"/>
      <c r="D781" s="479"/>
      <c r="E781" s="431"/>
    </row>
    <row r="782" spans="1:5" x14ac:dyDescent="0.25">
      <c r="A782" s="455"/>
      <c r="B782" s="575"/>
      <c r="C782" s="479"/>
      <c r="D782" s="479"/>
      <c r="E782" s="431"/>
    </row>
    <row r="783" spans="1:5" x14ac:dyDescent="0.25">
      <c r="A783" s="455"/>
      <c r="B783" s="575"/>
      <c r="C783" s="479"/>
      <c r="D783" s="479"/>
      <c r="E783" s="431"/>
    </row>
    <row r="784" spans="1:5" x14ac:dyDescent="0.25">
      <c r="A784" s="455"/>
      <c r="B784" s="575"/>
      <c r="C784" s="479"/>
      <c r="D784" s="479"/>
      <c r="E784" s="431"/>
    </row>
    <row r="785" spans="1:5" x14ac:dyDescent="0.25">
      <c r="A785" s="455"/>
      <c r="B785" s="575"/>
      <c r="C785" s="479"/>
      <c r="D785" s="479"/>
      <c r="E785" s="431"/>
    </row>
    <row r="786" spans="1:5" x14ac:dyDescent="0.25">
      <c r="A786" s="455"/>
      <c r="B786" s="575"/>
      <c r="C786" s="479"/>
      <c r="D786" s="479"/>
      <c r="E786" s="431"/>
    </row>
    <row r="787" spans="1:5" x14ac:dyDescent="0.25">
      <c r="A787" s="455"/>
      <c r="B787" s="575"/>
      <c r="C787" s="479"/>
      <c r="D787" s="479"/>
      <c r="E787" s="431"/>
    </row>
    <row r="788" spans="1:5" x14ac:dyDescent="0.25">
      <c r="A788" s="455"/>
      <c r="B788" s="575"/>
      <c r="C788" s="479"/>
      <c r="D788" s="479"/>
      <c r="E788" s="431"/>
    </row>
    <row r="789" spans="1:5" x14ac:dyDescent="0.25">
      <c r="A789" s="455"/>
      <c r="B789" s="575"/>
      <c r="C789" s="479"/>
      <c r="D789" s="479"/>
      <c r="E789" s="431"/>
    </row>
    <row r="790" spans="1:5" x14ac:dyDescent="0.25">
      <c r="A790" s="455"/>
      <c r="B790" s="575"/>
      <c r="C790" s="479"/>
      <c r="D790" s="479"/>
      <c r="E790" s="431"/>
    </row>
    <row r="791" spans="1:5" x14ac:dyDescent="0.25">
      <c r="A791" s="455"/>
      <c r="B791" s="575"/>
      <c r="C791" s="479"/>
      <c r="D791" s="479"/>
      <c r="E791" s="431"/>
    </row>
    <row r="792" spans="1:5" x14ac:dyDescent="0.25">
      <c r="A792" s="455"/>
      <c r="B792" s="575"/>
      <c r="C792" s="479"/>
      <c r="D792" s="479"/>
      <c r="E792" s="431"/>
    </row>
    <row r="793" spans="1:5" x14ac:dyDescent="0.25">
      <c r="A793" s="455"/>
      <c r="B793" s="575"/>
      <c r="C793" s="479"/>
      <c r="D793" s="479"/>
      <c r="E793" s="431"/>
    </row>
    <row r="794" spans="1:5" x14ac:dyDescent="0.25">
      <c r="A794" s="455"/>
      <c r="B794" s="575"/>
      <c r="C794" s="479"/>
      <c r="D794" s="479"/>
      <c r="E794" s="431"/>
    </row>
    <row r="795" spans="1:5" x14ac:dyDescent="0.25">
      <c r="A795" s="455"/>
      <c r="B795" s="575"/>
      <c r="C795" s="479"/>
      <c r="D795" s="479"/>
      <c r="E795" s="431"/>
    </row>
    <row r="796" spans="1:5" x14ac:dyDescent="0.25">
      <c r="A796" s="455"/>
      <c r="B796" s="575"/>
      <c r="C796" s="479"/>
      <c r="D796" s="479"/>
      <c r="E796" s="431"/>
    </row>
    <row r="797" spans="1:5" x14ac:dyDescent="0.25">
      <c r="A797" s="455"/>
      <c r="B797" s="575"/>
      <c r="C797" s="479"/>
      <c r="D797" s="479"/>
      <c r="E797" s="431"/>
    </row>
    <row r="798" spans="1:5" x14ac:dyDescent="0.25">
      <c r="A798" s="455"/>
      <c r="B798" s="575"/>
      <c r="C798" s="479"/>
      <c r="D798" s="479"/>
      <c r="E798" s="431"/>
    </row>
    <row r="799" spans="1:5" x14ac:dyDescent="0.25">
      <c r="A799" s="455"/>
      <c r="B799" s="575"/>
      <c r="C799" s="479"/>
      <c r="D799" s="479"/>
      <c r="E799" s="431"/>
    </row>
    <row r="800" spans="1:5" x14ac:dyDescent="0.25">
      <c r="A800" s="455"/>
      <c r="B800" s="575"/>
      <c r="C800" s="479"/>
      <c r="D800" s="479"/>
      <c r="E800" s="431"/>
    </row>
    <row r="801" spans="1:5" x14ac:dyDescent="0.25">
      <c r="A801" s="455"/>
      <c r="B801" s="575"/>
      <c r="C801" s="479"/>
      <c r="D801" s="479"/>
      <c r="E801" s="431"/>
    </row>
    <row r="802" spans="1:5" x14ac:dyDescent="0.25">
      <c r="A802" s="455"/>
      <c r="B802" s="575"/>
      <c r="C802" s="479"/>
      <c r="D802" s="479"/>
      <c r="E802" s="431"/>
    </row>
    <row r="803" spans="1:5" x14ac:dyDescent="0.25">
      <c r="A803" s="455"/>
      <c r="B803" s="575"/>
      <c r="C803" s="479"/>
      <c r="D803" s="479"/>
      <c r="E803" s="431"/>
    </row>
    <row r="804" spans="1:5" x14ac:dyDescent="0.25">
      <c r="A804" s="455"/>
      <c r="B804" s="575"/>
      <c r="C804" s="479"/>
      <c r="D804" s="479"/>
      <c r="E804" s="431"/>
    </row>
    <row r="805" spans="1:5" x14ac:dyDescent="0.25">
      <c r="A805" s="455"/>
      <c r="B805" s="575"/>
      <c r="C805" s="479"/>
      <c r="D805" s="479"/>
      <c r="E805" s="431"/>
    </row>
    <row r="806" spans="1:5" x14ac:dyDescent="0.25">
      <c r="A806" s="455"/>
      <c r="B806" s="575"/>
      <c r="C806" s="479"/>
      <c r="D806" s="479"/>
      <c r="E806" s="431"/>
    </row>
    <row r="807" spans="1:5" x14ac:dyDescent="0.25">
      <c r="A807" s="455"/>
      <c r="B807" s="575"/>
      <c r="C807" s="479"/>
      <c r="D807" s="479"/>
      <c r="E807" s="431"/>
    </row>
    <row r="808" spans="1:5" x14ac:dyDescent="0.25">
      <c r="A808" s="455"/>
      <c r="B808" s="575"/>
      <c r="C808" s="479"/>
      <c r="D808" s="479"/>
      <c r="E808" s="431"/>
    </row>
    <row r="809" spans="1:5" x14ac:dyDescent="0.25">
      <c r="A809" s="455"/>
      <c r="B809" s="575"/>
      <c r="C809" s="479"/>
      <c r="D809" s="479"/>
      <c r="E809" s="431"/>
    </row>
    <row r="810" spans="1:5" x14ac:dyDescent="0.25">
      <c r="A810" s="455"/>
      <c r="B810" s="575"/>
      <c r="C810" s="479"/>
      <c r="D810" s="479"/>
      <c r="E810" s="431"/>
    </row>
    <row r="811" spans="1:5" x14ac:dyDescent="0.25">
      <c r="A811" s="455"/>
      <c r="B811" s="575"/>
      <c r="C811" s="479"/>
      <c r="D811" s="479"/>
      <c r="E811" s="431"/>
    </row>
    <row r="812" spans="1:5" x14ac:dyDescent="0.25">
      <c r="A812" s="455"/>
      <c r="B812" s="575"/>
      <c r="C812" s="479"/>
      <c r="D812" s="479"/>
      <c r="E812" s="431"/>
    </row>
    <row r="813" spans="1:5" x14ac:dyDescent="0.25">
      <c r="A813" s="455"/>
      <c r="B813" s="575"/>
      <c r="C813" s="479"/>
      <c r="D813" s="479"/>
      <c r="E813" s="431"/>
    </row>
    <row r="814" spans="1:5" x14ac:dyDescent="0.25">
      <c r="A814" s="455"/>
      <c r="B814" s="575"/>
      <c r="C814" s="479"/>
      <c r="D814" s="479"/>
      <c r="E814" s="431"/>
    </row>
    <row r="815" spans="1:5" x14ac:dyDescent="0.25">
      <c r="A815" s="455"/>
      <c r="B815" s="575"/>
      <c r="C815" s="479"/>
      <c r="D815" s="479"/>
      <c r="E815" s="431"/>
    </row>
    <row r="816" spans="1:5" x14ac:dyDescent="0.25">
      <c r="A816" s="455"/>
      <c r="B816" s="575"/>
      <c r="C816" s="479"/>
      <c r="D816" s="479"/>
      <c r="E816" s="431"/>
    </row>
    <row r="817" spans="1:5" x14ac:dyDescent="0.25">
      <c r="A817" s="455"/>
      <c r="B817" s="575"/>
      <c r="C817" s="479"/>
      <c r="D817" s="479"/>
      <c r="E817" s="431"/>
    </row>
    <row r="818" spans="1:5" x14ac:dyDescent="0.25">
      <c r="A818" s="455"/>
      <c r="B818" s="575"/>
      <c r="C818" s="479"/>
      <c r="D818" s="479"/>
      <c r="E818" s="431"/>
    </row>
    <row r="819" spans="1:5" x14ac:dyDescent="0.25">
      <c r="A819" s="455"/>
      <c r="B819" s="575"/>
      <c r="C819" s="479"/>
      <c r="D819" s="479"/>
      <c r="E819" s="431"/>
    </row>
    <row r="820" spans="1:5" x14ac:dyDescent="0.25">
      <c r="A820" s="455"/>
      <c r="B820" s="575"/>
      <c r="C820" s="479"/>
      <c r="D820" s="479"/>
      <c r="E820" s="431"/>
    </row>
    <row r="821" spans="1:5" x14ac:dyDescent="0.25">
      <c r="A821" s="455"/>
      <c r="B821" s="575"/>
      <c r="C821" s="479"/>
      <c r="D821" s="479"/>
      <c r="E821" s="431"/>
    </row>
    <row r="822" spans="1:5" x14ac:dyDescent="0.25">
      <c r="A822" s="455"/>
      <c r="B822" s="575"/>
      <c r="C822" s="479"/>
      <c r="D822" s="479"/>
      <c r="E822" s="431"/>
    </row>
    <row r="823" spans="1:5" x14ac:dyDescent="0.25">
      <c r="A823" s="455"/>
      <c r="B823" s="575"/>
      <c r="C823" s="479"/>
      <c r="D823" s="479"/>
      <c r="E823" s="431"/>
    </row>
    <row r="824" spans="1:5" x14ac:dyDescent="0.25">
      <c r="A824" s="455"/>
      <c r="B824" s="575"/>
      <c r="C824" s="479"/>
      <c r="D824" s="479"/>
      <c r="E824" s="431"/>
    </row>
    <row r="825" spans="1:5" x14ac:dyDescent="0.25">
      <c r="A825" s="455"/>
      <c r="B825" s="575"/>
      <c r="C825" s="479"/>
      <c r="D825" s="479"/>
      <c r="E825" s="431"/>
    </row>
    <row r="826" spans="1:5" x14ac:dyDescent="0.25">
      <c r="A826" s="455"/>
      <c r="B826" s="575"/>
      <c r="C826" s="479"/>
      <c r="D826" s="479"/>
      <c r="E826" s="431"/>
    </row>
    <row r="827" spans="1:5" x14ac:dyDescent="0.25">
      <c r="A827" s="455"/>
      <c r="B827" s="575"/>
      <c r="C827" s="479"/>
      <c r="D827" s="479"/>
      <c r="E827" s="431"/>
    </row>
    <row r="828" spans="1:5" x14ac:dyDescent="0.25">
      <c r="A828" s="455"/>
      <c r="B828" s="575"/>
      <c r="C828" s="479"/>
      <c r="D828" s="479"/>
      <c r="E828" s="431"/>
    </row>
    <row r="829" spans="1:5" x14ac:dyDescent="0.25">
      <c r="A829" s="455"/>
      <c r="B829" s="575"/>
      <c r="C829" s="479"/>
      <c r="D829" s="479"/>
      <c r="E829" s="431"/>
    </row>
    <row r="830" spans="1:5" x14ac:dyDescent="0.25">
      <c r="A830" s="455"/>
      <c r="B830" s="575"/>
      <c r="C830" s="479"/>
      <c r="D830" s="479"/>
      <c r="E830" s="431"/>
    </row>
    <row r="831" spans="1:5" x14ac:dyDescent="0.25">
      <c r="A831" s="455"/>
      <c r="B831" s="575"/>
      <c r="C831" s="479"/>
      <c r="D831" s="479"/>
      <c r="E831" s="431"/>
    </row>
    <row r="832" spans="1:5" x14ac:dyDescent="0.25">
      <c r="A832" s="455"/>
      <c r="B832" s="575"/>
      <c r="C832" s="479"/>
      <c r="D832" s="479"/>
      <c r="E832" s="431"/>
    </row>
    <row r="833" spans="1:5" x14ac:dyDescent="0.25">
      <c r="A833" s="455"/>
      <c r="B833" s="575"/>
      <c r="C833" s="479"/>
      <c r="D833" s="479"/>
      <c r="E833" s="431"/>
    </row>
    <row r="834" spans="1:5" x14ac:dyDescent="0.25">
      <c r="A834" s="455"/>
      <c r="B834" s="575"/>
      <c r="C834" s="479"/>
      <c r="D834" s="479"/>
      <c r="E834" s="431"/>
    </row>
    <row r="835" spans="1:5" x14ac:dyDescent="0.25">
      <c r="A835" s="455"/>
      <c r="B835" s="575"/>
      <c r="C835" s="479"/>
      <c r="D835" s="479"/>
      <c r="E835" s="431"/>
    </row>
    <row r="836" spans="1:5" x14ac:dyDescent="0.25">
      <c r="A836" s="455"/>
      <c r="B836" s="575"/>
      <c r="C836" s="479"/>
      <c r="D836" s="479"/>
      <c r="E836" s="431"/>
    </row>
    <row r="837" spans="1:5" x14ac:dyDescent="0.25">
      <c r="A837" s="455"/>
      <c r="B837" s="575"/>
      <c r="C837" s="479"/>
      <c r="D837" s="479"/>
      <c r="E837" s="431"/>
    </row>
    <row r="838" spans="1:5" x14ac:dyDescent="0.25">
      <c r="A838" s="455"/>
      <c r="B838" s="575"/>
      <c r="C838" s="479"/>
      <c r="D838" s="479"/>
      <c r="E838" s="431"/>
    </row>
    <row r="839" spans="1:5" x14ac:dyDescent="0.25">
      <c r="A839" s="455"/>
      <c r="B839" s="575"/>
      <c r="C839" s="479"/>
      <c r="D839" s="479"/>
      <c r="E839" s="431"/>
    </row>
    <row r="840" spans="1:5" x14ac:dyDescent="0.25">
      <c r="A840" s="455"/>
      <c r="B840" s="575"/>
      <c r="C840" s="479"/>
      <c r="D840" s="479"/>
      <c r="E840" s="431"/>
    </row>
    <row r="841" spans="1:5" x14ac:dyDescent="0.25">
      <c r="A841" s="455"/>
      <c r="B841" s="575"/>
      <c r="C841" s="479"/>
      <c r="D841" s="479"/>
      <c r="E841" s="431"/>
    </row>
    <row r="842" spans="1:5" x14ac:dyDescent="0.25">
      <c r="A842" s="455"/>
      <c r="B842" s="575"/>
      <c r="C842" s="479"/>
      <c r="D842" s="479"/>
      <c r="E842" s="431"/>
    </row>
    <row r="843" spans="1:5" x14ac:dyDescent="0.25">
      <c r="A843" s="455"/>
      <c r="B843" s="575"/>
      <c r="C843" s="479"/>
      <c r="D843" s="479"/>
      <c r="E843" s="431"/>
    </row>
    <row r="844" spans="1:5" x14ac:dyDescent="0.25">
      <c r="A844" s="455"/>
      <c r="B844" s="575"/>
      <c r="C844" s="479"/>
      <c r="D844" s="479"/>
      <c r="E844" s="431"/>
    </row>
    <row r="845" spans="1:5" x14ac:dyDescent="0.25">
      <c r="A845" s="455"/>
      <c r="B845" s="575"/>
      <c r="C845" s="479"/>
      <c r="D845" s="479"/>
      <c r="E845" s="431"/>
    </row>
    <row r="846" spans="1:5" x14ac:dyDescent="0.25">
      <c r="A846" s="455"/>
      <c r="B846" s="575"/>
      <c r="C846" s="479"/>
      <c r="D846" s="479"/>
      <c r="E846" s="431"/>
    </row>
    <row r="847" spans="1:5" x14ac:dyDescent="0.25">
      <c r="A847" s="455"/>
      <c r="B847" s="575"/>
      <c r="C847" s="479"/>
      <c r="D847" s="479"/>
      <c r="E847" s="431"/>
    </row>
    <row r="848" spans="1:5" x14ac:dyDescent="0.25">
      <c r="A848" s="455"/>
      <c r="B848" s="575"/>
      <c r="C848" s="479"/>
      <c r="D848" s="479"/>
      <c r="E848" s="431"/>
    </row>
    <row r="849" spans="1:5" x14ac:dyDescent="0.25">
      <c r="A849" s="455"/>
      <c r="B849" s="575"/>
      <c r="C849" s="479"/>
      <c r="D849" s="479"/>
      <c r="E849" s="431"/>
    </row>
    <row r="850" spans="1:5" x14ac:dyDescent="0.25">
      <c r="A850" s="455"/>
      <c r="B850" s="575"/>
      <c r="C850" s="479"/>
      <c r="D850" s="479"/>
      <c r="E850" s="431"/>
    </row>
    <row r="851" spans="1:5" x14ac:dyDescent="0.25">
      <c r="A851" s="455"/>
      <c r="B851" s="575"/>
      <c r="C851" s="479"/>
      <c r="D851" s="479"/>
      <c r="E851" s="431"/>
    </row>
    <row r="852" spans="1:5" x14ac:dyDescent="0.25">
      <c r="A852" s="455"/>
      <c r="B852" s="575"/>
      <c r="C852" s="479"/>
      <c r="D852" s="479"/>
      <c r="E852" s="431"/>
    </row>
    <row r="853" spans="1:5" x14ac:dyDescent="0.25">
      <c r="A853" s="455"/>
      <c r="B853" s="575"/>
      <c r="C853" s="479"/>
      <c r="D853" s="479"/>
      <c r="E853" s="431"/>
    </row>
    <row r="854" spans="1:5" x14ac:dyDescent="0.25">
      <c r="A854" s="455"/>
      <c r="B854" s="575"/>
      <c r="C854" s="479"/>
      <c r="D854" s="479"/>
      <c r="E854" s="431"/>
    </row>
    <row r="855" spans="1:5" x14ac:dyDescent="0.25">
      <c r="A855" s="455"/>
      <c r="B855" s="575"/>
      <c r="C855" s="479"/>
      <c r="D855" s="479"/>
      <c r="E855" s="431"/>
    </row>
    <row r="856" spans="1:5" x14ac:dyDescent="0.25">
      <c r="A856" s="455"/>
      <c r="B856" s="575"/>
      <c r="C856" s="479"/>
      <c r="D856" s="479"/>
      <c r="E856" s="431"/>
    </row>
    <row r="857" spans="1:5" x14ac:dyDescent="0.25">
      <c r="A857" s="455"/>
      <c r="B857" s="575"/>
      <c r="C857" s="479"/>
      <c r="D857" s="479"/>
      <c r="E857" s="431"/>
    </row>
    <row r="858" spans="1:5" x14ac:dyDescent="0.25">
      <c r="A858" s="455"/>
      <c r="B858" s="575"/>
      <c r="C858" s="479"/>
      <c r="D858" s="479"/>
      <c r="E858" s="431"/>
    </row>
    <row r="859" spans="1:5" x14ac:dyDescent="0.25">
      <c r="A859" s="455"/>
      <c r="B859" s="575"/>
      <c r="C859" s="479"/>
      <c r="D859" s="479"/>
      <c r="E859" s="431"/>
    </row>
    <row r="860" spans="1:5" x14ac:dyDescent="0.25">
      <c r="A860" s="455"/>
      <c r="B860" s="575"/>
      <c r="C860" s="479"/>
      <c r="D860" s="479"/>
      <c r="E860" s="431"/>
    </row>
    <row r="861" spans="1:5" x14ac:dyDescent="0.25">
      <c r="A861" s="455"/>
      <c r="B861" s="575"/>
      <c r="C861" s="479"/>
      <c r="D861" s="479"/>
      <c r="E861" s="431"/>
    </row>
    <row r="862" spans="1:5" x14ac:dyDescent="0.25">
      <c r="A862" s="455"/>
      <c r="B862" s="575"/>
      <c r="C862" s="479"/>
      <c r="D862" s="479"/>
      <c r="E862" s="431"/>
    </row>
    <row r="863" spans="1:5" x14ac:dyDescent="0.25">
      <c r="A863" s="455"/>
      <c r="B863" s="575"/>
      <c r="C863" s="479"/>
      <c r="D863" s="479"/>
      <c r="E863" s="431"/>
    </row>
    <row r="864" spans="1:5" x14ac:dyDescent="0.25">
      <c r="A864" s="455"/>
      <c r="B864" s="575"/>
      <c r="C864" s="479"/>
      <c r="D864" s="479"/>
      <c r="E864" s="431"/>
    </row>
    <row r="865" spans="1:5" x14ac:dyDescent="0.25">
      <c r="A865" s="455"/>
      <c r="B865" s="575"/>
      <c r="C865" s="479"/>
      <c r="D865" s="479"/>
      <c r="E865" s="431"/>
    </row>
    <row r="866" spans="1:5" x14ac:dyDescent="0.25">
      <c r="A866" s="455"/>
      <c r="B866" s="575"/>
      <c r="C866" s="479"/>
      <c r="D866" s="479"/>
      <c r="E866" s="431"/>
    </row>
    <row r="867" spans="1:5" x14ac:dyDescent="0.25">
      <c r="A867" s="455"/>
      <c r="B867" s="575"/>
      <c r="C867" s="479"/>
      <c r="D867" s="479"/>
      <c r="E867" s="431"/>
    </row>
    <row r="868" spans="1:5" x14ac:dyDescent="0.25">
      <c r="A868" s="455"/>
      <c r="B868" s="575"/>
      <c r="C868" s="479"/>
      <c r="D868" s="479"/>
      <c r="E868" s="431"/>
    </row>
    <row r="869" spans="1:5" x14ac:dyDescent="0.25">
      <c r="A869" s="455"/>
      <c r="B869" s="575"/>
      <c r="C869" s="479"/>
      <c r="D869" s="479"/>
      <c r="E869" s="431"/>
    </row>
    <row r="870" spans="1:5" x14ac:dyDescent="0.25">
      <c r="A870" s="455"/>
      <c r="B870" s="575"/>
      <c r="C870" s="479"/>
      <c r="D870" s="479"/>
      <c r="E870" s="431"/>
    </row>
    <row r="871" spans="1:5" x14ac:dyDescent="0.25">
      <c r="A871" s="455"/>
      <c r="B871" s="575"/>
      <c r="C871" s="479"/>
      <c r="D871" s="479"/>
      <c r="E871" s="431"/>
    </row>
    <row r="872" spans="1:5" x14ac:dyDescent="0.25">
      <c r="A872" s="455"/>
      <c r="B872" s="575"/>
      <c r="C872" s="479"/>
      <c r="D872" s="479"/>
      <c r="E872" s="431"/>
    </row>
    <row r="873" spans="1:5" x14ac:dyDescent="0.25">
      <c r="A873" s="455"/>
      <c r="B873" s="575"/>
      <c r="C873" s="479"/>
      <c r="D873" s="479"/>
      <c r="E873" s="431"/>
    </row>
    <row r="874" spans="1:5" x14ac:dyDescent="0.25">
      <c r="A874" s="455"/>
      <c r="B874" s="575"/>
      <c r="C874" s="479"/>
      <c r="D874" s="479"/>
      <c r="E874" s="431"/>
    </row>
    <row r="875" spans="1:5" x14ac:dyDescent="0.25">
      <c r="A875" s="455"/>
      <c r="B875" s="575"/>
      <c r="C875" s="479"/>
      <c r="D875" s="479"/>
      <c r="E875" s="431"/>
    </row>
    <row r="876" spans="1:5" x14ac:dyDescent="0.25">
      <c r="A876" s="455"/>
      <c r="B876" s="575"/>
      <c r="C876" s="479"/>
      <c r="D876" s="479"/>
      <c r="E876" s="431"/>
    </row>
    <row r="877" spans="1:5" x14ac:dyDescent="0.25">
      <c r="A877" s="455"/>
      <c r="B877" s="575"/>
      <c r="C877" s="479"/>
      <c r="D877" s="479"/>
      <c r="E877" s="431"/>
    </row>
    <row r="878" spans="1:5" x14ac:dyDescent="0.25">
      <c r="A878" s="455"/>
      <c r="B878" s="575"/>
      <c r="C878" s="479"/>
      <c r="D878" s="479"/>
      <c r="E878" s="431"/>
    </row>
    <row r="879" spans="1:5" x14ac:dyDescent="0.25">
      <c r="A879" s="455"/>
      <c r="B879" s="575"/>
      <c r="C879" s="479"/>
      <c r="D879" s="479"/>
      <c r="E879" s="431"/>
    </row>
    <row r="880" spans="1:5" x14ac:dyDescent="0.25">
      <c r="A880" s="455"/>
      <c r="B880" s="575"/>
      <c r="C880" s="479"/>
      <c r="D880" s="479"/>
      <c r="E880" s="431"/>
    </row>
    <row r="881" spans="1:5" x14ac:dyDescent="0.25">
      <c r="A881" s="455"/>
      <c r="B881" s="575"/>
      <c r="C881" s="479"/>
      <c r="D881" s="479"/>
      <c r="E881" s="431"/>
    </row>
    <row r="882" spans="1:5" x14ac:dyDescent="0.25">
      <c r="A882" s="455"/>
      <c r="B882" s="575"/>
      <c r="C882" s="479"/>
      <c r="D882" s="479"/>
      <c r="E882" s="431"/>
    </row>
    <row r="883" spans="1:5" x14ac:dyDescent="0.25">
      <c r="A883" s="455"/>
      <c r="B883" s="575"/>
      <c r="C883" s="479"/>
      <c r="D883" s="479"/>
      <c r="E883" s="431"/>
    </row>
    <row r="884" spans="1:5" x14ac:dyDescent="0.25">
      <c r="A884" s="455"/>
      <c r="B884" s="575"/>
      <c r="C884" s="479"/>
      <c r="D884" s="479"/>
      <c r="E884" s="431"/>
    </row>
    <row r="885" spans="1:5" x14ac:dyDescent="0.25">
      <c r="A885" s="455"/>
      <c r="B885" s="575"/>
      <c r="C885" s="479"/>
      <c r="D885" s="479"/>
      <c r="E885" s="431"/>
    </row>
    <row r="886" spans="1:5" x14ac:dyDescent="0.25">
      <c r="A886" s="455"/>
      <c r="B886" s="575"/>
      <c r="C886" s="479"/>
      <c r="D886" s="479"/>
      <c r="E886" s="431"/>
    </row>
    <row r="887" spans="1:5" x14ac:dyDescent="0.25">
      <c r="A887" s="455"/>
      <c r="B887" s="575"/>
      <c r="C887" s="479"/>
      <c r="D887" s="479"/>
      <c r="E887" s="431"/>
    </row>
    <row r="888" spans="1:5" x14ac:dyDescent="0.25">
      <c r="A888" s="455"/>
      <c r="B888" s="575"/>
      <c r="C888" s="479"/>
      <c r="D888" s="479"/>
      <c r="E888" s="431"/>
    </row>
    <row r="889" spans="1:5" x14ac:dyDescent="0.25">
      <c r="A889" s="455"/>
      <c r="B889" s="575"/>
      <c r="C889" s="479"/>
      <c r="D889" s="479"/>
      <c r="E889" s="431"/>
    </row>
    <row r="890" spans="1:5" x14ac:dyDescent="0.25">
      <c r="A890" s="455"/>
      <c r="B890" s="575"/>
      <c r="C890" s="479"/>
      <c r="D890" s="479"/>
      <c r="E890" s="431"/>
    </row>
    <row r="891" spans="1:5" x14ac:dyDescent="0.25">
      <c r="A891" s="455"/>
      <c r="B891" s="575"/>
      <c r="C891" s="479"/>
      <c r="D891" s="479"/>
      <c r="E891" s="431"/>
    </row>
    <row r="892" spans="1:5" x14ac:dyDescent="0.25">
      <c r="A892" s="455"/>
      <c r="B892" s="575"/>
      <c r="C892" s="479"/>
      <c r="D892" s="479"/>
      <c r="E892" s="431"/>
    </row>
    <row r="893" spans="1:5" x14ac:dyDescent="0.25">
      <c r="A893" s="455"/>
      <c r="B893" s="575"/>
      <c r="C893" s="479"/>
      <c r="D893" s="479"/>
      <c r="E893" s="431"/>
    </row>
    <row r="894" spans="1:5" x14ac:dyDescent="0.25">
      <c r="A894" s="455"/>
      <c r="B894" s="575"/>
      <c r="C894" s="479"/>
      <c r="D894" s="479"/>
      <c r="E894" s="431"/>
    </row>
    <row r="895" spans="1:5" x14ac:dyDescent="0.25">
      <c r="A895" s="455"/>
      <c r="B895" s="575"/>
      <c r="C895" s="479"/>
      <c r="D895" s="479"/>
      <c r="E895" s="431"/>
    </row>
    <row r="896" spans="1:5" x14ac:dyDescent="0.25">
      <c r="A896" s="455"/>
      <c r="B896" s="575"/>
      <c r="C896" s="479"/>
      <c r="D896" s="479"/>
      <c r="E896" s="431"/>
    </row>
    <row r="897" spans="1:5" x14ac:dyDescent="0.25">
      <c r="A897" s="455"/>
      <c r="B897" s="575"/>
      <c r="C897" s="479"/>
      <c r="D897" s="479"/>
      <c r="E897" s="431"/>
    </row>
    <row r="898" spans="1:5" x14ac:dyDescent="0.25">
      <c r="A898" s="455"/>
      <c r="B898" s="575"/>
      <c r="C898" s="479"/>
      <c r="D898" s="479"/>
      <c r="E898" s="431"/>
    </row>
    <row r="899" spans="1:5" x14ac:dyDescent="0.25">
      <c r="A899" s="455"/>
      <c r="B899" s="575"/>
      <c r="C899" s="479"/>
      <c r="D899" s="479"/>
      <c r="E899" s="431"/>
    </row>
    <row r="900" spans="1:5" x14ac:dyDescent="0.25">
      <c r="A900" s="455"/>
      <c r="B900" s="575"/>
      <c r="C900" s="479"/>
      <c r="D900" s="479"/>
      <c r="E900" s="431"/>
    </row>
    <row r="901" spans="1:5" x14ac:dyDescent="0.25">
      <c r="A901" s="455"/>
      <c r="B901" s="575"/>
      <c r="C901" s="479"/>
      <c r="D901" s="479"/>
      <c r="E901" s="431"/>
    </row>
    <row r="902" spans="1:5" x14ac:dyDescent="0.25">
      <c r="A902" s="455"/>
      <c r="B902" s="575"/>
      <c r="C902" s="479"/>
      <c r="D902" s="479"/>
      <c r="E902" s="431"/>
    </row>
    <row r="903" spans="1:5" x14ac:dyDescent="0.25">
      <c r="A903" s="455"/>
      <c r="B903" s="575"/>
      <c r="C903" s="479"/>
      <c r="D903" s="479"/>
      <c r="E903" s="431"/>
    </row>
    <row r="904" spans="1:5" x14ac:dyDescent="0.25">
      <c r="A904" s="455"/>
      <c r="B904" s="575"/>
      <c r="C904" s="479"/>
      <c r="D904" s="479"/>
      <c r="E904" s="431"/>
    </row>
    <row r="905" spans="1:5" x14ac:dyDescent="0.25">
      <c r="A905" s="455"/>
      <c r="B905" s="575"/>
      <c r="C905" s="479"/>
      <c r="D905" s="479"/>
      <c r="E905" s="431"/>
    </row>
    <row r="906" spans="1:5" x14ac:dyDescent="0.25">
      <c r="A906" s="455"/>
      <c r="B906" s="575"/>
      <c r="C906" s="479"/>
      <c r="D906" s="479"/>
      <c r="E906" s="431"/>
    </row>
    <row r="907" spans="1:5" x14ac:dyDescent="0.25">
      <c r="A907" s="455"/>
      <c r="B907" s="575"/>
      <c r="C907" s="479"/>
      <c r="D907" s="479"/>
      <c r="E907" s="431"/>
    </row>
    <row r="908" spans="1:5" x14ac:dyDescent="0.25">
      <c r="A908" s="455"/>
      <c r="B908" s="575"/>
      <c r="C908" s="479"/>
      <c r="D908" s="479"/>
      <c r="E908" s="431"/>
    </row>
    <row r="909" spans="1:5" x14ac:dyDescent="0.25">
      <c r="A909" s="455"/>
      <c r="B909" s="575"/>
      <c r="C909" s="479"/>
      <c r="D909" s="479"/>
      <c r="E909" s="431"/>
    </row>
    <row r="910" spans="1:5" x14ac:dyDescent="0.25">
      <c r="A910" s="455"/>
      <c r="B910" s="575"/>
      <c r="C910" s="479"/>
      <c r="D910" s="479"/>
      <c r="E910" s="431"/>
    </row>
    <row r="911" spans="1:5" x14ac:dyDescent="0.25">
      <c r="A911" s="455"/>
      <c r="B911" s="575"/>
      <c r="C911" s="479"/>
      <c r="D911" s="479"/>
      <c r="E911" s="431"/>
    </row>
    <row r="912" spans="1:5" x14ac:dyDescent="0.25">
      <c r="A912" s="455"/>
      <c r="B912" s="575"/>
      <c r="C912" s="479"/>
      <c r="D912" s="479"/>
      <c r="E912" s="431"/>
    </row>
    <row r="913" spans="1:5" x14ac:dyDescent="0.25">
      <c r="A913" s="455"/>
      <c r="B913" s="575"/>
      <c r="C913" s="479"/>
      <c r="D913" s="479"/>
      <c r="E913" s="431"/>
    </row>
    <row r="914" spans="1:5" x14ac:dyDescent="0.25">
      <c r="A914" s="455"/>
      <c r="B914" s="575"/>
      <c r="C914" s="479"/>
      <c r="D914" s="479"/>
      <c r="E914" s="431"/>
    </row>
    <row r="915" spans="1:5" x14ac:dyDescent="0.25">
      <c r="A915" s="455"/>
      <c r="B915" s="575"/>
      <c r="C915" s="479"/>
      <c r="D915" s="479"/>
      <c r="E915" s="431"/>
    </row>
    <row r="916" spans="1:5" x14ac:dyDescent="0.25">
      <c r="A916" s="455"/>
      <c r="B916" s="575"/>
      <c r="C916" s="479"/>
      <c r="D916" s="479"/>
      <c r="E916" s="431"/>
    </row>
    <row r="917" spans="1:5" x14ac:dyDescent="0.25">
      <c r="A917" s="455"/>
      <c r="B917" s="575"/>
      <c r="C917" s="479"/>
      <c r="D917" s="479"/>
      <c r="E917" s="431"/>
    </row>
    <row r="918" spans="1:5" x14ac:dyDescent="0.25">
      <c r="A918" s="455"/>
      <c r="B918" s="575"/>
      <c r="C918" s="479"/>
      <c r="D918" s="479"/>
      <c r="E918" s="431"/>
    </row>
    <row r="919" spans="1:5" x14ac:dyDescent="0.25">
      <c r="A919" s="455"/>
      <c r="B919" s="575"/>
      <c r="C919" s="479"/>
      <c r="D919" s="479"/>
      <c r="E919" s="431"/>
    </row>
    <row r="920" spans="1:5" x14ac:dyDescent="0.25">
      <c r="A920" s="455"/>
      <c r="B920" s="575"/>
      <c r="C920" s="479"/>
      <c r="D920" s="479"/>
      <c r="E920" s="431"/>
    </row>
    <row r="921" spans="1:5" x14ac:dyDescent="0.25">
      <c r="A921" s="455"/>
      <c r="B921" s="575"/>
      <c r="C921" s="479"/>
      <c r="D921" s="479"/>
      <c r="E921" s="431"/>
    </row>
    <row r="922" spans="1:5" x14ac:dyDescent="0.25">
      <c r="A922" s="455"/>
      <c r="B922" s="575"/>
      <c r="C922" s="479"/>
      <c r="D922" s="479"/>
      <c r="E922" s="431"/>
    </row>
    <row r="923" spans="1:5" x14ac:dyDescent="0.25">
      <c r="A923" s="455"/>
      <c r="B923" s="575"/>
      <c r="C923" s="479"/>
      <c r="D923" s="479"/>
      <c r="E923" s="431"/>
    </row>
    <row r="924" spans="1:5" x14ac:dyDescent="0.25">
      <c r="A924" s="455"/>
      <c r="B924" s="575"/>
      <c r="C924" s="479"/>
      <c r="D924" s="479"/>
      <c r="E924" s="431"/>
    </row>
    <row r="925" spans="1:5" x14ac:dyDescent="0.25">
      <c r="A925" s="455"/>
      <c r="B925" s="575"/>
      <c r="C925" s="479"/>
      <c r="D925" s="479"/>
      <c r="E925" s="431"/>
    </row>
    <row r="926" spans="1:5" x14ac:dyDescent="0.25">
      <c r="A926" s="455"/>
      <c r="B926" s="575"/>
      <c r="C926" s="479"/>
      <c r="D926" s="479"/>
      <c r="E926" s="431"/>
    </row>
    <row r="927" spans="1:5" x14ac:dyDescent="0.25">
      <c r="A927" s="455"/>
      <c r="B927" s="575"/>
      <c r="C927" s="479"/>
      <c r="D927" s="479"/>
      <c r="E927" s="431"/>
    </row>
    <row r="928" spans="1:5" x14ac:dyDescent="0.25">
      <c r="A928" s="455"/>
      <c r="B928" s="575"/>
      <c r="C928" s="479"/>
      <c r="D928" s="479"/>
      <c r="E928" s="431"/>
    </row>
    <row r="929" spans="1:5" x14ac:dyDescent="0.25">
      <c r="A929" s="455"/>
      <c r="B929" s="575"/>
      <c r="C929" s="479"/>
      <c r="D929" s="479"/>
      <c r="E929" s="431"/>
    </row>
    <row r="930" spans="1:5" x14ac:dyDescent="0.25">
      <c r="A930" s="455"/>
      <c r="B930" s="575"/>
      <c r="C930" s="479"/>
      <c r="D930" s="479"/>
      <c r="E930" s="431"/>
    </row>
    <row r="931" spans="1:5" x14ac:dyDescent="0.25">
      <c r="A931" s="455"/>
      <c r="B931" s="575"/>
      <c r="C931" s="479"/>
      <c r="D931" s="479"/>
      <c r="E931" s="431"/>
    </row>
    <row r="932" spans="1:5" x14ac:dyDescent="0.25">
      <c r="A932" s="455"/>
      <c r="B932" s="575"/>
      <c r="C932" s="479"/>
      <c r="D932" s="479"/>
      <c r="E932" s="431"/>
    </row>
    <row r="933" spans="1:5" x14ac:dyDescent="0.25">
      <c r="A933" s="455"/>
      <c r="B933" s="575"/>
      <c r="C933" s="479"/>
      <c r="D933" s="479"/>
      <c r="E933" s="431"/>
    </row>
    <row r="934" spans="1:5" x14ac:dyDescent="0.25">
      <c r="A934" s="455"/>
      <c r="B934" s="575"/>
      <c r="C934" s="479"/>
      <c r="D934" s="479"/>
      <c r="E934" s="431"/>
    </row>
    <row r="935" spans="1:5" x14ac:dyDescent="0.25">
      <c r="A935" s="455"/>
      <c r="B935" s="575"/>
      <c r="C935" s="479"/>
      <c r="D935" s="479"/>
      <c r="E935" s="431"/>
    </row>
    <row r="936" spans="1:5" x14ac:dyDescent="0.25">
      <c r="A936" s="455"/>
      <c r="B936" s="575"/>
      <c r="C936" s="479"/>
      <c r="D936" s="479"/>
      <c r="E936" s="431"/>
    </row>
    <row r="937" spans="1:5" x14ac:dyDescent="0.25">
      <c r="A937" s="455"/>
      <c r="B937" s="575"/>
      <c r="C937" s="479"/>
      <c r="D937" s="479"/>
      <c r="E937" s="431"/>
    </row>
    <row r="938" spans="1:5" x14ac:dyDescent="0.25">
      <c r="A938" s="455"/>
      <c r="B938" s="575"/>
      <c r="C938" s="479"/>
      <c r="D938" s="479"/>
      <c r="E938" s="431"/>
    </row>
    <row r="939" spans="1:5" x14ac:dyDescent="0.25">
      <c r="A939" s="455"/>
      <c r="B939" s="575"/>
      <c r="C939" s="479"/>
      <c r="D939" s="479"/>
      <c r="E939" s="431"/>
    </row>
    <row r="940" spans="1:5" x14ac:dyDescent="0.25">
      <c r="A940" s="455"/>
      <c r="B940" s="575"/>
      <c r="C940" s="479"/>
      <c r="D940" s="479"/>
      <c r="E940" s="431"/>
    </row>
    <row r="941" spans="1:5" x14ac:dyDescent="0.25">
      <c r="A941" s="455"/>
      <c r="B941" s="575"/>
      <c r="C941" s="479"/>
      <c r="D941" s="479"/>
      <c r="E941" s="431"/>
    </row>
    <row r="942" spans="1:5" x14ac:dyDescent="0.25">
      <c r="A942" s="455"/>
      <c r="B942" s="575"/>
      <c r="C942" s="479"/>
      <c r="D942" s="479"/>
      <c r="E942" s="431"/>
    </row>
    <row r="943" spans="1:5" x14ac:dyDescent="0.25">
      <c r="A943" s="455"/>
      <c r="B943" s="575"/>
      <c r="C943" s="479"/>
      <c r="D943" s="479"/>
      <c r="E943" s="431"/>
    </row>
    <row r="944" spans="1:5" x14ac:dyDescent="0.25">
      <c r="A944" s="455"/>
      <c r="B944" s="575"/>
      <c r="C944" s="479"/>
      <c r="D944" s="479"/>
      <c r="E944" s="431"/>
    </row>
    <row r="945" spans="1:5" x14ac:dyDescent="0.25">
      <c r="A945" s="455"/>
      <c r="B945" s="575"/>
      <c r="C945" s="479"/>
      <c r="D945" s="479"/>
      <c r="E945" s="431"/>
    </row>
    <row r="946" spans="1:5" x14ac:dyDescent="0.25">
      <c r="A946" s="455"/>
      <c r="B946" s="575"/>
      <c r="C946" s="479"/>
      <c r="D946" s="479"/>
      <c r="E946" s="431"/>
    </row>
    <row r="947" spans="1:5" x14ac:dyDescent="0.25">
      <c r="A947" s="455"/>
      <c r="B947" s="575"/>
      <c r="C947" s="479"/>
      <c r="D947" s="479"/>
      <c r="E947" s="431"/>
    </row>
    <row r="948" spans="1:5" x14ac:dyDescent="0.25">
      <c r="A948" s="455"/>
      <c r="B948" s="575"/>
      <c r="C948" s="479"/>
      <c r="D948" s="479"/>
      <c r="E948" s="431"/>
    </row>
    <row r="949" spans="1:5" x14ac:dyDescent="0.25">
      <c r="A949" s="455"/>
      <c r="B949" s="575"/>
      <c r="C949" s="479"/>
      <c r="D949" s="479"/>
      <c r="E949" s="431"/>
    </row>
    <row r="950" spans="1:5" x14ac:dyDescent="0.25">
      <c r="A950" s="455"/>
      <c r="B950" s="575"/>
      <c r="C950" s="479"/>
      <c r="D950" s="479"/>
      <c r="E950" s="431"/>
    </row>
    <row r="951" spans="1:5" x14ac:dyDescent="0.25">
      <c r="A951" s="455"/>
      <c r="B951" s="575"/>
      <c r="C951" s="479"/>
      <c r="D951" s="479"/>
      <c r="E951" s="431"/>
    </row>
    <row r="952" spans="1:5" x14ac:dyDescent="0.25">
      <c r="A952" s="455"/>
      <c r="B952" s="575"/>
      <c r="C952" s="479"/>
      <c r="D952" s="479"/>
      <c r="E952" s="431"/>
    </row>
    <row r="953" spans="1:5" x14ac:dyDescent="0.25">
      <c r="A953" s="455"/>
      <c r="B953" s="575"/>
      <c r="C953" s="479"/>
      <c r="D953" s="479"/>
      <c r="E953" s="431"/>
    </row>
    <row r="954" spans="1:5" x14ac:dyDescent="0.25">
      <c r="A954" s="455"/>
      <c r="B954" s="575"/>
      <c r="C954" s="479"/>
      <c r="D954" s="479"/>
      <c r="E954" s="431"/>
    </row>
    <row r="955" spans="1:5" x14ac:dyDescent="0.25">
      <c r="A955" s="455"/>
      <c r="B955" s="575"/>
      <c r="C955" s="479"/>
      <c r="D955" s="479"/>
      <c r="E955" s="431"/>
    </row>
    <row r="956" spans="1:5" x14ac:dyDescent="0.25">
      <c r="A956" s="455"/>
      <c r="B956" s="575"/>
      <c r="C956" s="479"/>
      <c r="D956" s="479"/>
      <c r="E956" s="431"/>
    </row>
    <row r="957" spans="1:5" x14ac:dyDescent="0.25">
      <c r="A957" s="455"/>
      <c r="B957" s="575"/>
      <c r="C957" s="479"/>
      <c r="D957" s="479"/>
      <c r="E957" s="431"/>
    </row>
    <row r="958" spans="1:5" x14ac:dyDescent="0.25">
      <c r="A958" s="455"/>
      <c r="B958" s="575"/>
      <c r="C958" s="479"/>
      <c r="D958" s="479"/>
      <c r="E958" s="431"/>
    </row>
    <row r="959" spans="1:5" x14ac:dyDescent="0.25">
      <c r="A959" s="455"/>
      <c r="B959" s="575"/>
      <c r="C959" s="479"/>
      <c r="D959" s="479"/>
      <c r="E959" s="431"/>
    </row>
    <row r="960" spans="1:5" x14ac:dyDescent="0.25">
      <c r="A960" s="455"/>
      <c r="B960" s="575"/>
      <c r="C960" s="479"/>
      <c r="D960" s="479"/>
      <c r="E960" s="431"/>
    </row>
    <row r="961" spans="1:5" x14ac:dyDescent="0.25">
      <c r="A961" s="455"/>
      <c r="B961" s="575"/>
      <c r="C961" s="479"/>
      <c r="D961" s="479"/>
      <c r="E961" s="431"/>
    </row>
    <row r="962" spans="1:5" x14ac:dyDescent="0.25">
      <c r="A962" s="455"/>
      <c r="B962" s="575"/>
      <c r="C962" s="479"/>
      <c r="D962" s="479"/>
      <c r="E962" s="431"/>
    </row>
    <row r="963" spans="1:5" x14ac:dyDescent="0.25">
      <c r="A963" s="455"/>
      <c r="B963" s="575"/>
      <c r="C963" s="479"/>
      <c r="D963" s="479"/>
      <c r="E963" s="431"/>
    </row>
    <row r="964" spans="1:5" x14ac:dyDescent="0.25">
      <c r="A964" s="455"/>
      <c r="B964" s="575"/>
      <c r="C964" s="479"/>
      <c r="D964" s="479"/>
      <c r="E964" s="431"/>
    </row>
    <row r="965" spans="1:5" x14ac:dyDescent="0.25">
      <c r="A965" s="455"/>
      <c r="B965" s="575"/>
      <c r="C965" s="479"/>
      <c r="D965" s="479"/>
      <c r="E965" s="431"/>
    </row>
    <row r="966" spans="1:5" x14ac:dyDescent="0.25">
      <c r="A966" s="455"/>
      <c r="B966" s="575"/>
      <c r="C966" s="479"/>
      <c r="D966" s="479"/>
      <c r="E966" s="431"/>
    </row>
    <row r="967" spans="1:5" x14ac:dyDescent="0.25">
      <c r="A967" s="455"/>
      <c r="B967" s="575"/>
      <c r="C967" s="479"/>
      <c r="D967" s="479"/>
      <c r="E967" s="431"/>
    </row>
    <row r="968" spans="1:5" x14ac:dyDescent="0.25">
      <c r="A968" s="455"/>
      <c r="B968" s="575"/>
      <c r="C968" s="479"/>
      <c r="D968" s="479"/>
      <c r="E968" s="431"/>
    </row>
    <row r="969" spans="1:5" x14ac:dyDescent="0.25">
      <c r="A969" s="455"/>
      <c r="B969" s="575"/>
      <c r="C969" s="479"/>
      <c r="D969" s="479"/>
      <c r="E969" s="431"/>
    </row>
    <row r="970" spans="1:5" x14ac:dyDescent="0.25">
      <c r="A970" s="455"/>
      <c r="B970" s="575"/>
      <c r="C970" s="479"/>
      <c r="D970" s="479"/>
      <c r="E970" s="431"/>
    </row>
    <row r="971" spans="1:5" x14ac:dyDescent="0.25">
      <c r="A971" s="455"/>
      <c r="B971" s="575"/>
      <c r="C971" s="479"/>
      <c r="D971" s="479"/>
      <c r="E971" s="431"/>
    </row>
    <row r="972" spans="1:5" x14ac:dyDescent="0.25">
      <c r="A972" s="455"/>
      <c r="B972" s="575"/>
      <c r="C972" s="479"/>
      <c r="D972" s="479"/>
      <c r="E972" s="431"/>
    </row>
    <row r="973" spans="1:5" x14ac:dyDescent="0.25">
      <c r="A973" s="455"/>
      <c r="B973" s="575"/>
      <c r="C973" s="479"/>
      <c r="D973" s="479"/>
      <c r="E973" s="431"/>
    </row>
    <row r="974" spans="1:5" x14ac:dyDescent="0.25">
      <c r="A974" s="455"/>
      <c r="B974" s="575"/>
      <c r="C974" s="479"/>
      <c r="D974" s="479"/>
      <c r="E974" s="431"/>
    </row>
    <row r="975" spans="1:5" x14ac:dyDescent="0.25">
      <c r="A975" s="455"/>
      <c r="B975" s="575"/>
      <c r="C975" s="479"/>
      <c r="D975" s="479"/>
      <c r="E975" s="431"/>
    </row>
    <row r="976" spans="1:5" x14ac:dyDescent="0.25">
      <c r="A976" s="455"/>
      <c r="B976" s="575"/>
      <c r="C976" s="479"/>
      <c r="D976" s="479"/>
      <c r="E976" s="431"/>
    </row>
    <row r="977" spans="1:5" x14ac:dyDescent="0.25">
      <c r="A977" s="455"/>
      <c r="B977" s="575"/>
      <c r="C977" s="479"/>
      <c r="D977" s="479"/>
      <c r="E977" s="431"/>
    </row>
    <row r="978" spans="1:5" x14ac:dyDescent="0.25">
      <c r="A978" s="455"/>
      <c r="B978" s="575"/>
      <c r="C978" s="479"/>
      <c r="D978" s="479"/>
      <c r="E978" s="431"/>
    </row>
    <row r="979" spans="1:5" x14ac:dyDescent="0.25">
      <c r="A979" s="455"/>
      <c r="B979" s="575"/>
      <c r="C979" s="479"/>
      <c r="D979" s="479"/>
      <c r="E979" s="431"/>
    </row>
    <row r="980" spans="1:5" x14ac:dyDescent="0.25">
      <c r="A980" s="455"/>
      <c r="B980" s="575"/>
      <c r="C980" s="479"/>
      <c r="D980" s="479"/>
      <c r="E980" s="431"/>
    </row>
    <row r="981" spans="1:5" x14ac:dyDescent="0.25">
      <c r="A981" s="455"/>
      <c r="B981" s="575"/>
      <c r="C981" s="479"/>
      <c r="D981" s="479"/>
      <c r="E981" s="431"/>
    </row>
    <row r="982" spans="1:5" x14ac:dyDescent="0.25">
      <c r="A982" s="455"/>
      <c r="B982" s="575"/>
      <c r="C982" s="479"/>
      <c r="D982" s="479"/>
      <c r="E982" s="431"/>
    </row>
    <row r="983" spans="1:5" x14ac:dyDescent="0.25">
      <c r="A983" s="455"/>
      <c r="B983" s="575"/>
      <c r="C983" s="479"/>
      <c r="D983" s="479"/>
      <c r="E983" s="431"/>
    </row>
    <row r="984" spans="1:5" x14ac:dyDescent="0.25">
      <c r="A984" s="455"/>
      <c r="B984" s="575"/>
      <c r="C984" s="479"/>
      <c r="D984" s="479"/>
      <c r="E984" s="431"/>
    </row>
    <row r="985" spans="1:5" x14ac:dyDescent="0.25">
      <c r="A985" s="455"/>
      <c r="B985" s="575"/>
      <c r="C985" s="479"/>
      <c r="D985" s="479"/>
      <c r="E985" s="431"/>
    </row>
    <row r="986" spans="1:5" x14ac:dyDescent="0.25">
      <c r="A986" s="455"/>
      <c r="B986" s="575"/>
      <c r="C986" s="479"/>
      <c r="D986" s="479"/>
      <c r="E986" s="431"/>
    </row>
    <row r="987" spans="1:5" x14ac:dyDescent="0.25">
      <c r="A987" s="455"/>
      <c r="B987" s="575"/>
      <c r="C987" s="479"/>
      <c r="D987" s="479"/>
      <c r="E987" s="431"/>
    </row>
    <row r="988" spans="1:5" x14ac:dyDescent="0.25">
      <c r="A988" s="455"/>
      <c r="B988" s="575"/>
      <c r="C988" s="479"/>
      <c r="D988" s="479"/>
      <c r="E988" s="431"/>
    </row>
    <row r="989" spans="1:5" x14ac:dyDescent="0.25">
      <c r="A989" s="455"/>
      <c r="B989" s="575"/>
      <c r="C989" s="479"/>
      <c r="D989" s="479"/>
      <c r="E989" s="431"/>
    </row>
    <row r="990" spans="1:5" x14ac:dyDescent="0.25">
      <c r="A990" s="455"/>
      <c r="B990" s="575"/>
      <c r="C990" s="479"/>
      <c r="D990" s="479"/>
      <c r="E990" s="431"/>
    </row>
    <row r="991" spans="1:5" x14ac:dyDescent="0.25">
      <c r="A991" s="455"/>
      <c r="B991" s="575"/>
      <c r="C991" s="479"/>
      <c r="D991" s="479"/>
      <c r="E991" s="431"/>
    </row>
    <row r="992" spans="1:5" x14ac:dyDescent="0.25">
      <c r="A992" s="455"/>
      <c r="B992" s="575"/>
      <c r="C992" s="479"/>
      <c r="D992" s="479"/>
      <c r="E992" s="431"/>
    </row>
    <row r="993" spans="1:5" x14ac:dyDescent="0.25">
      <c r="A993" s="455"/>
      <c r="B993" s="575"/>
      <c r="C993" s="479"/>
      <c r="D993" s="575"/>
      <c r="E993" s="431"/>
    </row>
    <row r="994" spans="1:5" x14ac:dyDescent="0.25">
      <c r="A994" s="455"/>
      <c r="B994" s="575"/>
      <c r="C994" s="479"/>
      <c r="D994" s="575"/>
      <c r="E994" s="431"/>
    </row>
    <row r="995" spans="1:5" x14ac:dyDescent="0.25">
      <c r="A995" s="455"/>
      <c r="B995" s="575"/>
      <c r="C995" s="479"/>
      <c r="D995" s="575"/>
      <c r="E995" s="431"/>
    </row>
    <row r="996" spans="1:5" x14ac:dyDescent="0.25">
      <c r="A996" s="455"/>
      <c r="B996" s="575"/>
      <c r="C996" s="479"/>
      <c r="D996" s="575"/>
      <c r="E996" s="431"/>
    </row>
  </sheetData>
  <mergeCells count="4">
    <mergeCell ref="G3:H3"/>
    <mergeCell ref="G4:H4"/>
    <mergeCell ref="G5:H5"/>
    <mergeCell ref="G6:H6"/>
  </mergeCells>
  <conditionalFormatting sqref="B1:B34 B43 B45:B1048576">
    <cfRule type="containsText" dxfId="6" priority="1" operator="containsText" text="014">
      <formula>NOT(ISERROR(SEARCH("014",B1)))</formula>
    </cfRule>
    <cfRule type="containsText" dxfId="5" priority="2" operator="containsText" text="024">
      <formula>NOT(ISERROR(SEARCH("024",B1)))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6B76F-925D-4261-A0C1-C7F601AEE2B7}">
  <dimension ref="A1:FP1008"/>
  <sheetViews>
    <sheetView topLeftCell="A595" zoomScaleNormal="100" workbookViewId="0">
      <selection activeCell="C621" sqref="C621"/>
    </sheetView>
  </sheetViews>
  <sheetFormatPr defaultRowHeight="15" x14ac:dyDescent="0.25"/>
  <cols>
    <col min="1" max="1" width="12" style="569" customWidth="1"/>
    <col min="2" max="2" width="14.28515625" style="463" customWidth="1"/>
    <col min="3" max="3" width="15" style="242" customWidth="1"/>
    <col min="4" max="4" width="14.140625" style="465" customWidth="1"/>
    <col min="5" max="5" width="13.5703125" style="293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189" t="s">
        <v>0</v>
      </c>
      <c r="B1" s="541" t="s">
        <v>1</v>
      </c>
      <c r="C1" s="533" t="s">
        <v>2</v>
      </c>
      <c r="D1" s="561" t="s">
        <v>3</v>
      </c>
      <c r="E1" s="554" t="s">
        <v>4</v>
      </c>
    </row>
    <row r="2" spans="1:11" x14ac:dyDescent="0.25">
      <c r="A2" s="189"/>
      <c r="B2" s="541"/>
      <c r="C2" s="533"/>
      <c r="D2" s="561"/>
      <c r="E2" s="554"/>
    </row>
    <row r="3" spans="1:11" x14ac:dyDescent="0.25">
      <c r="A3" s="455">
        <v>45352</v>
      </c>
      <c r="B3" s="435" t="s">
        <v>29197</v>
      </c>
      <c r="C3" s="456">
        <v>90</v>
      </c>
      <c r="D3" s="456">
        <v>272.32</v>
      </c>
      <c r="E3" s="431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55">
        <v>45352</v>
      </c>
      <c r="B4" s="435" t="s">
        <v>29199</v>
      </c>
      <c r="C4" s="456">
        <v>25</v>
      </c>
      <c r="D4" s="456"/>
      <c r="E4" s="431">
        <v>69.3</v>
      </c>
      <c r="G4" s="635" t="s">
        <v>9</v>
      </c>
      <c r="H4" s="636"/>
      <c r="I4" s="9">
        <f>SUM(C3:C947)</f>
        <v>145390</v>
      </c>
      <c r="J4" s="9">
        <f>I8/1.23</f>
        <v>45913.349593495877</v>
      </c>
      <c r="K4" s="9">
        <f>SUM(E3:E947)</f>
        <v>272188.17000000004</v>
      </c>
    </row>
    <row r="5" spans="1:11" x14ac:dyDescent="0.25">
      <c r="A5" s="455">
        <v>45352</v>
      </c>
      <c r="B5" s="435" t="s">
        <v>29200</v>
      </c>
      <c r="C5" s="456">
        <v>52</v>
      </c>
      <c r="D5" s="456"/>
      <c r="E5" s="431">
        <v>174.42</v>
      </c>
      <c r="G5" s="633" t="s">
        <v>10</v>
      </c>
      <c r="H5" s="633"/>
      <c r="I5" s="9">
        <f>K4+J4</f>
        <v>318101.51959349593</v>
      </c>
      <c r="J5" s="14"/>
      <c r="K5" s="14"/>
    </row>
    <row r="6" spans="1:11" x14ac:dyDescent="0.25">
      <c r="A6" s="455">
        <v>45352</v>
      </c>
      <c r="B6" s="435" t="s">
        <v>29201</v>
      </c>
      <c r="C6" s="456">
        <v>55</v>
      </c>
      <c r="D6" s="456">
        <v>99.63</v>
      </c>
      <c r="E6" s="431"/>
      <c r="G6" s="633" t="s">
        <v>11</v>
      </c>
      <c r="H6" s="633"/>
      <c r="I6" s="226">
        <f>I4/I5</f>
        <v>0.457055345682708</v>
      </c>
      <c r="J6" s="14"/>
      <c r="K6" s="14"/>
    </row>
    <row r="7" spans="1:11" x14ac:dyDescent="0.25">
      <c r="A7" s="455">
        <v>45352</v>
      </c>
      <c r="B7" s="435" t="s">
        <v>29202</v>
      </c>
      <c r="C7" s="456">
        <v>20</v>
      </c>
      <c r="D7" s="456">
        <v>60.27</v>
      </c>
      <c r="E7" s="431"/>
    </row>
    <row r="8" spans="1:11" x14ac:dyDescent="0.25">
      <c r="A8" s="455">
        <v>45352</v>
      </c>
      <c r="B8" s="435" t="s">
        <v>29203</v>
      </c>
      <c r="C8" s="456">
        <v>70</v>
      </c>
      <c r="D8" s="456"/>
      <c r="E8" s="431">
        <v>162</v>
      </c>
      <c r="I8" s="82">
        <f>SUM(D3:D947)</f>
        <v>56473.419999999925</v>
      </c>
    </row>
    <row r="9" spans="1:11" x14ac:dyDescent="0.25">
      <c r="A9" s="455">
        <v>45352</v>
      </c>
      <c r="B9" s="435" t="s">
        <v>29204</v>
      </c>
      <c r="C9" s="456">
        <v>55</v>
      </c>
      <c r="D9" s="456">
        <v>99.63</v>
      </c>
      <c r="E9" s="431"/>
    </row>
    <row r="10" spans="1:11" x14ac:dyDescent="0.25">
      <c r="A10" s="455">
        <v>45352</v>
      </c>
      <c r="B10" s="435" t="s">
        <v>29205</v>
      </c>
      <c r="C10" s="456">
        <v>15</v>
      </c>
      <c r="D10" s="456">
        <v>66.42</v>
      </c>
      <c r="E10" s="431"/>
    </row>
    <row r="11" spans="1:11" x14ac:dyDescent="0.25">
      <c r="A11" s="455">
        <v>45352</v>
      </c>
      <c r="B11" s="435" t="s">
        <v>29207</v>
      </c>
      <c r="C11" s="456">
        <v>22</v>
      </c>
      <c r="D11" s="456">
        <v>72.319999999999993</v>
      </c>
      <c r="E11" s="431"/>
    </row>
    <row r="12" spans="1:11" x14ac:dyDescent="0.25">
      <c r="A12" s="455">
        <v>45352</v>
      </c>
      <c r="B12" s="435" t="s">
        <v>29208</v>
      </c>
      <c r="C12" s="456">
        <v>20</v>
      </c>
      <c r="D12" s="456"/>
      <c r="E12" s="431">
        <v>92.7</v>
      </c>
    </row>
    <row r="13" spans="1:11" x14ac:dyDescent="0.25">
      <c r="A13" s="455">
        <v>45352</v>
      </c>
      <c r="B13" s="435" t="s">
        <v>29209</v>
      </c>
      <c r="C13" s="456">
        <v>30</v>
      </c>
      <c r="D13" s="456"/>
      <c r="E13" s="431">
        <v>54</v>
      </c>
    </row>
    <row r="14" spans="1:11" x14ac:dyDescent="0.25">
      <c r="A14" s="455">
        <v>45352</v>
      </c>
      <c r="B14" s="435" t="s">
        <v>29210</v>
      </c>
      <c r="C14" s="456">
        <v>23</v>
      </c>
      <c r="D14" s="456"/>
      <c r="E14" s="431">
        <v>58.8</v>
      </c>
    </row>
    <row r="15" spans="1:11" x14ac:dyDescent="0.25">
      <c r="A15" s="455">
        <v>45352</v>
      </c>
      <c r="B15" s="435" t="s">
        <v>29211</v>
      </c>
      <c r="C15" s="456">
        <v>230</v>
      </c>
      <c r="D15" s="456"/>
      <c r="E15" s="431">
        <v>487.5</v>
      </c>
    </row>
    <row r="16" spans="1:11" x14ac:dyDescent="0.25">
      <c r="A16" s="455">
        <v>45352</v>
      </c>
      <c r="B16" s="435" t="s">
        <v>29212</v>
      </c>
      <c r="C16" s="456">
        <v>34</v>
      </c>
      <c r="D16" s="456"/>
      <c r="E16" s="431">
        <v>83.3</v>
      </c>
    </row>
    <row r="17" spans="1:172" x14ac:dyDescent="0.25">
      <c r="A17" s="455">
        <v>45352</v>
      </c>
      <c r="B17" s="435" t="s">
        <v>29213</v>
      </c>
      <c r="C17" s="456">
        <v>424</v>
      </c>
      <c r="D17" s="456"/>
      <c r="E17" s="431">
        <v>972</v>
      </c>
    </row>
    <row r="18" spans="1:172" x14ac:dyDescent="0.25">
      <c r="A18" s="455">
        <v>45352</v>
      </c>
      <c r="B18" s="435" t="s">
        <v>29214</v>
      </c>
      <c r="C18" s="456">
        <v>55</v>
      </c>
      <c r="D18" s="456">
        <v>99.63</v>
      </c>
      <c r="E18" s="431"/>
    </row>
    <row r="19" spans="1:172" x14ac:dyDescent="0.25">
      <c r="A19" s="578">
        <v>45352</v>
      </c>
      <c r="B19" s="435" t="s">
        <v>29215</v>
      </c>
      <c r="C19" s="456">
        <v>61</v>
      </c>
      <c r="D19" s="595"/>
      <c r="E19" s="449">
        <v>142.1</v>
      </c>
    </row>
    <row r="20" spans="1:172" s="150" customFormat="1" x14ac:dyDescent="0.25">
      <c r="A20" s="250">
        <v>45355</v>
      </c>
      <c r="B20" s="435" t="s">
        <v>29226</v>
      </c>
      <c r="C20" s="456">
        <v>247</v>
      </c>
      <c r="D20" s="456"/>
      <c r="E20" s="21">
        <v>568.4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</row>
    <row r="21" spans="1:172" s="150" customFormat="1" x14ac:dyDescent="0.25">
      <c r="A21" s="250">
        <v>45355</v>
      </c>
      <c r="B21" s="435" t="s">
        <v>29227</v>
      </c>
      <c r="C21" s="456">
        <v>220</v>
      </c>
      <c r="D21" s="456"/>
      <c r="E21" s="21">
        <v>441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</row>
    <row r="22" spans="1:172" s="150" customFormat="1" x14ac:dyDescent="0.25">
      <c r="A22" s="250">
        <v>45355</v>
      </c>
      <c r="B22" s="435" t="s">
        <v>29229</v>
      </c>
      <c r="C22" s="456">
        <v>158</v>
      </c>
      <c r="D22" s="206">
        <v>515.25</v>
      </c>
      <c r="E22" s="2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</row>
    <row r="23" spans="1:172" s="150" customFormat="1" x14ac:dyDescent="0.25">
      <c r="A23" s="250">
        <v>45355</v>
      </c>
      <c r="B23" s="435" t="s">
        <v>29230</v>
      </c>
      <c r="C23" s="456">
        <v>219</v>
      </c>
      <c r="D23" s="206"/>
      <c r="E23" s="433">
        <v>551.25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</row>
    <row r="24" spans="1:172" s="150" customFormat="1" x14ac:dyDescent="0.25">
      <c r="A24" s="250">
        <v>45355</v>
      </c>
      <c r="B24" s="435" t="s">
        <v>29231</v>
      </c>
      <c r="C24" s="456">
        <v>25</v>
      </c>
      <c r="D24" s="315">
        <v>72.569999999999993</v>
      </c>
      <c r="E24" s="431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</row>
    <row r="25" spans="1:172" s="150" customFormat="1" x14ac:dyDescent="0.25">
      <c r="A25" s="250">
        <v>45355</v>
      </c>
      <c r="B25" s="435" t="s">
        <v>29233</v>
      </c>
      <c r="C25" s="456">
        <v>45</v>
      </c>
      <c r="D25" s="315"/>
      <c r="E25" s="21">
        <v>73.5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</row>
    <row r="26" spans="1:172" s="150" customFormat="1" x14ac:dyDescent="0.25">
      <c r="A26" s="250">
        <v>45355</v>
      </c>
      <c r="B26" s="435" t="s">
        <v>29234</v>
      </c>
      <c r="C26" s="456">
        <v>45</v>
      </c>
      <c r="D26" s="206"/>
      <c r="E26" s="21">
        <v>147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</row>
    <row r="27" spans="1:172" s="150" customFormat="1" x14ac:dyDescent="0.25">
      <c r="A27" s="250">
        <v>45355</v>
      </c>
      <c r="B27" s="435" t="s">
        <v>29235</v>
      </c>
      <c r="C27" s="456">
        <v>22</v>
      </c>
      <c r="D27" s="206">
        <v>60.27</v>
      </c>
      <c r="E27" s="21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</row>
    <row r="28" spans="1:172" s="150" customFormat="1" x14ac:dyDescent="0.25">
      <c r="A28" s="250">
        <v>45355</v>
      </c>
      <c r="B28" s="435" t="s">
        <v>29236</v>
      </c>
      <c r="C28" s="456">
        <v>230</v>
      </c>
      <c r="D28" s="206"/>
      <c r="E28" s="21">
        <v>529.20000000000005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</row>
    <row r="29" spans="1:172" s="150" customFormat="1" x14ac:dyDescent="0.25">
      <c r="A29" s="250">
        <v>45355</v>
      </c>
      <c r="B29" s="435" t="s">
        <v>29237</v>
      </c>
      <c r="C29" s="456">
        <v>231</v>
      </c>
      <c r="D29" s="206"/>
      <c r="E29" s="21">
        <v>554.46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</row>
    <row r="30" spans="1:172" s="150" customFormat="1" x14ac:dyDescent="0.25">
      <c r="A30" s="250">
        <v>45355</v>
      </c>
      <c r="B30" s="435" t="s">
        <v>29238</v>
      </c>
      <c r="C30" s="456">
        <v>323</v>
      </c>
      <c r="D30" s="456"/>
      <c r="E30" s="21">
        <v>842.4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</row>
    <row r="31" spans="1:172" s="150" customFormat="1" x14ac:dyDescent="0.25">
      <c r="A31" s="250">
        <v>45355</v>
      </c>
      <c r="B31" s="435" t="s">
        <v>29239</v>
      </c>
      <c r="C31" s="456">
        <v>154</v>
      </c>
      <c r="D31" s="315">
        <v>298.89</v>
      </c>
      <c r="E31" s="2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</row>
    <row r="32" spans="1:172" s="150" customFormat="1" x14ac:dyDescent="0.25">
      <c r="A32" s="250">
        <v>45355</v>
      </c>
      <c r="B32" s="435" t="s">
        <v>29240</v>
      </c>
      <c r="C32" s="456">
        <v>47</v>
      </c>
      <c r="D32" s="456"/>
      <c r="E32" s="253">
        <v>123.9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</row>
    <row r="33" spans="1:172" s="150" customFormat="1" x14ac:dyDescent="0.25">
      <c r="A33" s="250">
        <v>45355</v>
      </c>
      <c r="B33" s="435" t="s">
        <v>29241</v>
      </c>
      <c r="C33" s="456">
        <v>535</v>
      </c>
      <c r="D33" s="281"/>
      <c r="E33" s="431">
        <v>934.5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</row>
    <row r="34" spans="1:172" s="150" customFormat="1" x14ac:dyDescent="0.25">
      <c r="A34" s="250">
        <v>45355</v>
      </c>
      <c r="B34" s="435" t="s">
        <v>29242</v>
      </c>
      <c r="C34" s="456">
        <v>185</v>
      </c>
      <c r="D34" s="206">
        <v>291.51</v>
      </c>
      <c r="E34" s="253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</row>
    <row r="35" spans="1:172" s="150" customFormat="1" x14ac:dyDescent="0.25">
      <c r="A35" s="250">
        <v>45355</v>
      </c>
      <c r="B35" s="435" t="s">
        <v>29244</v>
      </c>
      <c r="C35" s="456">
        <v>80</v>
      </c>
      <c r="D35" s="206">
        <v>199.26</v>
      </c>
      <c r="E35" s="431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</row>
    <row r="36" spans="1:172" s="150" customFormat="1" x14ac:dyDescent="0.25">
      <c r="A36" s="250">
        <v>45355</v>
      </c>
      <c r="B36" s="435" t="s">
        <v>29245</v>
      </c>
      <c r="C36" s="456">
        <v>62</v>
      </c>
      <c r="D36" s="206">
        <v>212.54</v>
      </c>
      <c r="E36" s="431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</row>
    <row r="37" spans="1:172" s="150" customFormat="1" x14ac:dyDescent="0.25">
      <c r="A37" s="250">
        <v>45355</v>
      </c>
      <c r="B37" s="435" t="s">
        <v>29246</v>
      </c>
      <c r="C37" s="456">
        <v>29</v>
      </c>
      <c r="D37" s="206">
        <v>86.35</v>
      </c>
      <c r="E37" s="431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</row>
    <row r="38" spans="1:172" s="150" customFormat="1" x14ac:dyDescent="0.25">
      <c r="A38" s="250">
        <v>45355</v>
      </c>
      <c r="B38" s="435" t="s">
        <v>29247</v>
      </c>
      <c r="C38" s="456">
        <v>20</v>
      </c>
      <c r="D38" s="206">
        <v>66.42</v>
      </c>
      <c r="E38" s="431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</row>
    <row r="39" spans="1:172" s="150" customFormat="1" x14ac:dyDescent="0.25">
      <c r="A39" s="250">
        <v>45355</v>
      </c>
      <c r="B39" s="435" t="s">
        <v>29248</v>
      </c>
      <c r="C39" s="456">
        <v>220</v>
      </c>
      <c r="D39" s="206">
        <v>523.98</v>
      </c>
      <c r="E39" s="253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</row>
    <row r="40" spans="1:172" s="150" customFormat="1" x14ac:dyDescent="0.25">
      <c r="A40" s="250">
        <v>45355</v>
      </c>
      <c r="B40" s="435" t="s">
        <v>29249</v>
      </c>
      <c r="C40" s="456">
        <v>370</v>
      </c>
      <c r="D40" s="206"/>
      <c r="E40" s="431">
        <v>798.21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</row>
    <row r="41" spans="1:172" s="150" customFormat="1" x14ac:dyDescent="0.25">
      <c r="A41" s="250">
        <v>45355</v>
      </c>
      <c r="B41" s="435" t="s">
        <v>29250</v>
      </c>
      <c r="C41" s="456">
        <v>595</v>
      </c>
      <c r="D41" s="281">
        <v>1452.02</v>
      </c>
      <c r="E41" s="254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</row>
    <row r="42" spans="1:172" s="150" customFormat="1" x14ac:dyDescent="0.25">
      <c r="A42" s="250">
        <v>45355</v>
      </c>
      <c r="B42" s="435" t="s">
        <v>29251</v>
      </c>
      <c r="C42" s="456">
        <v>2013</v>
      </c>
      <c r="D42" s="206"/>
      <c r="E42" s="254">
        <v>4061.75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</row>
    <row r="43" spans="1:172" s="150" customFormat="1" x14ac:dyDescent="0.25">
      <c r="A43" s="250">
        <v>45355</v>
      </c>
      <c r="B43" s="435" t="s">
        <v>29252</v>
      </c>
      <c r="C43" s="456">
        <v>110</v>
      </c>
      <c r="D43" s="206">
        <v>343.54</v>
      </c>
      <c r="E43" s="21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</row>
    <row r="44" spans="1:172" s="150" customFormat="1" x14ac:dyDescent="0.25">
      <c r="A44" s="250">
        <v>45355</v>
      </c>
      <c r="B44" s="435" t="s">
        <v>29253</v>
      </c>
      <c r="C44" s="456">
        <v>100</v>
      </c>
      <c r="D44" s="206">
        <v>199.26</v>
      </c>
      <c r="E44" s="21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</row>
    <row r="45" spans="1:172" s="150" customFormat="1" x14ac:dyDescent="0.25">
      <c r="A45" s="250">
        <v>45355</v>
      </c>
      <c r="B45" s="435" t="s">
        <v>29254</v>
      </c>
      <c r="C45" s="456">
        <v>0</v>
      </c>
      <c r="D45" s="206"/>
      <c r="E45" s="21">
        <v>54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</row>
    <row r="46" spans="1:172" s="150" customFormat="1" x14ac:dyDescent="0.25">
      <c r="A46" s="250">
        <v>45355</v>
      </c>
      <c r="B46" s="435" t="s">
        <v>29255</v>
      </c>
      <c r="C46" s="456">
        <v>30</v>
      </c>
      <c r="D46" s="206">
        <v>87.08</v>
      </c>
      <c r="E46" s="21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</row>
    <row r="47" spans="1:172" s="150" customFormat="1" x14ac:dyDescent="0.25">
      <c r="A47" s="250">
        <v>45355</v>
      </c>
      <c r="B47" s="435" t="s">
        <v>29256</v>
      </c>
      <c r="C47" s="456">
        <v>45</v>
      </c>
      <c r="D47" s="206"/>
      <c r="E47" s="21">
        <v>157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</row>
    <row r="48" spans="1:172" s="150" customFormat="1" x14ac:dyDescent="0.25">
      <c r="A48" s="250">
        <v>45355</v>
      </c>
      <c r="B48" s="435" t="s">
        <v>29257</v>
      </c>
      <c r="C48" s="456">
        <v>60</v>
      </c>
      <c r="D48" s="206">
        <v>127.31</v>
      </c>
      <c r="E48" s="21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</row>
    <row r="49" spans="1:172" s="150" customFormat="1" x14ac:dyDescent="0.25">
      <c r="A49" s="250">
        <v>45355</v>
      </c>
      <c r="B49" s="435" t="s">
        <v>29258</v>
      </c>
      <c r="C49" s="456">
        <v>20</v>
      </c>
      <c r="D49" s="206">
        <v>159.41</v>
      </c>
      <c r="E49" s="21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</row>
    <row r="50" spans="1:172" s="150" customFormat="1" x14ac:dyDescent="0.25">
      <c r="A50" s="250">
        <v>45355</v>
      </c>
      <c r="B50" s="435" t="s">
        <v>29259</v>
      </c>
      <c r="C50" s="456">
        <v>882</v>
      </c>
      <c r="D50" s="206"/>
      <c r="E50" s="60">
        <v>2123.92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</row>
    <row r="51" spans="1:172" s="150" customFormat="1" x14ac:dyDescent="0.25">
      <c r="A51" s="250">
        <v>45355</v>
      </c>
      <c r="B51" s="435" t="s">
        <v>29260</v>
      </c>
      <c r="C51" s="456">
        <v>20</v>
      </c>
      <c r="D51" s="206"/>
      <c r="E51" s="21">
        <v>49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</row>
    <row r="52" spans="1:172" s="150" customFormat="1" x14ac:dyDescent="0.25">
      <c r="A52" s="250">
        <v>45355</v>
      </c>
      <c r="B52" s="435" t="s">
        <v>29261</v>
      </c>
      <c r="C52" s="456">
        <v>2080</v>
      </c>
      <c r="D52" s="206"/>
      <c r="E52" s="60">
        <v>4518.01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</row>
    <row r="53" spans="1:172" s="150" customFormat="1" x14ac:dyDescent="0.25">
      <c r="A53" s="273">
        <v>45355</v>
      </c>
      <c r="B53" s="435" t="s">
        <v>29263</v>
      </c>
      <c r="C53" s="456">
        <v>65</v>
      </c>
      <c r="D53" s="349"/>
      <c r="E53" s="67">
        <v>151.9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</row>
    <row r="54" spans="1:172" x14ac:dyDescent="0.25">
      <c r="A54" s="250">
        <v>45355</v>
      </c>
      <c r="B54" s="435" t="s">
        <v>29264</v>
      </c>
      <c r="C54" s="456">
        <v>55</v>
      </c>
      <c r="D54" s="206">
        <v>90.41</v>
      </c>
      <c r="E54" s="21"/>
    </row>
    <row r="55" spans="1:172" x14ac:dyDescent="0.25">
      <c r="A55" s="250">
        <v>45356</v>
      </c>
      <c r="B55" s="435" t="s">
        <v>29265</v>
      </c>
      <c r="C55" s="456">
        <v>78</v>
      </c>
      <c r="D55" s="206">
        <v>223</v>
      </c>
      <c r="E55" s="21"/>
    </row>
    <row r="56" spans="1:172" x14ac:dyDescent="0.25">
      <c r="A56" s="250">
        <v>45356</v>
      </c>
      <c r="B56" s="435" t="s">
        <v>29266</v>
      </c>
      <c r="C56" s="456">
        <v>30</v>
      </c>
      <c r="D56" s="206"/>
      <c r="E56" s="21">
        <v>76.7</v>
      </c>
    </row>
    <row r="57" spans="1:172" x14ac:dyDescent="0.25">
      <c r="A57" s="250">
        <v>45356</v>
      </c>
      <c r="B57" s="435" t="s">
        <v>29267</v>
      </c>
      <c r="C57" s="456">
        <v>10</v>
      </c>
      <c r="D57" s="206"/>
      <c r="E57" s="21">
        <v>0</v>
      </c>
      <c r="F57" t="s">
        <v>5363</v>
      </c>
    </row>
    <row r="58" spans="1:172" x14ac:dyDescent="0.25">
      <c r="A58" s="250">
        <v>45356</v>
      </c>
      <c r="B58" s="435" t="s">
        <v>29268</v>
      </c>
      <c r="C58" s="456">
        <v>50</v>
      </c>
      <c r="D58" s="206"/>
      <c r="E58" s="21">
        <v>107.8</v>
      </c>
    </row>
    <row r="59" spans="1:172" x14ac:dyDescent="0.25">
      <c r="A59" s="250">
        <v>45356</v>
      </c>
      <c r="B59" s="435" t="s">
        <v>29269</v>
      </c>
      <c r="C59" s="456">
        <v>185</v>
      </c>
      <c r="D59" s="206">
        <v>251.9</v>
      </c>
      <c r="E59" s="21"/>
    </row>
    <row r="60" spans="1:172" x14ac:dyDescent="0.25">
      <c r="A60" s="250">
        <v>45356</v>
      </c>
      <c r="B60" s="435" t="s">
        <v>29270</v>
      </c>
      <c r="C60" s="456">
        <v>22</v>
      </c>
      <c r="D60" s="206"/>
      <c r="E60" s="21">
        <v>54</v>
      </c>
    </row>
    <row r="61" spans="1:172" x14ac:dyDescent="0.25">
      <c r="A61" s="250">
        <v>45356</v>
      </c>
      <c r="B61" s="435" t="s">
        <v>29271</v>
      </c>
      <c r="C61" s="456">
        <v>2883</v>
      </c>
      <c r="D61" s="281">
        <v>6159.59</v>
      </c>
      <c r="E61" s="60"/>
    </row>
    <row r="62" spans="1:172" x14ac:dyDescent="0.25">
      <c r="A62" s="250">
        <v>45356</v>
      </c>
      <c r="B62" s="435" t="s">
        <v>29272</v>
      </c>
      <c r="C62" s="456">
        <v>179</v>
      </c>
      <c r="D62" s="206"/>
      <c r="E62" s="21">
        <v>747.36</v>
      </c>
    </row>
    <row r="63" spans="1:172" x14ac:dyDescent="0.25">
      <c r="A63" s="250">
        <v>45356</v>
      </c>
      <c r="B63" s="435" t="s">
        <v>29273</v>
      </c>
      <c r="C63" s="456">
        <v>98</v>
      </c>
      <c r="D63" s="206"/>
      <c r="E63" s="21">
        <v>215.6</v>
      </c>
    </row>
    <row r="64" spans="1:172" x14ac:dyDescent="0.25">
      <c r="A64" s="250">
        <v>45356</v>
      </c>
      <c r="B64" s="435" t="s">
        <v>29274</v>
      </c>
      <c r="C64" s="456">
        <v>45</v>
      </c>
      <c r="D64" s="206"/>
      <c r="E64" s="21">
        <v>102.9</v>
      </c>
    </row>
    <row r="65" spans="1:5" x14ac:dyDescent="0.25">
      <c r="A65" s="250">
        <v>45356</v>
      </c>
      <c r="B65" s="435" t="s">
        <v>29275</v>
      </c>
      <c r="C65" s="456">
        <v>144</v>
      </c>
      <c r="D65" s="206"/>
      <c r="E65" s="21">
        <v>367.5</v>
      </c>
    </row>
    <row r="66" spans="1:5" x14ac:dyDescent="0.25">
      <c r="A66" s="250">
        <v>45356</v>
      </c>
      <c r="B66" s="435" t="s">
        <v>29276</v>
      </c>
      <c r="C66" s="456">
        <v>26</v>
      </c>
      <c r="D66" s="206">
        <v>72.569999999999993</v>
      </c>
      <c r="E66" s="21"/>
    </row>
    <row r="67" spans="1:5" x14ac:dyDescent="0.25">
      <c r="A67" s="250">
        <v>45356</v>
      </c>
      <c r="B67" s="435" t="s">
        <v>29277</v>
      </c>
      <c r="C67" s="456">
        <v>35</v>
      </c>
      <c r="D67" s="206"/>
      <c r="E67" s="21">
        <v>171.5</v>
      </c>
    </row>
    <row r="68" spans="1:5" x14ac:dyDescent="0.25">
      <c r="A68" s="250">
        <v>45356</v>
      </c>
      <c r="B68" s="435" t="s">
        <v>29278</v>
      </c>
      <c r="C68" s="456">
        <v>70</v>
      </c>
      <c r="D68" s="206">
        <v>199.26</v>
      </c>
      <c r="E68" s="21"/>
    </row>
    <row r="69" spans="1:5" x14ac:dyDescent="0.25">
      <c r="A69" s="250">
        <v>45356</v>
      </c>
      <c r="B69" s="435" t="s">
        <v>29279</v>
      </c>
      <c r="C69" s="456">
        <v>85</v>
      </c>
      <c r="D69" s="206">
        <v>218.74</v>
      </c>
      <c r="E69" s="21"/>
    </row>
    <row r="70" spans="1:5" x14ac:dyDescent="0.25">
      <c r="A70" s="250">
        <v>45356</v>
      </c>
      <c r="B70" s="435" t="s">
        <v>29280</v>
      </c>
      <c r="C70" s="456">
        <v>1610</v>
      </c>
      <c r="D70" s="206"/>
      <c r="E70" s="60">
        <v>3915</v>
      </c>
    </row>
    <row r="71" spans="1:5" x14ac:dyDescent="0.25">
      <c r="A71" s="250">
        <v>45356</v>
      </c>
      <c r="B71" s="435" t="s">
        <v>29281</v>
      </c>
      <c r="C71" s="456">
        <v>946</v>
      </c>
      <c r="D71" s="206"/>
      <c r="E71" s="60">
        <v>2514.96</v>
      </c>
    </row>
    <row r="72" spans="1:5" x14ac:dyDescent="0.25">
      <c r="A72" s="250">
        <v>45356</v>
      </c>
      <c r="B72" s="435" t="s">
        <v>29282</v>
      </c>
      <c r="C72" s="456">
        <v>60</v>
      </c>
      <c r="D72" s="206">
        <v>135.30000000000001</v>
      </c>
      <c r="E72" s="21"/>
    </row>
    <row r="73" spans="1:5" x14ac:dyDescent="0.25">
      <c r="A73" s="250">
        <v>45356</v>
      </c>
      <c r="B73" s="435" t="s">
        <v>29283</v>
      </c>
      <c r="C73" s="456">
        <v>450</v>
      </c>
      <c r="D73" s="206"/>
      <c r="E73" s="21">
        <v>768.02</v>
      </c>
    </row>
    <row r="74" spans="1:5" x14ac:dyDescent="0.25">
      <c r="A74" s="250">
        <v>45356</v>
      </c>
      <c r="B74" s="435" t="s">
        <v>29284</v>
      </c>
      <c r="C74" s="456">
        <v>395</v>
      </c>
      <c r="D74" s="206"/>
      <c r="E74" s="21">
        <v>872.2</v>
      </c>
    </row>
    <row r="75" spans="1:5" x14ac:dyDescent="0.25">
      <c r="A75" s="250">
        <v>45356</v>
      </c>
      <c r="B75" s="435" t="s">
        <v>29285</v>
      </c>
      <c r="C75" s="456">
        <v>65</v>
      </c>
      <c r="D75" s="206"/>
      <c r="E75" s="21">
        <v>156.6</v>
      </c>
    </row>
    <row r="76" spans="1:5" x14ac:dyDescent="0.25">
      <c r="A76" s="250">
        <v>45356</v>
      </c>
      <c r="B76" s="435" t="s">
        <v>29286</v>
      </c>
      <c r="C76" s="456">
        <v>10</v>
      </c>
      <c r="D76" s="206">
        <v>66.42</v>
      </c>
      <c r="E76" s="21"/>
    </row>
    <row r="77" spans="1:5" x14ac:dyDescent="0.25">
      <c r="A77" s="250">
        <v>45356</v>
      </c>
      <c r="B77" s="435" t="s">
        <v>29287</v>
      </c>
      <c r="C77" s="456">
        <v>454</v>
      </c>
      <c r="D77" s="206"/>
      <c r="E77" s="21">
        <v>747.6</v>
      </c>
    </row>
    <row r="78" spans="1:5" x14ac:dyDescent="0.25">
      <c r="A78" s="250">
        <v>45356</v>
      </c>
      <c r="B78" s="435" t="s">
        <v>29288</v>
      </c>
      <c r="C78" s="456">
        <v>70</v>
      </c>
      <c r="D78" s="206">
        <v>180.81</v>
      </c>
      <c r="E78" s="21"/>
    </row>
    <row r="79" spans="1:5" x14ac:dyDescent="0.25">
      <c r="A79" s="250">
        <v>45356</v>
      </c>
      <c r="B79" s="435" t="s">
        <v>29289</v>
      </c>
      <c r="C79" s="456">
        <v>820</v>
      </c>
      <c r="D79" s="206"/>
      <c r="E79" s="60">
        <v>1256.76</v>
      </c>
    </row>
    <row r="80" spans="1:5" x14ac:dyDescent="0.25">
      <c r="A80" s="250">
        <v>45356</v>
      </c>
      <c r="B80" s="435" t="s">
        <v>29290</v>
      </c>
      <c r="C80" s="456">
        <v>90</v>
      </c>
      <c r="D80" s="206">
        <v>272.32</v>
      </c>
      <c r="E80" s="21"/>
    </row>
    <row r="81" spans="1:5" x14ac:dyDescent="0.25">
      <c r="A81" s="591">
        <v>45356</v>
      </c>
      <c r="B81" s="435" t="s">
        <v>29291</v>
      </c>
      <c r="C81" s="456">
        <v>45</v>
      </c>
      <c r="D81" s="594"/>
      <c r="E81" s="257">
        <v>73.5</v>
      </c>
    </row>
    <row r="82" spans="1:5" x14ac:dyDescent="0.25">
      <c r="A82" s="591">
        <v>45356</v>
      </c>
      <c r="B82" s="435" t="s">
        <v>29292</v>
      </c>
      <c r="C82" s="456">
        <v>96</v>
      </c>
      <c r="D82" s="594">
        <v>99.63</v>
      </c>
      <c r="E82" s="257"/>
    </row>
    <row r="83" spans="1:5" x14ac:dyDescent="0.25">
      <c r="A83" s="591">
        <v>45356</v>
      </c>
      <c r="B83" s="435" t="s">
        <v>29293</v>
      </c>
      <c r="C83" s="456">
        <v>512</v>
      </c>
      <c r="D83" s="594"/>
      <c r="E83" s="587">
        <v>1219.8599999999999</v>
      </c>
    </row>
    <row r="84" spans="1:5" x14ac:dyDescent="0.25">
      <c r="A84" s="591">
        <v>45357</v>
      </c>
      <c r="B84" s="435" t="s">
        <v>29294</v>
      </c>
      <c r="C84" s="456">
        <v>110</v>
      </c>
      <c r="D84" s="594">
        <v>199.26</v>
      </c>
      <c r="E84" s="257"/>
    </row>
    <row r="85" spans="1:5" x14ac:dyDescent="0.25">
      <c r="A85" s="591">
        <v>45357</v>
      </c>
      <c r="B85" s="435" t="s">
        <v>29296</v>
      </c>
      <c r="C85" s="456">
        <v>78</v>
      </c>
      <c r="D85" s="594">
        <v>574.98</v>
      </c>
      <c r="E85" s="257"/>
    </row>
    <row r="86" spans="1:5" x14ac:dyDescent="0.25">
      <c r="A86" s="591">
        <v>45357</v>
      </c>
      <c r="B86" s="435" t="s">
        <v>29297</v>
      </c>
      <c r="C86" s="456">
        <v>320</v>
      </c>
      <c r="D86" s="594"/>
      <c r="E86" s="257">
        <v>918</v>
      </c>
    </row>
    <row r="87" spans="1:5" x14ac:dyDescent="0.25">
      <c r="A87" s="591">
        <v>45357</v>
      </c>
      <c r="B87" s="435" t="s">
        <v>29298</v>
      </c>
      <c r="C87" s="456">
        <v>25</v>
      </c>
      <c r="D87" s="594">
        <v>95.94</v>
      </c>
      <c r="E87" s="257"/>
    </row>
    <row r="88" spans="1:5" x14ac:dyDescent="0.25">
      <c r="A88" s="591">
        <v>45357</v>
      </c>
      <c r="B88" s="435" t="s">
        <v>29299</v>
      </c>
      <c r="C88" s="456">
        <v>291</v>
      </c>
      <c r="D88" s="594"/>
      <c r="E88" s="257">
        <v>628.42999999999995</v>
      </c>
    </row>
    <row r="89" spans="1:5" x14ac:dyDescent="0.25">
      <c r="A89" s="591">
        <v>45357</v>
      </c>
      <c r="B89" s="435" t="s">
        <v>29300</v>
      </c>
      <c r="C89" s="456">
        <v>59</v>
      </c>
      <c r="D89" s="594"/>
      <c r="E89" s="257">
        <v>539</v>
      </c>
    </row>
    <row r="90" spans="1:5" x14ac:dyDescent="0.25">
      <c r="A90" s="591">
        <v>45357</v>
      </c>
      <c r="B90" s="435" t="s">
        <v>29301</v>
      </c>
      <c r="C90" s="456">
        <v>19</v>
      </c>
      <c r="D90" s="594">
        <v>60.27</v>
      </c>
      <c r="E90" s="257"/>
    </row>
    <row r="91" spans="1:5" x14ac:dyDescent="0.25">
      <c r="A91" s="591">
        <v>45357</v>
      </c>
      <c r="B91" s="435" t="s">
        <v>29302</v>
      </c>
      <c r="C91" s="456">
        <v>50</v>
      </c>
      <c r="D91" s="594">
        <v>99.63</v>
      </c>
      <c r="E91" s="257"/>
    </row>
    <row r="92" spans="1:5" x14ac:dyDescent="0.25">
      <c r="A92" s="591">
        <v>45357</v>
      </c>
      <c r="B92" s="435" t="s">
        <v>29303</v>
      </c>
      <c r="C92" s="456">
        <v>634</v>
      </c>
      <c r="D92" s="594"/>
      <c r="E92" s="587">
        <v>2579.85</v>
      </c>
    </row>
    <row r="93" spans="1:5" x14ac:dyDescent="0.25">
      <c r="A93" s="591">
        <v>45357</v>
      </c>
      <c r="B93" s="435" t="s">
        <v>29304</v>
      </c>
      <c r="C93" s="456">
        <v>28</v>
      </c>
      <c r="D93" s="594">
        <v>86.35</v>
      </c>
      <c r="E93" s="257"/>
    </row>
    <row r="94" spans="1:5" x14ac:dyDescent="0.25">
      <c r="A94" s="591">
        <v>45357</v>
      </c>
      <c r="B94" s="435" t="s">
        <v>29305</v>
      </c>
      <c r="C94" s="456">
        <v>80</v>
      </c>
      <c r="D94" s="594">
        <v>197.97</v>
      </c>
      <c r="E94" s="257"/>
    </row>
    <row r="95" spans="1:5" x14ac:dyDescent="0.25">
      <c r="A95" s="591">
        <v>45357</v>
      </c>
      <c r="B95" s="435" t="s">
        <v>29306</v>
      </c>
      <c r="C95" s="456">
        <v>55</v>
      </c>
      <c r="D95" s="594">
        <v>211.07</v>
      </c>
      <c r="E95" s="257"/>
    </row>
    <row r="96" spans="1:5" x14ac:dyDescent="0.25">
      <c r="A96" s="591">
        <v>45357</v>
      </c>
      <c r="B96" s="435" t="s">
        <v>29307</v>
      </c>
      <c r="C96" s="456">
        <v>271</v>
      </c>
      <c r="D96" s="594"/>
      <c r="E96" s="257">
        <v>622.29999999999995</v>
      </c>
    </row>
    <row r="97" spans="1:5" x14ac:dyDescent="0.25">
      <c r="A97" s="591">
        <v>45357</v>
      </c>
      <c r="B97" s="435" t="s">
        <v>29308</v>
      </c>
      <c r="C97" s="456">
        <v>46</v>
      </c>
      <c r="D97" s="594"/>
      <c r="E97" s="257">
        <v>108</v>
      </c>
    </row>
    <row r="98" spans="1:5" x14ac:dyDescent="0.25">
      <c r="A98" s="591">
        <v>45357</v>
      </c>
      <c r="B98" s="435" t="s">
        <v>29309</v>
      </c>
      <c r="C98" s="456">
        <v>10</v>
      </c>
      <c r="D98" s="594"/>
      <c r="E98" s="257">
        <v>70.2</v>
      </c>
    </row>
    <row r="99" spans="1:5" x14ac:dyDescent="0.25">
      <c r="A99" s="591">
        <v>45357</v>
      </c>
      <c r="B99" s="435" t="s">
        <v>29310</v>
      </c>
      <c r="C99" s="456">
        <v>12</v>
      </c>
      <c r="D99" s="594">
        <v>60.27</v>
      </c>
      <c r="E99" s="257"/>
    </row>
    <row r="100" spans="1:5" x14ac:dyDescent="0.25">
      <c r="A100" s="591">
        <v>45357</v>
      </c>
      <c r="B100" s="435" t="s">
        <v>29311</v>
      </c>
      <c r="C100" s="456">
        <v>20</v>
      </c>
      <c r="D100" s="594"/>
      <c r="E100" s="257">
        <v>49</v>
      </c>
    </row>
    <row r="101" spans="1:5" x14ac:dyDescent="0.25">
      <c r="A101" s="591">
        <v>45357</v>
      </c>
      <c r="B101" s="435" t="s">
        <v>29312</v>
      </c>
      <c r="C101" s="456">
        <v>865</v>
      </c>
      <c r="D101" s="594"/>
      <c r="E101" s="587">
        <v>1827.36</v>
      </c>
    </row>
    <row r="102" spans="1:5" x14ac:dyDescent="0.25">
      <c r="A102" s="591">
        <v>45357</v>
      </c>
      <c r="B102" s="435" t="s">
        <v>29313</v>
      </c>
      <c r="C102" s="456">
        <v>991</v>
      </c>
      <c r="D102" s="594"/>
      <c r="E102" s="587">
        <v>2257.6799999999998</v>
      </c>
    </row>
    <row r="103" spans="1:5" x14ac:dyDescent="0.25">
      <c r="A103" s="591">
        <v>45357</v>
      </c>
      <c r="B103" s="435" t="s">
        <v>29314</v>
      </c>
      <c r="C103" s="456">
        <v>405</v>
      </c>
      <c r="D103" s="594"/>
      <c r="E103" s="257">
        <v>912.73</v>
      </c>
    </row>
    <row r="104" spans="1:5" x14ac:dyDescent="0.25">
      <c r="A104" s="591">
        <v>45357</v>
      </c>
      <c r="B104" s="435" t="s">
        <v>29315</v>
      </c>
      <c r="C104" s="456">
        <v>35</v>
      </c>
      <c r="D104" s="594"/>
      <c r="E104" s="257">
        <v>190.86</v>
      </c>
    </row>
    <row r="105" spans="1:5" x14ac:dyDescent="0.25">
      <c r="A105" s="591">
        <v>45357</v>
      </c>
      <c r="B105" s="435" t="s">
        <v>29316</v>
      </c>
      <c r="C105" s="456">
        <v>120</v>
      </c>
      <c r="D105" s="594">
        <v>355.59</v>
      </c>
      <c r="E105" s="257"/>
    </row>
    <row r="106" spans="1:5" x14ac:dyDescent="0.25">
      <c r="A106" s="591">
        <v>45358</v>
      </c>
      <c r="B106" s="435" t="s">
        <v>29317</v>
      </c>
      <c r="C106" s="456">
        <v>415</v>
      </c>
      <c r="D106" s="594">
        <v>697.41</v>
      </c>
      <c r="E106" s="257"/>
    </row>
    <row r="107" spans="1:5" x14ac:dyDescent="0.25">
      <c r="A107" s="591">
        <v>45358</v>
      </c>
      <c r="B107" s="435" t="s">
        <v>29318</v>
      </c>
      <c r="C107" s="456">
        <v>70</v>
      </c>
      <c r="D107" s="594">
        <v>225</v>
      </c>
      <c r="E107" s="257"/>
    </row>
    <row r="108" spans="1:5" x14ac:dyDescent="0.25">
      <c r="A108" s="591">
        <v>45358</v>
      </c>
      <c r="B108" s="435" t="s">
        <v>29319</v>
      </c>
      <c r="C108" s="456">
        <v>310</v>
      </c>
      <c r="D108" s="594"/>
      <c r="E108" s="257">
        <v>640</v>
      </c>
    </row>
    <row r="109" spans="1:5" x14ac:dyDescent="0.25">
      <c r="A109" s="591">
        <v>45358</v>
      </c>
      <c r="B109" s="435" t="s">
        <v>29320</v>
      </c>
      <c r="C109" s="456">
        <v>10</v>
      </c>
      <c r="D109" s="594">
        <v>84.38</v>
      </c>
      <c r="E109" s="257"/>
    </row>
    <row r="110" spans="1:5" x14ac:dyDescent="0.25">
      <c r="A110" s="591">
        <v>45358</v>
      </c>
      <c r="B110" s="435" t="s">
        <v>29321</v>
      </c>
      <c r="C110" s="456">
        <v>24</v>
      </c>
      <c r="D110" s="594">
        <v>60.27</v>
      </c>
      <c r="E110" s="257"/>
    </row>
    <row r="111" spans="1:5" x14ac:dyDescent="0.25">
      <c r="A111" s="591">
        <v>45358</v>
      </c>
      <c r="B111" s="435" t="s">
        <v>29322</v>
      </c>
      <c r="C111" s="456">
        <v>208</v>
      </c>
      <c r="D111" s="594"/>
      <c r="E111" s="257">
        <v>281.3</v>
      </c>
    </row>
    <row r="112" spans="1:5" x14ac:dyDescent="0.25">
      <c r="A112" s="591">
        <v>45358</v>
      </c>
      <c r="B112" s="435" t="s">
        <v>29323</v>
      </c>
      <c r="C112" s="456">
        <v>100</v>
      </c>
      <c r="D112" s="594">
        <v>200</v>
      </c>
      <c r="E112" s="257"/>
    </row>
    <row r="113" spans="1:5" x14ac:dyDescent="0.25">
      <c r="A113" s="591">
        <v>45358</v>
      </c>
      <c r="B113" s="435" t="s">
        <v>29324</v>
      </c>
      <c r="C113" s="456">
        <v>38</v>
      </c>
      <c r="D113" s="594"/>
      <c r="E113" s="257">
        <v>86.4</v>
      </c>
    </row>
    <row r="114" spans="1:5" x14ac:dyDescent="0.25">
      <c r="A114" s="591">
        <v>45358</v>
      </c>
      <c r="B114" s="435" t="s">
        <v>29325</v>
      </c>
      <c r="C114" s="456">
        <v>840</v>
      </c>
      <c r="D114" s="594"/>
      <c r="E114" s="587">
        <v>1615.04</v>
      </c>
    </row>
    <row r="115" spans="1:5" x14ac:dyDescent="0.25">
      <c r="A115" s="591">
        <v>45358</v>
      </c>
      <c r="B115" s="435" t="s">
        <v>29326</v>
      </c>
      <c r="C115" s="456">
        <v>15</v>
      </c>
      <c r="D115" s="594"/>
      <c r="E115" s="257">
        <v>40.619999999999997</v>
      </c>
    </row>
    <row r="116" spans="1:5" x14ac:dyDescent="0.25">
      <c r="A116" s="591">
        <v>45358</v>
      </c>
      <c r="B116" s="435" t="s">
        <v>29327</v>
      </c>
      <c r="C116" s="456">
        <v>12</v>
      </c>
      <c r="D116" s="594">
        <v>114.51</v>
      </c>
      <c r="E116" s="257"/>
    </row>
    <row r="117" spans="1:5" x14ac:dyDescent="0.25">
      <c r="A117" s="591">
        <v>45358</v>
      </c>
      <c r="B117" s="435" t="s">
        <v>29328</v>
      </c>
      <c r="C117" s="456">
        <v>42</v>
      </c>
      <c r="D117" s="594"/>
      <c r="E117" s="257">
        <v>161.69999999999999</v>
      </c>
    </row>
    <row r="118" spans="1:5" x14ac:dyDescent="0.25">
      <c r="A118" s="591">
        <v>45358</v>
      </c>
      <c r="B118" s="435" t="s">
        <v>29329</v>
      </c>
      <c r="C118" s="456">
        <v>5</v>
      </c>
      <c r="D118" s="594">
        <v>60.27</v>
      </c>
      <c r="E118" s="257"/>
    </row>
    <row r="119" spans="1:5" x14ac:dyDescent="0.25">
      <c r="A119" s="591">
        <v>45358</v>
      </c>
      <c r="B119" s="435" t="s">
        <v>29330</v>
      </c>
      <c r="C119" s="456">
        <v>90</v>
      </c>
      <c r="D119" s="594"/>
      <c r="E119" s="257">
        <v>241.9</v>
      </c>
    </row>
    <row r="120" spans="1:5" x14ac:dyDescent="0.25">
      <c r="A120" s="591">
        <v>45358</v>
      </c>
      <c r="B120" s="435" t="s">
        <v>29331</v>
      </c>
      <c r="C120" s="456">
        <v>49</v>
      </c>
      <c r="D120" s="594">
        <v>108.86</v>
      </c>
      <c r="E120" s="257"/>
    </row>
    <row r="121" spans="1:5" x14ac:dyDescent="0.25">
      <c r="A121" s="591">
        <v>45358</v>
      </c>
      <c r="B121" s="435" t="s">
        <v>29332</v>
      </c>
      <c r="C121" s="456">
        <v>32</v>
      </c>
      <c r="D121" s="594"/>
      <c r="E121" s="257">
        <v>345.4</v>
      </c>
    </row>
    <row r="122" spans="1:5" x14ac:dyDescent="0.25">
      <c r="A122" s="591">
        <v>45358</v>
      </c>
      <c r="B122" s="435" t="s">
        <v>29333</v>
      </c>
      <c r="C122" s="456">
        <v>54</v>
      </c>
      <c r="D122" s="594">
        <v>246.74</v>
      </c>
      <c r="E122" s="257"/>
    </row>
    <row r="123" spans="1:5" x14ac:dyDescent="0.25">
      <c r="A123" s="591">
        <v>45358</v>
      </c>
      <c r="B123" s="435" t="s">
        <v>29334</v>
      </c>
      <c r="C123" s="456">
        <v>252</v>
      </c>
      <c r="D123" s="594"/>
      <c r="E123" s="257">
        <v>456</v>
      </c>
    </row>
    <row r="124" spans="1:5" x14ac:dyDescent="0.25">
      <c r="A124" s="591">
        <v>45358</v>
      </c>
      <c r="B124" s="435" t="s">
        <v>29335</v>
      </c>
      <c r="C124" s="456">
        <v>17</v>
      </c>
      <c r="D124" s="594">
        <v>132.84</v>
      </c>
      <c r="E124" s="257"/>
    </row>
    <row r="125" spans="1:5" x14ac:dyDescent="0.25">
      <c r="A125" s="591">
        <v>45358</v>
      </c>
      <c r="B125" s="435" t="s">
        <v>29336</v>
      </c>
      <c r="C125" s="456">
        <v>50</v>
      </c>
      <c r="D125" s="594">
        <v>139.36000000000001</v>
      </c>
      <c r="E125" s="257"/>
    </row>
    <row r="126" spans="1:5" x14ac:dyDescent="0.25">
      <c r="A126" s="591">
        <v>45358</v>
      </c>
      <c r="B126" s="435" t="s">
        <v>29337</v>
      </c>
      <c r="C126" s="456">
        <v>70</v>
      </c>
      <c r="D126" s="594"/>
      <c r="E126" s="257">
        <v>162</v>
      </c>
    </row>
    <row r="127" spans="1:5" x14ac:dyDescent="0.25">
      <c r="A127" s="591">
        <v>45358</v>
      </c>
      <c r="B127" s="435" t="s">
        <v>29338</v>
      </c>
      <c r="C127" s="456">
        <v>35</v>
      </c>
      <c r="D127" s="594"/>
      <c r="E127" s="257">
        <v>88.5</v>
      </c>
    </row>
    <row r="128" spans="1:5" x14ac:dyDescent="0.25">
      <c r="A128" s="591">
        <v>45358</v>
      </c>
      <c r="B128" s="435" t="s">
        <v>29339</v>
      </c>
      <c r="C128" s="456">
        <v>286</v>
      </c>
      <c r="D128" s="594"/>
      <c r="E128" s="587">
        <v>1053</v>
      </c>
    </row>
    <row r="129" spans="1:6" x14ac:dyDescent="0.25">
      <c r="A129" s="591">
        <v>45358</v>
      </c>
      <c r="B129" s="435" t="s">
        <v>29347</v>
      </c>
      <c r="C129" s="456">
        <v>430</v>
      </c>
      <c r="D129" s="596">
        <v>1196.7</v>
      </c>
      <c r="E129" s="257"/>
      <c r="F129" s="589"/>
    </row>
    <row r="130" spans="1:6" x14ac:dyDescent="0.25">
      <c r="A130" s="591">
        <v>45358</v>
      </c>
      <c r="B130" s="435" t="s">
        <v>29346</v>
      </c>
      <c r="C130" s="456">
        <v>154</v>
      </c>
      <c r="D130" s="594">
        <v>398.52</v>
      </c>
      <c r="E130" s="257"/>
      <c r="F130" s="589"/>
    </row>
    <row r="131" spans="1:6" x14ac:dyDescent="0.25">
      <c r="A131" s="591">
        <v>45358</v>
      </c>
      <c r="B131" s="435" t="s">
        <v>23804</v>
      </c>
      <c r="C131" s="456">
        <v>40</v>
      </c>
      <c r="D131" s="594"/>
      <c r="E131" s="257"/>
      <c r="F131" s="589" t="s">
        <v>1095</v>
      </c>
    </row>
    <row r="132" spans="1:6" x14ac:dyDescent="0.25">
      <c r="A132" s="591">
        <v>45358</v>
      </c>
      <c r="B132" s="435" t="s">
        <v>29345</v>
      </c>
      <c r="C132" s="456">
        <v>270</v>
      </c>
      <c r="D132" s="594">
        <v>789.66</v>
      </c>
      <c r="E132" s="257"/>
      <c r="F132" s="589"/>
    </row>
    <row r="133" spans="1:6" x14ac:dyDescent="0.25">
      <c r="A133" s="591">
        <v>45358</v>
      </c>
      <c r="B133" s="435" t="s">
        <v>29344</v>
      </c>
      <c r="C133" s="456">
        <v>11</v>
      </c>
      <c r="D133" s="594"/>
      <c r="E133" s="257">
        <v>49</v>
      </c>
      <c r="F133" s="589"/>
    </row>
    <row r="134" spans="1:6" x14ac:dyDescent="0.25">
      <c r="A134" s="591">
        <v>45358</v>
      </c>
      <c r="B134" s="435" t="s">
        <v>29343</v>
      </c>
      <c r="C134" s="456">
        <v>420</v>
      </c>
      <c r="D134" s="594"/>
      <c r="E134" s="587">
        <v>1166.4000000000001</v>
      </c>
      <c r="F134" s="589"/>
    </row>
    <row r="135" spans="1:6" x14ac:dyDescent="0.25">
      <c r="A135" s="591">
        <v>45358</v>
      </c>
      <c r="B135" s="435" t="s">
        <v>29342</v>
      </c>
      <c r="C135" s="456">
        <v>111</v>
      </c>
      <c r="D135" s="594"/>
      <c r="E135" s="257">
        <v>267.39999999999998</v>
      </c>
      <c r="F135" s="589"/>
    </row>
    <row r="136" spans="1:6" x14ac:dyDescent="0.25">
      <c r="A136" s="591">
        <v>45358</v>
      </c>
      <c r="B136" s="435" t="s">
        <v>29341</v>
      </c>
      <c r="C136" s="456">
        <v>145</v>
      </c>
      <c r="D136" s="594">
        <v>271.22000000000003</v>
      </c>
      <c r="E136" s="257"/>
      <c r="F136" s="589"/>
    </row>
    <row r="137" spans="1:6" x14ac:dyDescent="0.25">
      <c r="A137" s="591">
        <v>45358</v>
      </c>
      <c r="B137" s="435" t="s">
        <v>29340</v>
      </c>
      <c r="C137" s="456">
        <v>30</v>
      </c>
      <c r="D137" s="594">
        <v>84.38</v>
      </c>
      <c r="E137" s="257"/>
      <c r="F137" s="589"/>
    </row>
    <row r="138" spans="1:6" x14ac:dyDescent="0.25">
      <c r="A138" s="591">
        <v>45358</v>
      </c>
      <c r="B138" s="435" t="s">
        <v>29348</v>
      </c>
      <c r="C138" s="456">
        <v>87</v>
      </c>
      <c r="D138" s="594">
        <v>283.27</v>
      </c>
      <c r="E138" s="593"/>
    </row>
    <row r="139" spans="1:6" x14ac:dyDescent="0.25">
      <c r="A139" s="591">
        <v>45358</v>
      </c>
      <c r="B139" s="435" t="s">
        <v>29349</v>
      </c>
      <c r="C139" s="456">
        <v>57</v>
      </c>
      <c r="D139" s="594">
        <v>90.6</v>
      </c>
      <c r="E139" s="593"/>
    </row>
    <row r="140" spans="1:6" x14ac:dyDescent="0.25">
      <c r="A140" s="591">
        <v>45358</v>
      </c>
      <c r="B140" s="435" t="s">
        <v>29350</v>
      </c>
      <c r="C140" s="456">
        <v>60</v>
      </c>
      <c r="D140" s="594">
        <v>99.63</v>
      </c>
      <c r="E140" s="593"/>
    </row>
    <row r="141" spans="1:6" x14ac:dyDescent="0.25">
      <c r="A141" s="591">
        <v>45358</v>
      </c>
      <c r="B141" s="435" t="s">
        <v>29351</v>
      </c>
      <c r="C141" s="456">
        <v>81</v>
      </c>
      <c r="D141" s="594"/>
      <c r="E141" s="257">
        <v>181.3</v>
      </c>
    </row>
    <row r="142" spans="1:6" x14ac:dyDescent="0.25">
      <c r="A142" s="591">
        <v>45358</v>
      </c>
      <c r="B142" s="435" t="s">
        <v>29352</v>
      </c>
      <c r="C142" s="456">
        <v>48</v>
      </c>
      <c r="D142" s="594"/>
      <c r="E142" s="257">
        <v>159.65</v>
      </c>
    </row>
    <row r="143" spans="1:6" x14ac:dyDescent="0.25">
      <c r="A143" s="591">
        <v>45358</v>
      </c>
      <c r="B143" s="435" t="s">
        <v>29353</v>
      </c>
      <c r="C143" s="456">
        <v>802</v>
      </c>
      <c r="D143" s="594"/>
      <c r="E143" s="587">
        <v>1632.68</v>
      </c>
    </row>
    <row r="144" spans="1:6" x14ac:dyDescent="0.25">
      <c r="A144" s="591">
        <v>45358</v>
      </c>
      <c r="B144" s="435" t="s">
        <v>29355</v>
      </c>
      <c r="C144" s="456">
        <v>270</v>
      </c>
      <c r="D144" s="594">
        <v>808.11</v>
      </c>
      <c r="E144" s="257"/>
    </row>
    <row r="145" spans="1:5" x14ac:dyDescent="0.25">
      <c r="A145" s="591">
        <v>45358</v>
      </c>
      <c r="B145" s="435" t="s">
        <v>29356</v>
      </c>
      <c r="C145" s="456">
        <v>34</v>
      </c>
      <c r="D145" s="594">
        <v>96.43</v>
      </c>
      <c r="E145" s="257"/>
    </row>
    <row r="146" spans="1:5" x14ac:dyDescent="0.25">
      <c r="A146" s="591">
        <v>45359</v>
      </c>
      <c r="B146" s="435" t="s">
        <v>29357</v>
      </c>
      <c r="C146" s="456">
        <v>110</v>
      </c>
      <c r="D146" s="594"/>
      <c r="E146" s="257">
        <v>237</v>
      </c>
    </row>
    <row r="147" spans="1:5" x14ac:dyDescent="0.25">
      <c r="A147" s="591">
        <v>45359</v>
      </c>
      <c r="B147" s="435" t="s">
        <v>29359</v>
      </c>
      <c r="C147" s="456">
        <v>55</v>
      </c>
      <c r="D147" s="594">
        <v>99.63</v>
      </c>
      <c r="E147" s="257"/>
    </row>
    <row r="148" spans="1:5" x14ac:dyDescent="0.25">
      <c r="A148" s="591">
        <v>45359</v>
      </c>
      <c r="B148" s="435" t="s">
        <v>29360</v>
      </c>
      <c r="C148" s="456">
        <v>225</v>
      </c>
      <c r="D148" s="594"/>
      <c r="E148" s="257">
        <v>464.03</v>
      </c>
    </row>
    <row r="149" spans="1:5" x14ac:dyDescent="0.25">
      <c r="A149" s="591">
        <v>45359</v>
      </c>
      <c r="B149" s="435" t="s">
        <v>29361</v>
      </c>
      <c r="C149" s="456">
        <v>106</v>
      </c>
      <c r="D149" s="594">
        <v>199.26</v>
      </c>
      <c r="E149" s="257"/>
    </row>
    <row r="150" spans="1:5" x14ac:dyDescent="0.25">
      <c r="A150" s="591">
        <v>45359</v>
      </c>
      <c r="B150" s="435" t="s">
        <v>29362</v>
      </c>
      <c r="C150" s="456">
        <v>91</v>
      </c>
      <c r="D150" s="594"/>
      <c r="E150" s="257">
        <v>214.5</v>
      </c>
    </row>
    <row r="151" spans="1:5" x14ac:dyDescent="0.25">
      <c r="A151" s="591">
        <v>45359</v>
      </c>
      <c r="B151" s="435" t="s">
        <v>29363</v>
      </c>
      <c r="C151" s="456">
        <v>154</v>
      </c>
      <c r="D151" s="594"/>
      <c r="E151" s="257">
        <v>352.8</v>
      </c>
    </row>
    <row r="152" spans="1:5" x14ac:dyDescent="0.25">
      <c r="A152" s="591">
        <v>45359</v>
      </c>
      <c r="B152" s="435" t="s">
        <v>29364</v>
      </c>
      <c r="C152" s="456">
        <v>22</v>
      </c>
      <c r="D152" s="594"/>
      <c r="E152" s="257">
        <v>49</v>
      </c>
    </row>
    <row r="153" spans="1:5" x14ac:dyDescent="0.25">
      <c r="A153" s="591">
        <v>45359</v>
      </c>
      <c r="B153" s="435" t="s">
        <v>29365</v>
      </c>
      <c r="C153" s="456">
        <v>70</v>
      </c>
      <c r="D153" s="594"/>
      <c r="E153" s="257">
        <v>81</v>
      </c>
    </row>
    <row r="154" spans="1:5" x14ac:dyDescent="0.25">
      <c r="A154" s="591">
        <v>45359</v>
      </c>
      <c r="B154" s="435" t="s">
        <v>29366</v>
      </c>
      <c r="C154" s="456">
        <v>2375</v>
      </c>
      <c r="D154" s="594"/>
      <c r="E154" s="587">
        <v>3483</v>
      </c>
    </row>
    <row r="155" spans="1:5" x14ac:dyDescent="0.25">
      <c r="A155" s="591">
        <v>45359</v>
      </c>
      <c r="B155" s="435" t="s">
        <v>29367</v>
      </c>
      <c r="C155" s="456">
        <v>85</v>
      </c>
      <c r="D155" s="594"/>
      <c r="E155" s="257">
        <v>81</v>
      </c>
    </row>
    <row r="156" spans="1:5" x14ac:dyDescent="0.25">
      <c r="A156" s="591">
        <v>45359</v>
      </c>
      <c r="B156" s="435" t="s">
        <v>29368</v>
      </c>
      <c r="C156" s="456">
        <v>23</v>
      </c>
      <c r="D156" s="594">
        <v>66.42</v>
      </c>
      <c r="E156" s="257"/>
    </row>
    <row r="157" spans="1:5" x14ac:dyDescent="0.25">
      <c r="A157" s="591">
        <v>45359</v>
      </c>
      <c r="B157" s="435" t="s">
        <v>29369</v>
      </c>
      <c r="C157" s="456">
        <v>113</v>
      </c>
      <c r="D157" s="594"/>
      <c r="E157" s="257">
        <v>227.2</v>
      </c>
    </row>
    <row r="158" spans="1:5" x14ac:dyDescent="0.25">
      <c r="A158" s="591">
        <v>45359</v>
      </c>
      <c r="B158" s="435" t="s">
        <v>29370</v>
      </c>
      <c r="C158" s="456">
        <v>55</v>
      </c>
      <c r="D158" s="594">
        <v>99.63</v>
      </c>
      <c r="E158" s="257"/>
    </row>
    <row r="159" spans="1:5" x14ac:dyDescent="0.25">
      <c r="A159" s="591">
        <v>45359</v>
      </c>
      <c r="B159" s="435" t="s">
        <v>29372</v>
      </c>
      <c r="C159" s="456">
        <v>169</v>
      </c>
      <c r="D159" s="594"/>
      <c r="E159" s="257">
        <v>312.93</v>
      </c>
    </row>
    <row r="160" spans="1:5" x14ac:dyDescent="0.25">
      <c r="A160" s="591">
        <v>45359</v>
      </c>
      <c r="B160" s="435" t="s">
        <v>29373</v>
      </c>
      <c r="C160" s="456">
        <v>60</v>
      </c>
      <c r="D160" s="594"/>
      <c r="E160" s="257">
        <v>147.19999999999999</v>
      </c>
    </row>
    <row r="161" spans="1:6" x14ac:dyDescent="0.25">
      <c r="A161" s="591">
        <v>45359</v>
      </c>
      <c r="B161" s="435" t="s">
        <v>29374</v>
      </c>
      <c r="C161" s="456">
        <v>69</v>
      </c>
      <c r="D161" s="594"/>
      <c r="E161" s="257">
        <v>161.69999999999999</v>
      </c>
    </row>
    <row r="162" spans="1:6" x14ac:dyDescent="0.25">
      <c r="A162" s="591">
        <v>45359</v>
      </c>
      <c r="B162" s="435" t="s">
        <v>29375</v>
      </c>
      <c r="C162" s="456">
        <v>90</v>
      </c>
      <c r="D162" s="594"/>
      <c r="E162" s="257">
        <v>221.4</v>
      </c>
    </row>
    <row r="163" spans="1:6" x14ac:dyDescent="0.25">
      <c r="A163" s="591">
        <v>45359</v>
      </c>
      <c r="B163" s="435" t="s">
        <v>29376</v>
      </c>
      <c r="C163" s="456">
        <v>40</v>
      </c>
      <c r="D163" s="594"/>
      <c r="E163" s="257">
        <v>73.5</v>
      </c>
    </row>
    <row r="164" spans="1:6" x14ac:dyDescent="0.25">
      <c r="A164" s="591">
        <v>45359</v>
      </c>
      <c r="B164" s="435" t="s">
        <v>29377</v>
      </c>
      <c r="C164" s="456">
        <v>134</v>
      </c>
      <c r="D164" s="594"/>
      <c r="E164" s="257">
        <v>243</v>
      </c>
    </row>
    <row r="165" spans="1:6" x14ac:dyDescent="0.25">
      <c r="A165" s="591">
        <v>45359</v>
      </c>
      <c r="B165" s="435" t="s">
        <v>29378</v>
      </c>
      <c r="C165" s="456">
        <v>150</v>
      </c>
      <c r="D165" s="594"/>
      <c r="E165" s="257">
        <v>300</v>
      </c>
    </row>
    <row r="166" spans="1:6" x14ac:dyDescent="0.25">
      <c r="A166" s="591">
        <v>45359</v>
      </c>
      <c r="B166" s="435" t="s">
        <v>29380</v>
      </c>
      <c r="C166" s="456">
        <v>125</v>
      </c>
      <c r="D166" s="594"/>
      <c r="E166" s="257">
        <v>302.39999999999998</v>
      </c>
      <c r="F166" s="589"/>
    </row>
    <row r="167" spans="1:6" x14ac:dyDescent="0.25">
      <c r="A167" s="591">
        <v>45359</v>
      </c>
      <c r="B167" s="435" t="s">
        <v>29381</v>
      </c>
      <c r="C167" s="456">
        <v>380</v>
      </c>
      <c r="D167" s="594"/>
      <c r="E167" s="257">
        <v>688.5</v>
      </c>
      <c r="F167" s="589"/>
    </row>
    <row r="168" spans="1:6" x14ac:dyDescent="0.25">
      <c r="A168" s="591">
        <v>45359</v>
      </c>
      <c r="B168" s="435" t="s">
        <v>29382</v>
      </c>
      <c r="C168" s="456">
        <v>50</v>
      </c>
      <c r="D168" s="594"/>
      <c r="E168" s="257">
        <v>106.57</v>
      </c>
      <c r="F168" s="589"/>
    </row>
    <row r="169" spans="1:6" x14ac:dyDescent="0.25">
      <c r="A169" s="591">
        <v>45362</v>
      </c>
      <c r="B169" s="435" t="s">
        <v>29383</v>
      </c>
      <c r="C169" s="456">
        <v>97</v>
      </c>
      <c r="D169" s="594">
        <v>292.25</v>
      </c>
      <c r="E169" s="257"/>
      <c r="F169" s="589"/>
    </row>
    <row r="170" spans="1:6" x14ac:dyDescent="0.25">
      <c r="A170" s="591">
        <v>45362</v>
      </c>
      <c r="B170" s="435" t="s">
        <v>29384</v>
      </c>
      <c r="C170" s="456">
        <v>124</v>
      </c>
      <c r="D170" s="594">
        <v>300</v>
      </c>
      <c r="E170" s="257"/>
      <c r="F170" s="590" t="s">
        <v>9276</v>
      </c>
    </row>
    <row r="171" spans="1:6" x14ac:dyDescent="0.25">
      <c r="A171" s="591">
        <v>45362</v>
      </c>
      <c r="B171" s="435" t="s">
        <v>29385</v>
      </c>
      <c r="C171" s="456">
        <v>70</v>
      </c>
      <c r="D171" s="594">
        <v>199.26</v>
      </c>
      <c r="E171" s="257"/>
      <c r="F171" s="589"/>
    </row>
    <row r="172" spans="1:6" x14ac:dyDescent="0.25">
      <c r="A172" s="591">
        <v>45362</v>
      </c>
      <c r="B172" s="435" t="s">
        <v>29386</v>
      </c>
      <c r="C172" s="456">
        <v>55</v>
      </c>
      <c r="D172" s="594">
        <v>99.63</v>
      </c>
      <c r="E172" s="257"/>
      <c r="F172" s="589"/>
    </row>
    <row r="173" spans="1:6" x14ac:dyDescent="0.25">
      <c r="A173" s="591">
        <v>45362</v>
      </c>
      <c r="B173" s="435" t="s">
        <v>29387</v>
      </c>
      <c r="C173" s="456">
        <v>50</v>
      </c>
      <c r="D173" s="594">
        <v>90.41</v>
      </c>
      <c r="E173" s="257"/>
      <c r="F173" s="589"/>
    </row>
    <row r="174" spans="1:6" x14ac:dyDescent="0.25">
      <c r="A174" s="591">
        <v>45362</v>
      </c>
      <c r="B174" s="435" t="s">
        <v>29388</v>
      </c>
      <c r="C174" s="456">
        <v>28</v>
      </c>
      <c r="D174" s="594"/>
      <c r="E174" s="257">
        <v>63.7</v>
      </c>
      <c r="F174" s="589"/>
    </row>
    <row r="175" spans="1:6" x14ac:dyDescent="0.25">
      <c r="A175" s="591">
        <v>45362</v>
      </c>
      <c r="B175" s="435" t="s">
        <v>29389</v>
      </c>
      <c r="C175" s="456">
        <v>63</v>
      </c>
      <c r="D175" s="594"/>
      <c r="E175" s="257">
        <v>156.6</v>
      </c>
      <c r="F175" s="589"/>
    </row>
    <row r="176" spans="1:6" x14ac:dyDescent="0.25">
      <c r="A176" s="591">
        <v>45362</v>
      </c>
      <c r="B176" s="435" t="s">
        <v>29390</v>
      </c>
      <c r="C176" s="456">
        <v>190</v>
      </c>
      <c r="D176" s="594"/>
      <c r="E176" s="257">
        <v>324</v>
      </c>
      <c r="F176" s="589"/>
    </row>
    <row r="177" spans="1:6" x14ac:dyDescent="0.25">
      <c r="A177" s="591">
        <v>45362</v>
      </c>
      <c r="B177" s="435" t="s">
        <v>29391</v>
      </c>
      <c r="C177" s="456">
        <v>95</v>
      </c>
      <c r="D177" s="594"/>
      <c r="E177" s="257">
        <v>253.8</v>
      </c>
      <c r="F177" s="589"/>
    </row>
    <row r="178" spans="1:6" x14ac:dyDescent="0.25">
      <c r="A178" s="591">
        <v>45362</v>
      </c>
      <c r="B178" s="435" t="s">
        <v>29392</v>
      </c>
      <c r="C178" s="456">
        <v>130</v>
      </c>
      <c r="D178" s="594"/>
      <c r="E178" s="257">
        <v>199.8</v>
      </c>
      <c r="F178" s="589"/>
    </row>
    <row r="179" spans="1:6" x14ac:dyDescent="0.25">
      <c r="A179" s="591">
        <v>45362</v>
      </c>
      <c r="B179" s="435" t="s">
        <v>29393</v>
      </c>
      <c r="C179" s="456">
        <v>380</v>
      </c>
      <c r="D179" s="594"/>
      <c r="E179" s="587">
        <v>1516.32</v>
      </c>
      <c r="F179" s="589"/>
    </row>
    <row r="180" spans="1:6" x14ac:dyDescent="0.25">
      <c r="A180" s="591">
        <v>45362</v>
      </c>
      <c r="B180" s="435" t="s">
        <v>29394</v>
      </c>
      <c r="C180" s="456">
        <v>48</v>
      </c>
      <c r="D180" s="594"/>
      <c r="E180" s="257">
        <v>118.8</v>
      </c>
      <c r="F180" s="589"/>
    </row>
    <row r="181" spans="1:6" x14ac:dyDescent="0.25">
      <c r="A181" s="591">
        <v>45362</v>
      </c>
      <c r="B181" s="435" t="s">
        <v>29395</v>
      </c>
      <c r="C181" s="456">
        <v>140</v>
      </c>
      <c r="D181" s="594"/>
      <c r="E181" s="257">
        <v>345.6</v>
      </c>
      <c r="F181" s="589"/>
    </row>
    <row r="182" spans="1:6" x14ac:dyDescent="0.25">
      <c r="A182" s="591">
        <v>45362</v>
      </c>
      <c r="B182" s="435" t="s">
        <v>29396</v>
      </c>
      <c r="C182" s="456">
        <v>95</v>
      </c>
      <c r="D182" s="594"/>
      <c r="E182" s="257">
        <v>230.2</v>
      </c>
      <c r="F182" s="589"/>
    </row>
    <row r="183" spans="1:6" x14ac:dyDescent="0.25">
      <c r="A183" s="591">
        <v>45362</v>
      </c>
      <c r="B183" s="435" t="s">
        <v>29397</v>
      </c>
      <c r="C183" s="456">
        <v>184</v>
      </c>
      <c r="D183" s="594"/>
      <c r="E183" s="257">
        <v>402.9</v>
      </c>
      <c r="F183" s="589"/>
    </row>
    <row r="184" spans="1:6" x14ac:dyDescent="0.25">
      <c r="A184" s="591">
        <v>45362</v>
      </c>
      <c r="B184" s="435" t="s">
        <v>29398</v>
      </c>
      <c r="C184" s="456">
        <v>55</v>
      </c>
      <c r="D184" s="594">
        <v>99.63</v>
      </c>
      <c r="E184" s="257"/>
      <c r="F184" s="589"/>
    </row>
    <row r="185" spans="1:6" x14ac:dyDescent="0.25">
      <c r="A185" s="591">
        <v>45362</v>
      </c>
      <c r="B185" s="435" t="s">
        <v>29399</v>
      </c>
      <c r="C185" s="456">
        <v>60</v>
      </c>
      <c r="D185" s="594"/>
      <c r="E185" s="257">
        <v>147</v>
      </c>
      <c r="F185" s="589"/>
    </row>
    <row r="186" spans="1:6" x14ac:dyDescent="0.25">
      <c r="A186" s="591">
        <v>45362</v>
      </c>
      <c r="B186" s="435" t="s">
        <v>29400</v>
      </c>
      <c r="C186" s="456">
        <v>26</v>
      </c>
      <c r="D186" s="594">
        <v>73.06</v>
      </c>
      <c r="E186" s="257"/>
      <c r="F186" s="589"/>
    </row>
    <row r="187" spans="1:6" x14ac:dyDescent="0.25">
      <c r="A187" s="591">
        <v>45362</v>
      </c>
      <c r="B187" s="435" t="s">
        <v>29401</v>
      </c>
      <c r="C187" s="456">
        <v>91</v>
      </c>
      <c r="D187" s="594"/>
      <c r="E187" s="257">
        <v>173.5</v>
      </c>
      <c r="F187" s="589"/>
    </row>
    <row r="188" spans="1:6" x14ac:dyDescent="0.25">
      <c r="A188" s="591">
        <v>45362</v>
      </c>
      <c r="B188" s="435" t="s">
        <v>29402</v>
      </c>
      <c r="C188" s="456">
        <v>130</v>
      </c>
      <c r="D188" s="594">
        <v>315.13</v>
      </c>
      <c r="E188" s="257"/>
      <c r="F188" s="589"/>
    </row>
    <row r="189" spans="1:6" x14ac:dyDescent="0.25">
      <c r="A189" s="591">
        <v>45362</v>
      </c>
      <c r="B189" s="435" t="s">
        <v>29403</v>
      </c>
      <c r="C189" s="456">
        <v>20</v>
      </c>
      <c r="D189" s="594"/>
      <c r="E189" s="257">
        <v>49.1</v>
      </c>
      <c r="F189" s="589"/>
    </row>
    <row r="190" spans="1:6" x14ac:dyDescent="0.25">
      <c r="A190" s="591">
        <v>45362</v>
      </c>
      <c r="B190" s="435" t="s">
        <v>29404</v>
      </c>
      <c r="C190" s="456">
        <v>227</v>
      </c>
      <c r="D190" s="594"/>
      <c r="E190" s="257">
        <v>491.4</v>
      </c>
      <c r="F190" s="589"/>
    </row>
    <row r="191" spans="1:6" x14ac:dyDescent="0.25">
      <c r="A191" s="591">
        <v>45362</v>
      </c>
      <c r="B191" s="435" t="s">
        <v>29405</v>
      </c>
      <c r="C191" s="456">
        <v>107</v>
      </c>
      <c r="D191" s="594"/>
      <c r="E191" s="257">
        <v>331.1</v>
      </c>
      <c r="F191" s="589"/>
    </row>
    <row r="192" spans="1:6" x14ac:dyDescent="0.25">
      <c r="A192" s="591">
        <v>45362</v>
      </c>
      <c r="B192" s="435" t="s">
        <v>29406</v>
      </c>
      <c r="C192" s="456">
        <v>94</v>
      </c>
      <c r="D192" s="594">
        <v>283.27</v>
      </c>
      <c r="E192" s="257"/>
      <c r="F192" s="589"/>
    </row>
    <row r="193" spans="1:6" x14ac:dyDescent="0.25">
      <c r="A193" s="591">
        <v>45362</v>
      </c>
      <c r="B193" s="435" t="s">
        <v>29407</v>
      </c>
      <c r="C193" s="456">
        <v>54</v>
      </c>
      <c r="D193" s="594">
        <v>142.31</v>
      </c>
      <c r="E193" s="257"/>
      <c r="F193" s="589"/>
    </row>
    <row r="194" spans="1:6" x14ac:dyDescent="0.25">
      <c r="A194" s="591">
        <v>45362</v>
      </c>
      <c r="B194" s="435" t="s">
        <v>29408</v>
      </c>
      <c r="C194" s="456">
        <v>115</v>
      </c>
      <c r="D194" s="594">
        <v>339.48</v>
      </c>
      <c r="E194" s="257"/>
    </row>
    <row r="195" spans="1:6" x14ac:dyDescent="0.25">
      <c r="A195" s="591">
        <v>45362</v>
      </c>
      <c r="B195" s="435" t="s">
        <v>29410</v>
      </c>
      <c r="C195" s="456">
        <v>52</v>
      </c>
      <c r="D195" s="594"/>
      <c r="E195" s="257">
        <v>146</v>
      </c>
    </row>
    <row r="196" spans="1:6" x14ac:dyDescent="0.25">
      <c r="A196" s="591">
        <v>45362</v>
      </c>
      <c r="B196" s="435" t="s">
        <v>29409</v>
      </c>
      <c r="C196" s="456">
        <v>60</v>
      </c>
      <c r="D196" s="594">
        <v>168.76</v>
      </c>
      <c r="E196" s="257"/>
    </row>
    <row r="197" spans="1:6" x14ac:dyDescent="0.25">
      <c r="A197" s="591">
        <v>45362</v>
      </c>
      <c r="B197" s="435" t="s">
        <v>29411</v>
      </c>
      <c r="C197" s="456">
        <v>94</v>
      </c>
      <c r="D197" s="594">
        <v>283.02</v>
      </c>
      <c r="E197" s="431"/>
    </row>
    <row r="198" spans="1:6" x14ac:dyDescent="0.25">
      <c r="A198" s="591">
        <v>45362</v>
      </c>
      <c r="B198" s="435" t="s">
        <v>29412</v>
      </c>
      <c r="C198" s="456">
        <v>459</v>
      </c>
      <c r="D198" s="596">
        <v>1584.89</v>
      </c>
      <c r="E198" s="587"/>
    </row>
    <row r="199" spans="1:6" x14ac:dyDescent="0.25">
      <c r="A199" s="591">
        <v>45362</v>
      </c>
      <c r="B199" s="435" t="s">
        <v>29413</v>
      </c>
      <c r="C199" s="456">
        <v>572</v>
      </c>
      <c r="D199" s="594"/>
      <c r="E199" s="587">
        <v>1261.26</v>
      </c>
    </row>
    <row r="200" spans="1:6" x14ac:dyDescent="0.25">
      <c r="A200" s="591">
        <v>45362</v>
      </c>
      <c r="B200" s="435" t="s">
        <v>29414</v>
      </c>
      <c r="C200" s="456">
        <v>48</v>
      </c>
      <c r="D200" s="594"/>
      <c r="E200" s="257">
        <v>129.6</v>
      </c>
    </row>
    <row r="201" spans="1:6" x14ac:dyDescent="0.25">
      <c r="A201" s="591">
        <v>45362</v>
      </c>
      <c r="B201" s="435" t="s">
        <v>29415</v>
      </c>
      <c r="C201" s="456">
        <v>23</v>
      </c>
      <c r="D201" s="594">
        <v>66.42</v>
      </c>
      <c r="E201" s="257"/>
    </row>
    <row r="202" spans="1:6" x14ac:dyDescent="0.25">
      <c r="A202" s="591">
        <v>45362</v>
      </c>
      <c r="B202" s="435" t="s">
        <v>29416</v>
      </c>
      <c r="C202" s="456">
        <v>55</v>
      </c>
      <c r="D202" s="594">
        <v>99.63</v>
      </c>
      <c r="E202" s="257"/>
    </row>
    <row r="203" spans="1:6" x14ac:dyDescent="0.25">
      <c r="A203" s="591">
        <v>45362</v>
      </c>
      <c r="B203" s="435" t="s">
        <v>29417</v>
      </c>
      <c r="C203" s="456">
        <v>235</v>
      </c>
      <c r="D203" s="594">
        <v>498.15</v>
      </c>
      <c r="E203" s="257"/>
    </row>
    <row r="204" spans="1:6" x14ac:dyDescent="0.25">
      <c r="A204" s="591">
        <v>45363</v>
      </c>
      <c r="B204" s="435" t="s">
        <v>29418</v>
      </c>
      <c r="C204" s="456">
        <v>35</v>
      </c>
      <c r="D204" s="594">
        <v>90.41</v>
      </c>
      <c r="E204" s="257"/>
    </row>
    <row r="205" spans="1:6" x14ac:dyDescent="0.25">
      <c r="A205" s="591">
        <v>45363</v>
      </c>
      <c r="B205" s="435" t="s">
        <v>29419</v>
      </c>
      <c r="C205" s="456">
        <v>17</v>
      </c>
      <c r="D205" s="594"/>
      <c r="E205" s="257">
        <v>77</v>
      </c>
    </row>
    <row r="206" spans="1:6" x14ac:dyDescent="0.25">
      <c r="A206" s="591">
        <v>45363</v>
      </c>
      <c r="B206" s="435" t="s">
        <v>29420</v>
      </c>
      <c r="C206" s="456">
        <v>80</v>
      </c>
      <c r="D206" s="594"/>
      <c r="E206" s="257">
        <v>218.3</v>
      </c>
    </row>
    <row r="207" spans="1:6" x14ac:dyDescent="0.25">
      <c r="A207" s="591">
        <v>45363</v>
      </c>
      <c r="B207" s="435" t="s">
        <v>29421</v>
      </c>
      <c r="C207" s="456">
        <v>24</v>
      </c>
      <c r="D207" s="594"/>
      <c r="E207" s="257">
        <v>49</v>
      </c>
    </row>
    <row r="208" spans="1:6" x14ac:dyDescent="0.25">
      <c r="A208" s="591">
        <v>45363</v>
      </c>
      <c r="B208" s="435" t="s">
        <v>29422</v>
      </c>
      <c r="C208" s="456">
        <v>120</v>
      </c>
      <c r="D208" s="594"/>
      <c r="E208" s="257">
        <v>251.3</v>
      </c>
    </row>
    <row r="209" spans="1:5" x14ac:dyDescent="0.25">
      <c r="A209" s="591">
        <v>45363</v>
      </c>
      <c r="B209" s="435" t="s">
        <v>29423</v>
      </c>
      <c r="C209" s="456">
        <v>170</v>
      </c>
      <c r="D209" s="594"/>
      <c r="E209" s="257">
        <v>207</v>
      </c>
    </row>
    <row r="210" spans="1:5" x14ac:dyDescent="0.25">
      <c r="A210" s="591">
        <v>45363</v>
      </c>
      <c r="B210" s="435" t="s">
        <v>29424</v>
      </c>
      <c r="C210" s="456">
        <v>251</v>
      </c>
      <c r="D210" s="594"/>
      <c r="E210" s="257">
        <v>606.29999999999995</v>
      </c>
    </row>
    <row r="211" spans="1:5" x14ac:dyDescent="0.25">
      <c r="A211" s="591">
        <v>45363</v>
      </c>
      <c r="B211" s="435" t="s">
        <v>29425</v>
      </c>
      <c r="C211" s="456">
        <v>35</v>
      </c>
      <c r="D211" s="594">
        <v>90.41</v>
      </c>
      <c r="E211" s="257"/>
    </row>
    <row r="212" spans="1:5" x14ac:dyDescent="0.25">
      <c r="A212" s="591">
        <v>45363</v>
      </c>
      <c r="B212" s="435" t="s">
        <v>29426</v>
      </c>
      <c r="C212" s="456">
        <v>22</v>
      </c>
      <c r="D212" s="594"/>
      <c r="E212" s="257">
        <v>70.2</v>
      </c>
    </row>
    <row r="213" spans="1:5" x14ac:dyDescent="0.25">
      <c r="A213" s="591">
        <v>45363</v>
      </c>
      <c r="B213" s="435" t="s">
        <v>29427</v>
      </c>
      <c r="C213" s="456">
        <v>250</v>
      </c>
      <c r="D213" s="594">
        <v>627.29999999999995</v>
      </c>
      <c r="E213" s="21"/>
    </row>
    <row r="214" spans="1:5" x14ac:dyDescent="0.25">
      <c r="A214" s="591">
        <v>45363</v>
      </c>
      <c r="B214" s="435" t="s">
        <v>29428</v>
      </c>
      <c r="C214" s="456">
        <v>25</v>
      </c>
      <c r="D214" s="594"/>
      <c r="E214" s="257">
        <v>79</v>
      </c>
    </row>
    <row r="215" spans="1:5" x14ac:dyDescent="0.25">
      <c r="A215" s="591">
        <v>45363</v>
      </c>
      <c r="B215" s="435" t="s">
        <v>29429</v>
      </c>
      <c r="C215" s="456">
        <v>26</v>
      </c>
      <c r="D215" s="594">
        <v>87.08</v>
      </c>
      <c r="E215" s="257"/>
    </row>
    <row r="216" spans="1:5" x14ac:dyDescent="0.25">
      <c r="A216" s="591">
        <v>45363</v>
      </c>
      <c r="B216" s="435" t="s">
        <v>29430</v>
      </c>
      <c r="C216" s="456">
        <v>549</v>
      </c>
      <c r="D216" s="594"/>
      <c r="E216" s="587">
        <v>1589.76</v>
      </c>
    </row>
    <row r="217" spans="1:5" x14ac:dyDescent="0.25">
      <c r="A217" s="591">
        <v>45363</v>
      </c>
      <c r="B217" s="435" t="s">
        <v>29431</v>
      </c>
      <c r="C217" s="456">
        <v>30</v>
      </c>
      <c r="D217" s="594">
        <v>109.47</v>
      </c>
      <c r="E217" s="257"/>
    </row>
    <row r="218" spans="1:5" x14ac:dyDescent="0.25">
      <c r="A218" s="591">
        <v>45363</v>
      </c>
      <c r="B218" s="435" t="s">
        <v>29432</v>
      </c>
      <c r="C218" s="456">
        <v>740</v>
      </c>
      <c r="D218" s="594"/>
      <c r="E218" s="587">
        <v>1385.1</v>
      </c>
    </row>
    <row r="219" spans="1:5" x14ac:dyDescent="0.25">
      <c r="A219" s="591">
        <v>45363</v>
      </c>
      <c r="B219" s="435" t="s">
        <v>29433</v>
      </c>
      <c r="C219" s="456">
        <v>50</v>
      </c>
      <c r="D219" s="594">
        <v>146.12</v>
      </c>
      <c r="E219" s="257"/>
    </row>
    <row r="220" spans="1:5" x14ac:dyDescent="0.25">
      <c r="A220" s="455">
        <v>45363</v>
      </c>
      <c r="B220" s="435" t="s">
        <v>29434</v>
      </c>
      <c r="C220" s="456">
        <v>22</v>
      </c>
      <c r="D220" s="456"/>
      <c r="E220" s="431">
        <v>49</v>
      </c>
    </row>
    <row r="221" spans="1:5" x14ac:dyDescent="0.25">
      <c r="A221" s="455">
        <v>45363</v>
      </c>
      <c r="B221" s="435" t="s">
        <v>29435</v>
      </c>
      <c r="C221" s="456">
        <v>10</v>
      </c>
      <c r="D221" s="456">
        <v>60.27</v>
      </c>
      <c r="E221" s="431"/>
    </row>
    <row r="222" spans="1:5" x14ac:dyDescent="0.25">
      <c r="A222" s="455">
        <v>45363</v>
      </c>
      <c r="B222" s="435" t="s">
        <v>29436</v>
      </c>
      <c r="C222" s="456">
        <v>22</v>
      </c>
      <c r="D222" s="456"/>
      <c r="E222" s="431">
        <v>49</v>
      </c>
    </row>
    <row r="223" spans="1:5" x14ac:dyDescent="0.25">
      <c r="A223" s="591">
        <v>45363</v>
      </c>
      <c r="B223" s="435" t="s">
        <v>29437</v>
      </c>
      <c r="C223" s="456">
        <v>16</v>
      </c>
      <c r="D223" s="594"/>
      <c r="E223" s="257">
        <v>54</v>
      </c>
    </row>
    <row r="224" spans="1:5" x14ac:dyDescent="0.25">
      <c r="A224" s="591">
        <v>45363</v>
      </c>
      <c r="B224" s="435" t="s">
        <v>29438</v>
      </c>
      <c r="C224" s="456">
        <v>90</v>
      </c>
      <c r="D224" s="594"/>
      <c r="E224" s="257">
        <v>130</v>
      </c>
    </row>
    <row r="225" spans="1:5" x14ac:dyDescent="0.25">
      <c r="A225" s="591">
        <v>45363</v>
      </c>
      <c r="B225" s="435" t="s">
        <v>29439</v>
      </c>
      <c r="C225" s="456">
        <v>37</v>
      </c>
      <c r="D225" s="594">
        <v>116.11</v>
      </c>
      <c r="E225" s="257"/>
    </row>
    <row r="226" spans="1:5" x14ac:dyDescent="0.25">
      <c r="A226" s="591">
        <v>45363</v>
      </c>
      <c r="B226" s="435" t="s">
        <v>29440</v>
      </c>
      <c r="C226" s="456">
        <v>305</v>
      </c>
      <c r="D226" s="594"/>
      <c r="E226" s="257">
        <v>903.96</v>
      </c>
    </row>
    <row r="227" spans="1:5" x14ac:dyDescent="0.25">
      <c r="A227" s="591">
        <v>45363</v>
      </c>
      <c r="B227" s="435" t="s">
        <v>29441</v>
      </c>
      <c r="C227" s="456">
        <v>1730</v>
      </c>
      <c r="D227" s="594"/>
      <c r="E227" s="587">
        <v>4076.8</v>
      </c>
    </row>
    <row r="228" spans="1:5" x14ac:dyDescent="0.25">
      <c r="A228" s="591">
        <v>45363</v>
      </c>
      <c r="B228" s="435" t="s">
        <v>29442</v>
      </c>
      <c r="C228" s="456">
        <v>621</v>
      </c>
      <c r="D228" s="594"/>
      <c r="E228" s="587">
        <v>1263.5999999999999</v>
      </c>
    </row>
    <row r="229" spans="1:5" x14ac:dyDescent="0.25">
      <c r="A229" s="591">
        <v>45363</v>
      </c>
      <c r="B229" s="435" t="s">
        <v>29443</v>
      </c>
      <c r="C229" s="456">
        <v>35</v>
      </c>
      <c r="D229" s="594"/>
      <c r="E229" s="257">
        <v>70.400000000000006</v>
      </c>
    </row>
    <row r="230" spans="1:5" x14ac:dyDescent="0.25">
      <c r="A230" s="591">
        <v>45363</v>
      </c>
      <c r="B230" s="435" t="s">
        <v>29444</v>
      </c>
      <c r="C230" s="456">
        <v>25</v>
      </c>
      <c r="D230" s="594"/>
      <c r="E230" s="257">
        <v>49</v>
      </c>
    </row>
    <row r="231" spans="1:5" x14ac:dyDescent="0.25">
      <c r="A231" s="591">
        <v>45363</v>
      </c>
      <c r="B231" s="435" t="s">
        <v>29445</v>
      </c>
      <c r="C231" s="456">
        <v>15</v>
      </c>
      <c r="D231" s="594">
        <v>48.22</v>
      </c>
      <c r="E231" s="257"/>
    </row>
    <row r="232" spans="1:5" x14ac:dyDescent="0.25">
      <c r="A232" s="591">
        <v>45363</v>
      </c>
      <c r="B232" s="435" t="s">
        <v>29446</v>
      </c>
      <c r="C232" s="456">
        <v>238</v>
      </c>
      <c r="D232" s="594">
        <v>597.78</v>
      </c>
      <c r="E232" s="257"/>
    </row>
    <row r="233" spans="1:5" x14ac:dyDescent="0.25">
      <c r="A233" s="591">
        <v>45363</v>
      </c>
      <c r="B233" s="435" t="s">
        <v>29447</v>
      </c>
      <c r="C233" s="456">
        <v>45</v>
      </c>
      <c r="D233" s="594">
        <v>90.41</v>
      </c>
      <c r="E233" s="257"/>
    </row>
    <row r="234" spans="1:5" x14ac:dyDescent="0.25">
      <c r="A234" s="591">
        <v>45363</v>
      </c>
      <c r="B234" s="435" t="s">
        <v>29448</v>
      </c>
      <c r="C234" s="456">
        <v>24</v>
      </c>
      <c r="D234" s="594">
        <v>73.06</v>
      </c>
      <c r="E234" s="257"/>
    </row>
    <row r="235" spans="1:5" x14ac:dyDescent="0.25">
      <c r="A235" s="591">
        <v>45363</v>
      </c>
      <c r="B235" s="435" t="s">
        <v>29449</v>
      </c>
      <c r="C235" s="456">
        <v>10</v>
      </c>
      <c r="D235" s="594"/>
      <c r="E235" s="257">
        <v>49</v>
      </c>
    </row>
    <row r="236" spans="1:5" x14ac:dyDescent="0.25">
      <c r="A236" s="591">
        <v>45363</v>
      </c>
      <c r="B236" s="435" t="s">
        <v>29450</v>
      </c>
      <c r="C236" s="456">
        <v>200</v>
      </c>
      <c r="D236" s="594"/>
      <c r="E236" s="257">
        <v>411.8</v>
      </c>
    </row>
    <row r="237" spans="1:5" x14ac:dyDescent="0.25">
      <c r="A237" s="591">
        <v>45363</v>
      </c>
      <c r="B237" s="435" t="s">
        <v>29451</v>
      </c>
      <c r="C237" s="456">
        <v>35</v>
      </c>
      <c r="D237" s="594"/>
      <c r="E237" s="257">
        <v>140.4</v>
      </c>
    </row>
    <row r="238" spans="1:5" x14ac:dyDescent="0.25">
      <c r="A238" s="591">
        <v>45363</v>
      </c>
      <c r="B238" s="435" t="s">
        <v>29452</v>
      </c>
      <c r="C238" s="456">
        <v>80</v>
      </c>
      <c r="D238" s="594">
        <v>218.26</v>
      </c>
      <c r="E238" s="257"/>
    </row>
    <row r="239" spans="1:5" x14ac:dyDescent="0.25">
      <c r="A239" s="591">
        <v>45363</v>
      </c>
      <c r="B239" s="435" t="s">
        <v>29454</v>
      </c>
      <c r="C239" s="456">
        <v>84</v>
      </c>
      <c r="D239" s="594">
        <v>325.45999999999998</v>
      </c>
      <c r="E239" s="257"/>
    </row>
    <row r="240" spans="1:5" x14ac:dyDescent="0.25">
      <c r="A240" s="591">
        <v>45363</v>
      </c>
      <c r="B240" s="435" t="s">
        <v>29455</v>
      </c>
      <c r="C240" s="456">
        <v>30</v>
      </c>
      <c r="D240" s="594"/>
      <c r="E240" s="257">
        <v>186.2</v>
      </c>
    </row>
    <row r="241" spans="1:5" x14ac:dyDescent="0.25">
      <c r="A241" s="591">
        <v>45364</v>
      </c>
      <c r="B241" s="435" t="s">
        <v>29456</v>
      </c>
      <c r="C241" s="456">
        <v>65</v>
      </c>
      <c r="D241" s="594">
        <v>99.63</v>
      </c>
      <c r="E241" s="257"/>
    </row>
    <row r="242" spans="1:5" x14ac:dyDescent="0.25">
      <c r="A242" s="591">
        <v>45364</v>
      </c>
      <c r="B242" s="435" t="s">
        <v>29457</v>
      </c>
      <c r="C242" s="456">
        <v>210</v>
      </c>
      <c r="D242" s="594"/>
      <c r="E242" s="257">
        <v>544.32000000000005</v>
      </c>
    </row>
    <row r="243" spans="1:5" x14ac:dyDescent="0.25">
      <c r="A243" s="591">
        <v>45364</v>
      </c>
      <c r="B243" s="435" t="s">
        <v>29459</v>
      </c>
      <c r="C243" s="456">
        <v>100</v>
      </c>
      <c r="D243" s="594">
        <v>199.26</v>
      </c>
      <c r="E243" s="257"/>
    </row>
    <row r="244" spans="1:5" x14ac:dyDescent="0.25">
      <c r="A244" s="591">
        <v>45364</v>
      </c>
      <c r="B244" s="435" t="s">
        <v>29460</v>
      </c>
      <c r="C244" s="456">
        <v>165</v>
      </c>
      <c r="D244" s="594"/>
      <c r="E244" s="257">
        <v>358.4</v>
      </c>
    </row>
    <row r="245" spans="1:5" x14ac:dyDescent="0.25">
      <c r="A245" s="591">
        <v>45364</v>
      </c>
      <c r="B245" s="435" t="s">
        <v>29461</v>
      </c>
      <c r="C245" s="456">
        <v>244</v>
      </c>
      <c r="D245" s="594"/>
      <c r="E245" s="257">
        <v>365.7</v>
      </c>
    </row>
    <row r="246" spans="1:5" x14ac:dyDescent="0.25">
      <c r="A246" s="591">
        <v>45364</v>
      </c>
      <c r="B246" s="435" t="s">
        <v>29462</v>
      </c>
      <c r="C246" s="456">
        <v>138</v>
      </c>
      <c r="D246" s="594"/>
      <c r="E246" s="257">
        <v>828.6</v>
      </c>
    </row>
    <row r="247" spans="1:5" x14ac:dyDescent="0.25">
      <c r="A247" s="591">
        <v>45364</v>
      </c>
      <c r="B247" s="435" t="s">
        <v>29463</v>
      </c>
      <c r="C247" s="456">
        <v>307</v>
      </c>
      <c r="D247" s="594"/>
      <c r="E247" s="257">
        <v>716.04</v>
      </c>
    </row>
    <row r="248" spans="1:5" x14ac:dyDescent="0.25">
      <c r="A248" s="591">
        <v>45364</v>
      </c>
      <c r="B248" s="435" t="s">
        <v>29464</v>
      </c>
      <c r="C248" s="456">
        <v>106</v>
      </c>
      <c r="D248" s="594">
        <v>199.26</v>
      </c>
      <c r="E248" s="257"/>
    </row>
    <row r="249" spans="1:5" x14ac:dyDescent="0.25">
      <c r="A249" s="591">
        <v>45364</v>
      </c>
      <c r="B249" s="435" t="s">
        <v>29465</v>
      </c>
      <c r="C249" s="456">
        <v>156</v>
      </c>
      <c r="D249" s="594"/>
      <c r="E249" s="257">
        <v>428.26</v>
      </c>
    </row>
    <row r="250" spans="1:5" x14ac:dyDescent="0.25">
      <c r="A250" s="591">
        <v>45364</v>
      </c>
      <c r="B250" s="435" t="s">
        <v>29466</v>
      </c>
      <c r="C250" s="456">
        <v>90</v>
      </c>
      <c r="D250" s="594"/>
      <c r="E250" s="257">
        <v>500</v>
      </c>
    </row>
    <row r="251" spans="1:5" x14ac:dyDescent="0.25">
      <c r="A251" s="591">
        <v>45364</v>
      </c>
      <c r="B251" s="435" t="s">
        <v>29467</v>
      </c>
      <c r="C251" s="456">
        <v>55</v>
      </c>
      <c r="D251" s="594">
        <v>99.63</v>
      </c>
      <c r="E251" s="257"/>
    </row>
    <row r="252" spans="1:5" x14ac:dyDescent="0.25">
      <c r="A252" s="591">
        <v>45364</v>
      </c>
      <c r="B252" s="435" t="s">
        <v>29468</v>
      </c>
      <c r="C252" s="456">
        <v>130</v>
      </c>
      <c r="D252" s="594">
        <v>328.41</v>
      </c>
      <c r="E252" s="257"/>
    </row>
    <row r="253" spans="1:5" x14ac:dyDescent="0.25">
      <c r="A253" s="591">
        <v>45364</v>
      </c>
      <c r="B253" s="435" t="s">
        <v>29469</v>
      </c>
      <c r="C253" s="456">
        <v>16</v>
      </c>
      <c r="D253" s="594"/>
      <c r="E253" s="257">
        <v>215.6</v>
      </c>
    </row>
    <row r="254" spans="1:5" x14ac:dyDescent="0.25">
      <c r="A254" s="591">
        <v>45364</v>
      </c>
      <c r="B254" s="435" t="s">
        <v>29470</v>
      </c>
      <c r="C254" s="456">
        <v>24</v>
      </c>
      <c r="D254" s="594"/>
      <c r="E254" s="257">
        <v>65</v>
      </c>
    </row>
    <row r="255" spans="1:5" x14ac:dyDescent="0.25">
      <c r="A255" s="591">
        <v>45364</v>
      </c>
      <c r="B255" s="435" t="s">
        <v>29471</v>
      </c>
      <c r="C255" s="456">
        <v>60</v>
      </c>
      <c r="D255" s="594">
        <v>199.26</v>
      </c>
      <c r="E255" s="257"/>
    </row>
    <row r="256" spans="1:5" x14ac:dyDescent="0.25">
      <c r="A256" s="591">
        <v>45364</v>
      </c>
      <c r="B256" s="435" t="s">
        <v>29472</v>
      </c>
      <c r="C256" s="456">
        <v>340</v>
      </c>
      <c r="D256" s="594"/>
      <c r="E256" s="257">
        <v>779.1</v>
      </c>
    </row>
    <row r="257" spans="1:6" x14ac:dyDescent="0.25">
      <c r="A257" s="591">
        <v>45364</v>
      </c>
      <c r="B257" s="435" t="s">
        <v>29473</v>
      </c>
      <c r="C257" s="456">
        <v>27</v>
      </c>
      <c r="D257" s="594"/>
      <c r="E257" s="257">
        <v>70.2</v>
      </c>
    </row>
    <row r="258" spans="1:6" x14ac:dyDescent="0.25">
      <c r="A258" s="591">
        <v>45364</v>
      </c>
      <c r="B258" s="435" t="s">
        <v>29474</v>
      </c>
      <c r="C258" s="456">
        <v>311</v>
      </c>
      <c r="D258" s="594"/>
      <c r="E258" s="257">
        <v>790</v>
      </c>
    </row>
    <row r="259" spans="1:6" x14ac:dyDescent="0.25">
      <c r="A259" s="591">
        <v>45364</v>
      </c>
      <c r="B259" s="435" t="s">
        <v>29475</v>
      </c>
      <c r="C259" s="456">
        <v>40</v>
      </c>
      <c r="D259" s="594">
        <v>120.54</v>
      </c>
      <c r="E259" s="257"/>
    </row>
    <row r="260" spans="1:6" x14ac:dyDescent="0.25">
      <c r="A260" s="591">
        <v>45364</v>
      </c>
      <c r="B260" s="435" t="s">
        <v>29476</v>
      </c>
      <c r="C260" s="456">
        <v>19</v>
      </c>
      <c r="D260" s="594"/>
      <c r="E260" s="257">
        <v>64</v>
      </c>
    </row>
    <row r="261" spans="1:6" x14ac:dyDescent="0.25">
      <c r="A261" s="591">
        <v>45364</v>
      </c>
      <c r="B261" s="435" t="s">
        <v>29477</v>
      </c>
      <c r="C261" s="456">
        <v>160</v>
      </c>
      <c r="D261" s="594"/>
      <c r="E261" s="257">
        <v>389.88</v>
      </c>
    </row>
    <row r="262" spans="1:6" x14ac:dyDescent="0.25">
      <c r="A262" s="591">
        <v>45364</v>
      </c>
      <c r="B262" s="435" t="s">
        <v>29478</v>
      </c>
      <c r="C262" s="456">
        <v>21</v>
      </c>
      <c r="D262" s="594">
        <v>84.38</v>
      </c>
      <c r="E262" s="257"/>
    </row>
    <row r="263" spans="1:6" x14ac:dyDescent="0.25">
      <c r="A263" s="591">
        <v>45364</v>
      </c>
      <c r="B263" s="435" t="s">
        <v>29479</v>
      </c>
      <c r="C263" s="456">
        <v>115</v>
      </c>
      <c r="D263" s="594"/>
      <c r="E263" s="257">
        <v>642.4</v>
      </c>
    </row>
    <row r="264" spans="1:6" x14ac:dyDescent="0.25">
      <c r="A264" s="591">
        <v>45364</v>
      </c>
      <c r="B264" s="435" t="s">
        <v>29480</v>
      </c>
      <c r="C264" s="456">
        <v>116</v>
      </c>
      <c r="D264" s="595"/>
      <c r="E264" s="449">
        <v>408.5</v>
      </c>
    </row>
    <row r="265" spans="1:6" x14ac:dyDescent="0.25">
      <c r="A265" s="591">
        <v>45364</v>
      </c>
      <c r="B265" s="435" t="s">
        <v>29481</v>
      </c>
      <c r="C265" s="469">
        <v>60</v>
      </c>
      <c r="D265" s="465">
        <v>145.13999999999999</v>
      </c>
      <c r="E265" s="445"/>
    </row>
    <row r="266" spans="1:6" x14ac:dyDescent="0.25">
      <c r="A266" s="591">
        <v>45364</v>
      </c>
      <c r="B266" s="435" t="s">
        <v>29482</v>
      </c>
      <c r="C266" s="469">
        <v>100</v>
      </c>
      <c r="D266" s="469"/>
      <c r="E266" s="416">
        <v>220.5</v>
      </c>
    </row>
    <row r="267" spans="1:6" x14ac:dyDescent="0.25">
      <c r="A267" s="591">
        <v>45364</v>
      </c>
      <c r="B267" s="435" t="s">
        <v>29483</v>
      </c>
      <c r="C267" s="469">
        <v>27</v>
      </c>
      <c r="D267" s="465">
        <v>72.569999999999993</v>
      </c>
      <c r="E267" s="435"/>
    </row>
    <row r="268" spans="1:6" x14ac:dyDescent="0.25">
      <c r="A268" s="591">
        <v>45364</v>
      </c>
      <c r="B268" s="435" t="s">
        <v>29484</v>
      </c>
      <c r="C268" s="469">
        <v>190</v>
      </c>
      <c r="D268" s="469"/>
      <c r="E268" s="435">
        <v>441</v>
      </c>
    </row>
    <row r="269" spans="1:6" x14ac:dyDescent="0.25">
      <c r="A269" s="591">
        <v>45364</v>
      </c>
      <c r="B269" s="435" t="s">
        <v>29485</v>
      </c>
      <c r="C269" s="469">
        <v>55</v>
      </c>
      <c r="D269" s="465">
        <v>99.63</v>
      </c>
      <c r="E269" s="435"/>
    </row>
    <row r="270" spans="1:6" x14ac:dyDescent="0.25">
      <c r="A270" s="591">
        <v>45364</v>
      </c>
      <c r="B270" s="435" t="s">
        <v>29486</v>
      </c>
      <c r="C270" s="469">
        <v>25</v>
      </c>
      <c r="D270" s="469"/>
      <c r="E270" s="416">
        <v>59.4</v>
      </c>
    </row>
    <row r="271" spans="1:6" x14ac:dyDescent="0.25">
      <c r="A271" s="591">
        <v>45364</v>
      </c>
      <c r="B271" s="435" t="s">
        <v>29487</v>
      </c>
      <c r="C271" s="469">
        <v>115</v>
      </c>
      <c r="D271" s="465">
        <v>298.89</v>
      </c>
      <c r="E271" s="416"/>
    </row>
    <row r="272" spans="1:6" x14ac:dyDescent="0.25">
      <c r="A272" s="591">
        <v>45364</v>
      </c>
      <c r="B272" s="435" t="s">
        <v>29488</v>
      </c>
      <c r="C272" s="456">
        <v>75</v>
      </c>
      <c r="D272" s="594"/>
      <c r="E272" s="257">
        <v>169.1</v>
      </c>
      <c r="F272" s="589"/>
    </row>
    <row r="273" spans="1:6" x14ac:dyDescent="0.25">
      <c r="A273" s="591">
        <v>45365</v>
      </c>
      <c r="B273" s="435" t="s">
        <v>29489</v>
      </c>
      <c r="C273" s="456">
        <v>22</v>
      </c>
      <c r="D273" s="594"/>
      <c r="E273" s="257">
        <v>243.2</v>
      </c>
      <c r="F273" s="589"/>
    </row>
    <row r="274" spans="1:6" x14ac:dyDescent="0.25">
      <c r="A274" s="591">
        <v>45365</v>
      </c>
      <c r="B274" s="435" t="s">
        <v>29490</v>
      </c>
      <c r="C274" s="456">
        <v>202</v>
      </c>
      <c r="D274" s="594">
        <v>398.52</v>
      </c>
      <c r="E274" s="257"/>
      <c r="F274" s="589"/>
    </row>
    <row r="275" spans="1:6" x14ac:dyDescent="0.25">
      <c r="A275" s="591">
        <v>45365</v>
      </c>
      <c r="B275" s="435" t="s">
        <v>29491</v>
      </c>
      <c r="C275" s="456">
        <v>120</v>
      </c>
      <c r="D275" s="594">
        <v>236.16</v>
      </c>
      <c r="E275" s="257"/>
      <c r="F275" s="589" t="s">
        <v>9535</v>
      </c>
    </row>
    <row r="276" spans="1:6" x14ac:dyDescent="0.25">
      <c r="A276" s="591">
        <v>45365</v>
      </c>
      <c r="B276" s="435" t="s">
        <v>29492</v>
      </c>
      <c r="C276" s="456">
        <v>42</v>
      </c>
      <c r="D276" s="594">
        <v>119.56</v>
      </c>
      <c r="E276" s="257"/>
      <c r="F276" s="589"/>
    </row>
    <row r="277" spans="1:6" x14ac:dyDescent="0.25">
      <c r="A277" s="591">
        <v>45365</v>
      </c>
      <c r="B277" s="435" t="s">
        <v>29493</v>
      </c>
      <c r="C277" s="456">
        <v>170</v>
      </c>
      <c r="D277" s="594"/>
      <c r="E277" s="257">
        <v>324</v>
      </c>
      <c r="F277" s="589"/>
    </row>
    <row r="278" spans="1:6" x14ac:dyDescent="0.25">
      <c r="A278" s="591">
        <v>45365</v>
      </c>
      <c r="B278" s="435" t="s">
        <v>29494</v>
      </c>
      <c r="C278" s="456">
        <v>107</v>
      </c>
      <c r="D278" s="594"/>
      <c r="E278" s="257">
        <v>614.46</v>
      </c>
      <c r="F278" s="589"/>
    </row>
    <row r="279" spans="1:6" x14ac:dyDescent="0.25">
      <c r="A279" s="591">
        <v>45365</v>
      </c>
      <c r="B279" s="435" t="s">
        <v>29495</v>
      </c>
      <c r="C279" s="456">
        <v>160</v>
      </c>
      <c r="D279" s="594">
        <v>542.42999999999995</v>
      </c>
      <c r="E279" s="257"/>
      <c r="F279" s="589"/>
    </row>
    <row r="280" spans="1:6" x14ac:dyDescent="0.25">
      <c r="A280" s="591">
        <v>45365</v>
      </c>
      <c r="B280" s="435" t="s">
        <v>29496</v>
      </c>
      <c r="C280" s="456">
        <v>25</v>
      </c>
      <c r="D280" s="594">
        <v>73.06</v>
      </c>
      <c r="E280" s="257"/>
      <c r="F280" s="589"/>
    </row>
    <row r="281" spans="1:6" x14ac:dyDescent="0.25">
      <c r="A281" s="591">
        <v>45365</v>
      </c>
      <c r="B281" s="435" t="s">
        <v>29497</v>
      </c>
      <c r="C281" s="456">
        <v>22</v>
      </c>
      <c r="D281" s="594">
        <v>60.27</v>
      </c>
      <c r="E281" s="257"/>
      <c r="F281" s="589"/>
    </row>
    <row r="282" spans="1:6" x14ac:dyDescent="0.25">
      <c r="A282" s="591">
        <v>45365</v>
      </c>
      <c r="B282" s="435" t="s">
        <v>29498</v>
      </c>
      <c r="C282" s="456">
        <v>714</v>
      </c>
      <c r="D282" s="594"/>
      <c r="E282" s="587">
        <v>1369.71</v>
      </c>
      <c r="F282" s="589"/>
    </row>
    <row r="283" spans="1:6" x14ac:dyDescent="0.25">
      <c r="A283" s="591">
        <v>45365</v>
      </c>
      <c r="B283" s="435" t="s">
        <v>29499</v>
      </c>
      <c r="C283" s="456">
        <v>40</v>
      </c>
      <c r="D283" s="594"/>
      <c r="E283" s="257">
        <v>88.2</v>
      </c>
      <c r="F283" s="589"/>
    </row>
    <row r="284" spans="1:6" x14ac:dyDescent="0.25">
      <c r="A284" s="591">
        <v>45365</v>
      </c>
      <c r="B284" s="435" t="s">
        <v>29500</v>
      </c>
      <c r="C284" s="456">
        <v>22</v>
      </c>
      <c r="D284" s="594"/>
      <c r="E284" s="257">
        <v>49</v>
      </c>
    </row>
    <row r="285" spans="1:6" x14ac:dyDescent="0.25">
      <c r="A285" s="591">
        <v>45365</v>
      </c>
      <c r="B285" s="435" t="s">
        <v>29501</v>
      </c>
      <c r="C285" s="456">
        <v>352</v>
      </c>
      <c r="D285" s="594"/>
      <c r="E285" s="257">
        <v>794.07</v>
      </c>
    </row>
    <row r="286" spans="1:6" x14ac:dyDescent="0.25">
      <c r="A286" s="591">
        <v>45365</v>
      </c>
      <c r="B286" s="435" t="s">
        <v>29502</v>
      </c>
      <c r="C286" s="456">
        <v>21</v>
      </c>
      <c r="D286" s="594"/>
      <c r="E286" s="257">
        <v>54</v>
      </c>
    </row>
    <row r="287" spans="1:6" x14ac:dyDescent="0.25">
      <c r="A287" s="591">
        <v>45365</v>
      </c>
      <c r="B287" s="435" t="s">
        <v>29503</v>
      </c>
      <c r="C287" s="456">
        <v>405</v>
      </c>
      <c r="D287" s="594"/>
      <c r="E287" s="587">
        <v>1309.1400000000001</v>
      </c>
    </row>
    <row r="288" spans="1:6" x14ac:dyDescent="0.25">
      <c r="A288" s="591">
        <v>45365</v>
      </c>
      <c r="B288" s="435" t="s">
        <v>29504</v>
      </c>
      <c r="C288" s="456">
        <v>22</v>
      </c>
      <c r="D288" s="594">
        <v>60.27</v>
      </c>
      <c r="E288" s="257"/>
    </row>
    <row r="289" spans="1:6" x14ac:dyDescent="0.25">
      <c r="A289" s="591">
        <v>45365</v>
      </c>
      <c r="B289" s="435" t="s">
        <v>29505</v>
      </c>
      <c r="C289" s="456">
        <v>80</v>
      </c>
      <c r="D289" s="594">
        <v>219.26</v>
      </c>
      <c r="E289" s="257"/>
    </row>
    <row r="290" spans="1:6" x14ac:dyDescent="0.25">
      <c r="A290" s="591">
        <v>45365</v>
      </c>
      <c r="B290" s="435" t="s">
        <v>29506</v>
      </c>
      <c r="C290" s="456">
        <v>110</v>
      </c>
      <c r="D290" s="594">
        <v>199.26</v>
      </c>
      <c r="E290" s="257"/>
    </row>
    <row r="291" spans="1:6" x14ac:dyDescent="0.25">
      <c r="A291" s="591">
        <v>45365</v>
      </c>
      <c r="B291" s="435" t="s">
        <v>29507</v>
      </c>
      <c r="C291" s="456">
        <v>69</v>
      </c>
      <c r="D291" s="594"/>
      <c r="E291" s="257">
        <v>158</v>
      </c>
    </row>
    <row r="292" spans="1:6" x14ac:dyDescent="0.25">
      <c r="A292" s="591">
        <v>45365</v>
      </c>
      <c r="B292" s="435" t="s">
        <v>29508</v>
      </c>
      <c r="C292" s="456">
        <v>276</v>
      </c>
      <c r="D292" s="594"/>
      <c r="E292" s="257">
        <v>567</v>
      </c>
    </row>
    <row r="293" spans="1:6" x14ac:dyDescent="0.25">
      <c r="A293" s="591">
        <v>45365</v>
      </c>
      <c r="B293" s="435" t="s">
        <v>29509</v>
      </c>
      <c r="C293" s="456">
        <v>690</v>
      </c>
      <c r="D293" s="594"/>
      <c r="E293" s="587">
        <v>1015</v>
      </c>
      <c r="F293" s="589"/>
    </row>
    <row r="294" spans="1:6" x14ac:dyDescent="0.25">
      <c r="A294" s="591">
        <v>45365</v>
      </c>
      <c r="B294" s="435" t="s">
        <v>29510</v>
      </c>
      <c r="C294" s="456">
        <v>475</v>
      </c>
      <c r="D294" s="594"/>
      <c r="E294" s="257">
        <v>877.4</v>
      </c>
      <c r="F294" s="589"/>
    </row>
    <row r="295" spans="1:6" x14ac:dyDescent="0.25">
      <c r="A295" s="591">
        <v>45365</v>
      </c>
      <c r="B295" s="435" t="s">
        <v>29511</v>
      </c>
      <c r="C295" s="456">
        <v>90</v>
      </c>
      <c r="D295" s="594"/>
      <c r="E295" s="257">
        <v>147</v>
      </c>
      <c r="F295" s="589"/>
    </row>
    <row r="296" spans="1:6" x14ac:dyDescent="0.25">
      <c r="A296" s="591">
        <v>45365</v>
      </c>
      <c r="B296" s="435" t="s">
        <v>29512</v>
      </c>
      <c r="C296" s="456">
        <v>170</v>
      </c>
      <c r="D296" s="594">
        <v>597.78</v>
      </c>
      <c r="E296" s="257"/>
      <c r="F296" s="589"/>
    </row>
    <row r="297" spans="1:6" x14ac:dyDescent="0.25">
      <c r="A297" s="591">
        <v>45365</v>
      </c>
      <c r="B297" s="435" t="s">
        <v>29513</v>
      </c>
      <c r="C297" s="456">
        <v>190</v>
      </c>
      <c r="D297" s="594">
        <v>398.52</v>
      </c>
      <c r="E297" s="257"/>
      <c r="F297" s="589"/>
    </row>
    <row r="298" spans="1:6" x14ac:dyDescent="0.25">
      <c r="A298" s="591">
        <v>45366</v>
      </c>
      <c r="B298" s="435" t="s">
        <v>29514</v>
      </c>
      <c r="C298" s="456">
        <v>191</v>
      </c>
      <c r="D298" s="594"/>
      <c r="E298" s="587">
        <v>1131.8599999999999</v>
      </c>
      <c r="F298" s="589"/>
    </row>
    <row r="299" spans="1:6" x14ac:dyDescent="0.25">
      <c r="A299" s="591">
        <v>45366</v>
      </c>
      <c r="B299" s="435" t="s">
        <v>29515</v>
      </c>
      <c r="C299" s="456">
        <v>114</v>
      </c>
      <c r="D299" s="594"/>
      <c r="E299" s="257">
        <v>0</v>
      </c>
      <c r="F299" s="589" t="s">
        <v>29516</v>
      </c>
    </row>
    <row r="300" spans="1:6" x14ac:dyDescent="0.25">
      <c r="A300" s="591">
        <v>45366</v>
      </c>
      <c r="B300" s="435" t="s">
        <v>29517</v>
      </c>
      <c r="C300" s="456">
        <v>53</v>
      </c>
      <c r="D300" s="594"/>
      <c r="E300" s="257">
        <v>122.5</v>
      </c>
      <c r="F300" s="589"/>
    </row>
    <row r="301" spans="1:6" x14ac:dyDescent="0.25">
      <c r="A301" s="591">
        <v>45366</v>
      </c>
      <c r="B301" s="435" t="s">
        <v>29518</v>
      </c>
      <c r="C301" s="456">
        <v>145</v>
      </c>
      <c r="D301" s="594"/>
      <c r="E301" s="257">
        <v>243</v>
      </c>
      <c r="F301" s="589"/>
    </row>
    <row r="302" spans="1:6" x14ac:dyDescent="0.25">
      <c r="A302" s="591">
        <v>45366</v>
      </c>
      <c r="B302" s="435" t="s">
        <v>29519</v>
      </c>
      <c r="C302" s="456">
        <v>126</v>
      </c>
      <c r="D302" s="594"/>
      <c r="E302" s="257">
        <v>329.4</v>
      </c>
      <c r="F302" s="589"/>
    </row>
    <row r="303" spans="1:6" x14ac:dyDescent="0.25">
      <c r="A303" s="591">
        <v>45366</v>
      </c>
      <c r="B303" s="435" t="s">
        <v>29520</v>
      </c>
      <c r="C303" s="456">
        <v>298</v>
      </c>
      <c r="D303" s="594">
        <v>597.78</v>
      </c>
      <c r="E303" s="257"/>
      <c r="F303" s="589"/>
    </row>
    <row r="304" spans="1:6" x14ac:dyDescent="0.25">
      <c r="A304" s="591">
        <v>45366</v>
      </c>
      <c r="B304" s="435" t="s">
        <v>29521</v>
      </c>
      <c r="C304" s="456">
        <v>4656</v>
      </c>
      <c r="D304" s="596"/>
      <c r="E304" s="587">
        <v>7873.2</v>
      </c>
      <c r="F304" s="589"/>
    </row>
    <row r="305" spans="1:6" x14ac:dyDescent="0.25">
      <c r="A305" s="591">
        <v>45366</v>
      </c>
      <c r="B305" s="435" t="s">
        <v>29522</v>
      </c>
      <c r="C305" s="456">
        <v>647</v>
      </c>
      <c r="D305" s="594"/>
      <c r="E305" s="587">
        <v>1832.6</v>
      </c>
      <c r="F305" s="589"/>
    </row>
    <row r="306" spans="1:6" x14ac:dyDescent="0.25">
      <c r="A306" s="591">
        <v>45366</v>
      </c>
      <c r="B306" s="435" t="s">
        <v>29523</v>
      </c>
      <c r="C306" s="456">
        <v>19</v>
      </c>
      <c r="D306" s="594"/>
      <c r="E306" s="257">
        <v>122.5</v>
      </c>
      <c r="F306" s="589"/>
    </row>
    <row r="307" spans="1:6" x14ac:dyDescent="0.25">
      <c r="A307" s="591">
        <v>45366</v>
      </c>
      <c r="B307" s="435" t="s">
        <v>29524</v>
      </c>
      <c r="C307" s="456">
        <v>34</v>
      </c>
      <c r="D307" s="594"/>
      <c r="E307" s="257">
        <v>75.599999999999994</v>
      </c>
      <c r="F307" s="589"/>
    </row>
    <row r="308" spans="1:6" x14ac:dyDescent="0.25">
      <c r="A308" s="591">
        <v>45366</v>
      </c>
      <c r="B308" s="435" t="s">
        <v>29525</v>
      </c>
      <c r="C308" s="456">
        <v>220</v>
      </c>
      <c r="D308" s="594">
        <v>492.62</v>
      </c>
      <c r="E308" s="257"/>
      <c r="F308" s="589"/>
    </row>
    <row r="309" spans="1:6" x14ac:dyDescent="0.25">
      <c r="A309" s="591">
        <v>45366</v>
      </c>
      <c r="B309" s="435" t="s">
        <v>29526</v>
      </c>
      <c r="C309" s="456">
        <v>154</v>
      </c>
      <c r="D309" s="594"/>
      <c r="E309" s="257">
        <v>442.9</v>
      </c>
      <c r="F309" s="589"/>
    </row>
    <row r="310" spans="1:6" x14ac:dyDescent="0.25">
      <c r="A310" s="591">
        <v>45366</v>
      </c>
      <c r="B310" s="435" t="s">
        <v>29527</v>
      </c>
      <c r="C310" s="456">
        <v>1172</v>
      </c>
      <c r="D310" s="594"/>
      <c r="E310" s="587">
        <v>2399.11</v>
      </c>
      <c r="F310" s="589"/>
    </row>
    <row r="311" spans="1:6" x14ac:dyDescent="0.25">
      <c r="A311" s="591">
        <v>45366</v>
      </c>
      <c r="B311" s="435" t="s">
        <v>29528</v>
      </c>
      <c r="C311" s="456">
        <v>265</v>
      </c>
      <c r="D311" s="594"/>
      <c r="E311" s="257">
        <v>772.2</v>
      </c>
      <c r="F311" s="589"/>
    </row>
    <row r="312" spans="1:6" x14ac:dyDescent="0.25">
      <c r="A312" s="591">
        <v>45366</v>
      </c>
      <c r="B312" s="435" t="s">
        <v>29529</v>
      </c>
      <c r="C312" s="456">
        <v>110</v>
      </c>
      <c r="D312" s="594"/>
      <c r="E312" s="257">
        <v>267</v>
      </c>
      <c r="F312" s="589"/>
    </row>
    <row r="313" spans="1:6" x14ac:dyDescent="0.25">
      <c r="A313" s="591">
        <v>45366</v>
      </c>
      <c r="B313" s="435" t="s">
        <v>29530</v>
      </c>
      <c r="C313" s="456">
        <v>25</v>
      </c>
      <c r="D313" s="594"/>
      <c r="E313" s="257">
        <v>156.80000000000001</v>
      </c>
    </row>
    <row r="314" spans="1:6" x14ac:dyDescent="0.25">
      <c r="A314" s="591">
        <v>45366</v>
      </c>
      <c r="B314" s="435" t="s">
        <v>29531</v>
      </c>
      <c r="C314" s="456">
        <v>15</v>
      </c>
      <c r="D314" s="594">
        <v>60.27</v>
      </c>
      <c r="E314" s="257"/>
    </row>
    <row r="315" spans="1:6" x14ac:dyDescent="0.25">
      <c r="A315" s="591">
        <v>45366</v>
      </c>
      <c r="B315" s="435" t="s">
        <v>29532</v>
      </c>
      <c r="C315" s="456">
        <v>111</v>
      </c>
      <c r="D315" s="594"/>
      <c r="E315" s="257">
        <v>318.60000000000002</v>
      </c>
    </row>
    <row r="316" spans="1:6" x14ac:dyDescent="0.25">
      <c r="A316" s="591">
        <v>45366</v>
      </c>
      <c r="B316" s="435" t="s">
        <v>29533</v>
      </c>
      <c r="C316" s="456">
        <v>815</v>
      </c>
      <c r="D316" s="594"/>
      <c r="E316" s="587">
        <v>1732.59</v>
      </c>
    </row>
    <row r="317" spans="1:6" x14ac:dyDescent="0.25">
      <c r="A317" s="591">
        <v>45366</v>
      </c>
      <c r="B317" s="435" t="s">
        <v>29534</v>
      </c>
      <c r="C317" s="456">
        <v>29</v>
      </c>
      <c r="D317" s="594"/>
      <c r="E317" s="257">
        <v>175.1</v>
      </c>
    </row>
    <row r="318" spans="1:6" x14ac:dyDescent="0.25">
      <c r="A318" s="591">
        <v>45366</v>
      </c>
      <c r="B318" s="435" t="s">
        <v>29535</v>
      </c>
      <c r="C318" s="456">
        <v>333</v>
      </c>
      <c r="D318" s="594"/>
      <c r="E318" s="257">
        <v>813.7</v>
      </c>
    </row>
    <row r="319" spans="1:6" x14ac:dyDescent="0.25">
      <c r="A319" s="591">
        <v>45366</v>
      </c>
      <c r="B319" s="435" t="s">
        <v>29536</v>
      </c>
      <c r="C319" s="456">
        <v>46</v>
      </c>
      <c r="D319" s="594"/>
      <c r="E319" s="257">
        <v>92.7</v>
      </c>
    </row>
    <row r="320" spans="1:6" x14ac:dyDescent="0.25">
      <c r="A320" s="591">
        <v>45366</v>
      </c>
      <c r="B320" s="435" t="s">
        <v>29537</v>
      </c>
      <c r="C320" s="456">
        <v>20</v>
      </c>
      <c r="D320" s="594"/>
      <c r="E320" s="257">
        <v>87</v>
      </c>
    </row>
    <row r="321" spans="1:6" x14ac:dyDescent="0.25">
      <c r="A321" s="591">
        <v>45366</v>
      </c>
      <c r="B321" s="435" t="s">
        <v>29538</v>
      </c>
      <c r="C321" s="456">
        <v>167</v>
      </c>
      <c r="D321" s="594"/>
      <c r="E321" s="257">
        <v>386.37</v>
      </c>
    </row>
    <row r="322" spans="1:6" x14ac:dyDescent="0.25">
      <c r="A322" s="591">
        <v>45366</v>
      </c>
      <c r="B322" s="435" t="s">
        <v>29539</v>
      </c>
      <c r="C322" s="481">
        <v>1960</v>
      </c>
      <c r="D322" s="594"/>
      <c r="E322" s="587">
        <v>2536.5</v>
      </c>
    </row>
    <row r="323" spans="1:6" x14ac:dyDescent="0.25">
      <c r="A323" s="591">
        <v>45369</v>
      </c>
      <c r="B323" s="435" t="s">
        <v>29540</v>
      </c>
      <c r="C323" s="456">
        <v>186</v>
      </c>
      <c r="D323" s="594">
        <v>398.52</v>
      </c>
      <c r="E323" s="257"/>
    </row>
    <row r="324" spans="1:6" x14ac:dyDescent="0.25">
      <c r="A324" s="591">
        <v>45369</v>
      </c>
      <c r="B324" s="435" t="s">
        <v>29541</v>
      </c>
      <c r="C324" s="456">
        <v>38</v>
      </c>
      <c r="D324" s="594">
        <v>130.63</v>
      </c>
      <c r="E324" s="257"/>
    </row>
    <row r="325" spans="1:6" ht="15.75" customHeight="1" x14ac:dyDescent="0.25">
      <c r="A325" s="591">
        <v>45369</v>
      </c>
      <c r="B325" s="435" t="s">
        <v>29542</v>
      </c>
      <c r="C325" s="456">
        <v>205</v>
      </c>
      <c r="D325" s="594"/>
      <c r="E325" s="257">
        <v>481.5</v>
      </c>
    </row>
    <row r="326" spans="1:6" x14ac:dyDescent="0.25">
      <c r="A326" s="591">
        <v>45369</v>
      </c>
      <c r="B326" s="435" t="s">
        <v>29543</v>
      </c>
      <c r="C326" s="456">
        <v>40</v>
      </c>
      <c r="D326" s="594">
        <v>103.32</v>
      </c>
      <c r="E326" s="257"/>
    </row>
    <row r="327" spans="1:6" x14ac:dyDescent="0.25">
      <c r="A327" s="591">
        <v>45369</v>
      </c>
      <c r="B327" s="435" t="s">
        <v>29544</v>
      </c>
      <c r="C327" s="456">
        <v>55</v>
      </c>
      <c r="D327" s="594">
        <v>99.63</v>
      </c>
      <c r="E327" s="257"/>
    </row>
    <row r="328" spans="1:6" x14ac:dyDescent="0.25">
      <c r="A328" s="591">
        <v>45369</v>
      </c>
      <c r="B328" s="435" t="s">
        <v>29545</v>
      </c>
      <c r="C328" s="456">
        <v>197</v>
      </c>
      <c r="D328" s="594"/>
      <c r="E328" s="257">
        <v>778.14</v>
      </c>
    </row>
    <row r="329" spans="1:6" x14ac:dyDescent="0.25">
      <c r="A329" s="591">
        <v>45369</v>
      </c>
      <c r="B329" s="435" t="s">
        <v>29546</v>
      </c>
      <c r="C329" s="456">
        <v>121</v>
      </c>
      <c r="D329" s="594"/>
      <c r="E329" s="257">
        <v>287.3</v>
      </c>
    </row>
    <row r="330" spans="1:6" x14ac:dyDescent="0.25">
      <c r="A330" s="591">
        <v>45369</v>
      </c>
      <c r="B330" s="435" t="s">
        <v>29547</v>
      </c>
      <c r="C330" s="456">
        <v>88</v>
      </c>
      <c r="D330" s="594"/>
      <c r="E330" s="257">
        <v>301</v>
      </c>
    </row>
    <row r="331" spans="1:6" x14ac:dyDescent="0.25">
      <c r="A331" s="591">
        <v>45369</v>
      </c>
      <c r="B331" s="435" t="s">
        <v>29548</v>
      </c>
      <c r="C331" s="456">
        <v>31</v>
      </c>
      <c r="D331" s="594">
        <v>86.35</v>
      </c>
      <c r="E331" s="257"/>
    </row>
    <row r="332" spans="1:6" x14ac:dyDescent="0.25">
      <c r="A332" s="591">
        <v>45369</v>
      </c>
      <c r="B332" s="435" t="s">
        <v>29549</v>
      </c>
      <c r="C332" s="456">
        <v>60</v>
      </c>
      <c r="D332" s="594">
        <v>180.81</v>
      </c>
      <c r="E332" s="257"/>
    </row>
    <row r="333" spans="1:6" x14ac:dyDescent="0.25">
      <c r="A333" s="591">
        <v>45369</v>
      </c>
      <c r="B333" s="435" t="s">
        <v>29550</v>
      </c>
      <c r="C333" s="456">
        <v>45</v>
      </c>
      <c r="D333" s="594">
        <v>90.41</v>
      </c>
      <c r="E333" s="257"/>
      <c r="F333" s="589"/>
    </row>
    <row r="334" spans="1:6" x14ac:dyDescent="0.25">
      <c r="A334" s="591">
        <v>45369</v>
      </c>
      <c r="B334" s="435" t="s">
        <v>29551</v>
      </c>
      <c r="C334" s="456">
        <v>12</v>
      </c>
      <c r="D334" s="594">
        <v>106.27</v>
      </c>
      <c r="E334" s="257"/>
      <c r="F334" s="589"/>
    </row>
    <row r="335" spans="1:6" x14ac:dyDescent="0.25">
      <c r="A335" s="591">
        <v>45369</v>
      </c>
      <c r="B335" s="435" t="s">
        <v>29552</v>
      </c>
      <c r="C335" s="456">
        <v>60</v>
      </c>
      <c r="D335" s="594">
        <v>99.63</v>
      </c>
      <c r="E335" s="257"/>
      <c r="F335" s="589"/>
    </row>
    <row r="336" spans="1:6" x14ac:dyDescent="0.25">
      <c r="A336" s="591">
        <v>45369</v>
      </c>
      <c r="B336" s="435" t="s">
        <v>29553</v>
      </c>
      <c r="C336" s="456">
        <v>23</v>
      </c>
      <c r="D336" s="594">
        <v>79.95</v>
      </c>
      <c r="E336" s="257"/>
      <c r="F336" s="589"/>
    </row>
    <row r="337" spans="1:6" x14ac:dyDescent="0.25">
      <c r="A337" s="591">
        <v>45369</v>
      </c>
      <c r="B337" s="435" t="s">
        <v>29554</v>
      </c>
      <c r="C337" s="456">
        <v>50</v>
      </c>
      <c r="D337" s="594"/>
      <c r="E337" s="257">
        <v>156.6</v>
      </c>
      <c r="F337" s="589"/>
    </row>
    <row r="338" spans="1:6" x14ac:dyDescent="0.25">
      <c r="A338" s="591">
        <v>45369</v>
      </c>
      <c r="B338" s="435" t="s">
        <v>29555</v>
      </c>
      <c r="C338" s="456">
        <v>1356</v>
      </c>
      <c r="D338" s="594"/>
      <c r="E338" s="587">
        <v>2853.76</v>
      </c>
      <c r="F338" s="589"/>
    </row>
    <row r="339" spans="1:6" x14ac:dyDescent="0.25">
      <c r="A339" s="591">
        <v>45369</v>
      </c>
      <c r="B339" s="435" t="s">
        <v>29556</v>
      </c>
      <c r="C339" s="456">
        <v>58</v>
      </c>
      <c r="D339" s="594"/>
      <c r="E339" s="257">
        <v>200.45</v>
      </c>
      <c r="F339" s="589"/>
    </row>
    <row r="340" spans="1:6" x14ac:dyDescent="0.25">
      <c r="A340" s="591">
        <v>45369</v>
      </c>
      <c r="B340" s="435" t="s">
        <v>29557</v>
      </c>
      <c r="C340" s="456">
        <v>103</v>
      </c>
      <c r="D340" s="594"/>
      <c r="E340" s="257">
        <v>285.18</v>
      </c>
      <c r="F340" s="589"/>
    </row>
    <row r="341" spans="1:6" x14ac:dyDescent="0.25">
      <c r="A341" s="591">
        <v>45369</v>
      </c>
      <c r="B341" s="435" t="s">
        <v>29558</v>
      </c>
      <c r="C341" s="456">
        <v>735</v>
      </c>
      <c r="D341" s="594"/>
      <c r="E341" s="587">
        <v>2378.88</v>
      </c>
      <c r="F341" s="589"/>
    </row>
    <row r="342" spans="1:6" x14ac:dyDescent="0.25">
      <c r="A342" s="591">
        <v>45369</v>
      </c>
      <c r="B342" s="435" t="s">
        <v>29559</v>
      </c>
      <c r="C342" s="456">
        <v>125</v>
      </c>
      <c r="D342" s="594">
        <v>431.73</v>
      </c>
      <c r="E342" s="257"/>
      <c r="F342" s="589"/>
    </row>
    <row r="343" spans="1:6" x14ac:dyDescent="0.25">
      <c r="A343" s="591">
        <v>45369</v>
      </c>
      <c r="B343" s="435" t="s">
        <v>29560</v>
      </c>
      <c r="C343" s="456">
        <v>60</v>
      </c>
      <c r="D343" s="594">
        <v>199.88</v>
      </c>
      <c r="E343" s="257"/>
      <c r="F343" s="589"/>
    </row>
    <row r="344" spans="1:6" x14ac:dyDescent="0.25">
      <c r="A344" s="591">
        <v>45369</v>
      </c>
      <c r="B344" s="435" t="s">
        <v>29561</v>
      </c>
      <c r="C344" s="456">
        <v>279</v>
      </c>
      <c r="D344" s="594"/>
      <c r="E344" s="257">
        <v>686</v>
      </c>
      <c r="F344" s="589"/>
    </row>
    <row r="345" spans="1:6" x14ac:dyDescent="0.25">
      <c r="A345" s="591">
        <v>45369</v>
      </c>
      <c r="B345" s="435" t="s">
        <v>29562</v>
      </c>
      <c r="C345" s="456">
        <v>50</v>
      </c>
      <c r="D345" s="594"/>
      <c r="E345" s="257">
        <v>279.3</v>
      </c>
      <c r="F345" s="589"/>
    </row>
    <row r="346" spans="1:6" x14ac:dyDescent="0.25">
      <c r="A346" s="591">
        <v>45369</v>
      </c>
      <c r="B346" s="435" t="s">
        <v>29563</v>
      </c>
      <c r="C346" s="456">
        <v>40</v>
      </c>
      <c r="D346" s="594"/>
      <c r="E346" s="257">
        <v>88.2</v>
      </c>
      <c r="F346" s="589"/>
    </row>
    <row r="347" spans="1:6" x14ac:dyDescent="0.25">
      <c r="A347" s="591">
        <v>45369</v>
      </c>
      <c r="B347" s="435" t="s">
        <v>29564</v>
      </c>
      <c r="C347" s="456">
        <v>130</v>
      </c>
      <c r="D347" s="594"/>
      <c r="E347" s="257">
        <v>309</v>
      </c>
      <c r="F347" s="589"/>
    </row>
    <row r="348" spans="1:6" x14ac:dyDescent="0.25">
      <c r="A348" s="591">
        <v>45369</v>
      </c>
      <c r="B348" s="435" t="s">
        <v>29565</v>
      </c>
      <c r="C348" s="456">
        <v>48</v>
      </c>
      <c r="D348" s="594">
        <v>159.65</v>
      </c>
      <c r="E348" s="257"/>
      <c r="F348" s="589"/>
    </row>
    <row r="349" spans="1:6" x14ac:dyDescent="0.25">
      <c r="A349" s="591">
        <v>45369</v>
      </c>
      <c r="B349" s="435" t="s">
        <v>29566</v>
      </c>
      <c r="C349" s="456">
        <v>40</v>
      </c>
      <c r="D349" s="594">
        <v>99.63</v>
      </c>
      <c r="E349" s="257"/>
      <c r="F349" s="589"/>
    </row>
    <row r="350" spans="1:6" x14ac:dyDescent="0.25">
      <c r="A350" s="591">
        <v>45369</v>
      </c>
      <c r="B350" s="435" t="s">
        <v>29567</v>
      </c>
      <c r="C350" s="456">
        <v>80</v>
      </c>
      <c r="D350" s="594"/>
      <c r="E350" s="257">
        <v>162</v>
      </c>
    </row>
    <row r="351" spans="1:6" x14ac:dyDescent="0.25">
      <c r="A351" s="591">
        <v>45369</v>
      </c>
      <c r="B351" s="435" t="s">
        <v>29568</v>
      </c>
      <c r="C351" s="456">
        <v>105</v>
      </c>
      <c r="D351" s="594"/>
      <c r="E351" s="257">
        <v>235.5</v>
      </c>
    </row>
    <row r="352" spans="1:6" x14ac:dyDescent="0.25">
      <c r="A352" s="591">
        <v>45369</v>
      </c>
      <c r="B352" s="435" t="s">
        <v>29569</v>
      </c>
      <c r="C352" s="456">
        <v>10</v>
      </c>
      <c r="D352" s="594"/>
      <c r="E352" s="257">
        <v>87.55</v>
      </c>
    </row>
    <row r="353" spans="1:5" x14ac:dyDescent="0.25">
      <c r="A353" s="591">
        <v>45369</v>
      </c>
      <c r="B353" s="435" t="s">
        <v>29570</v>
      </c>
      <c r="C353" s="456">
        <v>2002</v>
      </c>
      <c r="D353" s="594"/>
      <c r="E353" s="587">
        <v>3913.65</v>
      </c>
    </row>
    <row r="354" spans="1:5" x14ac:dyDescent="0.25">
      <c r="A354" s="591">
        <v>45369</v>
      </c>
      <c r="B354" s="435" t="s">
        <v>29571</v>
      </c>
      <c r="C354" s="456">
        <v>120</v>
      </c>
      <c r="D354" s="594">
        <v>217.71</v>
      </c>
      <c r="E354" s="257"/>
    </row>
    <row r="355" spans="1:5" x14ac:dyDescent="0.25">
      <c r="A355" s="591">
        <v>45369</v>
      </c>
      <c r="B355" s="435" t="s">
        <v>29572</v>
      </c>
      <c r="C355" s="456">
        <v>11</v>
      </c>
      <c r="D355" s="594">
        <v>84.38</v>
      </c>
      <c r="E355" s="431"/>
    </row>
    <row r="356" spans="1:5" x14ac:dyDescent="0.25">
      <c r="A356" s="591">
        <v>45369</v>
      </c>
      <c r="B356" s="435" t="s">
        <v>29573</v>
      </c>
      <c r="C356" s="456">
        <v>55</v>
      </c>
      <c r="D356" s="594">
        <v>99.63</v>
      </c>
      <c r="E356" s="431"/>
    </row>
    <row r="357" spans="1:5" x14ac:dyDescent="0.25">
      <c r="A357" s="591">
        <v>45369</v>
      </c>
      <c r="B357" s="435" t="s">
        <v>29574</v>
      </c>
      <c r="C357" s="456">
        <v>31</v>
      </c>
      <c r="D357" s="594">
        <v>126.2</v>
      </c>
      <c r="E357" s="431"/>
    </row>
    <row r="358" spans="1:5" x14ac:dyDescent="0.25">
      <c r="A358" s="591">
        <v>45369</v>
      </c>
      <c r="B358" s="435" t="s">
        <v>29575</v>
      </c>
      <c r="C358" s="456">
        <v>120</v>
      </c>
      <c r="D358" s="594">
        <v>328.41</v>
      </c>
      <c r="E358" s="580"/>
    </row>
    <row r="359" spans="1:5" x14ac:dyDescent="0.25">
      <c r="A359" s="591">
        <v>45369</v>
      </c>
      <c r="B359" s="435" t="s">
        <v>29576</v>
      </c>
      <c r="C359" s="456">
        <v>476</v>
      </c>
      <c r="D359" s="594"/>
      <c r="E359" s="587">
        <v>1085.4000000000001</v>
      </c>
    </row>
    <row r="360" spans="1:5" x14ac:dyDescent="0.25">
      <c r="A360" s="591">
        <v>45369</v>
      </c>
      <c r="B360" s="435" t="s">
        <v>29577</v>
      </c>
      <c r="C360" s="456">
        <v>130</v>
      </c>
      <c r="D360" s="594">
        <v>271.22000000000003</v>
      </c>
      <c r="E360" s="257"/>
    </row>
    <row r="361" spans="1:5" x14ac:dyDescent="0.25">
      <c r="A361" s="591">
        <v>45369</v>
      </c>
      <c r="B361" s="435" t="s">
        <v>29578</v>
      </c>
      <c r="C361" s="456">
        <v>135</v>
      </c>
      <c r="D361" s="594"/>
      <c r="E361" s="257">
        <v>281.2</v>
      </c>
    </row>
    <row r="362" spans="1:5" x14ac:dyDescent="0.25">
      <c r="A362" s="591">
        <v>45369</v>
      </c>
      <c r="B362" s="435" t="s">
        <v>29579</v>
      </c>
      <c r="C362" s="456">
        <v>60</v>
      </c>
      <c r="D362" s="594">
        <v>99.63</v>
      </c>
      <c r="E362" s="257"/>
    </row>
    <row r="363" spans="1:5" x14ac:dyDescent="0.25">
      <c r="A363" s="591">
        <v>45369</v>
      </c>
      <c r="B363" s="435" t="s">
        <v>29580</v>
      </c>
      <c r="C363" s="456">
        <v>55</v>
      </c>
      <c r="D363" s="594">
        <v>99.63</v>
      </c>
      <c r="E363" s="593"/>
    </row>
    <row r="364" spans="1:5" x14ac:dyDescent="0.25">
      <c r="A364" s="591">
        <v>45369</v>
      </c>
      <c r="B364" s="435" t="s">
        <v>29581</v>
      </c>
      <c r="C364" s="456">
        <v>140</v>
      </c>
      <c r="D364" s="594"/>
      <c r="E364" s="257">
        <v>348.84</v>
      </c>
    </row>
    <row r="365" spans="1:5" x14ac:dyDescent="0.25">
      <c r="A365" s="591">
        <v>45369</v>
      </c>
      <c r="B365" s="435" t="s">
        <v>29582</v>
      </c>
      <c r="C365" s="456">
        <v>35</v>
      </c>
      <c r="D365" s="594">
        <v>116.11</v>
      </c>
      <c r="E365" s="257"/>
    </row>
    <row r="366" spans="1:5" x14ac:dyDescent="0.25">
      <c r="A366" s="591">
        <v>45369</v>
      </c>
      <c r="B366" s="435" t="s">
        <v>29583</v>
      </c>
      <c r="C366" s="456">
        <v>23</v>
      </c>
      <c r="D366" s="594">
        <v>66.42</v>
      </c>
      <c r="E366" s="21"/>
    </row>
    <row r="367" spans="1:5" x14ac:dyDescent="0.25">
      <c r="A367" s="591">
        <v>45369</v>
      </c>
      <c r="B367" s="435" t="s">
        <v>29584</v>
      </c>
      <c r="C367" s="456">
        <v>40</v>
      </c>
      <c r="D367" s="594">
        <v>90.41</v>
      </c>
      <c r="E367" s="21"/>
    </row>
    <row r="368" spans="1:5" x14ac:dyDescent="0.25">
      <c r="A368" s="591">
        <v>45369</v>
      </c>
      <c r="B368" s="435" t="s">
        <v>29585</v>
      </c>
      <c r="C368" s="456">
        <v>80</v>
      </c>
      <c r="D368" s="594">
        <v>199.26</v>
      </c>
      <c r="E368" s="257"/>
    </row>
    <row r="369" spans="1:6" x14ac:dyDescent="0.25">
      <c r="A369" s="591">
        <v>45369</v>
      </c>
      <c r="B369" s="435" t="s">
        <v>29586</v>
      </c>
      <c r="C369" s="456">
        <v>185</v>
      </c>
      <c r="D369" s="594"/>
      <c r="E369" s="257">
        <v>381.71</v>
      </c>
    </row>
    <row r="370" spans="1:6" x14ac:dyDescent="0.25">
      <c r="A370" s="591">
        <v>45369</v>
      </c>
      <c r="B370" s="435" t="s">
        <v>29587</v>
      </c>
      <c r="C370" s="456">
        <v>377</v>
      </c>
      <c r="D370" s="596">
        <v>1311.67</v>
      </c>
      <c r="E370" s="587"/>
    </row>
    <row r="371" spans="1:6" x14ac:dyDescent="0.25">
      <c r="A371" s="591">
        <v>45370</v>
      </c>
      <c r="B371" s="435" t="s">
        <v>29588</v>
      </c>
      <c r="C371" s="456">
        <v>35</v>
      </c>
      <c r="D371" s="594">
        <v>90.41</v>
      </c>
      <c r="E371" s="257"/>
    </row>
    <row r="372" spans="1:6" x14ac:dyDescent="0.25">
      <c r="A372" s="591">
        <v>45370</v>
      </c>
      <c r="B372" s="435" t="s">
        <v>29589</v>
      </c>
      <c r="C372" s="456">
        <v>26</v>
      </c>
      <c r="D372" s="594">
        <v>87.08</v>
      </c>
      <c r="E372" s="257"/>
    </row>
    <row r="373" spans="1:6" x14ac:dyDescent="0.25">
      <c r="A373" s="591">
        <v>45370</v>
      </c>
      <c r="B373" s="435" t="s">
        <v>29590</v>
      </c>
      <c r="C373" s="456">
        <v>150</v>
      </c>
      <c r="D373" s="594"/>
      <c r="E373" s="257">
        <v>324</v>
      </c>
    </row>
    <row r="374" spans="1:6" x14ac:dyDescent="0.25">
      <c r="A374" s="591">
        <v>45370</v>
      </c>
      <c r="B374" s="435" t="s">
        <v>29591</v>
      </c>
      <c r="C374" s="456">
        <v>292</v>
      </c>
      <c r="D374" s="594"/>
      <c r="E374" s="257">
        <v>708.4</v>
      </c>
    </row>
    <row r="375" spans="1:6" x14ac:dyDescent="0.25">
      <c r="A375" s="591">
        <v>45370</v>
      </c>
      <c r="B375" s="435" t="s">
        <v>29592</v>
      </c>
      <c r="C375" s="456">
        <v>23</v>
      </c>
      <c r="D375" s="594">
        <v>60.27</v>
      </c>
      <c r="E375" s="257"/>
    </row>
    <row r="376" spans="1:6" x14ac:dyDescent="0.25">
      <c r="A376" s="591">
        <v>45370</v>
      </c>
      <c r="B376" s="435" t="s">
        <v>29593</v>
      </c>
      <c r="C376" s="456">
        <v>55</v>
      </c>
      <c r="D376" s="594">
        <v>99.63</v>
      </c>
      <c r="E376" s="257"/>
    </row>
    <row r="377" spans="1:6" x14ac:dyDescent="0.25">
      <c r="A377" s="591">
        <v>45370</v>
      </c>
      <c r="B377" s="435" t="s">
        <v>29594</v>
      </c>
      <c r="C377" s="456">
        <v>353</v>
      </c>
      <c r="D377" s="594"/>
      <c r="E377" s="257">
        <v>813.4</v>
      </c>
    </row>
    <row r="378" spans="1:6" x14ac:dyDescent="0.25">
      <c r="A378" s="591">
        <v>45370</v>
      </c>
      <c r="B378" s="435" t="s">
        <v>29595</v>
      </c>
      <c r="C378" s="456">
        <v>150</v>
      </c>
      <c r="D378" s="594">
        <v>328.41</v>
      </c>
      <c r="E378" s="257"/>
    </row>
    <row r="379" spans="1:6" x14ac:dyDescent="0.25">
      <c r="A379" s="591">
        <v>45370</v>
      </c>
      <c r="B379" s="435" t="s">
        <v>29596</v>
      </c>
      <c r="C379" s="456">
        <v>23</v>
      </c>
      <c r="D379" s="594"/>
      <c r="E379" s="257">
        <v>49</v>
      </c>
    </row>
    <row r="380" spans="1:6" x14ac:dyDescent="0.25">
      <c r="A380" s="591">
        <v>45370</v>
      </c>
      <c r="B380" s="435" t="s">
        <v>29597</v>
      </c>
      <c r="C380" s="456">
        <v>447</v>
      </c>
      <c r="D380" s="594"/>
      <c r="E380" s="587">
        <v>1075.2</v>
      </c>
    </row>
    <row r="381" spans="1:6" x14ac:dyDescent="0.25">
      <c r="A381" s="591">
        <v>45370</v>
      </c>
      <c r="B381" s="435" t="s">
        <v>29598</v>
      </c>
      <c r="C381" s="456">
        <v>65</v>
      </c>
      <c r="D381" s="594">
        <v>99.63</v>
      </c>
      <c r="E381" s="257"/>
    </row>
    <row r="382" spans="1:6" x14ac:dyDescent="0.25">
      <c r="A382" s="591">
        <v>45370</v>
      </c>
      <c r="B382" s="435" t="s">
        <v>29599</v>
      </c>
      <c r="C382" s="456">
        <v>1124</v>
      </c>
      <c r="D382" s="594"/>
      <c r="E382" s="587">
        <v>1982.88</v>
      </c>
    </row>
    <row r="383" spans="1:6" x14ac:dyDescent="0.25">
      <c r="A383" s="591">
        <v>45370</v>
      </c>
      <c r="B383" s="435" t="s">
        <v>29600</v>
      </c>
      <c r="C383" s="456">
        <v>22</v>
      </c>
      <c r="D383" s="594"/>
      <c r="E383" s="257">
        <v>54</v>
      </c>
    </row>
    <row r="384" spans="1:6" x14ac:dyDescent="0.25">
      <c r="A384" s="591">
        <v>45370</v>
      </c>
      <c r="B384" s="435" t="s">
        <v>29601</v>
      </c>
      <c r="C384" s="456">
        <v>995</v>
      </c>
      <c r="D384" s="594"/>
      <c r="E384" s="587">
        <v>1851.1</v>
      </c>
      <c r="F384" s="589"/>
    </row>
    <row r="385" spans="1:6" x14ac:dyDescent="0.25">
      <c r="A385" s="591">
        <v>45370</v>
      </c>
      <c r="B385" s="435" t="s">
        <v>29602</v>
      </c>
      <c r="C385" s="456">
        <v>520</v>
      </c>
      <c r="D385" s="594"/>
      <c r="E385" s="587">
        <v>1292.76</v>
      </c>
      <c r="F385" s="589"/>
    </row>
    <row r="386" spans="1:6" x14ac:dyDescent="0.25">
      <c r="A386" s="591">
        <v>45371</v>
      </c>
      <c r="B386" s="435" t="s">
        <v>29603</v>
      </c>
      <c r="C386" s="456">
        <v>21</v>
      </c>
      <c r="D386" s="594">
        <v>60.27</v>
      </c>
      <c r="E386" s="257"/>
      <c r="F386" s="589"/>
    </row>
    <row r="387" spans="1:6" x14ac:dyDescent="0.25">
      <c r="A387" s="591">
        <v>45371</v>
      </c>
      <c r="B387" s="435" t="s">
        <v>29604</v>
      </c>
      <c r="C387" s="456">
        <v>35</v>
      </c>
      <c r="D387" s="594"/>
      <c r="E387" s="257">
        <v>73.5</v>
      </c>
      <c r="F387" s="589"/>
    </row>
    <row r="388" spans="1:6" x14ac:dyDescent="0.25">
      <c r="A388" s="591">
        <v>45371</v>
      </c>
      <c r="B388" s="435" t="s">
        <v>29605</v>
      </c>
      <c r="C388" s="456">
        <v>60</v>
      </c>
      <c r="D388" s="594">
        <v>180.81</v>
      </c>
      <c r="E388" s="257"/>
      <c r="F388" s="589"/>
    </row>
    <row r="389" spans="1:6" x14ac:dyDescent="0.25">
      <c r="A389" s="591">
        <v>45371</v>
      </c>
      <c r="B389" s="435" t="s">
        <v>29606</v>
      </c>
      <c r="C389" s="456">
        <v>47</v>
      </c>
      <c r="D389" s="594"/>
      <c r="E389" s="257">
        <v>110.88</v>
      </c>
      <c r="F389" s="589"/>
    </row>
    <row r="390" spans="1:6" x14ac:dyDescent="0.25">
      <c r="A390" s="591">
        <v>45371</v>
      </c>
      <c r="B390" s="435" t="s">
        <v>29607</v>
      </c>
      <c r="C390" s="456">
        <v>94</v>
      </c>
      <c r="D390" s="594"/>
      <c r="E390" s="257">
        <v>220.5</v>
      </c>
      <c r="F390" s="589"/>
    </row>
    <row r="391" spans="1:6" x14ac:dyDescent="0.25">
      <c r="A391" s="591">
        <v>45371</v>
      </c>
      <c r="B391" s="435" t="s">
        <v>29608</v>
      </c>
      <c r="C391" s="456">
        <v>35</v>
      </c>
      <c r="D391" s="594"/>
      <c r="E391" s="257">
        <v>73.5</v>
      </c>
      <c r="F391" s="589"/>
    </row>
    <row r="392" spans="1:6" x14ac:dyDescent="0.25">
      <c r="A392" s="591">
        <v>45371</v>
      </c>
      <c r="B392" s="435" t="s">
        <v>29609</v>
      </c>
      <c r="C392" s="456">
        <v>47</v>
      </c>
      <c r="D392" s="594"/>
      <c r="E392" s="257">
        <v>107.8</v>
      </c>
      <c r="F392" s="589"/>
    </row>
    <row r="393" spans="1:6" x14ac:dyDescent="0.25">
      <c r="A393" s="591">
        <v>45371</v>
      </c>
      <c r="B393" s="435" t="s">
        <v>29610</v>
      </c>
      <c r="C393" s="456">
        <v>80</v>
      </c>
      <c r="D393" s="594">
        <v>298.89</v>
      </c>
      <c r="E393" s="257"/>
      <c r="F393" s="589"/>
    </row>
    <row r="394" spans="1:6" x14ac:dyDescent="0.25">
      <c r="A394" s="591">
        <v>45371</v>
      </c>
      <c r="B394" s="435" t="s">
        <v>29611</v>
      </c>
      <c r="C394" s="456">
        <v>12</v>
      </c>
      <c r="D394" s="594"/>
      <c r="E394" s="257">
        <v>73.5</v>
      </c>
      <c r="F394" s="589"/>
    </row>
    <row r="395" spans="1:6" x14ac:dyDescent="0.25">
      <c r="A395" s="591">
        <v>45371</v>
      </c>
      <c r="B395" s="435" t="s">
        <v>29612</v>
      </c>
      <c r="C395" s="456">
        <v>66</v>
      </c>
      <c r="D395" s="594">
        <v>180.81</v>
      </c>
      <c r="E395" s="257"/>
      <c r="F395" s="589"/>
    </row>
    <row r="396" spans="1:6" x14ac:dyDescent="0.25">
      <c r="A396" s="591">
        <v>45371</v>
      </c>
      <c r="B396" s="435" t="s">
        <v>29613</v>
      </c>
      <c r="C396" s="456">
        <v>10</v>
      </c>
      <c r="D396" s="594"/>
      <c r="E396" s="257">
        <v>49</v>
      </c>
    </row>
    <row r="397" spans="1:6" x14ac:dyDescent="0.25">
      <c r="A397" s="591">
        <v>45371</v>
      </c>
      <c r="B397" s="435" t="s">
        <v>29614</v>
      </c>
      <c r="C397" s="456">
        <v>100</v>
      </c>
      <c r="D397" s="594">
        <v>199.26</v>
      </c>
      <c r="E397" s="257"/>
    </row>
    <row r="398" spans="1:6" x14ac:dyDescent="0.25">
      <c r="A398" s="591">
        <v>45371</v>
      </c>
      <c r="B398" s="435" t="s">
        <v>29615</v>
      </c>
      <c r="C398" s="456">
        <v>53</v>
      </c>
      <c r="D398" s="594">
        <v>168.76</v>
      </c>
      <c r="E398" s="257"/>
    </row>
    <row r="399" spans="1:6" x14ac:dyDescent="0.25">
      <c r="A399" s="591">
        <v>45371</v>
      </c>
      <c r="B399" s="435" t="s">
        <v>29616</v>
      </c>
      <c r="C399" s="456">
        <v>50</v>
      </c>
      <c r="D399" s="594"/>
      <c r="E399" s="257">
        <v>112.7</v>
      </c>
    </row>
    <row r="400" spans="1:6" x14ac:dyDescent="0.25">
      <c r="A400" s="591">
        <v>45371</v>
      </c>
      <c r="B400" s="435" t="s">
        <v>29617</v>
      </c>
      <c r="C400" s="456">
        <v>576</v>
      </c>
      <c r="D400" s="594"/>
      <c r="E400" s="587">
        <v>1137.5999999999999</v>
      </c>
    </row>
    <row r="401" spans="1:6" x14ac:dyDescent="0.25">
      <c r="A401" s="591">
        <v>45371</v>
      </c>
      <c r="B401" s="435" t="s">
        <v>29618</v>
      </c>
      <c r="C401" s="456">
        <v>62</v>
      </c>
      <c r="D401" s="594"/>
      <c r="E401" s="257">
        <v>129.6</v>
      </c>
    </row>
    <row r="402" spans="1:6" x14ac:dyDescent="0.25">
      <c r="A402" s="591">
        <v>45371</v>
      </c>
      <c r="B402" s="435" t="s">
        <v>29619</v>
      </c>
      <c r="C402" s="456">
        <v>145</v>
      </c>
      <c r="D402" s="594"/>
      <c r="E402" s="257">
        <v>409.5</v>
      </c>
    </row>
    <row r="403" spans="1:6" x14ac:dyDescent="0.25">
      <c r="A403" s="591">
        <v>45371</v>
      </c>
      <c r="B403" s="435" t="s">
        <v>29620</v>
      </c>
      <c r="C403" s="456">
        <v>34</v>
      </c>
      <c r="D403" s="594"/>
      <c r="E403" s="257">
        <v>210.7</v>
      </c>
    </row>
    <row r="404" spans="1:6" x14ac:dyDescent="0.25">
      <c r="A404" s="591">
        <v>45371</v>
      </c>
      <c r="B404" s="435" t="s">
        <v>29621</v>
      </c>
      <c r="C404" s="456">
        <v>44</v>
      </c>
      <c r="D404" s="594"/>
      <c r="E404" s="257">
        <v>102.9</v>
      </c>
    </row>
    <row r="405" spans="1:6" x14ac:dyDescent="0.25">
      <c r="A405" s="591">
        <v>45371</v>
      </c>
      <c r="B405" s="435" t="s">
        <v>29622</v>
      </c>
      <c r="C405" s="456">
        <v>48</v>
      </c>
      <c r="D405" s="594"/>
      <c r="E405" s="257">
        <v>140.80000000000001</v>
      </c>
    </row>
    <row r="406" spans="1:6" x14ac:dyDescent="0.25">
      <c r="A406" s="591">
        <v>45371</v>
      </c>
      <c r="B406" s="435" t="s">
        <v>29623</v>
      </c>
      <c r="C406" s="637">
        <v>295</v>
      </c>
      <c r="D406" s="594"/>
      <c r="E406" s="257">
        <v>148.96</v>
      </c>
      <c r="F406" s="592"/>
    </row>
    <row r="407" spans="1:6" x14ac:dyDescent="0.25">
      <c r="A407" s="591">
        <v>45371</v>
      </c>
      <c r="B407" s="435" t="s">
        <v>29624</v>
      </c>
      <c r="C407" s="637"/>
      <c r="D407" s="594"/>
      <c r="E407" s="257">
        <v>312.32</v>
      </c>
      <c r="F407" s="592" t="s">
        <v>29630</v>
      </c>
    </row>
    <row r="408" spans="1:6" x14ac:dyDescent="0.25">
      <c r="A408" s="591">
        <v>45371</v>
      </c>
      <c r="B408" s="435" t="s">
        <v>29625</v>
      </c>
      <c r="C408" s="637"/>
      <c r="D408" s="594"/>
      <c r="E408" s="257">
        <v>109.76</v>
      </c>
      <c r="F408" s="592" t="s">
        <v>29631</v>
      </c>
    </row>
    <row r="409" spans="1:6" x14ac:dyDescent="0.25">
      <c r="A409" s="591">
        <v>45371</v>
      </c>
      <c r="B409" s="435" t="s">
        <v>29626</v>
      </c>
      <c r="C409" s="637"/>
      <c r="D409" s="594"/>
      <c r="E409" s="257">
        <v>156.80000000000001</v>
      </c>
      <c r="F409" s="592"/>
    </row>
    <row r="410" spans="1:6" x14ac:dyDescent="0.25">
      <c r="A410" s="591">
        <v>45371</v>
      </c>
      <c r="B410" s="435" t="s">
        <v>29627</v>
      </c>
      <c r="C410" s="456">
        <v>108</v>
      </c>
      <c r="D410" s="594"/>
      <c r="E410" s="257">
        <v>572</v>
      </c>
    </row>
    <row r="411" spans="1:6" x14ac:dyDescent="0.25">
      <c r="A411" s="591">
        <v>45371</v>
      </c>
      <c r="B411" s="435" t="s">
        <v>29628</v>
      </c>
      <c r="C411" s="456">
        <v>110</v>
      </c>
      <c r="D411" s="594">
        <v>269.37</v>
      </c>
      <c r="E411" s="257"/>
    </row>
    <row r="412" spans="1:6" x14ac:dyDescent="0.25">
      <c r="A412" s="591">
        <v>45371</v>
      </c>
      <c r="B412" s="435" t="s">
        <v>29629</v>
      </c>
      <c r="C412" s="456">
        <v>11</v>
      </c>
      <c r="D412" s="594"/>
      <c r="E412" s="257">
        <v>93.1</v>
      </c>
    </row>
    <row r="413" spans="1:6" x14ac:dyDescent="0.25">
      <c r="A413" s="591">
        <v>45371</v>
      </c>
      <c r="B413" s="435" t="s">
        <v>29632</v>
      </c>
      <c r="C413" s="456">
        <v>85</v>
      </c>
      <c r="D413" s="594"/>
      <c r="E413" s="257">
        <v>204.8</v>
      </c>
    </row>
    <row r="414" spans="1:6" x14ac:dyDescent="0.25">
      <c r="A414" s="591">
        <v>45371</v>
      </c>
      <c r="B414" s="435" t="s">
        <v>29633</v>
      </c>
      <c r="C414" s="456">
        <v>43</v>
      </c>
      <c r="D414" s="594"/>
      <c r="E414" s="257">
        <v>93.1</v>
      </c>
    </row>
    <row r="415" spans="1:6" x14ac:dyDescent="0.25">
      <c r="A415" s="591">
        <v>45372</v>
      </c>
      <c r="B415" s="435" t="s">
        <v>29634</v>
      </c>
      <c r="C415" s="456">
        <v>330</v>
      </c>
      <c r="D415" s="594"/>
      <c r="E415" s="257">
        <v>729</v>
      </c>
    </row>
    <row r="416" spans="1:6" x14ac:dyDescent="0.25">
      <c r="A416" s="591">
        <v>45372</v>
      </c>
      <c r="B416" s="435" t="s">
        <v>29635</v>
      </c>
      <c r="C416" s="456">
        <v>21</v>
      </c>
      <c r="D416" s="594">
        <v>144.65</v>
      </c>
      <c r="E416" s="257"/>
    </row>
    <row r="417" spans="1:5" x14ac:dyDescent="0.25">
      <c r="A417" s="591">
        <v>45372</v>
      </c>
      <c r="B417" s="435" t="s">
        <v>29636</v>
      </c>
      <c r="C417" s="456">
        <v>64</v>
      </c>
      <c r="D417" s="594">
        <v>106.89</v>
      </c>
      <c r="E417" s="257"/>
    </row>
    <row r="418" spans="1:5" x14ac:dyDescent="0.25">
      <c r="A418" s="591">
        <v>45372</v>
      </c>
      <c r="B418" s="435" t="s">
        <v>29637</v>
      </c>
      <c r="C418" s="456">
        <v>1250</v>
      </c>
      <c r="D418" s="594"/>
      <c r="E418" s="587">
        <v>2278.5</v>
      </c>
    </row>
    <row r="419" spans="1:5" x14ac:dyDescent="0.25">
      <c r="A419" s="591">
        <v>45372</v>
      </c>
      <c r="B419" s="435" t="s">
        <v>29638</v>
      </c>
      <c r="C419" s="456">
        <v>150</v>
      </c>
      <c r="D419" s="594"/>
      <c r="E419" s="257">
        <v>338.1</v>
      </c>
    </row>
    <row r="420" spans="1:5" x14ac:dyDescent="0.25">
      <c r="A420" s="591">
        <v>45372</v>
      </c>
      <c r="B420" s="435" t="s">
        <v>29639</v>
      </c>
      <c r="C420" s="456">
        <v>40</v>
      </c>
      <c r="D420" s="594">
        <v>99.63</v>
      </c>
      <c r="E420" s="257"/>
    </row>
    <row r="421" spans="1:5" x14ac:dyDescent="0.25">
      <c r="A421" s="591">
        <v>45372</v>
      </c>
      <c r="B421" s="435" t="s">
        <v>29640</v>
      </c>
      <c r="C421" s="456">
        <v>21</v>
      </c>
      <c r="D421" s="594"/>
      <c r="E421" s="257">
        <v>220.5</v>
      </c>
    </row>
    <row r="422" spans="1:5" x14ac:dyDescent="0.25">
      <c r="A422" s="591">
        <v>45372</v>
      </c>
      <c r="B422" s="435" t="s">
        <v>29641</v>
      </c>
      <c r="C422" s="456">
        <v>14</v>
      </c>
      <c r="D422" s="594"/>
      <c r="E422" s="257">
        <v>102.6</v>
      </c>
    </row>
    <row r="423" spans="1:5" x14ac:dyDescent="0.25">
      <c r="A423" s="591">
        <v>45372</v>
      </c>
      <c r="B423" s="435" t="s">
        <v>29642</v>
      </c>
      <c r="C423" s="456">
        <v>32</v>
      </c>
      <c r="D423" s="594"/>
      <c r="E423" s="257">
        <v>426.6</v>
      </c>
    </row>
    <row r="424" spans="1:5" x14ac:dyDescent="0.25">
      <c r="A424" s="591">
        <v>45372</v>
      </c>
      <c r="B424" s="435" t="s">
        <v>29643</v>
      </c>
      <c r="C424" s="456">
        <v>60</v>
      </c>
      <c r="D424" s="594">
        <v>180.81</v>
      </c>
      <c r="E424" s="257"/>
    </row>
    <row r="425" spans="1:5" x14ac:dyDescent="0.25">
      <c r="A425" s="591">
        <v>45372</v>
      </c>
      <c r="B425" s="435" t="s">
        <v>29644</v>
      </c>
      <c r="C425" s="456">
        <v>20</v>
      </c>
      <c r="D425" s="594">
        <v>60.27</v>
      </c>
      <c r="E425" s="257"/>
    </row>
    <row r="426" spans="1:5" x14ac:dyDescent="0.25">
      <c r="A426" s="591">
        <v>45372</v>
      </c>
      <c r="B426" s="435" t="s">
        <v>29645</v>
      </c>
      <c r="C426" s="456">
        <v>147</v>
      </c>
      <c r="D426" s="594"/>
      <c r="E426" s="257">
        <v>284.04000000000002</v>
      </c>
    </row>
    <row r="427" spans="1:5" x14ac:dyDescent="0.25">
      <c r="A427" s="591">
        <v>45372</v>
      </c>
      <c r="B427" s="435" t="s">
        <v>29646</v>
      </c>
      <c r="C427" s="456">
        <v>145</v>
      </c>
      <c r="D427" s="594"/>
      <c r="E427" s="257">
        <v>243</v>
      </c>
    </row>
    <row r="428" spans="1:5" x14ac:dyDescent="0.25">
      <c r="A428" s="591">
        <v>45372</v>
      </c>
      <c r="B428" s="435" t="s">
        <v>29647</v>
      </c>
      <c r="C428" s="456">
        <v>80</v>
      </c>
      <c r="D428" s="594"/>
      <c r="E428" s="257">
        <v>192</v>
      </c>
    </row>
    <row r="429" spans="1:5" x14ac:dyDescent="0.25">
      <c r="A429" s="591">
        <v>45372</v>
      </c>
      <c r="B429" s="435" t="s">
        <v>29648</v>
      </c>
      <c r="C429" s="456">
        <v>23</v>
      </c>
      <c r="D429" s="594">
        <v>92.99</v>
      </c>
      <c r="E429" s="257"/>
    </row>
    <row r="430" spans="1:5" x14ac:dyDescent="0.25">
      <c r="A430" s="591">
        <v>45372</v>
      </c>
      <c r="B430" s="435" t="s">
        <v>29649</v>
      </c>
      <c r="C430" s="456">
        <v>50</v>
      </c>
      <c r="D430" s="594"/>
      <c r="E430" s="257">
        <v>156.80000000000001</v>
      </c>
    </row>
    <row r="431" spans="1:5" x14ac:dyDescent="0.25">
      <c r="A431" s="591">
        <v>45372</v>
      </c>
      <c r="B431" s="435" t="s">
        <v>29650</v>
      </c>
      <c r="C431" s="456">
        <v>367</v>
      </c>
      <c r="D431" s="594"/>
      <c r="E431" s="257">
        <v>761.6</v>
      </c>
    </row>
    <row r="432" spans="1:5" x14ac:dyDescent="0.25">
      <c r="A432" s="591">
        <v>45372</v>
      </c>
      <c r="B432" s="435" t="s">
        <v>29651</v>
      </c>
      <c r="C432" s="456">
        <v>80</v>
      </c>
      <c r="D432" s="594"/>
      <c r="E432" s="257">
        <v>147</v>
      </c>
    </row>
    <row r="433" spans="1:5" x14ac:dyDescent="0.25">
      <c r="A433" s="591">
        <v>45372</v>
      </c>
      <c r="B433" s="435" t="s">
        <v>29652</v>
      </c>
      <c r="C433" s="456">
        <v>272</v>
      </c>
      <c r="D433" s="594"/>
      <c r="E433" s="257">
        <v>648.27</v>
      </c>
    </row>
    <row r="434" spans="1:5" x14ac:dyDescent="0.25">
      <c r="A434" s="591">
        <v>45372</v>
      </c>
      <c r="B434" s="435" t="s">
        <v>29653</v>
      </c>
      <c r="C434" s="456">
        <v>156</v>
      </c>
      <c r="D434" s="594">
        <v>464.08</v>
      </c>
      <c r="E434" s="257"/>
    </row>
    <row r="435" spans="1:5" x14ac:dyDescent="0.25">
      <c r="A435" s="591">
        <v>45372</v>
      </c>
      <c r="B435" s="435" t="s">
        <v>29654</v>
      </c>
      <c r="C435" s="456">
        <v>243</v>
      </c>
      <c r="D435" s="594"/>
      <c r="E435" s="257">
        <v>529.20000000000005</v>
      </c>
    </row>
    <row r="436" spans="1:5" x14ac:dyDescent="0.25">
      <c r="A436" s="591">
        <v>45372</v>
      </c>
      <c r="B436" s="435" t="s">
        <v>29655</v>
      </c>
      <c r="C436" s="456">
        <v>90</v>
      </c>
      <c r="D436" s="594"/>
      <c r="E436" s="257">
        <v>232.75</v>
      </c>
    </row>
    <row r="437" spans="1:5" x14ac:dyDescent="0.25">
      <c r="A437" s="591">
        <v>45372</v>
      </c>
      <c r="B437" s="435" t="s">
        <v>29656</v>
      </c>
      <c r="C437" s="456">
        <v>150</v>
      </c>
      <c r="D437" s="594"/>
      <c r="E437" s="257">
        <v>316.54000000000002</v>
      </c>
    </row>
    <row r="438" spans="1:5" x14ac:dyDescent="0.25">
      <c r="A438" s="591">
        <v>45373</v>
      </c>
      <c r="B438" s="435" t="s">
        <v>29657</v>
      </c>
      <c r="C438" s="456">
        <v>5</v>
      </c>
      <c r="D438" s="594">
        <v>45.2</v>
      </c>
      <c r="E438" s="257"/>
    </row>
    <row r="439" spans="1:5" x14ac:dyDescent="0.25">
      <c r="A439" s="591">
        <v>45373</v>
      </c>
      <c r="B439" s="435" t="s">
        <v>29658</v>
      </c>
      <c r="C439" s="456">
        <v>82</v>
      </c>
      <c r="D439" s="594">
        <v>229.03</v>
      </c>
      <c r="E439" s="257"/>
    </row>
    <row r="440" spans="1:5" x14ac:dyDescent="0.25">
      <c r="A440" s="591">
        <v>45373</v>
      </c>
      <c r="B440" s="435" t="s">
        <v>29659</v>
      </c>
      <c r="C440" s="456">
        <v>19</v>
      </c>
      <c r="D440" s="594"/>
      <c r="E440" s="257">
        <v>122.5</v>
      </c>
    </row>
    <row r="441" spans="1:5" x14ac:dyDescent="0.25">
      <c r="A441" s="591">
        <v>45373</v>
      </c>
      <c r="B441" s="435" t="s">
        <v>29660</v>
      </c>
      <c r="C441" s="456">
        <v>175</v>
      </c>
      <c r="D441" s="594"/>
      <c r="E441" s="257">
        <v>666.4</v>
      </c>
    </row>
    <row r="442" spans="1:5" x14ac:dyDescent="0.25">
      <c r="A442" s="591">
        <v>45373</v>
      </c>
      <c r="B442" s="435" t="s">
        <v>29661</v>
      </c>
      <c r="C442" s="456">
        <v>5</v>
      </c>
      <c r="D442" s="594">
        <v>60.27</v>
      </c>
      <c r="E442" s="257"/>
    </row>
    <row r="443" spans="1:5" x14ac:dyDescent="0.25">
      <c r="A443" s="591">
        <v>45373</v>
      </c>
      <c r="B443" s="435" t="s">
        <v>29662</v>
      </c>
      <c r="C443" s="456">
        <v>25</v>
      </c>
      <c r="D443" s="594"/>
      <c r="E443" s="257">
        <v>58.8</v>
      </c>
    </row>
    <row r="444" spans="1:5" x14ac:dyDescent="0.25">
      <c r="A444" s="591">
        <v>45373</v>
      </c>
      <c r="B444" s="435" t="s">
        <v>29663</v>
      </c>
      <c r="C444" s="456">
        <v>10</v>
      </c>
      <c r="D444" s="594"/>
      <c r="E444" s="257">
        <v>54</v>
      </c>
    </row>
    <row r="445" spans="1:5" x14ac:dyDescent="0.25">
      <c r="A445" s="591">
        <v>45373</v>
      </c>
      <c r="B445" s="435" t="s">
        <v>29664</v>
      </c>
      <c r="C445" s="456">
        <v>66</v>
      </c>
      <c r="D445" s="594"/>
      <c r="E445" s="257">
        <v>121.6</v>
      </c>
    </row>
    <row r="446" spans="1:5" x14ac:dyDescent="0.25">
      <c r="A446" s="591">
        <v>45373</v>
      </c>
      <c r="B446" s="435" t="s">
        <v>29665</v>
      </c>
      <c r="C446" s="456">
        <v>10</v>
      </c>
      <c r="D446" s="594"/>
      <c r="E446" s="257">
        <v>329.6</v>
      </c>
    </row>
    <row r="447" spans="1:5" x14ac:dyDescent="0.25">
      <c r="A447" s="591">
        <v>45373</v>
      </c>
      <c r="B447" s="435" t="s">
        <v>29666</v>
      </c>
      <c r="C447" s="456">
        <v>947</v>
      </c>
      <c r="D447" s="594"/>
      <c r="E447" s="587">
        <v>1844.64</v>
      </c>
    </row>
    <row r="448" spans="1:5" x14ac:dyDescent="0.25">
      <c r="A448" s="591">
        <v>45373</v>
      </c>
      <c r="B448" s="435" t="s">
        <v>29667</v>
      </c>
      <c r="C448" s="456">
        <v>515</v>
      </c>
      <c r="D448" s="594"/>
      <c r="E448" s="587">
        <v>1137.78</v>
      </c>
    </row>
    <row r="449" spans="1:5" x14ac:dyDescent="0.25">
      <c r="A449" s="591">
        <v>45373</v>
      </c>
      <c r="B449" s="435" t="s">
        <v>29668</v>
      </c>
      <c r="C449" s="456">
        <v>92</v>
      </c>
      <c r="D449" s="594"/>
      <c r="E449" s="257">
        <v>230.3</v>
      </c>
    </row>
    <row r="450" spans="1:5" x14ac:dyDescent="0.25">
      <c r="A450" s="591">
        <v>45373</v>
      </c>
      <c r="B450" s="435" t="s">
        <v>29669</v>
      </c>
      <c r="C450" s="456">
        <v>15</v>
      </c>
      <c r="D450" s="594">
        <v>60.27</v>
      </c>
      <c r="E450" s="257"/>
    </row>
    <row r="451" spans="1:5" x14ac:dyDescent="0.25">
      <c r="A451" s="591">
        <v>45373</v>
      </c>
      <c r="B451" s="435" t="s">
        <v>29670</v>
      </c>
      <c r="C451" s="456">
        <v>355</v>
      </c>
      <c r="D451" s="594"/>
      <c r="E451" s="257">
        <v>675</v>
      </c>
    </row>
    <row r="452" spans="1:5" x14ac:dyDescent="0.25">
      <c r="A452" s="591">
        <v>45373</v>
      </c>
      <c r="B452" s="435" t="s">
        <v>29671</v>
      </c>
      <c r="C452" s="456">
        <v>255</v>
      </c>
      <c r="D452" s="594"/>
      <c r="E452" s="257">
        <v>567</v>
      </c>
    </row>
    <row r="453" spans="1:5" x14ac:dyDescent="0.25">
      <c r="A453" s="591">
        <v>45373</v>
      </c>
      <c r="B453" s="435" t="s">
        <v>29672</v>
      </c>
      <c r="C453" s="456">
        <v>60</v>
      </c>
      <c r="D453" s="594">
        <v>180.81</v>
      </c>
      <c r="E453" s="593"/>
    </row>
    <row r="454" spans="1:5" x14ac:dyDescent="0.25">
      <c r="A454" s="591">
        <v>45373</v>
      </c>
      <c r="B454" s="435" t="s">
        <v>29673</v>
      </c>
      <c r="C454" s="456">
        <v>521</v>
      </c>
      <c r="D454" s="597"/>
      <c r="E454" s="257">
        <v>859.68</v>
      </c>
    </row>
    <row r="455" spans="1:5" x14ac:dyDescent="0.25">
      <c r="A455" s="591">
        <v>45373</v>
      </c>
      <c r="B455" s="435" t="s">
        <v>29674</v>
      </c>
      <c r="C455" s="456">
        <v>70</v>
      </c>
      <c r="D455" s="597"/>
      <c r="E455" s="257">
        <v>147</v>
      </c>
    </row>
    <row r="456" spans="1:5" x14ac:dyDescent="0.25">
      <c r="A456" s="591">
        <v>45374</v>
      </c>
      <c r="B456" s="435" t="s">
        <v>29676</v>
      </c>
      <c r="C456" s="456">
        <f>561
+561
+663
+663</f>
        <v>2448</v>
      </c>
      <c r="D456" s="597"/>
      <c r="E456" s="587">
        <v>5013.3599999999997</v>
      </c>
    </row>
    <row r="457" spans="1:5" x14ac:dyDescent="0.25">
      <c r="A457" s="591">
        <v>45376</v>
      </c>
      <c r="B457" s="435" t="s">
        <v>29677</v>
      </c>
      <c r="C457" s="456">
        <f>114+10</f>
        <v>124</v>
      </c>
      <c r="D457" s="597"/>
      <c r="E457" s="257">
        <v>243</v>
      </c>
    </row>
    <row r="458" spans="1:5" x14ac:dyDescent="0.25">
      <c r="A458" s="591">
        <v>45376</v>
      </c>
      <c r="B458" s="435" t="s">
        <v>29678</v>
      </c>
      <c r="C458" s="456">
        <v>95</v>
      </c>
      <c r="D458" s="594">
        <v>312.05</v>
      </c>
      <c r="E458" s="257"/>
    </row>
    <row r="459" spans="1:5" x14ac:dyDescent="0.25">
      <c r="A459" s="591">
        <v>45376</v>
      </c>
      <c r="B459" s="435" t="s">
        <v>29679</v>
      </c>
      <c r="C459" s="456">
        <v>15</v>
      </c>
      <c r="D459" s="597"/>
      <c r="E459" s="257">
        <v>57.6</v>
      </c>
    </row>
    <row r="460" spans="1:5" x14ac:dyDescent="0.25">
      <c r="A460" s="591">
        <v>45376</v>
      </c>
      <c r="B460" s="435" t="s">
        <v>29680</v>
      </c>
      <c r="C460" s="456">
        <v>40</v>
      </c>
      <c r="D460" s="597"/>
      <c r="E460" s="257">
        <v>81</v>
      </c>
    </row>
    <row r="461" spans="1:5" x14ac:dyDescent="0.25">
      <c r="A461" s="591">
        <v>45376</v>
      </c>
      <c r="B461" s="435" t="s">
        <v>29681</v>
      </c>
      <c r="C461" s="456">
        <v>34</v>
      </c>
      <c r="D461" s="597"/>
      <c r="E461" s="257">
        <v>78.400000000000006</v>
      </c>
    </row>
    <row r="462" spans="1:5" x14ac:dyDescent="0.25">
      <c r="A462" s="591">
        <v>45376</v>
      </c>
      <c r="B462" s="435" t="s">
        <v>29682</v>
      </c>
      <c r="C462" s="456">
        <v>58</v>
      </c>
      <c r="D462" s="597"/>
      <c r="E462" s="257">
        <v>142.1</v>
      </c>
    </row>
    <row r="463" spans="1:5" x14ac:dyDescent="0.25">
      <c r="A463" s="591">
        <v>45376</v>
      </c>
      <c r="B463" s="435" t="s">
        <v>29683</v>
      </c>
      <c r="C463" s="456">
        <v>100</v>
      </c>
      <c r="D463" s="594">
        <v>298.89</v>
      </c>
      <c r="E463" s="257"/>
    </row>
    <row r="464" spans="1:5" x14ac:dyDescent="0.25">
      <c r="A464" s="591">
        <v>45376</v>
      </c>
      <c r="B464" s="435" t="s">
        <v>29684</v>
      </c>
      <c r="C464" s="456">
        <v>22</v>
      </c>
      <c r="D464" s="594">
        <v>66.42</v>
      </c>
      <c r="E464" s="257"/>
    </row>
    <row r="465" spans="1:5" x14ac:dyDescent="0.25">
      <c r="A465" s="591">
        <v>45376</v>
      </c>
      <c r="B465" s="435" t="s">
        <v>29685</v>
      </c>
      <c r="C465" s="456">
        <v>17</v>
      </c>
      <c r="D465" s="594">
        <v>72.319999999999993</v>
      </c>
      <c r="E465" s="257"/>
    </row>
    <row r="466" spans="1:5" x14ac:dyDescent="0.25">
      <c r="A466" s="591">
        <v>45376</v>
      </c>
      <c r="B466" s="435" t="s">
        <v>29686</v>
      </c>
      <c r="C466" s="456">
        <v>230</v>
      </c>
      <c r="D466" s="597"/>
      <c r="E466" s="257">
        <v>354.6</v>
      </c>
    </row>
    <row r="467" spans="1:5" x14ac:dyDescent="0.25">
      <c r="A467" s="591">
        <v>45376</v>
      </c>
      <c r="B467" s="435" t="s">
        <v>29687</v>
      </c>
      <c r="C467" s="456">
        <v>45</v>
      </c>
      <c r="D467" s="597"/>
      <c r="E467" s="257">
        <v>153</v>
      </c>
    </row>
    <row r="468" spans="1:5" x14ac:dyDescent="0.25">
      <c r="A468" s="591">
        <v>45376</v>
      </c>
      <c r="B468" s="435" t="s">
        <v>29688</v>
      </c>
      <c r="C468" s="456">
        <v>22</v>
      </c>
      <c r="D468" s="456">
        <v>229.03</v>
      </c>
      <c r="E468" s="449"/>
    </row>
    <row r="469" spans="1:5" x14ac:dyDescent="0.25">
      <c r="A469" s="591">
        <v>45376</v>
      </c>
      <c r="B469" s="435" t="s">
        <v>29689</v>
      </c>
      <c r="C469" s="456">
        <v>394</v>
      </c>
      <c r="D469" s="513"/>
      <c r="E469" s="7">
        <v>486</v>
      </c>
    </row>
    <row r="470" spans="1:5" x14ac:dyDescent="0.25">
      <c r="A470" s="591">
        <v>45376</v>
      </c>
      <c r="B470" s="435" t="s">
        <v>29690</v>
      </c>
      <c r="C470" s="469">
        <v>40</v>
      </c>
      <c r="D470" s="513"/>
      <c r="E470" s="7">
        <v>481.14</v>
      </c>
    </row>
    <row r="471" spans="1:5" x14ac:dyDescent="0.25">
      <c r="A471" s="591">
        <v>45376</v>
      </c>
      <c r="B471" s="435" t="s">
        <v>29691</v>
      </c>
      <c r="C471" s="469">
        <v>80</v>
      </c>
      <c r="D471" s="456">
        <v>180.81</v>
      </c>
      <c r="E471" s="441"/>
    </row>
    <row r="472" spans="1:5" x14ac:dyDescent="0.25">
      <c r="A472" s="591">
        <v>45376</v>
      </c>
      <c r="B472" s="435" t="s">
        <v>29692</v>
      </c>
      <c r="C472" s="469">
        <v>823</v>
      </c>
      <c r="D472" s="513"/>
      <c r="E472" s="38">
        <v>1786.79</v>
      </c>
    </row>
    <row r="473" spans="1:5" x14ac:dyDescent="0.25">
      <c r="A473" s="591">
        <v>45376</v>
      </c>
      <c r="B473" s="435" t="s">
        <v>29693</v>
      </c>
      <c r="C473" s="469">
        <v>20</v>
      </c>
      <c r="D473" s="513"/>
      <c r="E473" s="7">
        <v>55.32</v>
      </c>
    </row>
    <row r="474" spans="1:5" x14ac:dyDescent="0.25">
      <c r="A474" s="591">
        <v>45376</v>
      </c>
      <c r="B474" s="435" t="s">
        <v>29694</v>
      </c>
      <c r="C474" s="469">
        <v>115</v>
      </c>
      <c r="D474" s="513"/>
      <c r="E474" s="7">
        <v>220.5</v>
      </c>
    </row>
    <row r="475" spans="1:5" x14ac:dyDescent="0.25">
      <c r="A475" s="591">
        <v>45376</v>
      </c>
      <c r="B475" s="435" t="s">
        <v>29695</v>
      </c>
      <c r="C475" s="469">
        <v>160</v>
      </c>
      <c r="D475" s="513"/>
      <c r="E475" s="7">
        <v>321</v>
      </c>
    </row>
    <row r="476" spans="1:5" x14ac:dyDescent="0.25">
      <c r="A476" s="591">
        <v>45376</v>
      </c>
      <c r="B476" s="435" t="s">
        <v>29696</v>
      </c>
      <c r="C476" s="469">
        <v>26</v>
      </c>
      <c r="D476" s="513"/>
      <c r="E476" s="7">
        <v>51.84</v>
      </c>
    </row>
    <row r="477" spans="1:5" x14ac:dyDescent="0.25">
      <c r="A477" s="591">
        <v>45376</v>
      </c>
      <c r="B477" s="435" t="s">
        <v>29697</v>
      </c>
      <c r="C477" s="469">
        <v>85</v>
      </c>
      <c r="D477" s="456">
        <v>190.04</v>
      </c>
      <c r="E477" s="441"/>
    </row>
    <row r="478" spans="1:5" x14ac:dyDescent="0.25">
      <c r="A478" s="591">
        <v>45376</v>
      </c>
      <c r="B478" s="435" t="s">
        <v>29698</v>
      </c>
      <c r="C478" s="469">
        <v>30</v>
      </c>
      <c r="D478" s="513"/>
      <c r="E478" s="7">
        <v>62.1</v>
      </c>
    </row>
    <row r="479" spans="1:5" x14ac:dyDescent="0.25">
      <c r="A479" s="591">
        <v>45376</v>
      </c>
      <c r="B479" s="435" t="s">
        <v>29699</v>
      </c>
      <c r="C479" s="469">
        <v>58</v>
      </c>
      <c r="D479" s="513"/>
      <c r="E479" s="7">
        <v>137.19999999999999</v>
      </c>
    </row>
    <row r="480" spans="1:5" x14ac:dyDescent="0.25">
      <c r="A480" s="591">
        <v>45376</v>
      </c>
      <c r="B480" s="435" t="s">
        <v>29700</v>
      </c>
      <c r="C480" s="469">
        <v>37</v>
      </c>
      <c r="D480" s="513"/>
      <c r="E480" s="7">
        <v>83.8</v>
      </c>
    </row>
    <row r="481" spans="1:6" x14ac:dyDescent="0.25">
      <c r="A481" s="591">
        <v>45376</v>
      </c>
      <c r="B481" s="435" t="s">
        <v>29701</v>
      </c>
      <c r="C481" s="469">
        <v>36</v>
      </c>
      <c r="D481" s="513"/>
      <c r="E481" s="7">
        <v>73.5</v>
      </c>
    </row>
    <row r="482" spans="1:6" x14ac:dyDescent="0.25">
      <c r="A482" s="591">
        <v>45376</v>
      </c>
      <c r="B482" s="435" t="s">
        <v>29702</v>
      </c>
      <c r="C482" s="469">
        <v>625</v>
      </c>
      <c r="D482" s="513"/>
      <c r="E482" s="38">
        <v>1696.32</v>
      </c>
    </row>
    <row r="483" spans="1:6" x14ac:dyDescent="0.25">
      <c r="A483" s="591">
        <v>45376</v>
      </c>
      <c r="B483" s="435" t="s">
        <v>29703</v>
      </c>
      <c r="C483" s="469">
        <v>55</v>
      </c>
      <c r="D483" s="456">
        <v>180</v>
      </c>
      <c r="E483" s="441"/>
      <c r="F483" t="s">
        <v>9276</v>
      </c>
    </row>
    <row r="484" spans="1:6" x14ac:dyDescent="0.25">
      <c r="A484" s="591">
        <v>45376</v>
      </c>
      <c r="B484" s="435" t="s">
        <v>29704</v>
      </c>
      <c r="C484" s="469">
        <v>25</v>
      </c>
      <c r="D484" s="513"/>
      <c r="E484" s="7">
        <v>63.7</v>
      </c>
    </row>
    <row r="485" spans="1:6" x14ac:dyDescent="0.25">
      <c r="A485" s="591">
        <v>45376</v>
      </c>
      <c r="B485" s="435" t="s">
        <v>29705</v>
      </c>
      <c r="C485" s="469">
        <v>97</v>
      </c>
      <c r="D485" s="513"/>
      <c r="E485" s="7">
        <v>278.83</v>
      </c>
    </row>
    <row r="486" spans="1:6" x14ac:dyDescent="0.25">
      <c r="A486" s="591">
        <v>45376</v>
      </c>
      <c r="B486" s="435" t="s">
        <v>29706</v>
      </c>
      <c r="C486" s="469">
        <v>2251</v>
      </c>
      <c r="D486" s="513"/>
      <c r="E486" s="38">
        <v>4511.3999999999996</v>
      </c>
    </row>
    <row r="487" spans="1:6" x14ac:dyDescent="0.25">
      <c r="A487" s="591">
        <v>45376</v>
      </c>
      <c r="B487" s="435" t="s">
        <v>29707</v>
      </c>
      <c r="C487" s="469">
        <v>45</v>
      </c>
      <c r="D487" s="513"/>
      <c r="E487" s="7">
        <v>73.5</v>
      </c>
    </row>
    <row r="488" spans="1:6" x14ac:dyDescent="0.25">
      <c r="A488" s="591">
        <v>45376</v>
      </c>
      <c r="B488" s="435" t="s">
        <v>29708</v>
      </c>
      <c r="C488" s="469">
        <v>154</v>
      </c>
      <c r="D488" s="513"/>
      <c r="E488" s="7">
        <v>352.8</v>
      </c>
    </row>
    <row r="489" spans="1:6" x14ac:dyDescent="0.25">
      <c r="A489" s="591">
        <v>45376</v>
      </c>
      <c r="B489" s="435" t="s">
        <v>29709</v>
      </c>
      <c r="C489" s="469">
        <v>18</v>
      </c>
      <c r="D489" s="513"/>
      <c r="E489" s="7">
        <v>172.7</v>
      </c>
    </row>
    <row r="490" spans="1:6" x14ac:dyDescent="0.25">
      <c r="A490" s="591">
        <v>45376</v>
      </c>
      <c r="B490" s="435" t="s">
        <v>29710</v>
      </c>
      <c r="C490" s="469">
        <v>315</v>
      </c>
      <c r="D490" s="513"/>
      <c r="E490" s="7">
        <v>690.12</v>
      </c>
    </row>
    <row r="491" spans="1:6" x14ac:dyDescent="0.25">
      <c r="A491" s="591">
        <v>45376</v>
      </c>
      <c r="B491" s="435" t="s">
        <v>29711</v>
      </c>
      <c r="C491" s="469">
        <v>53</v>
      </c>
      <c r="D491" s="456">
        <v>172.69</v>
      </c>
      <c r="E491" s="441"/>
    </row>
    <row r="492" spans="1:6" x14ac:dyDescent="0.25">
      <c r="A492" s="591">
        <v>45376</v>
      </c>
      <c r="B492" s="435" t="s">
        <v>29712</v>
      </c>
      <c r="C492" s="469">
        <v>101</v>
      </c>
      <c r="D492" s="598"/>
      <c r="E492" s="7">
        <v>230.3</v>
      </c>
    </row>
    <row r="493" spans="1:6" x14ac:dyDescent="0.25">
      <c r="A493" s="591">
        <v>45376</v>
      </c>
      <c r="B493" s="435" t="s">
        <v>29713</v>
      </c>
      <c r="C493" s="469">
        <v>19</v>
      </c>
      <c r="D493" s="513"/>
      <c r="E493" s="7">
        <v>25.92</v>
      </c>
    </row>
    <row r="494" spans="1:6" x14ac:dyDescent="0.25">
      <c r="A494" s="591">
        <v>45376</v>
      </c>
      <c r="B494" s="435" t="s">
        <v>29714</v>
      </c>
      <c r="C494" s="469">
        <v>63</v>
      </c>
      <c r="D494" s="456">
        <v>263.22000000000003</v>
      </c>
      <c r="E494" s="441"/>
    </row>
    <row r="495" spans="1:6" x14ac:dyDescent="0.25">
      <c r="A495" s="591">
        <v>45376</v>
      </c>
      <c r="B495" s="435" t="s">
        <v>29715</v>
      </c>
      <c r="C495" s="469">
        <v>134</v>
      </c>
      <c r="D495" s="282"/>
      <c r="E495" s="7">
        <v>340.2</v>
      </c>
    </row>
    <row r="496" spans="1:6" x14ac:dyDescent="0.25">
      <c r="A496" s="591">
        <v>45376</v>
      </c>
      <c r="B496" s="435" t="s">
        <v>29716</v>
      </c>
      <c r="C496" s="469">
        <v>77</v>
      </c>
      <c r="D496" s="306"/>
      <c r="E496" s="7">
        <v>218.3</v>
      </c>
    </row>
    <row r="497" spans="1:5" x14ac:dyDescent="0.25">
      <c r="A497" s="591">
        <v>45376</v>
      </c>
      <c r="B497" s="435" t="s">
        <v>29717</v>
      </c>
      <c r="C497" s="469">
        <v>21</v>
      </c>
      <c r="D497" s="138">
        <v>66.42</v>
      </c>
      <c r="E497" s="514"/>
    </row>
    <row r="498" spans="1:5" x14ac:dyDescent="0.25">
      <c r="A498" s="591">
        <v>45376</v>
      </c>
      <c r="B498" s="435" t="s">
        <v>29718</v>
      </c>
      <c r="C498" s="601">
        <v>47</v>
      </c>
      <c r="D498" s="518">
        <v>118.08</v>
      </c>
      <c r="E498" s="456"/>
    </row>
    <row r="499" spans="1:5" x14ac:dyDescent="0.25">
      <c r="A499" s="591">
        <v>45376</v>
      </c>
      <c r="B499" s="435" t="s">
        <v>29719</v>
      </c>
      <c r="C499" s="456">
        <v>73</v>
      </c>
      <c r="D499" s="21">
        <v>287.33</v>
      </c>
      <c r="E499" s="456"/>
    </row>
    <row r="500" spans="1:5" x14ac:dyDescent="0.25">
      <c r="A500" s="591">
        <v>45376</v>
      </c>
      <c r="B500" s="435" t="s">
        <v>29720</v>
      </c>
      <c r="C500" s="456">
        <v>22</v>
      </c>
      <c r="D500" s="21">
        <v>79.95</v>
      </c>
      <c r="E500" s="315"/>
    </row>
    <row r="501" spans="1:5" x14ac:dyDescent="0.25">
      <c r="A501" s="591">
        <v>45377</v>
      </c>
      <c r="B501" s="435" t="s">
        <v>29721</v>
      </c>
      <c r="C501" s="600">
        <v>20</v>
      </c>
      <c r="D501" s="600"/>
      <c r="E501" s="257">
        <v>88.8</v>
      </c>
    </row>
    <row r="502" spans="1:5" x14ac:dyDescent="0.25">
      <c r="A502" s="591">
        <v>45377</v>
      </c>
      <c r="B502" s="435" t="s">
        <v>29722</v>
      </c>
      <c r="C502" s="594">
        <v>55</v>
      </c>
      <c r="D502" s="594">
        <v>101.62</v>
      </c>
      <c r="E502" s="257"/>
    </row>
    <row r="503" spans="1:5" x14ac:dyDescent="0.25">
      <c r="A503" s="591">
        <v>45377</v>
      </c>
      <c r="B503" s="435" t="s">
        <v>29723</v>
      </c>
      <c r="C503" s="594">
        <v>690</v>
      </c>
      <c r="D503" s="597"/>
      <c r="E503" s="587">
        <v>1624.36</v>
      </c>
    </row>
    <row r="504" spans="1:5" x14ac:dyDescent="0.25">
      <c r="A504" s="591">
        <v>45377</v>
      </c>
      <c r="B504" s="435" t="s">
        <v>29724</v>
      </c>
      <c r="C504" s="594">
        <v>24</v>
      </c>
      <c r="D504" s="597"/>
      <c r="E504" s="257">
        <v>63.7</v>
      </c>
    </row>
    <row r="505" spans="1:5" x14ac:dyDescent="0.25">
      <c r="A505" s="591">
        <v>45377</v>
      </c>
      <c r="B505" s="435" t="s">
        <v>29725</v>
      </c>
      <c r="C505" s="594">
        <v>55</v>
      </c>
      <c r="D505" s="597"/>
      <c r="E505" s="257">
        <v>81</v>
      </c>
    </row>
    <row r="506" spans="1:5" x14ac:dyDescent="0.25">
      <c r="A506" s="591">
        <v>45377</v>
      </c>
      <c r="B506" s="435" t="s">
        <v>29726</v>
      </c>
      <c r="C506" s="594">
        <v>20</v>
      </c>
      <c r="D506" s="597"/>
      <c r="E506" s="257">
        <v>49</v>
      </c>
    </row>
    <row r="507" spans="1:5" x14ac:dyDescent="0.25">
      <c r="A507" s="591">
        <v>45377</v>
      </c>
      <c r="B507" s="435" t="s">
        <v>29727</v>
      </c>
      <c r="C507" s="594">
        <v>1785</v>
      </c>
      <c r="D507" s="597"/>
      <c r="E507" s="587">
        <v>3928.5</v>
      </c>
    </row>
    <row r="508" spans="1:5" x14ac:dyDescent="0.25">
      <c r="A508" s="591">
        <v>45377</v>
      </c>
      <c r="B508" s="435" t="s">
        <v>29728</v>
      </c>
      <c r="C508" s="594">
        <v>1187</v>
      </c>
      <c r="D508" s="597"/>
      <c r="E508" s="587">
        <v>2068.5</v>
      </c>
    </row>
    <row r="509" spans="1:5" x14ac:dyDescent="0.25">
      <c r="A509" s="591">
        <v>45377</v>
      </c>
      <c r="B509" s="435" t="s">
        <v>29729</v>
      </c>
      <c r="C509" s="594">
        <v>1142</v>
      </c>
      <c r="D509" s="594"/>
      <c r="E509" s="587">
        <v>4005.54</v>
      </c>
    </row>
    <row r="510" spans="1:5" x14ac:dyDescent="0.25">
      <c r="A510" s="591">
        <v>45377</v>
      </c>
      <c r="B510" s="435" t="s">
        <v>29730</v>
      </c>
      <c r="C510" s="594">
        <v>25</v>
      </c>
      <c r="D510" s="594">
        <v>60.27</v>
      </c>
      <c r="E510" s="257"/>
    </row>
    <row r="511" spans="1:5" x14ac:dyDescent="0.25">
      <c r="A511" s="591">
        <v>45377</v>
      </c>
      <c r="B511" s="435" t="s">
        <v>29731</v>
      </c>
      <c r="C511" s="594">
        <v>250</v>
      </c>
      <c r="D511" s="597"/>
      <c r="E511" s="257">
        <v>592.5</v>
      </c>
    </row>
    <row r="512" spans="1:5" x14ac:dyDescent="0.25">
      <c r="A512" s="591">
        <v>45377</v>
      </c>
      <c r="B512" s="435" t="s">
        <v>29732</v>
      </c>
      <c r="C512" s="594">
        <v>66</v>
      </c>
      <c r="D512" s="597"/>
      <c r="E512" s="257">
        <v>147</v>
      </c>
    </row>
    <row r="513" spans="1:5" x14ac:dyDescent="0.25">
      <c r="A513" s="591">
        <v>45377</v>
      </c>
      <c r="B513" s="435" t="s">
        <v>29733</v>
      </c>
      <c r="C513" s="594">
        <v>305</v>
      </c>
      <c r="D513" s="594">
        <v>994.21</v>
      </c>
      <c r="E513" s="257"/>
    </row>
    <row r="514" spans="1:5" x14ac:dyDescent="0.25">
      <c r="A514" s="591">
        <v>45377</v>
      </c>
      <c r="B514" s="435" t="s">
        <v>29734</v>
      </c>
      <c r="C514" s="594">
        <v>30</v>
      </c>
      <c r="D514" s="594">
        <v>84.38</v>
      </c>
      <c r="E514" s="257"/>
    </row>
    <row r="515" spans="1:5" x14ac:dyDescent="0.25">
      <c r="A515" s="591">
        <v>45377</v>
      </c>
      <c r="B515" s="435" t="s">
        <v>29735</v>
      </c>
      <c r="C515" s="594">
        <v>82</v>
      </c>
      <c r="D515" s="597"/>
      <c r="E515" s="257">
        <v>205.2</v>
      </c>
    </row>
    <row r="516" spans="1:5" x14ac:dyDescent="0.25">
      <c r="A516" s="591">
        <v>45377</v>
      </c>
      <c r="B516" s="435" t="s">
        <v>29736</v>
      </c>
      <c r="C516" s="594">
        <v>529</v>
      </c>
      <c r="D516" s="597"/>
      <c r="E516" s="587">
        <v>1702.08</v>
      </c>
    </row>
    <row r="517" spans="1:5" x14ac:dyDescent="0.25">
      <c r="A517" s="591">
        <v>45377</v>
      </c>
      <c r="B517" s="435" t="s">
        <v>29737</v>
      </c>
      <c r="C517" s="594">
        <v>180</v>
      </c>
      <c r="D517" s="594"/>
      <c r="E517" s="257">
        <v>249</v>
      </c>
    </row>
    <row r="518" spans="1:5" x14ac:dyDescent="0.25">
      <c r="A518" s="591">
        <v>45377</v>
      </c>
      <c r="B518" s="435" t="s">
        <v>29738</v>
      </c>
      <c r="C518" s="594">
        <v>585</v>
      </c>
      <c r="D518" s="597"/>
      <c r="E518" s="587">
        <v>1552.8</v>
      </c>
    </row>
    <row r="519" spans="1:5" x14ac:dyDescent="0.25">
      <c r="A519" s="591">
        <v>45377</v>
      </c>
      <c r="B519" s="435" t="s">
        <v>29739</v>
      </c>
      <c r="C519" s="594">
        <v>456</v>
      </c>
      <c r="D519" s="597"/>
      <c r="E519" s="599">
        <v>1047</v>
      </c>
    </row>
    <row r="520" spans="1:5" x14ac:dyDescent="0.25">
      <c r="A520" s="591">
        <v>45377</v>
      </c>
      <c r="B520" s="435" t="s">
        <v>29740</v>
      </c>
      <c r="C520" s="138">
        <v>436</v>
      </c>
      <c r="D520" s="282"/>
      <c r="E520" s="38">
        <v>1195.83</v>
      </c>
    </row>
    <row r="521" spans="1:5" x14ac:dyDescent="0.25">
      <c r="A521" s="591">
        <v>45377</v>
      </c>
      <c r="B521" s="435" t="s">
        <v>29741</v>
      </c>
      <c r="C521" s="138">
        <v>200</v>
      </c>
      <c r="D521" s="282"/>
      <c r="E521" s="7">
        <v>498.18</v>
      </c>
    </row>
    <row r="522" spans="1:5" x14ac:dyDescent="0.25">
      <c r="A522" s="591">
        <v>45377</v>
      </c>
      <c r="B522" s="435" t="s">
        <v>29742</v>
      </c>
      <c r="C522" s="138">
        <v>85</v>
      </c>
      <c r="D522" s="282"/>
      <c r="E522" s="7">
        <v>220.5</v>
      </c>
    </row>
    <row r="523" spans="1:5" x14ac:dyDescent="0.25">
      <c r="A523" s="591">
        <v>45377</v>
      </c>
      <c r="B523" s="435" t="s">
        <v>29743</v>
      </c>
      <c r="C523" s="138">
        <v>220</v>
      </c>
      <c r="D523" s="282"/>
      <c r="E523" s="7">
        <v>567</v>
      </c>
    </row>
    <row r="524" spans="1:5" x14ac:dyDescent="0.25">
      <c r="A524" s="591">
        <v>45377</v>
      </c>
      <c r="B524" s="435" t="s">
        <v>29744</v>
      </c>
      <c r="C524" s="138">
        <v>146</v>
      </c>
      <c r="D524" s="206">
        <v>199.26</v>
      </c>
      <c r="E524" s="247"/>
    </row>
    <row r="525" spans="1:5" x14ac:dyDescent="0.25">
      <c r="A525" s="591">
        <v>45377</v>
      </c>
      <c r="B525" s="435" t="s">
        <v>29745</v>
      </c>
      <c r="C525" s="138">
        <v>60</v>
      </c>
      <c r="D525" s="282"/>
      <c r="E525" s="7">
        <v>147</v>
      </c>
    </row>
    <row r="526" spans="1:5" x14ac:dyDescent="0.25">
      <c r="A526" s="591">
        <v>45377</v>
      </c>
      <c r="B526" s="435" t="s">
        <v>29746</v>
      </c>
      <c r="C526" s="138">
        <v>11</v>
      </c>
      <c r="D526" s="282"/>
      <c r="E526" s="7">
        <v>86.4</v>
      </c>
    </row>
    <row r="527" spans="1:5" x14ac:dyDescent="0.25">
      <c r="A527" s="591">
        <v>45377</v>
      </c>
      <c r="B527" s="435" t="s">
        <v>29747</v>
      </c>
      <c r="C527" s="138">
        <v>1127</v>
      </c>
      <c r="D527" s="282"/>
      <c r="E527" s="38">
        <v>2085.12</v>
      </c>
    </row>
    <row r="528" spans="1:5" x14ac:dyDescent="0.25">
      <c r="A528" s="591">
        <v>45377</v>
      </c>
      <c r="B528" s="435" t="s">
        <v>29748</v>
      </c>
      <c r="C528" s="206">
        <v>59</v>
      </c>
      <c r="D528" s="282"/>
      <c r="E528" s="7">
        <v>156.6</v>
      </c>
    </row>
    <row r="529" spans="1:6" x14ac:dyDescent="0.25">
      <c r="A529" s="591">
        <v>45377</v>
      </c>
      <c r="B529" s="435" t="s">
        <v>29749</v>
      </c>
      <c r="C529" s="206">
        <v>11096</v>
      </c>
      <c r="D529" s="282"/>
      <c r="E529" s="38">
        <v>18514.11</v>
      </c>
    </row>
    <row r="530" spans="1:6" x14ac:dyDescent="0.25">
      <c r="A530" s="591">
        <v>45377</v>
      </c>
      <c r="B530" s="435" t="s">
        <v>29750</v>
      </c>
      <c r="C530" s="206">
        <v>74</v>
      </c>
      <c r="D530" s="306"/>
      <c r="E530" s="7">
        <v>92.7</v>
      </c>
    </row>
    <row r="531" spans="1:6" x14ac:dyDescent="0.25">
      <c r="A531" s="591">
        <v>45377</v>
      </c>
      <c r="B531" s="435" t="s">
        <v>29751</v>
      </c>
      <c r="C531" s="300">
        <v>70</v>
      </c>
      <c r="D531" s="435">
        <v>224.97</v>
      </c>
      <c r="E531" s="314"/>
    </row>
    <row r="532" spans="1:6" x14ac:dyDescent="0.25">
      <c r="A532" s="591">
        <v>45377</v>
      </c>
      <c r="B532" s="435" t="s">
        <v>29752</v>
      </c>
      <c r="C532" s="282">
        <v>142</v>
      </c>
      <c r="D532" s="435">
        <v>542.42999999999995</v>
      </c>
      <c r="E532" s="206"/>
    </row>
    <row r="533" spans="1:6" x14ac:dyDescent="0.25">
      <c r="A533" s="591">
        <v>45378</v>
      </c>
      <c r="B533" s="257" t="s">
        <v>29753</v>
      </c>
      <c r="C533" s="594">
        <v>51</v>
      </c>
      <c r="D533" s="257">
        <v>144.65</v>
      </c>
      <c r="E533" s="257"/>
      <c r="F533" s="589"/>
    </row>
    <row r="534" spans="1:6" x14ac:dyDescent="0.25">
      <c r="A534" s="591">
        <v>45378</v>
      </c>
      <c r="B534" s="257" t="s">
        <v>29754</v>
      </c>
      <c r="C534" s="594">
        <v>28</v>
      </c>
      <c r="D534" s="586"/>
      <c r="E534" s="257">
        <v>65</v>
      </c>
      <c r="F534" s="589"/>
    </row>
    <row r="535" spans="1:6" x14ac:dyDescent="0.25">
      <c r="A535" s="591">
        <v>45378</v>
      </c>
      <c r="B535" s="257" t="s">
        <v>29755</v>
      </c>
      <c r="C535" s="602">
        <v>422</v>
      </c>
      <c r="D535" s="586"/>
      <c r="E535" s="257">
        <v>742.4</v>
      </c>
      <c r="F535" s="589"/>
    </row>
    <row r="536" spans="1:6" x14ac:dyDescent="0.25">
      <c r="A536" s="591">
        <v>45378</v>
      </c>
      <c r="B536" s="257" t="s">
        <v>29756</v>
      </c>
      <c r="C536" s="594">
        <v>65</v>
      </c>
      <c r="D536" s="586"/>
      <c r="E536" s="257">
        <v>420.66</v>
      </c>
      <c r="F536" s="589"/>
    </row>
    <row r="537" spans="1:6" x14ac:dyDescent="0.25">
      <c r="A537" s="591">
        <v>45378</v>
      </c>
      <c r="B537" s="257" t="s">
        <v>29757</v>
      </c>
      <c r="C537" s="594">
        <v>40</v>
      </c>
      <c r="D537" s="257">
        <v>90.41</v>
      </c>
      <c r="E537" s="257"/>
      <c r="F537" s="589"/>
    </row>
    <row r="538" spans="1:6" x14ac:dyDescent="0.25">
      <c r="A538" s="591">
        <v>45378</v>
      </c>
      <c r="B538" s="257" t="s">
        <v>29758</v>
      </c>
      <c r="C538" s="594">
        <v>0</v>
      </c>
      <c r="D538" s="586"/>
      <c r="E538" s="257">
        <v>24.5</v>
      </c>
      <c r="F538" s="589" t="s">
        <v>29759</v>
      </c>
    </row>
    <row r="539" spans="1:6" x14ac:dyDescent="0.25">
      <c r="A539" s="591">
        <v>45378</v>
      </c>
      <c r="B539" s="257" t="s">
        <v>29760</v>
      </c>
      <c r="C539" s="594">
        <v>30</v>
      </c>
      <c r="D539" s="586"/>
      <c r="E539" s="257">
        <v>151.9</v>
      </c>
      <c r="F539" s="589"/>
    </row>
    <row r="540" spans="1:6" x14ac:dyDescent="0.25">
      <c r="A540" s="591">
        <v>45378</v>
      </c>
      <c r="B540" s="257" t="s">
        <v>29761</v>
      </c>
      <c r="C540" s="594">
        <v>10</v>
      </c>
      <c r="D540" s="586"/>
      <c r="E540" s="257">
        <v>49</v>
      </c>
      <c r="F540" s="589"/>
    </row>
    <row r="541" spans="1:6" x14ac:dyDescent="0.25">
      <c r="A541" s="591">
        <v>45378</v>
      </c>
      <c r="B541" s="257" t="s">
        <v>29762</v>
      </c>
      <c r="C541" s="594">
        <v>1500</v>
      </c>
      <c r="D541" s="257"/>
      <c r="E541" s="587">
        <v>3299.66</v>
      </c>
      <c r="F541" s="589"/>
    </row>
    <row r="542" spans="1:6" x14ac:dyDescent="0.25">
      <c r="A542" s="591">
        <v>45378</v>
      </c>
      <c r="B542" s="257" t="s">
        <v>29763</v>
      </c>
      <c r="C542" s="594">
        <v>105</v>
      </c>
      <c r="D542" s="586"/>
      <c r="E542" s="257">
        <v>241.11</v>
      </c>
      <c r="F542" s="589"/>
    </row>
    <row r="543" spans="1:6" x14ac:dyDescent="0.25">
      <c r="A543" s="591">
        <v>45378</v>
      </c>
      <c r="B543" s="257" t="s">
        <v>29764</v>
      </c>
      <c r="C543" s="594">
        <v>30</v>
      </c>
      <c r="D543" s="586"/>
      <c r="E543" s="257">
        <v>64.8</v>
      </c>
      <c r="F543" s="589"/>
    </row>
    <row r="544" spans="1:6" x14ac:dyDescent="0.25">
      <c r="A544" s="591">
        <v>45378</v>
      </c>
      <c r="B544" s="257" t="s">
        <v>29765</v>
      </c>
      <c r="C544" s="594">
        <v>310</v>
      </c>
      <c r="D544" s="586"/>
      <c r="E544" s="257">
        <v>735</v>
      </c>
      <c r="F544" s="589"/>
    </row>
    <row r="545" spans="1:6" x14ac:dyDescent="0.25">
      <c r="A545" s="591">
        <v>45378</v>
      </c>
      <c r="B545" s="257" t="s">
        <v>29766</v>
      </c>
      <c r="C545" s="594">
        <v>35</v>
      </c>
      <c r="D545" s="586"/>
      <c r="E545" s="257">
        <v>78.400000000000006</v>
      </c>
      <c r="F545" s="589"/>
    </row>
    <row r="546" spans="1:6" x14ac:dyDescent="0.25">
      <c r="A546" s="591">
        <v>45378</v>
      </c>
      <c r="B546" s="257" t="s">
        <v>29767</v>
      </c>
      <c r="C546" s="594">
        <v>220</v>
      </c>
      <c r="D546" s="586"/>
      <c r="E546" s="257">
        <v>544.64</v>
      </c>
      <c r="F546" s="589"/>
    </row>
    <row r="547" spans="1:6" x14ac:dyDescent="0.25">
      <c r="A547" s="591">
        <v>45378</v>
      </c>
      <c r="B547" s="257" t="s">
        <v>29768</v>
      </c>
      <c r="C547" s="594">
        <v>65</v>
      </c>
      <c r="D547" s="586"/>
      <c r="E547" s="257">
        <v>145.80000000000001</v>
      </c>
      <c r="F547" s="589"/>
    </row>
    <row r="548" spans="1:6" x14ac:dyDescent="0.25">
      <c r="A548" s="591">
        <v>45378</v>
      </c>
      <c r="B548" s="257" t="s">
        <v>29769</v>
      </c>
      <c r="C548" s="594">
        <v>255</v>
      </c>
      <c r="D548" s="586"/>
      <c r="E548" s="257">
        <v>656.6</v>
      </c>
      <c r="F548" s="589"/>
    </row>
    <row r="549" spans="1:6" x14ac:dyDescent="0.25">
      <c r="A549" s="591">
        <v>45378</v>
      </c>
      <c r="B549" s="257" t="s">
        <v>29770</v>
      </c>
      <c r="C549" s="594">
        <v>15</v>
      </c>
      <c r="D549" s="586"/>
      <c r="E549" s="257">
        <v>49</v>
      </c>
      <c r="F549" s="589"/>
    </row>
    <row r="550" spans="1:6" x14ac:dyDescent="0.25">
      <c r="A550" s="591">
        <v>45378</v>
      </c>
      <c r="B550" s="257" t="s">
        <v>29771</v>
      </c>
      <c r="C550" s="594">
        <v>1911</v>
      </c>
      <c r="D550" s="586"/>
      <c r="E550" s="587">
        <v>2505.6</v>
      </c>
      <c r="F550" s="589"/>
    </row>
    <row r="551" spans="1:6" x14ac:dyDescent="0.25">
      <c r="A551" s="591">
        <v>45378</v>
      </c>
      <c r="B551" s="257" t="s">
        <v>29772</v>
      </c>
      <c r="C551" s="594">
        <v>130</v>
      </c>
      <c r="D551" s="257">
        <v>405.16</v>
      </c>
      <c r="E551" s="257"/>
    </row>
    <row r="552" spans="1:6" x14ac:dyDescent="0.25">
      <c r="A552" s="591">
        <v>45378</v>
      </c>
      <c r="B552" s="257" t="s">
        <v>29773</v>
      </c>
      <c r="C552" s="594">
        <v>23</v>
      </c>
      <c r="D552" s="586"/>
      <c r="E552" s="257">
        <v>64.8</v>
      </c>
    </row>
    <row r="553" spans="1:6" x14ac:dyDescent="0.25">
      <c r="A553" s="591">
        <v>45378</v>
      </c>
      <c r="B553" s="257" t="s">
        <v>29774</v>
      </c>
      <c r="C553" s="594">
        <v>254</v>
      </c>
      <c r="D553" s="586"/>
      <c r="E553" s="257">
        <v>591.19000000000005</v>
      </c>
    </row>
    <row r="554" spans="1:6" x14ac:dyDescent="0.25">
      <c r="A554" s="591">
        <v>45378</v>
      </c>
      <c r="B554" s="257" t="s">
        <v>29775</v>
      </c>
      <c r="C554" s="594">
        <f>270+15</f>
        <v>285</v>
      </c>
      <c r="D554" s="586"/>
      <c r="E554" s="257">
        <v>729</v>
      </c>
    </row>
    <row r="555" spans="1:6" x14ac:dyDescent="0.25">
      <c r="A555" s="591">
        <v>45378</v>
      </c>
      <c r="B555" s="257" t="s">
        <v>29776</v>
      </c>
      <c r="C555" s="594">
        <v>21</v>
      </c>
      <c r="D555" s="586"/>
      <c r="E555" s="257">
        <v>82.6</v>
      </c>
    </row>
    <row r="556" spans="1:6" x14ac:dyDescent="0.25">
      <c r="A556" s="591">
        <v>45378</v>
      </c>
      <c r="B556" s="257" t="s">
        <v>29777</v>
      </c>
      <c r="C556" s="594">
        <v>28</v>
      </c>
      <c r="D556" s="257">
        <v>66.42</v>
      </c>
      <c r="E556" s="257"/>
    </row>
    <row r="557" spans="1:6" x14ac:dyDescent="0.25">
      <c r="A557" s="591">
        <v>45378</v>
      </c>
      <c r="B557" s="257" t="s">
        <v>29778</v>
      </c>
      <c r="C557" s="594">
        <v>54</v>
      </c>
      <c r="D557" s="257">
        <v>99.63</v>
      </c>
      <c r="E557" s="257"/>
    </row>
    <row r="558" spans="1:6" x14ac:dyDescent="0.25">
      <c r="A558" s="591">
        <v>45379</v>
      </c>
      <c r="B558" s="257" t="s">
        <v>29779</v>
      </c>
      <c r="C558" s="594">
        <v>25</v>
      </c>
      <c r="D558" s="586"/>
      <c r="E558" s="257">
        <v>210.7</v>
      </c>
    </row>
    <row r="559" spans="1:6" x14ac:dyDescent="0.25">
      <c r="A559" s="591">
        <v>45379</v>
      </c>
      <c r="B559" s="257" t="s">
        <v>29780</v>
      </c>
      <c r="C559" s="594">
        <v>1377</v>
      </c>
      <c r="D559" s="586"/>
      <c r="E559" s="587">
        <v>2532.3200000000002</v>
      </c>
    </row>
    <row r="560" spans="1:6" x14ac:dyDescent="0.25">
      <c r="A560" s="591">
        <v>45379</v>
      </c>
      <c r="B560" s="257" t="s">
        <v>29781</v>
      </c>
      <c r="C560" s="594">
        <v>70</v>
      </c>
      <c r="D560" s="586"/>
      <c r="E560" s="257">
        <v>162</v>
      </c>
    </row>
    <row r="561" spans="1:5" x14ac:dyDescent="0.25">
      <c r="A561" s="591">
        <v>45379</v>
      </c>
      <c r="B561" s="257" t="s">
        <v>29782</v>
      </c>
      <c r="C561" s="594">
        <v>1102</v>
      </c>
      <c r="D561" s="586"/>
      <c r="E561" s="587">
        <v>2061.92</v>
      </c>
    </row>
    <row r="562" spans="1:5" x14ac:dyDescent="0.25">
      <c r="A562" s="591">
        <v>45379</v>
      </c>
      <c r="B562" s="257" t="s">
        <v>29783</v>
      </c>
      <c r="C562" s="594">
        <v>1389</v>
      </c>
      <c r="D562" s="586"/>
      <c r="E562" s="587">
        <v>3772.32</v>
      </c>
    </row>
    <row r="563" spans="1:5" x14ac:dyDescent="0.25">
      <c r="A563" s="591">
        <v>45379</v>
      </c>
      <c r="B563" s="257" t="s">
        <v>29784</v>
      </c>
      <c r="C563" s="594">
        <v>165</v>
      </c>
      <c r="D563" s="586"/>
      <c r="E563" s="257">
        <v>460.6</v>
      </c>
    </row>
    <row r="564" spans="1:5" x14ac:dyDescent="0.25">
      <c r="A564" s="591">
        <v>45379</v>
      </c>
      <c r="B564" s="257" t="s">
        <v>29785</v>
      </c>
      <c r="C564" s="594">
        <v>63</v>
      </c>
      <c r="D564" s="586"/>
      <c r="E564" s="257">
        <v>124.96</v>
      </c>
    </row>
    <row r="565" spans="1:5" x14ac:dyDescent="0.25">
      <c r="A565" s="591">
        <v>45379</v>
      </c>
      <c r="B565" s="257" t="s">
        <v>29786</v>
      </c>
      <c r="C565" s="594">
        <v>75</v>
      </c>
      <c r="D565" s="257">
        <v>162.36000000000001</v>
      </c>
      <c r="E565" s="257"/>
    </row>
    <row r="566" spans="1:5" x14ac:dyDescent="0.25">
      <c r="A566" s="591">
        <v>45379</v>
      </c>
      <c r="B566" s="257" t="s">
        <v>29787</v>
      </c>
      <c r="C566" s="594">
        <v>77</v>
      </c>
      <c r="D566" s="586"/>
      <c r="E566" s="257">
        <v>171.5</v>
      </c>
    </row>
    <row r="567" spans="1:5" x14ac:dyDescent="0.25">
      <c r="A567" s="591">
        <v>45379</v>
      </c>
      <c r="B567" s="257" t="s">
        <v>29788</v>
      </c>
      <c r="C567" s="594">
        <v>45</v>
      </c>
      <c r="D567" s="257">
        <v>120.54</v>
      </c>
      <c r="E567" s="257"/>
    </row>
    <row r="568" spans="1:5" x14ac:dyDescent="0.25">
      <c r="A568" s="591">
        <v>45379</v>
      </c>
      <c r="B568" s="257" t="s">
        <v>29789</v>
      </c>
      <c r="C568" s="594">
        <v>165</v>
      </c>
      <c r="D568" s="586"/>
      <c r="E568" s="587">
        <v>1005.48</v>
      </c>
    </row>
    <row r="569" spans="1:5" x14ac:dyDescent="0.25">
      <c r="A569" s="591">
        <v>45379</v>
      </c>
      <c r="B569" s="257" t="s">
        <v>29790</v>
      </c>
      <c r="C569" s="594">
        <v>80</v>
      </c>
      <c r="D569" s="257">
        <v>180.81</v>
      </c>
      <c r="E569" s="257"/>
    </row>
    <row r="570" spans="1:5" x14ac:dyDescent="0.25">
      <c r="A570" s="591">
        <v>45379</v>
      </c>
      <c r="B570" s="257" t="s">
        <v>29791</v>
      </c>
      <c r="C570" s="594">
        <v>23</v>
      </c>
      <c r="D570" s="586"/>
      <c r="E570" s="257">
        <v>123</v>
      </c>
    </row>
    <row r="571" spans="1:5" x14ac:dyDescent="0.25">
      <c r="A571" s="591">
        <v>45379</v>
      </c>
      <c r="B571" s="257" t="s">
        <v>29792</v>
      </c>
      <c r="C571" s="594">
        <v>138</v>
      </c>
      <c r="D571" s="586"/>
      <c r="E571" s="257">
        <v>877.59</v>
      </c>
    </row>
    <row r="572" spans="1:5" x14ac:dyDescent="0.25">
      <c r="A572" s="591">
        <v>45379</v>
      </c>
      <c r="B572" s="257" t="s">
        <v>29793</v>
      </c>
      <c r="C572" s="594">
        <v>322</v>
      </c>
      <c r="D572" s="586"/>
      <c r="E572" s="257">
        <v>1044</v>
      </c>
    </row>
    <row r="573" spans="1:5" x14ac:dyDescent="0.25">
      <c r="A573" s="591">
        <v>45379</v>
      </c>
      <c r="B573" s="257" t="s">
        <v>29794</v>
      </c>
      <c r="C573" s="594">
        <v>47</v>
      </c>
      <c r="D573" s="586"/>
      <c r="E573" s="257">
        <v>107.8</v>
      </c>
    </row>
    <row r="574" spans="1:5" x14ac:dyDescent="0.25">
      <c r="A574" s="591">
        <v>45379</v>
      </c>
      <c r="B574" s="257" t="s">
        <v>29795</v>
      </c>
      <c r="C574" s="594">
        <v>20</v>
      </c>
      <c r="D574" s="257">
        <v>66.42</v>
      </c>
      <c r="E574" s="257"/>
    </row>
    <row r="575" spans="1:5" x14ac:dyDescent="0.25">
      <c r="A575" s="591">
        <v>45379</v>
      </c>
      <c r="B575" s="257" t="s">
        <v>29796</v>
      </c>
      <c r="C575" s="603">
        <v>2106</v>
      </c>
      <c r="D575" s="586"/>
      <c r="E575" s="587">
        <v>4185.09</v>
      </c>
    </row>
    <row r="576" spans="1:5" x14ac:dyDescent="0.25">
      <c r="A576" s="591">
        <v>45379</v>
      </c>
      <c r="B576" s="257" t="s">
        <v>29797</v>
      </c>
      <c r="C576" s="594">
        <v>236</v>
      </c>
      <c r="D576" s="586"/>
      <c r="E576" s="587">
        <v>1095.96</v>
      </c>
    </row>
    <row r="577" spans="1:5" x14ac:dyDescent="0.25">
      <c r="A577" s="591">
        <v>45379</v>
      </c>
      <c r="B577" s="257" t="s">
        <v>29798</v>
      </c>
      <c r="C577" s="594">
        <v>1100</v>
      </c>
      <c r="D577" s="586"/>
      <c r="E577" s="587">
        <v>1822.5</v>
      </c>
    </row>
    <row r="578" spans="1:5" x14ac:dyDescent="0.25">
      <c r="A578" s="591">
        <v>45379</v>
      </c>
      <c r="B578" s="257" t="s">
        <v>29799</v>
      </c>
      <c r="C578" s="594">
        <v>162</v>
      </c>
      <c r="D578" s="257">
        <v>398.52</v>
      </c>
      <c r="E578" s="257"/>
    </row>
    <row r="579" spans="1:5" x14ac:dyDescent="0.25">
      <c r="A579" s="591">
        <v>45379</v>
      </c>
      <c r="B579" s="257" t="s">
        <v>29800</v>
      </c>
      <c r="C579" s="594">
        <v>127</v>
      </c>
      <c r="D579" s="257">
        <v>355.59</v>
      </c>
      <c r="E579" s="257"/>
    </row>
    <row r="580" spans="1:5" x14ac:dyDescent="0.25">
      <c r="A580" s="591">
        <v>45379</v>
      </c>
      <c r="B580" s="257" t="s">
        <v>29801</v>
      </c>
      <c r="C580" s="594">
        <v>133</v>
      </c>
      <c r="D580" s="257">
        <v>398.52</v>
      </c>
      <c r="E580" s="257"/>
    </row>
    <row r="581" spans="1:5" x14ac:dyDescent="0.25">
      <c r="A581" s="591">
        <v>45379</v>
      </c>
      <c r="B581" s="257" t="s">
        <v>29802</v>
      </c>
      <c r="C581" s="594">
        <v>64</v>
      </c>
      <c r="D581" s="586"/>
      <c r="E581" s="257">
        <v>172.8</v>
      </c>
    </row>
    <row r="582" spans="1:5" x14ac:dyDescent="0.25">
      <c r="A582" s="591">
        <v>45379</v>
      </c>
      <c r="B582" s="257" t="s">
        <v>29803</v>
      </c>
      <c r="C582" s="594">
        <v>37</v>
      </c>
      <c r="D582" s="586"/>
      <c r="E582" s="257">
        <v>249.9</v>
      </c>
    </row>
    <row r="583" spans="1:5" x14ac:dyDescent="0.25">
      <c r="A583" s="591">
        <v>45379</v>
      </c>
      <c r="B583" s="257" t="s">
        <v>29804</v>
      </c>
      <c r="C583" s="594">
        <v>67</v>
      </c>
      <c r="D583" s="257">
        <v>100.63</v>
      </c>
      <c r="E583" s="257"/>
    </row>
    <row r="584" spans="1:5" x14ac:dyDescent="0.25">
      <c r="A584" s="591">
        <v>45379</v>
      </c>
      <c r="B584" s="257" t="s">
        <v>29805</v>
      </c>
      <c r="C584" s="594">
        <v>14</v>
      </c>
      <c r="D584" s="257">
        <v>92.99</v>
      </c>
      <c r="E584" s="257"/>
    </row>
    <row r="585" spans="1:5" x14ac:dyDescent="0.25">
      <c r="A585" s="591">
        <v>45380</v>
      </c>
      <c r="B585" s="257" t="s">
        <v>29806</v>
      </c>
      <c r="C585" s="594">
        <v>50</v>
      </c>
      <c r="D585" s="586"/>
      <c r="E585" s="257">
        <v>102.9</v>
      </c>
    </row>
    <row r="586" spans="1:5" x14ac:dyDescent="0.25">
      <c r="A586" s="591">
        <v>45380</v>
      </c>
      <c r="B586" s="257" t="s">
        <v>29807</v>
      </c>
      <c r="C586" s="594">
        <v>56</v>
      </c>
      <c r="D586" s="586"/>
      <c r="E586" s="257">
        <v>132.30000000000001</v>
      </c>
    </row>
    <row r="587" spans="1:5" x14ac:dyDescent="0.25">
      <c r="A587" s="591">
        <v>45380</v>
      </c>
      <c r="B587" s="257" t="s">
        <v>29808</v>
      </c>
      <c r="C587" s="608">
        <v>132</v>
      </c>
      <c r="D587" s="586"/>
      <c r="E587" s="257">
        <v>289.10000000000002</v>
      </c>
    </row>
    <row r="588" spans="1:5" x14ac:dyDescent="0.25">
      <c r="A588" s="591">
        <v>45380</v>
      </c>
      <c r="B588" s="257" t="s">
        <v>29809</v>
      </c>
      <c r="C588" s="594">
        <v>22</v>
      </c>
      <c r="D588" s="257">
        <v>66.42</v>
      </c>
      <c r="E588" s="257"/>
    </row>
    <row r="589" spans="1:5" x14ac:dyDescent="0.25">
      <c r="A589" s="591">
        <v>45380</v>
      </c>
      <c r="B589" s="257" t="s">
        <v>29810</v>
      </c>
      <c r="C589" s="594">
        <v>94</v>
      </c>
      <c r="D589" s="586"/>
      <c r="E589" s="257">
        <v>240.1</v>
      </c>
    </row>
    <row r="590" spans="1:5" x14ac:dyDescent="0.25">
      <c r="A590" s="591">
        <v>45380</v>
      </c>
      <c r="B590" s="257" t="s">
        <v>29811</v>
      </c>
      <c r="C590" s="594">
        <v>115</v>
      </c>
      <c r="D590" s="586"/>
      <c r="E590" s="257">
        <v>277.2</v>
      </c>
    </row>
    <row r="591" spans="1:5" x14ac:dyDescent="0.25">
      <c r="A591" s="591">
        <v>45380</v>
      </c>
      <c r="B591" s="257" t="s">
        <v>29812</v>
      </c>
      <c r="C591" s="594">
        <v>640</v>
      </c>
      <c r="D591" s="586"/>
      <c r="E591" s="606">
        <v>1543.5</v>
      </c>
    </row>
    <row r="592" spans="1:5" x14ac:dyDescent="0.25">
      <c r="A592" s="591">
        <v>45380</v>
      </c>
      <c r="B592" s="435" t="s">
        <v>29813</v>
      </c>
      <c r="C592" s="456">
        <v>50</v>
      </c>
      <c r="D592" s="605"/>
      <c r="E592" s="435">
        <v>103</v>
      </c>
    </row>
    <row r="593" spans="1:172" x14ac:dyDescent="0.25">
      <c r="A593" s="591">
        <v>45380</v>
      </c>
      <c r="B593" s="435" t="s">
        <v>29814</v>
      </c>
      <c r="C593" s="595">
        <v>140</v>
      </c>
      <c r="D593" s="306"/>
      <c r="E593" s="435">
        <v>207</v>
      </c>
    </row>
    <row r="594" spans="1:172" x14ac:dyDescent="0.25">
      <c r="A594" s="591">
        <v>45380</v>
      </c>
      <c r="B594" s="575" t="s">
        <v>29815</v>
      </c>
      <c r="C594" s="135">
        <v>148</v>
      </c>
      <c r="D594" s="7">
        <v>862.46</v>
      </c>
      <c r="E594" s="607"/>
    </row>
    <row r="595" spans="1:172" x14ac:dyDescent="0.25">
      <c r="A595" s="591">
        <v>45380</v>
      </c>
      <c r="B595" s="575" t="s">
        <v>29816</v>
      </c>
      <c r="C595" s="135">
        <v>25</v>
      </c>
      <c r="D595" s="7">
        <v>79.83</v>
      </c>
      <c r="E595" s="514"/>
    </row>
    <row r="596" spans="1:172" x14ac:dyDescent="0.25">
      <c r="A596" s="591">
        <v>45380</v>
      </c>
      <c r="B596" s="575" t="s">
        <v>29817</v>
      </c>
      <c r="C596" s="135">
        <v>25</v>
      </c>
      <c r="D596" s="7">
        <v>66.42</v>
      </c>
      <c r="E596" s="456"/>
    </row>
    <row r="597" spans="1:172" x14ac:dyDescent="0.25">
      <c r="A597" s="591">
        <v>45380</v>
      </c>
      <c r="B597" s="575" t="s">
        <v>29818</v>
      </c>
      <c r="C597" s="7">
        <v>147</v>
      </c>
      <c r="D597" s="514"/>
      <c r="E597" s="431">
        <v>397</v>
      </c>
    </row>
    <row r="598" spans="1:172" x14ac:dyDescent="0.25">
      <c r="A598" s="591">
        <v>45380</v>
      </c>
      <c r="B598" s="435" t="s">
        <v>29819</v>
      </c>
      <c r="C598" s="604">
        <v>373</v>
      </c>
      <c r="D598" s="469">
        <v>653.75</v>
      </c>
      <c r="E598" s="431"/>
    </row>
    <row r="599" spans="1:172" x14ac:dyDescent="0.25">
      <c r="A599" s="591">
        <v>45380</v>
      </c>
      <c r="B599" s="435" t="s">
        <v>29820</v>
      </c>
      <c r="C599" s="456">
        <v>158</v>
      </c>
      <c r="D599" s="550">
        <v>1111.98</v>
      </c>
      <c r="E599" s="431"/>
    </row>
    <row r="600" spans="1:172" x14ac:dyDescent="0.25">
      <c r="A600" s="585">
        <v>45380</v>
      </c>
      <c r="B600" s="257" t="s">
        <v>29821</v>
      </c>
      <c r="C600" s="257">
        <v>25</v>
      </c>
      <c r="D600" s="257">
        <v>66.42</v>
      </c>
      <c r="E600" s="431"/>
    </row>
    <row r="601" spans="1:172" x14ac:dyDescent="0.25">
      <c r="A601" s="585">
        <v>45384</v>
      </c>
      <c r="B601" s="257" t="s">
        <v>29824</v>
      </c>
      <c r="C601" s="257">
        <v>310</v>
      </c>
      <c r="D601" s="257">
        <v>597.78</v>
      </c>
      <c r="E601" s="257"/>
    </row>
    <row r="602" spans="1:172" x14ac:dyDescent="0.25">
      <c r="A602" s="585">
        <v>45384</v>
      </c>
      <c r="B602" s="257" t="s">
        <v>29823</v>
      </c>
      <c r="C602" s="257">
        <v>70</v>
      </c>
      <c r="D602" s="257">
        <v>99.63</v>
      </c>
      <c r="E602" s="257"/>
    </row>
    <row r="603" spans="1:172" x14ac:dyDescent="0.25">
      <c r="A603" s="585">
        <v>45384</v>
      </c>
      <c r="B603" s="257" t="s">
        <v>29822</v>
      </c>
      <c r="C603" s="257">
        <v>544</v>
      </c>
      <c r="D603" s="586"/>
      <c r="E603" s="257">
        <v>996.8</v>
      </c>
    </row>
    <row r="604" spans="1:172" x14ac:dyDescent="0.25">
      <c r="A604" s="585">
        <v>45384</v>
      </c>
      <c r="B604" s="435" t="s">
        <v>29831</v>
      </c>
      <c r="C604" s="456">
        <v>215</v>
      </c>
      <c r="D604" s="456"/>
      <c r="E604" s="433">
        <v>1443.42</v>
      </c>
    </row>
    <row r="605" spans="1:172" x14ac:dyDescent="0.25">
      <c r="A605" s="585">
        <v>45384</v>
      </c>
      <c r="B605" s="435" t="s">
        <v>29832</v>
      </c>
      <c r="C605" s="456">
        <v>173</v>
      </c>
      <c r="D605" s="456">
        <v>587.82000000000005</v>
      </c>
      <c r="E605" s="431"/>
    </row>
    <row r="606" spans="1:172" x14ac:dyDescent="0.25">
      <c r="A606" s="585">
        <v>45385</v>
      </c>
      <c r="B606" s="257" t="s">
        <v>29838</v>
      </c>
      <c r="C606" s="257">
        <v>3500</v>
      </c>
      <c r="D606" s="587"/>
      <c r="E606" s="587">
        <v>7770.3</v>
      </c>
    </row>
    <row r="607" spans="1:172" x14ac:dyDescent="0.25">
      <c r="A607" s="585">
        <v>45385</v>
      </c>
      <c r="B607" s="257" t="s">
        <v>29840</v>
      </c>
      <c r="C607" s="257">
        <v>205</v>
      </c>
      <c r="D607" s="586"/>
      <c r="E607" s="257">
        <v>481.5</v>
      </c>
    </row>
    <row r="608" spans="1:172" s="150" customFormat="1" x14ac:dyDescent="0.25">
      <c r="A608" s="585">
        <v>45386</v>
      </c>
      <c r="B608" s="257" t="s">
        <v>29876</v>
      </c>
      <c r="C608" s="257">
        <v>2000</v>
      </c>
      <c r="D608" s="586"/>
      <c r="E608" s="587">
        <v>4157.01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</row>
    <row r="609" spans="1:5" x14ac:dyDescent="0.25">
      <c r="A609" s="585">
        <v>45387</v>
      </c>
      <c r="B609" s="257" t="s">
        <v>29905</v>
      </c>
      <c r="C609" s="257">
        <v>102</v>
      </c>
      <c r="D609" s="257"/>
      <c r="E609" s="257">
        <v>361.9</v>
      </c>
    </row>
    <row r="610" spans="1:5" x14ac:dyDescent="0.25">
      <c r="A610" s="585">
        <v>45387</v>
      </c>
      <c r="B610" s="257" t="s">
        <v>29905</v>
      </c>
      <c r="C610" s="257">
        <v>102</v>
      </c>
      <c r="D610" s="586"/>
      <c r="E610" s="257">
        <v>361.9</v>
      </c>
    </row>
    <row r="611" spans="1:5" x14ac:dyDescent="0.25">
      <c r="A611" s="585">
        <v>45387</v>
      </c>
      <c r="B611" s="257" t="s">
        <v>29909</v>
      </c>
      <c r="C611" s="257">
        <v>70</v>
      </c>
      <c r="D611" s="586"/>
      <c r="E611" s="257">
        <v>158</v>
      </c>
    </row>
    <row r="612" spans="1:5" x14ac:dyDescent="0.25">
      <c r="A612" s="585">
        <v>45387</v>
      </c>
      <c r="B612" s="257" t="s">
        <v>29928</v>
      </c>
      <c r="C612" s="257">
        <v>1802</v>
      </c>
      <c r="D612" s="586"/>
      <c r="E612" s="587">
        <v>3722.04</v>
      </c>
    </row>
    <row r="613" spans="1:5" x14ac:dyDescent="0.25">
      <c r="A613" s="625">
        <v>45398</v>
      </c>
      <c r="B613" s="257" t="s">
        <v>30119</v>
      </c>
      <c r="C613" s="588">
        <v>190</v>
      </c>
      <c r="D613" s="586"/>
      <c r="E613" s="257">
        <v>414.3</v>
      </c>
    </row>
    <row r="614" spans="1:5" x14ac:dyDescent="0.25">
      <c r="A614" s="455"/>
      <c r="B614" s="435"/>
      <c r="C614" s="456"/>
      <c r="D614" s="456"/>
      <c r="E614" s="431"/>
    </row>
    <row r="615" spans="1:5" x14ac:dyDescent="0.25">
      <c r="A615" s="455"/>
      <c r="B615" s="435"/>
      <c r="C615" s="456"/>
      <c r="D615" s="456"/>
      <c r="E615" s="431"/>
    </row>
    <row r="616" spans="1:5" x14ac:dyDescent="0.25">
      <c r="A616" s="455"/>
      <c r="B616" s="435"/>
      <c r="C616" s="456"/>
      <c r="D616" s="456"/>
      <c r="E616" s="431"/>
    </row>
    <row r="617" spans="1:5" x14ac:dyDescent="0.25">
      <c r="A617" s="455"/>
      <c r="B617" s="435"/>
      <c r="C617" s="456"/>
      <c r="D617" s="456"/>
      <c r="E617" s="431"/>
    </row>
    <row r="618" spans="1:5" x14ac:dyDescent="0.25">
      <c r="A618" s="455"/>
      <c r="B618" s="435"/>
      <c r="C618" s="456"/>
      <c r="D618" s="456"/>
      <c r="E618" s="431"/>
    </row>
    <row r="619" spans="1:5" x14ac:dyDescent="0.25">
      <c r="A619" s="455"/>
      <c r="B619" s="435"/>
      <c r="C619" s="456"/>
      <c r="D619" s="456"/>
      <c r="E619" s="431"/>
    </row>
    <row r="620" spans="1:5" x14ac:dyDescent="0.25">
      <c r="A620" s="455"/>
      <c r="B620" s="435"/>
      <c r="C620" s="456"/>
      <c r="D620" s="456"/>
      <c r="E620" s="431"/>
    </row>
    <row r="621" spans="1:5" x14ac:dyDescent="0.25">
      <c r="A621" s="455"/>
      <c r="B621" s="435"/>
      <c r="C621" s="456"/>
      <c r="D621" s="456"/>
      <c r="E621" s="431"/>
    </row>
    <row r="622" spans="1:5" x14ac:dyDescent="0.25">
      <c r="A622" s="455"/>
      <c r="B622" s="435"/>
      <c r="C622" s="456"/>
      <c r="D622" s="456"/>
      <c r="E622" s="431"/>
    </row>
    <row r="623" spans="1:5" x14ac:dyDescent="0.25">
      <c r="A623" s="455"/>
      <c r="B623" s="435"/>
      <c r="C623" s="456"/>
      <c r="D623" s="456"/>
      <c r="E623" s="431"/>
    </row>
    <row r="624" spans="1:5" x14ac:dyDescent="0.25">
      <c r="A624" s="455"/>
      <c r="B624" s="435"/>
      <c r="C624" s="456"/>
      <c r="D624" s="456"/>
      <c r="E624" s="431"/>
    </row>
    <row r="625" spans="1:5" x14ac:dyDescent="0.25">
      <c r="A625" s="455"/>
      <c r="B625" s="435"/>
      <c r="C625" s="456"/>
      <c r="D625" s="456"/>
      <c r="E625" s="431"/>
    </row>
    <row r="626" spans="1:5" x14ac:dyDescent="0.25">
      <c r="A626" s="455"/>
      <c r="B626" s="435"/>
      <c r="C626" s="456"/>
      <c r="D626" s="456"/>
      <c r="E626" s="431"/>
    </row>
    <row r="627" spans="1:5" x14ac:dyDescent="0.25">
      <c r="A627" s="455"/>
      <c r="B627" s="435"/>
      <c r="C627" s="456"/>
      <c r="D627" s="456"/>
      <c r="E627" s="431"/>
    </row>
    <row r="628" spans="1:5" x14ac:dyDescent="0.25">
      <c r="A628" s="455"/>
      <c r="B628" s="435"/>
      <c r="C628" s="456"/>
      <c r="D628" s="456"/>
      <c r="E628" s="431"/>
    </row>
    <row r="629" spans="1:5" x14ac:dyDescent="0.25">
      <c r="A629" s="455"/>
      <c r="B629" s="435"/>
      <c r="C629" s="456"/>
      <c r="D629" s="456"/>
      <c r="E629" s="431"/>
    </row>
    <row r="630" spans="1:5" x14ac:dyDescent="0.25">
      <c r="A630" s="455"/>
      <c r="B630" s="435"/>
      <c r="C630" s="456"/>
      <c r="D630" s="456"/>
      <c r="E630" s="431"/>
    </row>
    <row r="631" spans="1:5" x14ac:dyDescent="0.25">
      <c r="A631" s="455"/>
      <c r="B631" s="435"/>
      <c r="C631" s="456"/>
      <c r="D631" s="456"/>
      <c r="E631" s="431"/>
    </row>
    <row r="632" spans="1:5" x14ac:dyDescent="0.25">
      <c r="A632" s="455"/>
      <c r="B632" s="435"/>
      <c r="C632" s="456"/>
      <c r="D632" s="456"/>
      <c r="E632" s="431"/>
    </row>
    <row r="633" spans="1:5" x14ac:dyDescent="0.25">
      <c r="A633" s="455"/>
      <c r="B633" s="435"/>
      <c r="C633" s="456"/>
      <c r="D633" s="456"/>
      <c r="E633" s="431"/>
    </row>
    <row r="634" spans="1:5" x14ac:dyDescent="0.25">
      <c r="A634" s="455"/>
      <c r="B634" s="435"/>
      <c r="C634" s="456"/>
      <c r="D634" s="456"/>
      <c r="E634" s="431"/>
    </row>
    <row r="635" spans="1:5" x14ac:dyDescent="0.25">
      <c r="A635" s="455"/>
      <c r="B635" s="435"/>
      <c r="C635" s="456"/>
      <c r="D635" s="456"/>
      <c r="E635" s="431"/>
    </row>
    <row r="636" spans="1:5" x14ac:dyDescent="0.25">
      <c r="A636" s="455"/>
      <c r="B636" s="435"/>
      <c r="C636" s="456"/>
      <c r="D636" s="456"/>
      <c r="E636" s="431"/>
    </row>
    <row r="637" spans="1:5" x14ac:dyDescent="0.25">
      <c r="A637" s="455"/>
      <c r="B637" s="435"/>
      <c r="C637" s="456"/>
      <c r="D637" s="456"/>
      <c r="E637" s="431"/>
    </row>
    <row r="638" spans="1:5" x14ac:dyDescent="0.25">
      <c r="A638" s="455"/>
      <c r="B638" s="435"/>
      <c r="C638" s="456"/>
      <c r="D638" s="456"/>
      <c r="E638" s="431"/>
    </row>
    <row r="639" spans="1:5" x14ac:dyDescent="0.25">
      <c r="A639" s="455"/>
      <c r="B639" s="435"/>
      <c r="C639" s="456"/>
      <c r="D639" s="456"/>
      <c r="E639" s="431"/>
    </row>
    <row r="640" spans="1:5" x14ac:dyDescent="0.25">
      <c r="A640" s="455"/>
      <c r="B640" s="435"/>
      <c r="C640" s="456"/>
      <c r="D640" s="456"/>
      <c r="E640" s="431"/>
    </row>
    <row r="641" spans="1:5" x14ac:dyDescent="0.25">
      <c r="A641" s="455"/>
      <c r="B641" s="435"/>
      <c r="C641" s="456"/>
      <c r="D641" s="456"/>
      <c r="E641" s="431"/>
    </row>
    <row r="642" spans="1:5" x14ac:dyDescent="0.25">
      <c r="A642" s="455"/>
      <c r="B642" s="435"/>
      <c r="C642" s="456"/>
      <c r="D642" s="456"/>
      <c r="E642" s="431"/>
    </row>
    <row r="643" spans="1:5" x14ac:dyDescent="0.25">
      <c r="A643" s="455"/>
      <c r="B643" s="435"/>
      <c r="C643" s="456"/>
      <c r="D643" s="456"/>
      <c r="E643" s="431"/>
    </row>
    <row r="644" spans="1:5" x14ac:dyDescent="0.25">
      <c r="A644" s="455"/>
      <c r="B644" s="435"/>
      <c r="C644" s="456"/>
      <c r="D644" s="456"/>
      <c r="E644" s="431"/>
    </row>
    <row r="645" spans="1:5" x14ac:dyDescent="0.25">
      <c r="A645" s="455"/>
      <c r="B645" s="435"/>
      <c r="C645" s="456"/>
      <c r="D645" s="456"/>
      <c r="E645" s="431"/>
    </row>
    <row r="646" spans="1:5" x14ac:dyDescent="0.25">
      <c r="A646" s="455"/>
      <c r="B646" s="435"/>
      <c r="C646" s="456"/>
      <c r="D646" s="456"/>
      <c r="E646" s="431"/>
    </row>
    <row r="647" spans="1:5" x14ac:dyDescent="0.25">
      <c r="A647" s="455"/>
      <c r="B647" s="435"/>
      <c r="C647" s="456"/>
      <c r="D647" s="456"/>
      <c r="E647" s="431"/>
    </row>
    <row r="648" spans="1:5" x14ac:dyDescent="0.25">
      <c r="A648" s="455"/>
      <c r="B648" s="435"/>
      <c r="C648" s="456"/>
      <c r="D648" s="456"/>
      <c r="E648" s="431"/>
    </row>
    <row r="649" spans="1:5" x14ac:dyDescent="0.25">
      <c r="A649" s="455"/>
      <c r="B649" s="435"/>
      <c r="C649" s="456"/>
      <c r="D649" s="456"/>
      <c r="E649" s="431"/>
    </row>
    <row r="650" spans="1:5" x14ac:dyDescent="0.25">
      <c r="A650" s="455"/>
      <c r="B650" s="435"/>
      <c r="C650" s="456"/>
      <c r="D650" s="456"/>
      <c r="E650" s="431"/>
    </row>
    <row r="651" spans="1:5" x14ac:dyDescent="0.25">
      <c r="A651" s="455"/>
      <c r="B651" s="435"/>
      <c r="C651" s="456"/>
      <c r="D651" s="456"/>
      <c r="E651" s="431"/>
    </row>
    <row r="652" spans="1:5" x14ac:dyDescent="0.25">
      <c r="A652" s="455"/>
      <c r="B652" s="435"/>
      <c r="C652" s="456"/>
      <c r="D652" s="456"/>
      <c r="E652" s="431"/>
    </row>
    <row r="653" spans="1:5" x14ac:dyDescent="0.25">
      <c r="A653" s="455"/>
      <c r="B653" s="435"/>
      <c r="C653" s="456"/>
      <c r="D653" s="456"/>
      <c r="E653" s="431"/>
    </row>
    <row r="654" spans="1:5" x14ac:dyDescent="0.25">
      <c r="A654" s="455"/>
      <c r="B654" s="435"/>
      <c r="C654" s="456"/>
      <c r="D654" s="456"/>
      <c r="E654" s="431"/>
    </row>
    <row r="655" spans="1:5" x14ac:dyDescent="0.25">
      <c r="A655" s="455"/>
      <c r="B655" s="435"/>
      <c r="C655" s="456"/>
      <c r="D655" s="456"/>
      <c r="E655" s="431"/>
    </row>
    <row r="656" spans="1:5" x14ac:dyDescent="0.25">
      <c r="A656" s="455"/>
      <c r="B656" s="435"/>
      <c r="C656" s="456"/>
      <c r="D656" s="456"/>
      <c r="E656" s="431"/>
    </row>
    <row r="657" spans="1:5" x14ac:dyDescent="0.25">
      <c r="A657" s="455"/>
      <c r="B657" s="435"/>
      <c r="C657" s="456"/>
      <c r="D657" s="456"/>
      <c r="E657" s="431"/>
    </row>
    <row r="658" spans="1:5" x14ac:dyDescent="0.25">
      <c r="A658" s="455"/>
      <c r="B658" s="435"/>
      <c r="C658" s="456"/>
      <c r="D658" s="456"/>
      <c r="E658" s="431"/>
    </row>
    <row r="659" spans="1:5" x14ac:dyDescent="0.25">
      <c r="A659" s="455"/>
      <c r="B659" s="435"/>
      <c r="C659" s="456"/>
      <c r="D659" s="456"/>
      <c r="E659" s="431"/>
    </row>
    <row r="660" spans="1:5" x14ac:dyDescent="0.25">
      <c r="A660" s="455"/>
      <c r="B660" s="435"/>
      <c r="C660" s="456"/>
      <c r="D660" s="456"/>
      <c r="E660" s="431"/>
    </row>
    <row r="661" spans="1:5" x14ac:dyDescent="0.25">
      <c r="A661" s="455"/>
      <c r="B661" s="435"/>
      <c r="C661" s="456"/>
      <c r="D661" s="456"/>
      <c r="E661" s="431"/>
    </row>
    <row r="662" spans="1:5" x14ac:dyDescent="0.25">
      <c r="A662" s="455"/>
      <c r="B662" s="435"/>
      <c r="C662" s="456"/>
      <c r="D662" s="456"/>
      <c r="E662" s="431"/>
    </row>
    <row r="663" spans="1:5" x14ac:dyDescent="0.25">
      <c r="A663" s="455"/>
      <c r="B663" s="435"/>
      <c r="C663" s="456"/>
      <c r="D663" s="456"/>
      <c r="E663" s="431"/>
    </row>
    <row r="664" spans="1:5" x14ac:dyDescent="0.25">
      <c r="A664" s="455"/>
      <c r="B664" s="435"/>
      <c r="C664" s="456"/>
      <c r="D664" s="456"/>
      <c r="E664" s="431"/>
    </row>
    <row r="665" spans="1:5" x14ac:dyDescent="0.25">
      <c r="A665" s="455"/>
      <c r="B665" s="435"/>
      <c r="C665" s="456"/>
      <c r="D665" s="456"/>
      <c r="E665" s="431"/>
    </row>
    <row r="666" spans="1:5" x14ac:dyDescent="0.25">
      <c r="A666" s="455"/>
      <c r="B666" s="435"/>
      <c r="C666" s="456"/>
      <c r="D666" s="456"/>
      <c r="E666" s="431"/>
    </row>
    <row r="667" spans="1:5" x14ac:dyDescent="0.25">
      <c r="A667" s="455"/>
      <c r="B667" s="435"/>
      <c r="C667" s="456"/>
      <c r="D667" s="456"/>
      <c r="E667" s="431"/>
    </row>
    <row r="668" spans="1:5" x14ac:dyDescent="0.25">
      <c r="A668" s="455"/>
      <c r="B668" s="435"/>
      <c r="C668" s="456"/>
      <c r="D668" s="456"/>
      <c r="E668" s="431"/>
    </row>
    <row r="669" spans="1:5" x14ac:dyDescent="0.25">
      <c r="A669" s="455"/>
      <c r="B669" s="435"/>
      <c r="C669" s="456"/>
      <c r="D669" s="456"/>
      <c r="E669" s="431"/>
    </row>
    <row r="670" spans="1:5" x14ac:dyDescent="0.25">
      <c r="A670" s="455"/>
      <c r="B670" s="435"/>
      <c r="C670" s="456"/>
      <c r="D670" s="456"/>
      <c r="E670" s="431"/>
    </row>
    <row r="671" spans="1:5" x14ac:dyDescent="0.25">
      <c r="A671" s="455"/>
      <c r="B671" s="435"/>
      <c r="C671" s="456"/>
      <c r="D671" s="456"/>
      <c r="E671" s="431"/>
    </row>
    <row r="672" spans="1:5" x14ac:dyDescent="0.25">
      <c r="A672" s="455"/>
      <c r="B672" s="435"/>
      <c r="C672" s="456"/>
      <c r="D672" s="456"/>
      <c r="E672" s="431"/>
    </row>
    <row r="673" spans="1:5" x14ac:dyDescent="0.25">
      <c r="A673" s="455"/>
      <c r="B673" s="435"/>
      <c r="C673" s="456"/>
      <c r="D673" s="456"/>
      <c r="E673" s="431"/>
    </row>
    <row r="674" spans="1:5" x14ac:dyDescent="0.25">
      <c r="A674" s="455"/>
      <c r="B674" s="435"/>
      <c r="C674" s="456"/>
      <c r="D674" s="456"/>
      <c r="E674" s="431"/>
    </row>
    <row r="675" spans="1:5" x14ac:dyDescent="0.25">
      <c r="A675" s="455"/>
      <c r="B675" s="435"/>
      <c r="C675" s="456"/>
      <c r="D675" s="456"/>
      <c r="E675" s="431"/>
    </row>
    <row r="676" spans="1:5" x14ac:dyDescent="0.25">
      <c r="A676" s="455"/>
      <c r="B676" s="435"/>
      <c r="C676" s="456"/>
      <c r="D676" s="456"/>
      <c r="E676" s="431"/>
    </row>
    <row r="677" spans="1:5" x14ac:dyDescent="0.25">
      <c r="A677" s="455"/>
      <c r="B677" s="435"/>
      <c r="C677" s="456"/>
      <c r="D677" s="456"/>
      <c r="E677" s="431"/>
    </row>
    <row r="678" spans="1:5" x14ac:dyDescent="0.25">
      <c r="A678" s="455"/>
      <c r="B678" s="435"/>
      <c r="C678" s="456"/>
      <c r="D678" s="456"/>
      <c r="E678" s="431"/>
    </row>
    <row r="679" spans="1:5" x14ac:dyDescent="0.25">
      <c r="A679" s="455"/>
      <c r="B679" s="435"/>
      <c r="C679" s="456"/>
      <c r="D679" s="456"/>
      <c r="E679" s="431"/>
    </row>
    <row r="680" spans="1:5" x14ac:dyDescent="0.25">
      <c r="A680" s="455"/>
      <c r="B680" s="435"/>
      <c r="C680" s="456"/>
      <c r="D680" s="456"/>
      <c r="E680" s="431"/>
    </row>
    <row r="681" spans="1:5" x14ac:dyDescent="0.25">
      <c r="A681" s="455"/>
      <c r="B681" s="435"/>
      <c r="C681" s="456"/>
      <c r="D681" s="456"/>
      <c r="E681" s="431"/>
    </row>
    <row r="682" spans="1:5" x14ac:dyDescent="0.25">
      <c r="A682" s="455"/>
      <c r="B682" s="435"/>
      <c r="C682" s="456"/>
      <c r="D682" s="456"/>
      <c r="E682" s="431"/>
    </row>
    <row r="683" spans="1:5" x14ac:dyDescent="0.25">
      <c r="A683" s="455"/>
      <c r="B683" s="435"/>
      <c r="C683" s="456"/>
      <c r="D683" s="456"/>
      <c r="E683" s="431"/>
    </row>
    <row r="684" spans="1:5" x14ac:dyDescent="0.25">
      <c r="A684" s="455"/>
      <c r="B684" s="435"/>
      <c r="C684" s="456"/>
      <c r="D684" s="456"/>
      <c r="E684" s="431"/>
    </row>
    <row r="685" spans="1:5" x14ac:dyDescent="0.25">
      <c r="A685" s="455"/>
      <c r="B685" s="435"/>
      <c r="C685" s="456"/>
      <c r="D685" s="456"/>
      <c r="E685" s="431"/>
    </row>
    <row r="686" spans="1:5" x14ac:dyDescent="0.25">
      <c r="A686" s="455"/>
      <c r="B686" s="435"/>
      <c r="C686" s="456"/>
      <c r="D686" s="456"/>
      <c r="E686" s="431"/>
    </row>
    <row r="687" spans="1:5" x14ac:dyDescent="0.25">
      <c r="A687" s="455"/>
      <c r="B687" s="435"/>
      <c r="C687" s="456"/>
      <c r="D687" s="456"/>
      <c r="E687" s="431"/>
    </row>
    <row r="688" spans="1:5" x14ac:dyDescent="0.25">
      <c r="A688" s="455"/>
      <c r="B688" s="435"/>
      <c r="C688" s="456"/>
      <c r="D688" s="456"/>
      <c r="E688" s="431"/>
    </row>
    <row r="689" spans="1:5" x14ac:dyDescent="0.25">
      <c r="A689" s="455"/>
      <c r="B689" s="435"/>
      <c r="C689" s="456"/>
      <c r="D689" s="456"/>
      <c r="E689" s="431"/>
    </row>
    <row r="690" spans="1:5" x14ac:dyDescent="0.25">
      <c r="A690" s="455"/>
      <c r="B690" s="435"/>
      <c r="C690" s="456"/>
      <c r="D690" s="456"/>
      <c r="E690" s="431"/>
    </row>
    <row r="691" spans="1:5" x14ac:dyDescent="0.25">
      <c r="A691" s="455"/>
      <c r="B691" s="435"/>
      <c r="C691" s="456"/>
      <c r="D691" s="456"/>
      <c r="E691" s="431"/>
    </row>
    <row r="692" spans="1:5" x14ac:dyDescent="0.25">
      <c r="A692" s="455"/>
      <c r="B692" s="435"/>
      <c r="C692" s="456"/>
      <c r="D692" s="456"/>
      <c r="E692" s="431"/>
    </row>
    <row r="693" spans="1:5" x14ac:dyDescent="0.25">
      <c r="A693" s="455"/>
      <c r="B693" s="435"/>
      <c r="C693" s="456"/>
      <c r="D693" s="456"/>
      <c r="E693" s="431"/>
    </row>
    <row r="694" spans="1:5" x14ac:dyDescent="0.25">
      <c r="A694" s="455"/>
      <c r="B694" s="435"/>
      <c r="C694" s="456"/>
      <c r="D694" s="456"/>
      <c r="E694" s="431"/>
    </row>
    <row r="695" spans="1:5" x14ac:dyDescent="0.25">
      <c r="A695" s="455"/>
      <c r="B695" s="435"/>
      <c r="C695" s="456"/>
      <c r="D695" s="456"/>
      <c r="E695" s="431"/>
    </row>
    <row r="696" spans="1:5" x14ac:dyDescent="0.25">
      <c r="A696" s="455"/>
      <c r="B696" s="435"/>
      <c r="C696" s="456"/>
      <c r="D696" s="456"/>
      <c r="E696" s="431"/>
    </row>
    <row r="697" spans="1:5" x14ac:dyDescent="0.25">
      <c r="A697" s="455"/>
      <c r="B697" s="435"/>
      <c r="C697" s="456"/>
      <c r="D697" s="456"/>
      <c r="E697" s="431"/>
    </row>
    <row r="698" spans="1:5" x14ac:dyDescent="0.25">
      <c r="A698" s="455"/>
      <c r="B698" s="435"/>
      <c r="C698" s="456"/>
      <c r="D698" s="456"/>
      <c r="E698" s="431"/>
    </row>
    <row r="699" spans="1:5" x14ac:dyDescent="0.25">
      <c r="A699" s="455"/>
      <c r="B699" s="435"/>
      <c r="C699" s="456"/>
      <c r="D699" s="456"/>
      <c r="E699" s="431"/>
    </row>
    <row r="700" spans="1:5" x14ac:dyDescent="0.25">
      <c r="A700" s="455"/>
      <c r="B700" s="435"/>
      <c r="C700" s="456"/>
      <c r="D700" s="456"/>
      <c r="E700" s="431"/>
    </row>
    <row r="701" spans="1:5" x14ac:dyDescent="0.25">
      <c r="A701" s="455"/>
      <c r="B701" s="435"/>
      <c r="C701" s="456"/>
      <c r="D701" s="456"/>
      <c r="E701" s="431"/>
    </row>
    <row r="702" spans="1:5" x14ac:dyDescent="0.25">
      <c r="A702" s="455"/>
      <c r="B702" s="435"/>
      <c r="C702" s="456"/>
      <c r="D702" s="456"/>
      <c r="E702" s="431"/>
    </row>
    <row r="703" spans="1:5" x14ac:dyDescent="0.25">
      <c r="A703" s="455"/>
      <c r="B703" s="435"/>
      <c r="C703" s="456"/>
      <c r="D703" s="456"/>
      <c r="E703" s="431"/>
    </row>
    <row r="704" spans="1:5" x14ac:dyDescent="0.25">
      <c r="A704" s="455"/>
      <c r="B704" s="435"/>
      <c r="C704" s="456"/>
      <c r="D704" s="456"/>
      <c r="E704" s="431"/>
    </row>
    <row r="705" spans="1:5" x14ac:dyDescent="0.25">
      <c r="A705" s="455"/>
      <c r="B705" s="435"/>
      <c r="C705" s="456"/>
      <c r="D705" s="456"/>
      <c r="E705" s="431"/>
    </row>
    <row r="706" spans="1:5" x14ac:dyDescent="0.25">
      <c r="A706" s="455"/>
      <c r="B706" s="435"/>
      <c r="C706" s="456"/>
      <c r="D706" s="456"/>
      <c r="E706" s="431"/>
    </row>
    <row r="707" spans="1:5" x14ac:dyDescent="0.25">
      <c r="A707" s="455"/>
      <c r="B707" s="435"/>
      <c r="C707" s="456"/>
      <c r="D707" s="456"/>
      <c r="E707" s="431"/>
    </row>
    <row r="708" spans="1:5" x14ac:dyDescent="0.25">
      <c r="A708" s="455"/>
      <c r="B708" s="435"/>
      <c r="C708" s="456"/>
      <c r="D708" s="456"/>
      <c r="E708" s="431"/>
    </row>
    <row r="709" spans="1:5" x14ac:dyDescent="0.25">
      <c r="A709" s="455"/>
      <c r="B709" s="435"/>
      <c r="C709" s="456"/>
      <c r="D709" s="456"/>
      <c r="E709" s="431"/>
    </row>
    <row r="710" spans="1:5" x14ac:dyDescent="0.25">
      <c r="A710" s="455"/>
      <c r="B710" s="435"/>
      <c r="C710" s="456"/>
      <c r="D710" s="456"/>
      <c r="E710" s="431"/>
    </row>
    <row r="711" spans="1:5" x14ac:dyDescent="0.25">
      <c r="A711" s="455"/>
      <c r="B711" s="435"/>
      <c r="C711" s="456"/>
      <c r="D711" s="456"/>
      <c r="E711" s="431"/>
    </row>
    <row r="712" spans="1:5" x14ac:dyDescent="0.25">
      <c r="A712" s="455"/>
      <c r="B712" s="435"/>
      <c r="C712" s="456"/>
      <c r="D712" s="456"/>
      <c r="E712" s="431"/>
    </row>
    <row r="713" spans="1:5" x14ac:dyDescent="0.25">
      <c r="A713" s="455"/>
      <c r="B713" s="435"/>
      <c r="C713" s="456"/>
      <c r="D713" s="456"/>
      <c r="E713" s="431"/>
    </row>
    <row r="714" spans="1:5" x14ac:dyDescent="0.25">
      <c r="A714" s="455"/>
      <c r="B714" s="435"/>
      <c r="C714" s="456"/>
      <c r="D714" s="456"/>
      <c r="E714" s="431"/>
    </row>
    <row r="715" spans="1:5" x14ac:dyDescent="0.25">
      <c r="A715" s="455"/>
      <c r="B715" s="435"/>
      <c r="C715" s="456"/>
      <c r="D715" s="456"/>
      <c r="E715" s="431"/>
    </row>
    <row r="716" spans="1:5" x14ac:dyDescent="0.25">
      <c r="A716" s="455"/>
      <c r="B716" s="435"/>
      <c r="C716" s="456"/>
      <c r="D716" s="456"/>
      <c r="E716" s="431"/>
    </row>
    <row r="717" spans="1:5" x14ac:dyDescent="0.25">
      <c r="A717" s="455"/>
      <c r="B717" s="435"/>
      <c r="C717" s="456"/>
      <c r="D717" s="456"/>
      <c r="E717" s="431"/>
    </row>
    <row r="718" spans="1:5" x14ac:dyDescent="0.25">
      <c r="A718" s="455"/>
      <c r="B718" s="435"/>
      <c r="C718" s="456"/>
      <c r="D718" s="456"/>
      <c r="E718" s="431"/>
    </row>
    <row r="719" spans="1:5" x14ac:dyDescent="0.25">
      <c r="A719" s="455"/>
      <c r="B719" s="435"/>
      <c r="C719" s="456"/>
      <c r="D719" s="456"/>
      <c r="E719" s="431"/>
    </row>
    <row r="720" spans="1:5" x14ac:dyDescent="0.25">
      <c r="A720" s="455"/>
      <c r="B720" s="435"/>
      <c r="C720" s="456"/>
      <c r="D720" s="456"/>
      <c r="E720" s="431"/>
    </row>
    <row r="721" spans="1:5" x14ac:dyDescent="0.25">
      <c r="A721" s="455"/>
      <c r="B721" s="435"/>
      <c r="C721" s="456"/>
      <c r="D721" s="456"/>
      <c r="E721" s="431"/>
    </row>
    <row r="722" spans="1:5" x14ac:dyDescent="0.25">
      <c r="A722" s="455"/>
      <c r="B722" s="435"/>
      <c r="C722" s="456"/>
      <c r="D722" s="456"/>
      <c r="E722" s="431"/>
    </row>
    <row r="723" spans="1:5" x14ac:dyDescent="0.25">
      <c r="A723" s="455"/>
      <c r="B723" s="435"/>
      <c r="C723" s="456"/>
      <c r="D723" s="456"/>
      <c r="E723" s="431"/>
    </row>
    <row r="724" spans="1:5" x14ac:dyDescent="0.25">
      <c r="A724" s="455"/>
      <c r="B724" s="435"/>
      <c r="C724" s="456"/>
      <c r="D724" s="456"/>
      <c r="E724" s="431"/>
    </row>
    <row r="725" spans="1:5" x14ac:dyDescent="0.25">
      <c r="A725" s="455"/>
      <c r="B725" s="435"/>
      <c r="C725" s="456"/>
      <c r="D725" s="456"/>
      <c r="E725" s="431"/>
    </row>
    <row r="726" spans="1:5" x14ac:dyDescent="0.25">
      <c r="A726" s="455"/>
      <c r="B726" s="435"/>
      <c r="C726" s="456"/>
      <c r="D726" s="456"/>
      <c r="E726" s="431"/>
    </row>
    <row r="727" spans="1:5" x14ac:dyDescent="0.25">
      <c r="A727" s="455"/>
      <c r="B727" s="435"/>
      <c r="C727" s="456"/>
      <c r="D727" s="456"/>
      <c r="E727" s="431"/>
    </row>
    <row r="728" spans="1:5" x14ac:dyDescent="0.25">
      <c r="A728" s="455"/>
      <c r="B728" s="435"/>
      <c r="C728" s="456"/>
      <c r="D728" s="456"/>
      <c r="E728" s="431"/>
    </row>
    <row r="729" spans="1:5" x14ac:dyDescent="0.25">
      <c r="A729" s="455"/>
      <c r="B729" s="435"/>
      <c r="C729" s="456"/>
      <c r="D729" s="456"/>
      <c r="E729" s="431"/>
    </row>
    <row r="730" spans="1:5" x14ac:dyDescent="0.25">
      <c r="A730" s="455"/>
      <c r="B730" s="435"/>
      <c r="C730" s="456"/>
      <c r="D730" s="456"/>
      <c r="E730" s="431"/>
    </row>
    <row r="731" spans="1:5" x14ac:dyDescent="0.25">
      <c r="A731" s="455"/>
      <c r="B731" s="435"/>
      <c r="C731" s="456"/>
      <c r="D731" s="456"/>
      <c r="E731" s="431"/>
    </row>
    <row r="732" spans="1:5" x14ac:dyDescent="0.25">
      <c r="A732" s="455"/>
      <c r="B732" s="435"/>
      <c r="C732" s="456"/>
      <c r="D732" s="456"/>
      <c r="E732" s="431"/>
    </row>
    <row r="733" spans="1:5" x14ac:dyDescent="0.25">
      <c r="A733" s="455"/>
      <c r="B733" s="435"/>
      <c r="C733" s="456"/>
      <c r="D733" s="456"/>
      <c r="E733" s="431"/>
    </row>
    <row r="734" spans="1:5" x14ac:dyDescent="0.25">
      <c r="A734" s="455"/>
      <c r="B734" s="435"/>
      <c r="C734" s="456"/>
      <c r="D734" s="456"/>
      <c r="E734" s="431"/>
    </row>
    <row r="735" spans="1:5" x14ac:dyDescent="0.25">
      <c r="A735" s="455"/>
      <c r="B735" s="435"/>
      <c r="C735" s="456"/>
      <c r="D735" s="456"/>
      <c r="E735" s="431"/>
    </row>
    <row r="736" spans="1:5" x14ac:dyDescent="0.25">
      <c r="A736" s="455"/>
      <c r="B736" s="435"/>
      <c r="C736" s="456"/>
      <c r="D736" s="456"/>
      <c r="E736" s="431"/>
    </row>
    <row r="737" spans="1:5" x14ac:dyDescent="0.25">
      <c r="A737" s="455"/>
      <c r="B737" s="435"/>
      <c r="C737" s="456"/>
      <c r="D737" s="456"/>
      <c r="E737" s="431"/>
    </row>
    <row r="738" spans="1:5" x14ac:dyDescent="0.25">
      <c r="A738" s="455"/>
      <c r="B738" s="435"/>
      <c r="C738" s="456"/>
      <c r="D738" s="456"/>
      <c r="E738" s="431"/>
    </row>
    <row r="739" spans="1:5" x14ac:dyDescent="0.25">
      <c r="A739" s="455"/>
      <c r="B739" s="435"/>
      <c r="C739" s="456"/>
      <c r="D739" s="456"/>
      <c r="E739" s="431"/>
    </row>
    <row r="740" spans="1:5" x14ac:dyDescent="0.25">
      <c r="A740" s="455"/>
      <c r="B740" s="435"/>
      <c r="C740" s="456"/>
      <c r="D740" s="456"/>
      <c r="E740" s="431"/>
    </row>
    <row r="741" spans="1:5" x14ac:dyDescent="0.25">
      <c r="A741" s="455"/>
      <c r="B741" s="435"/>
      <c r="C741" s="456"/>
      <c r="D741" s="456"/>
      <c r="E741" s="431"/>
    </row>
    <row r="742" spans="1:5" x14ac:dyDescent="0.25">
      <c r="A742" s="455"/>
      <c r="B742" s="435"/>
      <c r="C742" s="456"/>
      <c r="D742" s="456"/>
      <c r="E742" s="431"/>
    </row>
    <row r="743" spans="1:5" x14ac:dyDescent="0.25">
      <c r="A743" s="455"/>
      <c r="B743" s="435"/>
      <c r="C743" s="456"/>
      <c r="D743" s="456"/>
      <c r="E743" s="431"/>
    </row>
    <row r="744" spans="1:5" x14ac:dyDescent="0.25">
      <c r="A744" s="455"/>
      <c r="B744" s="435"/>
      <c r="C744" s="456"/>
      <c r="D744" s="456"/>
      <c r="E744" s="431"/>
    </row>
    <row r="745" spans="1:5" x14ac:dyDescent="0.25">
      <c r="A745" s="455"/>
      <c r="B745" s="435"/>
      <c r="C745" s="456"/>
      <c r="D745" s="456"/>
      <c r="E745" s="431"/>
    </row>
    <row r="746" spans="1:5" x14ac:dyDescent="0.25">
      <c r="A746" s="455"/>
      <c r="B746" s="435"/>
      <c r="C746" s="456"/>
      <c r="D746" s="456"/>
      <c r="E746" s="431"/>
    </row>
    <row r="747" spans="1:5" x14ac:dyDescent="0.25">
      <c r="A747" s="455"/>
      <c r="B747" s="435"/>
      <c r="C747" s="456"/>
      <c r="D747" s="456"/>
      <c r="E747" s="431"/>
    </row>
    <row r="748" spans="1:5" x14ac:dyDescent="0.25">
      <c r="A748" s="455"/>
      <c r="B748" s="435"/>
      <c r="C748" s="456"/>
      <c r="D748" s="456"/>
      <c r="E748" s="431"/>
    </row>
    <row r="749" spans="1:5" x14ac:dyDescent="0.25">
      <c r="A749" s="455"/>
      <c r="B749" s="435"/>
      <c r="C749" s="456"/>
      <c r="D749" s="456"/>
      <c r="E749" s="431"/>
    </row>
    <row r="750" spans="1:5" x14ac:dyDescent="0.25">
      <c r="A750" s="455"/>
      <c r="B750" s="435"/>
      <c r="C750" s="456"/>
      <c r="D750" s="456"/>
      <c r="E750" s="431"/>
    </row>
    <row r="751" spans="1:5" x14ac:dyDescent="0.25">
      <c r="A751" s="455"/>
      <c r="B751" s="435"/>
      <c r="C751" s="456"/>
      <c r="D751" s="456"/>
      <c r="E751" s="431"/>
    </row>
    <row r="752" spans="1:5" x14ac:dyDescent="0.25">
      <c r="A752" s="455"/>
      <c r="B752" s="435"/>
      <c r="C752" s="456"/>
      <c r="D752" s="456"/>
      <c r="E752" s="431"/>
    </row>
    <row r="753" spans="1:5" x14ac:dyDescent="0.25">
      <c r="A753" s="455"/>
      <c r="B753" s="435"/>
      <c r="C753" s="456"/>
      <c r="D753" s="456"/>
      <c r="E753" s="431"/>
    </row>
    <row r="754" spans="1:5" x14ac:dyDescent="0.25">
      <c r="A754" s="455"/>
      <c r="B754" s="435"/>
      <c r="C754" s="456"/>
      <c r="D754" s="456"/>
      <c r="E754" s="431"/>
    </row>
    <row r="755" spans="1:5" x14ac:dyDescent="0.25">
      <c r="A755" s="455"/>
      <c r="B755" s="435"/>
      <c r="C755" s="456"/>
      <c r="D755" s="456"/>
      <c r="E755" s="431"/>
    </row>
    <row r="756" spans="1:5" x14ac:dyDescent="0.25">
      <c r="A756" s="455"/>
      <c r="B756" s="435"/>
      <c r="C756" s="456"/>
      <c r="D756" s="456"/>
      <c r="E756" s="431"/>
    </row>
    <row r="757" spans="1:5" x14ac:dyDescent="0.25">
      <c r="A757" s="455"/>
      <c r="B757" s="435"/>
      <c r="C757" s="456"/>
      <c r="D757" s="456"/>
      <c r="E757" s="431"/>
    </row>
    <row r="758" spans="1:5" x14ac:dyDescent="0.25">
      <c r="A758" s="455"/>
      <c r="B758" s="435"/>
      <c r="C758" s="456"/>
      <c r="D758" s="456"/>
      <c r="E758" s="431"/>
    </row>
    <row r="759" spans="1:5" x14ac:dyDescent="0.25">
      <c r="A759" s="455"/>
      <c r="B759" s="435"/>
      <c r="C759" s="456"/>
      <c r="D759" s="456"/>
      <c r="E759" s="431"/>
    </row>
    <row r="760" spans="1:5" x14ac:dyDescent="0.25">
      <c r="A760" s="455"/>
      <c r="B760" s="435"/>
      <c r="C760" s="456"/>
      <c r="D760" s="456"/>
      <c r="E760" s="431"/>
    </row>
    <row r="761" spans="1:5" x14ac:dyDescent="0.25">
      <c r="A761" s="455"/>
      <c r="B761" s="435"/>
      <c r="C761" s="456"/>
      <c r="D761" s="456"/>
      <c r="E761" s="431"/>
    </row>
    <row r="762" spans="1:5" x14ac:dyDescent="0.25">
      <c r="A762" s="455"/>
      <c r="B762" s="435"/>
      <c r="C762" s="456"/>
      <c r="D762" s="456"/>
      <c r="E762" s="431"/>
    </row>
    <row r="763" spans="1:5" x14ac:dyDescent="0.25">
      <c r="A763" s="455"/>
      <c r="B763" s="435"/>
      <c r="C763" s="456"/>
      <c r="D763" s="456"/>
      <c r="E763" s="431"/>
    </row>
    <row r="764" spans="1:5" x14ac:dyDescent="0.25">
      <c r="A764" s="455"/>
      <c r="B764" s="435"/>
      <c r="C764" s="456"/>
      <c r="D764" s="456"/>
      <c r="E764" s="431"/>
    </row>
    <row r="765" spans="1:5" x14ac:dyDescent="0.25">
      <c r="A765" s="455"/>
      <c r="B765" s="435"/>
      <c r="C765" s="456"/>
      <c r="D765" s="456"/>
      <c r="E765" s="431"/>
    </row>
    <row r="766" spans="1:5" x14ac:dyDescent="0.25">
      <c r="A766" s="455"/>
      <c r="B766" s="435"/>
      <c r="C766" s="456"/>
      <c r="D766" s="456"/>
      <c r="E766" s="431"/>
    </row>
    <row r="767" spans="1:5" x14ac:dyDescent="0.25">
      <c r="A767" s="455"/>
      <c r="B767" s="435"/>
      <c r="C767" s="456"/>
      <c r="D767" s="456"/>
      <c r="E767" s="431"/>
    </row>
    <row r="768" spans="1:5" x14ac:dyDescent="0.25">
      <c r="A768" s="455"/>
      <c r="B768" s="435"/>
      <c r="C768" s="456"/>
      <c r="D768" s="456"/>
      <c r="E768" s="431"/>
    </row>
    <row r="769" spans="1:5" x14ac:dyDescent="0.25">
      <c r="A769" s="455"/>
      <c r="B769" s="435"/>
      <c r="C769" s="456"/>
      <c r="D769" s="456"/>
      <c r="E769" s="431"/>
    </row>
    <row r="770" spans="1:5" x14ac:dyDescent="0.25">
      <c r="A770" s="455"/>
      <c r="B770" s="435"/>
      <c r="C770" s="456"/>
      <c r="D770" s="456"/>
      <c r="E770" s="431"/>
    </row>
    <row r="771" spans="1:5" x14ac:dyDescent="0.25">
      <c r="A771" s="455"/>
      <c r="B771" s="435"/>
      <c r="C771" s="456"/>
      <c r="D771" s="456"/>
      <c r="E771" s="431"/>
    </row>
    <row r="772" spans="1:5" x14ac:dyDescent="0.25">
      <c r="A772" s="455"/>
      <c r="B772" s="435"/>
      <c r="C772" s="456"/>
      <c r="D772" s="456"/>
      <c r="E772" s="431"/>
    </row>
    <row r="773" spans="1:5" x14ac:dyDescent="0.25">
      <c r="A773" s="455"/>
      <c r="B773" s="435"/>
      <c r="C773" s="456"/>
      <c r="D773" s="456"/>
      <c r="E773" s="431"/>
    </row>
    <row r="774" spans="1:5" x14ac:dyDescent="0.25">
      <c r="A774" s="455"/>
      <c r="B774" s="435"/>
      <c r="C774" s="456"/>
      <c r="D774" s="456"/>
      <c r="E774" s="431"/>
    </row>
    <row r="775" spans="1:5" x14ac:dyDescent="0.25">
      <c r="A775" s="455"/>
      <c r="B775" s="435"/>
      <c r="C775" s="456"/>
      <c r="D775" s="456"/>
      <c r="E775" s="431"/>
    </row>
    <row r="776" spans="1:5" x14ac:dyDescent="0.25">
      <c r="A776" s="455"/>
      <c r="B776" s="435"/>
      <c r="C776" s="456"/>
      <c r="D776" s="456"/>
      <c r="E776" s="431"/>
    </row>
    <row r="777" spans="1:5" x14ac:dyDescent="0.25">
      <c r="A777" s="455"/>
      <c r="B777" s="435"/>
      <c r="C777" s="456"/>
      <c r="D777" s="456"/>
      <c r="E777" s="431"/>
    </row>
    <row r="778" spans="1:5" x14ac:dyDescent="0.25">
      <c r="A778" s="455"/>
      <c r="B778" s="435"/>
      <c r="C778" s="456"/>
      <c r="D778" s="456"/>
      <c r="E778" s="431"/>
    </row>
    <row r="779" spans="1:5" x14ac:dyDescent="0.25">
      <c r="A779" s="455"/>
      <c r="B779" s="435"/>
      <c r="C779" s="456"/>
      <c r="D779" s="456"/>
      <c r="E779" s="431"/>
    </row>
    <row r="780" spans="1:5" x14ac:dyDescent="0.25">
      <c r="A780" s="455"/>
      <c r="B780" s="435"/>
      <c r="C780" s="456"/>
      <c r="D780" s="456"/>
      <c r="E780" s="431"/>
    </row>
    <row r="781" spans="1:5" x14ac:dyDescent="0.25">
      <c r="A781" s="455"/>
      <c r="B781" s="435"/>
      <c r="C781" s="456"/>
      <c r="D781" s="456"/>
      <c r="E781" s="431"/>
    </row>
    <row r="782" spans="1:5" x14ac:dyDescent="0.25">
      <c r="A782" s="455"/>
      <c r="B782" s="435"/>
      <c r="C782" s="456"/>
      <c r="D782" s="456"/>
      <c r="E782" s="431"/>
    </row>
    <row r="783" spans="1:5" x14ac:dyDescent="0.25">
      <c r="A783" s="455"/>
      <c r="B783" s="435"/>
      <c r="C783" s="456"/>
      <c r="D783" s="456"/>
      <c r="E783" s="431"/>
    </row>
    <row r="784" spans="1:5" x14ac:dyDescent="0.25">
      <c r="A784" s="455"/>
      <c r="B784" s="435"/>
      <c r="C784" s="456"/>
      <c r="D784" s="456"/>
      <c r="E784" s="431"/>
    </row>
    <row r="785" spans="1:5" x14ac:dyDescent="0.25">
      <c r="A785" s="455"/>
      <c r="B785" s="435"/>
      <c r="C785" s="456"/>
      <c r="D785" s="456"/>
      <c r="E785" s="431"/>
    </row>
    <row r="786" spans="1:5" x14ac:dyDescent="0.25">
      <c r="A786" s="455"/>
      <c r="B786" s="435"/>
      <c r="C786" s="456"/>
      <c r="D786" s="456"/>
      <c r="E786" s="431"/>
    </row>
    <row r="787" spans="1:5" x14ac:dyDescent="0.25">
      <c r="A787" s="455"/>
      <c r="B787" s="435"/>
      <c r="C787" s="456"/>
      <c r="D787" s="456"/>
      <c r="E787" s="431"/>
    </row>
    <row r="788" spans="1:5" x14ac:dyDescent="0.25">
      <c r="A788" s="455"/>
      <c r="B788" s="435"/>
      <c r="C788" s="456"/>
      <c r="D788" s="456"/>
      <c r="E788" s="431"/>
    </row>
    <row r="789" spans="1:5" x14ac:dyDescent="0.25">
      <c r="A789" s="455"/>
      <c r="B789" s="435"/>
      <c r="C789" s="456"/>
      <c r="D789" s="456"/>
      <c r="E789" s="431"/>
    </row>
    <row r="790" spans="1:5" x14ac:dyDescent="0.25">
      <c r="A790" s="455"/>
      <c r="B790" s="435"/>
      <c r="C790" s="456"/>
      <c r="D790" s="456"/>
      <c r="E790" s="431"/>
    </row>
    <row r="791" spans="1:5" x14ac:dyDescent="0.25">
      <c r="A791" s="455"/>
      <c r="B791" s="435"/>
      <c r="C791" s="456"/>
      <c r="D791" s="456"/>
      <c r="E791" s="431"/>
    </row>
    <row r="792" spans="1:5" x14ac:dyDescent="0.25">
      <c r="A792" s="455"/>
      <c r="B792" s="435"/>
      <c r="C792" s="456"/>
      <c r="D792" s="456"/>
      <c r="E792" s="431"/>
    </row>
    <row r="793" spans="1:5" x14ac:dyDescent="0.25">
      <c r="A793" s="455"/>
      <c r="B793" s="435"/>
      <c r="C793" s="456"/>
      <c r="D793" s="456"/>
      <c r="E793" s="431"/>
    </row>
    <row r="794" spans="1:5" x14ac:dyDescent="0.25">
      <c r="A794" s="455"/>
      <c r="B794" s="435"/>
      <c r="C794" s="456"/>
      <c r="D794" s="456"/>
      <c r="E794" s="431"/>
    </row>
    <row r="795" spans="1:5" x14ac:dyDescent="0.25">
      <c r="A795" s="455"/>
      <c r="B795" s="435"/>
      <c r="C795" s="456"/>
      <c r="D795" s="456"/>
      <c r="E795" s="431"/>
    </row>
    <row r="796" spans="1:5" x14ac:dyDescent="0.25">
      <c r="A796" s="455"/>
      <c r="B796" s="435"/>
      <c r="C796" s="456"/>
      <c r="D796" s="456"/>
      <c r="E796" s="431"/>
    </row>
    <row r="797" spans="1:5" x14ac:dyDescent="0.25">
      <c r="A797" s="455"/>
      <c r="B797" s="435"/>
      <c r="C797" s="456"/>
      <c r="D797" s="456"/>
      <c r="E797" s="431"/>
    </row>
    <row r="798" spans="1:5" x14ac:dyDescent="0.25">
      <c r="A798" s="455"/>
      <c r="B798" s="435"/>
      <c r="C798" s="456"/>
      <c r="D798" s="456"/>
      <c r="E798" s="431"/>
    </row>
    <row r="799" spans="1:5" x14ac:dyDescent="0.25">
      <c r="A799" s="455"/>
      <c r="B799" s="435"/>
      <c r="C799" s="456"/>
      <c r="D799" s="456"/>
      <c r="E799" s="431"/>
    </row>
    <row r="800" spans="1:5" x14ac:dyDescent="0.25">
      <c r="A800" s="455"/>
      <c r="B800" s="435"/>
      <c r="C800" s="456"/>
      <c r="D800" s="456"/>
      <c r="E800" s="431"/>
    </row>
    <row r="801" spans="1:5" x14ac:dyDescent="0.25">
      <c r="A801" s="455"/>
      <c r="B801" s="435"/>
      <c r="C801" s="456"/>
      <c r="D801" s="456"/>
      <c r="E801" s="431"/>
    </row>
    <row r="802" spans="1:5" x14ac:dyDescent="0.25">
      <c r="A802" s="455"/>
      <c r="B802" s="435"/>
      <c r="C802" s="456"/>
      <c r="D802" s="456"/>
      <c r="E802" s="431"/>
    </row>
    <row r="803" spans="1:5" x14ac:dyDescent="0.25">
      <c r="A803" s="455"/>
      <c r="B803" s="435"/>
      <c r="C803" s="456"/>
      <c r="D803" s="456"/>
      <c r="E803" s="431"/>
    </row>
    <row r="804" spans="1:5" x14ac:dyDescent="0.25">
      <c r="A804" s="455"/>
      <c r="B804" s="435"/>
      <c r="C804" s="456"/>
      <c r="D804" s="456"/>
      <c r="E804" s="431"/>
    </row>
    <row r="805" spans="1:5" x14ac:dyDescent="0.25">
      <c r="A805" s="455"/>
      <c r="B805" s="435"/>
      <c r="C805" s="456"/>
      <c r="D805" s="456"/>
      <c r="E805" s="431"/>
    </row>
    <row r="806" spans="1:5" x14ac:dyDescent="0.25">
      <c r="A806" s="455"/>
      <c r="B806" s="435"/>
      <c r="C806" s="456"/>
      <c r="D806" s="456"/>
      <c r="E806" s="431"/>
    </row>
    <row r="807" spans="1:5" x14ac:dyDescent="0.25">
      <c r="A807" s="455"/>
      <c r="B807" s="435"/>
      <c r="C807" s="456"/>
      <c r="D807" s="456"/>
      <c r="E807" s="431"/>
    </row>
    <row r="808" spans="1:5" x14ac:dyDescent="0.25">
      <c r="A808" s="455"/>
      <c r="B808" s="435"/>
      <c r="C808" s="456"/>
      <c r="D808" s="456"/>
      <c r="E808" s="431"/>
    </row>
    <row r="809" spans="1:5" x14ac:dyDescent="0.25">
      <c r="A809" s="455"/>
      <c r="B809" s="435"/>
      <c r="C809" s="456"/>
      <c r="D809" s="456"/>
      <c r="E809" s="431"/>
    </row>
    <row r="810" spans="1:5" x14ac:dyDescent="0.25">
      <c r="A810" s="455"/>
      <c r="B810" s="435"/>
      <c r="C810" s="456"/>
      <c r="D810" s="456"/>
      <c r="E810" s="431"/>
    </row>
    <row r="811" spans="1:5" x14ac:dyDescent="0.25">
      <c r="A811" s="455"/>
      <c r="B811" s="435"/>
      <c r="C811" s="456"/>
      <c r="D811" s="456"/>
      <c r="E811" s="431"/>
    </row>
    <row r="812" spans="1:5" x14ac:dyDescent="0.25">
      <c r="A812" s="455"/>
      <c r="B812" s="435"/>
      <c r="C812" s="456"/>
      <c r="D812" s="456"/>
      <c r="E812" s="431"/>
    </row>
    <row r="813" spans="1:5" x14ac:dyDescent="0.25">
      <c r="A813" s="455"/>
      <c r="B813" s="435"/>
      <c r="C813" s="456"/>
      <c r="D813" s="456"/>
      <c r="E813" s="431"/>
    </row>
    <row r="814" spans="1:5" x14ac:dyDescent="0.25">
      <c r="A814" s="455"/>
      <c r="B814" s="435"/>
      <c r="C814" s="456"/>
      <c r="D814" s="456"/>
      <c r="E814" s="431"/>
    </row>
    <row r="815" spans="1:5" x14ac:dyDescent="0.25">
      <c r="A815" s="455"/>
      <c r="B815" s="435"/>
      <c r="C815" s="456"/>
      <c r="D815" s="456"/>
      <c r="E815" s="431"/>
    </row>
    <row r="816" spans="1:5" x14ac:dyDescent="0.25">
      <c r="A816" s="455"/>
      <c r="B816" s="435"/>
      <c r="C816" s="456"/>
      <c r="D816" s="456"/>
      <c r="E816" s="431"/>
    </row>
    <row r="817" spans="1:5" x14ac:dyDescent="0.25">
      <c r="A817" s="455"/>
      <c r="B817" s="435"/>
      <c r="C817" s="456"/>
      <c r="D817" s="456"/>
      <c r="E817" s="431"/>
    </row>
    <row r="818" spans="1:5" x14ac:dyDescent="0.25">
      <c r="A818" s="455"/>
      <c r="B818" s="435"/>
      <c r="C818" s="456"/>
      <c r="D818" s="456"/>
      <c r="E818" s="431"/>
    </row>
    <row r="819" spans="1:5" x14ac:dyDescent="0.25">
      <c r="A819" s="455"/>
      <c r="B819" s="435"/>
      <c r="C819" s="456"/>
      <c r="D819" s="456"/>
      <c r="E819" s="431"/>
    </row>
    <row r="820" spans="1:5" x14ac:dyDescent="0.25">
      <c r="A820" s="455"/>
      <c r="B820" s="435"/>
      <c r="C820" s="456"/>
      <c r="D820" s="456"/>
      <c r="E820" s="431"/>
    </row>
    <row r="821" spans="1:5" x14ac:dyDescent="0.25">
      <c r="A821" s="455"/>
      <c r="B821" s="435"/>
      <c r="C821" s="456"/>
      <c r="D821" s="456"/>
      <c r="E821" s="431"/>
    </row>
    <row r="822" spans="1:5" x14ac:dyDescent="0.25">
      <c r="A822" s="455"/>
      <c r="B822" s="435"/>
      <c r="C822" s="456"/>
      <c r="D822" s="456"/>
      <c r="E822" s="431"/>
    </row>
    <row r="823" spans="1:5" x14ac:dyDescent="0.25">
      <c r="A823" s="455"/>
      <c r="B823" s="435"/>
      <c r="C823" s="456"/>
      <c r="D823" s="456"/>
      <c r="E823" s="431"/>
    </row>
    <row r="824" spans="1:5" x14ac:dyDescent="0.25">
      <c r="A824" s="455"/>
      <c r="B824" s="435"/>
      <c r="C824" s="456"/>
      <c r="D824" s="456"/>
      <c r="E824" s="431"/>
    </row>
    <row r="825" spans="1:5" x14ac:dyDescent="0.25">
      <c r="A825" s="455"/>
      <c r="B825" s="435"/>
      <c r="C825" s="456"/>
      <c r="D825" s="456"/>
      <c r="E825" s="431"/>
    </row>
    <row r="826" spans="1:5" x14ac:dyDescent="0.25">
      <c r="A826" s="455"/>
      <c r="B826" s="435"/>
      <c r="C826" s="456"/>
      <c r="D826" s="456"/>
      <c r="E826" s="431"/>
    </row>
    <row r="827" spans="1:5" x14ac:dyDescent="0.25">
      <c r="A827" s="455"/>
      <c r="B827" s="435"/>
      <c r="C827" s="456"/>
      <c r="D827" s="456"/>
      <c r="E827" s="431"/>
    </row>
    <row r="828" spans="1:5" x14ac:dyDescent="0.25">
      <c r="A828" s="455"/>
      <c r="B828" s="435"/>
      <c r="C828" s="456"/>
      <c r="D828" s="456"/>
      <c r="E828" s="431"/>
    </row>
    <row r="829" spans="1:5" x14ac:dyDescent="0.25">
      <c r="A829" s="455"/>
      <c r="B829" s="435"/>
      <c r="C829" s="456"/>
      <c r="D829" s="456"/>
      <c r="E829" s="431"/>
    </row>
    <row r="830" spans="1:5" x14ac:dyDescent="0.25">
      <c r="A830" s="455"/>
      <c r="B830" s="435"/>
      <c r="C830" s="456"/>
      <c r="D830" s="456"/>
      <c r="E830" s="431"/>
    </row>
    <row r="831" spans="1:5" x14ac:dyDescent="0.25">
      <c r="A831" s="455"/>
      <c r="B831" s="435"/>
      <c r="C831" s="456"/>
      <c r="D831" s="456"/>
      <c r="E831" s="431"/>
    </row>
    <row r="832" spans="1:5" x14ac:dyDescent="0.25">
      <c r="A832" s="455"/>
      <c r="B832" s="435"/>
      <c r="C832" s="456"/>
      <c r="D832" s="456"/>
      <c r="E832" s="431"/>
    </row>
    <row r="833" spans="1:5" x14ac:dyDescent="0.25">
      <c r="A833" s="455"/>
      <c r="B833" s="435"/>
      <c r="C833" s="456"/>
      <c r="D833" s="456"/>
      <c r="E833" s="431"/>
    </row>
    <row r="834" spans="1:5" x14ac:dyDescent="0.25">
      <c r="A834" s="455"/>
      <c r="B834" s="435"/>
      <c r="C834" s="456"/>
      <c r="D834" s="456"/>
      <c r="E834" s="431"/>
    </row>
    <row r="835" spans="1:5" x14ac:dyDescent="0.25">
      <c r="A835" s="455"/>
      <c r="B835" s="435"/>
      <c r="C835" s="456"/>
      <c r="D835" s="456"/>
      <c r="E835" s="431"/>
    </row>
    <row r="836" spans="1:5" x14ac:dyDescent="0.25">
      <c r="A836" s="455"/>
      <c r="B836" s="435"/>
      <c r="C836" s="456"/>
      <c r="D836" s="456"/>
      <c r="E836" s="431"/>
    </row>
    <row r="837" spans="1:5" x14ac:dyDescent="0.25">
      <c r="A837" s="455"/>
      <c r="B837" s="435"/>
      <c r="C837" s="456"/>
      <c r="D837" s="456"/>
      <c r="E837" s="431"/>
    </row>
    <row r="838" spans="1:5" x14ac:dyDescent="0.25">
      <c r="A838" s="455"/>
      <c r="B838" s="435"/>
      <c r="C838" s="456"/>
      <c r="D838" s="456"/>
      <c r="E838" s="431"/>
    </row>
    <row r="839" spans="1:5" x14ac:dyDescent="0.25">
      <c r="A839" s="455"/>
      <c r="B839" s="435"/>
      <c r="C839" s="456"/>
      <c r="D839" s="456"/>
      <c r="E839" s="431"/>
    </row>
    <row r="840" spans="1:5" x14ac:dyDescent="0.25">
      <c r="A840" s="455"/>
      <c r="B840" s="435"/>
      <c r="C840" s="456"/>
      <c r="D840" s="456"/>
      <c r="E840" s="431"/>
    </row>
    <row r="841" spans="1:5" x14ac:dyDescent="0.25">
      <c r="A841" s="455"/>
      <c r="B841" s="435"/>
      <c r="C841" s="456"/>
      <c r="D841" s="456"/>
      <c r="E841" s="431"/>
    </row>
    <row r="842" spans="1:5" x14ac:dyDescent="0.25">
      <c r="A842" s="455"/>
      <c r="B842" s="435"/>
      <c r="C842" s="456"/>
      <c r="D842" s="456"/>
      <c r="E842" s="431"/>
    </row>
    <row r="843" spans="1:5" x14ac:dyDescent="0.25">
      <c r="A843" s="455"/>
      <c r="B843" s="435"/>
      <c r="C843" s="456"/>
      <c r="D843" s="456"/>
      <c r="E843" s="431"/>
    </row>
    <row r="844" spans="1:5" x14ac:dyDescent="0.25">
      <c r="A844" s="455"/>
      <c r="B844" s="435"/>
      <c r="C844" s="456"/>
      <c r="D844" s="456"/>
      <c r="E844" s="431"/>
    </row>
    <row r="845" spans="1:5" x14ac:dyDescent="0.25">
      <c r="A845" s="455"/>
      <c r="B845" s="435"/>
      <c r="C845" s="456"/>
      <c r="D845" s="456"/>
      <c r="E845" s="431"/>
    </row>
    <row r="846" spans="1:5" x14ac:dyDescent="0.25">
      <c r="A846" s="455"/>
      <c r="B846" s="435"/>
      <c r="C846" s="456"/>
      <c r="D846" s="456"/>
      <c r="E846" s="431"/>
    </row>
    <row r="847" spans="1:5" x14ac:dyDescent="0.25">
      <c r="A847" s="455"/>
      <c r="B847" s="435"/>
      <c r="C847" s="456"/>
      <c r="D847" s="456"/>
      <c r="E847" s="431"/>
    </row>
    <row r="848" spans="1:5" x14ac:dyDescent="0.25">
      <c r="A848" s="455"/>
      <c r="B848" s="435"/>
      <c r="C848" s="456"/>
      <c r="D848" s="456"/>
      <c r="E848" s="431"/>
    </row>
    <row r="849" spans="1:5" x14ac:dyDescent="0.25">
      <c r="A849" s="455"/>
      <c r="B849" s="435"/>
      <c r="C849" s="456"/>
      <c r="D849" s="456"/>
      <c r="E849" s="431"/>
    </row>
    <row r="850" spans="1:5" x14ac:dyDescent="0.25">
      <c r="A850" s="455"/>
      <c r="B850" s="435"/>
      <c r="C850" s="456"/>
      <c r="D850" s="456"/>
      <c r="E850" s="431"/>
    </row>
    <row r="851" spans="1:5" x14ac:dyDescent="0.25">
      <c r="A851" s="455"/>
      <c r="B851" s="435"/>
      <c r="C851" s="456"/>
      <c r="D851" s="456"/>
      <c r="E851" s="431"/>
    </row>
    <row r="852" spans="1:5" x14ac:dyDescent="0.25">
      <c r="A852" s="455"/>
      <c r="B852" s="435"/>
      <c r="C852" s="456"/>
      <c r="D852" s="456"/>
      <c r="E852" s="431"/>
    </row>
    <row r="853" spans="1:5" x14ac:dyDescent="0.25">
      <c r="A853" s="455"/>
      <c r="B853" s="435"/>
      <c r="C853" s="456"/>
      <c r="D853" s="456"/>
      <c r="E853" s="431"/>
    </row>
    <row r="854" spans="1:5" x14ac:dyDescent="0.25">
      <c r="A854" s="455"/>
      <c r="B854" s="435"/>
      <c r="C854" s="456"/>
      <c r="D854" s="456"/>
      <c r="E854" s="431"/>
    </row>
    <row r="855" spans="1:5" x14ac:dyDescent="0.25">
      <c r="A855" s="455"/>
      <c r="B855" s="435"/>
      <c r="C855" s="456"/>
      <c r="D855" s="456"/>
      <c r="E855" s="431"/>
    </row>
    <row r="856" spans="1:5" x14ac:dyDescent="0.25">
      <c r="A856" s="455"/>
      <c r="B856" s="435"/>
      <c r="C856" s="456"/>
      <c r="D856" s="456"/>
      <c r="E856" s="431"/>
    </row>
    <row r="857" spans="1:5" x14ac:dyDescent="0.25">
      <c r="A857" s="455"/>
      <c r="B857" s="435"/>
      <c r="C857" s="456"/>
      <c r="D857" s="456"/>
      <c r="E857" s="431"/>
    </row>
    <row r="858" spans="1:5" x14ac:dyDescent="0.25">
      <c r="A858" s="455"/>
      <c r="B858" s="435"/>
      <c r="C858" s="456"/>
      <c r="D858" s="456"/>
      <c r="E858" s="431"/>
    </row>
    <row r="859" spans="1:5" x14ac:dyDescent="0.25">
      <c r="A859" s="455"/>
      <c r="B859" s="435"/>
      <c r="C859" s="456"/>
      <c r="D859" s="456"/>
      <c r="E859" s="431"/>
    </row>
    <row r="860" spans="1:5" x14ac:dyDescent="0.25">
      <c r="A860" s="455"/>
      <c r="B860" s="435"/>
      <c r="C860" s="456"/>
      <c r="D860" s="456"/>
      <c r="E860" s="431"/>
    </row>
    <row r="861" spans="1:5" x14ac:dyDescent="0.25">
      <c r="A861" s="455"/>
      <c r="B861" s="435"/>
      <c r="C861" s="456"/>
      <c r="D861" s="456"/>
      <c r="E861" s="431"/>
    </row>
    <row r="862" spans="1:5" x14ac:dyDescent="0.25">
      <c r="A862" s="455"/>
      <c r="B862" s="435"/>
      <c r="C862" s="456"/>
      <c r="D862" s="456"/>
      <c r="E862" s="431"/>
    </row>
    <row r="863" spans="1:5" x14ac:dyDescent="0.25">
      <c r="A863" s="455"/>
      <c r="B863" s="435"/>
      <c r="C863" s="456"/>
      <c r="D863" s="456"/>
      <c r="E863" s="431"/>
    </row>
    <row r="864" spans="1:5" x14ac:dyDescent="0.25">
      <c r="A864" s="455"/>
      <c r="B864" s="435"/>
      <c r="C864" s="456"/>
      <c r="D864" s="456"/>
      <c r="E864" s="431"/>
    </row>
    <row r="865" spans="1:5" x14ac:dyDescent="0.25">
      <c r="A865" s="455"/>
      <c r="B865" s="435"/>
      <c r="C865" s="456"/>
      <c r="D865" s="456"/>
      <c r="E865" s="431"/>
    </row>
    <row r="866" spans="1:5" x14ac:dyDescent="0.25">
      <c r="A866" s="455"/>
      <c r="B866" s="435"/>
      <c r="C866" s="456"/>
      <c r="D866" s="456"/>
      <c r="E866" s="431"/>
    </row>
    <row r="867" spans="1:5" x14ac:dyDescent="0.25">
      <c r="A867" s="455"/>
      <c r="B867" s="435"/>
      <c r="C867" s="456"/>
      <c r="D867" s="456"/>
      <c r="E867" s="431"/>
    </row>
    <row r="868" spans="1:5" x14ac:dyDescent="0.25">
      <c r="A868" s="455"/>
      <c r="B868" s="435"/>
      <c r="C868" s="456"/>
      <c r="D868" s="456"/>
      <c r="E868" s="431"/>
    </row>
    <row r="869" spans="1:5" x14ac:dyDescent="0.25">
      <c r="A869" s="455"/>
      <c r="B869" s="435"/>
      <c r="C869" s="456"/>
      <c r="D869" s="456"/>
      <c r="E869" s="431"/>
    </row>
    <row r="870" spans="1:5" x14ac:dyDescent="0.25">
      <c r="A870" s="455"/>
      <c r="B870" s="435"/>
      <c r="C870" s="456"/>
      <c r="D870" s="456"/>
      <c r="E870" s="431"/>
    </row>
    <row r="871" spans="1:5" x14ac:dyDescent="0.25">
      <c r="A871" s="455"/>
      <c r="B871" s="435"/>
      <c r="C871" s="456"/>
      <c r="D871" s="456"/>
      <c r="E871" s="431"/>
    </row>
    <row r="872" spans="1:5" x14ac:dyDescent="0.25">
      <c r="A872" s="455"/>
      <c r="B872" s="435"/>
      <c r="C872" s="456"/>
      <c r="D872" s="456"/>
      <c r="E872" s="431"/>
    </row>
    <row r="873" spans="1:5" x14ac:dyDescent="0.25">
      <c r="A873" s="455"/>
      <c r="B873" s="435"/>
      <c r="C873" s="456"/>
      <c r="D873" s="456"/>
      <c r="E873" s="431"/>
    </row>
    <row r="874" spans="1:5" x14ac:dyDescent="0.25">
      <c r="A874" s="455"/>
      <c r="B874" s="435"/>
      <c r="C874" s="456"/>
      <c r="D874" s="456"/>
      <c r="E874" s="431"/>
    </row>
    <row r="875" spans="1:5" x14ac:dyDescent="0.25">
      <c r="A875" s="455"/>
      <c r="B875" s="435"/>
      <c r="C875" s="456"/>
      <c r="D875" s="456"/>
      <c r="E875" s="431"/>
    </row>
    <row r="876" spans="1:5" x14ac:dyDescent="0.25">
      <c r="A876" s="455"/>
      <c r="B876" s="435"/>
      <c r="C876" s="456"/>
      <c r="D876" s="456"/>
      <c r="E876" s="431"/>
    </row>
    <row r="877" spans="1:5" x14ac:dyDescent="0.25">
      <c r="A877" s="455"/>
      <c r="B877" s="435"/>
      <c r="C877" s="456"/>
      <c r="D877" s="456"/>
      <c r="E877" s="431"/>
    </row>
    <row r="878" spans="1:5" x14ac:dyDescent="0.25">
      <c r="A878" s="455"/>
      <c r="B878" s="435"/>
      <c r="C878" s="456"/>
      <c r="D878" s="456"/>
      <c r="E878" s="431"/>
    </row>
    <row r="879" spans="1:5" x14ac:dyDescent="0.25">
      <c r="A879" s="455"/>
      <c r="B879" s="435"/>
      <c r="C879" s="456"/>
      <c r="D879" s="456"/>
      <c r="E879" s="431"/>
    </row>
    <row r="880" spans="1:5" x14ac:dyDescent="0.25">
      <c r="A880" s="455"/>
      <c r="B880" s="435"/>
      <c r="C880" s="456"/>
      <c r="D880" s="456"/>
      <c r="E880" s="431"/>
    </row>
    <row r="881" spans="1:5" x14ac:dyDescent="0.25">
      <c r="A881" s="455"/>
      <c r="B881" s="435"/>
      <c r="C881" s="456"/>
      <c r="D881" s="456"/>
      <c r="E881" s="431"/>
    </row>
    <row r="882" spans="1:5" x14ac:dyDescent="0.25">
      <c r="A882" s="455"/>
      <c r="B882" s="435"/>
      <c r="C882" s="456"/>
      <c r="D882" s="456"/>
      <c r="E882" s="431"/>
    </row>
    <row r="883" spans="1:5" x14ac:dyDescent="0.25">
      <c r="A883" s="455"/>
      <c r="B883" s="435"/>
      <c r="C883" s="456"/>
      <c r="D883" s="456"/>
      <c r="E883" s="431"/>
    </row>
    <row r="884" spans="1:5" x14ac:dyDescent="0.25">
      <c r="A884" s="455"/>
      <c r="B884" s="435"/>
      <c r="C884" s="456"/>
      <c r="D884" s="456"/>
      <c r="E884" s="431"/>
    </row>
    <row r="885" spans="1:5" x14ac:dyDescent="0.25">
      <c r="A885" s="455"/>
      <c r="B885" s="435"/>
      <c r="C885" s="456"/>
      <c r="D885" s="456"/>
      <c r="E885" s="431"/>
    </row>
    <row r="886" spans="1:5" x14ac:dyDescent="0.25">
      <c r="A886" s="455"/>
      <c r="B886" s="435"/>
      <c r="C886" s="456"/>
      <c r="D886" s="456"/>
      <c r="E886" s="431"/>
    </row>
    <row r="887" spans="1:5" x14ac:dyDescent="0.25">
      <c r="A887" s="455"/>
      <c r="B887" s="435"/>
      <c r="C887" s="456"/>
      <c r="D887" s="456"/>
      <c r="E887" s="431"/>
    </row>
    <row r="888" spans="1:5" x14ac:dyDescent="0.25">
      <c r="A888" s="455"/>
      <c r="B888" s="435"/>
      <c r="C888" s="456"/>
      <c r="D888" s="456"/>
      <c r="E888" s="431"/>
    </row>
    <row r="889" spans="1:5" x14ac:dyDescent="0.25">
      <c r="A889" s="455"/>
      <c r="B889" s="435"/>
      <c r="C889" s="456"/>
      <c r="D889" s="456"/>
      <c r="E889" s="431"/>
    </row>
    <row r="890" spans="1:5" x14ac:dyDescent="0.25">
      <c r="A890" s="455"/>
      <c r="B890" s="435"/>
      <c r="C890" s="456"/>
      <c r="D890" s="456"/>
      <c r="E890" s="431"/>
    </row>
    <row r="891" spans="1:5" x14ac:dyDescent="0.25">
      <c r="A891" s="455"/>
      <c r="B891" s="435"/>
      <c r="C891" s="456"/>
      <c r="D891" s="456"/>
      <c r="E891" s="431"/>
    </row>
    <row r="892" spans="1:5" x14ac:dyDescent="0.25">
      <c r="A892" s="455"/>
      <c r="B892" s="435"/>
      <c r="C892" s="456"/>
      <c r="D892" s="456"/>
      <c r="E892" s="431"/>
    </row>
    <row r="893" spans="1:5" x14ac:dyDescent="0.25">
      <c r="A893" s="455"/>
      <c r="B893" s="435"/>
      <c r="C893" s="456"/>
      <c r="D893" s="456"/>
      <c r="E893" s="431"/>
    </row>
    <row r="894" spans="1:5" x14ac:dyDescent="0.25">
      <c r="A894" s="455"/>
      <c r="B894" s="435"/>
      <c r="C894" s="456"/>
      <c r="D894" s="456"/>
      <c r="E894" s="431"/>
    </row>
    <row r="895" spans="1:5" x14ac:dyDescent="0.25">
      <c r="A895" s="455"/>
      <c r="B895" s="435"/>
      <c r="C895" s="456"/>
      <c r="D895" s="456"/>
      <c r="E895" s="431"/>
    </row>
    <row r="896" spans="1:5" x14ac:dyDescent="0.25">
      <c r="A896" s="455"/>
      <c r="B896" s="435"/>
      <c r="C896" s="456"/>
      <c r="D896" s="456"/>
      <c r="E896" s="431"/>
    </row>
    <row r="897" spans="1:5" x14ac:dyDescent="0.25">
      <c r="A897" s="455"/>
      <c r="B897" s="435"/>
      <c r="C897" s="456"/>
      <c r="D897" s="456"/>
      <c r="E897" s="431"/>
    </row>
    <row r="898" spans="1:5" x14ac:dyDescent="0.25">
      <c r="A898" s="455"/>
      <c r="B898" s="435"/>
      <c r="C898" s="456"/>
      <c r="D898" s="456"/>
      <c r="E898" s="431"/>
    </row>
    <row r="899" spans="1:5" x14ac:dyDescent="0.25">
      <c r="A899" s="455"/>
      <c r="B899" s="435"/>
      <c r="C899" s="456"/>
      <c r="D899" s="456"/>
      <c r="E899" s="431"/>
    </row>
    <row r="900" spans="1:5" x14ac:dyDescent="0.25">
      <c r="A900" s="455"/>
      <c r="B900" s="435"/>
      <c r="C900" s="456"/>
      <c r="D900" s="456"/>
      <c r="E900" s="431"/>
    </row>
    <row r="901" spans="1:5" x14ac:dyDescent="0.25">
      <c r="A901" s="455"/>
      <c r="B901" s="435"/>
      <c r="C901" s="456"/>
      <c r="D901" s="456"/>
      <c r="E901" s="431"/>
    </row>
    <row r="902" spans="1:5" x14ac:dyDescent="0.25">
      <c r="A902" s="455"/>
      <c r="B902" s="435"/>
      <c r="C902" s="456"/>
      <c r="D902" s="456"/>
      <c r="E902" s="431"/>
    </row>
    <row r="903" spans="1:5" x14ac:dyDescent="0.25">
      <c r="A903" s="455"/>
      <c r="B903" s="435"/>
      <c r="C903" s="456"/>
      <c r="D903" s="456"/>
      <c r="E903" s="431"/>
    </row>
    <row r="904" spans="1:5" x14ac:dyDescent="0.25">
      <c r="A904" s="455"/>
      <c r="B904" s="435"/>
      <c r="C904" s="456"/>
      <c r="D904" s="456"/>
      <c r="E904" s="431"/>
    </row>
    <row r="905" spans="1:5" x14ac:dyDescent="0.25">
      <c r="A905" s="455"/>
      <c r="B905" s="435"/>
      <c r="C905" s="456"/>
      <c r="D905" s="456"/>
      <c r="E905" s="431"/>
    </row>
    <row r="906" spans="1:5" x14ac:dyDescent="0.25">
      <c r="A906" s="455"/>
      <c r="B906" s="435"/>
      <c r="C906" s="456"/>
      <c r="D906" s="456"/>
      <c r="E906" s="431"/>
    </row>
    <row r="907" spans="1:5" x14ac:dyDescent="0.25">
      <c r="A907" s="455"/>
      <c r="B907" s="435"/>
      <c r="C907" s="456"/>
      <c r="D907" s="456"/>
      <c r="E907" s="431"/>
    </row>
    <row r="908" spans="1:5" x14ac:dyDescent="0.25">
      <c r="A908" s="455"/>
      <c r="B908" s="435"/>
      <c r="C908" s="456"/>
      <c r="D908" s="456"/>
      <c r="E908" s="431"/>
    </row>
    <row r="909" spans="1:5" x14ac:dyDescent="0.25">
      <c r="A909" s="455"/>
      <c r="B909" s="435"/>
      <c r="C909" s="456"/>
      <c r="D909" s="456"/>
      <c r="E909" s="431"/>
    </row>
    <row r="910" spans="1:5" x14ac:dyDescent="0.25">
      <c r="A910" s="455"/>
      <c r="B910" s="435"/>
      <c r="C910" s="456"/>
      <c r="D910" s="456"/>
      <c r="E910" s="431"/>
    </row>
    <row r="911" spans="1:5" x14ac:dyDescent="0.25">
      <c r="A911" s="455"/>
      <c r="B911" s="435"/>
      <c r="C911" s="456"/>
      <c r="D911" s="456"/>
      <c r="E911" s="431"/>
    </row>
    <row r="912" spans="1:5" x14ac:dyDescent="0.25">
      <c r="A912" s="455"/>
      <c r="B912" s="435"/>
      <c r="C912" s="456"/>
      <c r="D912" s="456"/>
      <c r="E912" s="431"/>
    </row>
    <row r="913" spans="1:5" x14ac:dyDescent="0.25">
      <c r="A913" s="455"/>
      <c r="B913" s="435"/>
      <c r="C913" s="456"/>
      <c r="D913" s="456"/>
      <c r="E913" s="431"/>
    </row>
    <row r="914" spans="1:5" x14ac:dyDescent="0.25">
      <c r="A914" s="455"/>
      <c r="B914" s="435"/>
      <c r="C914" s="456"/>
      <c r="D914" s="456"/>
      <c r="E914" s="431"/>
    </row>
    <row r="915" spans="1:5" x14ac:dyDescent="0.25">
      <c r="A915" s="455"/>
      <c r="B915" s="435"/>
      <c r="C915" s="456"/>
      <c r="D915" s="456"/>
      <c r="E915" s="431"/>
    </row>
    <row r="916" spans="1:5" x14ac:dyDescent="0.25">
      <c r="A916" s="455"/>
      <c r="B916" s="435"/>
      <c r="C916" s="456"/>
      <c r="D916" s="456"/>
      <c r="E916" s="431"/>
    </row>
    <row r="917" spans="1:5" x14ac:dyDescent="0.25">
      <c r="A917" s="455"/>
      <c r="B917" s="435"/>
      <c r="C917" s="456"/>
      <c r="D917" s="456"/>
      <c r="E917" s="431"/>
    </row>
    <row r="918" spans="1:5" x14ac:dyDescent="0.25">
      <c r="A918" s="455"/>
      <c r="B918" s="435"/>
      <c r="C918" s="456"/>
      <c r="D918" s="456"/>
      <c r="E918" s="431"/>
    </row>
    <row r="919" spans="1:5" x14ac:dyDescent="0.25">
      <c r="A919" s="455"/>
      <c r="B919" s="435"/>
      <c r="C919" s="456"/>
      <c r="D919" s="456"/>
      <c r="E919" s="431"/>
    </row>
    <row r="920" spans="1:5" x14ac:dyDescent="0.25">
      <c r="A920" s="455"/>
      <c r="B920" s="435"/>
      <c r="C920" s="456"/>
      <c r="D920" s="456"/>
      <c r="E920" s="431"/>
    </row>
    <row r="921" spans="1:5" x14ac:dyDescent="0.25">
      <c r="A921" s="455"/>
      <c r="B921" s="435"/>
      <c r="C921" s="456"/>
      <c r="D921" s="456"/>
      <c r="E921" s="431"/>
    </row>
    <row r="922" spans="1:5" x14ac:dyDescent="0.25">
      <c r="A922" s="455"/>
      <c r="B922" s="435"/>
      <c r="C922" s="456"/>
      <c r="D922" s="456"/>
      <c r="E922" s="431"/>
    </row>
    <row r="923" spans="1:5" x14ac:dyDescent="0.25">
      <c r="A923" s="455"/>
      <c r="B923" s="435"/>
      <c r="C923" s="456"/>
      <c r="D923" s="456"/>
      <c r="E923" s="431"/>
    </row>
    <row r="924" spans="1:5" x14ac:dyDescent="0.25">
      <c r="A924" s="455"/>
      <c r="B924" s="435"/>
      <c r="C924" s="456"/>
      <c r="D924" s="456"/>
      <c r="E924" s="431"/>
    </row>
    <row r="925" spans="1:5" x14ac:dyDescent="0.25">
      <c r="A925" s="455"/>
      <c r="B925" s="435"/>
      <c r="C925" s="456"/>
      <c r="D925" s="456"/>
      <c r="E925" s="431"/>
    </row>
    <row r="926" spans="1:5" x14ac:dyDescent="0.25">
      <c r="A926" s="455"/>
      <c r="B926" s="435"/>
      <c r="C926" s="456"/>
      <c r="D926" s="456"/>
      <c r="E926" s="431"/>
    </row>
    <row r="927" spans="1:5" x14ac:dyDescent="0.25">
      <c r="A927" s="455"/>
      <c r="B927" s="435"/>
      <c r="C927" s="456"/>
      <c r="D927" s="456"/>
      <c r="E927" s="431"/>
    </row>
    <row r="928" spans="1:5" x14ac:dyDescent="0.25">
      <c r="A928" s="455"/>
      <c r="B928" s="435"/>
      <c r="C928" s="456"/>
      <c r="D928" s="456"/>
      <c r="E928" s="431"/>
    </row>
    <row r="929" spans="1:5" x14ac:dyDescent="0.25">
      <c r="A929" s="455"/>
      <c r="B929" s="435"/>
      <c r="C929" s="456"/>
      <c r="D929" s="456"/>
      <c r="E929" s="431"/>
    </row>
    <row r="930" spans="1:5" x14ac:dyDescent="0.25">
      <c r="A930" s="455"/>
      <c r="B930" s="435"/>
      <c r="C930" s="456"/>
      <c r="D930" s="456"/>
      <c r="E930" s="431"/>
    </row>
    <row r="931" spans="1:5" x14ac:dyDescent="0.25">
      <c r="A931" s="455"/>
      <c r="B931" s="435"/>
      <c r="C931" s="456"/>
      <c r="D931" s="456"/>
      <c r="E931" s="431"/>
    </row>
    <row r="932" spans="1:5" x14ac:dyDescent="0.25">
      <c r="A932" s="455"/>
      <c r="B932" s="435"/>
      <c r="C932" s="456"/>
      <c r="D932" s="456"/>
      <c r="E932" s="431"/>
    </row>
    <row r="933" spans="1:5" x14ac:dyDescent="0.25">
      <c r="A933" s="455"/>
      <c r="B933" s="435"/>
      <c r="C933" s="456"/>
      <c r="D933" s="456"/>
      <c r="E933" s="431"/>
    </row>
    <row r="934" spans="1:5" x14ac:dyDescent="0.25">
      <c r="A934" s="455"/>
      <c r="B934" s="435"/>
      <c r="C934" s="456"/>
      <c r="D934" s="456"/>
      <c r="E934" s="431"/>
    </row>
    <row r="935" spans="1:5" x14ac:dyDescent="0.25">
      <c r="A935" s="455"/>
      <c r="B935" s="435"/>
      <c r="C935" s="456"/>
      <c r="D935" s="456"/>
      <c r="E935" s="431"/>
    </row>
    <row r="936" spans="1:5" x14ac:dyDescent="0.25">
      <c r="A936" s="455"/>
      <c r="B936" s="435"/>
      <c r="C936" s="456"/>
      <c r="D936" s="456"/>
      <c r="E936" s="431"/>
    </row>
    <row r="937" spans="1:5" x14ac:dyDescent="0.25">
      <c r="A937" s="455"/>
      <c r="B937" s="435"/>
      <c r="C937" s="456"/>
      <c r="D937" s="456"/>
      <c r="E937" s="431"/>
    </row>
    <row r="938" spans="1:5" x14ac:dyDescent="0.25">
      <c r="A938" s="455"/>
      <c r="B938" s="435"/>
      <c r="C938" s="456"/>
      <c r="D938" s="456"/>
      <c r="E938" s="431"/>
    </row>
    <row r="939" spans="1:5" x14ac:dyDescent="0.25">
      <c r="A939" s="455"/>
      <c r="B939" s="435"/>
      <c r="C939" s="456"/>
      <c r="D939" s="456"/>
      <c r="E939" s="431"/>
    </row>
    <row r="940" spans="1:5" x14ac:dyDescent="0.25">
      <c r="A940" s="455"/>
      <c r="B940" s="435"/>
      <c r="C940" s="456"/>
      <c r="D940" s="456"/>
      <c r="E940" s="431"/>
    </row>
    <row r="941" spans="1:5" x14ac:dyDescent="0.25">
      <c r="A941" s="455"/>
      <c r="B941" s="435"/>
      <c r="C941" s="456"/>
      <c r="D941" s="456"/>
      <c r="E941" s="431"/>
    </row>
    <row r="942" spans="1:5" x14ac:dyDescent="0.25">
      <c r="A942" s="455"/>
      <c r="B942" s="435"/>
      <c r="C942" s="456"/>
      <c r="D942" s="456"/>
      <c r="E942" s="431"/>
    </row>
    <row r="943" spans="1:5" x14ac:dyDescent="0.25">
      <c r="A943" s="455"/>
      <c r="B943" s="435"/>
      <c r="C943" s="456"/>
      <c r="D943" s="456"/>
      <c r="E943" s="431"/>
    </row>
    <row r="944" spans="1:5" x14ac:dyDescent="0.25">
      <c r="A944" s="455"/>
      <c r="B944" s="435"/>
      <c r="C944" s="456"/>
      <c r="D944" s="456"/>
      <c r="E944" s="431"/>
    </row>
    <row r="945" spans="1:5" x14ac:dyDescent="0.25">
      <c r="A945" s="455"/>
      <c r="B945" s="435"/>
      <c r="C945" s="456"/>
      <c r="D945" s="456"/>
      <c r="E945" s="431"/>
    </row>
    <row r="946" spans="1:5" x14ac:dyDescent="0.25">
      <c r="A946" s="455"/>
      <c r="B946" s="435"/>
      <c r="C946" s="456"/>
      <c r="D946" s="456"/>
      <c r="E946" s="431"/>
    </row>
    <row r="947" spans="1:5" x14ac:dyDescent="0.25">
      <c r="A947" s="455"/>
      <c r="B947" s="435"/>
      <c r="C947" s="456"/>
      <c r="D947" s="456"/>
      <c r="E947" s="431"/>
    </row>
    <row r="948" spans="1:5" x14ac:dyDescent="0.25">
      <c r="A948" s="455"/>
      <c r="B948" s="435"/>
      <c r="C948" s="456"/>
      <c r="D948" s="456"/>
      <c r="E948" s="431"/>
    </row>
    <row r="949" spans="1:5" x14ac:dyDescent="0.25">
      <c r="A949" s="455"/>
      <c r="B949" s="435"/>
      <c r="C949" s="456"/>
      <c r="D949" s="456"/>
      <c r="E949" s="431"/>
    </row>
    <row r="950" spans="1:5" x14ac:dyDescent="0.25">
      <c r="A950" s="455"/>
      <c r="B950" s="435"/>
      <c r="C950" s="456"/>
      <c r="D950" s="456"/>
      <c r="E950" s="431"/>
    </row>
    <row r="951" spans="1:5" x14ac:dyDescent="0.25">
      <c r="A951" s="455"/>
      <c r="B951" s="435"/>
      <c r="C951" s="456"/>
      <c r="D951" s="456"/>
      <c r="E951" s="431"/>
    </row>
    <row r="952" spans="1:5" x14ac:dyDescent="0.25">
      <c r="A952" s="455"/>
      <c r="B952" s="435"/>
      <c r="C952" s="456"/>
      <c r="D952" s="456"/>
      <c r="E952" s="431"/>
    </row>
    <row r="953" spans="1:5" x14ac:dyDescent="0.25">
      <c r="A953" s="455"/>
      <c r="B953" s="435"/>
      <c r="C953" s="456"/>
      <c r="D953" s="456"/>
      <c r="E953" s="431"/>
    </row>
    <row r="954" spans="1:5" x14ac:dyDescent="0.25">
      <c r="A954" s="455"/>
      <c r="B954" s="435"/>
      <c r="C954" s="456"/>
      <c r="D954" s="456"/>
      <c r="E954" s="431"/>
    </row>
    <row r="955" spans="1:5" x14ac:dyDescent="0.25">
      <c r="A955" s="455"/>
      <c r="B955" s="435"/>
      <c r="C955" s="456"/>
      <c r="D955" s="456"/>
      <c r="E955" s="431"/>
    </row>
    <row r="956" spans="1:5" x14ac:dyDescent="0.25">
      <c r="A956" s="455"/>
      <c r="B956" s="435"/>
      <c r="C956" s="456"/>
      <c r="D956" s="456"/>
      <c r="E956" s="431"/>
    </row>
    <row r="957" spans="1:5" x14ac:dyDescent="0.25">
      <c r="A957" s="455"/>
      <c r="B957" s="435"/>
      <c r="C957" s="456"/>
      <c r="D957" s="456"/>
      <c r="E957" s="431"/>
    </row>
    <row r="958" spans="1:5" x14ac:dyDescent="0.25">
      <c r="A958" s="455"/>
      <c r="B958" s="435"/>
      <c r="C958" s="456"/>
      <c r="D958" s="456"/>
      <c r="E958" s="431"/>
    </row>
    <row r="959" spans="1:5" x14ac:dyDescent="0.25">
      <c r="A959" s="455"/>
      <c r="B959" s="435"/>
      <c r="C959" s="456"/>
      <c r="D959" s="456"/>
      <c r="E959" s="431"/>
    </row>
    <row r="960" spans="1:5" x14ac:dyDescent="0.25">
      <c r="A960" s="455"/>
      <c r="B960" s="435"/>
      <c r="C960" s="456"/>
      <c r="D960" s="456"/>
      <c r="E960" s="431"/>
    </row>
    <row r="961" spans="1:5" x14ac:dyDescent="0.25">
      <c r="A961" s="455"/>
      <c r="B961" s="435"/>
      <c r="C961" s="456"/>
      <c r="D961" s="456"/>
      <c r="E961" s="431"/>
    </row>
    <row r="962" spans="1:5" x14ac:dyDescent="0.25">
      <c r="A962" s="455"/>
      <c r="B962" s="435"/>
      <c r="C962" s="456"/>
      <c r="D962" s="456"/>
      <c r="E962" s="431"/>
    </row>
    <row r="963" spans="1:5" x14ac:dyDescent="0.25">
      <c r="A963" s="455"/>
      <c r="B963" s="435"/>
      <c r="C963" s="456"/>
      <c r="D963" s="456"/>
      <c r="E963" s="431"/>
    </row>
    <row r="964" spans="1:5" x14ac:dyDescent="0.25">
      <c r="A964" s="455"/>
      <c r="B964" s="435"/>
      <c r="C964" s="456"/>
      <c r="D964" s="456"/>
      <c r="E964" s="431"/>
    </row>
    <row r="965" spans="1:5" x14ac:dyDescent="0.25">
      <c r="A965" s="455"/>
      <c r="B965" s="435"/>
      <c r="C965" s="456"/>
      <c r="D965" s="456"/>
      <c r="E965" s="431"/>
    </row>
    <row r="966" spans="1:5" x14ac:dyDescent="0.25">
      <c r="A966" s="455"/>
      <c r="B966" s="435"/>
      <c r="C966" s="456"/>
      <c r="D966" s="456"/>
      <c r="E966" s="431"/>
    </row>
    <row r="967" spans="1:5" x14ac:dyDescent="0.25">
      <c r="A967" s="455"/>
      <c r="B967" s="435"/>
      <c r="C967" s="456"/>
      <c r="D967" s="456"/>
      <c r="E967" s="431"/>
    </row>
    <row r="968" spans="1:5" x14ac:dyDescent="0.25">
      <c r="A968" s="455"/>
      <c r="B968" s="435"/>
      <c r="C968" s="456"/>
      <c r="D968" s="456"/>
      <c r="E968" s="431"/>
    </row>
    <row r="969" spans="1:5" x14ac:dyDescent="0.25">
      <c r="A969" s="455"/>
      <c r="B969" s="435"/>
      <c r="C969" s="456"/>
      <c r="D969" s="456"/>
      <c r="E969" s="431"/>
    </row>
    <row r="970" spans="1:5" x14ac:dyDescent="0.25">
      <c r="A970" s="455"/>
      <c r="B970" s="435"/>
      <c r="C970" s="456"/>
      <c r="D970" s="456"/>
      <c r="E970" s="431"/>
    </row>
    <row r="971" spans="1:5" x14ac:dyDescent="0.25">
      <c r="A971" s="455"/>
      <c r="B971" s="435"/>
      <c r="C971" s="456"/>
      <c r="D971" s="456"/>
      <c r="E971" s="431"/>
    </row>
    <row r="972" spans="1:5" x14ac:dyDescent="0.25">
      <c r="A972" s="455"/>
      <c r="B972" s="435"/>
      <c r="C972" s="456"/>
      <c r="D972" s="456"/>
      <c r="E972" s="431"/>
    </row>
    <row r="973" spans="1:5" x14ac:dyDescent="0.25">
      <c r="A973" s="455"/>
      <c r="B973" s="435"/>
      <c r="C973" s="456"/>
      <c r="D973" s="456"/>
      <c r="E973" s="431"/>
    </row>
    <row r="974" spans="1:5" x14ac:dyDescent="0.25">
      <c r="A974" s="455"/>
      <c r="B974" s="435"/>
      <c r="C974" s="456"/>
      <c r="D974" s="456"/>
      <c r="E974" s="431"/>
    </row>
    <row r="975" spans="1:5" x14ac:dyDescent="0.25">
      <c r="A975" s="455"/>
      <c r="B975" s="435"/>
      <c r="C975" s="456"/>
      <c r="D975" s="456"/>
      <c r="E975" s="431"/>
    </row>
    <row r="976" spans="1:5" x14ac:dyDescent="0.25">
      <c r="A976" s="455"/>
      <c r="B976" s="435"/>
      <c r="C976" s="456"/>
      <c r="D976" s="456"/>
      <c r="E976" s="431"/>
    </row>
    <row r="977" spans="1:5" x14ac:dyDescent="0.25">
      <c r="A977" s="455"/>
      <c r="B977" s="435"/>
      <c r="C977" s="456"/>
      <c r="D977" s="456"/>
      <c r="E977" s="431"/>
    </row>
    <row r="978" spans="1:5" x14ac:dyDescent="0.25">
      <c r="A978" s="455"/>
      <c r="B978" s="435"/>
      <c r="C978" s="456"/>
      <c r="D978" s="456"/>
      <c r="E978" s="431"/>
    </row>
    <row r="979" spans="1:5" x14ac:dyDescent="0.25">
      <c r="A979" s="455"/>
      <c r="B979" s="435"/>
      <c r="C979" s="456"/>
      <c r="D979" s="456"/>
      <c r="E979" s="431"/>
    </row>
    <row r="980" spans="1:5" x14ac:dyDescent="0.25">
      <c r="A980" s="455"/>
      <c r="B980" s="435"/>
      <c r="C980" s="456"/>
      <c r="D980" s="456"/>
      <c r="E980" s="431"/>
    </row>
    <row r="981" spans="1:5" x14ac:dyDescent="0.25">
      <c r="A981" s="455"/>
      <c r="B981" s="435"/>
      <c r="C981" s="456"/>
      <c r="D981" s="456"/>
      <c r="E981" s="431"/>
    </row>
    <row r="982" spans="1:5" x14ac:dyDescent="0.25">
      <c r="A982" s="455"/>
      <c r="B982" s="435"/>
      <c r="C982" s="456"/>
      <c r="D982" s="456"/>
      <c r="E982" s="431"/>
    </row>
    <row r="983" spans="1:5" x14ac:dyDescent="0.25">
      <c r="A983" s="455"/>
      <c r="B983" s="435"/>
      <c r="C983" s="456"/>
      <c r="D983" s="456"/>
      <c r="E983" s="431"/>
    </row>
    <row r="984" spans="1:5" x14ac:dyDescent="0.25">
      <c r="A984" s="455"/>
      <c r="B984" s="435"/>
      <c r="C984" s="456"/>
      <c r="D984" s="456"/>
      <c r="E984" s="431"/>
    </row>
    <row r="985" spans="1:5" x14ac:dyDescent="0.25">
      <c r="A985" s="455"/>
      <c r="B985" s="435"/>
      <c r="C985" s="456"/>
      <c r="D985" s="456"/>
      <c r="E985" s="431"/>
    </row>
    <row r="986" spans="1:5" x14ac:dyDescent="0.25">
      <c r="A986" s="455"/>
      <c r="B986" s="435"/>
      <c r="C986" s="456"/>
      <c r="D986" s="456"/>
      <c r="E986" s="431"/>
    </row>
    <row r="987" spans="1:5" x14ac:dyDescent="0.25">
      <c r="A987" s="455"/>
      <c r="B987" s="435"/>
      <c r="C987" s="456"/>
      <c r="D987" s="456"/>
      <c r="E987" s="431"/>
    </row>
    <row r="988" spans="1:5" x14ac:dyDescent="0.25">
      <c r="A988" s="455"/>
      <c r="B988" s="435"/>
      <c r="C988" s="456"/>
      <c r="D988" s="456"/>
      <c r="E988" s="431"/>
    </row>
    <row r="989" spans="1:5" x14ac:dyDescent="0.25">
      <c r="A989" s="455"/>
      <c r="B989" s="435"/>
      <c r="C989" s="456"/>
      <c r="D989" s="456"/>
      <c r="E989" s="431"/>
    </row>
    <row r="990" spans="1:5" x14ac:dyDescent="0.25">
      <c r="A990" s="455"/>
      <c r="B990" s="435"/>
      <c r="C990" s="456"/>
      <c r="D990" s="456"/>
      <c r="E990" s="431"/>
    </row>
    <row r="991" spans="1:5" x14ac:dyDescent="0.25">
      <c r="A991" s="455"/>
      <c r="B991" s="435"/>
      <c r="C991" s="456"/>
      <c r="D991" s="456"/>
      <c r="E991" s="431"/>
    </row>
    <row r="992" spans="1:5" x14ac:dyDescent="0.25">
      <c r="A992" s="455"/>
      <c r="B992" s="435"/>
      <c r="C992" s="456"/>
      <c r="D992" s="456"/>
      <c r="E992" s="431"/>
    </row>
    <row r="993" spans="1:5" x14ac:dyDescent="0.25">
      <c r="A993" s="455"/>
      <c r="B993" s="435"/>
      <c r="C993" s="456"/>
      <c r="D993" s="456"/>
      <c r="E993" s="431"/>
    </row>
    <row r="994" spans="1:5" x14ac:dyDescent="0.25">
      <c r="A994" s="455"/>
      <c r="B994" s="435"/>
      <c r="C994" s="456"/>
      <c r="D994" s="456"/>
      <c r="E994" s="431"/>
    </row>
    <row r="995" spans="1:5" x14ac:dyDescent="0.25">
      <c r="A995" s="455"/>
      <c r="B995" s="435"/>
      <c r="C995" s="456"/>
      <c r="D995" s="456"/>
      <c r="E995" s="431"/>
    </row>
    <row r="996" spans="1:5" x14ac:dyDescent="0.25">
      <c r="A996" s="455"/>
      <c r="B996" s="435"/>
      <c r="C996" s="456"/>
      <c r="D996" s="456"/>
      <c r="E996" s="431"/>
    </row>
    <row r="997" spans="1:5" x14ac:dyDescent="0.25">
      <c r="A997" s="455"/>
      <c r="B997" s="435"/>
      <c r="C997" s="456"/>
      <c r="D997" s="456"/>
      <c r="E997" s="431"/>
    </row>
    <row r="998" spans="1:5" x14ac:dyDescent="0.25">
      <c r="A998" s="455"/>
      <c r="B998" s="435"/>
      <c r="C998" s="456"/>
      <c r="D998" s="456"/>
      <c r="E998" s="431"/>
    </row>
    <row r="999" spans="1:5" x14ac:dyDescent="0.25">
      <c r="A999" s="455"/>
      <c r="B999" s="435"/>
      <c r="C999" s="456"/>
      <c r="D999" s="456"/>
      <c r="E999" s="431"/>
    </row>
    <row r="1000" spans="1:5" x14ac:dyDescent="0.25">
      <c r="A1000" s="455"/>
      <c r="B1000" s="435"/>
      <c r="C1000" s="456"/>
      <c r="D1000" s="456"/>
      <c r="E1000" s="431"/>
    </row>
    <row r="1001" spans="1:5" x14ac:dyDescent="0.25">
      <c r="A1001" s="455"/>
      <c r="B1001" s="435"/>
      <c r="C1001" s="456"/>
      <c r="D1001" s="456"/>
      <c r="E1001" s="431"/>
    </row>
    <row r="1002" spans="1:5" x14ac:dyDescent="0.25">
      <c r="A1002" s="455"/>
      <c r="B1002" s="435"/>
      <c r="C1002" s="456"/>
      <c r="D1002" s="456"/>
      <c r="E1002" s="431"/>
    </row>
    <row r="1003" spans="1:5" x14ac:dyDescent="0.25">
      <c r="A1003" s="455"/>
      <c r="B1003" s="435"/>
      <c r="C1003" s="456"/>
      <c r="D1003" s="456"/>
      <c r="E1003" s="431"/>
    </row>
    <row r="1004" spans="1:5" x14ac:dyDescent="0.25">
      <c r="A1004" s="455"/>
      <c r="B1004" s="435"/>
      <c r="C1004" s="456"/>
      <c r="D1004" s="456"/>
      <c r="E1004" s="431"/>
    </row>
    <row r="1005" spans="1:5" x14ac:dyDescent="0.25">
      <c r="A1005" s="455"/>
      <c r="B1005" s="435"/>
      <c r="C1005" s="456"/>
      <c r="D1005" s="469"/>
      <c r="E1005" s="431"/>
    </row>
    <row r="1006" spans="1:5" x14ac:dyDescent="0.25">
      <c r="A1006" s="455"/>
      <c r="B1006" s="435"/>
      <c r="C1006" s="456"/>
      <c r="D1006" s="469"/>
      <c r="E1006" s="431"/>
    </row>
    <row r="1007" spans="1:5" x14ac:dyDescent="0.25">
      <c r="A1007" s="455"/>
      <c r="B1007" s="435"/>
      <c r="C1007" s="456"/>
      <c r="D1007" s="469"/>
      <c r="E1007" s="431"/>
    </row>
    <row r="1008" spans="1:5" x14ac:dyDescent="0.25">
      <c r="A1008" s="455"/>
      <c r="B1008" s="435"/>
      <c r="C1008" s="456"/>
      <c r="D1008" s="469"/>
      <c r="E1008" s="431"/>
    </row>
  </sheetData>
  <mergeCells count="5">
    <mergeCell ref="G3:H3"/>
    <mergeCell ref="G4:H4"/>
    <mergeCell ref="G5:H5"/>
    <mergeCell ref="G6:H6"/>
    <mergeCell ref="C406:C409"/>
  </mergeCells>
  <conditionalFormatting sqref="B1:B467 B501:B519 B533:B591">
    <cfRule type="containsText" dxfId="4" priority="13" operator="containsText" text="014">
      <formula>NOT(ISERROR(SEARCH("014",B1)))</formula>
    </cfRule>
    <cfRule type="containsText" dxfId="3" priority="14" operator="containsText" text="024">
      <formula>NOT(ISERROR(SEARCH("024",B1)))</formula>
    </cfRule>
  </conditionalFormatting>
  <conditionalFormatting sqref="B600:B1048576">
    <cfRule type="containsText" dxfId="2" priority="1" operator="containsText" text="014">
      <formula>NOT(ISERROR(SEARCH("014",B600)))</formula>
    </cfRule>
    <cfRule type="containsText" dxfId="1" priority="2" operator="containsText" text="024">
      <formula>NOT(ISERROR(SEARCH("024",B600)))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3820C-03A1-4E30-B23E-D58EB7F4F6D3}">
  <dimension ref="A1:FP1032"/>
  <sheetViews>
    <sheetView topLeftCell="A635" zoomScaleNormal="100" workbookViewId="0">
      <selection activeCell="A648" sqref="A648:E650"/>
    </sheetView>
  </sheetViews>
  <sheetFormatPr defaultRowHeight="15" x14ac:dyDescent="0.25"/>
  <cols>
    <col min="1" max="1" width="12" style="150" customWidth="1"/>
    <col min="2" max="2" width="14.28515625" style="192" customWidth="1"/>
    <col min="3" max="3" width="15" style="192" customWidth="1"/>
    <col min="4" max="4" width="14.140625" style="463" customWidth="1"/>
    <col min="5" max="5" width="13.5703125" style="151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8" t="s">
        <v>0</v>
      </c>
      <c r="B1" s="189" t="s">
        <v>1</v>
      </c>
      <c r="C1" s="189" t="s">
        <v>2</v>
      </c>
      <c r="D1" s="554" t="s">
        <v>3</v>
      </c>
      <c r="E1" s="8" t="s">
        <v>4</v>
      </c>
    </row>
    <row r="2" spans="1:11" x14ac:dyDescent="0.25">
      <c r="A2" s="8"/>
      <c r="B2" s="189"/>
      <c r="C2" s="189"/>
      <c r="D2" s="554"/>
      <c r="E2" s="8"/>
    </row>
    <row r="3" spans="1:11" x14ac:dyDescent="0.25">
      <c r="A3" s="438">
        <v>45323</v>
      </c>
      <c r="B3" s="479" t="s">
        <v>28561</v>
      </c>
      <c r="C3" s="479">
        <v>400</v>
      </c>
      <c r="D3" s="432"/>
      <c r="E3" s="451">
        <v>1026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38">
        <v>45323</v>
      </c>
      <c r="B4" s="479" t="s">
        <v>28562</v>
      </c>
      <c r="C4" s="479">
        <v>40</v>
      </c>
      <c r="D4" s="431">
        <v>106.27</v>
      </c>
      <c r="E4" s="431"/>
      <c r="G4" s="635" t="s">
        <v>9</v>
      </c>
      <c r="H4" s="636"/>
      <c r="I4" s="9">
        <f>SUM(C3:C971)</f>
        <v>133768.82</v>
      </c>
      <c r="J4" s="9">
        <f>I8/1.23</f>
        <v>44894.780487804848</v>
      </c>
      <c r="K4" s="9">
        <f>SUM(E3:E971)</f>
        <v>264217.71000000008</v>
      </c>
    </row>
    <row r="5" spans="1:11" x14ac:dyDescent="0.25">
      <c r="A5" s="438">
        <v>45323</v>
      </c>
      <c r="B5" s="479" t="s">
        <v>28563</v>
      </c>
      <c r="C5" s="479">
        <v>70</v>
      </c>
      <c r="D5" s="432"/>
      <c r="E5" s="431">
        <v>151.19999999999999</v>
      </c>
      <c r="G5" s="633" t="s">
        <v>10</v>
      </c>
      <c r="H5" s="633"/>
      <c r="I5" s="9">
        <f>K4+J4</f>
        <v>309112.49048780493</v>
      </c>
      <c r="J5" s="14"/>
      <c r="K5" s="14"/>
    </row>
    <row r="6" spans="1:11" x14ac:dyDescent="0.25">
      <c r="A6" s="438">
        <v>45323</v>
      </c>
      <c r="B6" s="479" t="s">
        <v>28564</v>
      </c>
      <c r="C6" s="479">
        <v>100</v>
      </c>
      <c r="D6" s="431">
        <v>272.08</v>
      </c>
      <c r="E6" s="431"/>
      <c r="G6" s="633" t="s">
        <v>11</v>
      </c>
      <c r="H6" s="633"/>
      <c r="I6" s="226">
        <f>I4/I5</f>
        <v>0.43275126084003207</v>
      </c>
      <c r="J6" s="14"/>
      <c r="K6" s="14"/>
    </row>
    <row r="7" spans="1:11" x14ac:dyDescent="0.25">
      <c r="A7" s="438">
        <v>45323</v>
      </c>
      <c r="B7" s="479" t="s">
        <v>28565</v>
      </c>
      <c r="C7" s="479">
        <v>55</v>
      </c>
      <c r="D7" s="431">
        <v>92.99</v>
      </c>
      <c r="E7" s="431"/>
    </row>
    <row r="8" spans="1:11" x14ac:dyDescent="0.25">
      <c r="A8" s="438">
        <v>45323</v>
      </c>
      <c r="B8" s="479" t="s">
        <v>28566</v>
      </c>
      <c r="C8" s="479">
        <v>35</v>
      </c>
      <c r="D8" s="431">
        <v>265.68</v>
      </c>
      <c r="E8" s="431"/>
      <c r="I8" s="82">
        <f>SUM(D3:D971)</f>
        <v>55220.579999999958</v>
      </c>
    </row>
    <row r="9" spans="1:11" x14ac:dyDescent="0.25">
      <c r="A9" s="438">
        <v>45323</v>
      </c>
      <c r="B9" s="479" t="s">
        <v>28567</v>
      </c>
      <c r="C9" s="479">
        <v>200</v>
      </c>
      <c r="D9" s="432"/>
      <c r="E9" s="431">
        <v>378</v>
      </c>
    </row>
    <row r="10" spans="1:11" x14ac:dyDescent="0.25">
      <c r="A10" s="438">
        <v>45323</v>
      </c>
      <c r="B10" s="479" t="s">
        <v>28568</v>
      </c>
      <c r="C10" s="479">
        <v>100</v>
      </c>
      <c r="D10" s="431">
        <v>206.03</v>
      </c>
      <c r="E10" s="431"/>
    </row>
    <row r="11" spans="1:11" x14ac:dyDescent="0.25">
      <c r="A11" s="438">
        <v>45323</v>
      </c>
      <c r="B11" s="479" t="s">
        <v>28569</v>
      </c>
      <c r="C11" s="479">
        <v>25</v>
      </c>
      <c r="D11" s="432"/>
      <c r="E11" s="431">
        <v>70.2</v>
      </c>
    </row>
    <row r="12" spans="1:11" x14ac:dyDescent="0.25">
      <c r="A12" s="438">
        <v>45323</v>
      </c>
      <c r="B12" s="479" t="s">
        <v>28570</v>
      </c>
      <c r="C12" s="479">
        <v>98</v>
      </c>
      <c r="D12" s="432"/>
      <c r="E12" s="431">
        <v>243.2</v>
      </c>
    </row>
    <row r="13" spans="1:11" x14ac:dyDescent="0.25">
      <c r="A13" s="438">
        <v>45323</v>
      </c>
      <c r="B13" s="479" t="s">
        <v>28572</v>
      </c>
      <c r="C13" s="479">
        <v>0</v>
      </c>
      <c r="D13" s="432"/>
      <c r="E13" s="431">
        <v>51.9</v>
      </c>
      <c r="F13" t="s">
        <v>28577</v>
      </c>
    </row>
    <row r="14" spans="1:11" x14ac:dyDescent="0.25">
      <c r="A14" s="438">
        <v>45323</v>
      </c>
      <c r="B14" s="479" t="s">
        <v>28573</v>
      </c>
      <c r="C14" s="479">
        <v>26</v>
      </c>
      <c r="D14" s="432"/>
      <c r="E14" s="431">
        <v>83.7</v>
      </c>
    </row>
    <row r="15" spans="1:11" x14ac:dyDescent="0.25">
      <c r="A15" s="438">
        <v>45323</v>
      </c>
      <c r="B15" s="479" t="s">
        <v>28574</v>
      </c>
      <c r="C15" s="479">
        <v>33</v>
      </c>
      <c r="D15" s="431">
        <v>86.35</v>
      </c>
      <c r="E15" s="431"/>
    </row>
    <row r="16" spans="1:11" x14ac:dyDescent="0.25">
      <c r="A16" s="438">
        <v>45323</v>
      </c>
      <c r="B16" s="479" t="s">
        <v>28576</v>
      </c>
      <c r="C16" s="479">
        <v>50</v>
      </c>
      <c r="D16" s="431">
        <v>103.45</v>
      </c>
      <c r="E16" s="431"/>
    </row>
    <row r="17" spans="1:5" x14ac:dyDescent="0.25">
      <c r="A17" s="438">
        <v>45323</v>
      </c>
      <c r="B17" s="505" t="s">
        <v>28578</v>
      </c>
      <c r="C17" s="479">
        <v>50</v>
      </c>
      <c r="D17" s="432"/>
      <c r="E17" s="431">
        <v>75.599999999999994</v>
      </c>
    </row>
    <row r="18" spans="1:5" x14ac:dyDescent="0.25">
      <c r="A18" s="438">
        <v>45323</v>
      </c>
      <c r="B18" s="505" t="s">
        <v>28579</v>
      </c>
      <c r="C18" s="479">
        <v>130</v>
      </c>
      <c r="D18" s="432"/>
      <c r="E18" s="431">
        <v>318.60000000000002</v>
      </c>
    </row>
    <row r="19" spans="1:5" x14ac:dyDescent="0.25">
      <c r="A19" s="438">
        <v>45323</v>
      </c>
      <c r="B19" s="505" t="s">
        <v>28580</v>
      </c>
      <c r="C19" s="479">
        <v>122</v>
      </c>
      <c r="D19" s="432"/>
      <c r="E19" s="431">
        <v>334.8</v>
      </c>
    </row>
    <row r="20" spans="1:5" x14ac:dyDescent="0.25">
      <c r="A20" s="438">
        <v>45323</v>
      </c>
      <c r="B20" s="479" t="s">
        <v>28581</v>
      </c>
      <c r="C20" s="479">
        <v>47</v>
      </c>
      <c r="D20" s="431">
        <v>152.77000000000001</v>
      </c>
      <c r="E20" s="431"/>
    </row>
    <row r="21" spans="1:5" x14ac:dyDescent="0.25">
      <c r="A21" s="438">
        <v>45323</v>
      </c>
      <c r="B21" s="479" t="s">
        <v>28582</v>
      </c>
      <c r="C21" s="479">
        <v>75</v>
      </c>
      <c r="D21" s="432"/>
      <c r="E21" s="431">
        <v>162</v>
      </c>
    </row>
    <row r="22" spans="1:5" x14ac:dyDescent="0.25">
      <c r="A22" s="438">
        <v>45323</v>
      </c>
      <c r="B22" s="479" t="s">
        <v>28583</v>
      </c>
      <c r="C22" s="479">
        <v>220</v>
      </c>
      <c r="D22" s="432"/>
      <c r="E22" s="431">
        <v>534.6</v>
      </c>
    </row>
    <row r="23" spans="1:5" x14ac:dyDescent="0.25">
      <c r="A23" s="438">
        <v>45323</v>
      </c>
      <c r="B23" s="479" t="s">
        <v>28584</v>
      </c>
      <c r="C23" s="479">
        <v>50</v>
      </c>
      <c r="D23" s="431">
        <v>103.45</v>
      </c>
      <c r="E23" s="431"/>
    </row>
    <row r="24" spans="1:5" x14ac:dyDescent="0.25">
      <c r="A24" s="438">
        <v>45323</v>
      </c>
      <c r="B24" s="479" t="s">
        <v>28585</v>
      </c>
      <c r="C24" s="479">
        <v>55</v>
      </c>
      <c r="D24" s="431">
        <v>103.45</v>
      </c>
      <c r="E24" s="431"/>
    </row>
    <row r="25" spans="1:5" x14ac:dyDescent="0.25">
      <c r="A25" s="438">
        <v>45323</v>
      </c>
      <c r="B25" s="479" t="s">
        <v>28586</v>
      </c>
      <c r="C25" s="479">
        <v>48</v>
      </c>
      <c r="D25" s="432"/>
      <c r="E25" s="431">
        <v>118.8</v>
      </c>
    </row>
    <row r="26" spans="1:5" x14ac:dyDescent="0.25">
      <c r="A26" s="438">
        <v>45324</v>
      </c>
      <c r="B26" s="479" t="s">
        <v>28587</v>
      </c>
      <c r="C26" s="479">
        <v>115</v>
      </c>
      <c r="D26" s="431">
        <v>278.95999999999998</v>
      </c>
      <c r="E26" s="431"/>
    </row>
    <row r="27" spans="1:5" x14ac:dyDescent="0.25">
      <c r="A27" s="438">
        <v>45324</v>
      </c>
      <c r="B27" s="479" t="s">
        <v>28588</v>
      </c>
      <c r="C27" s="479">
        <v>208</v>
      </c>
      <c r="D27" s="432"/>
      <c r="E27" s="431">
        <v>429</v>
      </c>
    </row>
    <row r="28" spans="1:5" x14ac:dyDescent="0.25">
      <c r="A28" s="438">
        <v>45324</v>
      </c>
      <c r="B28" s="479" t="s">
        <v>28589</v>
      </c>
      <c r="C28" s="479">
        <v>155</v>
      </c>
      <c r="D28" s="432"/>
      <c r="E28" s="431">
        <v>292</v>
      </c>
    </row>
    <row r="29" spans="1:5" x14ac:dyDescent="0.25">
      <c r="A29" s="438">
        <v>45324</v>
      </c>
      <c r="B29" s="479" t="s">
        <v>28595</v>
      </c>
      <c r="C29" s="479">
        <v>777</v>
      </c>
      <c r="D29" s="432"/>
      <c r="E29" s="433">
        <v>1641.6</v>
      </c>
    </row>
    <row r="30" spans="1:5" x14ac:dyDescent="0.25">
      <c r="A30" s="438">
        <v>45324</v>
      </c>
      <c r="B30" s="479" t="s">
        <v>28596</v>
      </c>
      <c r="C30" s="479">
        <v>48</v>
      </c>
      <c r="D30" s="432"/>
      <c r="E30" s="431">
        <v>108</v>
      </c>
    </row>
    <row r="31" spans="1:5" x14ac:dyDescent="0.25">
      <c r="A31" s="438">
        <v>45324</v>
      </c>
      <c r="B31" s="479" t="s">
        <v>28597</v>
      </c>
      <c r="C31" s="479">
        <v>314</v>
      </c>
      <c r="D31" s="432"/>
      <c r="E31" s="431">
        <v>997.92</v>
      </c>
    </row>
    <row r="32" spans="1:5" x14ac:dyDescent="0.25">
      <c r="A32" s="438">
        <v>45324</v>
      </c>
      <c r="B32" s="479" t="s">
        <v>28598</v>
      </c>
      <c r="C32" s="479">
        <v>40</v>
      </c>
      <c r="D32" s="431">
        <v>103.45</v>
      </c>
      <c r="E32" s="431"/>
    </row>
    <row r="33" spans="1:5" x14ac:dyDescent="0.25">
      <c r="A33" s="438">
        <v>45324</v>
      </c>
      <c r="B33" s="479" t="s">
        <v>28600</v>
      </c>
      <c r="C33" s="479">
        <v>190</v>
      </c>
      <c r="D33" s="432"/>
      <c r="E33" s="431">
        <v>486</v>
      </c>
    </row>
    <row r="34" spans="1:5" x14ac:dyDescent="0.25">
      <c r="A34" s="438">
        <v>45324</v>
      </c>
      <c r="B34" s="479" t="s">
        <v>28601</v>
      </c>
      <c r="C34" s="479">
        <v>80</v>
      </c>
      <c r="D34" s="432"/>
      <c r="E34" s="431">
        <v>151.19999999999999</v>
      </c>
    </row>
    <row r="35" spans="1:5" x14ac:dyDescent="0.25">
      <c r="A35" s="438">
        <v>45324</v>
      </c>
      <c r="B35" s="479" t="s">
        <v>28602</v>
      </c>
      <c r="C35" s="479">
        <v>62</v>
      </c>
      <c r="D35" s="432"/>
      <c r="E35" s="431">
        <v>140.4</v>
      </c>
    </row>
    <row r="36" spans="1:5" x14ac:dyDescent="0.25">
      <c r="A36" s="438">
        <v>45324</v>
      </c>
      <c r="B36" s="479" t="s">
        <v>28603</v>
      </c>
      <c r="C36" s="479">
        <v>80</v>
      </c>
      <c r="D36" s="432"/>
      <c r="E36" s="431">
        <v>151.19999999999999</v>
      </c>
    </row>
    <row r="37" spans="1:5" x14ac:dyDescent="0.25">
      <c r="A37" s="438">
        <v>45324</v>
      </c>
      <c r="B37" s="479" t="s">
        <v>28604</v>
      </c>
      <c r="C37" s="479">
        <v>110</v>
      </c>
      <c r="D37" s="432"/>
      <c r="E37" s="431">
        <v>151.19999999999999</v>
      </c>
    </row>
    <row r="38" spans="1:5" x14ac:dyDescent="0.25">
      <c r="A38" s="438">
        <v>45324</v>
      </c>
      <c r="B38" s="479" t="s">
        <v>28605</v>
      </c>
      <c r="C38" s="479">
        <v>146</v>
      </c>
      <c r="D38" s="432"/>
      <c r="E38" s="431">
        <v>441.6</v>
      </c>
    </row>
    <row r="39" spans="1:5" x14ac:dyDescent="0.25">
      <c r="A39" s="438">
        <v>45324</v>
      </c>
      <c r="B39" s="479" t="s">
        <v>28606</v>
      </c>
      <c r="C39" s="479">
        <v>30</v>
      </c>
      <c r="D39" s="431">
        <v>119.56</v>
      </c>
      <c r="E39" s="431"/>
    </row>
    <row r="40" spans="1:5" x14ac:dyDescent="0.25">
      <c r="A40" s="438">
        <v>45324</v>
      </c>
      <c r="B40" s="479" t="s">
        <v>28607</v>
      </c>
      <c r="C40" s="479">
        <v>279</v>
      </c>
      <c r="D40" s="432"/>
      <c r="E40" s="431">
        <v>678.4</v>
      </c>
    </row>
    <row r="41" spans="1:5" x14ac:dyDescent="0.25">
      <c r="A41" s="438">
        <v>45324</v>
      </c>
      <c r="B41" s="479" t="s">
        <v>28608</v>
      </c>
      <c r="C41" s="479">
        <v>110</v>
      </c>
      <c r="D41" s="432"/>
      <c r="E41" s="431">
        <v>169.2</v>
      </c>
    </row>
    <row r="42" spans="1:5" x14ac:dyDescent="0.25">
      <c r="A42" s="438">
        <v>45324</v>
      </c>
      <c r="B42" s="479" t="s">
        <v>28609</v>
      </c>
      <c r="C42" s="479">
        <v>98</v>
      </c>
      <c r="D42" s="432"/>
      <c r="E42" s="431">
        <v>714.42</v>
      </c>
    </row>
    <row r="43" spans="1:5" x14ac:dyDescent="0.25">
      <c r="A43" s="438">
        <v>45324</v>
      </c>
      <c r="B43" s="479" t="s">
        <v>28610</v>
      </c>
      <c r="C43" s="479">
        <v>38</v>
      </c>
      <c r="D43" s="431">
        <v>116.11</v>
      </c>
      <c r="E43" s="431"/>
    </row>
    <row r="44" spans="1:5" x14ac:dyDescent="0.25">
      <c r="A44" s="438">
        <v>45324</v>
      </c>
      <c r="B44" s="479" t="s">
        <v>28611</v>
      </c>
      <c r="C44" s="479">
        <v>120</v>
      </c>
      <c r="D44" s="431">
        <v>118.08</v>
      </c>
      <c r="E44" s="431"/>
    </row>
    <row r="45" spans="1:5" x14ac:dyDescent="0.25">
      <c r="A45" s="438">
        <v>45324</v>
      </c>
      <c r="B45" s="479" t="s">
        <v>28612</v>
      </c>
      <c r="C45" s="479">
        <v>26</v>
      </c>
      <c r="D45" s="431">
        <v>72.569999999999993</v>
      </c>
      <c r="E45" s="431"/>
    </row>
    <row r="46" spans="1:5" x14ac:dyDescent="0.25">
      <c r="A46" s="438">
        <v>45324</v>
      </c>
      <c r="B46" s="479" t="s">
        <v>28613</v>
      </c>
      <c r="C46" s="479">
        <v>145</v>
      </c>
      <c r="D46" s="431">
        <v>289.42</v>
      </c>
      <c r="E46" s="431"/>
    </row>
    <row r="47" spans="1:5" x14ac:dyDescent="0.25">
      <c r="A47" s="438">
        <v>45324</v>
      </c>
      <c r="B47" s="479" t="s">
        <v>28614</v>
      </c>
      <c r="C47" s="479">
        <v>45</v>
      </c>
      <c r="D47" s="431">
        <v>99.63</v>
      </c>
      <c r="E47" s="431"/>
    </row>
    <row r="48" spans="1:5" x14ac:dyDescent="0.25">
      <c r="A48" s="438">
        <v>45324</v>
      </c>
      <c r="B48" s="479" t="s">
        <v>28615</v>
      </c>
      <c r="C48" s="479">
        <v>100</v>
      </c>
      <c r="D48" s="432"/>
      <c r="E48" s="431">
        <v>243</v>
      </c>
    </row>
    <row r="49" spans="1:5" x14ac:dyDescent="0.25">
      <c r="A49" s="438">
        <v>45324</v>
      </c>
      <c r="B49" s="479" t="s">
        <v>28616</v>
      </c>
      <c r="C49" s="479">
        <v>27</v>
      </c>
      <c r="D49" s="432"/>
      <c r="E49" s="431">
        <v>70.2</v>
      </c>
    </row>
    <row r="50" spans="1:5" x14ac:dyDescent="0.25">
      <c r="A50" s="438">
        <v>45324</v>
      </c>
      <c r="B50" s="479" t="s">
        <v>28617</v>
      </c>
      <c r="C50" s="479">
        <v>120</v>
      </c>
      <c r="D50" s="431">
        <v>199.26</v>
      </c>
      <c r="E50" s="431"/>
    </row>
    <row r="51" spans="1:5" x14ac:dyDescent="0.25">
      <c r="A51" s="438">
        <v>45324</v>
      </c>
      <c r="B51" s="479" t="s">
        <v>28618</v>
      </c>
      <c r="C51" s="479">
        <v>58</v>
      </c>
      <c r="D51" s="431">
        <v>112.99</v>
      </c>
      <c r="E51" s="431"/>
    </row>
    <row r="52" spans="1:5" x14ac:dyDescent="0.25">
      <c r="A52" s="438">
        <v>45324</v>
      </c>
      <c r="B52" s="479" t="s">
        <v>28619</v>
      </c>
      <c r="C52" s="479">
        <v>120</v>
      </c>
      <c r="D52" s="431">
        <v>316.98</v>
      </c>
      <c r="E52" s="431"/>
    </row>
    <row r="53" spans="1:5" x14ac:dyDescent="0.25">
      <c r="A53" s="438">
        <v>45324</v>
      </c>
      <c r="B53" s="479" t="s">
        <v>28620</v>
      </c>
      <c r="C53" s="479">
        <v>45</v>
      </c>
      <c r="D53" s="431">
        <v>99.63</v>
      </c>
      <c r="E53" s="431"/>
    </row>
    <row r="54" spans="1:5" x14ac:dyDescent="0.25">
      <c r="A54" s="438">
        <v>45325</v>
      </c>
      <c r="B54" s="479" t="s">
        <v>28621</v>
      </c>
      <c r="C54" s="479">
        <v>10</v>
      </c>
      <c r="D54" s="431">
        <v>79.7</v>
      </c>
      <c r="E54" s="431"/>
    </row>
    <row r="55" spans="1:5" x14ac:dyDescent="0.25">
      <c r="A55" s="438">
        <v>45327</v>
      </c>
      <c r="B55" s="479" t="s">
        <v>28622</v>
      </c>
      <c r="C55" s="479">
        <v>32</v>
      </c>
      <c r="D55" s="431">
        <v>116.6</v>
      </c>
      <c r="E55" s="431"/>
    </row>
    <row r="56" spans="1:5" x14ac:dyDescent="0.25">
      <c r="A56" s="438">
        <v>45327</v>
      </c>
      <c r="B56" s="479" t="s">
        <v>28623</v>
      </c>
      <c r="C56" s="479">
        <v>23</v>
      </c>
      <c r="D56" s="431">
        <v>87.08</v>
      </c>
      <c r="E56" s="431"/>
    </row>
    <row r="57" spans="1:5" x14ac:dyDescent="0.25">
      <c r="A57" s="438">
        <v>45327</v>
      </c>
      <c r="B57" s="479" t="s">
        <v>28624</v>
      </c>
      <c r="C57" s="479">
        <v>23</v>
      </c>
      <c r="D57" s="431">
        <v>66.42</v>
      </c>
      <c r="E57" s="431"/>
    </row>
    <row r="58" spans="1:5" x14ac:dyDescent="0.25">
      <c r="A58" s="438">
        <v>45327</v>
      </c>
      <c r="B58" s="479" t="s">
        <v>28625</v>
      </c>
      <c r="C58" s="479">
        <v>435</v>
      </c>
      <c r="D58" s="432"/>
      <c r="E58" s="431">
        <v>703.1</v>
      </c>
    </row>
    <row r="59" spans="1:5" x14ac:dyDescent="0.25">
      <c r="A59" s="438">
        <v>45327</v>
      </c>
      <c r="B59" s="479" t="s">
        <v>28626</v>
      </c>
      <c r="C59" s="479">
        <v>168</v>
      </c>
      <c r="D59" s="431">
        <v>473.24</v>
      </c>
      <c r="E59" s="431"/>
    </row>
    <row r="60" spans="1:5" x14ac:dyDescent="0.25">
      <c r="A60" s="438">
        <v>45327</v>
      </c>
      <c r="B60" s="479" t="s">
        <v>28627</v>
      </c>
      <c r="C60" s="479">
        <v>85</v>
      </c>
      <c r="D60" s="432"/>
      <c r="E60" s="431">
        <v>167.4</v>
      </c>
    </row>
    <row r="61" spans="1:5" x14ac:dyDescent="0.25">
      <c r="A61" s="438">
        <v>45327</v>
      </c>
      <c r="B61" s="479" t="s">
        <v>28628</v>
      </c>
      <c r="C61" s="479">
        <v>33</v>
      </c>
      <c r="D61" s="431"/>
      <c r="E61" s="431">
        <v>108</v>
      </c>
    </row>
    <row r="62" spans="1:5" x14ac:dyDescent="0.25">
      <c r="A62" s="438">
        <v>45327</v>
      </c>
      <c r="B62" s="479" t="s">
        <v>28629</v>
      </c>
      <c r="C62" s="479">
        <v>7</v>
      </c>
      <c r="D62" s="432"/>
      <c r="E62" s="431">
        <v>48.6</v>
      </c>
    </row>
    <row r="63" spans="1:5" x14ac:dyDescent="0.25">
      <c r="A63" s="438">
        <v>45327</v>
      </c>
      <c r="B63" s="479" t="s">
        <v>28630</v>
      </c>
      <c r="C63" s="479">
        <v>149</v>
      </c>
      <c r="D63" s="432"/>
      <c r="E63" s="431">
        <v>379.5</v>
      </c>
    </row>
    <row r="64" spans="1:5" x14ac:dyDescent="0.25">
      <c r="A64" s="438">
        <v>45327</v>
      </c>
      <c r="B64" s="479" t="s">
        <v>28631</v>
      </c>
      <c r="C64" s="479">
        <v>315</v>
      </c>
      <c r="D64" s="432"/>
      <c r="E64" s="431">
        <v>782.46</v>
      </c>
    </row>
    <row r="65" spans="1:5" x14ac:dyDescent="0.25">
      <c r="A65" s="438">
        <v>45327</v>
      </c>
      <c r="B65" s="479" t="s">
        <v>28632</v>
      </c>
      <c r="C65" s="479">
        <v>31</v>
      </c>
      <c r="D65" s="432"/>
      <c r="E65" s="431">
        <v>81</v>
      </c>
    </row>
    <row r="66" spans="1:5" x14ac:dyDescent="0.25">
      <c r="A66" s="438">
        <v>45327</v>
      </c>
      <c r="B66" s="479" t="s">
        <v>28633</v>
      </c>
      <c r="C66" s="479">
        <v>11</v>
      </c>
      <c r="D66" s="432"/>
      <c r="E66" s="431">
        <v>54</v>
      </c>
    </row>
    <row r="67" spans="1:5" x14ac:dyDescent="0.25">
      <c r="A67" s="438">
        <v>45327</v>
      </c>
      <c r="B67" s="479" t="s">
        <v>28634</v>
      </c>
      <c r="C67" s="479">
        <v>228</v>
      </c>
      <c r="D67" s="431"/>
      <c r="E67" s="431">
        <v>462</v>
      </c>
    </row>
    <row r="68" spans="1:5" x14ac:dyDescent="0.25">
      <c r="A68" s="438">
        <v>45327</v>
      </c>
      <c r="B68" s="479" t="s">
        <v>28635</v>
      </c>
      <c r="C68" s="479">
        <v>230</v>
      </c>
      <c r="D68" s="432"/>
      <c r="E68" s="431">
        <v>486</v>
      </c>
    </row>
    <row r="69" spans="1:5" x14ac:dyDescent="0.25">
      <c r="A69" s="438">
        <v>45327</v>
      </c>
      <c r="B69" s="479" t="s">
        <v>28636</v>
      </c>
      <c r="C69" s="479">
        <v>20</v>
      </c>
      <c r="D69" s="431">
        <v>59.78</v>
      </c>
      <c r="E69" s="431"/>
    </row>
    <row r="70" spans="1:5" x14ac:dyDescent="0.25">
      <c r="A70" s="438">
        <v>45327</v>
      </c>
      <c r="B70" s="479" t="s">
        <v>28637</v>
      </c>
      <c r="C70" s="479">
        <v>140</v>
      </c>
      <c r="D70" s="432"/>
      <c r="E70" s="431">
        <v>160.5</v>
      </c>
    </row>
    <row r="71" spans="1:5" x14ac:dyDescent="0.25">
      <c r="A71" s="438">
        <v>45327</v>
      </c>
      <c r="B71" s="479" t="s">
        <v>28638</v>
      </c>
      <c r="C71" s="479">
        <v>163</v>
      </c>
      <c r="D71" s="432"/>
      <c r="E71" s="431">
        <v>432</v>
      </c>
    </row>
    <row r="72" spans="1:5" x14ac:dyDescent="0.25">
      <c r="A72" s="438">
        <v>45327</v>
      </c>
      <c r="B72" s="479" t="s">
        <v>28639</v>
      </c>
      <c r="C72" s="479">
        <v>41</v>
      </c>
      <c r="D72" s="432"/>
      <c r="E72" s="431">
        <v>108</v>
      </c>
    </row>
    <row r="73" spans="1:5" x14ac:dyDescent="0.25">
      <c r="A73" s="438">
        <v>45327</v>
      </c>
      <c r="B73" s="479" t="s">
        <v>28640</v>
      </c>
      <c r="C73" s="479">
        <v>25</v>
      </c>
      <c r="D73" s="431">
        <v>66.42</v>
      </c>
      <c r="E73" s="431"/>
    </row>
    <row r="74" spans="1:5" x14ac:dyDescent="0.25">
      <c r="A74" s="438">
        <v>45327</v>
      </c>
      <c r="B74" s="479" t="s">
        <v>28641</v>
      </c>
      <c r="C74" s="479">
        <v>75</v>
      </c>
      <c r="D74" s="432"/>
      <c r="E74" s="431">
        <v>177</v>
      </c>
    </row>
    <row r="75" spans="1:5" x14ac:dyDescent="0.25">
      <c r="A75" s="438">
        <v>45327</v>
      </c>
      <c r="B75" s="479" t="s">
        <v>28642</v>
      </c>
      <c r="C75" s="479">
        <v>250</v>
      </c>
      <c r="D75" s="432"/>
      <c r="E75" s="431">
        <v>486</v>
      </c>
    </row>
    <row r="76" spans="1:5" x14ac:dyDescent="0.25">
      <c r="A76" s="438">
        <v>45327</v>
      </c>
      <c r="B76" s="479" t="s">
        <v>28643</v>
      </c>
      <c r="C76" s="479">
        <v>50</v>
      </c>
      <c r="D76" s="431">
        <v>99.63</v>
      </c>
      <c r="E76" s="431"/>
    </row>
    <row r="77" spans="1:5" x14ac:dyDescent="0.25">
      <c r="A77" s="438">
        <v>45327</v>
      </c>
      <c r="B77" s="479" t="s">
        <v>28644</v>
      </c>
      <c r="C77" s="479">
        <v>67</v>
      </c>
      <c r="D77" s="432"/>
      <c r="E77" s="431">
        <v>162</v>
      </c>
    </row>
    <row r="78" spans="1:5" x14ac:dyDescent="0.25">
      <c r="A78" s="438">
        <v>45327</v>
      </c>
      <c r="B78" s="479" t="s">
        <v>28645</v>
      </c>
      <c r="C78" s="479">
        <v>35</v>
      </c>
      <c r="D78" s="431">
        <v>116.11</v>
      </c>
      <c r="E78" s="431"/>
    </row>
    <row r="79" spans="1:5" x14ac:dyDescent="0.25">
      <c r="A79" s="438">
        <v>45327</v>
      </c>
      <c r="B79" s="479" t="s">
        <v>28646</v>
      </c>
      <c r="C79" s="479">
        <v>270</v>
      </c>
      <c r="D79" s="431">
        <v>782.28</v>
      </c>
      <c r="E79" s="431"/>
    </row>
    <row r="80" spans="1:5" x14ac:dyDescent="0.25">
      <c r="A80" s="438">
        <v>45327</v>
      </c>
      <c r="B80" s="479" t="s">
        <v>28647</v>
      </c>
      <c r="C80" s="479">
        <v>297</v>
      </c>
      <c r="D80" s="432"/>
      <c r="E80" s="431">
        <v>105.4</v>
      </c>
    </row>
    <row r="81" spans="1:5" x14ac:dyDescent="0.25">
      <c r="A81" s="438">
        <v>45327</v>
      </c>
      <c r="B81" s="479" t="s">
        <v>28648</v>
      </c>
      <c r="C81" s="479">
        <v>202</v>
      </c>
      <c r="D81" s="432"/>
      <c r="E81" s="431">
        <v>324</v>
      </c>
    </row>
    <row r="82" spans="1:5" x14ac:dyDescent="0.25">
      <c r="A82" s="438">
        <v>45327</v>
      </c>
      <c r="B82" s="479" t="s">
        <v>28649</v>
      </c>
      <c r="C82" s="479">
        <v>189</v>
      </c>
      <c r="D82" s="432"/>
      <c r="E82" s="431">
        <v>707.4</v>
      </c>
    </row>
    <row r="83" spans="1:5" x14ac:dyDescent="0.25">
      <c r="A83" s="438">
        <v>45327</v>
      </c>
      <c r="B83" s="479" t="s">
        <v>28650</v>
      </c>
      <c r="C83" s="479">
        <v>40</v>
      </c>
      <c r="D83" s="431">
        <v>126.2</v>
      </c>
      <c r="E83" s="431"/>
    </row>
    <row r="84" spans="1:5" x14ac:dyDescent="0.25">
      <c r="A84" s="438">
        <v>45327</v>
      </c>
      <c r="B84" s="479" t="s">
        <v>28651</v>
      </c>
      <c r="C84" s="479">
        <v>78</v>
      </c>
      <c r="D84" s="432"/>
      <c r="E84" s="431">
        <v>200.6</v>
      </c>
    </row>
    <row r="85" spans="1:5" x14ac:dyDescent="0.25">
      <c r="A85" s="438">
        <v>45327</v>
      </c>
      <c r="B85" s="479" t="s">
        <v>28652</v>
      </c>
      <c r="C85" s="479">
        <v>40</v>
      </c>
      <c r="D85" s="432"/>
      <c r="E85" s="431">
        <v>106.2</v>
      </c>
    </row>
    <row r="86" spans="1:5" x14ac:dyDescent="0.25">
      <c r="A86" s="438">
        <v>45327</v>
      </c>
      <c r="B86" s="479" t="s">
        <v>28653</v>
      </c>
      <c r="C86" s="479">
        <v>90</v>
      </c>
      <c r="D86" s="431">
        <v>205.31</v>
      </c>
      <c r="E86" s="431"/>
    </row>
    <row r="87" spans="1:5" x14ac:dyDescent="0.25">
      <c r="A87" s="438">
        <v>45327</v>
      </c>
      <c r="B87" s="479" t="s">
        <v>28654</v>
      </c>
      <c r="C87" s="479">
        <v>58</v>
      </c>
      <c r="D87" s="432"/>
      <c r="E87" s="431">
        <v>156.6</v>
      </c>
    </row>
    <row r="88" spans="1:5" x14ac:dyDescent="0.25">
      <c r="A88" s="438">
        <v>45327</v>
      </c>
      <c r="B88" s="479" t="s">
        <v>28655</v>
      </c>
      <c r="C88" s="479">
        <v>100</v>
      </c>
      <c r="D88" s="431">
        <v>254.61</v>
      </c>
      <c r="E88" s="431"/>
    </row>
    <row r="89" spans="1:5" x14ac:dyDescent="0.25">
      <c r="A89" s="438">
        <v>45327</v>
      </c>
      <c r="B89" s="479" t="s">
        <v>28656</v>
      </c>
      <c r="C89" s="479">
        <v>45</v>
      </c>
      <c r="D89" s="431">
        <v>139.47999999999999</v>
      </c>
      <c r="E89" s="431"/>
    </row>
    <row r="90" spans="1:5" x14ac:dyDescent="0.25">
      <c r="A90" s="438">
        <v>45327</v>
      </c>
      <c r="B90" s="479" t="s">
        <v>28657</v>
      </c>
      <c r="C90" s="479">
        <v>65</v>
      </c>
      <c r="D90" s="431">
        <v>99.63</v>
      </c>
      <c r="E90" s="431"/>
    </row>
    <row r="91" spans="1:5" x14ac:dyDescent="0.25">
      <c r="A91" s="438">
        <v>45327</v>
      </c>
      <c r="B91" s="479" t="s">
        <v>28658</v>
      </c>
      <c r="C91" s="479">
        <v>90</v>
      </c>
      <c r="D91" s="431">
        <v>199.26</v>
      </c>
      <c r="E91" s="431"/>
    </row>
    <row r="92" spans="1:5" x14ac:dyDescent="0.25">
      <c r="A92" s="438">
        <v>45327</v>
      </c>
      <c r="B92" s="479" t="s">
        <v>28659</v>
      </c>
      <c r="C92" s="479">
        <v>227</v>
      </c>
      <c r="D92" s="431"/>
      <c r="E92" s="431">
        <v>362.8</v>
      </c>
    </row>
    <row r="93" spans="1:5" x14ac:dyDescent="0.25">
      <c r="A93" s="438">
        <v>45327</v>
      </c>
      <c r="B93" s="479" t="s">
        <v>28660</v>
      </c>
      <c r="C93" s="479">
        <v>45</v>
      </c>
      <c r="D93" s="432"/>
      <c r="E93" s="431">
        <v>81</v>
      </c>
    </row>
    <row r="94" spans="1:5" x14ac:dyDescent="0.25">
      <c r="A94" s="438">
        <v>45327</v>
      </c>
      <c r="B94" s="479" t="s">
        <v>28661</v>
      </c>
      <c r="C94" s="479">
        <v>25</v>
      </c>
      <c r="D94" s="432"/>
      <c r="E94" s="431">
        <v>54</v>
      </c>
    </row>
    <row r="95" spans="1:5" x14ac:dyDescent="0.25">
      <c r="A95" s="438">
        <v>45327</v>
      </c>
      <c r="B95" s="479" t="s">
        <v>28663</v>
      </c>
      <c r="C95" s="479">
        <v>40</v>
      </c>
      <c r="D95" s="431">
        <v>99.63</v>
      </c>
      <c r="E95" s="431"/>
    </row>
    <row r="96" spans="1:5" x14ac:dyDescent="0.25">
      <c r="A96" s="438">
        <v>45327</v>
      </c>
      <c r="B96" s="479" t="s">
        <v>28664</v>
      </c>
      <c r="C96" s="479">
        <v>35</v>
      </c>
      <c r="D96" s="431">
        <v>99.63</v>
      </c>
      <c r="E96" s="431"/>
    </row>
    <row r="97" spans="1:5" x14ac:dyDescent="0.25">
      <c r="A97" s="438">
        <v>45327</v>
      </c>
      <c r="B97" s="479" t="s">
        <v>28665</v>
      </c>
      <c r="C97" s="479">
        <v>360</v>
      </c>
      <c r="D97" s="432"/>
      <c r="E97" s="431">
        <v>900.23</v>
      </c>
    </row>
    <row r="98" spans="1:5" x14ac:dyDescent="0.25">
      <c r="A98" s="438">
        <v>45327</v>
      </c>
      <c r="B98" s="479" t="s">
        <v>28666</v>
      </c>
      <c r="C98" s="479">
        <v>10</v>
      </c>
      <c r="D98" s="432"/>
      <c r="E98" s="431">
        <v>54</v>
      </c>
    </row>
    <row r="99" spans="1:5" x14ac:dyDescent="0.25">
      <c r="A99" s="438">
        <v>45327</v>
      </c>
      <c r="B99" s="479" t="s">
        <v>28667</v>
      </c>
      <c r="C99" s="479">
        <v>20</v>
      </c>
      <c r="D99" s="432"/>
      <c r="E99" s="431">
        <v>54</v>
      </c>
    </row>
    <row r="100" spans="1:5" x14ac:dyDescent="0.25">
      <c r="A100" s="438">
        <v>45327</v>
      </c>
      <c r="B100" s="479" t="s">
        <v>28668</v>
      </c>
      <c r="C100" s="479">
        <v>410</v>
      </c>
      <c r="D100" s="432"/>
      <c r="E100" s="431">
        <v>810</v>
      </c>
    </row>
    <row r="101" spans="1:5" x14ac:dyDescent="0.25">
      <c r="A101" s="438">
        <v>45327</v>
      </c>
      <c r="B101" s="479" t="s">
        <v>28669</v>
      </c>
      <c r="C101" s="479">
        <v>170</v>
      </c>
      <c r="D101" s="431">
        <v>451.66</v>
      </c>
      <c r="E101" s="431"/>
    </row>
    <row r="102" spans="1:5" x14ac:dyDescent="0.25">
      <c r="A102" s="438">
        <v>45327</v>
      </c>
      <c r="B102" s="479" t="s">
        <v>28670</v>
      </c>
      <c r="C102" s="479">
        <v>24</v>
      </c>
      <c r="D102" s="432"/>
      <c r="E102" s="431">
        <v>54</v>
      </c>
    </row>
    <row r="103" spans="1:5" x14ac:dyDescent="0.25">
      <c r="A103" s="438">
        <v>45327</v>
      </c>
      <c r="B103" s="479" t="s">
        <v>28671</v>
      </c>
      <c r="C103" s="479">
        <v>50</v>
      </c>
      <c r="D103" s="431">
        <v>99.63</v>
      </c>
      <c r="E103" s="431"/>
    </row>
    <row r="104" spans="1:5" x14ac:dyDescent="0.25">
      <c r="A104" s="438">
        <v>45328</v>
      </c>
      <c r="B104" s="479" t="s">
        <v>28672</v>
      </c>
      <c r="C104" s="479">
        <v>50</v>
      </c>
      <c r="D104" s="431">
        <v>99.63</v>
      </c>
      <c r="E104" s="431"/>
    </row>
    <row r="105" spans="1:5" x14ac:dyDescent="0.25">
      <c r="A105" s="438">
        <v>45328</v>
      </c>
      <c r="B105" s="479" t="s">
        <v>28673</v>
      </c>
      <c r="C105" s="479">
        <v>75</v>
      </c>
      <c r="D105" s="431">
        <v>143.02000000000001</v>
      </c>
      <c r="E105" s="431"/>
    </row>
    <row r="106" spans="1:5" x14ac:dyDescent="0.25">
      <c r="A106" s="438">
        <v>45328</v>
      </c>
      <c r="B106" s="479" t="s">
        <v>28674</v>
      </c>
      <c r="C106" s="479">
        <v>506</v>
      </c>
      <c r="D106" s="432"/>
      <c r="E106" s="433">
        <v>1151.82</v>
      </c>
    </row>
    <row r="107" spans="1:5" x14ac:dyDescent="0.25">
      <c r="A107" s="438">
        <v>45328</v>
      </c>
      <c r="B107" s="479" t="s">
        <v>28676</v>
      </c>
      <c r="C107" s="479">
        <v>390</v>
      </c>
      <c r="D107" s="432"/>
      <c r="E107" s="431">
        <v>945</v>
      </c>
    </row>
    <row r="108" spans="1:5" x14ac:dyDescent="0.25">
      <c r="A108" s="438">
        <v>45328</v>
      </c>
      <c r="B108" s="479" t="s">
        <v>28678</v>
      </c>
      <c r="C108" s="479">
        <v>39</v>
      </c>
      <c r="D108" s="432"/>
      <c r="E108" s="431">
        <v>79</v>
      </c>
    </row>
    <row r="109" spans="1:5" x14ac:dyDescent="0.25">
      <c r="A109" s="438">
        <v>45328</v>
      </c>
      <c r="B109" s="479" t="s">
        <v>28679</v>
      </c>
      <c r="C109" s="479">
        <v>67</v>
      </c>
      <c r="D109" s="432"/>
      <c r="E109" s="431">
        <v>151.19999999999999</v>
      </c>
    </row>
    <row r="110" spans="1:5" x14ac:dyDescent="0.25">
      <c r="A110" s="438">
        <v>45328</v>
      </c>
      <c r="B110" s="479" t="s">
        <v>28680</v>
      </c>
      <c r="C110" s="479">
        <v>118</v>
      </c>
      <c r="D110" s="431">
        <v>199.26</v>
      </c>
      <c r="E110" s="431"/>
    </row>
    <row r="111" spans="1:5" x14ac:dyDescent="0.25">
      <c r="A111" s="438">
        <v>45328</v>
      </c>
      <c r="B111" s="479" t="s">
        <v>28681</v>
      </c>
      <c r="C111" s="479">
        <v>355</v>
      </c>
      <c r="D111" s="432"/>
      <c r="E111" s="431">
        <v>864</v>
      </c>
    </row>
    <row r="112" spans="1:5" x14ac:dyDescent="0.25">
      <c r="A112" s="438">
        <v>45328</v>
      </c>
      <c r="B112" s="479" t="s">
        <v>28682</v>
      </c>
      <c r="C112" s="479">
        <v>43</v>
      </c>
      <c r="D112" s="432"/>
      <c r="E112" s="431">
        <v>108</v>
      </c>
    </row>
    <row r="113" spans="1:5" x14ac:dyDescent="0.25">
      <c r="A113" s="438">
        <v>45328</v>
      </c>
      <c r="B113" s="479" t="s">
        <v>28683</v>
      </c>
      <c r="C113" s="479">
        <v>210</v>
      </c>
      <c r="D113" s="432"/>
      <c r="E113" s="431">
        <v>486</v>
      </c>
    </row>
    <row r="114" spans="1:5" x14ac:dyDescent="0.25">
      <c r="A114" s="438">
        <v>45328</v>
      </c>
      <c r="B114" s="479" t="s">
        <v>28684</v>
      </c>
      <c r="C114" s="479">
        <v>65</v>
      </c>
      <c r="D114" s="432"/>
      <c r="E114" s="431">
        <v>162</v>
      </c>
    </row>
    <row r="115" spans="1:5" x14ac:dyDescent="0.25">
      <c r="A115" s="438">
        <v>45328</v>
      </c>
      <c r="B115" s="479" t="s">
        <v>28685</v>
      </c>
      <c r="C115" s="479">
        <v>146</v>
      </c>
      <c r="D115" s="432"/>
      <c r="E115" s="431">
        <v>408.66</v>
      </c>
    </row>
    <row r="116" spans="1:5" x14ac:dyDescent="0.25">
      <c r="A116" s="438">
        <v>45328</v>
      </c>
      <c r="B116" s="479" t="s">
        <v>28686</v>
      </c>
      <c r="C116" s="479">
        <v>50</v>
      </c>
      <c r="D116" s="432"/>
      <c r="E116" s="431">
        <v>81</v>
      </c>
    </row>
    <row r="117" spans="1:5" x14ac:dyDescent="0.25">
      <c r="A117" s="438">
        <v>45328</v>
      </c>
      <c r="B117" s="479" t="s">
        <v>28687</v>
      </c>
      <c r="C117" s="479">
        <v>50</v>
      </c>
      <c r="D117" s="432"/>
      <c r="E117" s="431">
        <v>162</v>
      </c>
    </row>
    <row r="118" spans="1:5" x14ac:dyDescent="0.25">
      <c r="A118" s="438">
        <v>45328</v>
      </c>
      <c r="B118" s="479" t="s">
        <v>28688</v>
      </c>
      <c r="C118" s="479">
        <v>148</v>
      </c>
      <c r="D118" s="432"/>
      <c r="E118" s="431">
        <v>353.97</v>
      </c>
    </row>
    <row r="119" spans="1:5" x14ac:dyDescent="0.25">
      <c r="A119" s="438">
        <v>45328</v>
      </c>
      <c r="B119" s="479" t="s">
        <v>28689</v>
      </c>
      <c r="C119" s="479">
        <v>40</v>
      </c>
      <c r="D119" s="431">
        <v>99.63</v>
      </c>
      <c r="E119" s="431"/>
    </row>
    <row r="120" spans="1:5" x14ac:dyDescent="0.25">
      <c r="A120" s="438">
        <v>45328</v>
      </c>
      <c r="B120" s="479" t="s">
        <v>28690</v>
      </c>
      <c r="C120" s="479">
        <v>204</v>
      </c>
      <c r="D120" s="432"/>
      <c r="E120" s="431">
        <v>339</v>
      </c>
    </row>
    <row r="121" spans="1:5" x14ac:dyDescent="0.25">
      <c r="A121" s="438">
        <v>45328</v>
      </c>
      <c r="B121" s="479" t="s">
        <v>28691</v>
      </c>
      <c r="C121" s="479">
        <v>50</v>
      </c>
      <c r="D121" s="431">
        <v>120.42</v>
      </c>
      <c r="E121" s="431"/>
    </row>
    <row r="122" spans="1:5" x14ac:dyDescent="0.25">
      <c r="A122" s="438">
        <v>45328</v>
      </c>
      <c r="B122" s="479" t="s">
        <v>28692</v>
      </c>
      <c r="C122" s="479">
        <v>34</v>
      </c>
      <c r="D122" s="431">
        <v>99.63</v>
      </c>
      <c r="E122" s="431"/>
    </row>
    <row r="123" spans="1:5" x14ac:dyDescent="0.25">
      <c r="A123" s="438">
        <v>45328</v>
      </c>
      <c r="B123" s="479" t="s">
        <v>28693</v>
      </c>
      <c r="C123" s="479">
        <v>43</v>
      </c>
      <c r="D123" s="432"/>
      <c r="E123" s="431">
        <v>259.2</v>
      </c>
    </row>
    <row r="124" spans="1:5" x14ac:dyDescent="0.25">
      <c r="A124" s="438">
        <v>45328</v>
      </c>
      <c r="B124" s="479" t="s">
        <v>28694</v>
      </c>
      <c r="C124" s="479">
        <v>43</v>
      </c>
      <c r="D124" s="432"/>
      <c r="E124" s="431">
        <v>113.4</v>
      </c>
    </row>
    <row r="125" spans="1:5" x14ac:dyDescent="0.25">
      <c r="A125" s="438">
        <v>45328</v>
      </c>
      <c r="B125" s="479" t="s">
        <v>28695</v>
      </c>
      <c r="C125" s="479">
        <v>41</v>
      </c>
      <c r="D125" s="432"/>
      <c r="E125" s="431">
        <v>113.4</v>
      </c>
    </row>
    <row r="126" spans="1:5" x14ac:dyDescent="0.25">
      <c r="A126" s="438">
        <v>45328</v>
      </c>
      <c r="B126" s="479" t="s">
        <v>28696</v>
      </c>
      <c r="C126" s="479">
        <v>395</v>
      </c>
      <c r="D126" s="432"/>
      <c r="E126" s="431">
        <v>662.9</v>
      </c>
    </row>
    <row r="127" spans="1:5" x14ac:dyDescent="0.25">
      <c r="A127" s="438">
        <v>45328</v>
      </c>
      <c r="B127" s="479" t="s">
        <v>28697</v>
      </c>
      <c r="C127" s="479">
        <v>190</v>
      </c>
      <c r="D127" s="432"/>
      <c r="E127" s="431">
        <v>486</v>
      </c>
    </row>
    <row r="128" spans="1:5" x14ac:dyDescent="0.25">
      <c r="A128" s="438">
        <v>45328</v>
      </c>
      <c r="B128" s="479" t="s">
        <v>28698</v>
      </c>
      <c r="C128" s="479">
        <v>360</v>
      </c>
      <c r="D128" s="432"/>
      <c r="E128" s="431">
        <v>810</v>
      </c>
    </row>
    <row r="129" spans="1:6" x14ac:dyDescent="0.25">
      <c r="A129" s="438">
        <v>45328</v>
      </c>
      <c r="B129" s="479" t="s">
        <v>28699</v>
      </c>
      <c r="C129" s="479">
        <v>90</v>
      </c>
      <c r="D129" s="431">
        <v>271.83</v>
      </c>
      <c r="E129" s="431"/>
    </row>
    <row r="130" spans="1:6" x14ac:dyDescent="0.25">
      <c r="A130" s="438">
        <v>45328</v>
      </c>
      <c r="B130" s="479" t="s">
        <v>28700</v>
      </c>
      <c r="C130" s="479">
        <v>100</v>
      </c>
      <c r="D130" s="431">
        <v>199.26</v>
      </c>
      <c r="E130" s="431"/>
    </row>
    <row r="131" spans="1:6" x14ac:dyDescent="0.25">
      <c r="A131" s="438">
        <v>45328</v>
      </c>
      <c r="B131" s="479" t="s">
        <v>28701</v>
      </c>
      <c r="C131" s="479">
        <v>20</v>
      </c>
      <c r="D131" s="431">
        <v>66.42</v>
      </c>
      <c r="E131" s="431"/>
    </row>
    <row r="132" spans="1:6" x14ac:dyDescent="0.25">
      <c r="A132" s="438">
        <v>45328</v>
      </c>
      <c r="B132" s="479" t="s">
        <v>28702</v>
      </c>
      <c r="C132" s="479">
        <v>186</v>
      </c>
      <c r="D132" s="432"/>
      <c r="E132" s="431">
        <v>432</v>
      </c>
    </row>
    <row r="133" spans="1:6" x14ac:dyDescent="0.25">
      <c r="A133" s="438">
        <v>45328</v>
      </c>
      <c r="B133" s="479" t="s">
        <v>28703</v>
      </c>
      <c r="C133" s="479">
        <v>45</v>
      </c>
      <c r="D133" s="432"/>
      <c r="E133" s="431">
        <v>107.73</v>
      </c>
    </row>
    <row r="134" spans="1:6" x14ac:dyDescent="0.25">
      <c r="A134" s="438">
        <v>45328</v>
      </c>
      <c r="B134" s="479" t="s">
        <v>28704</v>
      </c>
      <c r="C134" s="479">
        <v>60</v>
      </c>
      <c r="D134" s="432"/>
      <c r="E134" s="431">
        <v>0</v>
      </c>
      <c r="F134" t="s">
        <v>5363</v>
      </c>
    </row>
    <row r="135" spans="1:6" x14ac:dyDescent="0.25">
      <c r="A135" s="438">
        <v>45329</v>
      </c>
      <c r="B135" s="479" t="s">
        <v>28705</v>
      </c>
      <c r="C135" s="479">
        <v>96</v>
      </c>
      <c r="D135" s="432"/>
      <c r="E135" s="431">
        <v>243</v>
      </c>
    </row>
    <row r="136" spans="1:6" x14ac:dyDescent="0.25">
      <c r="A136" s="438">
        <v>45329</v>
      </c>
      <c r="B136" s="479" t="s">
        <v>28706</v>
      </c>
      <c r="C136" s="479">
        <v>280</v>
      </c>
      <c r="D136" s="432"/>
      <c r="E136" s="433">
        <v>1110.8699999999999</v>
      </c>
    </row>
    <row r="137" spans="1:6" x14ac:dyDescent="0.25">
      <c r="A137" s="438">
        <v>45329</v>
      </c>
      <c r="B137" s="479" t="s">
        <v>28707</v>
      </c>
      <c r="C137" s="479">
        <v>660</v>
      </c>
      <c r="D137" s="432"/>
      <c r="E137" s="433">
        <v>1334.88</v>
      </c>
    </row>
    <row r="138" spans="1:6" x14ac:dyDescent="0.25">
      <c r="A138" s="438">
        <v>45329</v>
      </c>
      <c r="B138" s="479" t="s">
        <v>28708</v>
      </c>
      <c r="C138" s="479">
        <v>35</v>
      </c>
      <c r="D138" s="432"/>
      <c r="E138" s="431">
        <v>81</v>
      </c>
    </row>
    <row r="139" spans="1:6" x14ac:dyDescent="0.25">
      <c r="A139" s="438">
        <v>45329</v>
      </c>
      <c r="B139" s="479" t="s">
        <v>28709</v>
      </c>
      <c r="C139" s="479">
        <v>132</v>
      </c>
      <c r="D139" s="431">
        <v>452.11</v>
      </c>
      <c r="E139" s="431"/>
    </row>
    <row r="140" spans="1:6" x14ac:dyDescent="0.25">
      <c r="A140" s="438">
        <v>45329</v>
      </c>
      <c r="B140" s="479" t="s">
        <v>28710</v>
      </c>
      <c r="C140" s="479">
        <v>615</v>
      </c>
      <c r="D140" s="433"/>
      <c r="E140" s="433">
        <v>1335</v>
      </c>
    </row>
    <row r="141" spans="1:6" x14ac:dyDescent="0.25">
      <c r="A141" s="438">
        <v>45329</v>
      </c>
      <c r="B141" s="479" t="s">
        <v>28711</v>
      </c>
      <c r="C141" s="479">
        <v>288</v>
      </c>
      <c r="D141" s="432"/>
      <c r="E141" s="431">
        <v>666.9</v>
      </c>
    </row>
    <row r="142" spans="1:6" x14ac:dyDescent="0.25">
      <c r="A142" s="438">
        <v>45329</v>
      </c>
      <c r="B142" s="479" t="s">
        <v>28712</v>
      </c>
      <c r="C142" s="479">
        <v>55</v>
      </c>
      <c r="D142" s="431">
        <v>108.86</v>
      </c>
      <c r="E142" s="431"/>
    </row>
    <row r="143" spans="1:6" x14ac:dyDescent="0.25">
      <c r="A143" s="438">
        <v>45329</v>
      </c>
      <c r="B143" s="479" t="s">
        <v>28713</v>
      </c>
      <c r="C143" s="479">
        <v>66</v>
      </c>
      <c r="D143" s="432"/>
      <c r="E143" s="431">
        <v>162</v>
      </c>
    </row>
    <row r="144" spans="1:6" x14ac:dyDescent="0.25">
      <c r="A144" s="438">
        <v>45329</v>
      </c>
      <c r="B144" s="479" t="s">
        <v>28714</v>
      </c>
      <c r="C144" s="479">
        <v>89</v>
      </c>
      <c r="D144" s="431">
        <v>275.77</v>
      </c>
      <c r="E144" s="431"/>
    </row>
    <row r="145" spans="1:5" x14ac:dyDescent="0.25">
      <c r="A145" s="438">
        <v>45329</v>
      </c>
      <c r="B145" s="479" t="s">
        <v>28715</v>
      </c>
      <c r="C145" s="479">
        <v>35</v>
      </c>
      <c r="D145" s="431"/>
      <c r="E145" s="431">
        <v>81</v>
      </c>
    </row>
    <row r="146" spans="1:5" x14ac:dyDescent="0.25">
      <c r="A146" s="438">
        <v>45329</v>
      </c>
      <c r="B146" s="479" t="s">
        <v>28716</v>
      </c>
      <c r="C146" s="479">
        <v>24</v>
      </c>
      <c r="D146" s="431">
        <v>66.42</v>
      </c>
      <c r="E146" s="431"/>
    </row>
    <row r="147" spans="1:5" x14ac:dyDescent="0.25">
      <c r="A147" s="438">
        <v>45329</v>
      </c>
      <c r="B147" s="479" t="s">
        <v>28717</v>
      </c>
      <c r="C147" s="479">
        <v>337</v>
      </c>
      <c r="D147" s="431"/>
      <c r="E147" s="431">
        <v>567</v>
      </c>
    </row>
    <row r="148" spans="1:5" x14ac:dyDescent="0.25">
      <c r="A148" s="438">
        <v>45329</v>
      </c>
      <c r="B148" s="479" t="s">
        <v>28718</v>
      </c>
      <c r="C148" s="479">
        <v>11</v>
      </c>
      <c r="D148" s="432"/>
      <c r="E148" s="431">
        <v>54</v>
      </c>
    </row>
    <row r="149" spans="1:5" x14ac:dyDescent="0.25">
      <c r="A149" s="438">
        <v>45329</v>
      </c>
      <c r="B149" s="479" t="s">
        <v>28719</v>
      </c>
      <c r="C149" s="479">
        <v>117</v>
      </c>
      <c r="D149" s="432"/>
      <c r="E149" s="431">
        <v>292.41000000000003</v>
      </c>
    </row>
    <row r="150" spans="1:5" x14ac:dyDescent="0.25">
      <c r="A150" s="438">
        <v>45329</v>
      </c>
      <c r="B150" s="479" t="s">
        <v>28720</v>
      </c>
      <c r="C150" s="479">
        <v>91</v>
      </c>
      <c r="D150" s="432"/>
      <c r="E150" s="431">
        <v>232.2</v>
      </c>
    </row>
    <row r="151" spans="1:5" x14ac:dyDescent="0.25">
      <c r="A151" s="438">
        <v>45329</v>
      </c>
      <c r="B151" s="479" t="s">
        <v>28721</v>
      </c>
      <c r="C151" s="479">
        <v>80</v>
      </c>
      <c r="D151" s="432"/>
      <c r="E151" s="431">
        <v>162</v>
      </c>
    </row>
    <row r="152" spans="1:5" x14ac:dyDescent="0.25">
      <c r="A152" s="438">
        <v>45329</v>
      </c>
      <c r="B152" s="479" t="s">
        <v>28723</v>
      </c>
      <c r="C152" s="479">
        <v>465</v>
      </c>
      <c r="D152" s="432"/>
      <c r="E152" s="431">
        <v>981.72</v>
      </c>
    </row>
    <row r="153" spans="1:5" x14ac:dyDescent="0.25">
      <c r="A153" s="438">
        <v>45329</v>
      </c>
      <c r="B153" s="479" t="s">
        <v>28724</v>
      </c>
      <c r="C153" s="479">
        <v>70</v>
      </c>
      <c r="D153" s="431">
        <v>99.63</v>
      </c>
      <c r="E153" s="431"/>
    </row>
    <row r="154" spans="1:5" x14ac:dyDescent="0.25">
      <c r="A154" s="438">
        <v>45329</v>
      </c>
      <c r="B154" s="479" t="s">
        <v>28725</v>
      </c>
      <c r="C154" s="479">
        <v>48</v>
      </c>
      <c r="D154" s="432"/>
      <c r="E154" s="431">
        <v>118.8</v>
      </c>
    </row>
    <row r="155" spans="1:5" x14ac:dyDescent="0.25">
      <c r="A155" s="438">
        <v>45329</v>
      </c>
      <c r="B155" s="479" t="s">
        <v>28726</v>
      </c>
      <c r="C155" s="479">
        <v>190</v>
      </c>
      <c r="D155" s="432"/>
      <c r="E155" s="431">
        <v>464.4</v>
      </c>
    </row>
    <row r="156" spans="1:5" x14ac:dyDescent="0.25">
      <c r="A156" s="438">
        <v>45329</v>
      </c>
      <c r="B156" s="479" t="s">
        <v>28727</v>
      </c>
      <c r="C156" s="479">
        <v>260</v>
      </c>
      <c r="D156" s="433">
        <v>1134.23</v>
      </c>
      <c r="E156" s="431"/>
    </row>
    <row r="157" spans="1:5" x14ac:dyDescent="0.25">
      <c r="A157" s="438">
        <v>45329</v>
      </c>
      <c r="B157" s="479" t="s">
        <v>28729</v>
      </c>
      <c r="C157" s="479">
        <v>78</v>
      </c>
      <c r="D157" s="432"/>
      <c r="E157" s="431">
        <v>173.8</v>
      </c>
    </row>
    <row r="158" spans="1:5" x14ac:dyDescent="0.25">
      <c r="A158" s="438">
        <v>45329</v>
      </c>
      <c r="B158" s="479" t="s">
        <v>28730</v>
      </c>
      <c r="C158" s="479">
        <v>2592</v>
      </c>
      <c r="D158" s="432"/>
      <c r="E158" s="433">
        <v>6520.68</v>
      </c>
    </row>
    <row r="159" spans="1:5" x14ac:dyDescent="0.25">
      <c r="A159" s="438">
        <v>45329</v>
      </c>
      <c r="B159" s="479" t="s">
        <v>28731</v>
      </c>
      <c r="C159" s="479">
        <v>70</v>
      </c>
      <c r="D159" s="431">
        <v>145.76</v>
      </c>
      <c r="E159" s="431"/>
    </row>
    <row r="160" spans="1:5" x14ac:dyDescent="0.25">
      <c r="A160" s="438">
        <v>45329</v>
      </c>
      <c r="B160" s="479" t="s">
        <v>28732</v>
      </c>
      <c r="C160" s="479">
        <v>45</v>
      </c>
      <c r="D160" s="431">
        <v>124.23</v>
      </c>
      <c r="E160" s="431"/>
    </row>
    <row r="161" spans="1:5" x14ac:dyDescent="0.25">
      <c r="A161" s="438">
        <v>45330</v>
      </c>
      <c r="B161" s="479" t="s">
        <v>28733</v>
      </c>
      <c r="C161" s="479">
        <v>1495</v>
      </c>
      <c r="D161" s="432"/>
      <c r="E161" s="433">
        <v>3028.32</v>
      </c>
    </row>
    <row r="162" spans="1:5" x14ac:dyDescent="0.25">
      <c r="A162" s="438">
        <v>45330</v>
      </c>
      <c r="B162" s="479" t="s">
        <v>28734</v>
      </c>
      <c r="C162" s="479">
        <v>77</v>
      </c>
      <c r="D162" s="432"/>
      <c r="E162" s="431">
        <v>523.79999999999995</v>
      </c>
    </row>
    <row r="163" spans="1:5" x14ac:dyDescent="0.25">
      <c r="A163" s="438">
        <v>45330</v>
      </c>
      <c r="B163" s="479" t="s">
        <v>28735</v>
      </c>
      <c r="C163" s="479">
        <v>30</v>
      </c>
      <c r="D163" s="431">
        <v>99.63</v>
      </c>
      <c r="E163" s="431"/>
    </row>
    <row r="164" spans="1:5" x14ac:dyDescent="0.25">
      <c r="A164" s="438">
        <v>45330</v>
      </c>
      <c r="B164" s="479" t="s">
        <v>28736</v>
      </c>
      <c r="C164" s="479">
        <v>654</v>
      </c>
      <c r="D164" s="432"/>
      <c r="E164" s="433">
        <v>1701.16</v>
      </c>
    </row>
    <row r="165" spans="1:5" x14ac:dyDescent="0.25">
      <c r="A165" s="438">
        <v>45330</v>
      </c>
      <c r="B165" s="479" t="s">
        <v>28737</v>
      </c>
      <c r="C165" s="479">
        <v>24</v>
      </c>
      <c r="D165" s="432"/>
      <c r="E165" s="431">
        <v>55.32</v>
      </c>
    </row>
    <row r="166" spans="1:5" x14ac:dyDescent="0.25">
      <c r="A166" s="438">
        <v>45330</v>
      </c>
      <c r="B166" s="479" t="s">
        <v>28738</v>
      </c>
      <c r="C166" s="479">
        <v>300</v>
      </c>
      <c r="D166" s="432"/>
      <c r="E166" s="431">
        <v>881.1</v>
      </c>
    </row>
    <row r="167" spans="1:5" x14ac:dyDescent="0.25">
      <c r="A167" s="438">
        <v>45330</v>
      </c>
      <c r="B167" s="479" t="s">
        <v>28739</v>
      </c>
      <c r="C167" s="479">
        <v>1056</v>
      </c>
      <c r="D167" s="432"/>
      <c r="E167" s="433">
        <v>2275.1999999999998</v>
      </c>
    </row>
    <row r="168" spans="1:5" x14ac:dyDescent="0.25">
      <c r="A168" s="438">
        <v>45330</v>
      </c>
      <c r="B168" s="479" t="s">
        <v>28740</v>
      </c>
      <c r="C168" s="479">
        <v>285</v>
      </c>
      <c r="D168" s="432"/>
      <c r="E168" s="431">
        <v>524.6</v>
      </c>
    </row>
    <row r="169" spans="1:5" x14ac:dyDescent="0.25">
      <c r="A169" s="438">
        <v>45330</v>
      </c>
      <c r="B169" s="479" t="s">
        <v>28741</v>
      </c>
      <c r="C169" s="479">
        <v>50</v>
      </c>
      <c r="D169" s="432"/>
      <c r="E169" s="431">
        <v>81</v>
      </c>
    </row>
    <row r="170" spans="1:5" x14ac:dyDescent="0.25">
      <c r="A170" s="438">
        <v>45330</v>
      </c>
      <c r="B170" s="479" t="s">
        <v>28742</v>
      </c>
      <c r="C170" s="479">
        <v>200</v>
      </c>
      <c r="D170" s="432"/>
      <c r="E170" s="431">
        <v>300</v>
      </c>
    </row>
    <row r="171" spans="1:5" x14ac:dyDescent="0.25">
      <c r="A171" s="438">
        <v>45330</v>
      </c>
      <c r="B171" s="479" t="s">
        <v>28743</v>
      </c>
      <c r="C171" s="479">
        <v>215</v>
      </c>
      <c r="D171" s="432"/>
      <c r="E171" s="431">
        <v>534.49</v>
      </c>
    </row>
    <row r="172" spans="1:5" x14ac:dyDescent="0.25">
      <c r="A172" s="438">
        <v>45330</v>
      </c>
      <c r="B172" s="479" t="s">
        <v>28744</v>
      </c>
      <c r="C172" s="479">
        <v>99</v>
      </c>
      <c r="D172" s="431">
        <v>277.64</v>
      </c>
      <c r="E172" s="431"/>
    </row>
    <row r="173" spans="1:5" x14ac:dyDescent="0.25">
      <c r="A173" s="438">
        <v>45330</v>
      </c>
      <c r="B173" s="479" t="s">
        <v>28745</v>
      </c>
      <c r="C173" s="479">
        <v>25</v>
      </c>
      <c r="D173" s="431">
        <v>72.569999999999993</v>
      </c>
      <c r="E173" s="431"/>
    </row>
    <row r="174" spans="1:5" x14ac:dyDescent="0.25">
      <c r="A174" s="438">
        <v>45330</v>
      </c>
      <c r="B174" s="479" t="s">
        <v>28746</v>
      </c>
      <c r="C174" s="479">
        <v>270</v>
      </c>
      <c r="D174" s="432"/>
      <c r="E174" s="431">
        <v>555.39</v>
      </c>
    </row>
    <row r="175" spans="1:5" x14ac:dyDescent="0.25">
      <c r="A175" s="438">
        <v>45330</v>
      </c>
      <c r="B175" s="479" t="s">
        <v>28747</v>
      </c>
      <c r="C175" s="479">
        <v>100</v>
      </c>
      <c r="D175" s="431">
        <v>199.26</v>
      </c>
      <c r="E175" s="431"/>
    </row>
    <row r="176" spans="1:5" x14ac:dyDescent="0.25">
      <c r="A176" s="438">
        <v>45330</v>
      </c>
      <c r="B176" s="479" t="s">
        <v>28748</v>
      </c>
      <c r="C176" s="479">
        <v>520</v>
      </c>
      <c r="D176" s="431"/>
      <c r="E176" s="431">
        <v>708.5</v>
      </c>
    </row>
    <row r="177" spans="1:5" x14ac:dyDescent="0.25">
      <c r="A177" s="438">
        <v>45330</v>
      </c>
      <c r="B177" s="479" t="s">
        <v>28750</v>
      </c>
      <c r="C177" s="479">
        <v>905</v>
      </c>
      <c r="D177" s="432"/>
      <c r="E177" s="433">
        <v>1614.57</v>
      </c>
    </row>
    <row r="178" spans="1:5" x14ac:dyDescent="0.25">
      <c r="A178" s="438">
        <v>45330</v>
      </c>
      <c r="B178" s="479" t="s">
        <v>28751</v>
      </c>
      <c r="C178" s="479">
        <v>20</v>
      </c>
      <c r="D178" s="431">
        <v>134.69</v>
      </c>
      <c r="E178" s="431"/>
    </row>
    <row r="179" spans="1:5" x14ac:dyDescent="0.25">
      <c r="A179" s="438">
        <v>45330</v>
      </c>
      <c r="B179" s="479" t="s">
        <v>28752</v>
      </c>
      <c r="C179" s="479">
        <v>25</v>
      </c>
      <c r="D179" s="432"/>
      <c r="E179" s="431">
        <v>40.5</v>
      </c>
    </row>
    <row r="180" spans="1:5" x14ac:dyDescent="0.25">
      <c r="A180" s="438">
        <v>45330</v>
      </c>
      <c r="B180" s="479" t="s">
        <v>28753</v>
      </c>
      <c r="C180" s="479">
        <v>70</v>
      </c>
      <c r="D180" s="431">
        <v>166.05</v>
      </c>
      <c r="E180" s="431"/>
    </row>
    <row r="181" spans="1:5" x14ac:dyDescent="0.25">
      <c r="A181" s="438">
        <v>45330</v>
      </c>
      <c r="B181" s="479" t="s">
        <v>28754</v>
      </c>
      <c r="C181" s="479">
        <v>75</v>
      </c>
      <c r="D181" s="432"/>
      <c r="E181" s="431">
        <v>243</v>
      </c>
    </row>
    <row r="182" spans="1:5" x14ac:dyDescent="0.25">
      <c r="A182" s="438">
        <v>45330</v>
      </c>
      <c r="B182" s="479" t="s">
        <v>28755</v>
      </c>
      <c r="C182" s="479">
        <v>897</v>
      </c>
      <c r="D182" s="432"/>
      <c r="E182" s="433">
        <v>2001.24</v>
      </c>
    </row>
    <row r="183" spans="1:5" x14ac:dyDescent="0.25">
      <c r="A183" s="438">
        <v>45330</v>
      </c>
      <c r="B183" s="479" t="s">
        <v>28756</v>
      </c>
      <c r="C183" s="479">
        <v>375</v>
      </c>
      <c r="D183" s="432"/>
      <c r="E183" s="431">
        <v>901.8</v>
      </c>
    </row>
    <row r="184" spans="1:5" x14ac:dyDescent="0.25">
      <c r="A184" s="438">
        <v>45330</v>
      </c>
      <c r="B184" s="479" t="s">
        <v>28757</v>
      </c>
      <c r="C184" s="479">
        <v>23</v>
      </c>
      <c r="D184" s="431">
        <v>66.42</v>
      </c>
      <c r="E184" s="431"/>
    </row>
    <row r="185" spans="1:5" x14ac:dyDescent="0.25">
      <c r="A185" s="438">
        <v>45330</v>
      </c>
      <c r="B185" s="479" t="s">
        <v>28758</v>
      </c>
      <c r="C185" s="479">
        <v>46</v>
      </c>
      <c r="D185" s="431">
        <v>126.2</v>
      </c>
      <c r="E185" s="431"/>
    </row>
    <row r="186" spans="1:5" x14ac:dyDescent="0.25">
      <c r="A186" s="438">
        <v>45330</v>
      </c>
      <c r="B186" s="479" t="s">
        <v>28759</v>
      </c>
      <c r="C186" s="479">
        <v>90</v>
      </c>
      <c r="D186" s="431">
        <v>272.32</v>
      </c>
      <c r="E186" s="431"/>
    </row>
    <row r="187" spans="1:5" x14ac:dyDescent="0.25">
      <c r="A187" s="438">
        <v>45330</v>
      </c>
      <c r="B187" s="479" t="s">
        <v>28760</v>
      </c>
      <c r="C187" s="479">
        <v>30</v>
      </c>
      <c r="D187" s="431">
        <v>79.7</v>
      </c>
      <c r="E187" s="431"/>
    </row>
    <row r="188" spans="1:5" x14ac:dyDescent="0.25">
      <c r="A188" s="438">
        <v>45331</v>
      </c>
      <c r="B188" s="479" t="s">
        <v>28761</v>
      </c>
      <c r="C188" s="479">
        <v>34</v>
      </c>
      <c r="D188" s="431">
        <v>92.99</v>
      </c>
      <c r="E188" s="431"/>
    </row>
    <row r="189" spans="1:5" x14ac:dyDescent="0.25">
      <c r="A189" s="438">
        <v>45331</v>
      </c>
      <c r="B189" s="479" t="s">
        <v>28762</v>
      </c>
      <c r="C189" s="479">
        <v>60</v>
      </c>
      <c r="D189" s="432"/>
      <c r="E189" s="431">
        <v>151.19999999999999</v>
      </c>
    </row>
    <row r="190" spans="1:5" x14ac:dyDescent="0.25">
      <c r="A190" s="438">
        <v>45331</v>
      </c>
      <c r="B190" s="479" t="s">
        <v>28763</v>
      </c>
      <c r="C190" s="479">
        <v>220</v>
      </c>
      <c r="D190" s="432"/>
      <c r="E190" s="431">
        <v>682.5</v>
      </c>
    </row>
    <row r="191" spans="1:5" x14ac:dyDescent="0.25">
      <c r="A191" s="438">
        <v>45331</v>
      </c>
      <c r="B191" s="479" t="s">
        <v>28764</v>
      </c>
      <c r="C191" s="479">
        <v>209</v>
      </c>
      <c r="D191" s="432"/>
      <c r="E191" s="431">
        <v>555</v>
      </c>
    </row>
    <row r="192" spans="1:5" x14ac:dyDescent="0.25">
      <c r="A192" s="438">
        <v>45331</v>
      </c>
      <c r="B192" s="479" t="s">
        <v>28765</v>
      </c>
      <c r="C192" s="479">
        <v>54</v>
      </c>
      <c r="D192" s="432"/>
      <c r="E192" s="431">
        <v>177</v>
      </c>
    </row>
    <row r="193" spans="1:5" x14ac:dyDescent="0.25">
      <c r="A193" s="438">
        <v>45331</v>
      </c>
      <c r="B193" s="479" t="s">
        <v>28766</v>
      </c>
      <c r="C193" s="479">
        <v>593</v>
      </c>
      <c r="D193" s="432"/>
      <c r="E193" s="433">
        <v>1417.77</v>
      </c>
    </row>
    <row r="194" spans="1:5" x14ac:dyDescent="0.25">
      <c r="A194" s="438">
        <v>45331</v>
      </c>
      <c r="B194" s="479" t="s">
        <v>28767</v>
      </c>
      <c r="C194" s="479">
        <v>27</v>
      </c>
      <c r="D194" s="432"/>
      <c r="E194" s="431">
        <v>59</v>
      </c>
    </row>
    <row r="195" spans="1:5" x14ac:dyDescent="0.25">
      <c r="A195" s="438">
        <v>45331</v>
      </c>
      <c r="B195" s="479" t="s">
        <v>28768</v>
      </c>
      <c r="C195" s="479">
        <v>1699</v>
      </c>
      <c r="D195" s="432"/>
      <c r="E195" s="433">
        <v>5847.2</v>
      </c>
    </row>
    <row r="196" spans="1:5" x14ac:dyDescent="0.25">
      <c r="A196" s="438">
        <v>45331</v>
      </c>
      <c r="B196" s="479" t="s">
        <v>28769</v>
      </c>
      <c r="C196" s="479">
        <v>204</v>
      </c>
      <c r="D196" s="432"/>
      <c r="E196" s="431">
        <v>471.42</v>
      </c>
    </row>
    <row r="197" spans="1:5" x14ac:dyDescent="0.25">
      <c r="A197" s="438">
        <v>45331</v>
      </c>
      <c r="B197" s="479" t="s">
        <v>28770</v>
      </c>
      <c r="C197" s="479">
        <v>760</v>
      </c>
      <c r="D197" s="432"/>
      <c r="E197" s="433">
        <v>2905.62</v>
      </c>
    </row>
    <row r="198" spans="1:5" x14ac:dyDescent="0.25">
      <c r="A198" s="438">
        <v>45331</v>
      </c>
      <c r="B198" s="479" t="s">
        <v>28771</v>
      </c>
      <c r="C198" s="479">
        <v>24</v>
      </c>
      <c r="D198" s="432"/>
      <c r="E198" s="431">
        <v>54</v>
      </c>
    </row>
    <row r="199" spans="1:5" x14ac:dyDescent="0.25">
      <c r="A199" s="438">
        <v>45331</v>
      </c>
      <c r="B199" s="479" t="s">
        <v>28772</v>
      </c>
      <c r="C199" s="479">
        <v>230</v>
      </c>
      <c r="D199" s="432"/>
      <c r="E199" s="431">
        <v>380.46</v>
      </c>
    </row>
    <row r="200" spans="1:5" x14ac:dyDescent="0.25">
      <c r="A200" s="438">
        <v>45331</v>
      </c>
      <c r="B200" s="479" t="s">
        <v>28773</v>
      </c>
      <c r="C200" s="479">
        <v>120</v>
      </c>
      <c r="D200" s="432"/>
      <c r="E200" s="431">
        <v>280.8</v>
      </c>
    </row>
    <row r="201" spans="1:5" x14ac:dyDescent="0.25">
      <c r="A201" s="438">
        <v>45331</v>
      </c>
      <c r="B201" s="479" t="s">
        <v>28774</v>
      </c>
      <c r="C201" s="479">
        <v>28</v>
      </c>
      <c r="D201" s="432"/>
      <c r="E201" s="431">
        <v>64.8</v>
      </c>
    </row>
    <row r="202" spans="1:5" x14ac:dyDescent="0.25">
      <c r="A202" s="438">
        <v>45331</v>
      </c>
      <c r="B202" s="479" t="s">
        <v>28775</v>
      </c>
      <c r="C202" s="479">
        <v>131</v>
      </c>
      <c r="D202" s="432"/>
      <c r="E202" s="431">
        <v>394.2</v>
      </c>
    </row>
    <row r="203" spans="1:5" x14ac:dyDescent="0.25">
      <c r="A203" s="438">
        <v>45331</v>
      </c>
      <c r="B203" s="479" t="s">
        <v>28776</v>
      </c>
      <c r="C203" s="479">
        <v>50</v>
      </c>
      <c r="D203" s="432"/>
      <c r="E203" s="431">
        <v>81</v>
      </c>
    </row>
    <row r="204" spans="1:5" x14ac:dyDescent="0.25">
      <c r="A204" s="438">
        <v>45331</v>
      </c>
      <c r="B204" s="479" t="s">
        <v>28777</v>
      </c>
      <c r="C204" s="479">
        <v>90</v>
      </c>
      <c r="D204" s="432"/>
      <c r="E204" s="431">
        <v>162</v>
      </c>
    </row>
    <row r="205" spans="1:5" x14ac:dyDescent="0.25">
      <c r="A205" s="438">
        <v>45331</v>
      </c>
      <c r="B205" s="479" t="s">
        <v>28778</v>
      </c>
      <c r="C205" s="479">
        <v>773</v>
      </c>
      <c r="D205" s="432"/>
      <c r="E205" s="433">
        <v>1661.58</v>
      </c>
    </row>
    <row r="206" spans="1:5" x14ac:dyDescent="0.25">
      <c r="A206" s="438">
        <v>45331</v>
      </c>
      <c r="B206" s="479" t="s">
        <v>28779</v>
      </c>
      <c r="C206" s="479">
        <v>287</v>
      </c>
      <c r="D206" s="432"/>
      <c r="E206" s="431">
        <v>481.6</v>
      </c>
    </row>
    <row r="207" spans="1:5" x14ac:dyDescent="0.25">
      <c r="A207" s="438">
        <v>45331</v>
      </c>
      <c r="B207" s="479" t="s">
        <v>28780</v>
      </c>
      <c r="C207" s="479">
        <v>10</v>
      </c>
      <c r="D207" s="432"/>
      <c r="E207" s="431">
        <v>54</v>
      </c>
    </row>
    <row r="208" spans="1:5" x14ac:dyDescent="0.25">
      <c r="A208" s="438">
        <v>45331</v>
      </c>
      <c r="B208" s="479" t="s">
        <v>28781</v>
      </c>
      <c r="C208" s="479">
        <v>80</v>
      </c>
      <c r="D208" s="431">
        <v>199.26</v>
      </c>
      <c r="E208" s="431"/>
    </row>
    <row r="209" spans="1:5" x14ac:dyDescent="0.25">
      <c r="A209" s="438">
        <v>45331</v>
      </c>
      <c r="B209" s="479" t="s">
        <v>28782</v>
      </c>
      <c r="C209" s="479">
        <v>1203</v>
      </c>
      <c r="D209" s="432"/>
      <c r="E209" s="433">
        <v>2528.4299999999998</v>
      </c>
    </row>
    <row r="210" spans="1:5" x14ac:dyDescent="0.25">
      <c r="A210" s="438">
        <v>45331</v>
      </c>
      <c r="B210" s="479" t="s">
        <v>28783</v>
      </c>
      <c r="C210" s="479">
        <v>550</v>
      </c>
      <c r="D210" s="431">
        <v>1434.67</v>
      </c>
      <c r="E210" s="431"/>
    </row>
    <row r="211" spans="1:5" x14ac:dyDescent="0.25">
      <c r="A211" s="438">
        <v>45334</v>
      </c>
      <c r="B211" s="479" t="s">
        <v>28784</v>
      </c>
      <c r="C211" s="479">
        <v>32</v>
      </c>
      <c r="D211" s="432"/>
      <c r="E211" s="431">
        <v>505.44</v>
      </c>
    </row>
    <row r="212" spans="1:5" x14ac:dyDescent="0.25">
      <c r="A212" s="438">
        <v>45334</v>
      </c>
      <c r="B212" s="479" t="s">
        <v>28785</v>
      </c>
      <c r="C212" s="479">
        <v>120</v>
      </c>
      <c r="D212" s="432"/>
      <c r="E212" s="431">
        <v>267</v>
      </c>
    </row>
    <row r="213" spans="1:5" x14ac:dyDescent="0.25">
      <c r="A213" s="438">
        <v>45334</v>
      </c>
      <c r="B213" s="479" t="s">
        <v>28786</v>
      </c>
      <c r="C213" s="479">
        <v>10</v>
      </c>
      <c r="D213" s="431">
        <v>92.99</v>
      </c>
      <c r="E213" s="431"/>
    </row>
    <row r="214" spans="1:5" x14ac:dyDescent="0.25">
      <c r="A214" s="438">
        <v>45334</v>
      </c>
      <c r="B214" s="479" t="s">
        <v>28787</v>
      </c>
      <c r="C214" s="479">
        <v>27</v>
      </c>
      <c r="D214" s="431">
        <v>278.95999999999998</v>
      </c>
      <c r="E214" s="431"/>
    </row>
    <row r="215" spans="1:5" x14ac:dyDescent="0.25">
      <c r="A215" s="438">
        <v>45334</v>
      </c>
      <c r="B215" s="479" t="s">
        <v>28788</v>
      </c>
      <c r="C215" s="479">
        <v>55</v>
      </c>
      <c r="D215" s="432"/>
      <c r="E215" s="431">
        <v>69</v>
      </c>
    </row>
    <row r="216" spans="1:5" x14ac:dyDescent="0.25">
      <c r="A216" s="438">
        <v>45334</v>
      </c>
      <c r="B216" s="479" t="s">
        <v>28789</v>
      </c>
      <c r="C216" s="479">
        <v>40</v>
      </c>
      <c r="D216" s="431">
        <v>143.66</v>
      </c>
      <c r="E216" s="431"/>
    </row>
    <row r="217" spans="1:5" x14ac:dyDescent="0.25">
      <c r="A217" s="438">
        <v>45334</v>
      </c>
      <c r="B217" s="479" t="s">
        <v>28790</v>
      </c>
      <c r="C217" s="479">
        <v>23</v>
      </c>
      <c r="D217" s="431">
        <v>66.42</v>
      </c>
      <c r="E217" s="431"/>
    </row>
    <row r="218" spans="1:5" x14ac:dyDescent="0.25">
      <c r="A218" s="438">
        <v>45334</v>
      </c>
      <c r="B218" s="479" t="s">
        <v>28791</v>
      </c>
      <c r="C218" s="479">
        <v>92</v>
      </c>
      <c r="D218" s="431">
        <v>304.79000000000002</v>
      </c>
      <c r="E218" s="431"/>
    </row>
    <row r="219" spans="1:5" x14ac:dyDescent="0.25">
      <c r="A219" s="438">
        <v>45334</v>
      </c>
      <c r="B219" s="479" t="s">
        <v>28792</v>
      </c>
      <c r="C219" s="479">
        <v>43</v>
      </c>
      <c r="D219" s="432"/>
      <c r="E219" s="431">
        <v>79.92</v>
      </c>
    </row>
    <row r="220" spans="1:5" x14ac:dyDescent="0.25">
      <c r="A220" s="438">
        <v>45334</v>
      </c>
      <c r="B220" s="479" t="s">
        <v>28793</v>
      </c>
      <c r="C220" s="479">
        <v>85</v>
      </c>
      <c r="D220" s="432"/>
      <c r="E220" s="431">
        <v>243</v>
      </c>
    </row>
    <row r="221" spans="1:5" x14ac:dyDescent="0.25">
      <c r="A221" s="20">
        <v>45334</v>
      </c>
      <c r="B221" s="387" t="s">
        <v>28794</v>
      </c>
      <c r="C221" s="184">
        <v>266</v>
      </c>
      <c r="D221" s="59"/>
      <c r="E221" s="21">
        <v>669.6</v>
      </c>
    </row>
    <row r="222" spans="1:5" x14ac:dyDescent="0.25">
      <c r="A222" s="20">
        <v>45334</v>
      </c>
      <c r="B222" s="387" t="s">
        <v>28795</v>
      </c>
      <c r="C222" s="184">
        <v>50</v>
      </c>
      <c r="D222" s="59"/>
      <c r="E222" s="21">
        <v>81</v>
      </c>
    </row>
    <row r="223" spans="1:5" x14ac:dyDescent="0.25">
      <c r="A223" s="20">
        <v>45334</v>
      </c>
      <c r="B223" s="387" t="s">
        <v>28796</v>
      </c>
      <c r="C223" s="184">
        <v>47</v>
      </c>
      <c r="D223" s="59"/>
      <c r="E223" s="21">
        <v>100.3</v>
      </c>
    </row>
    <row r="224" spans="1:5" x14ac:dyDescent="0.25">
      <c r="A224" s="20">
        <v>45334</v>
      </c>
      <c r="B224" s="387" t="s">
        <v>28797</v>
      </c>
      <c r="C224" s="184">
        <v>80</v>
      </c>
      <c r="D224" s="59"/>
      <c r="E224" s="21">
        <v>162</v>
      </c>
    </row>
    <row r="225" spans="1:5" x14ac:dyDescent="0.25">
      <c r="A225" s="20">
        <v>45334</v>
      </c>
      <c r="B225" s="387" t="s">
        <v>28798</v>
      </c>
      <c r="C225" s="184">
        <v>146</v>
      </c>
      <c r="D225" s="59"/>
      <c r="E225" s="21">
        <v>372.6</v>
      </c>
    </row>
    <row r="226" spans="1:5" x14ac:dyDescent="0.25">
      <c r="A226" s="20">
        <v>45334</v>
      </c>
      <c r="B226" s="387" t="s">
        <v>28799</v>
      </c>
      <c r="C226" s="184">
        <v>246</v>
      </c>
      <c r="D226" s="59"/>
      <c r="E226" s="21">
        <v>800</v>
      </c>
    </row>
    <row r="227" spans="1:5" x14ac:dyDescent="0.25">
      <c r="A227" s="20">
        <v>45334</v>
      </c>
      <c r="B227" s="135" t="s">
        <v>28800</v>
      </c>
      <c r="C227" s="184">
        <v>65</v>
      </c>
      <c r="D227" s="59"/>
      <c r="E227" s="21">
        <v>118.5</v>
      </c>
    </row>
    <row r="228" spans="1:5" x14ac:dyDescent="0.25">
      <c r="A228" s="20">
        <v>45334</v>
      </c>
      <c r="B228" s="387" t="s">
        <v>28801</v>
      </c>
      <c r="C228" s="184">
        <v>542</v>
      </c>
      <c r="D228" s="59"/>
      <c r="E228" s="21">
        <v>960.12</v>
      </c>
    </row>
    <row r="229" spans="1:5" x14ac:dyDescent="0.25">
      <c r="A229" s="20">
        <v>45334</v>
      </c>
      <c r="B229" s="135" t="s">
        <v>28802</v>
      </c>
      <c r="C229" s="135">
        <v>50</v>
      </c>
      <c r="D229" s="21">
        <v>99.63</v>
      </c>
      <c r="E229" s="21"/>
    </row>
    <row r="230" spans="1:5" x14ac:dyDescent="0.25">
      <c r="A230" s="20">
        <v>45334</v>
      </c>
      <c r="B230" s="387" t="s">
        <v>28803</v>
      </c>
      <c r="C230" s="184">
        <v>23</v>
      </c>
      <c r="D230" s="21">
        <v>99.63</v>
      </c>
      <c r="E230" s="21"/>
    </row>
    <row r="231" spans="1:5" x14ac:dyDescent="0.25">
      <c r="A231" s="20">
        <v>45334</v>
      </c>
      <c r="B231" s="387" t="s">
        <v>28804</v>
      </c>
      <c r="C231" s="184">
        <v>5</v>
      </c>
      <c r="D231" s="59"/>
      <c r="E231" s="21">
        <v>48.6</v>
      </c>
    </row>
    <row r="232" spans="1:5" x14ac:dyDescent="0.25">
      <c r="A232" s="20">
        <v>45334</v>
      </c>
      <c r="B232" s="135" t="s">
        <v>28805</v>
      </c>
      <c r="C232" s="184">
        <v>3006</v>
      </c>
      <c r="D232" s="59"/>
      <c r="E232" s="60">
        <v>6056.94</v>
      </c>
    </row>
    <row r="233" spans="1:5" x14ac:dyDescent="0.25">
      <c r="A233" s="20">
        <v>45334</v>
      </c>
      <c r="B233" s="387" t="s">
        <v>28806</v>
      </c>
      <c r="C233" s="184">
        <v>93</v>
      </c>
      <c r="D233" s="21">
        <v>184.62</v>
      </c>
      <c r="E233" s="21"/>
    </row>
    <row r="234" spans="1:5" x14ac:dyDescent="0.25">
      <c r="A234" s="20">
        <v>45334</v>
      </c>
      <c r="B234" s="387" t="s">
        <v>28807</v>
      </c>
      <c r="C234" s="184">
        <v>12</v>
      </c>
      <c r="D234" s="21">
        <v>66.42</v>
      </c>
      <c r="E234" s="21"/>
    </row>
    <row r="235" spans="1:5" x14ac:dyDescent="0.25">
      <c r="A235" s="20">
        <v>45334</v>
      </c>
      <c r="B235" s="387" t="s">
        <v>28808</v>
      </c>
      <c r="C235" s="184">
        <v>165</v>
      </c>
      <c r="D235" s="59"/>
      <c r="E235" s="21">
        <v>437.4</v>
      </c>
    </row>
    <row r="236" spans="1:5" x14ac:dyDescent="0.25">
      <c r="A236" s="20">
        <v>45334</v>
      </c>
      <c r="B236" s="387" t="s">
        <v>28809</v>
      </c>
      <c r="C236" s="184">
        <v>320</v>
      </c>
      <c r="D236" s="59"/>
      <c r="E236" s="21">
        <v>758.16</v>
      </c>
    </row>
    <row r="237" spans="1:5" x14ac:dyDescent="0.25">
      <c r="A237" s="20">
        <v>45334</v>
      </c>
      <c r="B237" s="135" t="s">
        <v>28810</v>
      </c>
      <c r="C237" s="184">
        <v>47</v>
      </c>
      <c r="D237" s="21">
        <v>159.41</v>
      </c>
      <c r="E237" s="21"/>
    </row>
    <row r="238" spans="1:5" x14ac:dyDescent="0.25">
      <c r="A238" s="438">
        <v>45334</v>
      </c>
      <c r="B238" s="479" t="s">
        <v>28811</v>
      </c>
      <c r="C238" s="479">
        <v>135</v>
      </c>
      <c r="D238" s="432"/>
      <c r="E238" s="431">
        <v>405</v>
      </c>
    </row>
    <row r="239" spans="1:5" x14ac:dyDescent="0.25">
      <c r="A239" s="438">
        <v>45334</v>
      </c>
      <c r="B239" s="479" t="s">
        <v>28812</v>
      </c>
      <c r="C239" s="479">
        <v>96</v>
      </c>
      <c r="D239" s="432"/>
      <c r="E239" s="431">
        <v>243</v>
      </c>
    </row>
    <row r="240" spans="1:5" x14ac:dyDescent="0.25">
      <c r="A240" s="438">
        <v>45334</v>
      </c>
      <c r="B240" s="479" t="s">
        <v>28813</v>
      </c>
      <c r="C240" s="479">
        <v>50</v>
      </c>
      <c r="D240" s="431">
        <v>99.63</v>
      </c>
      <c r="E240" s="431"/>
    </row>
    <row r="241" spans="1:5" x14ac:dyDescent="0.25">
      <c r="A241" s="438">
        <v>45334</v>
      </c>
      <c r="B241" s="479" t="s">
        <v>28814</v>
      </c>
      <c r="C241" s="479">
        <v>589</v>
      </c>
      <c r="D241" s="432"/>
      <c r="E241" s="433">
        <v>1166.25</v>
      </c>
    </row>
    <row r="242" spans="1:5" x14ac:dyDescent="0.25">
      <c r="A242" s="438">
        <v>45334</v>
      </c>
      <c r="B242" s="479" t="s">
        <v>28815</v>
      </c>
      <c r="C242" s="479">
        <v>85</v>
      </c>
      <c r="D242" s="432"/>
      <c r="E242" s="431">
        <v>243</v>
      </c>
    </row>
    <row r="243" spans="1:5" x14ac:dyDescent="0.25">
      <c r="A243" s="438">
        <v>45334</v>
      </c>
      <c r="B243" s="505" t="s">
        <v>28816</v>
      </c>
      <c r="C243" s="479">
        <v>90</v>
      </c>
      <c r="D243" s="431">
        <v>199.26</v>
      </c>
      <c r="E243" s="431"/>
    </row>
    <row r="244" spans="1:5" x14ac:dyDescent="0.25">
      <c r="A244" s="438">
        <v>45334</v>
      </c>
      <c r="B244" s="479" t="s">
        <v>28817</v>
      </c>
      <c r="C244" s="479">
        <v>33</v>
      </c>
      <c r="D244" s="432"/>
      <c r="E244" s="431">
        <v>60.44</v>
      </c>
    </row>
    <row r="245" spans="1:5" x14ac:dyDescent="0.25">
      <c r="A245" s="438">
        <v>45335</v>
      </c>
      <c r="B245" s="479" t="s">
        <v>28818</v>
      </c>
      <c r="C245" s="479">
        <v>24</v>
      </c>
      <c r="D245" s="431">
        <v>66.42</v>
      </c>
      <c r="E245" s="431"/>
    </row>
    <row r="246" spans="1:5" x14ac:dyDescent="0.25">
      <c r="A246" s="438">
        <v>45335</v>
      </c>
      <c r="B246" s="479" t="s">
        <v>28819</v>
      </c>
      <c r="C246" s="479">
        <v>540</v>
      </c>
      <c r="D246" s="432"/>
      <c r="E246" s="433">
        <v>1377</v>
      </c>
    </row>
    <row r="247" spans="1:5" x14ac:dyDescent="0.25">
      <c r="A247" s="438">
        <v>45335</v>
      </c>
      <c r="B247" s="479" t="s">
        <v>28820</v>
      </c>
      <c r="C247" s="479">
        <v>570</v>
      </c>
      <c r="D247" s="432"/>
      <c r="E247" s="433">
        <v>1296</v>
      </c>
    </row>
    <row r="248" spans="1:5" x14ac:dyDescent="0.25">
      <c r="A248" s="438">
        <v>45335</v>
      </c>
      <c r="B248" s="479" t="s">
        <v>28821</v>
      </c>
      <c r="C248" s="479">
        <v>50</v>
      </c>
      <c r="D248" s="431">
        <v>99.63</v>
      </c>
      <c r="E248" s="431"/>
    </row>
    <row r="249" spans="1:5" x14ac:dyDescent="0.25">
      <c r="A249" s="438">
        <v>45335</v>
      </c>
      <c r="B249" s="479" t="s">
        <v>28822</v>
      </c>
      <c r="C249" s="479">
        <v>60</v>
      </c>
      <c r="D249" s="431">
        <v>199.26</v>
      </c>
      <c r="E249" s="431"/>
    </row>
    <row r="250" spans="1:5" x14ac:dyDescent="0.25">
      <c r="A250" s="438">
        <v>45335</v>
      </c>
      <c r="B250" s="479" t="s">
        <v>28823</v>
      </c>
      <c r="C250" s="479">
        <v>95</v>
      </c>
      <c r="D250" s="431"/>
      <c r="E250" s="431">
        <v>172.9</v>
      </c>
    </row>
    <row r="251" spans="1:5" x14ac:dyDescent="0.25">
      <c r="A251" s="438">
        <v>45335</v>
      </c>
      <c r="B251" s="479" t="s">
        <v>28824</v>
      </c>
      <c r="C251" s="479">
        <v>100</v>
      </c>
      <c r="D251" s="437">
        <v>199.26</v>
      </c>
      <c r="E251" s="431"/>
    </row>
    <row r="252" spans="1:5" x14ac:dyDescent="0.25">
      <c r="A252" s="438">
        <v>45335</v>
      </c>
      <c r="B252" s="479" t="s">
        <v>28825</v>
      </c>
      <c r="C252" s="479">
        <v>126</v>
      </c>
      <c r="D252" s="432"/>
      <c r="E252" s="431">
        <v>243</v>
      </c>
    </row>
    <row r="253" spans="1:5" x14ac:dyDescent="0.25">
      <c r="A253" s="438">
        <v>45335</v>
      </c>
      <c r="B253" s="479" t="s">
        <v>28826</v>
      </c>
      <c r="C253" s="479">
        <v>1323</v>
      </c>
      <c r="D253" s="432"/>
      <c r="E253" s="433">
        <v>3917.61</v>
      </c>
    </row>
    <row r="254" spans="1:5" x14ac:dyDescent="0.25">
      <c r="A254" s="438">
        <v>45335</v>
      </c>
      <c r="B254" s="479" t="s">
        <v>28827</v>
      </c>
      <c r="C254" s="479">
        <v>90</v>
      </c>
      <c r="D254" s="432"/>
      <c r="E254" s="431">
        <v>162</v>
      </c>
    </row>
    <row r="255" spans="1:5" x14ac:dyDescent="0.25">
      <c r="A255" s="438">
        <v>45335</v>
      </c>
      <c r="B255" s="479" t="s">
        <v>28828</v>
      </c>
      <c r="C255" s="479">
        <v>60</v>
      </c>
      <c r="D255" s="432"/>
      <c r="E255" s="431">
        <v>156.6</v>
      </c>
    </row>
    <row r="256" spans="1:5" x14ac:dyDescent="0.25">
      <c r="A256" s="438">
        <v>45335</v>
      </c>
      <c r="B256" s="479" t="s">
        <v>28829</v>
      </c>
      <c r="C256" s="479">
        <v>372</v>
      </c>
      <c r="D256" s="432"/>
      <c r="E256" s="431">
        <v>816.48</v>
      </c>
    </row>
    <row r="257" spans="1:5" x14ac:dyDescent="0.25">
      <c r="A257" s="438">
        <v>45335</v>
      </c>
      <c r="B257" s="479" t="s">
        <v>28830</v>
      </c>
      <c r="C257" s="479">
        <v>556</v>
      </c>
      <c r="D257" s="432"/>
      <c r="E257" s="487">
        <v>1127.52</v>
      </c>
    </row>
    <row r="258" spans="1:5" x14ac:dyDescent="0.25">
      <c r="A258" s="438">
        <v>45335</v>
      </c>
      <c r="B258" s="479" t="s">
        <v>28831</v>
      </c>
      <c r="C258" s="479">
        <v>390</v>
      </c>
      <c r="D258" s="432"/>
      <c r="E258" s="433">
        <v>1188</v>
      </c>
    </row>
    <row r="259" spans="1:5" x14ac:dyDescent="0.25">
      <c r="A259" s="438">
        <v>45335</v>
      </c>
      <c r="B259" s="479" t="s">
        <v>28832</v>
      </c>
      <c r="C259" s="479">
        <v>149</v>
      </c>
      <c r="D259" s="432"/>
      <c r="E259" s="431">
        <v>453.6</v>
      </c>
    </row>
    <row r="260" spans="1:5" x14ac:dyDescent="0.25">
      <c r="A260" s="438">
        <v>45335</v>
      </c>
      <c r="B260" s="479" t="s">
        <v>28833</v>
      </c>
      <c r="C260" s="479">
        <v>5</v>
      </c>
      <c r="D260" s="432"/>
      <c r="E260" s="431">
        <v>39.5</v>
      </c>
    </row>
    <row r="261" spans="1:5" x14ac:dyDescent="0.25">
      <c r="A261" s="438">
        <v>45335</v>
      </c>
      <c r="B261" s="479" t="s">
        <v>28834</v>
      </c>
      <c r="C261" s="479">
        <v>171</v>
      </c>
      <c r="D261" s="432"/>
      <c r="E261" s="431">
        <v>475.2</v>
      </c>
    </row>
    <row r="262" spans="1:5" x14ac:dyDescent="0.25">
      <c r="A262" s="438">
        <v>45335</v>
      </c>
      <c r="B262" s="479" t="s">
        <v>28835</v>
      </c>
      <c r="C262" s="479">
        <v>120</v>
      </c>
      <c r="D262" s="431">
        <v>311.98</v>
      </c>
      <c r="E262" s="431"/>
    </row>
    <row r="263" spans="1:5" x14ac:dyDescent="0.25">
      <c r="A263" s="438">
        <v>45335</v>
      </c>
      <c r="B263" s="479" t="s">
        <v>28836</v>
      </c>
      <c r="C263" s="479">
        <v>62</v>
      </c>
      <c r="D263" s="431">
        <v>203.2</v>
      </c>
      <c r="E263" s="431"/>
    </row>
    <row r="264" spans="1:5" x14ac:dyDescent="0.25">
      <c r="A264" s="438">
        <v>45335</v>
      </c>
      <c r="B264" s="479" t="s">
        <v>28837</v>
      </c>
      <c r="C264" s="479">
        <v>143</v>
      </c>
      <c r="D264" s="432"/>
      <c r="E264" s="431">
        <v>393.96</v>
      </c>
    </row>
    <row r="265" spans="1:5" x14ac:dyDescent="0.25">
      <c r="A265" s="438">
        <v>45335</v>
      </c>
      <c r="B265" s="479" t="s">
        <v>28838</v>
      </c>
      <c r="C265" s="479">
        <v>306</v>
      </c>
      <c r="D265" s="431">
        <v>851.84</v>
      </c>
      <c r="E265" s="431"/>
    </row>
    <row r="266" spans="1:5" x14ac:dyDescent="0.25">
      <c r="A266" s="438">
        <v>45335</v>
      </c>
      <c r="B266" s="479" t="s">
        <v>28839</v>
      </c>
      <c r="C266" s="479">
        <v>148</v>
      </c>
      <c r="D266" s="432"/>
      <c r="E266" s="431">
        <v>361.8</v>
      </c>
    </row>
    <row r="267" spans="1:5" x14ac:dyDescent="0.25">
      <c r="A267" s="438">
        <v>45335</v>
      </c>
      <c r="B267" s="479" t="s">
        <v>28840</v>
      </c>
      <c r="C267" s="479">
        <v>282</v>
      </c>
      <c r="D267" s="432"/>
      <c r="E267" s="431">
        <v>685.26</v>
      </c>
    </row>
    <row r="268" spans="1:5" x14ac:dyDescent="0.25">
      <c r="A268" s="438">
        <v>45335</v>
      </c>
      <c r="B268" s="479" t="s">
        <v>28841</v>
      </c>
      <c r="C268" s="479">
        <v>20</v>
      </c>
      <c r="D268" s="431">
        <v>66.42</v>
      </c>
      <c r="E268" s="431"/>
    </row>
    <row r="269" spans="1:5" x14ac:dyDescent="0.25">
      <c r="A269" s="438">
        <v>45335</v>
      </c>
      <c r="B269" s="479" t="s">
        <v>28842</v>
      </c>
      <c r="C269" s="479">
        <v>190</v>
      </c>
      <c r="D269" s="432"/>
      <c r="E269" s="431">
        <v>461.38</v>
      </c>
    </row>
    <row r="270" spans="1:5" x14ac:dyDescent="0.25">
      <c r="A270" s="438">
        <v>45335</v>
      </c>
      <c r="B270" s="479" t="s">
        <v>28843</v>
      </c>
      <c r="C270" s="479">
        <v>50</v>
      </c>
      <c r="D270" s="431">
        <v>166.91</v>
      </c>
      <c r="E270" s="431"/>
    </row>
    <row r="271" spans="1:5" x14ac:dyDescent="0.25">
      <c r="A271" s="438">
        <v>45335</v>
      </c>
      <c r="B271" s="479" t="s">
        <v>28844</v>
      </c>
      <c r="C271" s="479">
        <v>35</v>
      </c>
      <c r="D271" s="432"/>
      <c r="E271" s="431">
        <v>97.2</v>
      </c>
    </row>
    <row r="272" spans="1:5" x14ac:dyDescent="0.25">
      <c r="A272" s="438">
        <v>45335</v>
      </c>
      <c r="B272" s="479" t="s">
        <v>28845</v>
      </c>
      <c r="C272" s="479">
        <v>100</v>
      </c>
      <c r="D272" s="432"/>
      <c r="E272" s="431">
        <v>241.11</v>
      </c>
    </row>
    <row r="273" spans="1:5" x14ac:dyDescent="0.25">
      <c r="A273" s="438">
        <v>45335</v>
      </c>
      <c r="B273" s="479" t="s">
        <v>28846</v>
      </c>
      <c r="C273" s="479">
        <v>28</v>
      </c>
      <c r="D273" s="432"/>
      <c r="E273" s="431">
        <v>102.6</v>
      </c>
    </row>
    <row r="274" spans="1:5" x14ac:dyDescent="0.25">
      <c r="A274" s="438">
        <v>45335</v>
      </c>
      <c r="B274" s="479" t="s">
        <v>28847</v>
      </c>
      <c r="C274" s="479">
        <v>12</v>
      </c>
      <c r="D274" s="432"/>
      <c r="E274" s="431">
        <v>54</v>
      </c>
    </row>
    <row r="275" spans="1:5" x14ac:dyDescent="0.25">
      <c r="A275" s="438">
        <v>45335</v>
      </c>
      <c r="B275" s="479" t="s">
        <v>28848</v>
      </c>
      <c r="C275" s="479">
        <v>106</v>
      </c>
      <c r="D275" s="431">
        <v>199.26</v>
      </c>
      <c r="E275" s="431"/>
    </row>
    <row r="276" spans="1:5" x14ac:dyDescent="0.25">
      <c r="A276" s="438">
        <v>45335</v>
      </c>
      <c r="B276" s="479" t="s">
        <v>28849</v>
      </c>
      <c r="C276" s="479">
        <v>47</v>
      </c>
      <c r="D276" s="431">
        <v>146.12</v>
      </c>
      <c r="E276" s="431"/>
    </row>
    <row r="277" spans="1:5" x14ac:dyDescent="0.25">
      <c r="A277" s="438">
        <v>45335</v>
      </c>
      <c r="B277" s="479" t="s">
        <v>28850</v>
      </c>
      <c r="C277" s="479">
        <v>441</v>
      </c>
      <c r="D277" s="432"/>
      <c r="E277" s="431">
        <v>812.8</v>
      </c>
    </row>
    <row r="278" spans="1:5" x14ac:dyDescent="0.25">
      <c r="A278" s="438">
        <v>45335</v>
      </c>
      <c r="B278" s="479" t="s">
        <v>28851</v>
      </c>
      <c r="C278" s="479">
        <v>400</v>
      </c>
      <c r="D278" s="431">
        <v>925.45</v>
      </c>
      <c r="E278" s="431"/>
    </row>
    <row r="279" spans="1:5" x14ac:dyDescent="0.25">
      <c r="A279" s="438">
        <v>45335</v>
      </c>
      <c r="B279" s="505" t="s">
        <v>28852</v>
      </c>
      <c r="C279" s="479">
        <v>90</v>
      </c>
      <c r="D279" s="432"/>
      <c r="E279" s="431">
        <v>162</v>
      </c>
    </row>
    <row r="280" spans="1:5" x14ac:dyDescent="0.25">
      <c r="A280" s="438">
        <v>45335</v>
      </c>
      <c r="B280" s="479" t="s">
        <v>28853</v>
      </c>
      <c r="C280" s="479">
        <v>80</v>
      </c>
      <c r="D280" s="431">
        <v>127.31</v>
      </c>
      <c r="E280" s="431"/>
    </row>
    <row r="281" spans="1:5" x14ac:dyDescent="0.25">
      <c r="A281" s="438">
        <v>45335</v>
      </c>
      <c r="B281" s="479" t="s">
        <v>28854</v>
      </c>
      <c r="C281" s="479">
        <v>276</v>
      </c>
      <c r="D281" s="432"/>
      <c r="E281" s="431">
        <v>631.79999999999995</v>
      </c>
    </row>
    <row r="282" spans="1:5" x14ac:dyDescent="0.25">
      <c r="A282" s="438">
        <v>45335</v>
      </c>
      <c r="B282" s="479" t="s">
        <v>28855</v>
      </c>
      <c r="C282" s="479">
        <v>220</v>
      </c>
      <c r="D282" s="432"/>
      <c r="E282" s="431">
        <v>405</v>
      </c>
    </row>
    <row r="283" spans="1:5" x14ac:dyDescent="0.25">
      <c r="A283" s="438">
        <v>45335</v>
      </c>
      <c r="B283" s="479" t="s">
        <v>28856</v>
      </c>
      <c r="C283" s="479">
        <v>645</v>
      </c>
      <c r="D283" s="432"/>
      <c r="E283" s="433">
        <v>2354.94</v>
      </c>
    </row>
    <row r="284" spans="1:5" x14ac:dyDescent="0.25">
      <c r="A284" s="438">
        <v>45335</v>
      </c>
      <c r="B284" s="505" t="s">
        <v>28857</v>
      </c>
      <c r="C284" s="479">
        <v>45</v>
      </c>
      <c r="D284" s="432"/>
      <c r="E284" s="431">
        <v>81</v>
      </c>
    </row>
    <row r="285" spans="1:5" x14ac:dyDescent="0.25">
      <c r="A285" s="438">
        <v>45335</v>
      </c>
      <c r="B285" s="479" t="s">
        <v>28858</v>
      </c>
      <c r="C285" s="479">
        <v>225</v>
      </c>
      <c r="D285" s="432"/>
      <c r="E285" s="431">
        <v>545.4</v>
      </c>
    </row>
    <row r="286" spans="1:5" x14ac:dyDescent="0.25">
      <c r="A286" s="438">
        <v>45336</v>
      </c>
      <c r="B286" s="479" t="s">
        <v>28859</v>
      </c>
      <c r="C286" s="479">
        <v>26</v>
      </c>
      <c r="D286" s="431">
        <v>86.35</v>
      </c>
      <c r="E286" s="431"/>
    </row>
    <row r="287" spans="1:5" x14ac:dyDescent="0.25">
      <c r="A287" s="438">
        <v>45336</v>
      </c>
      <c r="B287" s="479" t="s">
        <v>28860</v>
      </c>
      <c r="C287" s="479">
        <v>576</v>
      </c>
      <c r="D287" s="432"/>
      <c r="E287" s="433">
        <v>1202.69</v>
      </c>
    </row>
    <row r="288" spans="1:5" x14ac:dyDescent="0.25">
      <c r="A288" s="438">
        <v>45336</v>
      </c>
      <c r="B288" s="479" t="s">
        <v>28861</v>
      </c>
      <c r="C288" s="479">
        <v>40</v>
      </c>
      <c r="D288" s="432"/>
      <c r="E288" s="431">
        <v>291.60000000000002</v>
      </c>
    </row>
    <row r="289" spans="1:5" x14ac:dyDescent="0.25">
      <c r="A289" s="438">
        <v>45336</v>
      </c>
      <c r="B289" s="479" t="s">
        <v>28862</v>
      </c>
      <c r="C289" s="479">
        <v>541</v>
      </c>
      <c r="D289" s="431"/>
      <c r="E289" s="433">
        <v>3855.6</v>
      </c>
    </row>
    <row r="290" spans="1:5" x14ac:dyDescent="0.25">
      <c r="A290" s="438">
        <v>45336</v>
      </c>
      <c r="B290" s="479" t="s">
        <v>28863</v>
      </c>
      <c r="C290" s="479">
        <v>45</v>
      </c>
      <c r="D290" s="432"/>
      <c r="E290" s="431">
        <v>81</v>
      </c>
    </row>
    <row r="291" spans="1:5" x14ac:dyDescent="0.25">
      <c r="A291" s="438">
        <v>45336</v>
      </c>
      <c r="B291" s="479" t="s">
        <v>28864</v>
      </c>
      <c r="C291" s="479">
        <v>621</v>
      </c>
      <c r="D291" s="432"/>
      <c r="E291" s="433">
        <v>1711.08</v>
      </c>
    </row>
    <row r="292" spans="1:5" x14ac:dyDescent="0.25">
      <c r="A292" s="438">
        <v>45336</v>
      </c>
      <c r="B292" s="479" t="s">
        <v>28865</v>
      </c>
      <c r="C292" s="479">
        <v>250</v>
      </c>
      <c r="D292" s="432"/>
      <c r="E292" s="431">
        <v>313.29000000000002</v>
      </c>
    </row>
    <row r="293" spans="1:5" x14ac:dyDescent="0.25">
      <c r="A293" s="438">
        <v>45336</v>
      </c>
      <c r="B293" s="479" t="s">
        <v>28866</v>
      </c>
      <c r="C293" s="479">
        <v>15</v>
      </c>
      <c r="D293" s="432"/>
      <c r="E293" s="431">
        <v>81</v>
      </c>
    </row>
    <row r="294" spans="1:5" x14ac:dyDescent="0.25">
      <c r="A294" s="438">
        <v>45336</v>
      </c>
      <c r="B294" s="479" t="s">
        <v>28867</v>
      </c>
      <c r="C294" s="479">
        <v>103</v>
      </c>
      <c r="D294" s="432"/>
      <c r="E294" s="431">
        <v>451.44</v>
      </c>
    </row>
    <row r="295" spans="1:5" x14ac:dyDescent="0.25">
      <c r="A295" s="438">
        <v>45336</v>
      </c>
      <c r="B295" s="479" t="s">
        <v>28868</v>
      </c>
      <c r="C295" s="479">
        <v>70</v>
      </c>
      <c r="D295" s="432"/>
      <c r="E295" s="431">
        <v>172.8</v>
      </c>
    </row>
    <row r="296" spans="1:5" x14ac:dyDescent="0.25">
      <c r="A296" s="438">
        <v>45336</v>
      </c>
      <c r="B296" s="479" t="s">
        <v>28869</v>
      </c>
      <c r="C296" s="479">
        <v>100</v>
      </c>
      <c r="D296" s="431">
        <v>199.26</v>
      </c>
      <c r="E296" s="431"/>
    </row>
    <row r="297" spans="1:5" x14ac:dyDescent="0.25">
      <c r="A297" s="438">
        <v>45336</v>
      </c>
      <c r="B297" s="479" t="s">
        <v>28870</v>
      </c>
      <c r="C297" s="479">
        <v>740</v>
      </c>
      <c r="D297" s="432"/>
      <c r="E297" s="433">
        <v>1545.48</v>
      </c>
    </row>
    <row r="298" spans="1:5" x14ac:dyDescent="0.25">
      <c r="A298" s="438">
        <v>45336</v>
      </c>
      <c r="B298" s="479" t="s">
        <v>28871</v>
      </c>
      <c r="C298" s="581">
        <v>310</v>
      </c>
      <c r="D298" s="444">
        <v>821.03</v>
      </c>
      <c r="E298" s="431"/>
    </row>
    <row r="299" spans="1:5" x14ac:dyDescent="0.25">
      <c r="A299" s="438">
        <v>45336</v>
      </c>
      <c r="B299" s="479" t="s">
        <v>28872</v>
      </c>
      <c r="C299" s="479">
        <v>70</v>
      </c>
      <c r="D299" s="431">
        <v>199.26</v>
      </c>
      <c r="E299" s="431"/>
    </row>
    <row r="300" spans="1:5" x14ac:dyDescent="0.25">
      <c r="A300" s="438">
        <v>45336</v>
      </c>
      <c r="B300" s="479" t="s">
        <v>28873</v>
      </c>
      <c r="C300" s="479">
        <v>243</v>
      </c>
      <c r="D300" s="432"/>
      <c r="E300" s="431">
        <v>765.5</v>
      </c>
    </row>
    <row r="301" spans="1:5" x14ac:dyDescent="0.25">
      <c r="A301" s="438">
        <v>45336</v>
      </c>
      <c r="B301" s="479" t="s">
        <v>28874</v>
      </c>
      <c r="C301" s="575">
        <v>450</v>
      </c>
      <c r="D301" s="432"/>
      <c r="E301" s="431">
        <v>948</v>
      </c>
    </row>
    <row r="302" spans="1:5" x14ac:dyDescent="0.25">
      <c r="A302" s="438">
        <v>45336</v>
      </c>
      <c r="B302" s="479" t="s">
        <v>28875</v>
      </c>
      <c r="C302" s="479">
        <v>55</v>
      </c>
      <c r="D302" s="431">
        <v>124.23</v>
      </c>
      <c r="E302" s="431"/>
    </row>
    <row r="303" spans="1:5" x14ac:dyDescent="0.25">
      <c r="A303" s="438">
        <v>45336</v>
      </c>
      <c r="B303" s="479" t="s">
        <v>28876</v>
      </c>
      <c r="C303" s="479">
        <v>50</v>
      </c>
      <c r="D303" s="431">
        <v>99.63</v>
      </c>
      <c r="E303" s="431"/>
    </row>
    <row r="304" spans="1:5" x14ac:dyDescent="0.25">
      <c r="A304" s="438">
        <v>45336</v>
      </c>
      <c r="B304" s="479" t="s">
        <v>28877</v>
      </c>
      <c r="C304" s="479">
        <v>130</v>
      </c>
      <c r="D304" s="431">
        <v>319.8</v>
      </c>
      <c r="E304" s="431"/>
    </row>
    <row r="305" spans="1:5" x14ac:dyDescent="0.25">
      <c r="A305" s="438">
        <v>45336</v>
      </c>
      <c r="B305" s="479" t="s">
        <v>28878</v>
      </c>
      <c r="C305" s="479">
        <v>46</v>
      </c>
      <c r="D305" s="432"/>
      <c r="E305" s="431">
        <v>118.8</v>
      </c>
    </row>
    <row r="306" spans="1:5" x14ac:dyDescent="0.25">
      <c r="A306" s="438">
        <v>45336</v>
      </c>
      <c r="B306" s="479" t="s">
        <v>28879</v>
      </c>
      <c r="C306" s="479">
        <v>16</v>
      </c>
      <c r="D306" s="431">
        <v>139.47999999999999</v>
      </c>
      <c r="E306" s="431"/>
    </row>
    <row r="307" spans="1:5" x14ac:dyDescent="0.25">
      <c r="A307" s="438">
        <v>45336</v>
      </c>
      <c r="B307" s="479" t="s">
        <v>28880</v>
      </c>
      <c r="C307" s="479">
        <v>3350</v>
      </c>
      <c r="D307" s="433"/>
      <c r="E307" s="433">
        <v>12660.3</v>
      </c>
    </row>
    <row r="308" spans="1:5" x14ac:dyDescent="0.25">
      <c r="A308" s="438">
        <v>45336</v>
      </c>
      <c r="B308" s="479" t="s">
        <v>28881</v>
      </c>
      <c r="C308" s="479">
        <v>30</v>
      </c>
      <c r="D308" s="432"/>
      <c r="E308" s="431">
        <v>59.4</v>
      </c>
    </row>
    <row r="309" spans="1:5" x14ac:dyDescent="0.25">
      <c r="A309" s="438">
        <v>45336</v>
      </c>
      <c r="B309" s="479" t="s">
        <v>28882</v>
      </c>
      <c r="C309" s="479">
        <v>260</v>
      </c>
      <c r="D309" s="431">
        <v>547.97</v>
      </c>
      <c r="E309" s="431"/>
    </row>
    <row r="310" spans="1:5" x14ac:dyDescent="0.25">
      <c r="A310" s="438">
        <v>45336</v>
      </c>
      <c r="B310" s="479" t="s">
        <v>28883</v>
      </c>
      <c r="C310" s="479">
        <v>160</v>
      </c>
      <c r="D310" s="432"/>
      <c r="E310" s="431">
        <v>405</v>
      </c>
    </row>
    <row r="311" spans="1:5" x14ac:dyDescent="0.25">
      <c r="A311" s="438">
        <v>45336</v>
      </c>
      <c r="B311" s="479" t="s">
        <v>28884</v>
      </c>
      <c r="C311" s="479">
        <v>491</v>
      </c>
      <c r="D311" s="432"/>
      <c r="E311" s="431">
        <v>895.86</v>
      </c>
    </row>
    <row r="312" spans="1:5" x14ac:dyDescent="0.25">
      <c r="A312" s="438">
        <v>45336</v>
      </c>
      <c r="B312" s="479" t="s">
        <v>28885</v>
      </c>
      <c r="C312" s="479">
        <v>25</v>
      </c>
      <c r="D312" s="431">
        <v>73.06</v>
      </c>
      <c r="E312" s="431"/>
    </row>
    <row r="313" spans="1:5" x14ac:dyDescent="0.25">
      <c r="A313" s="438">
        <v>45336</v>
      </c>
      <c r="B313" s="479" t="s">
        <v>28886</v>
      </c>
      <c r="C313" s="479">
        <v>86</v>
      </c>
      <c r="D313" s="431">
        <v>199.26</v>
      </c>
      <c r="E313" s="431"/>
    </row>
    <row r="314" spans="1:5" x14ac:dyDescent="0.25">
      <c r="A314" s="20">
        <v>45336</v>
      </c>
      <c r="B314" s="184" t="s">
        <v>28887</v>
      </c>
      <c r="C314" s="582">
        <v>310</v>
      </c>
      <c r="D314" s="59"/>
      <c r="E314" s="21">
        <v>801</v>
      </c>
    </row>
    <row r="315" spans="1:5" x14ac:dyDescent="0.25">
      <c r="A315" s="20">
        <v>45336</v>
      </c>
      <c r="B315" s="184" t="s">
        <v>28888</v>
      </c>
      <c r="C315" s="135">
        <v>38</v>
      </c>
      <c r="D315" s="21">
        <v>112.91</v>
      </c>
      <c r="E315" s="21"/>
    </row>
    <row r="316" spans="1:5" x14ac:dyDescent="0.25">
      <c r="A316" s="20">
        <v>45336</v>
      </c>
      <c r="B316" s="184" t="s">
        <v>28889</v>
      </c>
      <c r="C316" s="184">
        <v>24</v>
      </c>
      <c r="D316" s="21">
        <v>205.9</v>
      </c>
      <c r="E316" s="21"/>
    </row>
    <row r="317" spans="1:5" x14ac:dyDescent="0.25">
      <c r="A317" s="20">
        <v>45336</v>
      </c>
      <c r="B317" s="184" t="s">
        <v>28890</v>
      </c>
      <c r="C317" s="184">
        <v>60</v>
      </c>
      <c r="D317" s="21">
        <v>199.26</v>
      </c>
      <c r="E317" s="21"/>
    </row>
    <row r="318" spans="1:5" x14ac:dyDescent="0.25">
      <c r="A318" s="20">
        <v>45336</v>
      </c>
      <c r="B318" s="387" t="s">
        <v>28891</v>
      </c>
      <c r="C318" s="184">
        <v>110</v>
      </c>
      <c r="D318" s="59"/>
      <c r="E318" s="21">
        <v>324</v>
      </c>
    </row>
    <row r="319" spans="1:5" x14ac:dyDescent="0.25">
      <c r="A319" s="20">
        <v>45337</v>
      </c>
      <c r="B319" s="387" t="s">
        <v>28892</v>
      </c>
      <c r="C319" s="184">
        <v>25</v>
      </c>
      <c r="D319" s="21">
        <v>72.569999999999993</v>
      </c>
      <c r="E319" s="21"/>
    </row>
    <row r="320" spans="1:5" x14ac:dyDescent="0.25">
      <c r="A320" s="20">
        <v>45337</v>
      </c>
      <c r="B320" s="387" t="s">
        <v>28893</v>
      </c>
      <c r="C320" s="184">
        <v>35</v>
      </c>
      <c r="D320" s="21">
        <v>99.63</v>
      </c>
      <c r="E320" s="21"/>
    </row>
    <row r="321" spans="1:5" x14ac:dyDescent="0.25">
      <c r="A321" s="20">
        <v>45337</v>
      </c>
      <c r="B321" s="387" t="s">
        <v>28894</v>
      </c>
      <c r="C321" s="184">
        <v>22</v>
      </c>
      <c r="D321" s="21">
        <v>66.42</v>
      </c>
      <c r="E321" s="21"/>
    </row>
    <row r="322" spans="1:5" x14ac:dyDescent="0.25">
      <c r="A322" s="20">
        <v>45337</v>
      </c>
      <c r="B322" s="387" t="s">
        <v>28895</v>
      </c>
      <c r="C322" s="184">
        <v>340</v>
      </c>
      <c r="D322" s="21">
        <v>736.16</v>
      </c>
      <c r="E322" s="21"/>
    </row>
    <row r="323" spans="1:5" x14ac:dyDescent="0.25">
      <c r="A323" s="20">
        <v>45337</v>
      </c>
      <c r="B323" s="387" t="s">
        <v>28896</v>
      </c>
      <c r="C323" s="184">
        <v>80</v>
      </c>
      <c r="D323" s="21">
        <v>199.26</v>
      </c>
      <c r="E323" s="21"/>
    </row>
    <row r="324" spans="1:5" x14ac:dyDescent="0.25">
      <c r="A324" s="20">
        <v>45337</v>
      </c>
      <c r="B324" s="387" t="s">
        <v>28897</v>
      </c>
      <c r="C324" s="184">
        <v>45</v>
      </c>
      <c r="D324" s="21">
        <v>99.63</v>
      </c>
      <c r="E324" s="21"/>
    </row>
    <row r="325" spans="1:5" x14ac:dyDescent="0.25">
      <c r="A325" s="20">
        <v>45337</v>
      </c>
      <c r="B325" s="387" t="s">
        <v>28898</v>
      </c>
      <c r="C325" s="184">
        <v>20</v>
      </c>
      <c r="D325" s="59"/>
      <c r="E325" s="21">
        <v>54</v>
      </c>
    </row>
    <row r="326" spans="1:5" x14ac:dyDescent="0.25">
      <c r="A326" s="20">
        <v>45337</v>
      </c>
      <c r="B326" s="387" t="s">
        <v>28899</v>
      </c>
      <c r="C326" s="184">
        <v>100</v>
      </c>
      <c r="D326" s="59"/>
      <c r="E326" s="21">
        <v>243</v>
      </c>
    </row>
    <row r="327" spans="1:5" x14ac:dyDescent="0.25">
      <c r="A327" s="20">
        <v>45337</v>
      </c>
      <c r="B327" s="387" t="s">
        <v>28900</v>
      </c>
      <c r="C327" s="184">
        <v>33</v>
      </c>
      <c r="D327" s="21">
        <v>106.27</v>
      </c>
      <c r="E327" s="21"/>
    </row>
    <row r="328" spans="1:5" x14ac:dyDescent="0.25">
      <c r="A328" s="20">
        <v>45337</v>
      </c>
      <c r="B328" s="387" t="s">
        <v>28901</v>
      </c>
      <c r="C328" s="184">
        <v>177</v>
      </c>
      <c r="D328" s="21">
        <v>432</v>
      </c>
      <c r="E328" s="21">
        <v>432</v>
      </c>
    </row>
    <row r="329" spans="1:5" x14ac:dyDescent="0.25">
      <c r="A329" s="20">
        <v>45337</v>
      </c>
      <c r="B329" s="387" t="s">
        <v>28902</v>
      </c>
      <c r="C329" s="184">
        <v>140</v>
      </c>
      <c r="D329" s="59"/>
      <c r="E329" s="21">
        <v>367.2</v>
      </c>
    </row>
    <row r="330" spans="1:5" x14ac:dyDescent="0.25">
      <c r="A330" s="20">
        <v>45337</v>
      </c>
      <c r="B330" s="387" t="s">
        <v>28903</v>
      </c>
      <c r="C330" s="184">
        <v>48</v>
      </c>
      <c r="D330" s="21">
        <v>166.05</v>
      </c>
      <c r="E330" s="21"/>
    </row>
    <row r="331" spans="1:5" x14ac:dyDescent="0.25">
      <c r="A331" s="20">
        <v>45337</v>
      </c>
      <c r="B331" s="387" t="s">
        <v>28904</v>
      </c>
      <c r="C331" s="184">
        <v>120</v>
      </c>
      <c r="D331" s="21">
        <v>415.74</v>
      </c>
      <c r="E331" s="21"/>
    </row>
    <row r="332" spans="1:5" x14ac:dyDescent="0.25">
      <c r="A332" s="20">
        <v>45337</v>
      </c>
      <c r="B332" s="387" t="s">
        <v>28905</v>
      </c>
      <c r="C332" s="184">
        <v>220</v>
      </c>
      <c r="D332" s="59"/>
      <c r="E332" s="21">
        <v>405</v>
      </c>
    </row>
    <row r="333" spans="1:5" x14ac:dyDescent="0.25">
      <c r="A333" s="20">
        <v>45337</v>
      </c>
      <c r="B333" s="387" t="s">
        <v>28906</v>
      </c>
      <c r="C333" s="184">
        <v>293</v>
      </c>
      <c r="D333" s="21">
        <v>854.83</v>
      </c>
      <c r="E333" s="21">
        <v>694.98</v>
      </c>
    </row>
    <row r="334" spans="1:5" x14ac:dyDescent="0.25">
      <c r="A334" s="20">
        <v>45337</v>
      </c>
      <c r="B334" s="184" t="s">
        <v>28907</v>
      </c>
      <c r="C334" s="184">
        <v>1000</v>
      </c>
      <c r="D334" s="59"/>
      <c r="E334" s="60">
        <v>2174.85</v>
      </c>
    </row>
    <row r="335" spans="1:5" x14ac:dyDescent="0.25">
      <c r="A335" s="20">
        <v>45337</v>
      </c>
      <c r="B335" s="184" t="s">
        <v>28908</v>
      </c>
      <c r="C335" s="184">
        <v>80</v>
      </c>
      <c r="D335" s="59"/>
      <c r="E335" s="21">
        <v>196</v>
      </c>
    </row>
    <row r="336" spans="1:5" ht="15.75" customHeight="1" x14ac:dyDescent="0.25">
      <c r="A336" s="20">
        <v>45337</v>
      </c>
      <c r="B336" s="135" t="s">
        <v>28909</v>
      </c>
      <c r="C336" s="184">
        <v>22</v>
      </c>
      <c r="D336" s="21">
        <v>60.27</v>
      </c>
      <c r="E336" s="21"/>
    </row>
    <row r="337" spans="1:5" x14ac:dyDescent="0.25">
      <c r="A337" s="20">
        <v>45337</v>
      </c>
      <c r="B337" s="184" t="s">
        <v>28910</v>
      </c>
      <c r="C337" s="184">
        <v>80</v>
      </c>
      <c r="D337" s="21">
        <v>165.19</v>
      </c>
      <c r="E337" s="21"/>
    </row>
    <row r="338" spans="1:5" x14ac:dyDescent="0.25">
      <c r="A338" s="20">
        <v>45337</v>
      </c>
      <c r="B338" s="184" t="s">
        <v>28911</v>
      </c>
      <c r="C338" s="184">
        <v>27</v>
      </c>
      <c r="D338" s="59"/>
      <c r="E338" s="21">
        <v>58.8</v>
      </c>
    </row>
    <row r="339" spans="1:5" x14ac:dyDescent="0.25">
      <c r="A339" s="20">
        <v>45337</v>
      </c>
      <c r="B339" s="184" t="s">
        <v>28912</v>
      </c>
      <c r="C339" s="184">
        <v>1115</v>
      </c>
      <c r="D339" s="59"/>
      <c r="E339" s="60">
        <v>2242.2399999999998</v>
      </c>
    </row>
    <row r="340" spans="1:5" x14ac:dyDescent="0.25">
      <c r="A340" s="20">
        <v>45337</v>
      </c>
      <c r="B340" s="184" t="s">
        <v>28913</v>
      </c>
      <c r="C340" s="184">
        <v>29</v>
      </c>
      <c r="D340" s="59"/>
      <c r="E340" s="21">
        <v>73.5</v>
      </c>
    </row>
    <row r="341" spans="1:5" x14ac:dyDescent="0.25">
      <c r="A341" s="20">
        <v>45337</v>
      </c>
      <c r="B341" s="184" t="s">
        <v>28914</v>
      </c>
      <c r="C341" s="184">
        <v>116</v>
      </c>
      <c r="D341" s="59"/>
      <c r="E341" s="21">
        <v>351</v>
      </c>
    </row>
    <row r="342" spans="1:5" x14ac:dyDescent="0.25">
      <c r="A342" s="20">
        <v>45337</v>
      </c>
      <c r="B342" s="184" t="s">
        <v>28915</v>
      </c>
      <c r="C342" s="184">
        <v>20</v>
      </c>
      <c r="D342" s="59"/>
      <c r="E342" s="21">
        <v>93.93</v>
      </c>
    </row>
    <row r="343" spans="1:5" x14ac:dyDescent="0.25">
      <c r="A343" s="20">
        <v>45337</v>
      </c>
      <c r="B343" s="184" t="s">
        <v>28916</v>
      </c>
      <c r="C343" s="184">
        <v>85</v>
      </c>
      <c r="D343" s="21">
        <v>199.26</v>
      </c>
      <c r="E343" s="21"/>
    </row>
    <row r="344" spans="1:5" x14ac:dyDescent="0.25">
      <c r="A344" s="20">
        <v>45337</v>
      </c>
      <c r="B344" s="184" t="s">
        <v>28917</v>
      </c>
      <c r="C344" s="184">
        <v>76</v>
      </c>
      <c r="D344" s="21">
        <v>265.68</v>
      </c>
      <c r="E344" s="21"/>
    </row>
    <row r="345" spans="1:5" x14ac:dyDescent="0.25">
      <c r="A345" s="438">
        <v>45337</v>
      </c>
      <c r="B345" s="505" t="s">
        <v>28918</v>
      </c>
      <c r="C345" s="479">
        <v>249</v>
      </c>
      <c r="D345" s="432"/>
      <c r="E345" s="431">
        <v>595.20000000000005</v>
      </c>
    </row>
    <row r="346" spans="1:5" x14ac:dyDescent="0.25">
      <c r="A346" s="438">
        <v>45337</v>
      </c>
      <c r="B346" s="479" t="s">
        <v>28919</v>
      </c>
      <c r="C346" s="479">
        <v>148</v>
      </c>
      <c r="D346" s="431">
        <v>445.01</v>
      </c>
      <c r="E346" s="431"/>
    </row>
    <row r="347" spans="1:5" x14ac:dyDescent="0.25">
      <c r="A347" s="438">
        <v>45337</v>
      </c>
      <c r="B347" s="479" t="s">
        <v>28920</v>
      </c>
      <c r="C347" s="479">
        <v>642</v>
      </c>
      <c r="D347" s="432"/>
      <c r="E347" s="433">
        <v>1216.21</v>
      </c>
    </row>
    <row r="348" spans="1:5" x14ac:dyDescent="0.25">
      <c r="A348" s="438">
        <v>45337</v>
      </c>
      <c r="B348" s="505" t="s">
        <v>28921</v>
      </c>
      <c r="C348" s="479">
        <v>183</v>
      </c>
      <c r="D348" s="432"/>
      <c r="E348" s="431">
        <v>377.06</v>
      </c>
    </row>
    <row r="349" spans="1:5" x14ac:dyDescent="0.25">
      <c r="A349" s="438">
        <v>45337</v>
      </c>
      <c r="B349" s="505" t="s">
        <v>28922</v>
      </c>
      <c r="C349" s="479">
        <v>35</v>
      </c>
      <c r="D349" s="431">
        <v>90.41</v>
      </c>
      <c r="E349" s="431"/>
    </row>
    <row r="350" spans="1:5" x14ac:dyDescent="0.25">
      <c r="A350" s="438">
        <v>45338</v>
      </c>
      <c r="B350" s="479" t="s">
        <v>28923</v>
      </c>
      <c r="C350" s="479">
        <v>34</v>
      </c>
      <c r="D350" s="431">
        <v>102.46</v>
      </c>
      <c r="E350" s="431"/>
    </row>
    <row r="351" spans="1:5" x14ac:dyDescent="0.25">
      <c r="A351" s="438">
        <v>45338</v>
      </c>
      <c r="B351" s="479" t="s">
        <v>28924</v>
      </c>
      <c r="C351" s="479">
        <v>35</v>
      </c>
      <c r="D351" s="431">
        <v>116.11</v>
      </c>
      <c r="E351" s="431"/>
    </row>
    <row r="352" spans="1:5" x14ac:dyDescent="0.25">
      <c r="A352" s="438">
        <v>45338</v>
      </c>
      <c r="B352" s="479" t="s">
        <v>28925</v>
      </c>
      <c r="C352" s="479">
        <v>10</v>
      </c>
      <c r="D352" s="431">
        <v>92.99</v>
      </c>
      <c r="E352" s="431"/>
    </row>
    <row r="353" spans="1:6" x14ac:dyDescent="0.25">
      <c r="A353" s="438">
        <v>45338</v>
      </c>
      <c r="B353" s="479" t="s">
        <v>28926</v>
      </c>
      <c r="C353" s="575">
        <v>100</v>
      </c>
      <c r="D353" s="431">
        <v>298.89</v>
      </c>
      <c r="E353" s="431"/>
    </row>
    <row r="354" spans="1:6" x14ac:dyDescent="0.25">
      <c r="A354" s="438">
        <v>45338</v>
      </c>
      <c r="B354" s="479" t="s">
        <v>28927</v>
      </c>
      <c r="C354" s="479">
        <v>20</v>
      </c>
      <c r="D354" s="432"/>
      <c r="E354" s="431">
        <v>49</v>
      </c>
    </row>
    <row r="355" spans="1:6" x14ac:dyDescent="0.25">
      <c r="A355" s="438">
        <v>45338</v>
      </c>
      <c r="B355" s="479" t="s">
        <v>28928</v>
      </c>
      <c r="C355" s="479">
        <v>27</v>
      </c>
      <c r="D355" s="432"/>
      <c r="E355" s="431">
        <v>76.7</v>
      </c>
    </row>
    <row r="356" spans="1:6" x14ac:dyDescent="0.25">
      <c r="A356" s="438">
        <v>45338</v>
      </c>
      <c r="B356" s="479" t="s">
        <v>28929</v>
      </c>
      <c r="C356" s="575">
        <v>106</v>
      </c>
      <c r="D356" s="432"/>
      <c r="E356" s="431">
        <v>162</v>
      </c>
    </row>
    <row r="357" spans="1:6" x14ac:dyDescent="0.25">
      <c r="A357" s="438">
        <v>45338</v>
      </c>
      <c r="B357" s="479" t="s">
        <v>28930</v>
      </c>
      <c r="C357" s="479">
        <v>25</v>
      </c>
      <c r="D357" s="431"/>
      <c r="E357" s="431">
        <v>64.8</v>
      </c>
    </row>
    <row r="358" spans="1:6" x14ac:dyDescent="0.25">
      <c r="A358" s="438">
        <v>45338</v>
      </c>
      <c r="B358" s="479" t="s">
        <v>28931</v>
      </c>
      <c r="C358" s="575">
        <v>215</v>
      </c>
      <c r="D358" s="432"/>
      <c r="E358" s="431">
        <v>707.57</v>
      </c>
    </row>
    <row r="359" spans="1:6" x14ac:dyDescent="0.25">
      <c r="A359" s="20">
        <v>45338</v>
      </c>
      <c r="B359" s="184" t="s">
        <v>28932</v>
      </c>
      <c r="C359" s="184">
        <v>35</v>
      </c>
      <c r="D359" s="59"/>
      <c r="E359" s="21">
        <v>88.2</v>
      </c>
    </row>
    <row r="360" spans="1:6" x14ac:dyDescent="0.25">
      <c r="A360" s="20">
        <v>45338</v>
      </c>
      <c r="B360" s="184" t="s">
        <v>28933</v>
      </c>
      <c r="C360" s="184">
        <v>730</v>
      </c>
      <c r="D360" s="59"/>
      <c r="E360" s="60">
        <v>1684.8</v>
      </c>
    </row>
    <row r="361" spans="1:6" x14ac:dyDescent="0.25">
      <c r="A361" s="20">
        <v>45338</v>
      </c>
      <c r="B361" s="184" t="s">
        <v>28934</v>
      </c>
      <c r="C361" s="184">
        <v>744</v>
      </c>
      <c r="D361" s="21"/>
      <c r="E361" s="60">
        <v>1712.07</v>
      </c>
    </row>
    <row r="362" spans="1:6" x14ac:dyDescent="0.25">
      <c r="A362" s="20">
        <v>45338</v>
      </c>
      <c r="B362" s="184" t="s">
        <v>28935</v>
      </c>
      <c r="C362" s="184">
        <v>110</v>
      </c>
      <c r="D362" s="21"/>
      <c r="E362" s="21">
        <v>324</v>
      </c>
    </row>
    <row r="363" spans="1:6" x14ac:dyDescent="0.25">
      <c r="A363" s="20">
        <v>45338</v>
      </c>
      <c r="B363" s="184" t="s">
        <v>28936</v>
      </c>
      <c r="C363" s="184">
        <v>50</v>
      </c>
      <c r="D363" s="59"/>
      <c r="E363" s="21">
        <v>148</v>
      </c>
    </row>
    <row r="364" spans="1:6" x14ac:dyDescent="0.25">
      <c r="A364" s="20">
        <v>45338</v>
      </c>
      <c r="B364" s="184" t="s">
        <v>28937</v>
      </c>
      <c r="C364" s="184">
        <v>32</v>
      </c>
      <c r="D364" s="21">
        <v>99.63</v>
      </c>
      <c r="E364" s="21"/>
    </row>
    <row r="365" spans="1:6" x14ac:dyDescent="0.25">
      <c r="A365" s="20">
        <v>45338</v>
      </c>
      <c r="B365" s="184" t="s">
        <v>28938</v>
      </c>
      <c r="C365" s="184">
        <v>110</v>
      </c>
      <c r="D365" s="59"/>
      <c r="E365" s="21">
        <v>294</v>
      </c>
    </row>
    <row r="366" spans="1:6" x14ac:dyDescent="0.25">
      <c r="A366" s="20">
        <v>45338</v>
      </c>
      <c r="B366" s="184" t="s">
        <v>28939</v>
      </c>
      <c r="C366" s="184">
        <v>213</v>
      </c>
      <c r="D366" s="59"/>
      <c r="E366" s="21">
        <v>512</v>
      </c>
    </row>
    <row r="367" spans="1:6" x14ac:dyDescent="0.25">
      <c r="A367" s="20">
        <v>45338</v>
      </c>
      <c r="B367" s="184" t="s">
        <v>28940</v>
      </c>
      <c r="C367" s="184">
        <v>93</v>
      </c>
      <c r="D367" s="59"/>
      <c r="E367" s="21">
        <v>224</v>
      </c>
    </row>
    <row r="368" spans="1:6" x14ac:dyDescent="0.25">
      <c r="A368" s="438">
        <v>45341</v>
      </c>
      <c r="B368" s="184" t="s">
        <v>28941</v>
      </c>
      <c r="C368" s="479">
        <v>60</v>
      </c>
      <c r="D368" s="431">
        <v>199.26</v>
      </c>
      <c r="E368" s="431"/>
      <c r="F368" t="s">
        <v>28977</v>
      </c>
    </row>
    <row r="369" spans="1:5" x14ac:dyDescent="0.25">
      <c r="A369" s="438">
        <v>45341</v>
      </c>
      <c r="B369" s="184" t="s">
        <v>28942</v>
      </c>
      <c r="C369" s="479">
        <v>260</v>
      </c>
      <c r="D369" s="21">
        <v>904.05</v>
      </c>
      <c r="E369" s="431"/>
    </row>
    <row r="370" spans="1:5" x14ac:dyDescent="0.25">
      <c r="A370" s="438">
        <v>45341</v>
      </c>
      <c r="B370" s="184" t="s">
        <v>28943</v>
      </c>
      <c r="C370" s="479">
        <v>50</v>
      </c>
      <c r="D370" s="21">
        <v>99.63</v>
      </c>
      <c r="E370" s="431"/>
    </row>
    <row r="371" spans="1:5" x14ac:dyDescent="0.25">
      <c r="A371" s="438">
        <v>45341</v>
      </c>
      <c r="B371" s="184" t="s">
        <v>28944</v>
      </c>
      <c r="C371" s="479">
        <v>29</v>
      </c>
      <c r="D371" s="21">
        <v>86.35</v>
      </c>
      <c r="E371" s="431"/>
    </row>
    <row r="372" spans="1:5" x14ac:dyDescent="0.25">
      <c r="A372" s="438">
        <v>45341</v>
      </c>
      <c r="B372" s="184" t="s">
        <v>28945</v>
      </c>
      <c r="C372" s="479">
        <v>460</v>
      </c>
      <c r="D372" s="431"/>
      <c r="E372" s="433">
        <v>1140</v>
      </c>
    </row>
    <row r="373" spans="1:5" x14ac:dyDescent="0.25">
      <c r="A373" s="438">
        <v>45341</v>
      </c>
      <c r="B373" s="184" t="s">
        <v>28946</v>
      </c>
      <c r="C373" s="479">
        <v>130</v>
      </c>
      <c r="D373" s="431">
        <v>361.62</v>
      </c>
      <c r="E373" s="431"/>
    </row>
    <row r="374" spans="1:5" x14ac:dyDescent="0.25">
      <c r="A374" s="438">
        <v>45341</v>
      </c>
      <c r="B374" s="184" t="s">
        <v>28947</v>
      </c>
      <c r="C374" s="479">
        <v>23</v>
      </c>
      <c r="D374" s="431"/>
      <c r="E374" s="431">
        <v>164.8</v>
      </c>
    </row>
    <row r="375" spans="1:5" x14ac:dyDescent="0.25">
      <c r="A375" s="438">
        <v>45341</v>
      </c>
      <c r="B375" s="184" t="s">
        <v>28948</v>
      </c>
      <c r="C375" s="479">
        <v>23</v>
      </c>
      <c r="D375" s="431"/>
      <c r="E375" s="431">
        <v>75.599999999999994</v>
      </c>
    </row>
    <row r="376" spans="1:5" x14ac:dyDescent="0.25">
      <c r="A376" s="438">
        <v>45341</v>
      </c>
      <c r="B376" s="184" t="s">
        <v>28949</v>
      </c>
      <c r="C376" s="479">
        <v>19</v>
      </c>
      <c r="D376" s="431">
        <v>66.42</v>
      </c>
      <c r="E376" s="431"/>
    </row>
    <row r="377" spans="1:5" x14ac:dyDescent="0.25">
      <c r="A377" s="438">
        <v>45341</v>
      </c>
      <c r="B377" s="184" t="s">
        <v>28950</v>
      </c>
      <c r="C377" s="479">
        <v>268</v>
      </c>
      <c r="D377" s="431"/>
      <c r="E377" s="580">
        <v>586.54</v>
      </c>
    </row>
    <row r="378" spans="1:5" x14ac:dyDescent="0.25">
      <c r="A378" s="438">
        <v>45341</v>
      </c>
      <c r="B378" s="184" t="s">
        <v>28951</v>
      </c>
      <c r="C378" s="135">
        <v>15</v>
      </c>
      <c r="D378" s="431"/>
      <c r="E378" s="21">
        <v>25.92</v>
      </c>
    </row>
    <row r="379" spans="1:5" x14ac:dyDescent="0.25">
      <c r="A379" s="438">
        <v>45341</v>
      </c>
      <c r="B379" s="184" t="s">
        <v>28952</v>
      </c>
      <c r="C379" s="184">
        <v>10</v>
      </c>
      <c r="D379" s="431"/>
      <c r="E379" s="21">
        <v>36.75</v>
      </c>
    </row>
    <row r="380" spans="1:5" x14ac:dyDescent="0.25">
      <c r="A380" s="438">
        <v>45341</v>
      </c>
      <c r="B380" s="184" t="s">
        <v>28953</v>
      </c>
      <c r="C380" s="184">
        <v>335</v>
      </c>
      <c r="D380" s="431"/>
      <c r="E380" s="21">
        <v>777.6</v>
      </c>
    </row>
    <row r="381" spans="1:5" x14ac:dyDescent="0.25">
      <c r="A381" s="438">
        <v>45341</v>
      </c>
      <c r="B381" s="184" t="s">
        <v>28954</v>
      </c>
      <c r="C381" s="184">
        <v>144</v>
      </c>
      <c r="D381" s="431">
        <v>327.8</v>
      </c>
      <c r="E381" s="431"/>
    </row>
    <row r="382" spans="1:5" x14ac:dyDescent="0.25">
      <c r="A382" s="438">
        <v>45341</v>
      </c>
      <c r="B382" s="184" t="s">
        <v>28955</v>
      </c>
      <c r="C382" s="184">
        <v>81</v>
      </c>
      <c r="D382" s="431"/>
      <c r="E382" s="21">
        <v>205.4</v>
      </c>
    </row>
    <row r="383" spans="1:5" x14ac:dyDescent="0.25">
      <c r="A383" s="438">
        <v>45341</v>
      </c>
      <c r="B383" s="184" t="s">
        <v>28956</v>
      </c>
      <c r="C383" s="184">
        <v>370</v>
      </c>
      <c r="D383" s="431"/>
      <c r="E383" s="21">
        <v>567</v>
      </c>
    </row>
    <row r="384" spans="1:5" x14ac:dyDescent="0.25">
      <c r="A384" s="438">
        <v>45341</v>
      </c>
      <c r="B384" s="184" t="s">
        <v>28957</v>
      </c>
      <c r="C384" s="184">
        <v>62</v>
      </c>
      <c r="D384" s="431"/>
      <c r="E384" s="21">
        <v>130.34</v>
      </c>
    </row>
    <row r="385" spans="1:5" x14ac:dyDescent="0.25">
      <c r="A385" s="438">
        <v>45341</v>
      </c>
      <c r="B385" s="184" t="s">
        <v>28958</v>
      </c>
      <c r="C385" s="184">
        <v>190</v>
      </c>
      <c r="D385" s="431"/>
      <c r="E385" s="21">
        <v>355.5</v>
      </c>
    </row>
    <row r="386" spans="1:5" x14ac:dyDescent="0.25">
      <c r="A386" s="438">
        <v>45341</v>
      </c>
      <c r="B386" s="184" t="s">
        <v>28959</v>
      </c>
      <c r="C386" s="479">
        <v>85</v>
      </c>
      <c r="D386" s="431"/>
      <c r="E386" s="21">
        <v>243</v>
      </c>
    </row>
    <row r="387" spans="1:5" x14ac:dyDescent="0.25">
      <c r="A387" s="438">
        <v>45341</v>
      </c>
      <c r="B387" s="184" t="s">
        <v>28960</v>
      </c>
      <c r="C387" s="479">
        <v>384</v>
      </c>
      <c r="D387" s="431"/>
      <c r="E387" s="21">
        <v>937.3</v>
      </c>
    </row>
    <row r="388" spans="1:5" x14ac:dyDescent="0.25">
      <c r="A388" s="438">
        <v>45341</v>
      </c>
      <c r="B388" s="184" t="s">
        <v>28961</v>
      </c>
      <c r="C388" s="479">
        <v>150</v>
      </c>
      <c r="D388" s="431"/>
      <c r="E388" s="21">
        <v>294</v>
      </c>
    </row>
    <row r="389" spans="1:5" x14ac:dyDescent="0.25">
      <c r="A389" s="438">
        <v>45341</v>
      </c>
      <c r="B389" s="184" t="s">
        <v>28962</v>
      </c>
      <c r="C389" s="479">
        <v>80</v>
      </c>
      <c r="D389" s="431"/>
      <c r="E389" s="21">
        <v>147</v>
      </c>
    </row>
    <row r="390" spans="1:5" x14ac:dyDescent="0.25">
      <c r="A390" s="438">
        <v>45341</v>
      </c>
      <c r="B390" s="184" t="s">
        <v>28963</v>
      </c>
      <c r="C390" s="479">
        <v>23</v>
      </c>
      <c r="D390" s="21">
        <v>66.42</v>
      </c>
      <c r="E390" s="431"/>
    </row>
    <row r="391" spans="1:5" x14ac:dyDescent="0.25">
      <c r="A391" s="438">
        <v>45341</v>
      </c>
      <c r="B391" s="184" t="s">
        <v>28964</v>
      </c>
      <c r="C391" s="479">
        <v>78</v>
      </c>
      <c r="D391" s="21">
        <v>99.63</v>
      </c>
      <c r="E391" s="431"/>
    </row>
    <row r="392" spans="1:5" x14ac:dyDescent="0.25">
      <c r="A392" s="438">
        <v>45341</v>
      </c>
      <c r="B392" s="184" t="s">
        <v>28965</v>
      </c>
      <c r="C392" s="479">
        <v>56</v>
      </c>
      <c r="D392" s="431"/>
      <c r="E392" s="431">
        <v>553.95000000000005</v>
      </c>
    </row>
    <row r="393" spans="1:5" x14ac:dyDescent="0.25">
      <c r="A393" s="438">
        <v>45341</v>
      </c>
      <c r="B393" s="184" t="s">
        <v>28966</v>
      </c>
      <c r="C393" s="479">
        <v>107.82</v>
      </c>
      <c r="D393" s="21">
        <v>220.15</v>
      </c>
      <c r="E393" s="431"/>
    </row>
    <row r="394" spans="1:5" x14ac:dyDescent="0.25">
      <c r="A394" s="438">
        <v>45341</v>
      </c>
      <c r="B394" s="184" t="s">
        <v>28967</v>
      </c>
      <c r="C394" s="479">
        <v>100</v>
      </c>
      <c r="D394" s="21">
        <v>236.16</v>
      </c>
      <c r="E394" s="431"/>
    </row>
    <row r="395" spans="1:5" x14ac:dyDescent="0.25">
      <c r="A395" s="438">
        <v>45341</v>
      </c>
      <c r="B395" s="184" t="s">
        <v>28968</v>
      </c>
      <c r="C395" s="184">
        <v>122</v>
      </c>
      <c r="D395" s="431"/>
      <c r="E395" s="21">
        <v>282.14999999999998</v>
      </c>
    </row>
    <row r="396" spans="1:5" x14ac:dyDescent="0.25">
      <c r="A396" s="438">
        <v>45341</v>
      </c>
      <c r="B396" s="184" t="s">
        <v>28969</v>
      </c>
      <c r="C396" s="184">
        <v>15</v>
      </c>
      <c r="D396" s="431"/>
      <c r="E396" s="21">
        <v>54</v>
      </c>
    </row>
    <row r="397" spans="1:5" x14ac:dyDescent="0.25">
      <c r="A397" s="438">
        <v>45341</v>
      </c>
      <c r="B397" s="184" t="s">
        <v>28970</v>
      </c>
      <c r="C397" s="184">
        <v>375</v>
      </c>
      <c r="D397" s="431"/>
      <c r="E397" s="21">
        <v>828.1</v>
      </c>
    </row>
    <row r="398" spans="1:5" x14ac:dyDescent="0.25">
      <c r="A398" s="438">
        <v>45341</v>
      </c>
      <c r="B398" s="304" t="s">
        <v>28971</v>
      </c>
      <c r="C398" s="184">
        <v>35</v>
      </c>
      <c r="D398" s="431"/>
      <c r="E398" s="21">
        <v>75.900000000000006</v>
      </c>
    </row>
    <row r="399" spans="1:5" x14ac:dyDescent="0.25">
      <c r="A399" s="438">
        <v>45341</v>
      </c>
      <c r="B399" s="184" t="s">
        <v>28972</v>
      </c>
      <c r="C399" s="184">
        <v>351</v>
      </c>
      <c r="D399" s="431"/>
      <c r="E399" s="21">
        <v>814.63</v>
      </c>
    </row>
    <row r="400" spans="1:5" x14ac:dyDescent="0.25">
      <c r="A400" s="438">
        <v>45341</v>
      </c>
      <c r="B400" s="184" t="s">
        <v>28973</v>
      </c>
      <c r="C400" s="479">
        <v>60</v>
      </c>
      <c r="D400" s="431"/>
      <c r="E400" s="21">
        <v>147</v>
      </c>
    </row>
    <row r="401" spans="1:5" x14ac:dyDescent="0.25">
      <c r="A401" s="438">
        <v>45341</v>
      </c>
      <c r="B401" s="184" t="s">
        <v>28974</v>
      </c>
      <c r="C401" s="479">
        <v>250</v>
      </c>
      <c r="D401" s="431">
        <v>515.30999999999995</v>
      </c>
      <c r="E401" s="431"/>
    </row>
    <row r="402" spans="1:5" x14ac:dyDescent="0.25">
      <c r="A402" s="438">
        <v>45341</v>
      </c>
      <c r="B402" s="184" t="s">
        <v>28975</v>
      </c>
      <c r="C402" s="479">
        <v>46</v>
      </c>
      <c r="D402" s="431"/>
      <c r="E402" s="21">
        <v>103</v>
      </c>
    </row>
    <row r="403" spans="1:5" x14ac:dyDescent="0.25">
      <c r="A403" s="438">
        <v>45341</v>
      </c>
      <c r="B403" s="184" t="s">
        <v>28976</v>
      </c>
      <c r="C403" s="479">
        <v>405</v>
      </c>
      <c r="D403" s="431"/>
      <c r="E403" s="21">
        <v>966.4</v>
      </c>
    </row>
    <row r="404" spans="1:5" x14ac:dyDescent="0.25">
      <c r="A404" s="438">
        <v>45341</v>
      </c>
      <c r="B404" s="479" t="s">
        <v>28978</v>
      </c>
      <c r="C404" s="479">
        <v>164</v>
      </c>
      <c r="D404" s="432"/>
      <c r="E404" s="431">
        <v>256.7</v>
      </c>
    </row>
    <row r="405" spans="1:5" x14ac:dyDescent="0.25">
      <c r="A405" s="438">
        <v>45341</v>
      </c>
      <c r="B405" s="479" t="s">
        <v>28979</v>
      </c>
      <c r="C405" s="479">
        <v>50</v>
      </c>
      <c r="D405" s="431">
        <v>99.63</v>
      </c>
      <c r="E405" s="431"/>
    </row>
    <row r="406" spans="1:5" x14ac:dyDescent="0.25">
      <c r="A406" s="438">
        <v>45341</v>
      </c>
      <c r="B406" s="479" t="s">
        <v>28980</v>
      </c>
      <c r="C406" s="479">
        <v>50</v>
      </c>
      <c r="D406" s="432"/>
      <c r="E406" s="431">
        <v>162</v>
      </c>
    </row>
    <row r="407" spans="1:5" x14ac:dyDescent="0.25">
      <c r="A407" s="438">
        <v>45341</v>
      </c>
      <c r="B407" s="479" t="s">
        <v>28981</v>
      </c>
      <c r="C407" s="479">
        <v>90</v>
      </c>
      <c r="D407" s="432"/>
      <c r="E407" s="431">
        <v>162</v>
      </c>
    </row>
    <row r="408" spans="1:5" x14ac:dyDescent="0.25">
      <c r="A408" s="438">
        <v>45341</v>
      </c>
      <c r="B408" s="479" t="s">
        <v>28982</v>
      </c>
      <c r="C408" s="479">
        <v>185</v>
      </c>
      <c r="D408" s="431">
        <v>452.03</v>
      </c>
      <c r="E408" s="431"/>
    </row>
    <row r="409" spans="1:5" x14ac:dyDescent="0.25">
      <c r="A409" s="438">
        <v>45341</v>
      </c>
      <c r="B409" s="479" t="s">
        <v>28983</v>
      </c>
      <c r="C409" s="479">
        <v>60</v>
      </c>
      <c r="D409" s="431">
        <v>99.63</v>
      </c>
      <c r="E409" s="431"/>
    </row>
    <row r="410" spans="1:5" x14ac:dyDescent="0.25">
      <c r="A410" s="438">
        <v>45342</v>
      </c>
      <c r="B410" s="479" t="s">
        <v>28984</v>
      </c>
      <c r="C410" s="479">
        <v>30</v>
      </c>
      <c r="D410" s="431">
        <v>84.38</v>
      </c>
      <c r="E410" s="431"/>
    </row>
    <row r="411" spans="1:5" x14ac:dyDescent="0.25">
      <c r="A411" s="438">
        <v>45342</v>
      </c>
      <c r="B411" s="479" t="s">
        <v>28985</v>
      </c>
      <c r="C411" s="479">
        <v>35</v>
      </c>
      <c r="D411" s="431">
        <v>99.63</v>
      </c>
      <c r="E411" s="431"/>
    </row>
    <row r="412" spans="1:5" x14ac:dyDescent="0.25">
      <c r="A412" s="438">
        <v>45342</v>
      </c>
      <c r="B412" s="479" t="s">
        <v>28986</v>
      </c>
      <c r="C412" s="479">
        <v>55</v>
      </c>
      <c r="D412" s="431"/>
      <c r="E412" s="431">
        <v>140.4</v>
      </c>
    </row>
    <row r="413" spans="1:5" x14ac:dyDescent="0.25">
      <c r="A413" s="438">
        <v>45342</v>
      </c>
      <c r="B413" s="479" t="s">
        <v>28987</v>
      </c>
      <c r="C413" s="479">
        <v>30</v>
      </c>
      <c r="D413" s="432"/>
      <c r="E413" s="431">
        <v>48.6</v>
      </c>
    </row>
    <row r="414" spans="1:5" x14ac:dyDescent="0.25">
      <c r="A414" s="438">
        <v>45342</v>
      </c>
      <c r="B414" s="479" t="s">
        <v>28988</v>
      </c>
      <c r="C414" s="479">
        <v>60</v>
      </c>
      <c r="D414" s="431">
        <v>180.81</v>
      </c>
      <c r="E414" s="431"/>
    </row>
    <row r="415" spans="1:5" x14ac:dyDescent="0.25">
      <c r="A415" s="438">
        <v>45342</v>
      </c>
      <c r="B415" s="479" t="s">
        <v>28989</v>
      </c>
      <c r="C415" s="479">
        <v>550</v>
      </c>
      <c r="D415" s="432"/>
      <c r="E415" s="433">
        <v>1262</v>
      </c>
    </row>
    <row r="416" spans="1:5" x14ac:dyDescent="0.25">
      <c r="A416" s="438">
        <v>45342</v>
      </c>
      <c r="B416" s="479" t="s">
        <v>28990</v>
      </c>
      <c r="C416" s="479">
        <v>50</v>
      </c>
      <c r="D416" s="431">
        <v>99.63</v>
      </c>
      <c r="E416" s="431"/>
    </row>
    <row r="417" spans="1:5" x14ac:dyDescent="0.25">
      <c r="A417" s="438">
        <v>45342</v>
      </c>
      <c r="B417" s="479" t="s">
        <v>28991</v>
      </c>
      <c r="C417" s="479">
        <v>150</v>
      </c>
      <c r="D417" s="432"/>
      <c r="E417" s="431">
        <v>354.6</v>
      </c>
    </row>
    <row r="418" spans="1:5" x14ac:dyDescent="0.25">
      <c r="A418" s="438">
        <v>45342</v>
      </c>
      <c r="B418" s="479" t="s">
        <v>28992</v>
      </c>
      <c r="C418" s="479">
        <v>95</v>
      </c>
      <c r="D418" s="431">
        <v>164.21</v>
      </c>
      <c r="E418" s="431"/>
    </row>
    <row r="419" spans="1:5" x14ac:dyDescent="0.25">
      <c r="A419" s="438">
        <v>45342</v>
      </c>
      <c r="B419" s="479" t="s">
        <v>28993</v>
      </c>
      <c r="C419" s="479">
        <v>100</v>
      </c>
      <c r="D419" s="432"/>
      <c r="E419" s="431">
        <v>267.3</v>
      </c>
    </row>
    <row r="420" spans="1:5" x14ac:dyDescent="0.25">
      <c r="A420" s="438">
        <v>45342</v>
      </c>
      <c r="B420" s="479" t="s">
        <v>28994</v>
      </c>
      <c r="C420" s="479">
        <v>45</v>
      </c>
      <c r="D420" s="431">
        <v>127.92</v>
      </c>
      <c r="E420" s="431"/>
    </row>
    <row r="421" spans="1:5" x14ac:dyDescent="0.25">
      <c r="A421" s="438">
        <v>45342</v>
      </c>
      <c r="B421" s="479" t="s">
        <v>28995</v>
      </c>
      <c r="C421" s="479">
        <v>595</v>
      </c>
      <c r="D421" s="432"/>
      <c r="E421" s="433">
        <v>1654.56</v>
      </c>
    </row>
    <row r="422" spans="1:5" x14ac:dyDescent="0.25">
      <c r="A422" s="438">
        <v>45342</v>
      </c>
      <c r="B422" s="479" t="s">
        <v>28996</v>
      </c>
      <c r="C422" s="479">
        <v>335</v>
      </c>
      <c r="D422" s="432"/>
      <c r="E422" s="431">
        <v>749.56</v>
      </c>
    </row>
    <row r="423" spans="1:5" x14ac:dyDescent="0.25">
      <c r="A423" s="438">
        <v>45342</v>
      </c>
      <c r="B423" s="479" t="s">
        <v>28997</v>
      </c>
      <c r="C423" s="479">
        <v>217</v>
      </c>
      <c r="D423" s="432"/>
      <c r="E423" s="431">
        <v>480.2</v>
      </c>
    </row>
    <row r="424" spans="1:5" x14ac:dyDescent="0.25">
      <c r="A424" s="438">
        <v>45342</v>
      </c>
      <c r="B424" s="479" t="s">
        <v>28998</v>
      </c>
      <c r="C424" s="479">
        <v>626</v>
      </c>
      <c r="D424" s="432"/>
      <c r="E424" s="433">
        <v>2011.7</v>
      </c>
    </row>
    <row r="425" spans="1:5" x14ac:dyDescent="0.25">
      <c r="A425" s="438">
        <v>45342</v>
      </c>
      <c r="B425" s="479" t="s">
        <v>28999</v>
      </c>
      <c r="C425" s="479">
        <v>262</v>
      </c>
      <c r="D425" s="432"/>
      <c r="E425" s="431">
        <v>667</v>
      </c>
    </row>
    <row r="426" spans="1:5" x14ac:dyDescent="0.25">
      <c r="A426" s="438">
        <v>45342</v>
      </c>
      <c r="B426" s="479" t="s">
        <v>29000</v>
      </c>
      <c r="C426" s="479">
        <v>165</v>
      </c>
      <c r="D426" s="431">
        <v>685.42</v>
      </c>
      <c r="E426" s="431"/>
    </row>
    <row r="427" spans="1:5" x14ac:dyDescent="0.25">
      <c r="A427" s="438">
        <v>45342</v>
      </c>
      <c r="B427" s="479" t="s">
        <v>29001</v>
      </c>
      <c r="C427" s="479">
        <v>100</v>
      </c>
      <c r="D427" s="431">
        <v>99.63</v>
      </c>
      <c r="E427" s="431"/>
    </row>
    <row r="428" spans="1:5" x14ac:dyDescent="0.25">
      <c r="A428" s="438">
        <v>45342</v>
      </c>
      <c r="B428" s="479" t="s">
        <v>29002</v>
      </c>
      <c r="C428" s="479">
        <v>533</v>
      </c>
      <c r="D428" s="432"/>
      <c r="E428" s="431">
        <v>910.8</v>
      </c>
    </row>
    <row r="429" spans="1:5" x14ac:dyDescent="0.25">
      <c r="A429" s="438">
        <v>45342</v>
      </c>
      <c r="B429" s="479" t="s">
        <v>29003</v>
      </c>
      <c r="C429" s="479">
        <v>70</v>
      </c>
      <c r="D429" s="431">
        <v>127.31</v>
      </c>
      <c r="E429" s="431"/>
    </row>
    <row r="430" spans="1:5" x14ac:dyDescent="0.25">
      <c r="A430" s="438">
        <v>45342</v>
      </c>
      <c r="B430" s="479" t="s">
        <v>29004</v>
      </c>
      <c r="C430" s="479">
        <v>125</v>
      </c>
      <c r="D430" s="432"/>
      <c r="E430" s="431">
        <v>325.60000000000002</v>
      </c>
    </row>
    <row r="431" spans="1:5" x14ac:dyDescent="0.25">
      <c r="A431" s="438">
        <v>45342</v>
      </c>
      <c r="B431" s="479" t="s">
        <v>29005</v>
      </c>
      <c r="C431" s="479">
        <v>50</v>
      </c>
      <c r="D431" s="431">
        <v>99.63</v>
      </c>
      <c r="E431" s="431"/>
    </row>
    <row r="432" spans="1:5" x14ac:dyDescent="0.25">
      <c r="A432" s="438">
        <v>45342</v>
      </c>
      <c r="B432" s="479" t="s">
        <v>29006</v>
      </c>
      <c r="C432" s="479">
        <v>35</v>
      </c>
      <c r="D432" s="432"/>
      <c r="E432" s="431">
        <v>142</v>
      </c>
    </row>
    <row r="433" spans="1:5" x14ac:dyDescent="0.25">
      <c r="A433" s="438">
        <v>45342</v>
      </c>
      <c r="B433" s="479" t="s">
        <v>29007</v>
      </c>
      <c r="C433" s="479">
        <v>85</v>
      </c>
      <c r="D433" s="431"/>
      <c r="E433" s="431">
        <v>480.2</v>
      </c>
    </row>
    <row r="434" spans="1:5" x14ac:dyDescent="0.25">
      <c r="A434" s="438">
        <v>45342</v>
      </c>
      <c r="B434" s="479" t="s">
        <v>29008</v>
      </c>
      <c r="C434" s="479">
        <v>85</v>
      </c>
      <c r="D434" s="432"/>
      <c r="E434" s="431">
        <v>183.6</v>
      </c>
    </row>
    <row r="435" spans="1:5" x14ac:dyDescent="0.25">
      <c r="A435" s="438">
        <v>45342</v>
      </c>
      <c r="B435" s="184" t="s">
        <v>29009</v>
      </c>
      <c r="C435" s="479">
        <v>340</v>
      </c>
      <c r="D435" s="431"/>
      <c r="E435" s="21">
        <v>400.5</v>
      </c>
    </row>
    <row r="436" spans="1:5" x14ac:dyDescent="0.25">
      <c r="A436" s="438">
        <v>45342</v>
      </c>
      <c r="B436" s="184" t="s">
        <v>29010</v>
      </c>
      <c r="C436" s="479">
        <v>58</v>
      </c>
      <c r="D436" s="431"/>
      <c r="E436" s="21">
        <v>172.69</v>
      </c>
    </row>
    <row r="437" spans="1:5" x14ac:dyDescent="0.25">
      <c r="A437" s="438">
        <v>45342</v>
      </c>
      <c r="B437" s="184" t="s">
        <v>29011</v>
      </c>
      <c r="C437" s="479">
        <v>60</v>
      </c>
      <c r="D437" s="431"/>
      <c r="E437" s="21">
        <v>147</v>
      </c>
    </row>
    <row r="438" spans="1:5" x14ac:dyDescent="0.25">
      <c r="A438" s="438">
        <v>45342</v>
      </c>
      <c r="B438" s="135" t="s">
        <v>29012</v>
      </c>
      <c r="C438" s="479">
        <v>145</v>
      </c>
      <c r="D438" s="431">
        <v>437.27</v>
      </c>
      <c r="E438" s="431"/>
    </row>
    <row r="439" spans="1:5" x14ac:dyDescent="0.25">
      <c r="A439" s="438">
        <v>45343</v>
      </c>
      <c r="B439" s="184" t="s">
        <v>29013</v>
      </c>
      <c r="C439" s="184">
        <v>164</v>
      </c>
      <c r="D439" s="431">
        <v>575.64</v>
      </c>
      <c r="E439" s="431"/>
    </row>
    <row r="440" spans="1:5" x14ac:dyDescent="0.25">
      <c r="A440" s="438">
        <v>45343</v>
      </c>
      <c r="B440" s="184" t="s">
        <v>29014</v>
      </c>
      <c r="C440" s="184">
        <v>87</v>
      </c>
      <c r="D440" s="431"/>
      <c r="E440" s="21">
        <v>221.4</v>
      </c>
    </row>
    <row r="441" spans="1:5" x14ac:dyDescent="0.25">
      <c r="A441" s="438">
        <v>45343</v>
      </c>
      <c r="B441" s="184" t="s">
        <v>29015</v>
      </c>
      <c r="C441" s="184">
        <v>110</v>
      </c>
      <c r="D441" s="431"/>
      <c r="E441" s="21">
        <v>253.64</v>
      </c>
    </row>
    <row r="442" spans="1:5" x14ac:dyDescent="0.25">
      <c r="A442" s="438">
        <v>45343</v>
      </c>
      <c r="B442" s="184" t="s">
        <v>29016</v>
      </c>
      <c r="C442" s="184">
        <v>191</v>
      </c>
      <c r="D442" s="431"/>
      <c r="E442" s="21">
        <v>466.56</v>
      </c>
    </row>
    <row r="443" spans="1:5" x14ac:dyDescent="0.25">
      <c r="A443" s="438">
        <v>45343</v>
      </c>
      <c r="B443" s="184" t="s">
        <v>29017</v>
      </c>
      <c r="C443" s="184">
        <v>92</v>
      </c>
      <c r="D443" s="431"/>
      <c r="E443" s="21">
        <v>243</v>
      </c>
    </row>
    <row r="444" spans="1:5" x14ac:dyDescent="0.25">
      <c r="A444" s="438">
        <v>45343</v>
      </c>
      <c r="B444" s="184" t="s">
        <v>29018</v>
      </c>
      <c r="C444" s="184">
        <v>20</v>
      </c>
      <c r="D444" s="431"/>
      <c r="E444" s="21">
        <v>79.92</v>
      </c>
    </row>
    <row r="445" spans="1:5" x14ac:dyDescent="0.25">
      <c r="A445" s="438">
        <v>45343</v>
      </c>
      <c r="B445" s="184" t="s">
        <v>29019</v>
      </c>
      <c r="C445" s="184">
        <v>215</v>
      </c>
      <c r="D445" s="431"/>
      <c r="E445" s="21">
        <v>420.66</v>
      </c>
    </row>
    <row r="446" spans="1:5" x14ac:dyDescent="0.25">
      <c r="A446" s="438">
        <v>45343</v>
      </c>
      <c r="B446" s="184" t="s">
        <v>29020</v>
      </c>
      <c r="C446" s="184">
        <v>55</v>
      </c>
      <c r="D446" s="431"/>
      <c r="E446" s="21">
        <v>73.5</v>
      </c>
    </row>
    <row r="447" spans="1:5" x14ac:dyDescent="0.25">
      <c r="A447" s="438">
        <v>45343</v>
      </c>
      <c r="B447" s="184" t="s">
        <v>29021</v>
      </c>
      <c r="C447" s="184">
        <v>20</v>
      </c>
      <c r="D447" s="431"/>
      <c r="E447" s="21">
        <v>49</v>
      </c>
    </row>
    <row r="448" spans="1:5" x14ac:dyDescent="0.25">
      <c r="A448" s="438">
        <v>45343</v>
      </c>
      <c r="B448" s="184" t="s">
        <v>29022</v>
      </c>
      <c r="C448" s="184">
        <v>110</v>
      </c>
      <c r="D448" s="431">
        <v>328.41</v>
      </c>
      <c r="E448" s="431"/>
    </row>
    <row r="449" spans="1:5" x14ac:dyDescent="0.25">
      <c r="A449" s="438">
        <v>45343</v>
      </c>
      <c r="B449" s="184" t="s">
        <v>29023</v>
      </c>
      <c r="C449" s="184">
        <v>98</v>
      </c>
      <c r="D449" s="431"/>
      <c r="E449" s="431">
        <v>253.8</v>
      </c>
    </row>
    <row r="450" spans="1:5" x14ac:dyDescent="0.25">
      <c r="A450" s="438">
        <v>45343</v>
      </c>
      <c r="B450" s="184" t="s">
        <v>29024</v>
      </c>
      <c r="C450" s="184">
        <v>50</v>
      </c>
      <c r="D450" s="21">
        <v>99.63</v>
      </c>
      <c r="E450" s="431"/>
    </row>
    <row r="451" spans="1:5" x14ac:dyDescent="0.25">
      <c r="A451" s="438">
        <v>45343</v>
      </c>
      <c r="B451" s="184" t="s">
        <v>29025</v>
      </c>
      <c r="C451" s="184">
        <v>258</v>
      </c>
      <c r="D451" s="21">
        <v>661.76</v>
      </c>
      <c r="E451" s="431"/>
    </row>
    <row r="452" spans="1:5" x14ac:dyDescent="0.25">
      <c r="A452" s="438">
        <v>45343</v>
      </c>
      <c r="B452" s="184" t="s">
        <v>29026</v>
      </c>
      <c r="C452" s="184">
        <v>60</v>
      </c>
      <c r="D452" s="431"/>
      <c r="E452" s="21">
        <v>160</v>
      </c>
    </row>
    <row r="453" spans="1:5" x14ac:dyDescent="0.25">
      <c r="A453" s="438">
        <v>45343</v>
      </c>
      <c r="B453" s="184" t="s">
        <v>29027</v>
      </c>
      <c r="C453" s="184">
        <v>59</v>
      </c>
      <c r="D453" s="431"/>
      <c r="E453" s="21">
        <v>497.4</v>
      </c>
    </row>
    <row r="454" spans="1:5" x14ac:dyDescent="0.25">
      <c r="A454" s="438">
        <v>45343</v>
      </c>
      <c r="B454" s="184" t="s">
        <v>29028</v>
      </c>
      <c r="C454" s="184">
        <v>32</v>
      </c>
      <c r="D454" s="431"/>
      <c r="E454" s="21">
        <v>97.5</v>
      </c>
    </row>
    <row r="455" spans="1:5" x14ac:dyDescent="0.25">
      <c r="A455" s="438">
        <v>45343</v>
      </c>
      <c r="B455" s="184" t="s">
        <v>29029</v>
      </c>
      <c r="C455" s="184">
        <v>103</v>
      </c>
      <c r="D455" s="431"/>
      <c r="E455" s="21">
        <v>572.85</v>
      </c>
    </row>
    <row r="456" spans="1:5" x14ac:dyDescent="0.25">
      <c r="A456" s="438">
        <v>45343</v>
      </c>
      <c r="B456" s="184" t="s">
        <v>29030</v>
      </c>
      <c r="C456" s="184">
        <v>124</v>
      </c>
      <c r="D456" s="431"/>
      <c r="E456" s="21">
        <v>303.2</v>
      </c>
    </row>
    <row r="457" spans="1:5" x14ac:dyDescent="0.25">
      <c r="A457" s="438">
        <v>45343</v>
      </c>
      <c r="B457" s="387" t="s">
        <v>29031</v>
      </c>
      <c r="C457" s="184">
        <v>38</v>
      </c>
      <c r="D457" s="21">
        <v>130.63</v>
      </c>
      <c r="E457" s="431"/>
    </row>
    <row r="458" spans="1:5" x14ac:dyDescent="0.25">
      <c r="A458" s="438">
        <v>45343</v>
      </c>
      <c r="B458" s="184" t="s">
        <v>29032</v>
      </c>
      <c r="C458" s="184">
        <v>43</v>
      </c>
      <c r="D458" s="21">
        <v>179.33</v>
      </c>
      <c r="E458" s="431"/>
    </row>
    <row r="459" spans="1:5" x14ac:dyDescent="0.25">
      <c r="A459" s="438">
        <v>45343</v>
      </c>
      <c r="B459" s="184" t="s">
        <v>29033</v>
      </c>
      <c r="C459" s="184">
        <v>197</v>
      </c>
      <c r="D459" s="21">
        <v>526.77</v>
      </c>
      <c r="E459" s="431"/>
    </row>
    <row r="460" spans="1:5" x14ac:dyDescent="0.25">
      <c r="A460" s="438">
        <v>45343</v>
      </c>
      <c r="B460" s="184" t="s">
        <v>29034</v>
      </c>
      <c r="C460" s="184">
        <v>13</v>
      </c>
      <c r="D460" s="21">
        <v>102.46</v>
      </c>
      <c r="E460" s="431"/>
    </row>
    <row r="461" spans="1:5" x14ac:dyDescent="0.25">
      <c r="A461" s="438">
        <v>45343</v>
      </c>
      <c r="B461" s="304" t="s">
        <v>29035</v>
      </c>
      <c r="C461" s="184">
        <v>40</v>
      </c>
      <c r="D461" s="21">
        <v>99.63</v>
      </c>
      <c r="E461" s="431"/>
    </row>
    <row r="462" spans="1:5" x14ac:dyDescent="0.25">
      <c r="A462" s="438">
        <v>45343</v>
      </c>
      <c r="B462" s="184" t="s">
        <v>29036</v>
      </c>
      <c r="C462" s="184">
        <v>24</v>
      </c>
      <c r="D462" s="431"/>
      <c r="E462" s="21">
        <v>186.2</v>
      </c>
    </row>
    <row r="463" spans="1:5" x14ac:dyDescent="0.25">
      <c r="A463" s="438">
        <v>45343</v>
      </c>
      <c r="B463" s="387" t="s">
        <v>29037</v>
      </c>
      <c r="C463" s="184">
        <v>79</v>
      </c>
      <c r="D463" s="431"/>
      <c r="E463" s="21">
        <v>270</v>
      </c>
    </row>
    <row r="464" spans="1:5" x14ac:dyDescent="0.25">
      <c r="A464" s="438">
        <v>45343</v>
      </c>
      <c r="B464" s="184" t="s">
        <v>29038</v>
      </c>
      <c r="C464" s="184">
        <v>38</v>
      </c>
      <c r="D464" s="431"/>
      <c r="E464" s="21">
        <v>237.6</v>
      </c>
    </row>
    <row r="465" spans="1:5" x14ac:dyDescent="0.25">
      <c r="A465" s="438">
        <v>45343</v>
      </c>
      <c r="B465" s="184" t="s">
        <v>29039</v>
      </c>
      <c r="C465" s="184">
        <v>103</v>
      </c>
      <c r="D465" s="431"/>
      <c r="E465" s="21">
        <v>223.44</v>
      </c>
    </row>
    <row r="466" spans="1:5" x14ac:dyDescent="0.25">
      <c r="A466" s="438">
        <v>45343</v>
      </c>
      <c r="B466" s="184" t="s">
        <v>29040</v>
      </c>
      <c r="C466" s="184">
        <v>94</v>
      </c>
      <c r="D466" s="431"/>
      <c r="E466" s="21">
        <v>213.84</v>
      </c>
    </row>
    <row r="467" spans="1:5" x14ac:dyDescent="0.25">
      <c r="A467" s="438">
        <v>45343</v>
      </c>
      <c r="B467" s="184" t="s">
        <v>29041</v>
      </c>
      <c r="C467" s="184">
        <v>118</v>
      </c>
      <c r="D467" s="431">
        <v>423.74</v>
      </c>
      <c r="E467" s="431"/>
    </row>
    <row r="468" spans="1:5" x14ac:dyDescent="0.25">
      <c r="A468" s="438">
        <v>45343</v>
      </c>
      <c r="B468" s="387" t="s">
        <v>29042</v>
      </c>
      <c r="C468" s="184">
        <v>15</v>
      </c>
      <c r="D468" s="431"/>
      <c r="E468" s="431">
        <v>102.6</v>
      </c>
    </row>
    <row r="469" spans="1:5" x14ac:dyDescent="0.25">
      <c r="A469" s="438">
        <v>45343</v>
      </c>
      <c r="B469" s="135" t="s">
        <v>29043</v>
      </c>
      <c r="C469" s="184">
        <v>570</v>
      </c>
      <c r="D469" s="431"/>
      <c r="E469" s="433">
        <v>1895.4</v>
      </c>
    </row>
    <row r="470" spans="1:5" x14ac:dyDescent="0.25">
      <c r="A470" s="438">
        <v>45343</v>
      </c>
      <c r="B470" s="431" t="s">
        <v>29044</v>
      </c>
      <c r="C470" s="431">
        <v>70</v>
      </c>
      <c r="D470" s="431">
        <v>216.97</v>
      </c>
      <c r="E470" s="431"/>
    </row>
    <row r="471" spans="1:5" x14ac:dyDescent="0.25">
      <c r="A471" s="438">
        <v>45344</v>
      </c>
      <c r="B471" s="431" t="s">
        <v>29045</v>
      </c>
      <c r="C471" s="431">
        <v>200</v>
      </c>
      <c r="D471" s="431">
        <v>624.35</v>
      </c>
      <c r="E471" s="431"/>
    </row>
    <row r="472" spans="1:5" x14ac:dyDescent="0.25">
      <c r="A472" s="438">
        <v>45344</v>
      </c>
      <c r="B472" s="431" t="s">
        <v>29046</v>
      </c>
      <c r="C472" s="431">
        <v>85</v>
      </c>
      <c r="D472" s="431">
        <v>223</v>
      </c>
      <c r="E472" s="431"/>
    </row>
    <row r="473" spans="1:5" x14ac:dyDescent="0.25">
      <c r="A473" s="438">
        <v>45344</v>
      </c>
      <c r="B473" s="431" t="s">
        <v>29047</v>
      </c>
      <c r="C473" s="431">
        <v>40</v>
      </c>
      <c r="D473" s="432"/>
      <c r="E473" s="431">
        <v>92.3</v>
      </c>
    </row>
    <row r="474" spans="1:5" x14ac:dyDescent="0.25">
      <c r="A474" s="438">
        <v>45344</v>
      </c>
      <c r="B474" s="431" t="s">
        <v>29048</v>
      </c>
      <c r="C474" s="431">
        <v>100</v>
      </c>
      <c r="D474" s="431">
        <v>199.26</v>
      </c>
      <c r="E474" s="431"/>
    </row>
    <row r="475" spans="1:5" x14ac:dyDescent="0.25">
      <c r="A475" s="438">
        <v>45344</v>
      </c>
      <c r="B475" s="431" t="s">
        <v>29049</v>
      </c>
      <c r="C475" s="431">
        <v>336</v>
      </c>
      <c r="D475" s="432"/>
      <c r="E475" s="431">
        <v>762.6</v>
      </c>
    </row>
    <row r="476" spans="1:5" x14ac:dyDescent="0.25">
      <c r="A476" s="438">
        <v>45344</v>
      </c>
      <c r="B476" s="431" t="s">
        <v>29050</v>
      </c>
      <c r="C476" s="431">
        <v>30</v>
      </c>
      <c r="D476" s="432"/>
      <c r="E476" s="431">
        <v>63.7</v>
      </c>
    </row>
    <row r="477" spans="1:5" x14ac:dyDescent="0.25">
      <c r="A477" s="438">
        <v>45344</v>
      </c>
      <c r="B477" s="431" t="s">
        <v>29051</v>
      </c>
      <c r="C477" s="431">
        <v>98</v>
      </c>
      <c r="D477" s="432"/>
      <c r="E477" s="431">
        <v>396.9</v>
      </c>
    </row>
    <row r="478" spans="1:5" x14ac:dyDescent="0.25">
      <c r="A478" s="438">
        <v>45344</v>
      </c>
      <c r="B478" s="431" t="s">
        <v>29052</v>
      </c>
      <c r="C478" s="431">
        <v>355</v>
      </c>
      <c r="D478" s="432"/>
      <c r="E478" s="431">
        <v>818.3</v>
      </c>
    </row>
    <row r="479" spans="1:5" x14ac:dyDescent="0.25">
      <c r="A479" s="438">
        <v>45344</v>
      </c>
      <c r="B479" s="431" t="s">
        <v>29053</v>
      </c>
      <c r="C479" s="431">
        <v>680</v>
      </c>
      <c r="D479" s="432"/>
      <c r="E479" s="433">
        <v>1620.5</v>
      </c>
    </row>
    <row r="480" spans="1:5" x14ac:dyDescent="0.25">
      <c r="A480" s="438">
        <v>45344</v>
      </c>
      <c r="B480" s="431" t="s">
        <v>29054</v>
      </c>
      <c r="C480" s="431">
        <v>73</v>
      </c>
      <c r="D480" s="432"/>
      <c r="E480" s="431">
        <v>197</v>
      </c>
    </row>
    <row r="481" spans="1:5" x14ac:dyDescent="0.25">
      <c r="A481" s="438">
        <v>45344</v>
      </c>
      <c r="B481" s="431" t="s">
        <v>29055</v>
      </c>
      <c r="C481" s="431">
        <v>35</v>
      </c>
      <c r="D481" s="432"/>
      <c r="E481" s="431">
        <v>240.1</v>
      </c>
    </row>
    <row r="482" spans="1:5" x14ac:dyDescent="0.25">
      <c r="A482" s="438">
        <v>45344</v>
      </c>
      <c r="B482" s="431" t="s">
        <v>29056</v>
      </c>
      <c r="C482" s="431">
        <v>12</v>
      </c>
      <c r="D482" s="432"/>
      <c r="E482" s="431">
        <v>49</v>
      </c>
    </row>
    <row r="483" spans="1:5" x14ac:dyDescent="0.25">
      <c r="A483" s="438">
        <v>45344</v>
      </c>
      <c r="B483" s="431" t="s">
        <v>29057</v>
      </c>
      <c r="C483" s="431">
        <v>141</v>
      </c>
      <c r="D483" s="432"/>
      <c r="E483" s="431">
        <v>519.4</v>
      </c>
    </row>
    <row r="484" spans="1:5" x14ac:dyDescent="0.25">
      <c r="A484" s="438">
        <v>45344</v>
      </c>
      <c r="B484" s="431" t="s">
        <v>29058</v>
      </c>
      <c r="C484" s="431">
        <v>140</v>
      </c>
      <c r="D484" s="432"/>
      <c r="E484" s="431">
        <v>243</v>
      </c>
    </row>
    <row r="485" spans="1:5" x14ac:dyDescent="0.25">
      <c r="A485" s="438">
        <v>45344</v>
      </c>
      <c r="B485" s="431" t="s">
        <v>29059</v>
      </c>
      <c r="C485" s="431">
        <v>220</v>
      </c>
      <c r="D485" s="432"/>
      <c r="E485" s="431">
        <v>441</v>
      </c>
    </row>
    <row r="486" spans="1:5" x14ac:dyDescent="0.25">
      <c r="A486" s="438">
        <v>45344</v>
      </c>
      <c r="B486" s="431" t="s">
        <v>29060</v>
      </c>
      <c r="C486" s="431">
        <v>14</v>
      </c>
      <c r="D486" s="432"/>
      <c r="E486" s="431">
        <v>54</v>
      </c>
    </row>
    <row r="487" spans="1:5" x14ac:dyDescent="0.25">
      <c r="A487" s="438">
        <v>45344</v>
      </c>
      <c r="B487" s="431" t="s">
        <v>29061</v>
      </c>
      <c r="C487" s="431">
        <v>70</v>
      </c>
      <c r="D487" s="432"/>
      <c r="E487" s="431">
        <v>195</v>
      </c>
    </row>
    <row r="488" spans="1:5" x14ac:dyDescent="0.25">
      <c r="A488" s="438">
        <v>45344</v>
      </c>
      <c r="B488" s="431" t="s">
        <v>29062</v>
      </c>
      <c r="C488" s="431">
        <v>23</v>
      </c>
      <c r="D488" s="432"/>
      <c r="E488" s="431">
        <v>54</v>
      </c>
    </row>
    <row r="489" spans="1:5" x14ac:dyDescent="0.25">
      <c r="A489" s="438">
        <v>45344</v>
      </c>
      <c r="B489" s="431" t="s">
        <v>29063</v>
      </c>
      <c r="C489" s="431">
        <v>20</v>
      </c>
      <c r="D489" s="432"/>
      <c r="E489" s="431">
        <v>87.55</v>
      </c>
    </row>
    <row r="490" spans="1:5" x14ac:dyDescent="0.25">
      <c r="A490" s="438">
        <v>45344</v>
      </c>
      <c r="B490" s="431" t="s">
        <v>29064</v>
      </c>
      <c r="C490" s="431">
        <v>11</v>
      </c>
      <c r="D490" s="432"/>
      <c r="E490" s="431">
        <v>29.4</v>
      </c>
    </row>
    <row r="491" spans="1:5" x14ac:dyDescent="0.25">
      <c r="A491" s="438">
        <v>45344</v>
      </c>
      <c r="B491" s="431" t="s">
        <v>29065</v>
      </c>
      <c r="C491" s="431">
        <v>161</v>
      </c>
      <c r="D491" s="431">
        <v>452.03</v>
      </c>
      <c r="E491" s="431"/>
    </row>
    <row r="492" spans="1:5" x14ac:dyDescent="0.25">
      <c r="A492" s="438">
        <v>45344</v>
      </c>
      <c r="B492" s="431" t="s">
        <v>29066</v>
      </c>
      <c r="C492" s="431">
        <v>45</v>
      </c>
      <c r="D492" s="432"/>
      <c r="E492" s="431">
        <v>73.5</v>
      </c>
    </row>
    <row r="493" spans="1:5" x14ac:dyDescent="0.25">
      <c r="A493" s="438">
        <v>45344</v>
      </c>
      <c r="B493" s="437" t="s">
        <v>29067</v>
      </c>
      <c r="C493" s="431">
        <v>466</v>
      </c>
      <c r="D493" s="432"/>
      <c r="E493" s="431">
        <v>972</v>
      </c>
    </row>
    <row r="494" spans="1:5" x14ac:dyDescent="0.25">
      <c r="A494" s="438">
        <v>45344</v>
      </c>
      <c r="B494" s="431" t="s">
        <v>29068</v>
      </c>
      <c r="C494" s="431">
        <v>99</v>
      </c>
      <c r="D494" s="432"/>
      <c r="E494" s="431">
        <v>181.3</v>
      </c>
    </row>
    <row r="495" spans="1:5" x14ac:dyDescent="0.25">
      <c r="A495" s="438">
        <v>45344</v>
      </c>
      <c r="B495" s="431" t="s">
        <v>29069</v>
      </c>
      <c r="C495" s="431">
        <v>51</v>
      </c>
      <c r="D495" s="432"/>
      <c r="E495" s="431">
        <v>345.6</v>
      </c>
    </row>
    <row r="496" spans="1:5" x14ac:dyDescent="0.25">
      <c r="A496" s="438">
        <v>45345</v>
      </c>
      <c r="B496" s="431" t="s">
        <v>29070</v>
      </c>
      <c r="C496" s="431">
        <v>42</v>
      </c>
      <c r="D496" s="431"/>
      <c r="E496" s="431">
        <v>73.5</v>
      </c>
    </row>
    <row r="497" spans="1:5" x14ac:dyDescent="0.25">
      <c r="A497" s="438">
        <v>45345</v>
      </c>
      <c r="B497" s="431" t="s">
        <v>29071</v>
      </c>
      <c r="C497" s="431">
        <v>810</v>
      </c>
      <c r="D497" s="431"/>
      <c r="E497" s="431">
        <v>810</v>
      </c>
    </row>
    <row r="498" spans="1:5" x14ac:dyDescent="0.25">
      <c r="A498" s="438">
        <v>45345</v>
      </c>
      <c r="B498" s="431" t="s">
        <v>29072</v>
      </c>
      <c r="C498" s="431">
        <v>220</v>
      </c>
      <c r="D498" s="432"/>
      <c r="E498" s="431">
        <v>567</v>
      </c>
    </row>
    <row r="499" spans="1:5" x14ac:dyDescent="0.25">
      <c r="A499" s="438">
        <v>45345</v>
      </c>
      <c r="B499" s="431" t="s">
        <v>29073</v>
      </c>
      <c r="C499" s="431">
        <v>234</v>
      </c>
      <c r="D499" s="432"/>
      <c r="E499" s="431">
        <v>563.5</v>
      </c>
    </row>
    <row r="500" spans="1:5" x14ac:dyDescent="0.25">
      <c r="A500" s="438">
        <v>45345</v>
      </c>
      <c r="B500" s="431" t="s">
        <v>29074</v>
      </c>
      <c r="C500" s="431">
        <v>1050</v>
      </c>
      <c r="D500" s="432"/>
      <c r="E500" s="433">
        <v>1719.9</v>
      </c>
    </row>
    <row r="501" spans="1:5" x14ac:dyDescent="0.25">
      <c r="A501" s="438">
        <v>45345</v>
      </c>
      <c r="B501" s="431" t="s">
        <v>29075</v>
      </c>
      <c r="C501" s="431">
        <v>100</v>
      </c>
      <c r="D501" s="432"/>
      <c r="E501" s="431">
        <v>81</v>
      </c>
    </row>
    <row r="502" spans="1:5" x14ac:dyDescent="0.25">
      <c r="A502" s="438">
        <v>45345</v>
      </c>
      <c r="B502" s="431" t="s">
        <v>29076</v>
      </c>
      <c r="C502" s="431">
        <v>12</v>
      </c>
      <c r="D502" s="432"/>
      <c r="E502" s="431">
        <v>54</v>
      </c>
    </row>
    <row r="503" spans="1:5" x14ac:dyDescent="0.25">
      <c r="A503" s="438">
        <v>45345</v>
      </c>
      <c r="B503" s="431" t="s">
        <v>29077</v>
      </c>
      <c r="C503" s="431">
        <v>135</v>
      </c>
      <c r="D503" s="431">
        <v>210.81</v>
      </c>
      <c r="E503" s="431"/>
    </row>
    <row r="504" spans="1:5" x14ac:dyDescent="0.25">
      <c r="A504" s="438">
        <v>45345</v>
      </c>
      <c r="B504" s="431" t="s">
        <v>29078</v>
      </c>
      <c r="C504" s="431">
        <v>20</v>
      </c>
      <c r="D504" s="431">
        <v>60.27</v>
      </c>
      <c r="E504" s="431"/>
    </row>
    <row r="505" spans="1:5" x14ac:dyDescent="0.25">
      <c r="A505" s="438">
        <v>45345</v>
      </c>
      <c r="B505" s="431" t="s">
        <v>29079</v>
      </c>
      <c r="C505" s="431">
        <v>45</v>
      </c>
      <c r="D505" s="431">
        <v>137.88</v>
      </c>
      <c r="E505" s="431"/>
    </row>
    <row r="506" spans="1:5" x14ac:dyDescent="0.25">
      <c r="A506" s="438">
        <v>45345</v>
      </c>
      <c r="B506" s="431" t="s">
        <v>29080</v>
      </c>
      <c r="C506" s="431">
        <v>50</v>
      </c>
      <c r="D506" s="431">
        <v>99.63</v>
      </c>
      <c r="E506" s="431"/>
    </row>
    <row r="507" spans="1:5" x14ac:dyDescent="0.25">
      <c r="A507" s="438">
        <v>45345</v>
      </c>
      <c r="B507" s="431" t="s">
        <v>29081</v>
      </c>
      <c r="C507" s="431">
        <v>35</v>
      </c>
      <c r="D507" s="431">
        <v>2.46</v>
      </c>
      <c r="E507" s="431"/>
    </row>
    <row r="508" spans="1:5" x14ac:dyDescent="0.25">
      <c r="A508" s="438">
        <v>45345</v>
      </c>
      <c r="B508" s="431" t="s">
        <v>29082</v>
      </c>
      <c r="C508" s="431">
        <v>75</v>
      </c>
      <c r="D508" s="432"/>
      <c r="E508" s="431">
        <v>196.6</v>
      </c>
    </row>
    <row r="509" spans="1:5" x14ac:dyDescent="0.25">
      <c r="A509" s="438">
        <v>45345</v>
      </c>
      <c r="B509" s="431" t="s">
        <v>29083</v>
      </c>
      <c r="C509" s="431">
        <v>265</v>
      </c>
      <c r="D509" s="431">
        <v>717.21</v>
      </c>
      <c r="E509" s="431"/>
    </row>
    <row r="510" spans="1:5" x14ac:dyDescent="0.25">
      <c r="A510" s="438">
        <v>45345</v>
      </c>
      <c r="B510" s="431" t="s">
        <v>29084</v>
      </c>
      <c r="C510" s="431">
        <v>121</v>
      </c>
      <c r="D510" s="431">
        <v>295.32</v>
      </c>
      <c r="E510" s="431"/>
    </row>
    <row r="511" spans="1:5" x14ac:dyDescent="0.25">
      <c r="A511" s="438">
        <v>45345</v>
      </c>
      <c r="B511" s="431" t="s">
        <v>29085</v>
      </c>
      <c r="C511" s="431">
        <v>79</v>
      </c>
      <c r="D511" s="432"/>
      <c r="E511" s="431">
        <v>173.4</v>
      </c>
    </row>
    <row r="512" spans="1:5" x14ac:dyDescent="0.25">
      <c r="A512" s="438">
        <v>45345</v>
      </c>
      <c r="B512" s="431" t="s">
        <v>29086</v>
      </c>
      <c r="C512" s="431">
        <v>50</v>
      </c>
      <c r="D512" s="431">
        <v>99.63</v>
      </c>
      <c r="E512" s="431"/>
    </row>
    <row r="513" spans="1:5" x14ac:dyDescent="0.25">
      <c r="A513" s="438">
        <v>45345</v>
      </c>
      <c r="B513" s="431" t="s">
        <v>29087</v>
      </c>
      <c r="C513" s="431">
        <v>500</v>
      </c>
      <c r="D513" s="433">
        <v>1265.67</v>
      </c>
      <c r="E513" s="433"/>
    </row>
    <row r="514" spans="1:5" x14ac:dyDescent="0.25">
      <c r="A514" s="438">
        <v>45345</v>
      </c>
      <c r="B514" s="431" t="s">
        <v>29088</v>
      </c>
      <c r="C514" s="431">
        <v>65</v>
      </c>
      <c r="D514" s="432"/>
      <c r="E514" s="431">
        <v>232</v>
      </c>
    </row>
    <row r="515" spans="1:5" x14ac:dyDescent="0.25">
      <c r="A515" s="438">
        <v>45345</v>
      </c>
      <c r="B515" s="431" t="s">
        <v>29089</v>
      </c>
      <c r="C515" s="431">
        <v>221</v>
      </c>
      <c r="D515" s="432"/>
      <c r="E515" s="431">
        <v>454.4</v>
      </c>
    </row>
    <row r="516" spans="1:5" x14ac:dyDescent="0.25">
      <c r="A516" s="20">
        <v>45345</v>
      </c>
      <c r="B516" s="21" t="s">
        <v>29090</v>
      </c>
      <c r="C516" s="21">
        <v>70</v>
      </c>
      <c r="D516" s="21">
        <v>199.26</v>
      </c>
      <c r="E516" s="431"/>
    </row>
    <row r="517" spans="1:5" x14ac:dyDescent="0.25">
      <c r="A517" s="20">
        <v>45345</v>
      </c>
      <c r="B517" s="21" t="s">
        <v>29091</v>
      </c>
      <c r="C517" s="21">
        <v>235</v>
      </c>
      <c r="D517" s="21">
        <v>728.78</v>
      </c>
      <c r="E517" s="431"/>
    </row>
    <row r="518" spans="1:5" x14ac:dyDescent="0.25">
      <c r="A518" s="20">
        <v>45345</v>
      </c>
      <c r="B518" s="21" t="s">
        <v>29092</v>
      </c>
      <c r="C518" s="21">
        <v>50</v>
      </c>
      <c r="D518" s="21">
        <v>99.63</v>
      </c>
      <c r="E518" s="431"/>
    </row>
    <row r="519" spans="1:5" x14ac:dyDescent="0.25">
      <c r="A519" s="20">
        <v>45345</v>
      </c>
      <c r="B519" s="21" t="s">
        <v>29093</v>
      </c>
      <c r="C519" s="21">
        <v>84</v>
      </c>
      <c r="D519" s="21">
        <v>180.81</v>
      </c>
      <c r="E519" s="431"/>
    </row>
    <row r="520" spans="1:5" x14ac:dyDescent="0.25">
      <c r="A520" s="20">
        <v>45345</v>
      </c>
      <c r="B520" s="21" t="s">
        <v>29094</v>
      </c>
      <c r="C520" s="21">
        <v>52</v>
      </c>
      <c r="D520" s="21">
        <v>90.41</v>
      </c>
      <c r="E520" s="431"/>
    </row>
    <row r="521" spans="1:5" ht="25.5" x14ac:dyDescent="0.25">
      <c r="A521" s="20">
        <v>45348</v>
      </c>
      <c r="B521" s="21" t="s">
        <v>29095</v>
      </c>
      <c r="C521" s="21" t="s">
        <v>29127</v>
      </c>
      <c r="D521" s="431"/>
      <c r="E521" s="213">
        <v>508.26</v>
      </c>
    </row>
    <row r="522" spans="1:5" x14ac:dyDescent="0.25">
      <c r="A522" s="20">
        <v>45348</v>
      </c>
      <c r="B522" s="21" t="s">
        <v>29096</v>
      </c>
      <c r="C522" s="21">
        <v>19</v>
      </c>
      <c r="D522" s="21">
        <v>66.42</v>
      </c>
      <c r="E522" s="431"/>
    </row>
    <row r="523" spans="1:5" x14ac:dyDescent="0.25">
      <c r="A523" s="20">
        <v>45348</v>
      </c>
      <c r="B523" s="21" t="s">
        <v>29097</v>
      </c>
      <c r="C523" s="21">
        <v>106</v>
      </c>
      <c r="D523" s="384">
        <v>325.45999999999998</v>
      </c>
      <c r="E523" s="431"/>
    </row>
    <row r="524" spans="1:5" x14ac:dyDescent="0.25">
      <c r="A524" s="20">
        <v>45348</v>
      </c>
      <c r="B524" s="21" t="s">
        <v>29098</v>
      </c>
      <c r="C524" s="21">
        <v>162</v>
      </c>
      <c r="D524" s="431"/>
      <c r="E524" s="213">
        <v>769.5</v>
      </c>
    </row>
    <row r="525" spans="1:5" x14ac:dyDescent="0.25">
      <c r="A525" s="20">
        <v>45348</v>
      </c>
      <c r="B525" s="21" t="s">
        <v>29099</v>
      </c>
      <c r="C525" s="21">
        <v>88</v>
      </c>
      <c r="D525" s="213">
        <v>426.81</v>
      </c>
      <c r="E525" s="431"/>
    </row>
    <row r="526" spans="1:5" x14ac:dyDescent="0.25">
      <c r="A526" s="20">
        <v>45348</v>
      </c>
      <c r="B526" s="21" t="s">
        <v>29100</v>
      </c>
      <c r="C526" s="21">
        <v>133</v>
      </c>
      <c r="D526" s="431"/>
      <c r="E526" s="21">
        <v>347.9</v>
      </c>
    </row>
    <row r="527" spans="1:5" x14ac:dyDescent="0.25">
      <c r="A527" s="20">
        <v>45348</v>
      </c>
      <c r="B527" s="21" t="s">
        <v>29101</v>
      </c>
      <c r="C527" s="21">
        <v>15</v>
      </c>
      <c r="D527" s="431"/>
      <c r="E527" s="149">
        <v>104.13</v>
      </c>
    </row>
    <row r="528" spans="1:5" x14ac:dyDescent="0.25">
      <c r="A528" s="20">
        <v>45348</v>
      </c>
      <c r="B528" s="21" t="s">
        <v>29102</v>
      </c>
      <c r="C528" s="21">
        <v>67</v>
      </c>
      <c r="D528" s="431"/>
      <c r="E528" s="21">
        <v>151.9</v>
      </c>
    </row>
    <row r="529" spans="1:5" x14ac:dyDescent="0.25">
      <c r="A529" s="20">
        <v>45348</v>
      </c>
      <c r="B529" s="21" t="s">
        <v>29103</v>
      </c>
      <c r="C529" s="21">
        <v>129</v>
      </c>
      <c r="D529" s="431"/>
      <c r="E529" s="21">
        <v>386.4</v>
      </c>
    </row>
    <row r="530" spans="1:5" x14ac:dyDescent="0.25">
      <c r="A530" s="20">
        <v>45348</v>
      </c>
      <c r="B530" s="21" t="s">
        <v>29104</v>
      </c>
      <c r="C530" s="21">
        <v>1500</v>
      </c>
      <c r="D530" s="431"/>
      <c r="E530" s="60">
        <v>4680.9399999999996</v>
      </c>
    </row>
    <row r="531" spans="1:5" x14ac:dyDescent="0.25">
      <c r="A531" s="20">
        <v>45348</v>
      </c>
      <c r="B531" s="21" t="s">
        <v>29105</v>
      </c>
      <c r="C531" s="21">
        <v>15</v>
      </c>
      <c r="D531" s="21">
        <v>38.44</v>
      </c>
      <c r="E531" s="431"/>
    </row>
    <row r="532" spans="1:5" x14ac:dyDescent="0.25">
      <c r="A532" s="20">
        <v>45348</v>
      </c>
      <c r="B532" s="21" t="s">
        <v>29106</v>
      </c>
      <c r="C532" s="21">
        <v>514</v>
      </c>
      <c r="D532" s="60">
        <v>1295.19</v>
      </c>
      <c r="E532" s="431"/>
    </row>
    <row r="533" spans="1:5" x14ac:dyDescent="0.25">
      <c r="A533" s="20">
        <v>45348</v>
      </c>
      <c r="B533" s="21" t="s">
        <v>29107</v>
      </c>
      <c r="C533" s="21">
        <v>90</v>
      </c>
      <c r="D533" s="431"/>
      <c r="E533" s="213">
        <v>243</v>
      </c>
    </row>
    <row r="534" spans="1:5" x14ac:dyDescent="0.25">
      <c r="A534" s="20">
        <v>45348</v>
      </c>
      <c r="B534" s="21" t="s">
        <v>29108</v>
      </c>
      <c r="C534" s="21">
        <v>160</v>
      </c>
      <c r="D534" s="21">
        <v>361.62</v>
      </c>
      <c r="E534" s="21"/>
    </row>
    <row r="535" spans="1:5" x14ac:dyDescent="0.25">
      <c r="A535" s="20">
        <v>45348</v>
      </c>
      <c r="B535" s="21" t="s">
        <v>29109</v>
      </c>
      <c r="C535" s="21">
        <v>50</v>
      </c>
      <c r="D535" s="21">
        <v>99.63</v>
      </c>
      <c r="E535" s="21"/>
    </row>
    <row r="536" spans="1:5" x14ac:dyDescent="0.25">
      <c r="A536" s="20">
        <v>45348</v>
      </c>
      <c r="B536" s="21" t="s">
        <v>29110</v>
      </c>
      <c r="C536" s="21">
        <v>25</v>
      </c>
      <c r="D536" s="59"/>
      <c r="E536" s="21">
        <v>91.8</v>
      </c>
    </row>
    <row r="537" spans="1:5" x14ac:dyDescent="0.25">
      <c r="A537" s="20">
        <v>45348</v>
      </c>
      <c r="B537" s="21" t="s">
        <v>29111</v>
      </c>
      <c r="C537" s="21">
        <v>71</v>
      </c>
      <c r="D537" s="59"/>
      <c r="E537" s="21">
        <v>259.2</v>
      </c>
    </row>
    <row r="538" spans="1:5" x14ac:dyDescent="0.25">
      <c r="A538" s="20">
        <v>45348</v>
      </c>
      <c r="B538" s="21" t="s">
        <v>29112</v>
      </c>
      <c r="C538" s="21">
        <v>103</v>
      </c>
      <c r="D538" s="59"/>
      <c r="E538" s="21">
        <v>223.45</v>
      </c>
    </row>
    <row r="539" spans="1:5" x14ac:dyDescent="0.25">
      <c r="A539" s="20">
        <v>45348</v>
      </c>
      <c r="B539" s="21" t="s">
        <v>29113</v>
      </c>
      <c r="C539" s="21">
        <v>280</v>
      </c>
      <c r="D539" s="59"/>
      <c r="E539" s="21">
        <v>588</v>
      </c>
    </row>
    <row r="540" spans="1:5" x14ac:dyDescent="0.25">
      <c r="A540" s="20">
        <v>45348</v>
      </c>
      <c r="B540" s="21" t="s">
        <v>29114</v>
      </c>
      <c r="C540" s="21">
        <v>24</v>
      </c>
      <c r="D540" s="59"/>
      <c r="E540" s="21">
        <v>49</v>
      </c>
    </row>
    <row r="541" spans="1:5" x14ac:dyDescent="0.25">
      <c r="A541" s="20">
        <v>45348</v>
      </c>
      <c r="B541" s="21" t="s">
        <v>29115</v>
      </c>
      <c r="C541" s="21">
        <v>97</v>
      </c>
      <c r="D541" s="59"/>
      <c r="E541" s="21">
        <v>443</v>
      </c>
    </row>
    <row r="542" spans="1:5" x14ac:dyDescent="0.25">
      <c r="A542" s="20">
        <v>45348</v>
      </c>
      <c r="B542" s="21" t="s">
        <v>29116</v>
      </c>
      <c r="C542" s="21">
        <v>50</v>
      </c>
      <c r="D542" s="59"/>
      <c r="E542" s="21">
        <v>81</v>
      </c>
    </row>
    <row r="543" spans="1:5" x14ac:dyDescent="0.25">
      <c r="A543" s="20">
        <v>45348</v>
      </c>
      <c r="B543" s="21" t="s">
        <v>29117</v>
      </c>
      <c r="C543" s="21">
        <v>190</v>
      </c>
      <c r="D543" s="59"/>
      <c r="E543" s="21">
        <v>474</v>
      </c>
    </row>
    <row r="544" spans="1:5" x14ac:dyDescent="0.25">
      <c r="A544" s="20">
        <v>45348</v>
      </c>
      <c r="B544" s="21" t="s">
        <v>29118</v>
      </c>
      <c r="C544" s="21">
        <v>140</v>
      </c>
      <c r="D544" s="21">
        <v>298.89</v>
      </c>
      <c r="E544" s="21"/>
    </row>
    <row r="545" spans="1:5" x14ac:dyDescent="0.25">
      <c r="A545" s="20">
        <v>45348</v>
      </c>
      <c r="B545" s="21" t="s">
        <v>29119</v>
      </c>
      <c r="C545" s="21">
        <v>111</v>
      </c>
      <c r="D545" s="59"/>
      <c r="E545" s="21">
        <v>284.2</v>
      </c>
    </row>
    <row r="546" spans="1:5" x14ac:dyDescent="0.25">
      <c r="A546" s="20">
        <v>45348</v>
      </c>
      <c r="B546" s="21" t="s">
        <v>29120</v>
      </c>
      <c r="C546" s="21">
        <v>570</v>
      </c>
      <c r="D546" s="59"/>
      <c r="E546" s="60">
        <v>1182.8599999999999</v>
      </c>
    </row>
    <row r="547" spans="1:5" x14ac:dyDescent="0.25">
      <c r="A547" s="20">
        <v>45348</v>
      </c>
      <c r="B547" s="21" t="s">
        <v>29121</v>
      </c>
      <c r="C547" s="21">
        <v>58</v>
      </c>
      <c r="D547" s="59"/>
      <c r="E547" s="21">
        <v>81</v>
      </c>
    </row>
    <row r="548" spans="1:5" x14ac:dyDescent="0.25">
      <c r="A548" s="20">
        <v>45348</v>
      </c>
      <c r="B548" s="21" t="s">
        <v>29122</v>
      </c>
      <c r="C548" s="21">
        <v>420</v>
      </c>
      <c r="D548" s="59"/>
      <c r="E548" s="21">
        <v>508.5</v>
      </c>
    </row>
    <row r="549" spans="1:5" x14ac:dyDescent="0.25">
      <c r="A549" s="20">
        <v>45348</v>
      </c>
      <c r="B549" s="21" t="s">
        <v>29123</v>
      </c>
      <c r="C549" s="21">
        <v>350</v>
      </c>
      <c r="D549" s="59"/>
      <c r="E549" s="21">
        <v>794.07</v>
      </c>
    </row>
    <row r="550" spans="1:5" x14ac:dyDescent="0.25">
      <c r="A550" s="20">
        <v>45348</v>
      </c>
      <c r="B550" s="21" t="s">
        <v>29124</v>
      </c>
      <c r="C550" s="21">
        <v>45</v>
      </c>
      <c r="D550" s="21">
        <v>109.47</v>
      </c>
      <c r="E550" s="21">
        <v>89</v>
      </c>
    </row>
    <row r="551" spans="1:5" x14ac:dyDescent="0.25">
      <c r="A551" s="20">
        <v>45348</v>
      </c>
      <c r="B551" s="21" t="s">
        <v>29125</v>
      </c>
      <c r="C551" s="21">
        <v>62</v>
      </c>
      <c r="D551" s="21">
        <v>168.76</v>
      </c>
      <c r="E551" s="21">
        <v>137.19999999999999</v>
      </c>
    </row>
    <row r="552" spans="1:5" x14ac:dyDescent="0.25">
      <c r="A552" s="20">
        <v>45348</v>
      </c>
      <c r="B552" s="67" t="s">
        <v>29126</v>
      </c>
      <c r="C552" s="67">
        <v>342</v>
      </c>
      <c r="D552" s="449"/>
      <c r="E552" s="67">
        <v>699.93</v>
      </c>
    </row>
    <row r="553" spans="1:5" x14ac:dyDescent="0.25">
      <c r="A553" s="250">
        <v>45348</v>
      </c>
      <c r="B553" s="21" t="s">
        <v>29128</v>
      </c>
      <c r="C553" s="21">
        <v>125</v>
      </c>
      <c r="D553" s="253">
        <v>263.47000000000003</v>
      </c>
      <c r="E553" s="21"/>
    </row>
    <row r="554" spans="1:5" x14ac:dyDescent="0.25">
      <c r="A554" s="250">
        <v>45349</v>
      </c>
      <c r="B554" s="21" t="s">
        <v>29129</v>
      </c>
      <c r="C554" s="21">
        <v>27</v>
      </c>
      <c r="D554" s="21"/>
      <c r="E554" s="21">
        <v>89</v>
      </c>
    </row>
    <row r="555" spans="1:5" x14ac:dyDescent="0.25">
      <c r="A555" s="250">
        <v>45349</v>
      </c>
      <c r="B555" s="21" t="s">
        <v>29130</v>
      </c>
      <c r="C555" s="21">
        <v>39</v>
      </c>
      <c r="D555" s="21"/>
      <c r="E555" s="21">
        <v>102.6</v>
      </c>
    </row>
    <row r="556" spans="1:5" x14ac:dyDescent="0.25">
      <c r="A556" s="250">
        <v>45349</v>
      </c>
      <c r="B556" s="21" t="s">
        <v>29131</v>
      </c>
      <c r="C556" s="21">
        <v>45</v>
      </c>
      <c r="D556" s="253">
        <v>111.93</v>
      </c>
      <c r="E556" s="21"/>
    </row>
    <row r="557" spans="1:5" x14ac:dyDescent="0.25">
      <c r="A557" s="250">
        <v>45349</v>
      </c>
      <c r="B557" s="22" t="s">
        <v>29132</v>
      </c>
      <c r="C557" s="21">
        <v>23</v>
      </c>
      <c r="D557" s="21"/>
      <c r="E557" s="21">
        <v>50</v>
      </c>
    </row>
    <row r="558" spans="1:5" x14ac:dyDescent="0.25">
      <c r="A558" s="250">
        <v>45349</v>
      </c>
      <c r="B558" s="21" t="s">
        <v>29133</v>
      </c>
      <c r="C558" s="21">
        <v>105</v>
      </c>
      <c r="D558" s="21"/>
      <c r="E558" s="21">
        <v>243</v>
      </c>
    </row>
    <row r="559" spans="1:5" x14ac:dyDescent="0.25">
      <c r="A559" s="250">
        <v>45349</v>
      </c>
      <c r="B559" s="21" t="s">
        <v>29134</v>
      </c>
      <c r="C559" s="21">
        <v>2895</v>
      </c>
      <c r="D559" s="21"/>
      <c r="E559" s="60">
        <v>1602.72</v>
      </c>
    </row>
    <row r="560" spans="1:5" x14ac:dyDescent="0.25">
      <c r="A560" s="250">
        <v>45349</v>
      </c>
      <c r="B560" s="21" t="s">
        <v>29135</v>
      </c>
      <c r="C560" s="21">
        <v>340</v>
      </c>
      <c r="D560" s="21"/>
      <c r="E560" s="21">
        <v>750</v>
      </c>
    </row>
    <row r="561" spans="1:5" x14ac:dyDescent="0.25">
      <c r="A561" s="250">
        <v>45349</v>
      </c>
      <c r="B561" s="22" t="s">
        <v>29136</v>
      </c>
      <c r="C561" s="21">
        <v>1215</v>
      </c>
      <c r="D561" s="60">
        <v>2196.84</v>
      </c>
      <c r="E561" s="21"/>
    </row>
    <row r="562" spans="1:5" x14ac:dyDescent="0.25">
      <c r="A562" s="250">
        <v>45349</v>
      </c>
      <c r="B562" s="21" t="s">
        <v>29137</v>
      </c>
      <c r="C562" s="21">
        <v>23</v>
      </c>
      <c r="D562" s="21">
        <v>72.569999999999993</v>
      </c>
      <c r="E562" s="21"/>
    </row>
    <row r="563" spans="1:5" x14ac:dyDescent="0.25">
      <c r="A563" s="250">
        <v>45349</v>
      </c>
      <c r="B563" s="21" t="s">
        <v>29138</v>
      </c>
      <c r="C563" s="21">
        <v>15</v>
      </c>
      <c r="D563" s="21"/>
      <c r="E563" s="21">
        <v>126.1</v>
      </c>
    </row>
    <row r="564" spans="1:5" x14ac:dyDescent="0.25">
      <c r="A564" s="250">
        <v>45349</v>
      </c>
      <c r="B564" s="21" t="s">
        <v>29139</v>
      </c>
      <c r="C564" s="21">
        <v>260</v>
      </c>
      <c r="D564" s="21"/>
      <c r="E564" s="21">
        <v>548.79999999999995</v>
      </c>
    </row>
    <row r="565" spans="1:5" x14ac:dyDescent="0.25">
      <c r="A565" s="250">
        <v>45349</v>
      </c>
      <c r="B565" s="21" t="s">
        <v>29140</v>
      </c>
      <c r="C565" s="21">
        <v>67</v>
      </c>
      <c r="D565" s="253">
        <v>239.85</v>
      </c>
      <c r="E565" s="21"/>
    </row>
    <row r="566" spans="1:5" x14ac:dyDescent="0.25">
      <c r="A566" s="250">
        <v>45349</v>
      </c>
      <c r="B566" s="21" t="s">
        <v>29141</v>
      </c>
      <c r="C566" s="21">
        <v>76</v>
      </c>
      <c r="D566" s="21"/>
      <c r="E566" s="21">
        <v>301</v>
      </c>
    </row>
    <row r="567" spans="1:5" x14ac:dyDescent="0.25">
      <c r="A567" s="250">
        <v>45349</v>
      </c>
      <c r="B567" s="22" t="s">
        <v>29142</v>
      </c>
      <c r="C567" s="21">
        <v>35</v>
      </c>
      <c r="D567" s="21"/>
      <c r="E567" s="21">
        <v>73.5</v>
      </c>
    </row>
    <row r="568" spans="1:5" x14ac:dyDescent="0.25">
      <c r="A568" s="250">
        <v>45349</v>
      </c>
      <c r="B568" s="21" t="s">
        <v>29143</v>
      </c>
      <c r="C568" s="21">
        <v>40</v>
      </c>
      <c r="D568" s="21">
        <v>99.63</v>
      </c>
      <c r="E568" s="21"/>
    </row>
    <row r="569" spans="1:5" x14ac:dyDescent="0.25">
      <c r="A569" s="250">
        <v>45349</v>
      </c>
      <c r="B569" s="21" t="s">
        <v>29144</v>
      </c>
      <c r="C569" s="21">
        <v>30</v>
      </c>
      <c r="D569" s="21">
        <v>86.35</v>
      </c>
      <c r="E569" s="21"/>
    </row>
    <row r="570" spans="1:5" x14ac:dyDescent="0.25">
      <c r="A570" s="250">
        <v>45349</v>
      </c>
      <c r="B570" s="21" t="s">
        <v>29145</v>
      </c>
      <c r="C570" s="21">
        <v>40</v>
      </c>
      <c r="D570" s="21"/>
      <c r="E570" s="21">
        <v>103</v>
      </c>
    </row>
    <row r="571" spans="1:5" x14ac:dyDescent="0.25">
      <c r="A571" s="250">
        <v>45349</v>
      </c>
      <c r="B571" s="7" t="s">
        <v>29146</v>
      </c>
      <c r="C571" s="21">
        <v>332</v>
      </c>
      <c r="D571" s="21"/>
      <c r="E571" s="21">
        <v>432.1</v>
      </c>
    </row>
    <row r="572" spans="1:5" x14ac:dyDescent="0.25">
      <c r="A572" s="250">
        <v>45349</v>
      </c>
      <c r="B572" s="67" t="s">
        <v>29147</v>
      </c>
      <c r="C572" s="67">
        <v>80</v>
      </c>
      <c r="D572" s="67"/>
      <c r="E572" s="67">
        <v>194.4</v>
      </c>
    </row>
    <row r="573" spans="1:5" x14ac:dyDescent="0.25">
      <c r="A573" s="250">
        <v>45350</v>
      </c>
      <c r="B573" s="21" t="s">
        <v>29148</v>
      </c>
      <c r="C573" s="21">
        <v>250</v>
      </c>
      <c r="D573" s="431"/>
      <c r="E573" s="253">
        <v>660.8</v>
      </c>
    </row>
    <row r="574" spans="1:5" x14ac:dyDescent="0.25">
      <c r="A574" s="250">
        <v>45350</v>
      </c>
      <c r="B574" s="21" t="s">
        <v>29149</v>
      </c>
      <c r="C574" s="21">
        <v>35</v>
      </c>
      <c r="D574" s="253">
        <v>108.86</v>
      </c>
      <c r="E574" s="431"/>
    </row>
    <row r="575" spans="1:5" x14ac:dyDescent="0.25">
      <c r="A575" s="250">
        <v>45350</v>
      </c>
      <c r="B575" s="21" t="s">
        <v>29150</v>
      </c>
      <c r="C575" s="21">
        <v>84</v>
      </c>
      <c r="D575" s="431"/>
      <c r="E575" s="21">
        <v>221.4</v>
      </c>
    </row>
    <row r="576" spans="1:5" x14ac:dyDescent="0.25">
      <c r="A576" s="250">
        <v>45350</v>
      </c>
      <c r="B576" s="21" t="s">
        <v>29151</v>
      </c>
      <c r="C576" s="21">
        <v>323</v>
      </c>
      <c r="D576" s="431"/>
      <c r="E576" s="21">
        <v>703.57</v>
      </c>
    </row>
    <row r="577" spans="1:5" x14ac:dyDescent="0.25">
      <c r="A577" s="250">
        <v>45350</v>
      </c>
      <c r="B577" s="21" t="s">
        <v>29152</v>
      </c>
      <c r="C577" s="21">
        <v>82</v>
      </c>
      <c r="D577" s="21">
        <v>229.03</v>
      </c>
      <c r="E577" s="431"/>
    </row>
    <row r="578" spans="1:5" x14ac:dyDescent="0.25">
      <c r="A578" s="250">
        <v>45350</v>
      </c>
      <c r="B578" s="21" t="s">
        <v>29153</v>
      </c>
      <c r="C578" s="21">
        <v>45</v>
      </c>
      <c r="D578" s="21">
        <v>99.63</v>
      </c>
      <c r="E578" s="431"/>
    </row>
    <row r="579" spans="1:5" x14ac:dyDescent="0.25">
      <c r="A579" s="250">
        <v>45350</v>
      </c>
      <c r="B579" s="21" t="s">
        <v>29154</v>
      </c>
      <c r="C579" s="21">
        <v>57</v>
      </c>
      <c r="D579" s="21">
        <v>188.68</v>
      </c>
      <c r="E579" s="431"/>
    </row>
    <row r="580" spans="1:5" x14ac:dyDescent="0.25">
      <c r="A580" s="250">
        <v>45350</v>
      </c>
      <c r="B580" s="21" t="s">
        <v>29155</v>
      </c>
      <c r="C580" s="21">
        <v>65</v>
      </c>
      <c r="D580" s="431"/>
      <c r="E580" s="21">
        <v>151.9</v>
      </c>
    </row>
    <row r="581" spans="1:5" x14ac:dyDescent="0.25">
      <c r="A581" s="250">
        <v>45350</v>
      </c>
      <c r="B581" s="21" t="s">
        <v>29156</v>
      </c>
      <c r="C581" s="21">
        <v>48</v>
      </c>
      <c r="D581" s="431"/>
      <c r="E581" s="21">
        <v>97.2</v>
      </c>
    </row>
    <row r="582" spans="1:5" x14ac:dyDescent="0.25">
      <c r="A582" s="250">
        <v>45350</v>
      </c>
      <c r="B582" s="21" t="s">
        <v>29157</v>
      </c>
      <c r="C582" s="21">
        <v>222</v>
      </c>
      <c r="D582" s="431"/>
      <c r="E582" s="21">
        <v>490</v>
      </c>
    </row>
    <row r="583" spans="1:5" x14ac:dyDescent="0.25">
      <c r="A583" s="250">
        <v>45350</v>
      </c>
      <c r="B583" s="21" t="s">
        <v>29158</v>
      </c>
      <c r="C583" s="21">
        <v>90</v>
      </c>
      <c r="D583" s="491"/>
      <c r="E583" s="21">
        <v>147</v>
      </c>
    </row>
    <row r="584" spans="1:5" x14ac:dyDescent="0.25">
      <c r="A584" s="250">
        <v>45350</v>
      </c>
      <c r="B584" s="21" t="s">
        <v>29159</v>
      </c>
      <c r="C584" s="21">
        <v>1111</v>
      </c>
      <c r="D584" s="491"/>
      <c r="E584" s="60">
        <v>2165.81</v>
      </c>
    </row>
    <row r="585" spans="1:5" x14ac:dyDescent="0.25">
      <c r="A585" s="250">
        <v>45350</v>
      </c>
      <c r="B585" s="21" t="s">
        <v>29160</v>
      </c>
      <c r="C585" s="21">
        <v>27</v>
      </c>
      <c r="D585" s="491"/>
      <c r="E585" s="21">
        <v>63.7</v>
      </c>
    </row>
    <row r="586" spans="1:5" x14ac:dyDescent="0.25">
      <c r="A586" s="250">
        <v>45350</v>
      </c>
      <c r="B586" s="21" t="s">
        <v>29161</v>
      </c>
      <c r="C586" s="21">
        <v>90</v>
      </c>
      <c r="D586" s="21">
        <v>199.26</v>
      </c>
      <c r="E586" s="491"/>
    </row>
    <row r="587" spans="1:5" x14ac:dyDescent="0.25">
      <c r="A587" s="250">
        <v>45350</v>
      </c>
      <c r="B587" s="21" t="s">
        <v>29162</v>
      </c>
      <c r="C587" s="21">
        <v>45</v>
      </c>
      <c r="D587" s="21">
        <v>100</v>
      </c>
      <c r="E587" s="491"/>
    </row>
    <row r="588" spans="1:5" x14ac:dyDescent="0.25">
      <c r="A588" s="250">
        <v>45350</v>
      </c>
      <c r="B588" s="21" t="s">
        <v>29163</v>
      </c>
      <c r="C588" s="21">
        <v>45</v>
      </c>
      <c r="D588" s="21">
        <v>100</v>
      </c>
      <c r="E588" s="491"/>
    </row>
    <row r="589" spans="1:5" x14ac:dyDescent="0.25">
      <c r="A589" s="250">
        <v>45350</v>
      </c>
      <c r="B589" s="21" t="s">
        <v>29164</v>
      </c>
      <c r="C589" s="21">
        <v>50</v>
      </c>
      <c r="D589" s="491"/>
      <c r="E589" s="253">
        <v>162</v>
      </c>
    </row>
    <row r="590" spans="1:5" x14ac:dyDescent="0.25">
      <c r="A590" s="250">
        <v>45350</v>
      </c>
      <c r="B590" s="21" t="s">
        <v>29165</v>
      </c>
      <c r="C590" s="21">
        <v>24</v>
      </c>
      <c r="D590" s="253">
        <v>78.349999999999994</v>
      </c>
      <c r="E590" s="491"/>
    </row>
    <row r="591" spans="1:5" x14ac:dyDescent="0.25">
      <c r="A591" s="250">
        <v>45350</v>
      </c>
      <c r="B591" s="21" t="s">
        <v>29166</v>
      </c>
      <c r="C591" s="21">
        <v>130</v>
      </c>
      <c r="D591" s="491"/>
      <c r="E591" s="253">
        <v>313.2</v>
      </c>
    </row>
    <row r="592" spans="1:5" x14ac:dyDescent="0.25">
      <c r="A592" s="250">
        <v>45350</v>
      </c>
      <c r="B592" s="21" t="s">
        <v>29167</v>
      </c>
      <c r="C592" s="21">
        <v>80</v>
      </c>
      <c r="D592" s="253">
        <v>199.26</v>
      </c>
      <c r="E592" s="491"/>
    </row>
    <row r="593" spans="1:5" x14ac:dyDescent="0.25">
      <c r="A593" s="250">
        <v>45350</v>
      </c>
      <c r="B593" s="67" t="s">
        <v>29168</v>
      </c>
      <c r="C593" s="67">
        <v>90</v>
      </c>
      <c r="D593" s="493"/>
      <c r="E593" s="310">
        <v>147</v>
      </c>
    </row>
    <row r="594" spans="1:5" x14ac:dyDescent="0.25">
      <c r="A594" s="250">
        <v>45350</v>
      </c>
      <c r="B594" s="21" t="s">
        <v>29169</v>
      </c>
      <c r="C594" s="21">
        <v>70</v>
      </c>
      <c r="D594" s="253">
        <v>180.81</v>
      </c>
      <c r="E594" s="491"/>
    </row>
    <row r="595" spans="1:5" x14ac:dyDescent="0.25">
      <c r="A595" s="250">
        <v>45350</v>
      </c>
      <c r="B595" s="21" t="s">
        <v>29170</v>
      </c>
      <c r="C595" s="21">
        <v>595</v>
      </c>
      <c r="D595" s="491"/>
      <c r="E595" s="60">
        <v>1249.5</v>
      </c>
    </row>
    <row r="596" spans="1:5" x14ac:dyDescent="0.25">
      <c r="A596" s="250">
        <v>45350</v>
      </c>
      <c r="B596" s="21" t="s">
        <v>29191</v>
      </c>
      <c r="C596" s="21">
        <v>45</v>
      </c>
      <c r="D596" s="491">
        <v>99.63</v>
      </c>
      <c r="E596" s="60"/>
    </row>
    <row r="597" spans="1:5" x14ac:dyDescent="0.25">
      <c r="A597" s="250">
        <v>45350</v>
      </c>
      <c r="B597" s="21" t="s">
        <v>29171</v>
      </c>
      <c r="C597" s="21">
        <v>100</v>
      </c>
      <c r="D597" s="491"/>
      <c r="E597" s="21">
        <v>158.69999999999999</v>
      </c>
    </row>
    <row r="598" spans="1:5" x14ac:dyDescent="0.25">
      <c r="A598" s="250">
        <v>45351</v>
      </c>
      <c r="B598" s="21" t="s">
        <v>29172</v>
      </c>
      <c r="C598" s="21">
        <v>66</v>
      </c>
      <c r="D598" s="21">
        <v>166.05</v>
      </c>
      <c r="E598" s="491"/>
    </row>
    <row r="599" spans="1:5" x14ac:dyDescent="0.25">
      <c r="A599" s="250">
        <v>45351</v>
      </c>
      <c r="B599" s="21" t="s">
        <v>29173</v>
      </c>
      <c r="C599" s="21">
        <v>35</v>
      </c>
      <c r="D599" s="21">
        <v>90.41</v>
      </c>
      <c r="E599" s="491"/>
    </row>
    <row r="600" spans="1:5" x14ac:dyDescent="0.25">
      <c r="A600" s="250">
        <v>45351</v>
      </c>
      <c r="B600" s="21" t="s">
        <v>29174</v>
      </c>
      <c r="C600" s="21">
        <v>300</v>
      </c>
      <c r="D600" s="21">
        <v>904.05</v>
      </c>
      <c r="E600" s="491"/>
    </row>
    <row r="601" spans="1:5" x14ac:dyDescent="0.25">
      <c r="A601" s="250">
        <v>45351</v>
      </c>
      <c r="B601" s="21" t="s">
        <v>29175</v>
      </c>
      <c r="C601" s="491">
        <v>145</v>
      </c>
      <c r="D601" s="491"/>
      <c r="E601" s="253">
        <v>298.7</v>
      </c>
    </row>
    <row r="602" spans="1:5" x14ac:dyDescent="0.25">
      <c r="A602" s="250">
        <v>45351</v>
      </c>
      <c r="B602" s="21" t="s">
        <v>29176</v>
      </c>
      <c r="C602" s="21">
        <v>50</v>
      </c>
      <c r="D602" s="21">
        <v>131.36000000000001</v>
      </c>
      <c r="E602" s="491"/>
    </row>
    <row r="603" spans="1:5" x14ac:dyDescent="0.25">
      <c r="A603" s="250">
        <v>45351</v>
      </c>
      <c r="B603" s="21" t="s">
        <v>29177</v>
      </c>
      <c r="C603" s="21">
        <v>120</v>
      </c>
      <c r="D603" s="21">
        <v>325.45999999999998</v>
      </c>
      <c r="E603" s="491"/>
    </row>
    <row r="604" spans="1:5" x14ac:dyDescent="0.25">
      <c r="A604" s="250">
        <v>45351</v>
      </c>
      <c r="B604" s="21" t="s">
        <v>29178</v>
      </c>
      <c r="C604" s="21">
        <v>60</v>
      </c>
      <c r="D604" s="491"/>
      <c r="E604" s="21">
        <v>162</v>
      </c>
    </row>
    <row r="605" spans="1:5" x14ac:dyDescent="0.25">
      <c r="A605" s="250">
        <v>45351</v>
      </c>
      <c r="B605" s="21" t="s">
        <v>29179</v>
      </c>
      <c r="C605" s="21">
        <v>245</v>
      </c>
      <c r="D605" s="491"/>
      <c r="E605" s="60">
        <v>1575</v>
      </c>
    </row>
    <row r="606" spans="1:5" x14ac:dyDescent="0.25">
      <c r="A606" s="250">
        <v>45351</v>
      </c>
      <c r="B606" s="21" t="s">
        <v>29180</v>
      </c>
      <c r="C606" s="21">
        <v>70</v>
      </c>
      <c r="D606" s="491"/>
      <c r="E606" s="21">
        <v>147</v>
      </c>
    </row>
    <row r="607" spans="1:5" x14ac:dyDescent="0.25">
      <c r="A607" s="250">
        <v>45351</v>
      </c>
      <c r="B607" s="21" t="s">
        <v>29181</v>
      </c>
      <c r="C607" s="21">
        <v>45</v>
      </c>
      <c r="D607" s="253">
        <v>99.63</v>
      </c>
      <c r="E607" s="491"/>
    </row>
    <row r="608" spans="1:5" x14ac:dyDescent="0.25">
      <c r="A608" s="250">
        <v>45351</v>
      </c>
      <c r="B608" s="21" t="s">
        <v>29182</v>
      </c>
      <c r="C608" s="21">
        <v>42</v>
      </c>
      <c r="D608" s="491"/>
      <c r="E608" s="21">
        <v>102.6</v>
      </c>
    </row>
    <row r="609" spans="1:5" x14ac:dyDescent="0.25">
      <c r="A609" s="250">
        <v>45351</v>
      </c>
      <c r="B609" s="21" t="s">
        <v>29183</v>
      </c>
      <c r="C609" s="21">
        <v>25</v>
      </c>
      <c r="D609" s="491"/>
      <c r="E609" s="21">
        <v>49</v>
      </c>
    </row>
    <row r="610" spans="1:5" x14ac:dyDescent="0.25">
      <c r="A610" s="250">
        <v>45351</v>
      </c>
      <c r="B610" s="21" t="s">
        <v>29190</v>
      </c>
      <c r="C610" s="21">
        <v>15</v>
      </c>
      <c r="D610" s="491"/>
      <c r="E610" s="21">
        <v>0</v>
      </c>
    </row>
    <row r="611" spans="1:5" x14ac:dyDescent="0.25">
      <c r="A611" s="250">
        <v>45351</v>
      </c>
      <c r="B611" s="21" t="s">
        <v>29184</v>
      </c>
      <c r="C611" s="21">
        <v>40</v>
      </c>
      <c r="D611" s="491"/>
      <c r="E611" s="21">
        <v>107.8</v>
      </c>
    </row>
    <row r="612" spans="1:5" x14ac:dyDescent="0.25">
      <c r="A612" s="250">
        <v>45351</v>
      </c>
      <c r="B612" s="21" t="s">
        <v>29185</v>
      </c>
      <c r="C612" s="21">
        <v>420</v>
      </c>
      <c r="D612" s="491"/>
      <c r="E612" s="21">
        <v>882</v>
      </c>
    </row>
    <row r="613" spans="1:5" x14ac:dyDescent="0.25">
      <c r="A613" s="250">
        <v>45351</v>
      </c>
      <c r="B613" s="21" t="s">
        <v>29186</v>
      </c>
      <c r="C613" s="21">
        <v>42</v>
      </c>
      <c r="D613" s="253">
        <v>112.91</v>
      </c>
      <c r="E613" s="491"/>
    </row>
    <row r="614" spans="1:5" x14ac:dyDescent="0.25">
      <c r="A614" s="250">
        <v>45351</v>
      </c>
      <c r="B614" s="21" t="s">
        <v>29187</v>
      </c>
      <c r="C614" s="21">
        <v>149</v>
      </c>
      <c r="D614" s="491"/>
      <c r="E614" s="253">
        <v>343</v>
      </c>
    </row>
    <row r="615" spans="1:5" x14ac:dyDescent="0.25">
      <c r="A615" s="250">
        <v>45351</v>
      </c>
      <c r="B615" s="21" t="s">
        <v>29188</v>
      </c>
      <c r="C615" s="21">
        <v>27</v>
      </c>
      <c r="D615" s="21">
        <v>66.42</v>
      </c>
      <c r="E615" s="491"/>
    </row>
    <row r="616" spans="1:5" x14ac:dyDescent="0.25">
      <c r="A616" s="250">
        <v>45351</v>
      </c>
      <c r="B616" s="21" t="s">
        <v>29189</v>
      </c>
      <c r="C616" s="491">
        <v>46</v>
      </c>
      <c r="D616" s="21">
        <v>126.57</v>
      </c>
      <c r="E616" s="491"/>
    </row>
    <row r="617" spans="1:5" x14ac:dyDescent="0.25">
      <c r="A617" s="250">
        <v>45351</v>
      </c>
      <c r="B617" s="184" t="s">
        <v>29217</v>
      </c>
      <c r="C617" s="584">
        <v>80</v>
      </c>
      <c r="D617" s="21">
        <v>199.26</v>
      </c>
      <c r="E617" s="491"/>
    </row>
    <row r="618" spans="1:5" x14ac:dyDescent="0.25">
      <c r="A618" s="250">
        <v>45351</v>
      </c>
      <c r="B618" s="184" t="s">
        <v>29218</v>
      </c>
      <c r="C618" s="584">
        <v>30</v>
      </c>
      <c r="D618" s="21">
        <v>107.75</v>
      </c>
      <c r="E618" s="491"/>
    </row>
    <row r="619" spans="1:5" x14ac:dyDescent="0.25">
      <c r="A619" s="438">
        <v>45351</v>
      </c>
      <c r="B619" s="479" t="s">
        <v>29219</v>
      </c>
      <c r="C619" s="479">
        <v>100</v>
      </c>
      <c r="D619" s="431"/>
      <c r="E619" s="451">
        <v>162</v>
      </c>
    </row>
    <row r="620" spans="1:5" x14ac:dyDescent="0.25">
      <c r="A620" s="438">
        <v>45351</v>
      </c>
      <c r="B620" s="479" t="s">
        <v>29220</v>
      </c>
      <c r="C620" s="479">
        <v>117</v>
      </c>
      <c r="D620" s="431"/>
      <c r="E620" s="431">
        <v>297</v>
      </c>
    </row>
    <row r="621" spans="1:5" x14ac:dyDescent="0.25">
      <c r="A621" s="438">
        <v>45351</v>
      </c>
      <c r="B621" s="479" t="s">
        <v>29221</v>
      </c>
      <c r="C621" s="479">
        <v>30</v>
      </c>
      <c r="D621" s="431"/>
      <c r="E621" s="431">
        <v>77</v>
      </c>
    </row>
    <row r="622" spans="1:5" x14ac:dyDescent="0.25">
      <c r="A622" s="438">
        <v>45351</v>
      </c>
      <c r="B622" s="479" t="s">
        <v>29222</v>
      </c>
      <c r="C622" s="479">
        <v>114</v>
      </c>
      <c r="D622" s="431">
        <v>309.19</v>
      </c>
      <c r="E622" s="431"/>
    </row>
    <row r="623" spans="1:5" x14ac:dyDescent="0.25">
      <c r="A623" s="438">
        <v>45351</v>
      </c>
      <c r="B623" s="479" t="s">
        <v>29223</v>
      </c>
      <c r="C623" s="479">
        <v>210</v>
      </c>
      <c r="D623" s="431"/>
      <c r="E623" s="431">
        <v>534</v>
      </c>
    </row>
    <row r="624" spans="1:5" x14ac:dyDescent="0.25">
      <c r="A624" s="438">
        <v>45351</v>
      </c>
      <c r="B624" s="479" t="s">
        <v>29224</v>
      </c>
      <c r="C624" s="479">
        <v>160</v>
      </c>
      <c r="D624" s="431"/>
      <c r="E624" s="433">
        <v>341.71</v>
      </c>
    </row>
    <row r="625" spans="1:172" x14ac:dyDescent="0.25">
      <c r="A625" s="438">
        <v>45351</v>
      </c>
      <c r="B625" s="505" t="s">
        <v>29225</v>
      </c>
      <c r="C625" s="479">
        <v>580</v>
      </c>
      <c r="D625" s="431"/>
      <c r="E625" s="433">
        <v>1134</v>
      </c>
    </row>
    <row r="626" spans="1:172" x14ac:dyDescent="0.25">
      <c r="A626" s="250">
        <v>45351</v>
      </c>
      <c r="B626" s="184" t="s">
        <v>29216</v>
      </c>
      <c r="C626" s="583"/>
      <c r="D626" s="78"/>
      <c r="E626" s="491"/>
    </row>
    <row r="627" spans="1:172" x14ac:dyDescent="0.25">
      <c r="A627" s="438">
        <v>45352</v>
      </c>
      <c r="B627" s="479" t="s">
        <v>29192</v>
      </c>
      <c r="C627" s="479">
        <v>75</v>
      </c>
      <c r="D627" s="431">
        <v>164.21</v>
      </c>
      <c r="E627" s="451"/>
    </row>
    <row r="628" spans="1:172" x14ac:dyDescent="0.25">
      <c r="A628" s="438">
        <v>45352</v>
      </c>
      <c r="B628" s="479" t="s">
        <v>29193</v>
      </c>
      <c r="C628" s="479">
        <v>40</v>
      </c>
      <c r="D628" s="431">
        <v>114.51</v>
      </c>
      <c r="E628" s="431"/>
    </row>
    <row r="629" spans="1:172" x14ac:dyDescent="0.25">
      <c r="A629" s="438">
        <v>45352</v>
      </c>
      <c r="B629" s="479" t="s">
        <v>29194</v>
      </c>
      <c r="C629" s="479">
        <v>67</v>
      </c>
      <c r="D629" s="431">
        <v>179.33</v>
      </c>
      <c r="E629" s="431"/>
    </row>
    <row r="630" spans="1:172" x14ac:dyDescent="0.25">
      <c r="A630" s="438">
        <v>45352</v>
      </c>
      <c r="B630" s="479" t="s">
        <v>29195</v>
      </c>
      <c r="C630" s="479">
        <v>330</v>
      </c>
      <c r="D630" s="431"/>
      <c r="E630" s="431">
        <v>574.5</v>
      </c>
    </row>
    <row r="631" spans="1:172" x14ac:dyDescent="0.25">
      <c r="A631" s="438">
        <v>45352</v>
      </c>
      <c r="B631" s="479" t="s">
        <v>29196</v>
      </c>
      <c r="C631" s="479">
        <v>180</v>
      </c>
      <c r="D631" s="431"/>
      <c r="E631" s="431">
        <v>401.8</v>
      </c>
    </row>
    <row r="632" spans="1:172" x14ac:dyDescent="0.25">
      <c r="A632" s="438">
        <v>45352</v>
      </c>
      <c r="B632" s="479" t="s">
        <v>29198</v>
      </c>
      <c r="C632" s="479">
        <v>1350</v>
      </c>
      <c r="D632" s="431"/>
      <c r="E632" s="433">
        <v>3347.68</v>
      </c>
    </row>
    <row r="633" spans="1:172" x14ac:dyDescent="0.25">
      <c r="A633" s="438">
        <v>45352</v>
      </c>
      <c r="B633" s="505" t="s">
        <v>29206</v>
      </c>
      <c r="C633" s="479">
        <v>71</v>
      </c>
      <c r="D633" s="431"/>
      <c r="E633" s="431">
        <v>176.4</v>
      </c>
    </row>
    <row r="634" spans="1:172" s="150" customFormat="1" x14ac:dyDescent="0.25">
      <c r="A634" s="20">
        <v>45355</v>
      </c>
      <c r="B634" s="21" t="s">
        <v>29228</v>
      </c>
      <c r="C634" s="21">
        <v>81</v>
      </c>
      <c r="D634" s="21">
        <v>239.85</v>
      </c>
      <c r="E634" s="21"/>
      <c r="F634" s="569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</row>
    <row r="635" spans="1:172" s="150" customFormat="1" x14ac:dyDescent="0.25">
      <c r="A635" s="20">
        <v>45355</v>
      </c>
      <c r="B635" s="21" t="s">
        <v>29232</v>
      </c>
      <c r="C635" s="21">
        <v>70</v>
      </c>
      <c r="D635" s="431"/>
      <c r="E635" s="21">
        <v>157.30000000000001</v>
      </c>
      <c r="F635" s="569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</row>
    <row r="636" spans="1:172" s="150" customFormat="1" x14ac:dyDescent="0.25">
      <c r="A636" s="20">
        <v>45355</v>
      </c>
      <c r="B636" s="21" t="s">
        <v>29243</v>
      </c>
      <c r="C636" s="21">
        <v>152</v>
      </c>
      <c r="D636" s="21"/>
      <c r="E636" s="213">
        <v>362.6</v>
      </c>
      <c r="F636" s="569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</row>
    <row r="637" spans="1:172" s="150" customFormat="1" x14ac:dyDescent="0.25">
      <c r="A637" s="20">
        <v>45355</v>
      </c>
      <c r="B637" s="21" t="s">
        <v>29262</v>
      </c>
      <c r="C637" s="21">
        <v>220</v>
      </c>
      <c r="D637" s="21">
        <v>542.42999999999995</v>
      </c>
      <c r="E637" s="21"/>
      <c r="F637" s="569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</row>
    <row r="638" spans="1:172" x14ac:dyDescent="0.25">
      <c r="A638" s="585">
        <v>45358</v>
      </c>
      <c r="B638" s="257" t="s">
        <v>29354</v>
      </c>
      <c r="C638" s="588">
        <v>8853</v>
      </c>
      <c r="D638" s="257"/>
      <c r="E638" s="587">
        <v>16703.580000000002</v>
      </c>
    </row>
    <row r="639" spans="1:172" x14ac:dyDescent="0.25">
      <c r="A639" s="585">
        <v>45359</v>
      </c>
      <c r="B639" s="257" t="s">
        <v>29358</v>
      </c>
      <c r="C639" s="257">
        <v>65</v>
      </c>
      <c r="D639" s="257">
        <v>186.84</v>
      </c>
      <c r="E639" s="257"/>
    </row>
    <row r="640" spans="1:172" x14ac:dyDescent="0.25">
      <c r="A640" s="585">
        <v>45363</v>
      </c>
      <c r="B640" s="257" t="s">
        <v>29453</v>
      </c>
      <c r="C640" s="257">
        <v>116</v>
      </c>
      <c r="D640" s="586"/>
      <c r="E640" s="257">
        <v>302.39999999999998</v>
      </c>
    </row>
    <row r="641" spans="1:6" x14ac:dyDescent="0.25">
      <c r="A641" s="585">
        <v>45364</v>
      </c>
      <c r="B641" s="257" t="s">
        <v>29458</v>
      </c>
      <c r="C641" s="257">
        <v>100</v>
      </c>
      <c r="D641" s="257">
        <v>298.89</v>
      </c>
      <c r="E641" s="257"/>
    </row>
    <row r="642" spans="1:6" x14ac:dyDescent="0.25">
      <c r="A642" s="585">
        <v>45371</v>
      </c>
      <c r="B642" s="257" t="s">
        <v>29216</v>
      </c>
      <c r="C642" s="257">
        <v>50</v>
      </c>
      <c r="D642" s="257"/>
      <c r="E642" s="257"/>
      <c r="F642" s="589" t="s">
        <v>21619</v>
      </c>
    </row>
    <row r="643" spans="1:6" x14ac:dyDescent="0.25">
      <c r="A643" s="585">
        <v>45359</v>
      </c>
      <c r="B643" s="257" t="s">
        <v>29371</v>
      </c>
      <c r="C643" s="257">
        <v>520</v>
      </c>
      <c r="D643" s="257"/>
      <c r="E643" s="587">
        <v>1377</v>
      </c>
    </row>
    <row r="644" spans="1:6" x14ac:dyDescent="0.25">
      <c r="A644" s="585">
        <v>45359</v>
      </c>
      <c r="B644" s="257" t="s">
        <v>29379</v>
      </c>
      <c r="C644" s="257">
        <v>8608</v>
      </c>
      <c r="D644" s="587"/>
      <c r="E644" s="587">
        <v>17971.2</v>
      </c>
      <c r="F644" s="589"/>
    </row>
    <row r="645" spans="1:6" x14ac:dyDescent="0.25">
      <c r="A645" s="585">
        <v>45373</v>
      </c>
      <c r="B645" s="257" t="s">
        <v>29675</v>
      </c>
      <c r="C645" s="257">
        <v>228</v>
      </c>
      <c r="D645" s="586"/>
      <c r="E645" s="257">
        <v>592.12</v>
      </c>
    </row>
    <row r="646" spans="1:6" x14ac:dyDescent="0.25">
      <c r="A646" s="585">
        <v>45385</v>
      </c>
      <c r="B646" s="257" t="s">
        <v>29843</v>
      </c>
      <c r="C646" s="257">
        <v>197</v>
      </c>
      <c r="D646" s="257"/>
      <c r="E646" s="257">
        <v>450.11</v>
      </c>
    </row>
    <row r="647" spans="1:6" x14ac:dyDescent="0.25">
      <c r="A647" s="625">
        <v>45392</v>
      </c>
      <c r="B647" s="257" t="s">
        <v>28934</v>
      </c>
      <c r="C647" s="257">
        <v>50</v>
      </c>
      <c r="D647" s="620"/>
      <c r="E647" s="626">
        <v>0</v>
      </c>
      <c r="F647" s="589" t="s">
        <v>24553</v>
      </c>
    </row>
    <row r="648" spans="1:6" x14ac:dyDescent="0.25">
      <c r="A648" s="438"/>
      <c r="B648" s="479"/>
      <c r="C648" s="479"/>
      <c r="D648" s="431"/>
      <c r="E648" s="431"/>
    </row>
    <row r="649" spans="1:6" x14ac:dyDescent="0.25">
      <c r="A649" s="438"/>
      <c r="B649" s="479"/>
      <c r="C649" s="479"/>
      <c r="D649" s="431"/>
      <c r="E649" s="431"/>
    </row>
    <row r="650" spans="1:6" x14ac:dyDescent="0.25">
      <c r="A650" s="438"/>
      <c r="B650" s="479"/>
      <c r="C650" s="479"/>
      <c r="D650" s="431"/>
      <c r="E650" s="431"/>
    </row>
    <row r="651" spans="1:6" x14ac:dyDescent="0.25">
      <c r="A651" s="438"/>
      <c r="B651" s="479"/>
      <c r="C651" s="479"/>
      <c r="D651" s="431"/>
      <c r="E651" s="431"/>
    </row>
    <row r="652" spans="1:6" x14ac:dyDescent="0.25">
      <c r="A652" s="438"/>
      <c r="B652" s="479"/>
      <c r="C652" s="479"/>
      <c r="D652" s="431"/>
      <c r="E652" s="431"/>
    </row>
    <row r="653" spans="1:6" x14ac:dyDescent="0.25">
      <c r="A653" s="438"/>
      <c r="B653" s="479"/>
      <c r="C653" s="479"/>
      <c r="D653" s="431"/>
      <c r="E653" s="431"/>
    </row>
    <row r="654" spans="1:6" x14ac:dyDescent="0.25">
      <c r="A654" s="438"/>
      <c r="B654" s="479"/>
      <c r="C654" s="479"/>
      <c r="D654" s="431"/>
      <c r="E654" s="431"/>
    </row>
    <row r="655" spans="1:6" x14ac:dyDescent="0.25">
      <c r="A655" s="438"/>
      <c r="B655" s="479"/>
      <c r="C655" s="479"/>
      <c r="D655" s="431"/>
      <c r="E655" s="431"/>
    </row>
    <row r="656" spans="1:6" x14ac:dyDescent="0.25">
      <c r="A656" s="438"/>
      <c r="B656" s="479"/>
      <c r="C656" s="479"/>
      <c r="D656" s="431"/>
      <c r="E656" s="431"/>
    </row>
    <row r="657" spans="1:5" x14ac:dyDescent="0.25">
      <c r="A657" s="438"/>
      <c r="B657" s="479"/>
      <c r="C657" s="479"/>
      <c r="D657" s="431"/>
      <c r="E657" s="431"/>
    </row>
    <row r="658" spans="1:5" x14ac:dyDescent="0.25">
      <c r="A658" s="438"/>
      <c r="B658" s="479"/>
      <c r="C658" s="479"/>
      <c r="D658" s="431"/>
      <c r="E658" s="431"/>
    </row>
    <row r="659" spans="1:5" x14ac:dyDescent="0.25">
      <c r="A659" s="438"/>
      <c r="B659" s="479"/>
      <c r="C659" s="479"/>
      <c r="D659" s="431"/>
      <c r="E659" s="431"/>
    </row>
    <row r="660" spans="1:5" x14ac:dyDescent="0.25">
      <c r="A660" s="438"/>
      <c r="B660" s="479"/>
      <c r="C660" s="479"/>
      <c r="D660" s="431"/>
      <c r="E660" s="431"/>
    </row>
    <row r="661" spans="1:5" x14ac:dyDescent="0.25">
      <c r="A661" s="438"/>
      <c r="B661" s="479"/>
      <c r="C661" s="479"/>
      <c r="D661" s="431"/>
      <c r="E661" s="431"/>
    </row>
    <row r="662" spans="1:5" x14ac:dyDescent="0.25">
      <c r="A662" s="438"/>
      <c r="B662" s="479"/>
      <c r="C662" s="479"/>
      <c r="D662" s="431"/>
      <c r="E662" s="431"/>
    </row>
    <row r="663" spans="1:5" x14ac:dyDescent="0.25">
      <c r="A663" s="438"/>
      <c r="B663" s="479"/>
      <c r="C663" s="479"/>
      <c r="D663" s="431"/>
      <c r="E663" s="431"/>
    </row>
    <row r="664" spans="1:5" x14ac:dyDescent="0.25">
      <c r="A664" s="438"/>
      <c r="B664" s="479"/>
      <c r="C664" s="479"/>
      <c r="D664" s="431"/>
      <c r="E664" s="431"/>
    </row>
    <row r="665" spans="1:5" x14ac:dyDescent="0.25">
      <c r="A665" s="438"/>
      <c r="B665" s="479"/>
      <c r="C665" s="479"/>
      <c r="D665" s="431"/>
      <c r="E665" s="431"/>
    </row>
    <row r="666" spans="1:5" x14ac:dyDescent="0.25">
      <c r="A666" s="438"/>
      <c r="B666" s="479"/>
      <c r="C666" s="479"/>
      <c r="D666" s="431"/>
      <c r="E666" s="431"/>
    </row>
    <row r="667" spans="1:5" x14ac:dyDescent="0.25">
      <c r="A667" s="438"/>
      <c r="B667" s="479"/>
      <c r="C667" s="479"/>
      <c r="D667" s="431"/>
      <c r="E667" s="431"/>
    </row>
    <row r="668" spans="1:5" x14ac:dyDescent="0.25">
      <c r="A668" s="438"/>
      <c r="B668" s="479"/>
      <c r="C668" s="479"/>
      <c r="D668" s="431"/>
      <c r="E668" s="431"/>
    </row>
    <row r="669" spans="1:5" x14ac:dyDescent="0.25">
      <c r="A669" s="438"/>
      <c r="B669" s="479"/>
      <c r="C669" s="479"/>
      <c r="D669" s="431"/>
      <c r="E669" s="431"/>
    </row>
    <row r="670" spans="1:5" x14ac:dyDescent="0.25">
      <c r="A670" s="438"/>
      <c r="B670" s="479"/>
      <c r="C670" s="479"/>
      <c r="D670" s="431"/>
      <c r="E670" s="431"/>
    </row>
    <row r="671" spans="1:5" x14ac:dyDescent="0.25">
      <c r="A671" s="438"/>
      <c r="B671" s="479"/>
      <c r="C671" s="479"/>
      <c r="D671" s="431"/>
      <c r="E671" s="431"/>
    </row>
    <row r="672" spans="1:5" x14ac:dyDescent="0.25">
      <c r="A672" s="438"/>
      <c r="B672" s="479"/>
      <c r="C672" s="479"/>
      <c r="D672" s="431"/>
      <c r="E672" s="431"/>
    </row>
    <row r="673" spans="1:5" x14ac:dyDescent="0.25">
      <c r="A673" s="438"/>
      <c r="B673" s="479"/>
      <c r="C673" s="479"/>
      <c r="D673" s="431"/>
      <c r="E673" s="431"/>
    </row>
    <row r="674" spans="1:5" x14ac:dyDescent="0.25">
      <c r="A674" s="438"/>
      <c r="B674" s="479"/>
      <c r="C674" s="479"/>
      <c r="D674" s="431"/>
      <c r="E674" s="431"/>
    </row>
    <row r="675" spans="1:5" x14ac:dyDescent="0.25">
      <c r="A675" s="438"/>
      <c r="B675" s="479"/>
      <c r="C675" s="479"/>
      <c r="D675" s="431"/>
      <c r="E675" s="431"/>
    </row>
    <row r="676" spans="1:5" x14ac:dyDescent="0.25">
      <c r="A676" s="438"/>
      <c r="B676" s="479"/>
      <c r="C676" s="479"/>
      <c r="D676" s="431"/>
      <c r="E676" s="431"/>
    </row>
    <row r="677" spans="1:5" x14ac:dyDescent="0.25">
      <c r="A677" s="438"/>
      <c r="B677" s="479"/>
      <c r="C677" s="479"/>
      <c r="D677" s="431"/>
      <c r="E677" s="431"/>
    </row>
    <row r="678" spans="1:5" x14ac:dyDescent="0.25">
      <c r="A678" s="438"/>
      <c r="B678" s="479"/>
      <c r="C678" s="479"/>
      <c r="D678" s="431"/>
      <c r="E678" s="431"/>
    </row>
    <row r="679" spans="1:5" x14ac:dyDescent="0.25">
      <c r="A679" s="438"/>
      <c r="B679" s="479"/>
      <c r="C679" s="479"/>
      <c r="D679" s="431"/>
      <c r="E679" s="431"/>
    </row>
    <row r="680" spans="1:5" x14ac:dyDescent="0.25">
      <c r="A680" s="438"/>
      <c r="B680" s="479"/>
      <c r="C680" s="479"/>
      <c r="D680" s="431"/>
      <c r="E680" s="431"/>
    </row>
    <row r="681" spans="1:5" x14ac:dyDescent="0.25">
      <c r="A681" s="438"/>
      <c r="B681" s="479"/>
      <c r="C681" s="479"/>
      <c r="D681" s="431"/>
      <c r="E681" s="431"/>
    </row>
    <row r="682" spans="1:5" x14ac:dyDescent="0.25">
      <c r="A682" s="438"/>
      <c r="B682" s="479"/>
      <c r="C682" s="479"/>
      <c r="D682" s="431"/>
      <c r="E682" s="431"/>
    </row>
    <row r="683" spans="1:5" x14ac:dyDescent="0.25">
      <c r="A683" s="438"/>
      <c r="B683" s="479"/>
      <c r="C683" s="479"/>
      <c r="D683" s="431"/>
      <c r="E683" s="431"/>
    </row>
    <row r="684" spans="1:5" x14ac:dyDescent="0.25">
      <c r="A684" s="438"/>
      <c r="B684" s="479"/>
      <c r="C684" s="479"/>
      <c r="D684" s="431"/>
      <c r="E684" s="431"/>
    </row>
    <row r="685" spans="1:5" x14ac:dyDescent="0.25">
      <c r="A685" s="438"/>
      <c r="B685" s="479"/>
      <c r="C685" s="479"/>
      <c r="D685" s="431"/>
      <c r="E685" s="431"/>
    </row>
    <row r="686" spans="1:5" x14ac:dyDescent="0.25">
      <c r="A686" s="438"/>
      <c r="B686" s="479"/>
      <c r="C686" s="479"/>
      <c r="D686" s="431"/>
      <c r="E686" s="431"/>
    </row>
    <row r="687" spans="1:5" x14ac:dyDescent="0.25">
      <c r="A687" s="438"/>
      <c r="B687" s="479"/>
      <c r="C687" s="479"/>
      <c r="D687" s="431"/>
      <c r="E687" s="431"/>
    </row>
    <row r="688" spans="1:5" x14ac:dyDescent="0.25">
      <c r="A688" s="438"/>
      <c r="B688" s="479"/>
      <c r="C688" s="479"/>
      <c r="D688" s="431"/>
      <c r="E688" s="431"/>
    </row>
    <row r="689" spans="1:5" x14ac:dyDescent="0.25">
      <c r="A689" s="438"/>
      <c r="B689" s="479"/>
      <c r="C689" s="479"/>
      <c r="D689" s="431"/>
      <c r="E689" s="431"/>
    </row>
    <row r="690" spans="1:5" x14ac:dyDescent="0.25">
      <c r="A690" s="438"/>
      <c r="B690" s="479"/>
      <c r="C690" s="479"/>
      <c r="D690" s="431"/>
      <c r="E690" s="431"/>
    </row>
    <row r="691" spans="1:5" x14ac:dyDescent="0.25">
      <c r="A691" s="438"/>
      <c r="B691" s="479"/>
      <c r="C691" s="479"/>
      <c r="D691" s="431"/>
      <c r="E691" s="431"/>
    </row>
    <row r="692" spans="1:5" x14ac:dyDescent="0.25">
      <c r="A692" s="438"/>
      <c r="B692" s="479"/>
      <c r="C692" s="479"/>
      <c r="D692" s="431"/>
      <c r="E692" s="431"/>
    </row>
    <row r="693" spans="1:5" x14ac:dyDescent="0.25">
      <c r="A693" s="438"/>
      <c r="B693" s="479"/>
      <c r="C693" s="479"/>
      <c r="D693" s="431"/>
      <c r="E693" s="431"/>
    </row>
    <row r="694" spans="1:5" x14ac:dyDescent="0.25">
      <c r="A694" s="438"/>
      <c r="B694" s="479"/>
      <c r="C694" s="479"/>
      <c r="D694" s="431"/>
      <c r="E694" s="431"/>
    </row>
    <row r="695" spans="1:5" x14ac:dyDescent="0.25">
      <c r="A695" s="438"/>
      <c r="B695" s="479"/>
      <c r="C695" s="479"/>
      <c r="D695" s="431"/>
      <c r="E695" s="431"/>
    </row>
    <row r="696" spans="1:5" x14ac:dyDescent="0.25">
      <c r="A696" s="438"/>
      <c r="B696" s="479"/>
      <c r="C696" s="479"/>
      <c r="D696" s="431"/>
      <c r="E696" s="431"/>
    </row>
    <row r="697" spans="1:5" x14ac:dyDescent="0.25">
      <c r="A697" s="438"/>
      <c r="B697" s="479"/>
      <c r="C697" s="479"/>
      <c r="D697" s="431"/>
      <c r="E697" s="431"/>
    </row>
    <row r="698" spans="1:5" x14ac:dyDescent="0.25">
      <c r="A698" s="438"/>
      <c r="B698" s="479"/>
      <c r="C698" s="479"/>
      <c r="D698" s="431"/>
      <c r="E698" s="431"/>
    </row>
    <row r="699" spans="1:5" x14ac:dyDescent="0.25">
      <c r="A699" s="438"/>
      <c r="B699" s="479"/>
      <c r="C699" s="479"/>
      <c r="D699" s="431"/>
      <c r="E699" s="431"/>
    </row>
    <row r="700" spans="1:5" x14ac:dyDescent="0.25">
      <c r="A700" s="438"/>
      <c r="B700" s="479"/>
      <c r="C700" s="479"/>
      <c r="D700" s="431"/>
      <c r="E700" s="431"/>
    </row>
    <row r="701" spans="1:5" x14ac:dyDescent="0.25">
      <c r="A701" s="438"/>
      <c r="B701" s="479"/>
      <c r="C701" s="479"/>
      <c r="D701" s="431"/>
      <c r="E701" s="431"/>
    </row>
    <row r="702" spans="1:5" x14ac:dyDescent="0.25">
      <c r="A702" s="438"/>
      <c r="B702" s="479"/>
      <c r="C702" s="479"/>
      <c r="D702" s="431"/>
      <c r="E702" s="431"/>
    </row>
    <row r="703" spans="1:5" x14ac:dyDescent="0.25">
      <c r="A703" s="438"/>
      <c r="B703" s="479"/>
      <c r="C703" s="479"/>
      <c r="D703" s="431"/>
      <c r="E703" s="431"/>
    </row>
    <row r="704" spans="1:5" x14ac:dyDescent="0.25">
      <c r="A704" s="438"/>
      <c r="B704" s="479"/>
      <c r="C704" s="479"/>
      <c r="D704" s="431"/>
      <c r="E704" s="431"/>
    </row>
    <row r="705" spans="1:5" x14ac:dyDescent="0.25">
      <c r="A705" s="438"/>
      <c r="B705" s="479"/>
      <c r="C705" s="479"/>
      <c r="D705" s="431"/>
      <c r="E705" s="431"/>
    </row>
    <row r="706" spans="1:5" x14ac:dyDescent="0.25">
      <c r="A706" s="438"/>
      <c r="B706" s="479"/>
      <c r="C706" s="479"/>
      <c r="D706" s="431"/>
      <c r="E706" s="431"/>
    </row>
    <row r="707" spans="1:5" x14ac:dyDescent="0.25">
      <c r="A707" s="438"/>
      <c r="B707" s="479"/>
      <c r="C707" s="479"/>
      <c r="D707" s="431"/>
      <c r="E707" s="431"/>
    </row>
    <row r="708" spans="1:5" x14ac:dyDescent="0.25">
      <c r="A708" s="438"/>
      <c r="B708" s="479"/>
      <c r="C708" s="479"/>
      <c r="D708" s="431"/>
      <c r="E708" s="431"/>
    </row>
    <row r="709" spans="1:5" x14ac:dyDescent="0.25">
      <c r="A709" s="438"/>
      <c r="B709" s="479"/>
      <c r="C709" s="479"/>
      <c r="D709" s="431"/>
      <c r="E709" s="431"/>
    </row>
    <row r="710" spans="1:5" x14ac:dyDescent="0.25">
      <c r="A710" s="438"/>
      <c r="B710" s="479"/>
      <c r="C710" s="479"/>
      <c r="D710" s="431"/>
      <c r="E710" s="431"/>
    </row>
    <row r="711" spans="1:5" x14ac:dyDescent="0.25">
      <c r="A711" s="438"/>
      <c r="B711" s="479"/>
      <c r="C711" s="479"/>
      <c r="D711" s="431"/>
      <c r="E711" s="431"/>
    </row>
    <row r="712" spans="1:5" x14ac:dyDescent="0.25">
      <c r="A712" s="438"/>
      <c r="B712" s="479"/>
      <c r="C712" s="479"/>
      <c r="D712" s="431"/>
      <c r="E712" s="431"/>
    </row>
    <row r="713" spans="1:5" x14ac:dyDescent="0.25">
      <c r="A713" s="438"/>
      <c r="B713" s="479"/>
      <c r="C713" s="479"/>
      <c r="D713" s="431"/>
      <c r="E713" s="431"/>
    </row>
    <row r="714" spans="1:5" x14ac:dyDescent="0.25">
      <c r="A714" s="438"/>
      <c r="B714" s="479"/>
      <c r="C714" s="479"/>
      <c r="D714" s="431"/>
      <c r="E714" s="431"/>
    </row>
    <row r="715" spans="1:5" x14ac:dyDescent="0.25">
      <c r="A715" s="438"/>
      <c r="B715" s="479"/>
      <c r="C715" s="479"/>
      <c r="D715" s="431"/>
      <c r="E715" s="431"/>
    </row>
    <row r="716" spans="1:5" x14ac:dyDescent="0.25">
      <c r="A716" s="438"/>
      <c r="B716" s="479"/>
      <c r="C716" s="479"/>
      <c r="D716" s="431"/>
      <c r="E716" s="431"/>
    </row>
    <row r="717" spans="1:5" x14ac:dyDescent="0.25">
      <c r="A717" s="438"/>
      <c r="B717" s="479"/>
      <c r="C717" s="479"/>
      <c r="D717" s="431"/>
      <c r="E717" s="431"/>
    </row>
    <row r="718" spans="1:5" x14ac:dyDescent="0.25">
      <c r="A718" s="438"/>
      <c r="B718" s="479"/>
      <c r="C718" s="479"/>
      <c r="D718" s="431"/>
      <c r="E718" s="431"/>
    </row>
    <row r="719" spans="1:5" x14ac:dyDescent="0.25">
      <c r="A719" s="438"/>
      <c r="B719" s="479"/>
      <c r="C719" s="479"/>
      <c r="D719" s="431"/>
      <c r="E719" s="431"/>
    </row>
    <row r="720" spans="1:5" x14ac:dyDescent="0.25">
      <c r="A720" s="438"/>
      <c r="B720" s="479"/>
      <c r="C720" s="479"/>
      <c r="D720" s="431"/>
      <c r="E720" s="431"/>
    </row>
    <row r="721" spans="1:5" x14ac:dyDescent="0.25">
      <c r="A721" s="438"/>
      <c r="B721" s="479"/>
      <c r="C721" s="479"/>
      <c r="D721" s="431"/>
      <c r="E721" s="431"/>
    </row>
    <row r="722" spans="1:5" x14ac:dyDescent="0.25">
      <c r="A722" s="438"/>
      <c r="B722" s="479"/>
      <c r="C722" s="479"/>
      <c r="D722" s="431"/>
      <c r="E722" s="431"/>
    </row>
    <row r="723" spans="1:5" x14ac:dyDescent="0.25">
      <c r="A723" s="438"/>
      <c r="B723" s="479"/>
      <c r="C723" s="479"/>
      <c r="D723" s="431"/>
      <c r="E723" s="431"/>
    </row>
    <row r="724" spans="1:5" x14ac:dyDescent="0.25">
      <c r="A724" s="438"/>
      <c r="B724" s="479"/>
      <c r="C724" s="479"/>
      <c r="D724" s="431"/>
      <c r="E724" s="431"/>
    </row>
    <row r="725" spans="1:5" x14ac:dyDescent="0.25">
      <c r="A725" s="438"/>
      <c r="B725" s="479"/>
      <c r="C725" s="479"/>
      <c r="D725" s="431"/>
      <c r="E725" s="431"/>
    </row>
    <row r="726" spans="1:5" x14ac:dyDescent="0.25">
      <c r="A726" s="438"/>
      <c r="B726" s="479"/>
      <c r="C726" s="479"/>
      <c r="D726" s="431"/>
      <c r="E726" s="431"/>
    </row>
    <row r="727" spans="1:5" x14ac:dyDescent="0.25">
      <c r="A727" s="438"/>
      <c r="B727" s="479"/>
      <c r="C727" s="479"/>
      <c r="D727" s="431"/>
      <c r="E727" s="431"/>
    </row>
    <row r="728" spans="1:5" x14ac:dyDescent="0.25">
      <c r="A728" s="438"/>
      <c r="B728" s="479"/>
      <c r="C728" s="479"/>
      <c r="D728" s="431"/>
      <c r="E728" s="431"/>
    </row>
    <row r="729" spans="1:5" x14ac:dyDescent="0.25">
      <c r="A729" s="438"/>
      <c r="B729" s="479"/>
      <c r="C729" s="479"/>
      <c r="D729" s="431"/>
      <c r="E729" s="431"/>
    </row>
    <row r="730" spans="1:5" x14ac:dyDescent="0.25">
      <c r="A730" s="438"/>
      <c r="B730" s="479"/>
      <c r="C730" s="479"/>
      <c r="D730" s="431"/>
      <c r="E730" s="431"/>
    </row>
    <row r="731" spans="1:5" x14ac:dyDescent="0.25">
      <c r="A731" s="438"/>
      <c r="B731" s="479"/>
      <c r="C731" s="479"/>
      <c r="D731" s="431"/>
      <c r="E731" s="431"/>
    </row>
    <row r="732" spans="1:5" x14ac:dyDescent="0.25">
      <c r="A732" s="438"/>
      <c r="B732" s="479"/>
      <c r="C732" s="479"/>
      <c r="D732" s="431"/>
      <c r="E732" s="431"/>
    </row>
    <row r="733" spans="1:5" x14ac:dyDescent="0.25">
      <c r="A733" s="438"/>
      <c r="B733" s="479"/>
      <c r="C733" s="479"/>
      <c r="D733" s="431"/>
      <c r="E733" s="431"/>
    </row>
    <row r="734" spans="1:5" x14ac:dyDescent="0.25">
      <c r="A734" s="438"/>
      <c r="B734" s="479"/>
      <c r="C734" s="479"/>
      <c r="D734" s="431"/>
      <c r="E734" s="431"/>
    </row>
    <row r="735" spans="1:5" x14ac:dyDescent="0.25">
      <c r="A735" s="438"/>
      <c r="B735" s="479"/>
      <c r="C735" s="479"/>
      <c r="D735" s="431"/>
      <c r="E735" s="431"/>
    </row>
    <row r="736" spans="1:5" x14ac:dyDescent="0.25">
      <c r="A736" s="438"/>
      <c r="B736" s="479"/>
      <c r="C736" s="479"/>
      <c r="D736" s="431"/>
      <c r="E736" s="431"/>
    </row>
    <row r="737" spans="1:5" x14ac:dyDescent="0.25">
      <c r="A737" s="438"/>
      <c r="B737" s="479"/>
      <c r="C737" s="479"/>
      <c r="D737" s="431"/>
      <c r="E737" s="431"/>
    </row>
    <row r="738" spans="1:5" x14ac:dyDescent="0.25">
      <c r="A738" s="438"/>
      <c r="B738" s="479"/>
      <c r="C738" s="479"/>
      <c r="D738" s="431"/>
      <c r="E738" s="431"/>
    </row>
    <row r="739" spans="1:5" x14ac:dyDescent="0.25">
      <c r="A739" s="438"/>
      <c r="B739" s="479"/>
      <c r="C739" s="479"/>
      <c r="D739" s="431"/>
      <c r="E739" s="431"/>
    </row>
    <row r="740" spans="1:5" x14ac:dyDescent="0.25">
      <c r="A740" s="438"/>
      <c r="B740" s="479"/>
      <c r="C740" s="479"/>
      <c r="D740" s="431"/>
      <c r="E740" s="431"/>
    </row>
    <row r="741" spans="1:5" x14ac:dyDescent="0.25">
      <c r="A741" s="438"/>
      <c r="B741" s="479"/>
      <c r="C741" s="479"/>
      <c r="D741" s="431"/>
      <c r="E741" s="431"/>
    </row>
    <row r="742" spans="1:5" x14ac:dyDescent="0.25">
      <c r="A742" s="438"/>
      <c r="B742" s="479"/>
      <c r="C742" s="479"/>
      <c r="D742" s="431"/>
      <c r="E742" s="431"/>
    </row>
    <row r="743" spans="1:5" x14ac:dyDescent="0.25">
      <c r="A743" s="438"/>
      <c r="B743" s="479"/>
      <c r="C743" s="479"/>
      <c r="D743" s="431"/>
      <c r="E743" s="431"/>
    </row>
    <row r="744" spans="1:5" x14ac:dyDescent="0.25">
      <c r="A744" s="438"/>
      <c r="B744" s="479"/>
      <c r="C744" s="479"/>
      <c r="D744" s="431"/>
      <c r="E744" s="431"/>
    </row>
    <row r="745" spans="1:5" x14ac:dyDescent="0.25">
      <c r="A745" s="438"/>
      <c r="B745" s="479"/>
      <c r="C745" s="479"/>
      <c r="D745" s="431"/>
      <c r="E745" s="431"/>
    </row>
    <row r="746" spans="1:5" x14ac:dyDescent="0.25">
      <c r="A746" s="438"/>
      <c r="B746" s="479"/>
      <c r="C746" s="479"/>
      <c r="D746" s="431"/>
      <c r="E746" s="431"/>
    </row>
    <row r="747" spans="1:5" x14ac:dyDescent="0.25">
      <c r="A747" s="438"/>
      <c r="B747" s="479"/>
      <c r="C747" s="479"/>
      <c r="D747" s="431"/>
      <c r="E747" s="431"/>
    </row>
    <row r="748" spans="1:5" x14ac:dyDescent="0.25">
      <c r="A748" s="438"/>
      <c r="B748" s="479"/>
      <c r="C748" s="479"/>
      <c r="D748" s="431"/>
      <c r="E748" s="431"/>
    </row>
    <row r="749" spans="1:5" x14ac:dyDescent="0.25">
      <c r="A749" s="438"/>
      <c r="B749" s="479"/>
      <c r="C749" s="479"/>
      <c r="D749" s="431"/>
      <c r="E749" s="431"/>
    </row>
    <row r="750" spans="1:5" x14ac:dyDescent="0.25">
      <c r="A750" s="438"/>
      <c r="B750" s="479"/>
      <c r="C750" s="479"/>
      <c r="D750" s="431"/>
      <c r="E750" s="431"/>
    </row>
    <row r="751" spans="1:5" x14ac:dyDescent="0.25">
      <c r="A751" s="438"/>
      <c r="B751" s="479"/>
      <c r="C751" s="479"/>
      <c r="D751" s="431"/>
      <c r="E751" s="431"/>
    </row>
    <row r="752" spans="1:5" x14ac:dyDescent="0.25">
      <c r="A752" s="438"/>
      <c r="B752" s="479"/>
      <c r="C752" s="479"/>
      <c r="D752" s="431"/>
      <c r="E752" s="431"/>
    </row>
    <row r="753" spans="1:5" x14ac:dyDescent="0.25">
      <c r="A753" s="438"/>
      <c r="B753" s="479"/>
      <c r="C753" s="479"/>
      <c r="D753" s="431"/>
      <c r="E753" s="431"/>
    </row>
    <row r="754" spans="1:5" x14ac:dyDescent="0.25">
      <c r="A754" s="438"/>
      <c r="B754" s="479"/>
      <c r="C754" s="479"/>
      <c r="D754" s="431"/>
      <c r="E754" s="431"/>
    </row>
    <row r="755" spans="1:5" x14ac:dyDescent="0.25">
      <c r="A755" s="438"/>
      <c r="B755" s="479"/>
      <c r="C755" s="479"/>
      <c r="D755" s="431"/>
      <c r="E755" s="431"/>
    </row>
    <row r="756" spans="1:5" x14ac:dyDescent="0.25">
      <c r="A756" s="438"/>
      <c r="B756" s="479"/>
      <c r="C756" s="479"/>
      <c r="D756" s="431"/>
      <c r="E756" s="431"/>
    </row>
    <row r="757" spans="1:5" x14ac:dyDescent="0.25">
      <c r="A757" s="438"/>
      <c r="B757" s="479"/>
      <c r="C757" s="479"/>
      <c r="D757" s="431"/>
      <c r="E757" s="431"/>
    </row>
    <row r="758" spans="1:5" x14ac:dyDescent="0.25">
      <c r="A758" s="438"/>
      <c r="B758" s="479"/>
      <c r="C758" s="479"/>
      <c r="D758" s="431"/>
      <c r="E758" s="431"/>
    </row>
    <row r="759" spans="1:5" x14ac:dyDescent="0.25">
      <c r="A759" s="438"/>
      <c r="B759" s="479"/>
      <c r="C759" s="479"/>
      <c r="D759" s="431"/>
      <c r="E759" s="431"/>
    </row>
    <row r="760" spans="1:5" x14ac:dyDescent="0.25">
      <c r="A760" s="438"/>
      <c r="B760" s="479"/>
      <c r="C760" s="479"/>
      <c r="D760" s="431"/>
      <c r="E760" s="431"/>
    </row>
    <row r="761" spans="1:5" x14ac:dyDescent="0.25">
      <c r="A761" s="438"/>
      <c r="B761" s="479"/>
      <c r="C761" s="479"/>
      <c r="D761" s="431"/>
      <c r="E761" s="431"/>
    </row>
    <row r="762" spans="1:5" x14ac:dyDescent="0.25">
      <c r="A762" s="438"/>
      <c r="B762" s="479"/>
      <c r="C762" s="479"/>
      <c r="D762" s="431"/>
      <c r="E762" s="431"/>
    </row>
    <row r="763" spans="1:5" x14ac:dyDescent="0.25">
      <c r="A763" s="438"/>
      <c r="B763" s="479"/>
      <c r="C763" s="479"/>
      <c r="D763" s="431"/>
      <c r="E763" s="431"/>
    </row>
    <row r="764" spans="1:5" x14ac:dyDescent="0.25">
      <c r="A764" s="438"/>
      <c r="B764" s="479"/>
      <c r="C764" s="479"/>
      <c r="D764" s="431"/>
      <c r="E764" s="431"/>
    </row>
    <row r="765" spans="1:5" x14ac:dyDescent="0.25">
      <c r="A765" s="438"/>
      <c r="B765" s="479"/>
      <c r="C765" s="479"/>
      <c r="D765" s="431"/>
      <c r="E765" s="431"/>
    </row>
    <row r="766" spans="1:5" x14ac:dyDescent="0.25">
      <c r="A766" s="438"/>
      <c r="B766" s="479"/>
      <c r="C766" s="479"/>
      <c r="D766" s="431"/>
      <c r="E766" s="431"/>
    </row>
    <row r="767" spans="1:5" x14ac:dyDescent="0.25">
      <c r="A767" s="438"/>
      <c r="B767" s="479"/>
      <c r="C767" s="479"/>
      <c r="D767" s="431"/>
      <c r="E767" s="431"/>
    </row>
    <row r="768" spans="1:5" x14ac:dyDescent="0.25">
      <c r="A768" s="438"/>
      <c r="B768" s="479"/>
      <c r="C768" s="479"/>
      <c r="D768" s="431"/>
      <c r="E768" s="431"/>
    </row>
    <row r="769" spans="1:5" x14ac:dyDescent="0.25">
      <c r="A769" s="438"/>
      <c r="B769" s="479"/>
      <c r="C769" s="479"/>
      <c r="D769" s="431"/>
      <c r="E769" s="431"/>
    </row>
    <row r="770" spans="1:5" x14ac:dyDescent="0.25">
      <c r="A770" s="438"/>
      <c r="B770" s="479"/>
      <c r="C770" s="479"/>
      <c r="D770" s="431"/>
      <c r="E770" s="431"/>
    </row>
    <row r="771" spans="1:5" x14ac:dyDescent="0.25">
      <c r="A771" s="438"/>
      <c r="B771" s="479"/>
      <c r="C771" s="479"/>
      <c r="D771" s="431"/>
      <c r="E771" s="431"/>
    </row>
    <row r="772" spans="1:5" x14ac:dyDescent="0.25">
      <c r="A772" s="438"/>
      <c r="B772" s="479"/>
      <c r="C772" s="479"/>
      <c r="D772" s="431"/>
      <c r="E772" s="431"/>
    </row>
    <row r="773" spans="1:5" x14ac:dyDescent="0.25">
      <c r="A773" s="438"/>
      <c r="B773" s="479"/>
      <c r="C773" s="479"/>
      <c r="D773" s="431"/>
      <c r="E773" s="431"/>
    </row>
    <row r="774" spans="1:5" x14ac:dyDescent="0.25">
      <c r="A774" s="438"/>
      <c r="B774" s="479"/>
      <c r="C774" s="479"/>
      <c r="D774" s="431"/>
      <c r="E774" s="431"/>
    </row>
    <row r="775" spans="1:5" x14ac:dyDescent="0.25">
      <c r="A775" s="438"/>
      <c r="B775" s="479"/>
      <c r="C775" s="479"/>
      <c r="D775" s="431"/>
      <c r="E775" s="431"/>
    </row>
    <row r="776" spans="1:5" x14ac:dyDescent="0.25">
      <c r="A776" s="438"/>
      <c r="B776" s="479"/>
      <c r="C776" s="479"/>
      <c r="D776" s="431"/>
      <c r="E776" s="431"/>
    </row>
    <row r="777" spans="1:5" x14ac:dyDescent="0.25">
      <c r="A777" s="438"/>
      <c r="B777" s="479"/>
      <c r="C777" s="479"/>
      <c r="D777" s="431"/>
      <c r="E777" s="431"/>
    </row>
    <row r="778" spans="1:5" x14ac:dyDescent="0.25">
      <c r="A778" s="438"/>
      <c r="B778" s="479"/>
      <c r="C778" s="479"/>
      <c r="D778" s="431"/>
      <c r="E778" s="431"/>
    </row>
    <row r="779" spans="1:5" x14ac:dyDescent="0.25">
      <c r="A779" s="438"/>
      <c r="B779" s="479"/>
      <c r="C779" s="479"/>
      <c r="D779" s="431"/>
      <c r="E779" s="431"/>
    </row>
    <row r="780" spans="1:5" x14ac:dyDescent="0.25">
      <c r="A780" s="438"/>
      <c r="B780" s="479"/>
      <c r="C780" s="479"/>
      <c r="D780" s="431"/>
      <c r="E780" s="431"/>
    </row>
    <row r="781" spans="1:5" x14ac:dyDescent="0.25">
      <c r="A781" s="438"/>
      <c r="B781" s="479"/>
      <c r="C781" s="479"/>
      <c r="D781" s="431"/>
      <c r="E781" s="431"/>
    </row>
    <row r="782" spans="1:5" x14ac:dyDescent="0.25">
      <c r="A782" s="438"/>
      <c r="B782" s="479"/>
      <c r="C782" s="479"/>
      <c r="D782" s="431"/>
      <c r="E782" s="431"/>
    </row>
    <row r="783" spans="1:5" x14ac:dyDescent="0.25">
      <c r="A783" s="438"/>
      <c r="B783" s="479"/>
      <c r="C783" s="479"/>
      <c r="D783" s="431"/>
      <c r="E783" s="431"/>
    </row>
    <row r="784" spans="1:5" x14ac:dyDescent="0.25">
      <c r="A784" s="438"/>
      <c r="B784" s="479"/>
      <c r="C784" s="479"/>
      <c r="D784" s="431"/>
      <c r="E784" s="431"/>
    </row>
    <row r="785" spans="1:5" x14ac:dyDescent="0.25">
      <c r="A785" s="438"/>
      <c r="B785" s="479"/>
      <c r="C785" s="479"/>
      <c r="D785" s="431"/>
      <c r="E785" s="431"/>
    </row>
    <row r="786" spans="1:5" x14ac:dyDescent="0.25">
      <c r="A786" s="438"/>
      <c r="B786" s="479"/>
      <c r="C786" s="479"/>
      <c r="D786" s="431"/>
      <c r="E786" s="431"/>
    </row>
    <row r="787" spans="1:5" x14ac:dyDescent="0.25">
      <c r="A787" s="438"/>
      <c r="B787" s="479"/>
      <c r="C787" s="479"/>
      <c r="D787" s="431"/>
      <c r="E787" s="431"/>
    </row>
    <row r="788" spans="1:5" x14ac:dyDescent="0.25">
      <c r="A788" s="438"/>
      <c r="B788" s="479"/>
      <c r="C788" s="479"/>
      <c r="D788" s="431"/>
      <c r="E788" s="431"/>
    </row>
    <row r="789" spans="1:5" x14ac:dyDescent="0.25">
      <c r="A789" s="438"/>
      <c r="B789" s="479"/>
      <c r="C789" s="479"/>
      <c r="D789" s="431"/>
      <c r="E789" s="431"/>
    </row>
    <row r="790" spans="1:5" x14ac:dyDescent="0.25">
      <c r="A790" s="438"/>
      <c r="B790" s="479"/>
      <c r="C790" s="479"/>
      <c r="D790" s="431"/>
      <c r="E790" s="431"/>
    </row>
    <row r="791" spans="1:5" x14ac:dyDescent="0.25">
      <c r="A791" s="438"/>
      <c r="B791" s="479"/>
      <c r="C791" s="479"/>
      <c r="D791" s="431"/>
      <c r="E791" s="431"/>
    </row>
    <row r="792" spans="1:5" x14ac:dyDescent="0.25">
      <c r="A792" s="438"/>
      <c r="B792" s="479"/>
      <c r="C792" s="479"/>
      <c r="D792" s="431"/>
      <c r="E792" s="431"/>
    </row>
    <row r="793" spans="1:5" x14ac:dyDescent="0.25">
      <c r="A793" s="438"/>
      <c r="B793" s="479"/>
      <c r="C793" s="479"/>
      <c r="D793" s="431"/>
      <c r="E793" s="431"/>
    </row>
    <row r="794" spans="1:5" x14ac:dyDescent="0.25">
      <c r="A794" s="438"/>
      <c r="B794" s="479"/>
      <c r="C794" s="479"/>
      <c r="D794" s="431"/>
      <c r="E794" s="431"/>
    </row>
    <row r="795" spans="1:5" x14ac:dyDescent="0.25">
      <c r="A795" s="438"/>
      <c r="B795" s="479"/>
      <c r="C795" s="479"/>
      <c r="D795" s="431"/>
      <c r="E795" s="431"/>
    </row>
    <row r="796" spans="1:5" x14ac:dyDescent="0.25">
      <c r="A796" s="438"/>
      <c r="B796" s="479"/>
      <c r="C796" s="479"/>
      <c r="D796" s="431"/>
      <c r="E796" s="431"/>
    </row>
    <row r="797" spans="1:5" x14ac:dyDescent="0.25">
      <c r="A797" s="438"/>
      <c r="B797" s="479"/>
      <c r="C797" s="479"/>
      <c r="D797" s="431"/>
      <c r="E797" s="431"/>
    </row>
    <row r="798" spans="1:5" x14ac:dyDescent="0.25">
      <c r="A798" s="438"/>
      <c r="B798" s="479"/>
      <c r="C798" s="479"/>
      <c r="D798" s="431"/>
      <c r="E798" s="431"/>
    </row>
    <row r="799" spans="1:5" x14ac:dyDescent="0.25">
      <c r="A799" s="438"/>
      <c r="B799" s="479"/>
      <c r="C799" s="479"/>
      <c r="D799" s="431"/>
      <c r="E799" s="431"/>
    </row>
    <row r="800" spans="1:5" x14ac:dyDescent="0.25">
      <c r="A800" s="438"/>
      <c r="B800" s="479"/>
      <c r="C800" s="479"/>
      <c r="D800" s="431"/>
      <c r="E800" s="431"/>
    </row>
    <row r="801" spans="1:5" x14ac:dyDescent="0.25">
      <c r="A801" s="438"/>
      <c r="B801" s="479"/>
      <c r="C801" s="479"/>
      <c r="D801" s="431"/>
      <c r="E801" s="431"/>
    </row>
    <row r="802" spans="1:5" x14ac:dyDescent="0.25">
      <c r="A802" s="438"/>
      <c r="B802" s="479"/>
      <c r="C802" s="479"/>
      <c r="D802" s="431"/>
      <c r="E802" s="431"/>
    </row>
    <row r="803" spans="1:5" x14ac:dyDescent="0.25">
      <c r="A803" s="438"/>
      <c r="B803" s="479"/>
      <c r="C803" s="479"/>
      <c r="D803" s="431"/>
      <c r="E803" s="431"/>
    </row>
    <row r="804" spans="1:5" x14ac:dyDescent="0.25">
      <c r="A804" s="438"/>
      <c r="B804" s="479"/>
      <c r="C804" s="479"/>
      <c r="D804" s="431"/>
      <c r="E804" s="431"/>
    </row>
    <row r="805" spans="1:5" x14ac:dyDescent="0.25">
      <c r="A805" s="438"/>
      <c r="B805" s="479"/>
      <c r="C805" s="479"/>
      <c r="D805" s="431"/>
      <c r="E805" s="431"/>
    </row>
    <row r="806" spans="1:5" x14ac:dyDescent="0.25">
      <c r="A806" s="438"/>
      <c r="B806" s="479"/>
      <c r="C806" s="479"/>
      <c r="D806" s="431"/>
      <c r="E806" s="431"/>
    </row>
    <row r="807" spans="1:5" x14ac:dyDescent="0.25">
      <c r="A807" s="438"/>
      <c r="B807" s="479"/>
      <c r="C807" s="479"/>
      <c r="D807" s="431"/>
      <c r="E807" s="431"/>
    </row>
    <row r="808" spans="1:5" x14ac:dyDescent="0.25">
      <c r="A808" s="438"/>
      <c r="B808" s="479"/>
      <c r="C808" s="479"/>
      <c r="D808" s="431"/>
      <c r="E808" s="431"/>
    </row>
    <row r="809" spans="1:5" x14ac:dyDescent="0.25">
      <c r="A809" s="438"/>
      <c r="B809" s="479"/>
      <c r="C809" s="479"/>
      <c r="D809" s="431"/>
      <c r="E809" s="431"/>
    </row>
    <row r="810" spans="1:5" x14ac:dyDescent="0.25">
      <c r="A810" s="438"/>
      <c r="B810" s="479"/>
      <c r="C810" s="479"/>
      <c r="D810" s="431"/>
      <c r="E810" s="431"/>
    </row>
    <row r="811" spans="1:5" x14ac:dyDescent="0.25">
      <c r="A811" s="438"/>
      <c r="B811" s="479"/>
      <c r="C811" s="479"/>
      <c r="D811" s="431"/>
      <c r="E811" s="431"/>
    </row>
    <row r="812" spans="1:5" x14ac:dyDescent="0.25">
      <c r="A812" s="438"/>
      <c r="B812" s="479"/>
      <c r="C812" s="479"/>
      <c r="D812" s="431"/>
      <c r="E812" s="431"/>
    </row>
    <row r="813" spans="1:5" x14ac:dyDescent="0.25">
      <c r="A813" s="438"/>
      <c r="B813" s="479"/>
      <c r="C813" s="479"/>
      <c r="D813" s="431"/>
      <c r="E813" s="431"/>
    </row>
    <row r="814" spans="1:5" x14ac:dyDescent="0.25">
      <c r="A814" s="438"/>
      <c r="B814" s="479"/>
      <c r="C814" s="479"/>
      <c r="D814" s="431"/>
      <c r="E814" s="431"/>
    </row>
    <row r="815" spans="1:5" x14ac:dyDescent="0.25">
      <c r="A815" s="438"/>
      <c r="B815" s="479"/>
      <c r="C815" s="479"/>
      <c r="D815" s="431"/>
      <c r="E815" s="431"/>
    </row>
    <row r="816" spans="1:5" x14ac:dyDescent="0.25">
      <c r="A816" s="438"/>
      <c r="B816" s="479"/>
      <c r="C816" s="479"/>
      <c r="D816" s="431"/>
      <c r="E816" s="431"/>
    </row>
    <row r="817" spans="1:5" x14ac:dyDescent="0.25">
      <c r="A817" s="438"/>
      <c r="B817" s="479"/>
      <c r="C817" s="479"/>
      <c r="D817" s="431"/>
      <c r="E817" s="431"/>
    </row>
    <row r="818" spans="1:5" x14ac:dyDescent="0.25">
      <c r="A818" s="438"/>
      <c r="B818" s="479"/>
      <c r="C818" s="479"/>
      <c r="D818" s="431"/>
      <c r="E818" s="431"/>
    </row>
    <row r="819" spans="1:5" x14ac:dyDescent="0.25">
      <c r="A819" s="438"/>
      <c r="B819" s="479"/>
      <c r="C819" s="479"/>
      <c r="D819" s="431"/>
      <c r="E819" s="431"/>
    </row>
    <row r="820" spans="1:5" x14ac:dyDescent="0.25">
      <c r="A820" s="438"/>
      <c r="B820" s="479"/>
      <c r="C820" s="479"/>
      <c r="D820" s="431"/>
      <c r="E820" s="431"/>
    </row>
    <row r="821" spans="1:5" x14ac:dyDescent="0.25">
      <c r="A821" s="438"/>
      <c r="B821" s="479"/>
      <c r="C821" s="479"/>
      <c r="D821" s="431"/>
      <c r="E821" s="431"/>
    </row>
    <row r="822" spans="1:5" x14ac:dyDescent="0.25">
      <c r="A822" s="438"/>
      <c r="B822" s="479"/>
      <c r="C822" s="479"/>
      <c r="D822" s="431"/>
      <c r="E822" s="431"/>
    </row>
    <row r="823" spans="1:5" x14ac:dyDescent="0.25">
      <c r="A823" s="438"/>
      <c r="B823" s="479"/>
      <c r="C823" s="479"/>
      <c r="D823" s="431"/>
      <c r="E823" s="431"/>
    </row>
    <row r="824" spans="1:5" x14ac:dyDescent="0.25">
      <c r="A824" s="438"/>
      <c r="B824" s="479"/>
      <c r="C824" s="479"/>
      <c r="D824" s="431"/>
      <c r="E824" s="431"/>
    </row>
    <row r="825" spans="1:5" x14ac:dyDescent="0.25">
      <c r="A825" s="438"/>
      <c r="B825" s="479"/>
      <c r="C825" s="479"/>
      <c r="D825" s="431"/>
      <c r="E825" s="431"/>
    </row>
    <row r="826" spans="1:5" x14ac:dyDescent="0.25">
      <c r="A826" s="438"/>
      <c r="B826" s="479"/>
      <c r="C826" s="479"/>
      <c r="D826" s="431"/>
      <c r="E826" s="431"/>
    </row>
    <row r="827" spans="1:5" x14ac:dyDescent="0.25">
      <c r="A827" s="438"/>
      <c r="B827" s="479"/>
      <c r="C827" s="479"/>
      <c r="D827" s="431"/>
      <c r="E827" s="431"/>
    </row>
    <row r="828" spans="1:5" x14ac:dyDescent="0.25">
      <c r="A828" s="438"/>
      <c r="B828" s="479"/>
      <c r="C828" s="479"/>
      <c r="D828" s="431"/>
      <c r="E828" s="431"/>
    </row>
    <row r="829" spans="1:5" x14ac:dyDescent="0.25">
      <c r="A829" s="438"/>
      <c r="B829" s="479"/>
      <c r="C829" s="479"/>
      <c r="D829" s="431"/>
      <c r="E829" s="431"/>
    </row>
    <row r="830" spans="1:5" x14ac:dyDescent="0.25">
      <c r="A830" s="438"/>
      <c r="B830" s="479"/>
      <c r="C830" s="479"/>
      <c r="D830" s="431"/>
      <c r="E830" s="431"/>
    </row>
    <row r="831" spans="1:5" x14ac:dyDescent="0.25">
      <c r="A831" s="438"/>
      <c r="B831" s="479"/>
      <c r="C831" s="479"/>
      <c r="D831" s="431"/>
      <c r="E831" s="431"/>
    </row>
    <row r="832" spans="1:5" x14ac:dyDescent="0.25">
      <c r="A832" s="438"/>
      <c r="B832" s="479"/>
      <c r="C832" s="479"/>
      <c r="D832" s="431"/>
      <c r="E832" s="431"/>
    </row>
    <row r="833" spans="1:5" x14ac:dyDescent="0.25">
      <c r="A833" s="438"/>
      <c r="B833" s="479"/>
      <c r="C833" s="479"/>
      <c r="D833" s="431"/>
      <c r="E833" s="431"/>
    </row>
    <row r="834" spans="1:5" x14ac:dyDescent="0.25">
      <c r="A834" s="438"/>
      <c r="B834" s="479"/>
      <c r="C834" s="479"/>
      <c r="D834" s="431"/>
      <c r="E834" s="431"/>
    </row>
    <row r="835" spans="1:5" x14ac:dyDescent="0.25">
      <c r="A835" s="438"/>
      <c r="B835" s="479"/>
      <c r="C835" s="479"/>
      <c r="D835" s="431"/>
      <c r="E835" s="431"/>
    </row>
    <row r="836" spans="1:5" x14ac:dyDescent="0.25">
      <c r="A836" s="438"/>
      <c r="B836" s="479"/>
      <c r="C836" s="479"/>
      <c r="D836" s="431"/>
      <c r="E836" s="431"/>
    </row>
    <row r="837" spans="1:5" x14ac:dyDescent="0.25">
      <c r="A837" s="438"/>
      <c r="B837" s="479"/>
      <c r="C837" s="479"/>
      <c r="D837" s="431"/>
      <c r="E837" s="431"/>
    </row>
    <row r="838" spans="1:5" x14ac:dyDescent="0.25">
      <c r="A838" s="438"/>
      <c r="B838" s="479"/>
      <c r="C838" s="479"/>
      <c r="D838" s="431"/>
      <c r="E838" s="431"/>
    </row>
    <row r="839" spans="1:5" x14ac:dyDescent="0.25">
      <c r="A839" s="438"/>
      <c r="B839" s="479"/>
      <c r="C839" s="479"/>
      <c r="D839" s="431"/>
      <c r="E839" s="431"/>
    </row>
    <row r="840" spans="1:5" x14ac:dyDescent="0.25">
      <c r="A840" s="438"/>
      <c r="B840" s="479"/>
      <c r="C840" s="479"/>
      <c r="D840" s="431"/>
      <c r="E840" s="431"/>
    </row>
    <row r="841" spans="1:5" x14ac:dyDescent="0.25">
      <c r="A841" s="438"/>
      <c r="B841" s="479"/>
      <c r="C841" s="479"/>
      <c r="D841" s="431"/>
      <c r="E841" s="431"/>
    </row>
    <row r="842" spans="1:5" x14ac:dyDescent="0.25">
      <c r="A842" s="438"/>
      <c r="B842" s="479"/>
      <c r="C842" s="479"/>
      <c r="D842" s="431"/>
      <c r="E842" s="431"/>
    </row>
    <row r="843" spans="1:5" x14ac:dyDescent="0.25">
      <c r="A843" s="438"/>
      <c r="B843" s="479"/>
      <c r="C843" s="479"/>
      <c r="D843" s="431"/>
      <c r="E843" s="431"/>
    </row>
    <row r="844" spans="1:5" x14ac:dyDescent="0.25">
      <c r="A844" s="438"/>
      <c r="B844" s="479"/>
      <c r="C844" s="479"/>
      <c r="D844" s="431"/>
      <c r="E844" s="431"/>
    </row>
    <row r="845" spans="1:5" x14ac:dyDescent="0.25">
      <c r="A845" s="438"/>
      <c r="B845" s="479"/>
      <c r="C845" s="479"/>
      <c r="D845" s="431"/>
      <c r="E845" s="431"/>
    </row>
    <row r="846" spans="1:5" x14ac:dyDescent="0.25">
      <c r="A846" s="438"/>
      <c r="B846" s="479"/>
      <c r="C846" s="479"/>
      <c r="D846" s="431"/>
      <c r="E846" s="431"/>
    </row>
    <row r="847" spans="1:5" x14ac:dyDescent="0.25">
      <c r="A847" s="438"/>
      <c r="B847" s="479"/>
      <c r="C847" s="479"/>
      <c r="D847" s="431"/>
      <c r="E847" s="431"/>
    </row>
    <row r="848" spans="1:5" x14ac:dyDescent="0.25">
      <c r="A848" s="438"/>
      <c r="B848" s="479"/>
      <c r="C848" s="479"/>
      <c r="D848" s="431"/>
      <c r="E848" s="431"/>
    </row>
    <row r="849" spans="1:5" x14ac:dyDescent="0.25">
      <c r="A849" s="438"/>
      <c r="B849" s="479"/>
      <c r="C849" s="479"/>
      <c r="D849" s="431"/>
      <c r="E849" s="431"/>
    </row>
    <row r="850" spans="1:5" x14ac:dyDescent="0.25">
      <c r="A850" s="438"/>
      <c r="B850" s="479"/>
      <c r="C850" s="479"/>
      <c r="D850" s="431"/>
      <c r="E850" s="431"/>
    </row>
    <row r="851" spans="1:5" x14ac:dyDescent="0.25">
      <c r="A851" s="438"/>
      <c r="B851" s="479"/>
      <c r="C851" s="479"/>
      <c r="D851" s="431"/>
      <c r="E851" s="431"/>
    </row>
    <row r="852" spans="1:5" x14ac:dyDescent="0.25">
      <c r="A852" s="438"/>
      <c r="B852" s="479"/>
      <c r="C852" s="479"/>
      <c r="D852" s="431"/>
      <c r="E852" s="431"/>
    </row>
    <row r="853" spans="1:5" x14ac:dyDescent="0.25">
      <c r="A853" s="438"/>
      <c r="B853" s="479"/>
      <c r="C853" s="479"/>
      <c r="D853" s="431"/>
      <c r="E853" s="431"/>
    </row>
    <row r="854" spans="1:5" x14ac:dyDescent="0.25">
      <c r="A854" s="438"/>
      <c r="B854" s="479"/>
      <c r="C854" s="479"/>
      <c r="D854" s="431"/>
      <c r="E854" s="431"/>
    </row>
    <row r="855" spans="1:5" x14ac:dyDescent="0.25">
      <c r="A855" s="438"/>
      <c r="B855" s="479"/>
      <c r="C855" s="479"/>
      <c r="D855" s="431"/>
      <c r="E855" s="431"/>
    </row>
    <row r="856" spans="1:5" x14ac:dyDescent="0.25">
      <c r="A856" s="438"/>
      <c r="B856" s="479"/>
      <c r="C856" s="479"/>
      <c r="D856" s="431"/>
      <c r="E856" s="431"/>
    </row>
    <row r="857" spans="1:5" x14ac:dyDescent="0.25">
      <c r="A857" s="438"/>
      <c r="B857" s="479"/>
      <c r="C857" s="479"/>
      <c r="D857" s="431"/>
      <c r="E857" s="431"/>
    </row>
    <row r="858" spans="1:5" x14ac:dyDescent="0.25">
      <c r="A858" s="438"/>
      <c r="B858" s="479"/>
      <c r="C858" s="479"/>
      <c r="D858" s="431"/>
      <c r="E858" s="431"/>
    </row>
    <row r="859" spans="1:5" x14ac:dyDescent="0.25">
      <c r="A859" s="438"/>
      <c r="B859" s="479"/>
      <c r="C859" s="479"/>
      <c r="D859" s="431"/>
      <c r="E859" s="431"/>
    </row>
    <row r="860" spans="1:5" x14ac:dyDescent="0.25">
      <c r="A860" s="438"/>
      <c r="B860" s="479"/>
      <c r="C860" s="479"/>
      <c r="D860" s="431"/>
      <c r="E860" s="431"/>
    </row>
    <row r="861" spans="1:5" x14ac:dyDescent="0.25">
      <c r="A861" s="438"/>
      <c r="B861" s="479"/>
      <c r="C861" s="479"/>
      <c r="D861" s="431"/>
      <c r="E861" s="431"/>
    </row>
    <row r="862" spans="1:5" x14ac:dyDescent="0.25">
      <c r="A862" s="438"/>
      <c r="B862" s="479"/>
      <c r="C862" s="479"/>
      <c r="D862" s="431"/>
      <c r="E862" s="431"/>
    </row>
    <row r="863" spans="1:5" x14ac:dyDescent="0.25">
      <c r="A863" s="438"/>
      <c r="B863" s="479"/>
      <c r="C863" s="479"/>
      <c r="D863" s="431"/>
      <c r="E863" s="431"/>
    </row>
    <row r="864" spans="1:5" x14ac:dyDescent="0.25">
      <c r="A864" s="438"/>
      <c r="B864" s="479"/>
      <c r="C864" s="479"/>
      <c r="D864" s="431"/>
      <c r="E864" s="431"/>
    </row>
    <row r="865" spans="1:5" x14ac:dyDescent="0.25">
      <c r="A865" s="438"/>
      <c r="B865" s="479"/>
      <c r="C865" s="479"/>
      <c r="D865" s="431"/>
      <c r="E865" s="431"/>
    </row>
    <row r="866" spans="1:5" x14ac:dyDescent="0.25">
      <c r="A866" s="438"/>
      <c r="B866" s="479"/>
      <c r="C866" s="479"/>
      <c r="D866" s="431"/>
      <c r="E866" s="431"/>
    </row>
    <row r="867" spans="1:5" x14ac:dyDescent="0.25">
      <c r="A867" s="438"/>
      <c r="B867" s="479"/>
      <c r="C867" s="479"/>
      <c r="D867" s="431"/>
      <c r="E867" s="431"/>
    </row>
    <row r="868" spans="1:5" x14ac:dyDescent="0.25">
      <c r="A868" s="438"/>
      <c r="B868" s="479"/>
      <c r="C868" s="479"/>
      <c r="D868" s="431"/>
      <c r="E868" s="431"/>
    </row>
    <row r="869" spans="1:5" x14ac:dyDescent="0.25">
      <c r="A869" s="438"/>
      <c r="B869" s="479"/>
      <c r="C869" s="479"/>
      <c r="D869" s="431"/>
      <c r="E869" s="431"/>
    </row>
    <row r="870" spans="1:5" x14ac:dyDescent="0.25">
      <c r="A870" s="438"/>
      <c r="B870" s="479"/>
      <c r="C870" s="479"/>
      <c r="D870" s="431"/>
      <c r="E870" s="431"/>
    </row>
    <row r="871" spans="1:5" x14ac:dyDescent="0.25">
      <c r="A871" s="438"/>
      <c r="B871" s="479"/>
      <c r="C871" s="479"/>
      <c r="D871" s="431"/>
      <c r="E871" s="431"/>
    </row>
    <row r="872" spans="1:5" x14ac:dyDescent="0.25">
      <c r="A872" s="438"/>
      <c r="B872" s="479"/>
      <c r="C872" s="479"/>
      <c r="D872" s="431"/>
      <c r="E872" s="431"/>
    </row>
    <row r="873" spans="1:5" x14ac:dyDescent="0.25">
      <c r="A873" s="438"/>
      <c r="B873" s="479"/>
      <c r="C873" s="479"/>
      <c r="D873" s="431"/>
      <c r="E873" s="431"/>
    </row>
    <row r="874" spans="1:5" x14ac:dyDescent="0.25">
      <c r="A874" s="438"/>
      <c r="B874" s="479"/>
      <c r="C874" s="479"/>
      <c r="D874" s="431"/>
      <c r="E874" s="431"/>
    </row>
    <row r="875" spans="1:5" x14ac:dyDescent="0.25">
      <c r="A875" s="438"/>
      <c r="B875" s="479"/>
      <c r="C875" s="479"/>
      <c r="D875" s="431"/>
      <c r="E875" s="431"/>
    </row>
    <row r="876" spans="1:5" x14ac:dyDescent="0.25">
      <c r="A876" s="438"/>
      <c r="B876" s="479"/>
      <c r="C876" s="479"/>
      <c r="D876" s="431"/>
      <c r="E876" s="431"/>
    </row>
    <row r="877" spans="1:5" x14ac:dyDescent="0.25">
      <c r="A877" s="438"/>
      <c r="B877" s="479"/>
      <c r="C877" s="479"/>
      <c r="D877" s="431"/>
      <c r="E877" s="431"/>
    </row>
    <row r="878" spans="1:5" x14ac:dyDescent="0.25">
      <c r="A878" s="438"/>
      <c r="B878" s="479"/>
      <c r="C878" s="479"/>
      <c r="D878" s="431"/>
      <c r="E878" s="431"/>
    </row>
    <row r="879" spans="1:5" x14ac:dyDescent="0.25">
      <c r="A879" s="438"/>
      <c r="B879" s="479"/>
      <c r="C879" s="479"/>
      <c r="D879" s="431"/>
      <c r="E879" s="431"/>
    </row>
    <row r="880" spans="1:5" x14ac:dyDescent="0.25">
      <c r="A880" s="438"/>
      <c r="B880" s="479"/>
      <c r="C880" s="479"/>
      <c r="D880" s="431"/>
      <c r="E880" s="431"/>
    </row>
    <row r="881" spans="1:5" x14ac:dyDescent="0.25">
      <c r="A881" s="438"/>
      <c r="B881" s="479"/>
      <c r="C881" s="479"/>
      <c r="D881" s="431"/>
      <c r="E881" s="431"/>
    </row>
    <row r="882" spans="1:5" x14ac:dyDescent="0.25">
      <c r="A882" s="438"/>
      <c r="B882" s="479"/>
      <c r="C882" s="479"/>
      <c r="D882" s="431"/>
      <c r="E882" s="431"/>
    </row>
    <row r="883" spans="1:5" x14ac:dyDescent="0.25">
      <c r="A883" s="438"/>
      <c r="B883" s="479"/>
      <c r="C883" s="479"/>
      <c r="D883" s="431"/>
      <c r="E883" s="431"/>
    </row>
    <row r="884" spans="1:5" x14ac:dyDescent="0.25">
      <c r="A884" s="438"/>
      <c r="B884" s="479"/>
      <c r="C884" s="479"/>
      <c r="D884" s="431"/>
      <c r="E884" s="431"/>
    </row>
    <row r="885" spans="1:5" x14ac:dyDescent="0.25">
      <c r="A885" s="438"/>
      <c r="B885" s="479"/>
      <c r="C885" s="479"/>
      <c r="D885" s="431"/>
      <c r="E885" s="431"/>
    </row>
    <row r="886" spans="1:5" x14ac:dyDescent="0.25">
      <c r="A886" s="438"/>
      <c r="B886" s="479"/>
      <c r="C886" s="479"/>
      <c r="D886" s="431"/>
      <c r="E886" s="431"/>
    </row>
    <row r="887" spans="1:5" x14ac:dyDescent="0.25">
      <c r="A887" s="438"/>
      <c r="B887" s="479"/>
      <c r="C887" s="479"/>
      <c r="D887" s="431"/>
      <c r="E887" s="431"/>
    </row>
    <row r="888" spans="1:5" x14ac:dyDescent="0.25">
      <c r="A888" s="438"/>
      <c r="B888" s="479"/>
      <c r="C888" s="479"/>
      <c r="D888" s="431"/>
      <c r="E888" s="431"/>
    </row>
    <row r="889" spans="1:5" x14ac:dyDescent="0.25">
      <c r="A889" s="438"/>
      <c r="B889" s="479"/>
      <c r="C889" s="479"/>
      <c r="D889" s="431"/>
      <c r="E889" s="431"/>
    </row>
    <row r="890" spans="1:5" x14ac:dyDescent="0.25">
      <c r="A890" s="438"/>
      <c r="B890" s="479"/>
      <c r="C890" s="479"/>
      <c r="D890" s="431"/>
      <c r="E890" s="431"/>
    </row>
    <row r="891" spans="1:5" x14ac:dyDescent="0.25">
      <c r="A891" s="438"/>
      <c r="B891" s="479"/>
      <c r="C891" s="479"/>
      <c r="D891" s="431"/>
      <c r="E891" s="431"/>
    </row>
    <row r="892" spans="1:5" x14ac:dyDescent="0.25">
      <c r="A892" s="438"/>
      <c r="B892" s="479"/>
      <c r="C892" s="479"/>
      <c r="D892" s="431"/>
      <c r="E892" s="431"/>
    </row>
    <row r="893" spans="1:5" x14ac:dyDescent="0.25">
      <c r="A893" s="438"/>
      <c r="B893" s="479"/>
      <c r="C893" s="479"/>
      <c r="D893" s="431"/>
      <c r="E893" s="431"/>
    </row>
    <row r="894" spans="1:5" x14ac:dyDescent="0.25">
      <c r="A894" s="438"/>
      <c r="B894" s="479"/>
      <c r="C894" s="479"/>
      <c r="D894" s="431"/>
      <c r="E894" s="431"/>
    </row>
    <row r="895" spans="1:5" x14ac:dyDescent="0.25">
      <c r="A895" s="438"/>
      <c r="B895" s="479"/>
      <c r="C895" s="479"/>
      <c r="D895" s="431"/>
      <c r="E895" s="431"/>
    </row>
    <row r="896" spans="1:5" x14ac:dyDescent="0.25">
      <c r="A896" s="438"/>
      <c r="B896" s="479"/>
      <c r="C896" s="479"/>
      <c r="D896" s="431"/>
      <c r="E896" s="431"/>
    </row>
    <row r="897" spans="1:5" x14ac:dyDescent="0.25">
      <c r="A897" s="438"/>
      <c r="B897" s="479"/>
      <c r="C897" s="479"/>
      <c r="D897" s="431"/>
      <c r="E897" s="431"/>
    </row>
    <row r="898" spans="1:5" x14ac:dyDescent="0.25">
      <c r="A898" s="438"/>
      <c r="B898" s="479"/>
      <c r="C898" s="479"/>
      <c r="D898" s="431"/>
      <c r="E898" s="431"/>
    </row>
    <row r="899" spans="1:5" x14ac:dyDescent="0.25">
      <c r="A899" s="438"/>
      <c r="B899" s="479"/>
      <c r="C899" s="479"/>
      <c r="D899" s="431"/>
      <c r="E899" s="431"/>
    </row>
    <row r="900" spans="1:5" x14ac:dyDescent="0.25">
      <c r="A900" s="438"/>
      <c r="B900" s="479"/>
      <c r="C900" s="479"/>
      <c r="D900" s="431"/>
      <c r="E900" s="431"/>
    </row>
    <row r="901" spans="1:5" x14ac:dyDescent="0.25">
      <c r="A901" s="438"/>
      <c r="B901" s="479"/>
      <c r="C901" s="479"/>
      <c r="D901" s="431"/>
      <c r="E901" s="431"/>
    </row>
    <row r="902" spans="1:5" x14ac:dyDescent="0.25">
      <c r="A902" s="438"/>
      <c r="B902" s="479"/>
      <c r="C902" s="479"/>
      <c r="D902" s="431"/>
      <c r="E902" s="431"/>
    </row>
    <row r="903" spans="1:5" x14ac:dyDescent="0.25">
      <c r="A903" s="438"/>
      <c r="B903" s="479"/>
      <c r="C903" s="479"/>
      <c r="D903" s="431"/>
      <c r="E903" s="431"/>
    </row>
    <row r="904" spans="1:5" x14ac:dyDescent="0.25">
      <c r="A904" s="438"/>
      <c r="B904" s="479"/>
      <c r="C904" s="479"/>
      <c r="D904" s="431"/>
      <c r="E904" s="431"/>
    </row>
    <row r="905" spans="1:5" x14ac:dyDescent="0.25">
      <c r="A905" s="438"/>
      <c r="B905" s="479"/>
      <c r="C905" s="479"/>
      <c r="D905" s="431"/>
      <c r="E905" s="431"/>
    </row>
    <row r="906" spans="1:5" x14ac:dyDescent="0.25">
      <c r="A906" s="438"/>
      <c r="B906" s="479"/>
      <c r="C906" s="479"/>
      <c r="D906" s="431"/>
      <c r="E906" s="431"/>
    </row>
    <row r="907" spans="1:5" x14ac:dyDescent="0.25">
      <c r="A907" s="438"/>
      <c r="B907" s="479"/>
      <c r="C907" s="479"/>
      <c r="D907" s="431"/>
      <c r="E907" s="431"/>
    </row>
    <row r="908" spans="1:5" x14ac:dyDescent="0.25">
      <c r="A908" s="438"/>
      <c r="B908" s="479"/>
      <c r="C908" s="479"/>
      <c r="D908" s="431"/>
      <c r="E908" s="431"/>
    </row>
    <row r="909" spans="1:5" x14ac:dyDescent="0.25">
      <c r="A909" s="438"/>
      <c r="B909" s="479"/>
      <c r="C909" s="479"/>
      <c r="D909" s="431"/>
      <c r="E909" s="431"/>
    </row>
    <row r="910" spans="1:5" x14ac:dyDescent="0.25">
      <c r="A910" s="438"/>
      <c r="B910" s="479"/>
      <c r="C910" s="479"/>
      <c r="D910" s="431"/>
      <c r="E910" s="431"/>
    </row>
    <row r="911" spans="1:5" x14ac:dyDescent="0.25">
      <c r="A911" s="438"/>
      <c r="B911" s="479"/>
      <c r="C911" s="479"/>
      <c r="D911" s="431"/>
      <c r="E911" s="431"/>
    </row>
    <row r="912" spans="1:5" x14ac:dyDescent="0.25">
      <c r="A912" s="438"/>
      <c r="B912" s="479"/>
      <c r="C912" s="479"/>
      <c r="D912" s="431"/>
      <c r="E912" s="431"/>
    </row>
    <row r="913" spans="1:5" x14ac:dyDescent="0.25">
      <c r="A913" s="438"/>
      <c r="B913" s="479"/>
      <c r="C913" s="479"/>
      <c r="D913" s="431"/>
      <c r="E913" s="431"/>
    </row>
    <row r="914" spans="1:5" x14ac:dyDescent="0.25">
      <c r="A914" s="438"/>
      <c r="B914" s="479"/>
      <c r="C914" s="479"/>
      <c r="D914" s="431"/>
      <c r="E914" s="431"/>
    </row>
    <row r="915" spans="1:5" x14ac:dyDescent="0.25">
      <c r="A915" s="438"/>
      <c r="B915" s="479"/>
      <c r="C915" s="479"/>
      <c r="D915" s="431"/>
      <c r="E915" s="431"/>
    </row>
    <row r="916" spans="1:5" x14ac:dyDescent="0.25">
      <c r="A916" s="438"/>
      <c r="B916" s="479"/>
      <c r="C916" s="479"/>
      <c r="D916" s="431"/>
      <c r="E916" s="431"/>
    </row>
    <row r="917" spans="1:5" x14ac:dyDescent="0.25">
      <c r="A917" s="438"/>
      <c r="B917" s="479"/>
      <c r="C917" s="479"/>
      <c r="D917" s="431"/>
      <c r="E917" s="431"/>
    </row>
    <row r="918" spans="1:5" x14ac:dyDescent="0.25">
      <c r="A918" s="438"/>
      <c r="B918" s="479"/>
      <c r="C918" s="479"/>
      <c r="D918" s="431"/>
      <c r="E918" s="431"/>
    </row>
    <row r="919" spans="1:5" x14ac:dyDescent="0.25">
      <c r="A919" s="438"/>
      <c r="B919" s="479"/>
      <c r="C919" s="479"/>
      <c r="D919" s="431"/>
      <c r="E919" s="431"/>
    </row>
    <row r="920" spans="1:5" x14ac:dyDescent="0.25">
      <c r="A920" s="438"/>
      <c r="B920" s="479"/>
      <c r="C920" s="479"/>
      <c r="D920" s="431"/>
      <c r="E920" s="431"/>
    </row>
    <row r="921" spans="1:5" x14ac:dyDescent="0.25">
      <c r="A921" s="438"/>
      <c r="B921" s="479"/>
      <c r="C921" s="479"/>
      <c r="D921" s="431"/>
      <c r="E921" s="431"/>
    </row>
    <row r="922" spans="1:5" x14ac:dyDescent="0.25">
      <c r="A922" s="438"/>
      <c r="B922" s="479"/>
      <c r="C922" s="479"/>
      <c r="D922" s="431"/>
      <c r="E922" s="431"/>
    </row>
    <row r="923" spans="1:5" x14ac:dyDescent="0.25">
      <c r="A923" s="438"/>
      <c r="B923" s="479"/>
      <c r="C923" s="479"/>
      <c r="D923" s="431"/>
      <c r="E923" s="431"/>
    </row>
    <row r="924" spans="1:5" x14ac:dyDescent="0.25">
      <c r="A924" s="438"/>
      <c r="B924" s="479"/>
      <c r="C924" s="479"/>
      <c r="D924" s="431"/>
      <c r="E924" s="431"/>
    </row>
    <row r="925" spans="1:5" x14ac:dyDescent="0.25">
      <c r="A925" s="438"/>
      <c r="B925" s="479"/>
      <c r="C925" s="479"/>
      <c r="D925" s="431"/>
      <c r="E925" s="431"/>
    </row>
    <row r="926" spans="1:5" x14ac:dyDescent="0.25">
      <c r="A926" s="438"/>
      <c r="B926" s="479"/>
      <c r="C926" s="479"/>
      <c r="D926" s="431"/>
      <c r="E926" s="431"/>
    </row>
    <row r="927" spans="1:5" x14ac:dyDescent="0.25">
      <c r="A927" s="438"/>
      <c r="B927" s="479"/>
      <c r="C927" s="479"/>
      <c r="D927" s="431"/>
      <c r="E927" s="431"/>
    </row>
    <row r="928" spans="1:5" x14ac:dyDescent="0.25">
      <c r="A928" s="438"/>
      <c r="B928" s="479"/>
      <c r="C928" s="479"/>
      <c r="D928" s="431"/>
      <c r="E928" s="431"/>
    </row>
    <row r="929" spans="1:5" x14ac:dyDescent="0.25">
      <c r="A929" s="438"/>
      <c r="B929" s="479"/>
      <c r="C929" s="479"/>
      <c r="D929" s="431"/>
      <c r="E929" s="431"/>
    </row>
    <row r="930" spans="1:5" x14ac:dyDescent="0.25">
      <c r="A930" s="438"/>
      <c r="B930" s="479"/>
      <c r="C930" s="479"/>
      <c r="D930" s="431"/>
      <c r="E930" s="431"/>
    </row>
    <row r="931" spans="1:5" x14ac:dyDescent="0.25">
      <c r="A931" s="438"/>
      <c r="B931" s="479"/>
      <c r="C931" s="479"/>
      <c r="D931" s="431"/>
      <c r="E931" s="431"/>
    </row>
    <row r="932" spans="1:5" x14ac:dyDescent="0.25">
      <c r="A932" s="438"/>
      <c r="B932" s="479"/>
      <c r="C932" s="479"/>
      <c r="D932" s="431"/>
      <c r="E932" s="431"/>
    </row>
    <row r="933" spans="1:5" x14ac:dyDescent="0.25">
      <c r="A933" s="438"/>
      <c r="B933" s="479"/>
      <c r="C933" s="479"/>
      <c r="D933" s="431"/>
      <c r="E933" s="431"/>
    </row>
    <row r="934" spans="1:5" x14ac:dyDescent="0.25">
      <c r="A934" s="438"/>
      <c r="B934" s="479"/>
      <c r="C934" s="479"/>
      <c r="D934" s="431"/>
      <c r="E934" s="431"/>
    </row>
    <row r="935" spans="1:5" x14ac:dyDescent="0.25">
      <c r="A935" s="438"/>
      <c r="B935" s="479"/>
      <c r="C935" s="479"/>
      <c r="D935" s="431"/>
      <c r="E935" s="431"/>
    </row>
    <row r="936" spans="1:5" x14ac:dyDescent="0.25">
      <c r="A936" s="438"/>
      <c r="B936" s="479"/>
      <c r="C936" s="479"/>
      <c r="D936" s="431"/>
      <c r="E936" s="431"/>
    </row>
    <row r="937" spans="1:5" x14ac:dyDescent="0.25">
      <c r="A937" s="438"/>
      <c r="B937" s="479"/>
      <c r="C937" s="479"/>
      <c r="D937" s="431"/>
      <c r="E937" s="431"/>
    </row>
    <row r="938" spans="1:5" x14ac:dyDescent="0.25">
      <c r="A938" s="438"/>
      <c r="B938" s="479"/>
      <c r="C938" s="479"/>
      <c r="D938" s="431"/>
      <c r="E938" s="431"/>
    </row>
    <row r="939" spans="1:5" x14ac:dyDescent="0.25">
      <c r="A939" s="438"/>
      <c r="B939" s="479"/>
      <c r="C939" s="479"/>
      <c r="D939" s="431"/>
      <c r="E939" s="431"/>
    </row>
    <row r="940" spans="1:5" x14ac:dyDescent="0.25">
      <c r="A940" s="438"/>
      <c r="B940" s="479"/>
      <c r="C940" s="479"/>
      <c r="D940" s="431"/>
      <c r="E940" s="431"/>
    </row>
    <row r="941" spans="1:5" x14ac:dyDescent="0.25">
      <c r="A941" s="438"/>
      <c r="B941" s="479"/>
      <c r="C941" s="479"/>
      <c r="D941" s="431"/>
      <c r="E941" s="431"/>
    </row>
    <row r="942" spans="1:5" x14ac:dyDescent="0.25">
      <c r="A942" s="438"/>
      <c r="B942" s="479"/>
      <c r="C942" s="479"/>
      <c r="D942" s="431"/>
      <c r="E942" s="431"/>
    </row>
    <row r="943" spans="1:5" x14ac:dyDescent="0.25">
      <c r="A943" s="438"/>
      <c r="B943" s="479"/>
      <c r="C943" s="479"/>
      <c r="D943" s="431"/>
      <c r="E943" s="431"/>
    </row>
    <row r="944" spans="1:5" x14ac:dyDescent="0.25">
      <c r="A944" s="438"/>
      <c r="B944" s="479"/>
      <c r="C944" s="479"/>
      <c r="D944" s="431"/>
      <c r="E944" s="431"/>
    </row>
    <row r="945" spans="1:5" x14ac:dyDescent="0.25">
      <c r="A945" s="438"/>
      <c r="B945" s="479"/>
      <c r="C945" s="479"/>
      <c r="D945" s="431"/>
      <c r="E945" s="431"/>
    </row>
    <row r="946" spans="1:5" x14ac:dyDescent="0.25">
      <c r="A946" s="438"/>
      <c r="B946" s="479"/>
      <c r="C946" s="479"/>
      <c r="D946" s="431"/>
      <c r="E946" s="431"/>
    </row>
    <row r="947" spans="1:5" x14ac:dyDescent="0.25">
      <c r="A947" s="438"/>
      <c r="B947" s="479"/>
      <c r="C947" s="479"/>
      <c r="D947" s="431"/>
      <c r="E947" s="431"/>
    </row>
    <row r="948" spans="1:5" x14ac:dyDescent="0.25">
      <c r="A948" s="438"/>
      <c r="B948" s="479"/>
      <c r="C948" s="479"/>
      <c r="D948" s="431"/>
      <c r="E948" s="431"/>
    </row>
    <row r="949" spans="1:5" x14ac:dyDescent="0.25">
      <c r="A949" s="438"/>
      <c r="B949" s="479"/>
      <c r="C949" s="479"/>
      <c r="D949" s="431"/>
      <c r="E949" s="431"/>
    </row>
    <row r="950" spans="1:5" x14ac:dyDescent="0.25">
      <c r="A950" s="438"/>
      <c r="B950" s="479"/>
      <c r="C950" s="479"/>
      <c r="D950" s="431"/>
      <c r="E950" s="431"/>
    </row>
    <row r="951" spans="1:5" x14ac:dyDescent="0.25">
      <c r="A951" s="438"/>
      <c r="B951" s="479"/>
      <c r="C951" s="479"/>
      <c r="D951" s="431"/>
      <c r="E951" s="431"/>
    </row>
    <row r="952" spans="1:5" x14ac:dyDescent="0.25">
      <c r="A952" s="438"/>
      <c r="B952" s="479"/>
      <c r="C952" s="479"/>
      <c r="D952" s="431"/>
      <c r="E952" s="431"/>
    </row>
    <row r="953" spans="1:5" x14ac:dyDescent="0.25">
      <c r="A953" s="438"/>
      <c r="B953" s="479"/>
      <c r="C953" s="479"/>
      <c r="D953" s="431"/>
      <c r="E953" s="431"/>
    </row>
    <row r="954" spans="1:5" x14ac:dyDescent="0.25">
      <c r="A954" s="438"/>
      <c r="B954" s="479"/>
      <c r="C954" s="479"/>
      <c r="D954" s="431"/>
      <c r="E954" s="431"/>
    </row>
    <row r="955" spans="1:5" x14ac:dyDescent="0.25">
      <c r="A955" s="438"/>
      <c r="B955" s="479"/>
      <c r="C955" s="479"/>
      <c r="D955" s="431"/>
      <c r="E955" s="431"/>
    </row>
    <row r="956" spans="1:5" x14ac:dyDescent="0.25">
      <c r="A956" s="438"/>
      <c r="B956" s="479"/>
      <c r="C956" s="479"/>
      <c r="D956" s="431"/>
      <c r="E956" s="431"/>
    </row>
    <row r="957" spans="1:5" x14ac:dyDescent="0.25">
      <c r="A957" s="438"/>
      <c r="B957" s="479"/>
      <c r="C957" s="479"/>
      <c r="D957" s="431"/>
      <c r="E957" s="431"/>
    </row>
    <row r="958" spans="1:5" x14ac:dyDescent="0.25">
      <c r="A958" s="438"/>
      <c r="B958" s="479"/>
      <c r="C958" s="479"/>
      <c r="D958" s="431"/>
      <c r="E958" s="431"/>
    </row>
    <row r="959" spans="1:5" x14ac:dyDescent="0.25">
      <c r="A959" s="438"/>
      <c r="B959" s="479"/>
      <c r="C959" s="479"/>
      <c r="D959" s="431"/>
      <c r="E959" s="431"/>
    </row>
    <row r="960" spans="1:5" x14ac:dyDescent="0.25">
      <c r="A960" s="438"/>
      <c r="B960" s="479"/>
      <c r="C960" s="479"/>
      <c r="D960" s="431"/>
      <c r="E960" s="431"/>
    </row>
    <row r="961" spans="1:5" x14ac:dyDescent="0.25">
      <c r="A961" s="438"/>
      <c r="B961" s="479"/>
      <c r="C961" s="479"/>
      <c r="D961" s="431"/>
      <c r="E961" s="431"/>
    </row>
    <row r="962" spans="1:5" x14ac:dyDescent="0.25">
      <c r="A962" s="438"/>
      <c r="B962" s="479"/>
      <c r="C962" s="479"/>
      <c r="D962" s="431"/>
      <c r="E962" s="431"/>
    </row>
    <row r="963" spans="1:5" x14ac:dyDescent="0.25">
      <c r="A963" s="438"/>
      <c r="B963" s="479"/>
      <c r="C963" s="479"/>
      <c r="D963" s="431"/>
      <c r="E963" s="431"/>
    </row>
    <row r="964" spans="1:5" x14ac:dyDescent="0.25">
      <c r="A964" s="438"/>
      <c r="B964" s="479"/>
      <c r="C964" s="479"/>
      <c r="D964" s="431"/>
      <c r="E964" s="431"/>
    </row>
    <row r="965" spans="1:5" x14ac:dyDescent="0.25">
      <c r="A965" s="438"/>
      <c r="B965" s="479"/>
      <c r="C965" s="479"/>
      <c r="D965" s="431"/>
      <c r="E965" s="431"/>
    </row>
    <row r="966" spans="1:5" x14ac:dyDescent="0.25">
      <c r="A966" s="438"/>
      <c r="B966" s="479"/>
      <c r="C966" s="479"/>
      <c r="D966" s="431"/>
      <c r="E966" s="431"/>
    </row>
    <row r="967" spans="1:5" x14ac:dyDescent="0.25">
      <c r="A967" s="438"/>
      <c r="B967" s="479"/>
      <c r="C967" s="479"/>
      <c r="D967" s="431"/>
      <c r="E967" s="431"/>
    </row>
    <row r="968" spans="1:5" x14ac:dyDescent="0.25">
      <c r="A968" s="438"/>
      <c r="B968" s="479"/>
      <c r="C968" s="479"/>
      <c r="D968" s="431"/>
      <c r="E968" s="431"/>
    </row>
    <row r="969" spans="1:5" x14ac:dyDescent="0.25">
      <c r="A969" s="438"/>
      <c r="B969" s="479"/>
      <c r="C969" s="479"/>
      <c r="D969" s="431"/>
      <c r="E969" s="431"/>
    </row>
    <row r="970" spans="1:5" x14ac:dyDescent="0.25">
      <c r="A970" s="438"/>
      <c r="B970" s="479"/>
      <c r="C970" s="479"/>
      <c r="D970" s="431"/>
      <c r="E970" s="431"/>
    </row>
    <row r="971" spans="1:5" x14ac:dyDescent="0.25">
      <c r="A971" s="438"/>
      <c r="B971" s="479"/>
      <c r="C971" s="479"/>
      <c r="D971" s="431"/>
      <c r="E971" s="431"/>
    </row>
    <row r="972" spans="1:5" x14ac:dyDescent="0.25">
      <c r="A972" s="438"/>
      <c r="B972" s="479"/>
      <c r="C972" s="479"/>
      <c r="D972" s="431"/>
      <c r="E972" s="431"/>
    </row>
    <row r="973" spans="1:5" x14ac:dyDescent="0.25">
      <c r="A973" s="438"/>
      <c r="B973" s="479"/>
      <c r="C973" s="479"/>
      <c r="D973" s="431"/>
      <c r="E973" s="431"/>
    </row>
    <row r="974" spans="1:5" x14ac:dyDescent="0.25">
      <c r="A974" s="438"/>
      <c r="B974" s="479"/>
      <c r="C974" s="479"/>
      <c r="D974" s="431"/>
      <c r="E974" s="431"/>
    </row>
    <row r="975" spans="1:5" x14ac:dyDescent="0.25">
      <c r="A975" s="438"/>
      <c r="B975" s="479"/>
      <c r="C975" s="479"/>
      <c r="D975" s="431"/>
      <c r="E975" s="431"/>
    </row>
    <row r="976" spans="1:5" x14ac:dyDescent="0.25">
      <c r="A976" s="438"/>
      <c r="B976" s="479"/>
      <c r="C976" s="479"/>
      <c r="D976" s="431"/>
      <c r="E976" s="431"/>
    </row>
    <row r="977" spans="1:5" x14ac:dyDescent="0.25">
      <c r="A977" s="438"/>
      <c r="B977" s="479"/>
      <c r="C977" s="479"/>
      <c r="D977" s="431"/>
      <c r="E977" s="431"/>
    </row>
    <row r="978" spans="1:5" x14ac:dyDescent="0.25">
      <c r="A978" s="438"/>
      <c r="B978" s="479"/>
      <c r="C978" s="479"/>
      <c r="D978" s="431"/>
      <c r="E978" s="431"/>
    </row>
    <row r="979" spans="1:5" x14ac:dyDescent="0.25">
      <c r="A979" s="438"/>
      <c r="B979" s="479"/>
      <c r="C979" s="479"/>
      <c r="D979" s="431"/>
      <c r="E979" s="431"/>
    </row>
    <row r="980" spans="1:5" x14ac:dyDescent="0.25">
      <c r="A980" s="438"/>
      <c r="B980" s="479"/>
      <c r="C980" s="479"/>
      <c r="D980" s="431"/>
      <c r="E980" s="431"/>
    </row>
    <row r="981" spans="1:5" x14ac:dyDescent="0.25">
      <c r="A981" s="438"/>
      <c r="B981" s="479"/>
      <c r="C981" s="479"/>
      <c r="D981" s="431"/>
      <c r="E981" s="431"/>
    </row>
    <row r="982" spans="1:5" x14ac:dyDescent="0.25">
      <c r="A982" s="438"/>
      <c r="B982" s="479"/>
      <c r="C982" s="479"/>
      <c r="D982" s="431"/>
      <c r="E982" s="431"/>
    </row>
    <row r="983" spans="1:5" x14ac:dyDescent="0.25">
      <c r="A983" s="438"/>
      <c r="B983" s="479"/>
      <c r="C983" s="479"/>
      <c r="D983" s="431"/>
      <c r="E983" s="431"/>
    </row>
    <row r="984" spans="1:5" x14ac:dyDescent="0.25">
      <c r="A984" s="438"/>
      <c r="B984" s="479"/>
      <c r="C984" s="479"/>
      <c r="D984" s="431"/>
      <c r="E984" s="431"/>
    </row>
    <row r="985" spans="1:5" x14ac:dyDescent="0.25">
      <c r="A985" s="438"/>
      <c r="B985" s="479"/>
      <c r="C985" s="479"/>
      <c r="D985" s="431"/>
      <c r="E985" s="431"/>
    </row>
    <row r="986" spans="1:5" x14ac:dyDescent="0.25">
      <c r="A986" s="438"/>
      <c r="B986" s="479"/>
      <c r="C986" s="479"/>
      <c r="D986" s="431"/>
      <c r="E986" s="431"/>
    </row>
    <row r="987" spans="1:5" x14ac:dyDescent="0.25">
      <c r="A987" s="438"/>
      <c r="B987" s="479"/>
      <c r="C987" s="479"/>
      <c r="D987" s="431"/>
      <c r="E987" s="431"/>
    </row>
    <row r="988" spans="1:5" x14ac:dyDescent="0.25">
      <c r="A988" s="438"/>
      <c r="B988" s="479"/>
      <c r="C988" s="479"/>
      <c r="D988" s="431"/>
      <c r="E988" s="431"/>
    </row>
    <row r="989" spans="1:5" x14ac:dyDescent="0.25">
      <c r="A989" s="438"/>
      <c r="B989" s="479"/>
      <c r="C989" s="479"/>
      <c r="D989" s="431"/>
      <c r="E989" s="431"/>
    </row>
    <row r="990" spans="1:5" x14ac:dyDescent="0.25">
      <c r="A990" s="438"/>
      <c r="B990" s="479"/>
      <c r="C990" s="479"/>
      <c r="D990" s="431"/>
      <c r="E990" s="431"/>
    </row>
    <row r="991" spans="1:5" x14ac:dyDescent="0.25">
      <c r="A991" s="438"/>
      <c r="B991" s="479"/>
      <c r="C991" s="479"/>
      <c r="D991" s="431"/>
      <c r="E991" s="431"/>
    </row>
    <row r="992" spans="1:5" x14ac:dyDescent="0.25">
      <c r="A992" s="438"/>
      <c r="B992" s="479"/>
      <c r="C992" s="479"/>
      <c r="D992" s="431"/>
      <c r="E992" s="431"/>
    </row>
    <row r="993" spans="1:5" x14ac:dyDescent="0.25">
      <c r="A993" s="438"/>
      <c r="B993" s="479"/>
      <c r="C993" s="479"/>
      <c r="D993" s="431"/>
      <c r="E993" s="431"/>
    </row>
    <row r="994" spans="1:5" x14ac:dyDescent="0.25">
      <c r="A994" s="438"/>
      <c r="B994" s="479"/>
      <c r="C994" s="479"/>
      <c r="D994" s="431"/>
      <c r="E994" s="431"/>
    </row>
    <row r="995" spans="1:5" x14ac:dyDescent="0.25">
      <c r="A995" s="438"/>
      <c r="B995" s="479"/>
      <c r="C995" s="479"/>
      <c r="D995" s="431"/>
      <c r="E995" s="431"/>
    </row>
    <row r="996" spans="1:5" x14ac:dyDescent="0.25">
      <c r="A996" s="438"/>
      <c r="B996" s="479"/>
      <c r="C996" s="479"/>
      <c r="D996" s="431"/>
      <c r="E996" s="431"/>
    </row>
    <row r="997" spans="1:5" x14ac:dyDescent="0.25">
      <c r="A997" s="438"/>
      <c r="B997" s="479"/>
      <c r="C997" s="479"/>
      <c r="D997" s="431"/>
      <c r="E997" s="431"/>
    </row>
    <row r="998" spans="1:5" x14ac:dyDescent="0.25">
      <c r="A998" s="438"/>
      <c r="B998" s="479"/>
      <c r="C998" s="479"/>
      <c r="D998" s="431"/>
      <c r="E998" s="431"/>
    </row>
    <row r="999" spans="1:5" x14ac:dyDescent="0.25">
      <c r="A999" s="438"/>
      <c r="B999" s="479"/>
      <c r="C999" s="479"/>
      <c r="D999" s="431"/>
      <c r="E999" s="431"/>
    </row>
    <row r="1000" spans="1:5" x14ac:dyDescent="0.25">
      <c r="A1000" s="438"/>
      <c r="B1000" s="479"/>
      <c r="C1000" s="479"/>
      <c r="D1000" s="431"/>
      <c r="E1000" s="431"/>
    </row>
    <row r="1001" spans="1:5" x14ac:dyDescent="0.25">
      <c r="A1001" s="438"/>
      <c r="B1001" s="479"/>
      <c r="C1001" s="479"/>
      <c r="D1001" s="431"/>
      <c r="E1001" s="431"/>
    </row>
    <row r="1002" spans="1:5" x14ac:dyDescent="0.25">
      <c r="A1002" s="438"/>
      <c r="B1002" s="479"/>
      <c r="C1002" s="479"/>
      <c r="D1002" s="431"/>
      <c r="E1002" s="431"/>
    </row>
    <row r="1003" spans="1:5" x14ac:dyDescent="0.25">
      <c r="A1003" s="438"/>
      <c r="B1003" s="479"/>
      <c r="C1003" s="479"/>
      <c r="D1003" s="431"/>
      <c r="E1003" s="431"/>
    </row>
    <row r="1004" spans="1:5" x14ac:dyDescent="0.25">
      <c r="A1004" s="438"/>
      <c r="B1004" s="479"/>
      <c r="C1004" s="479"/>
      <c r="D1004" s="431"/>
      <c r="E1004" s="431"/>
    </row>
    <row r="1005" spans="1:5" x14ac:dyDescent="0.25">
      <c r="A1005" s="438"/>
      <c r="B1005" s="479"/>
      <c r="C1005" s="479"/>
      <c r="D1005" s="431"/>
      <c r="E1005" s="431"/>
    </row>
    <row r="1006" spans="1:5" x14ac:dyDescent="0.25">
      <c r="A1006" s="438"/>
      <c r="B1006" s="479"/>
      <c r="C1006" s="479"/>
      <c r="D1006" s="431"/>
      <c r="E1006" s="431"/>
    </row>
    <row r="1007" spans="1:5" x14ac:dyDescent="0.25">
      <c r="A1007" s="438"/>
      <c r="B1007" s="479"/>
      <c r="C1007" s="479"/>
      <c r="D1007" s="431"/>
      <c r="E1007" s="431"/>
    </row>
    <row r="1008" spans="1:5" x14ac:dyDescent="0.25">
      <c r="A1008" s="438"/>
      <c r="B1008" s="479"/>
      <c r="C1008" s="479"/>
      <c r="D1008" s="431"/>
      <c r="E1008" s="431"/>
    </row>
    <row r="1009" spans="1:5" x14ac:dyDescent="0.25">
      <c r="A1009" s="438"/>
      <c r="B1009" s="479"/>
      <c r="C1009" s="479"/>
      <c r="D1009" s="431"/>
      <c r="E1009" s="431"/>
    </row>
    <row r="1010" spans="1:5" x14ac:dyDescent="0.25">
      <c r="A1010" s="438"/>
      <c r="B1010" s="479"/>
      <c r="C1010" s="479"/>
      <c r="D1010" s="431"/>
      <c r="E1010" s="431"/>
    </row>
    <row r="1011" spans="1:5" x14ac:dyDescent="0.25">
      <c r="A1011" s="438"/>
      <c r="B1011" s="479"/>
      <c r="C1011" s="479"/>
      <c r="D1011" s="431"/>
      <c r="E1011" s="431"/>
    </row>
    <row r="1012" spans="1:5" x14ac:dyDescent="0.25">
      <c r="A1012" s="438"/>
      <c r="B1012" s="479"/>
      <c r="C1012" s="479"/>
      <c r="D1012" s="431"/>
      <c r="E1012" s="431"/>
    </row>
    <row r="1013" spans="1:5" x14ac:dyDescent="0.25">
      <c r="A1013" s="438"/>
      <c r="B1013" s="479"/>
      <c r="C1013" s="479"/>
      <c r="D1013" s="431"/>
      <c r="E1013" s="431"/>
    </row>
    <row r="1014" spans="1:5" x14ac:dyDescent="0.25">
      <c r="A1014" s="438"/>
      <c r="B1014" s="479"/>
      <c r="C1014" s="479"/>
      <c r="D1014" s="431"/>
      <c r="E1014" s="431"/>
    </row>
    <row r="1015" spans="1:5" x14ac:dyDescent="0.25">
      <c r="A1015" s="438"/>
      <c r="B1015" s="479"/>
      <c r="C1015" s="479"/>
      <c r="D1015" s="431"/>
      <c r="E1015" s="431"/>
    </row>
    <row r="1016" spans="1:5" x14ac:dyDescent="0.25">
      <c r="A1016" s="438"/>
      <c r="B1016" s="479"/>
      <c r="C1016" s="479"/>
      <c r="D1016" s="431"/>
      <c r="E1016" s="431"/>
    </row>
    <row r="1017" spans="1:5" x14ac:dyDescent="0.25">
      <c r="A1017" s="438"/>
      <c r="B1017" s="479"/>
      <c r="C1017" s="479"/>
      <c r="D1017" s="431"/>
      <c r="E1017" s="431"/>
    </row>
    <row r="1018" spans="1:5" x14ac:dyDescent="0.25">
      <c r="A1018" s="438"/>
      <c r="B1018" s="479"/>
      <c r="C1018" s="479"/>
      <c r="D1018" s="431"/>
      <c r="E1018" s="431"/>
    </row>
    <row r="1019" spans="1:5" x14ac:dyDescent="0.25">
      <c r="A1019" s="438"/>
      <c r="B1019" s="479"/>
      <c r="C1019" s="479"/>
      <c r="D1019" s="431"/>
      <c r="E1019" s="431"/>
    </row>
    <row r="1020" spans="1:5" x14ac:dyDescent="0.25">
      <c r="A1020" s="438"/>
      <c r="B1020" s="479"/>
      <c r="C1020" s="479"/>
      <c r="D1020" s="431"/>
      <c r="E1020" s="431"/>
    </row>
    <row r="1021" spans="1:5" x14ac:dyDescent="0.25">
      <c r="A1021" s="438"/>
      <c r="B1021" s="479"/>
      <c r="C1021" s="479"/>
      <c r="D1021" s="431"/>
      <c r="E1021" s="431"/>
    </row>
    <row r="1022" spans="1:5" x14ac:dyDescent="0.25">
      <c r="A1022" s="438"/>
      <c r="B1022" s="479"/>
      <c r="C1022" s="479"/>
      <c r="D1022" s="431"/>
      <c r="E1022" s="431"/>
    </row>
    <row r="1023" spans="1:5" x14ac:dyDescent="0.25">
      <c r="A1023" s="438"/>
      <c r="B1023" s="479"/>
      <c r="C1023" s="479"/>
      <c r="D1023" s="431"/>
      <c r="E1023" s="431"/>
    </row>
    <row r="1024" spans="1:5" x14ac:dyDescent="0.25">
      <c r="A1024" s="438"/>
      <c r="B1024" s="479"/>
      <c r="C1024" s="479"/>
      <c r="D1024" s="431"/>
      <c r="E1024" s="431"/>
    </row>
    <row r="1025" spans="1:5" x14ac:dyDescent="0.25">
      <c r="A1025" s="438"/>
      <c r="B1025" s="479"/>
      <c r="C1025" s="479"/>
      <c r="D1025" s="431"/>
      <c r="E1025" s="431"/>
    </row>
    <row r="1026" spans="1:5" x14ac:dyDescent="0.25">
      <c r="A1026" s="438"/>
      <c r="B1026" s="479"/>
      <c r="C1026" s="479"/>
      <c r="D1026" s="431"/>
      <c r="E1026" s="431"/>
    </row>
    <row r="1027" spans="1:5" x14ac:dyDescent="0.25">
      <c r="A1027" s="438"/>
      <c r="B1027" s="479"/>
      <c r="C1027" s="479"/>
      <c r="D1027" s="431"/>
      <c r="E1027" s="431"/>
    </row>
    <row r="1028" spans="1:5" x14ac:dyDescent="0.25">
      <c r="A1028" s="438"/>
      <c r="B1028" s="479"/>
      <c r="C1028" s="479"/>
      <c r="D1028" s="431"/>
      <c r="E1028" s="431"/>
    </row>
    <row r="1029" spans="1:5" x14ac:dyDescent="0.25">
      <c r="A1029" s="438"/>
      <c r="B1029" s="479"/>
      <c r="C1029" s="479"/>
      <c r="D1029" s="435"/>
      <c r="E1029" s="431"/>
    </row>
    <row r="1030" spans="1:5" x14ac:dyDescent="0.25">
      <c r="A1030" s="438"/>
      <c r="B1030" s="479"/>
      <c r="C1030" s="479"/>
      <c r="D1030" s="435"/>
      <c r="E1030" s="431"/>
    </row>
    <row r="1031" spans="1:5" x14ac:dyDescent="0.25">
      <c r="A1031" s="438"/>
      <c r="B1031" s="479"/>
      <c r="C1031" s="479"/>
      <c r="D1031" s="435"/>
      <c r="E1031" s="431"/>
    </row>
    <row r="1032" spans="1:5" x14ac:dyDescent="0.25">
      <c r="A1032" s="438"/>
      <c r="B1032" s="479"/>
      <c r="C1032" s="479"/>
      <c r="D1032" s="435"/>
      <c r="E1032" s="431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A9E4-6D3B-46BF-94FC-5A3A71331198}">
  <dimension ref="A1:K1040"/>
  <sheetViews>
    <sheetView topLeftCell="A720" zoomScaleNormal="100" workbookViewId="0">
      <selection activeCell="B736" sqref="B736"/>
    </sheetView>
  </sheetViews>
  <sheetFormatPr defaultRowHeight="15" x14ac:dyDescent="0.25"/>
  <cols>
    <col min="1" max="1" width="12" style="569" customWidth="1"/>
    <col min="2" max="2" width="14.28515625" style="569" customWidth="1"/>
    <col min="3" max="3" width="15" style="192" customWidth="1"/>
    <col min="4" max="4" width="14.140625" style="463" customWidth="1"/>
    <col min="5" max="5" width="13.5703125" style="151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189" t="s">
        <v>0</v>
      </c>
      <c r="B1" s="189" t="s">
        <v>1</v>
      </c>
      <c r="C1" s="189" t="s">
        <v>2</v>
      </c>
      <c r="D1" s="554" t="s">
        <v>3</v>
      </c>
      <c r="E1" s="8" t="s">
        <v>4</v>
      </c>
    </row>
    <row r="2" spans="1:11" x14ac:dyDescent="0.25">
      <c r="A2" s="189"/>
      <c r="B2" s="189"/>
      <c r="C2" s="189"/>
      <c r="D2" s="554"/>
      <c r="E2" s="8"/>
    </row>
    <row r="3" spans="1:11" x14ac:dyDescent="0.25">
      <c r="A3" s="455">
        <v>45293</v>
      </c>
      <c r="B3" s="479" t="s">
        <v>27836</v>
      </c>
      <c r="C3" s="479">
        <v>13</v>
      </c>
      <c r="D3" s="431">
        <v>132.59</v>
      </c>
      <c r="E3" s="431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55">
        <v>45293</v>
      </c>
      <c r="B4" s="479" t="s">
        <v>27837</v>
      </c>
      <c r="C4" s="479">
        <v>96</v>
      </c>
      <c r="D4" s="431"/>
      <c r="E4" s="431">
        <v>539.98</v>
      </c>
      <c r="G4" s="635" t="s">
        <v>9</v>
      </c>
      <c r="H4" s="636"/>
      <c r="I4" s="9">
        <f>SUM(C3:C979)</f>
        <v>146477</v>
      </c>
      <c r="J4" s="9">
        <f>I8/1.23</f>
        <v>47828.723577235716</v>
      </c>
      <c r="K4" s="9">
        <f>SUM(E3:E979)</f>
        <v>278546.25999999995</v>
      </c>
    </row>
    <row r="5" spans="1:11" x14ac:dyDescent="0.25">
      <c r="A5" s="455">
        <v>45293</v>
      </c>
      <c r="B5" s="479" t="s">
        <v>27838</v>
      </c>
      <c r="C5" s="184">
        <v>16</v>
      </c>
      <c r="D5" s="431">
        <v>57.86</v>
      </c>
      <c r="E5" s="431"/>
      <c r="G5" s="633" t="s">
        <v>10</v>
      </c>
      <c r="H5" s="633"/>
      <c r="I5" s="9">
        <f>K4+J4</f>
        <v>326374.98357723566</v>
      </c>
      <c r="J5" s="14"/>
      <c r="K5" s="14"/>
    </row>
    <row r="6" spans="1:11" x14ac:dyDescent="0.25">
      <c r="A6" s="455">
        <v>45293</v>
      </c>
      <c r="B6" s="479" t="s">
        <v>27839</v>
      </c>
      <c r="C6" s="184">
        <v>467</v>
      </c>
      <c r="D6" s="431"/>
      <c r="E6" s="431">
        <v>928.2</v>
      </c>
      <c r="G6" s="633" t="s">
        <v>11</v>
      </c>
      <c r="H6" s="633"/>
      <c r="I6" s="226">
        <f>I4/I5</f>
        <v>0.44879971618699954</v>
      </c>
      <c r="J6" s="14"/>
      <c r="K6" s="14"/>
    </row>
    <row r="7" spans="1:11" x14ac:dyDescent="0.25">
      <c r="A7" s="455">
        <v>45293</v>
      </c>
      <c r="B7" s="479" t="s">
        <v>27840</v>
      </c>
      <c r="C7" s="479">
        <v>40</v>
      </c>
      <c r="D7" s="431">
        <v>84.38</v>
      </c>
      <c r="E7" s="431"/>
    </row>
    <row r="8" spans="1:11" x14ac:dyDescent="0.25">
      <c r="A8" s="455">
        <v>45293</v>
      </c>
      <c r="B8" s="479" t="s">
        <v>27841</v>
      </c>
      <c r="C8" s="479">
        <v>46</v>
      </c>
      <c r="D8" s="431"/>
      <c r="E8" s="21">
        <v>72.8</v>
      </c>
      <c r="I8" s="82">
        <f>SUM(D3:D979)</f>
        <v>58829.329999999929</v>
      </c>
    </row>
    <row r="9" spans="1:11" x14ac:dyDescent="0.25">
      <c r="A9" s="455">
        <v>45293</v>
      </c>
      <c r="B9" s="479" t="s">
        <v>27842</v>
      </c>
      <c r="C9" s="184">
        <v>5</v>
      </c>
      <c r="D9" s="431"/>
      <c r="E9" s="21">
        <v>49</v>
      </c>
    </row>
    <row r="10" spans="1:11" x14ac:dyDescent="0.25">
      <c r="A10" s="455">
        <v>45293</v>
      </c>
      <c r="B10" s="479" t="s">
        <v>27843</v>
      </c>
      <c r="C10" s="184">
        <v>43</v>
      </c>
      <c r="D10" s="431"/>
      <c r="E10" s="21">
        <v>215.6</v>
      </c>
    </row>
    <row r="11" spans="1:11" x14ac:dyDescent="0.25">
      <c r="A11" s="455">
        <v>45293</v>
      </c>
      <c r="B11" s="479" t="s">
        <v>27844</v>
      </c>
      <c r="C11" s="479">
        <v>40</v>
      </c>
      <c r="D11" s="431"/>
      <c r="E11" s="21">
        <v>68.599999999999994</v>
      </c>
    </row>
    <row r="12" spans="1:11" x14ac:dyDescent="0.25">
      <c r="A12" s="455">
        <v>45293</v>
      </c>
      <c r="B12" s="479" t="s">
        <v>27845</v>
      </c>
      <c r="C12" s="479">
        <v>888</v>
      </c>
      <c r="D12" s="431"/>
      <c r="E12" s="60">
        <v>1776.2</v>
      </c>
    </row>
    <row r="13" spans="1:11" x14ac:dyDescent="0.25">
      <c r="A13" s="455">
        <v>45293</v>
      </c>
      <c r="B13" s="479" t="s">
        <v>27846</v>
      </c>
      <c r="C13" s="479">
        <v>40</v>
      </c>
      <c r="D13" s="431"/>
      <c r="E13" s="21">
        <v>137.19999999999999</v>
      </c>
    </row>
    <row r="14" spans="1:11" x14ac:dyDescent="0.25">
      <c r="A14" s="455">
        <v>45293</v>
      </c>
      <c r="B14" s="479" t="s">
        <v>27847</v>
      </c>
      <c r="C14" s="479">
        <v>451</v>
      </c>
      <c r="D14" s="432"/>
      <c r="E14" s="431">
        <v>882.98</v>
      </c>
    </row>
    <row r="15" spans="1:11" x14ac:dyDescent="0.25">
      <c r="A15" s="455">
        <v>45293</v>
      </c>
      <c r="B15" s="479" t="s">
        <v>27848</v>
      </c>
      <c r="C15" s="479">
        <v>10</v>
      </c>
      <c r="D15" s="432"/>
      <c r="E15" s="431">
        <v>49</v>
      </c>
    </row>
    <row r="16" spans="1:11" x14ac:dyDescent="0.25">
      <c r="A16" s="455">
        <v>45293</v>
      </c>
      <c r="B16" s="479" t="s">
        <v>27849</v>
      </c>
      <c r="C16" s="479">
        <v>10</v>
      </c>
      <c r="D16" s="432"/>
      <c r="E16" s="431">
        <v>52</v>
      </c>
    </row>
    <row r="17" spans="1:5" x14ac:dyDescent="0.25">
      <c r="A17" s="455">
        <v>45293</v>
      </c>
      <c r="B17" s="479" t="s">
        <v>27850</v>
      </c>
      <c r="C17" s="575">
        <v>79</v>
      </c>
      <c r="D17" s="431">
        <v>235.05</v>
      </c>
      <c r="E17" s="431"/>
    </row>
    <row r="18" spans="1:5" x14ac:dyDescent="0.25">
      <c r="A18" s="455">
        <v>45293</v>
      </c>
      <c r="B18" s="479" t="s">
        <v>27851</v>
      </c>
      <c r="C18" s="479">
        <v>280</v>
      </c>
      <c r="D18" s="431">
        <v>697.41</v>
      </c>
      <c r="E18" s="431"/>
    </row>
    <row r="19" spans="1:5" x14ac:dyDescent="0.25">
      <c r="A19" s="455">
        <v>45293</v>
      </c>
      <c r="B19" s="479" t="s">
        <v>27852</v>
      </c>
      <c r="C19" s="479">
        <v>60</v>
      </c>
      <c r="D19" s="431">
        <v>154.97999999999999</v>
      </c>
      <c r="E19" s="431"/>
    </row>
    <row r="20" spans="1:5" x14ac:dyDescent="0.25">
      <c r="A20" s="455">
        <v>45293</v>
      </c>
      <c r="B20" s="479" t="s">
        <v>27853</v>
      </c>
      <c r="C20" s="479">
        <v>74</v>
      </c>
      <c r="D20" s="431">
        <v>168.76</v>
      </c>
      <c r="E20" s="431"/>
    </row>
    <row r="21" spans="1:5" x14ac:dyDescent="0.25">
      <c r="A21" s="455">
        <v>45293</v>
      </c>
      <c r="B21" s="479" t="s">
        <v>27854</v>
      </c>
      <c r="C21" s="479">
        <v>652</v>
      </c>
      <c r="D21" s="432"/>
      <c r="E21" s="433">
        <v>1545.3</v>
      </c>
    </row>
    <row r="22" spans="1:5" x14ac:dyDescent="0.25">
      <c r="A22" s="455">
        <v>45293</v>
      </c>
      <c r="B22" s="479" t="s">
        <v>27855</v>
      </c>
      <c r="C22" s="479">
        <v>29</v>
      </c>
      <c r="D22" s="432"/>
      <c r="E22" s="431">
        <v>58.5</v>
      </c>
    </row>
    <row r="23" spans="1:5" x14ac:dyDescent="0.25">
      <c r="A23" s="455">
        <v>45293</v>
      </c>
      <c r="B23" s="479" t="s">
        <v>27856</v>
      </c>
      <c r="C23" s="575">
        <v>725</v>
      </c>
      <c r="D23" s="432"/>
      <c r="E23" s="433">
        <v>1900.08</v>
      </c>
    </row>
    <row r="24" spans="1:5" x14ac:dyDescent="0.25">
      <c r="A24" s="455">
        <v>45293</v>
      </c>
      <c r="B24" s="479" t="s">
        <v>27857</v>
      </c>
      <c r="C24" s="479">
        <v>70</v>
      </c>
      <c r="D24" s="431">
        <v>89.54</v>
      </c>
      <c r="E24" s="431"/>
    </row>
    <row r="25" spans="1:5" x14ac:dyDescent="0.25">
      <c r="A25" s="455">
        <v>45293</v>
      </c>
      <c r="B25" s="479" t="s">
        <v>27858</v>
      </c>
      <c r="C25" s="575">
        <v>108</v>
      </c>
      <c r="D25" s="432"/>
      <c r="E25" s="272">
        <v>281.3</v>
      </c>
    </row>
    <row r="26" spans="1:5" x14ac:dyDescent="0.25">
      <c r="A26" s="455">
        <v>45293</v>
      </c>
      <c r="B26" s="479" t="s">
        <v>27859</v>
      </c>
      <c r="C26" s="575">
        <v>10</v>
      </c>
      <c r="D26" s="432"/>
      <c r="E26" s="431">
        <v>49</v>
      </c>
    </row>
    <row r="27" spans="1:5" x14ac:dyDescent="0.25">
      <c r="A27" s="455">
        <v>45293</v>
      </c>
      <c r="B27" s="479" t="s">
        <v>27860</v>
      </c>
      <c r="C27" s="479">
        <v>630</v>
      </c>
      <c r="D27" s="431"/>
      <c r="E27" s="433">
        <v>1528.8</v>
      </c>
    </row>
    <row r="28" spans="1:5" x14ac:dyDescent="0.25">
      <c r="A28" s="455">
        <v>45294</v>
      </c>
      <c r="B28" s="479" t="s">
        <v>27861</v>
      </c>
      <c r="C28" s="479">
        <v>212</v>
      </c>
      <c r="D28" s="432"/>
      <c r="E28" s="431">
        <v>619.76</v>
      </c>
    </row>
    <row r="29" spans="1:5" x14ac:dyDescent="0.25">
      <c r="A29" s="455">
        <v>45294</v>
      </c>
      <c r="B29" s="479" t="s">
        <v>27862</v>
      </c>
      <c r="C29" s="479">
        <v>100</v>
      </c>
      <c r="D29" s="432"/>
      <c r="E29" s="431">
        <v>291.2</v>
      </c>
    </row>
    <row r="30" spans="1:5" x14ac:dyDescent="0.25">
      <c r="A30" s="455">
        <v>45294</v>
      </c>
      <c r="B30" s="479" t="s">
        <v>27863</v>
      </c>
      <c r="C30" s="479">
        <v>1500</v>
      </c>
      <c r="D30" s="432"/>
      <c r="E30" s="433">
        <v>3592.33</v>
      </c>
    </row>
    <row r="31" spans="1:5" x14ac:dyDescent="0.25">
      <c r="A31" s="455">
        <v>45294</v>
      </c>
      <c r="B31" s="479" t="s">
        <v>27865</v>
      </c>
      <c r="C31" s="479">
        <v>50</v>
      </c>
      <c r="D31" s="432"/>
      <c r="E31" s="431">
        <v>266.60000000000002</v>
      </c>
    </row>
    <row r="32" spans="1:5" x14ac:dyDescent="0.25">
      <c r="A32" s="455">
        <v>45294</v>
      </c>
      <c r="B32" s="579" t="s">
        <v>27867</v>
      </c>
      <c r="C32" s="479">
        <v>10</v>
      </c>
      <c r="D32" s="432"/>
      <c r="E32" s="431">
        <v>105.57</v>
      </c>
    </row>
    <row r="33" spans="1:5" x14ac:dyDescent="0.25">
      <c r="A33" s="455">
        <v>45294</v>
      </c>
      <c r="B33" s="479" t="s">
        <v>27868</v>
      </c>
      <c r="C33" s="479">
        <v>72</v>
      </c>
      <c r="D33" s="432"/>
      <c r="E33" s="431">
        <v>194.7</v>
      </c>
    </row>
    <row r="34" spans="1:5" x14ac:dyDescent="0.25">
      <c r="A34" s="455">
        <v>45294</v>
      </c>
      <c r="B34" s="479" t="s">
        <v>27869</v>
      </c>
      <c r="C34" s="479">
        <v>80</v>
      </c>
      <c r="D34" s="431">
        <v>337.51</v>
      </c>
      <c r="E34" s="431"/>
    </row>
    <row r="35" spans="1:5" x14ac:dyDescent="0.25">
      <c r="A35" s="455">
        <v>45294</v>
      </c>
      <c r="B35" s="479" t="s">
        <v>27870</v>
      </c>
      <c r="C35" s="479">
        <v>40</v>
      </c>
      <c r="D35" s="431">
        <v>84.38</v>
      </c>
      <c r="E35" s="431"/>
    </row>
    <row r="36" spans="1:5" x14ac:dyDescent="0.25">
      <c r="A36" s="455">
        <v>45294</v>
      </c>
      <c r="B36" s="479" t="s">
        <v>27871</v>
      </c>
      <c r="C36" s="479">
        <v>23</v>
      </c>
      <c r="D36" s="431">
        <v>72.569999999999993</v>
      </c>
      <c r="E36" s="431"/>
    </row>
    <row r="37" spans="1:5" x14ac:dyDescent="0.25">
      <c r="A37" s="455">
        <v>45294</v>
      </c>
      <c r="B37" s="479" t="s">
        <v>27872</v>
      </c>
      <c r="C37" s="479">
        <v>121</v>
      </c>
      <c r="D37" s="432"/>
      <c r="E37" s="431">
        <v>245</v>
      </c>
    </row>
    <row r="38" spans="1:5" x14ac:dyDescent="0.25">
      <c r="A38" s="455">
        <v>45294</v>
      </c>
      <c r="B38" s="479" t="s">
        <v>27873</v>
      </c>
      <c r="C38" s="479">
        <v>5</v>
      </c>
      <c r="D38" s="431">
        <v>60.27</v>
      </c>
      <c r="E38" s="431"/>
    </row>
    <row r="39" spans="1:5" x14ac:dyDescent="0.25">
      <c r="A39" s="455">
        <v>45294</v>
      </c>
      <c r="B39" s="479" t="s">
        <v>27874</v>
      </c>
      <c r="C39" s="479">
        <v>60</v>
      </c>
      <c r="D39" s="432"/>
      <c r="E39" s="431">
        <v>205.8</v>
      </c>
    </row>
    <row r="40" spans="1:5" x14ac:dyDescent="0.25">
      <c r="A40" s="455">
        <v>45294</v>
      </c>
      <c r="B40" s="479" t="s">
        <v>27875</v>
      </c>
      <c r="C40" s="479">
        <v>700</v>
      </c>
      <c r="D40" s="432"/>
      <c r="E40" s="433">
        <v>1556.73</v>
      </c>
    </row>
    <row r="41" spans="1:5" x14ac:dyDescent="0.25">
      <c r="A41" s="455">
        <v>45294</v>
      </c>
      <c r="B41" s="479" t="s">
        <v>27876</v>
      </c>
      <c r="C41" s="479">
        <v>621</v>
      </c>
      <c r="D41" s="432"/>
      <c r="E41" s="433">
        <v>1286.22</v>
      </c>
    </row>
    <row r="42" spans="1:5" x14ac:dyDescent="0.25">
      <c r="A42" s="455">
        <v>45294</v>
      </c>
      <c r="B42" s="479" t="s">
        <v>27877</v>
      </c>
      <c r="C42" s="479">
        <v>10</v>
      </c>
      <c r="D42" s="431">
        <v>108.73</v>
      </c>
      <c r="E42" s="431"/>
    </row>
    <row r="43" spans="1:5" x14ac:dyDescent="0.25">
      <c r="A43" s="455">
        <v>45294</v>
      </c>
      <c r="B43" s="479" t="s">
        <v>27878</v>
      </c>
      <c r="C43" s="479">
        <v>120</v>
      </c>
      <c r="D43" s="432"/>
      <c r="E43" s="431">
        <v>274.39999999999998</v>
      </c>
    </row>
    <row r="44" spans="1:5" x14ac:dyDescent="0.25">
      <c r="A44" s="455">
        <v>45294</v>
      </c>
      <c r="B44" s="479" t="s">
        <v>27879</v>
      </c>
      <c r="C44" s="479">
        <v>20</v>
      </c>
      <c r="D44" s="432"/>
      <c r="E44" s="431">
        <v>101</v>
      </c>
    </row>
    <row r="45" spans="1:5" x14ac:dyDescent="0.25">
      <c r="A45" s="455">
        <v>45294</v>
      </c>
      <c r="B45" s="479" t="s">
        <v>27880</v>
      </c>
      <c r="C45" s="479">
        <v>20</v>
      </c>
      <c r="D45" s="432"/>
      <c r="E45" s="431">
        <v>141.4</v>
      </c>
    </row>
    <row r="46" spans="1:5" x14ac:dyDescent="0.25">
      <c r="A46" s="455">
        <v>45294</v>
      </c>
      <c r="B46" s="479" t="s">
        <v>27881</v>
      </c>
      <c r="C46" s="479">
        <v>186</v>
      </c>
      <c r="D46" s="432"/>
      <c r="E46" s="431">
        <v>460.2</v>
      </c>
    </row>
    <row r="47" spans="1:5" x14ac:dyDescent="0.25">
      <c r="A47" s="455">
        <v>45294</v>
      </c>
      <c r="B47" s="479" t="s">
        <v>27882</v>
      </c>
      <c r="C47" s="479">
        <v>40</v>
      </c>
      <c r="D47" s="431">
        <v>84.38</v>
      </c>
      <c r="E47" s="150"/>
    </row>
    <row r="48" spans="1:5" x14ac:dyDescent="0.25">
      <c r="A48" s="455">
        <v>45294</v>
      </c>
      <c r="B48" s="479" t="s">
        <v>27883</v>
      </c>
      <c r="C48" s="479">
        <v>94</v>
      </c>
      <c r="D48" s="431">
        <v>227.3</v>
      </c>
      <c r="E48" s="150"/>
    </row>
    <row r="49" spans="1:5" x14ac:dyDescent="0.25">
      <c r="A49" s="455">
        <v>45294</v>
      </c>
      <c r="B49" s="479" t="s">
        <v>27884</v>
      </c>
      <c r="C49" s="479">
        <v>325</v>
      </c>
      <c r="D49" s="432"/>
      <c r="E49" s="431">
        <v>546</v>
      </c>
    </row>
    <row r="50" spans="1:5" x14ac:dyDescent="0.25">
      <c r="A50" s="455">
        <v>45294</v>
      </c>
      <c r="B50" s="479" t="s">
        <v>27886</v>
      </c>
      <c r="C50" s="479">
        <v>77</v>
      </c>
      <c r="D50" s="432"/>
      <c r="E50" s="431">
        <v>143</v>
      </c>
    </row>
    <row r="51" spans="1:5" x14ac:dyDescent="0.25">
      <c r="A51" s="455">
        <v>45294</v>
      </c>
      <c r="B51" s="579" t="s">
        <v>27888</v>
      </c>
      <c r="C51" s="479">
        <v>31</v>
      </c>
      <c r="D51" s="431">
        <v>90.41</v>
      </c>
      <c r="E51" s="431"/>
    </row>
    <row r="52" spans="1:5" x14ac:dyDescent="0.25">
      <c r="A52" s="455">
        <v>45294</v>
      </c>
      <c r="B52" s="479" t="s">
        <v>27889</v>
      </c>
      <c r="C52" s="479">
        <v>53</v>
      </c>
      <c r="D52" s="432"/>
      <c r="E52" s="431">
        <v>124.8</v>
      </c>
    </row>
    <row r="53" spans="1:5" x14ac:dyDescent="0.25">
      <c r="A53" s="455">
        <v>45294</v>
      </c>
      <c r="B53" s="479" t="s">
        <v>27890</v>
      </c>
      <c r="C53" s="479">
        <v>70</v>
      </c>
      <c r="D53" s="431">
        <v>131.61000000000001</v>
      </c>
      <c r="E53" s="431"/>
    </row>
    <row r="54" spans="1:5" x14ac:dyDescent="0.25">
      <c r="A54" s="455">
        <v>45294</v>
      </c>
      <c r="B54" s="479" t="s">
        <v>27891</v>
      </c>
      <c r="C54" s="479">
        <v>22</v>
      </c>
      <c r="D54" s="432"/>
      <c r="E54" s="431">
        <v>49</v>
      </c>
    </row>
    <row r="55" spans="1:5" x14ac:dyDescent="0.25">
      <c r="A55" s="455">
        <v>45295</v>
      </c>
      <c r="B55" s="479" t="s">
        <v>27892</v>
      </c>
      <c r="C55" s="479">
        <v>10</v>
      </c>
      <c r="D55" s="432"/>
      <c r="E55" s="431">
        <v>59</v>
      </c>
    </row>
    <row r="56" spans="1:5" x14ac:dyDescent="0.25">
      <c r="A56" s="455">
        <v>45295</v>
      </c>
      <c r="B56" s="479" t="s">
        <v>27893</v>
      </c>
      <c r="C56" s="479">
        <v>10</v>
      </c>
      <c r="D56" s="431">
        <v>63.96</v>
      </c>
      <c r="E56" s="431"/>
    </row>
    <row r="57" spans="1:5" x14ac:dyDescent="0.25">
      <c r="A57" s="455">
        <v>45295</v>
      </c>
      <c r="B57" s="479" t="s">
        <v>27894</v>
      </c>
      <c r="C57" s="479">
        <v>28</v>
      </c>
      <c r="D57" s="431">
        <v>84.38</v>
      </c>
      <c r="E57" s="431"/>
    </row>
    <row r="58" spans="1:5" x14ac:dyDescent="0.25">
      <c r="A58" s="455">
        <v>45295</v>
      </c>
      <c r="B58" s="479" t="s">
        <v>27895</v>
      </c>
      <c r="C58" s="479">
        <v>302</v>
      </c>
      <c r="D58" s="432"/>
      <c r="E58" s="431">
        <v>480.6</v>
      </c>
    </row>
    <row r="59" spans="1:5" x14ac:dyDescent="0.25">
      <c r="A59" s="455">
        <v>45295</v>
      </c>
      <c r="B59" s="479" t="s">
        <v>27896</v>
      </c>
      <c r="C59" s="479">
        <v>135</v>
      </c>
      <c r="D59" s="432"/>
      <c r="E59" s="431">
        <v>930.6</v>
      </c>
    </row>
    <row r="60" spans="1:5" x14ac:dyDescent="0.25">
      <c r="A60" s="455">
        <v>45295</v>
      </c>
      <c r="B60" s="479" t="s">
        <v>27897</v>
      </c>
      <c r="C60" s="479">
        <v>605</v>
      </c>
      <c r="D60" s="432"/>
      <c r="E60" s="433">
        <v>2327.6</v>
      </c>
    </row>
    <row r="61" spans="1:5" x14ac:dyDescent="0.25">
      <c r="A61" s="455">
        <v>45295</v>
      </c>
      <c r="B61" s="479" t="s">
        <v>27898</v>
      </c>
      <c r="C61" s="479">
        <v>11</v>
      </c>
      <c r="D61" s="432"/>
      <c r="E61" s="431">
        <v>176.4</v>
      </c>
    </row>
    <row r="62" spans="1:5" x14ac:dyDescent="0.25">
      <c r="A62" s="455">
        <v>45295</v>
      </c>
      <c r="B62" s="479" t="s">
        <v>27899</v>
      </c>
      <c r="C62" s="479">
        <v>72</v>
      </c>
      <c r="D62" s="432"/>
      <c r="E62" s="431">
        <v>166.6</v>
      </c>
    </row>
    <row r="63" spans="1:5" x14ac:dyDescent="0.25">
      <c r="A63" s="455">
        <v>45295</v>
      </c>
      <c r="B63" s="479" t="s">
        <v>27900</v>
      </c>
      <c r="C63" s="479">
        <v>630</v>
      </c>
      <c r="D63" s="432"/>
      <c r="E63" s="433">
        <v>1352.4</v>
      </c>
    </row>
    <row r="64" spans="1:5" x14ac:dyDescent="0.25">
      <c r="A64" s="455">
        <v>45295</v>
      </c>
      <c r="B64" s="479" t="s">
        <v>27901</v>
      </c>
      <c r="C64" s="479">
        <v>20</v>
      </c>
      <c r="D64" s="432"/>
      <c r="E64" s="431">
        <v>68.599999999999994</v>
      </c>
    </row>
    <row r="65" spans="1:5" x14ac:dyDescent="0.25">
      <c r="A65" s="455">
        <v>45295</v>
      </c>
      <c r="B65" s="479" t="s">
        <v>27902</v>
      </c>
      <c r="C65" s="479">
        <v>65</v>
      </c>
      <c r="D65" s="431">
        <v>268.63</v>
      </c>
      <c r="E65" s="431"/>
    </row>
    <row r="66" spans="1:5" x14ac:dyDescent="0.25">
      <c r="A66" s="455">
        <v>45295</v>
      </c>
      <c r="B66" s="479" t="s">
        <v>27903</v>
      </c>
      <c r="C66" s="479">
        <v>410</v>
      </c>
      <c r="D66" s="432"/>
      <c r="E66" s="431">
        <v>861.12</v>
      </c>
    </row>
    <row r="67" spans="1:5" x14ac:dyDescent="0.25">
      <c r="A67" s="455">
        <v>45295</v>
      </c>
      <c r="B67" s="479" t="s">
        <v>27904</v>
      </c>
      <c r="C67" s="479">
        <v>257</v>
      </c>
      <c r="D67" s="432"/>
      <c r="E67" s="431">
        <v>607.6</v>
      </c>
    </row>
    <row r="68" spans="1:5" x14ac:dyDescent="0.25">
      <c r="A68" s="455">
        <v>45295</v>
      </c>
      <c r="B68" s="479" t="s">
        <v>27905</v>
      </c>
      <c r="C68" s="479">
        <v>40</v>
      </c>
      <c r="D68" s="431">
        <v>84.38</v>
      </c>
      <c r="E68" s="431"/>
    </row>
    <row r="69" spans="1:5" x14ac:dyDescent="0.25">
      <c r="A69" s="455">
        <v>45295</v>
      </c>
      <c r="B69" s="479" t="s">
        <v>27906</v>
      </c>
      <c r="C69" s="479">
        <v>5</v>
      </c>
      <c r="D69" s="431">
        <v>60.27</v>
      </c>
      <c r="E69" s="431"/>
    </row>
    <row r="70" spans="1:5" x14ac:dyDescent="0.25">
      <c r="A70" s="455">
        <v>45295</v>
      </c>
      <c r="B70" s="479" t="s">
        <v>27907</v>
      </c>
      <c r="C70" s="479">
        <v>22</v>
      </c>
      <c r="D70" s="431">
        <v>72.569999999999993</v>
      </c>
      <c r="E70" s="431"/>
    </row>
    <row r="71" spans="1:5" x14ac:dyDescent="0.25">
      <c r="A71" s="455">
        <v>45295</v>
      </c>
      <c r="B71" s="479" t="s">
        <v>27908</v>
      </c>
      <c r="C71" s="479">
        <v>57</v>
      </c>
      <c r="D71" s="432"/>
      <c r="E71" s="431">
        <v>132.30000000000001</v>
      </c>
    </row>
    <row r="72" spans="1:5" x14ac:dyDescent="0.25">
      <c r="A72" s="455">
        <v>45295</v>
      </c>
      <c r="B72" s="479" t="s">
        <v>27909</v>
      </c>
      <c r="C72" s="479">
        <v>40</v>
      </c>
      <c r="D72" s="432"/>
      <c r="E72" s="431">
        <v>68.599999999999994</v>
      </c>
    </row>
    <row r="73" spans="1:5" x14ac:dyDescent="0.25">
      <c r="A73" s="455">
        <v>45295</v>
      </c>
      <c r="B73" s="479" t="s">
        <v>27910</v>
      </c>
      <c r="C73" s="479">
        <v>158</v>
      </c>
      <c r="D73" s="432"/>
      <c r="E73" s="431">
        <v>384.8</v>
      </c>
    </row>
    <row r="74" spans="1:5" x14ac:dyDescent="0.25">
      <c r="A74" s="455">
        <v>45295</v>
      </c>
      <c r="B74" s="479" t="s">
        <v>27911</v>
      </c>
      <c r="C74" s="479">
        <v>66</v>
      </c>
      <c r="D74" s="432"/>
      <c r="E74" s="431">
        <v>202</v>
      </c>
    </row>
    <row r="75" spans="1:5" x14ac:dyDescent="0.25">
      <c r="A75" s="455">
        <v>45295</v>
      </c>
      <c r="B75" s="479" t="s">
        <v>27912</v>
      </c>
      <c r="C75" s="479">
        <v>120</v>
      </c>
      <c r="D75" s="431">
        <v>253.13</v>
      </c>
      <c r="E75" s="431"/>
    </row>
    <row r="76" spans="1:5" x14ac:dyDescent="0.25">
      <c r="A76" s="455">
        <v>45295</v>
      </c>
      <c r="B76" s="479" t="s">
        <v>27913</v>
      </c>
      <c r="C76" s="479">
        <v>12</v>
      </c>
      <c r="D76" s="431">
        <v>108.73</v>
      </c>
      <c r="E76" s="150"/>
    </row>
    <row r="77" spans="1:5" x14ac:dyDescent="0.25">
      <c r="A77" s="455">
        <v>45295</v>
      </c>
      <c r="B77" s="505" t="s">
        <v>27915</v>
      </c>
      <c r="C77" s="479">
        <v>74</v>
      </c>
      <c r="D77" s="432"/>
      <c r="E77" s="431">
        <v>165.2</v>
      </c>
    </row>
    <row r="78" spans="1:5" x14ac:dyDescent="0.25">
      <c r="A78" s="455">
        <v>45295</v>
      </c>
      <c r="B78" s="505" t="s">
        <v>27916</v>
      </c>
      <c r="C78" s="479">
        <v>66</v>
      </c>
      <c r="D78" s="432"/>
      <c r="E78" s="431">
        <v>113.4</v>
      </c>
    </row>
    <row r="79" spans="1:5" x14ac:dyDescent="0.25">
      <c r="A79" s="455">
        <v>45295</v>
      </c>
      <c r="B79" s="479" t="s">
        <v>27917</v>
      </c>
      <c r="C79" s="479">
        <v>55</v>
      </c>
      <c r="D79" s="431"/>
      <c r="E79" s="431">
        <v>166.4</v>
      </c>
    </row>
    <row r="80" spans="1:5" x14ac:dyDescent="0.25">
      <c r="A80" s="455">
        <v>45295</v>
      </c>
      <c r="B80" s="479" t="s">
        <v>27918</v>
      </c>
      <c r="C80" s="479">
        <v>205</v>
      </c>
      <c r="D80" s="431">
        <v>262.24</v>
      </c>
      <c r="E80" s="150"/>
    </row>
    <row r="81" spans="1:5" x14ac:dyDescent="0.25">
      <c r="A81" s="455">
        <v>45296</v>
      </c>
      <c r="B81" s="479" t="s">
        <v>27919</v>
      </c>
      <c r="C81" s="479">
        <v>40</v>
      </c>
      <c r="D81" s="431">
        <v>84.38</v>
      </c>
      <c r="E81" s="431"/>
    </row>
    <row r="82" spans="1:5" x14ac:dyDescent="0.25">
      <c r="A82" s="455">
        <v>45296</v>
      </c>
      <c r="B82" s="479" t="s">
        <v>27920</v>
      </c>
      <c r="C82" s="479">
        <v>120</v>
      </c>
      <c r="D82" s="431">
        <v>358.18</v>
      </c>
      <c r="E82" s="431"/>
    </row>
    <row r="83" spans="1:5" x14ac:dyDescent="0.25">
      <c r="A83" s="455">
        <v>45296</v>
      </c>
      <c r="B83" s="479" t="s">
        <v>27921</v>
      </c>
      <c r="C83" s="479">
        <v>45</v>
      </c>
      <c r="D83" s="431">
        <v>89.54</v>
      </c>
      <c r="E83" s="431"/>
    </row>
    <row r="84" spans="1:5" x14ac:dyDescent="0.25">
      <c r="A84" s="455">
        <v>45296</v>
      </c>
      <c r="B84" s="479" t="s">
        <v>27922</v>
      </c>
      <c r="C84" s="479">
        <v>40</v>
      </c>
      <c r="D84" s="431">
        <v>84.38</v>
      </c>
      <c r="E84" s="431"/>
    </row>
    <row r="85" spans="1:5" x14ac:dyDescent="0.25">
      <c r="A85" s="455">
        <v>45296</v>
      </c>
      <c r="B85" s="479" t="s">
        <v>27923</v>
      </c>
      <c r="C85" s="479">
        <v>655</v>
      </c>
      <c r="D85" s="432"/>
      <c r="E85" s="433">
        <v>1128.23</v>
      </c>
    </row>
    <row r="86" spans="1:5" x14ac:dyDescent="0.25">
      <c r="A86" s="455">
        <v>45296</v>
      </c>
      <c r="B86" s="479" t="s">
        <v>27924</v>
      </c>
      <c r="C86" s="479">
        <v>70</v>
      </c>
      <c r="D86" s="432"/>
      <c r="E86" s="431">
        <v>176.4</v>
      </c>
    </row>
    <row r="87" spans="1:5" x14ac:dyDescent="0.25">
      <c r="A87" s="455">
        <v>45296</v>
      </c>
      <c r="B87" s="479" t="s">
        <v>27925</v>
      </c>
      <c r="C87" s="479">
        <v>579</v>
      </c>
      <c r="D87" s="432"/>
      <c r="E87" s="433">
        <v>1286.2</v>
      </c>
    </row>
    <row r="88" spans="1:5" x14ac:dyDescent="0.25">
      <c r="A88" s="455">
        <v>45296</v>
      </c>
      <c r="B88" s="479" t="s">
        <v>27926</v>
      </c>
      <c r="C88" s="479">
        <v>270</v>
      </c>
      <c r="D88" s="432"/>
      <c r="E88" s="431">
        <v>567</v>
      </c>
    </row>
    <row r="89" spans="1:5" x14ac:dyDescent="0.25">
      <c r="A89" s="455">
        <v>45296</v>
      </c>
      <c r="B89" s="479" t="s">
        <v>27927</v>
      </c>
      <c r="C89" s="479">
        <v>40</v>
      </c>
      <c r="D89" s="432"/>
      <c r="E89" s="431">
        <v>68.599999999999994</v>
      </c>
    </row>
    <row r="90" spans="1:5" x14ac:dyDescent="0.25">
      <c r="A90" s="455">
        <v>45296</v>
      </c>
      <c r="B90" s="479" t="s">
        <v>27928</v>
      </c>
      <c r="C90" s="479">
        <v>20</v>
      </c>
      <c r="D90" s="432"/>
      <c r="E90" s="431">
        <v>52</v>
      </c>
    </row>
    <row r="91" spans="1:5" x14ac:dyDescent="0.25">
      <c r="A91" s="455">
        <v>45296</v>
      </c>
      <c r="B91" s="479" t="s">
        <v>27929</v>
      </c>
      <c r="C91" s="479">
        <v>46</v>
      </c>
      <c r="D91" s="432"/>
      <c r="E91" s="431">
        <v>284.2</v>
      </c>
    </row>
    <row r="92" spans="1:5" x14ac:dyDescent="0.25">
      <c r="A92" s="455">
        <v>45296</v>
      </c>
      <c r="B92" s="479" t="s">
        <v>27930</v>
      </c>
      <c r="C92" s="479">
        <v>21</v>
      </c>
      <c r="D92" s="431"/>
      <c r="E92" s="431">
        <v>49</v>
      </c>
    </row>
    <row r="93" spans="1:5" x14ac:dyDescent="0.25">
      <c r="A93" s="455">
        <v>45296</v>
      </c>
      <c r="B93" s="479" t="s">
        <v>27931</v>
      </c>
      <c r="C93" s="479">
        <v>10</v>
      </c>
      <c r="D93" s="432"/>
      <c r="E93" s="431">
        <v>49</v>
      </c>
    </row>
    <row r="94" spans="1:5" x14ac:dyDescent="0.25">
      <c r="A94" s="455">
        <v>45296</v>
      </c>
      <c r="B94" s="479" t="s">
        <v>27932</v>
      </c>
      <c r="C94" s="479">
        <v>24</v>
      </c>
      <c r="D94" s="432"/>
      <c r="E94" s="431">
        <v>58.8</v>
      </c>
    </row>
    <row r="95" spans="1:5" x14ac:dyDescent="0.25">
      <c r="A95" s="455">
        <v>45296</v>
      </c>
      <c r="B95" s="479" t="s">
        <v>27933</v>
      </c>
      <c r="C95" s="479">
        <v>40</v>
      </c>
      <c r="D95" s="431">
        <v>68.599999999999994</v>
      </c>
      <c r="E95" s="431"/>
    </row>
    <row r="96" spans="1:5" x14ac:dyDescent="0.25">
      <c r="A96" s="455">
        <v>45296</v>
      </c>
      <c r="B96" s="479" t="s">
        <v>27935</v>
      </c>
      <c r="C96" s="479">
        <v>60</v>
      </c>
      <c r="D96" s="431">
        <v>253.13</v>
      </c>
      <c r="E96" s="431"/>
    </row>
    <row r="97" spans="1:5" x14ac:dyDescent="0.25">
      <c r="A97" s="455">
        <v>45296</v>
      </c>
      <c r="B97" s="479" t="s">
        <v>27936</v>
      </c>
      <c r="C97" s="479">
        <v>120</v>
      </c>
      <c r="D97" s="432"/>
      <c r="E97" s="431">
        <v>205.8</v>
      </c>
    </row>
    <row r="98" spans="1:5" x14ac:dyDescent="0.25">
      <c r="A98" s="455">
        <v>45296</v>
      </c>
      <c r="B98" s="479" t="s">
        <v>27937</v>
      </c>
      <c r="C98" s="479">
        <v>86</v>
      </c>
      <c r="D98" s="431">
        <v>711.19</v>
      </c>
      <c r="E98" s="431"/>
    </row>
    <row r="99" spans="1:5" x14ac:dyDescent="0.25">
      <c r="A99" s="455">
        <v>45296</v>
      </c>
      <c r="B99" s="479" t="s">
        <v>27938</v>
      </c>
      <c r="C99" s="192">
        <v>40</v>
      </c>
      <c r="D99" s="463">
        <v>89.27</v>
      </c>
    </row>
    <row r="100" spans="1:5" x14ac:dyDescent="0.25">
      <c r="A100" s="455">
        <v>45296</v>
      </c>
      <c r="B100" s="479" t="s">
        <v>27939</v>
      </c>
      <c r="C100" s="479">
        <v>48</v>
      </c>
      <c r="D100" s="431"/>
      <c r="E100" s="21">
        <v>102.9</v>
      </c>
    </row>
    <row r="101" spans="1:5" x14ac:dyDescent="0.25">
      <c r="A101" s="455">
        <v>45296</v>
      </c>
      <c r="B101" s="479" t="s">
        <v>27940</v>
      </c>
      <c r="C101" s="479">
        <v>85</v>
      </c>
      <c r="D101" s="431"/>
      <c r="E101" s="21">
        <v>191.1</v>
      </c>
    </row>
    <row r="102" spans="1:5" x14ac:dyDescent="0.25">
      <c r="A102" s="455">
        <v>45296</v>
      </c>
      <c r="B102" s="479" t="s">
        <v>27941</v>
      </c>
      <c r="C102" s="479">
        <v>963</v>
      </c>
      <c r="D102" s="431"/>
      <c r="E102" s="60">
        <v>1545.6</v>
      </c>
    </row>
    <row r="103" spans="1:5" x14ac:dyDescent="0.25">
      <c r="A103" s="455">
        <v>45296</v>
      </c>
      <c r="B103" s="479" t="s">
        <v>27942</v>
      </c>
      <c r="C103" s="479">
        <v>35</v>
      </c>
      <c r="D103" s="431"/>
      <c r="E103" s="21">
        <v>73.44</v>
      </c>
    </row>
    <row r="104" spans="1:5" x14ac:dyDescent="0.25">
      <c r="A104" s="455">
        <v>45296</v>
      </c>
      <c r="B104" s="575" t="s">
        <v>27943</v>
      </c>
      <c r="C104" s="479">
        <v>22</v>
      </c>
      <c r="D104" s="431">
        <v>60.27</v>
      </c>
      <c r="E104" s="431"/>
    </row>
    <row r="105" spans="1:5" x14ac:dyDescent="0.25">
      <c r="A105" s="455">
        <v>45296</v>
      </c>
      <c r="B105" s="479" t="s">
        <v>27944</v>
      </c>
      <c r="C105" s="479">
        <v>35</v>
      </c>
      <c r="D105" s="432"/>
      <c r="E105" s="431">
        <v>101</v>
      </c>
    </row>
    <row r="106" spans="1:5" x14ac:dyDescent="0.25">
      <c r="A106" s="455">
        <v>45299</v>
      </c>
      <c r="B106" s="479" t="s">
        <v>27945</v>
      </c>
      <c r="C106" s="479">
        <v>45</v>
      </c>
      <c r="D106" s="431">
        <v>136.04</v>
      </c>
      <c r="E106" s="431"/>
    </row>
    <row r="107" spans="1:5" x14ac:dyDescent="0.25">
      <c r="A107" s="455">
        <v>45299</v>
      </c>
      <c r="B107" s="479" t="s">
        <v>27946</v>
      </c>
      <c r="C107" s="479">
        <v>260</v>
      </c>
      <c r="D107" s="431">
        <v>492.5</v>
      </c>
      <c r="E107" s="431"/>
    </row>
    <row r="108" spans="1:5" x14ac:dyDescent="0.25">
      <c r="A108" s="455">
        <v>45299</v>
      </c>
      <c r="B108" s="479" t="s">
        <v>27947</v>
      </c>
      <c r="C108" s="479">
        <v>50</v>
      </c>
      <c r="D108" s="431">
        <v>144.65</v>
      </c>
      <c r="E108" s="431"/>
    </row>
    <row r="109" spans="1:5" x14ac:dyDescent="0.25">
      <c r="A109" s="455">
        <v>45299</v>
      </c>
      <c r="B109" s="479" t="s">
        <v>27948</v>
      </c>
      <c r="C109" s="479">
        <v>799</v>
      </c>
      <c r="D109" s="432"/>
      <c r="E109" s="433">
        <v>1570.23</v>
      </c>
    </row>
    <row r="110" spans="1:5" x14ac:dyDescent="0.25">
      <c r="A110" s="455">
        <v>45299</v>
      </c>
      <c r="B110" s="479" t="s">
        <v>27949</v>
      </c>
      <c r="C110" s="479">
        <v>137</v>
      </c>
      <c r="D110" s="431">
        <v>373.67</v>
      </c>
      <c r="E110" s="431"/>
    </row>
    <row r="111" spans="1:5" x14ac:dyDescent="0.25">
      <c r="A111" s="455">
        <v>45299</v>
      </c>
      <c r="B111" s="479" t="s">
        <v>27950</v>
      </c>
      <c r="C111" s="479">
        <v>60</v>
      </c>
      <c r="D111" s="432"/>
      <c r="E111" s="431">
        <v>126</v>
      </c>
    </row>
    <row r="112" spans="1:5" x14ac:dyDescent="0.25">
      <c r="A112" s="455">
        <v>45299</v>
      </c>
      <c r="B112" s="479" t="s">
        <v>27951</v>
      </c>
      <c r="C112" s="479">
        <v>180</v>
      </c>
      <c r="D112" s="432"/>
      <c r="E112" s="431">
        <v>274.39999999999998</v>
      </c>
    </row>
    <row r="113" spans="1:5" x14ac:dyDescent="0.25">
      <c r="A113" s="455">
        <v>45299</v>
      </c>
      <c r="B113" s="479" t="s">
        <v>27952</v>
      </c>
      <c r="C113" s="479">
        <v>210</v>
      </c>
      <c r="D113" s="431">
        <v>546.86</v>
      </c>
      <c r="E113" s="431"/>
    </row>
    <row r="114" spans="1:5" x14ac:dyDescent="0.25">
      <c r="A114" s="455">
        <v>45299</v>
      </c>
      <c r="B114" s="479" t="s">
        <v>27953</v>
      </c>
      <c r="C114" s="479">
        <v>175</v>
      </c>
      <c r="D114" s="432"/>
      <c r="E114" s="431">
        <v>293.27</v>
      </c>
    </row>
    <row r="115" spans="1:5" x14ac:dyDescent="0.25">
      <c r="A115" s="455">
        <v>45299</v>
      </c>
      <c r="B115" s="479" t="s">
        <v>27954</v>
      </c>
      <c r="C115" s="479">
        <v>50</v>
      </c>
      <c r="D115" s="431">
        <v>153.5</v>
      </c>
      <c r="E115" s="431"/>
    </row>
    <row r="116" spans="1:5" x14ac:dyDescent="0.25">
      <c r="A116" s="455">
        <v>45299</v>
      </c>
      <c r="B116" s="479" t="s">
        <v>27955</v>
      </c>
      <c r="C116" s="479">
        <v>40</v>
      </c>
      <c r="D116" s="432"/>
      <c r="E116" s="431">
        <v>88.2</v>
      </c>
    </row>
    <row r="117" spans="1:5" x14ac:dyDescent="0.25">
      <c r="A117" s="455">
        <v>45299</v>
      </c>
      <c r="B117" s="479" t="s">
        <v>27956</v>
      </c>
      <c r="C117" s="479">
        <v>38</v>
      </c>
      <c r="D117" s="432"/>
      <c r="E117" s="431">
        <v>88.2</v>
      </c>
    </row>
    <row r="118" spans="1:5" x14ac:dyDescent="0.25">
      <c r="A118" s="455">
        <v>45299</v>
      </c>
      <c r="B118" s="479" t="s">
        <v>27957</v>
      </c>
      <c r="C118" s="479">
        <v>130</v>
      </c>
      <c r="D118" s="432"/>
      <c r="E118" s="431">
        <v>280</v>
      </c>
    </row>
    <row r="119" spans="1:5" x14ac:dyDescent="0.25">
      <c r="A119" s="455">
        <v>45299</v>
      </c>
      <c r="B119" s="479" t="s">
        <v>27958</v>
      </c>
      <c r="C119" s="479">
        <v>40</v>
      </c>
      <c r="D119" s="432"/>
      <c r="E119" s="431">
        <v>68.599999999999994</v>
      </c>
    </row>
    <row r="120" spans="1:5" x14ac:dyDescent="0.25">
      <c r="A120" s="455">
        <v>45299</v>
      </c>
      <c r="B120" s="479" t="s">
        <v>27959</v>
      </c>
      <c r="C120" s="479">
        <v>50</v>
      </c>
      <c r="D120" s="431">
        <v>123</v>
      </c>
      <c r="E120" s="431"/>
    </row>
    <row r="121" spans="1:5" x14ac:dyDescent="0.25">
      <c r="A121" s="455">
        <v>45299</v>
      </c>
      <c r="B121" s="479" t="s">
        <v>27960</v>
      </c>
      <c r="C121" s="479">
        <v>85</v>
      </c>
      <c r="D121" s="431">
        <v>275.77</v>
      </c>
      <c r="E121" s="431"/>
    </row>
    <row r="122" spans="1:5" x14ac:dyDescent="0.25">
      <c r="A122" s="455">
        <v>45299</v>
      </c>
      <c r="B122" s="479" t="s">
        <v>27961</v>
      </c>
      <c r="C122" s="479">
        <v>78</v>
      </c>
      <c r="D122" s="431">
        <v>239.48</v>
      </c>
      <c r="E122" s="431"/>
    </row>
    <row r="123" spans="1:5" x14ac:dyDescent="0.25">
      <c r="A123" s="455">
        <v>45299</v>
      </c>
      <c r="B123" s="479" t="s">
        <v>27962</v>
      </c>
      <c r="C123" s="479">
        <v>40</v>
      </c>
      <c r="D123" s="431">
        <v>84.38</v>
      </c>
      <c r="E123" s="431"/>
    </row>
    <row r="124" spans="1:5" x14ac:dyDescent="0.25">
      <c r="A124" s="455">
        <v>45299</v>
      </c>
      <c r="B124" s="479" t="s">
        <v>27963</v>
      </c>
      <c r="C124" s="479">
        <v>70</v>
      </c>
      <c r="D124" s="432"/>
      <c r="E124" s="431">
        <v>145.6</v>
      </c>
    </row>
    <row r="125" spans="1:5" x14ac:dyDescent="0.25">
      <c r="A125" s="455">
        <v>45299</v>
      </c>
      <c r="B125" s="479" t="s">
        <v>27964</v>
      </c>
      <c r="C125" s="479">
        <v>1492</v>
      </c>
      <c r="D125" s="432"/>
      <c r="E125" s="433">
        <v>3055.53</v>
      </c>
    </row>
    <row r="126" spans="1:5" x14ac:dyDescent="0.25">
      <c r="A126" s="455">
        <v>45299</v>
      </c>
      <c r="B126" s="479" t="s">
        <v>27965</v>
      </c>
      <c r="C126" s="479">
        <v>283</v>
      </c>
      <c r="D126" s="432"/>
      <c r="E126" s="431">
        <v>948.48</v>
      </c>
    </row>
    <row r="127" spans="1:5" x14ac:dyDescent="0.25">
      <c r="A127" s="455">
        <v>45299</v>
      </c>
      <c r="B127" s="479" t="s">
        <v>27966</v>
      </c>
      <c r="C127" s="479">
        <v>130</v>
      </c>
      <c r="D127" s="431">
        <v>253.13</v>
      </c>
      <c r="E127" s="431"/>
    </row>
    <row r="128" spans="1:5" x14ac:dyDescent="0.25">
      <c r="A128" s="455">
        <v>45299</v>
      </c>
      <c r="B128" s="479" t="s">
        <v>27967</v>
      </c>
      <c r="C128" s="479">
        <v>25</v>
      </c>
      <c r="D128" s="431">
        <v>89.54</v>
      </c>
      <c r="E128" s="431"/>
    </row>
    <row r="129" spans="1:5" x14ac:dyDescent="0.25">
      <c r="A129" s="455">
        <v>45299</v>
      </c>
      <c r="B129" s="479" t="s">
        <v>27968</v>
      </c>
      <c r="C129" s="479">
        <v>100</v>
      </c>
      <c r="D129" s="432"/>
      <c r="E129" s="431">
        <v>291.2</v>
      </c>
    </row>
    <row r="130" spans="1:5" x14ac:dyDescent="0.25">
      <c r="A130" s="455">
        <v>45299</v>
      </c>
      <c r="B130" s="479" t="s">
        <v>27969</v>
      </c>
      <c r="C130" s="479">
        <v>22</v>
      </c>
      <c r="D130" s="432"/>
      <c r="E130" s="431">
        <v>52</v>
      </c>
    </row>
    <row r="131" spans="1:5" x14ac:dyDescent="0.25">
      <c r="A131" s="455">
        <v>45299</v>
      </c>
      <c r="B131" s="479" t="s">
        <v>27970</v>
      </c>
      <c r="C131" s="479">
        <v>66</v>
      </c>
      <c r="D131" s="432"/>
      <c r="E131" s="431">
        <v>171.54</v>
      </c>
    </row>
    <row r="132" spans="1:5" x14ac:dyDescent="0.25">
      <c r="A132" s="455">
        <v>45299</v>
      </c>
      <c r="B132" s="479" t="s">
        <v>27971</v>
      </c>
      <c r="C132" s="479">
        <v>20</v>
      </c>
      <c r="D132" s="432"/>
      <c r="E132" s="431">
        <v>57.2</v>
      </c>
    </row>
    <row r="133" spans="1:5" x14ac:dyDescent="0.25">
      <c r="A133" s="455">
        <v>45299</v>
      </c>
      <c r="B133" s="479" t="s">
        <v>27972</v>
      </c>
      <c r="C133" s="479">
        <v>21</v>
      </c>
      <c r="D133" s="431">
        <v>60.27</v>
      </c>
      <c r="E133" s="431"/>
    </row>
    <row r="134" spans="1:5" x14ac:dyDescent="0.25">
      <c r="A134" s="455">
        <v>45299</v>
      </c>
      <c r="B134" s="479" t="s">
        <v>27973</v>
      </c>
      <c r="C134" s="479">
        <v>20</v>
      </c>
      <c r="D134" s="431">
        <v>84.38</v>
      </c>
      <c r="E134" s="431"/>
    </row>
    <row r="135" spans="1:5" x14ac:dyDescent="0.25">
      <c r="A135" s="455">
        <v>45299</v>
      </c>
      <c r="B135" s="479" t="s">
        <v>27974</v>
      </c>
      <c r="C135" s="479">
        <v>90</v>
      </c>
      <c r="D135" s="431">
        <v>232.47</v>
      </c>
      <c r="E135" s="431"/>
    </row>
    <row r="136" spans="1:5" x14ac:dyDescent="0.25">
      <c r="A136" s="455">
        <v>45299</v>
      </c>
      <c r="B136" s="479" t="s">
        <v>27975</v>
      </c>
      <c r="C136" s="479">
        <v>95</v>
      </c>
      <c r="D136" s="431">
        <v>268.63</v>
      </c>
      <c r="E136" s="431"/>
    </row>
    <row r="137" spans="1:5" x14ac:dyDescent="0.25">
      <c r="A137" s="455">
        <v>45299</v>
      </c>
      <c r="B137" s="479" t="s">
        <v>27976</v>
      </c>
      <c r="C137" s="479">
        <v>121</v>
      </c>
      <c r="D137" s="431"/>
      <c r="E137" s="431">
        <v>335.16</v>
      </c>
    </row>
    <row r="138" spans="1:5" x14ac:dyDescent="0.25">
      <c r="A138" s="455">
        <v>45299</v>
      </c>
      <c r="B138" s="479" t="s">
        <v>27977</v>
      </c>
      <c r="C138" s="479">
        <v>145</v>
      </c>
      <c r="D138" s="431"/>
      <c r="E138" s="431">
        <v>334.8</v>
      </c>
    </row>
    <row r="139" spans="1:5" x14ac:dyDescent="0.25">
      <c r="A139" s="455">
        <v>45299</v>
      </c>
      <c r="B139" s="479" t="s">
        <v>27978</v>
      </c>
      <c r="C139" s="479">
        <v>129</v>
      </c>
      <c r="D139" s="431"/>
      <c r="E139" s="431">
        <v>264.60000000000002</v>
      </c>
    </row>
    <row r="140" spans="1:5" x14ac:dyDescent="0.25">
      <c r="A140" s="455">
        <v>45299</v>
      </c>
      <c r="B140" s="479" t="s">
        <v>27979</v>
      </c>
      <c r="C140" s="479">
        <v>80</v>
      </c>
      <c r="D140" s="431">
        <v>168.76</v>
      </c>
      <c r="E140" s="431"/>
    </row>
    <row r="141" spans="1:5" x14ac:dyDescent="0.25">
      <c r="A141" s="455">
        <v>45299</v>
      </c>
      <c r="B141" s="479" t="s">
        <v>27980</v>
      </c>
      <c r="C141" s="479">
        <v>60</v>
      </c>
      <c r="D141" s="431">
        <v>253.13</v>
      </c>
      <c r="E141" s="431"/>
    </row>
    <row r="142" spans="1:5" x14ac:dyDescent="0.25">
      <c r="A142" s="455">
        <v>45299</v>
      </c>
      <c r="B142" s="479" t="s">
        <v>27981</v>
      </c>
      <c r="C142" s="479">
        <v>30</v>
      </c>
      <c r="D142" s="431">
        <v>84.38</v>
      </c>
      <c r="E142" s="431"/>
    </row>
    <row r="143" spans="1:5" x14ac:dyDescent="0.25">
      <c r="A143" s="489">
        <v>45299</v>
      </c>
      <c r="B143" s="479" t="s">
        <v>27982</v>
      </c>
      <c r="C143" s="479">
        <v>45</v>
      </c>
      <c r="D143" s="431">
        <v>84.38</v>
      </c>
      <c r="E143" s="431"/>
    </row>
    <row r="144" spans="1:5" x14ac:dyDescent="0.25">
      <c r="A144" s="489">
        <v>45300</v>
      </c>
      <c r="B144" s="479" t="s">
        <v>27983</v>
      </c>
      <c r="C144" s="479">
        <v>180</v>
      </c>
      <c r="D144" s="431">
        <v>537.26</v>
      </c>
      <c r="E144" s="431"/>
    </row>
    <row r="145" spans="1:6" x14ac:dyDescent="0.25">
      <c r="A145" s="489">
        <v>45300</v>
      </c>
      <c r="B145" s="479" t="s">
        <v>27984</v>
      </c>
      <c r="C145" s="479">
        <v>167</v>
      </c>
      <c r="D145" s="432"/>
      <c r="E145" s="431">
        <v>300.2</v>
      </c>
    </row>
    <row r="146" spans="1:6" x14ac:dyDescent="0.25">
      <c r="A146" s="489">
        <v>45300</v>
      </c>
      <c r="B146" s="479" t="s">
        <v>27985</v>
      </c>
      <c r="C146" s="479">
        <v>20</v>
      </c>
      <c r="D146" s="432"/>
      <c r="E146" s="431">
        <v>68.599999999999994</v>
      </c>
    </row>
    <row r="147" spans="1:6" x14ac:dyDescent="0.25">
      <c r="A147" s="489">
        <v>45300</v>
      </c>
      <c r="B147" s="479" t="s">
        <v>27986</v>
      </c>
      <c r="C147" s="479">
        <v>110</v>
      </c>
      <c r="D147" s="431">
        <v>368.51</v>
      </c>
      <c r="E147" s="431"/>
    </row>
    <row r="148" spans="1:6" x14ac:dyDescent="0.25">
      <c r="A148" s="489">
        <v>45300</v>
      </c>
      <c r="B148" s="479" t="s">
        <v>27987</v>
      </c>
      <c r="C148" s="479">
        <v>40</v>
      </c>
      <c r="D148" s="432"/>
      <c r="E148" s="431">
        <v>137.19999999999999</v>
      </c>
    </row>
    <row r="149" spans="1:6" x14ac:dyDescent="0.25">
      <c r="A149" s="489">
        <v>45300</v>
      </c>
      <c r="B149" s="479" t="s">
        <v>27988</v>
      </c>
      <c r="C149" s="479">
        <v>45</v>
      </c>
      <c r="D149" s="431">
        <v>152.4</v>
      </c>
      <c r="E149" s="431"/>
    </row>
    <row r="150" spans="1:6" x14ac:dyDescent="0.25">
      <c r="A150" s="489">
        <v>45300</v>
      </c>
      <c r="B150" s="479" t="s">
        <v>27989</v>
      </c>
      <c r="C150" s="479">
        <v>27</v>
      </c>
      <c r="D150" s="432"/>
      <c r="E150" s="431">
        <v>49.5</v>
      </c>
    </row>
    <row r="151" spans="1:6" x14ac:dyDescent="0.25">
      <c r="A151" s="489">
        <v>45300</v>
      </c>
      <c r="B151" s="479" t="s">
        <v>27990</v>
      </c>
      <c r="C151" s="479">
        <v>174</v>
      </c>
      <c r="D151" s="431">
        <v>506.27</v>
      </c>
      <c r="E151" s="431"/>
    </row>
    <row r="152" spans="1:6" x14ac:dyDescent="0.25">
      <c r="A152" s="489">
        <v>45300</v>
      </c>
      <c r="B152" s="479" t="s">
        <v>27991</v>
      </c>
      <c r="C152" s="479">
        <v>87</v>
      </c>
      <c r="D152" s="431">
        <v>501.67</v>
      </c>
      <c r="E152" s="431"/>
      <c r="F152" t="s">
        <v>9276</v>
      </c>
    </row>
    <row r="153" spans="1:6" x14ac:dyDescent="0.25">
      <c r="A153" s="489">
        <v>45300</v>
      </c>
      <c r="B153" s="479" t="s">
        <v>27992</v>
      </c>
      <c r="C153" s="479">
        <v>30</v>
      </c>
      <c r="D153" s="432"/>
      <c r="E153" s="431">
        <v>63</v>
      </c>
    </row>
    <row r="154" spans="1:6" x14ac:dyDescent="0.25">
      <c r="A154" s="489">
        <v>45300</v>
      </c>
      <c r="B154" s="479" t="s">
        <v>27993</v>
      </c>
      <c r="C154" s="479">
        <v>55</v>
      </c>
      <c r="D154" s="432"/>
      <c r="E154" s="431">
        <v>127.4</v>
      </c>
    </row>
    <row r="155" spans="1:6" x14ac:dyDescent="0.25">
      <c r="A155" s="489">
        <v>45300</v>
      </c>
      <c r="B155" s="479" t="s">
        <v>27994</v>
      </c>
      <c r="C155" s="479">
        <v>30</v>
      </c>
      <c r="D155" s="432"/>
      <c r="E155" s="431">
        <v>68.599999999999994</v>
      </c>
    </row>
    <row r="156" spans="1:6" x14ac:dyDescent="0.25">
      <c r="A156" s="489">
        <v>45300</v>
      </c>
      <c r="B156" s="479" t="s">
        <v>27995</v>
      </c>
      <c r="C156" s="479">
        <v>74</v>
      </c>
      <c r="D156" s="431">
        <v>168.76</v>
      </c>
      <c r="E156" s="431"/>
    </row>
    <row r="157" spans="1:6" x14ac:dyDescent="0.25">
      <c r="A157" s="489">
        <v>45300</v>
      </c>
      <c r="B157" s="479" t="s">
        <v>27997</v>
      </c>
      <c r="C157" s="479">
        <v>24</v>
      </c>
      <c r="D157" s="432"/>
      <c r="E157" s="431">
        <v>63.7</v>
      </c>
    </row>
    <row r="158" spans="1:6" x14ac:dyDescent="0.25">
      <c r="A158" s="489">
        <v>45300</v>
      </c>
      <c r="B158" s="479" t="s">
        <v>27998</v>
      </c>
      <c r="C158" s="479">
        <v>60</v>
      </c>
      <c r="D158" s="431">
        <v>104.38</v>
      </c>
      <c r="E158" s="431"/>
    </row>
    <row r="159" spans="1:6" x14ac:dyDescent="0.25">
      <c r="A159" s="489">
        <v>45300</v>
      </c>
      <c r="B159" s="479" t="s">
        <v>27999</v>
      </c>
      <c r="C159" s="479">
        <v>25</v>
      </c>
      <c r="D159" s="432"/>
      <c r="E159" s="431">
        <v>87.36</v>
      </c>
    </row>
    <row r="160" spans="1:6" x14ac:dyDescent="0.25">
      <c r="A160" s="489">
        <v>45300</v>
      </c>
      <c r="B160" s="479" t="s">
        <v>28000</v>
      </c>
      <c r="C160" s="479">
        <v>35</v>
      </c>
      <c r="D160" s="432"/>
      <c r="E160" s="431">
        <v>68.599999999999994</v>
      </c>
    </row>
    <row r="161" spans="1:5" x14ac:dyDescent="0.25">
      <c r="A161" s="489">
        <v>45300</v>
      </c>
      <c r="B161" s="479" t="s">
        <v>28001</v>
      </c>
      <c r="C161" s="479">
        <v>40</v>
      </c>
      <c r="D161" s="432"/>
      <c r="E161" s="431">
        <v>68.599999999999994</v>
      </c>
    </row>
    <row r="162" spans="1:5" x14ac:dyDescent="0.25">
      <c r="A162" s="489">
        <v>45300</v>
      </c>
      <c r="B162" s="479" t="s">
        <v>28002</v>
      </c>
      <c r="C162" s="479">
        <v>115</v>
      </c>
      <c r="D162" s="432"/>
      <c r="E162" s="431">
        <v>260.68</v>
      </c>
    </row>
    <row r="163" spans="1:5" x14ac:dyDescent="0.25">
      <c r="A163" s="489">
        <v>45300</v>
      </c>
      <c r="B163" s="479" t="s">
        <v>28003</v>
      </c>
      <c r="C163" s="479">
        <v>242</v>
      </c>
      <c r="D163" s="432"/>
      <c r="E163" s="431">
        <v>576.41999999999996</v>
      </c>
    </row>
    <row r="164" spans="1:5" x14ac:dyDescent="0.25">
      <c r="A164" s="489">
        <v>45300</v>
      </c>
      <c r="B164" s="479" t="s">
        <v>28004</v>
      </c>
      <c r="C164" s="479">
        <v>330</v>
      </c>
      <c r="D164" s="432"/>
      <c r="E164" s="431">
        <v>754.6</v>
      </c>
    </row>
    <row r="165" spans="1:5" x14ac:dyDescent="0.25">
      <c r="A165" s="489">
        <v>45300</v>
      </c>
      <c r="B165" s="479" t="s">
        <v>28005</v>
      </c>
      <c r="C165" s="479">
        <v>60</v>
      </c>
      <c r="D165" s="432"/>
      <c r="E165" s="431">
        <v>205.8</v>
      </c>
    </row>
    <row r="166" spans="1:5" x14ac:dyDescent="0.25">
      <c r="A166" s="489">
        <v>45300</v>
      </c>
      <c r="B166" s="479" t="s">
        <v>28006</v>
      </c>
      <c r="C166" s="479">
        <v>210</v>
      </c>
      <c r="D166" s="432"/>
      <c r="E166" s="431">
        <v>364</v>
      </c>
    </row>
    <row r="167" spans="1:5" x14ac:dyDescent="0.25">
      <c r="A167" s="489">
        <v>45300</v>
      </c>
      <c r="B167" s="479" t="s">
        <v>28007</v>
      </c>
      <c r="C167" s="479">
        <v>120</v>
      </c>
      <c r="D167" s="432"/>
      <c r="E167" s="431">
        <v>251.37</v>
      </c>
    </row>
    <row r="168" spans="1:5" x14ac:dyDescent="0.25">
      <c r="A168" s="489">
        <v>45300</v>
      </c>
      <c r="B168" s="479" t="s">
        <v>28008</v>
      </c>
      <c r="C168" s="479">
        <v>109</v>
      </c>
      <c r="D168" s="431">
        <v>341.08</v>
      </c>
      <c r="E168" s="431"/>
    </row>
    <row r="169" spans="1:5" x14ac:dyDescent="0.25">
      <c r="A169" s="489">
        <v>45300</v>
      </c>
      <c r="B169" s="479" t="s">
        <v>28009</v>
      </c>
      <c r="C169" s="479">
        <v>10</v>
      </c>
      <c r="D169" s="432"/>
      <c r="E169" s="431">
        <v>49</v>
      </c>
    </row>
    <row r="170" spans="1:5" x14ac:dyDescent="0.25">
      <c r="A170" s="489">
        <v>45300</v>
      </c>
      <c r="B170" s="479" t="s">
        <v>28010</v>
      </c>
      <c r="C170" s="479">
        <v>25</v>
      </c>
      <c r="D170" s="432"/>
      <c r="E170" s="431">
        <v>77</v>
      </c>
    </row>
    <row r="171" spans="1:5" x14ac:dyDescent="0.25">
      <c r="A171" s="489">
        <v>45300</v>
      </c>
      <c r="B171" s="479" t="s">
        <v>28011</v>
      </c>
      <c r="C171" s="575">
        <v>304</v>
      </c>
      <c r="D171" s="432"/>
      <c r="E171" s="431">
        <v>575.1</v>
      </c>
    </row>
    <row r="172" spans="1:5" x14ac:dyDescent="0.25">
      <c r="A172" s="489">
        <v>45300</v>
      </c>
      <c r="B172" s="479" t="s">
        <v>28012</v>
      </c>
      <c r="C172" s="479">
        <v>5</v>
      </c>
      <c r="D172" s="432"/>
      <c r="E172" s="431">
        <v>49</v>
      </c>
    </row>
    <row r="173" spans="1:5" x14ac:dyDescent="0.25">
      <c r="A173" s="489">
        <v>45300</v>
      </c>
      <c r="B173" s="479" t="s">
        <v>28013</v>
      </c>
      <c r="C173" s="575">
        <v>1073</v>
      </c>
      <c r="D173" s="432"/>
      <c r="E173" s="433">
        <v>1752.6</v>
      </c>
    </row>
    <row r="174" spans="1:5" x14ac:dyDescent="0.25">
      <c r="A174" s="489">
        <v>45300</v>
      </c>
      <c r="B174" s="479" t="s">
        <v>28014</v>
      </c>
      <c r="C174" s="575">
        <v>1110</v>
      </c>
      <c r="D174" s="433">
        <v>2278.21</v>
      </c>
      <c r="E174" s="433"/>
    </row>
    <row r="175" spans="1:5" x14ac:dyDescent="0.25">
      <c r="A175" s="489">
        <v>45300</v>
      </c>
      <c r="B175" s="479" t="s">
        <v>28015</v>
      </c>
      <c r="C175" s="479">
        <v>76</v>
      </c>
      <c r="D175" s="432"/>
      <c r="E175" s="431">
        <v>145.6</v>
      </c>
    </row>
    <row r="176" spans="1:5" x14ac:dyDescent="0.25">
      <c r="A176" s="489">
        <v>45300</v>
      </c>
      <c r="B176" s="479" t="s">
        <v>28016</v>
      </c>
      <c r="C176" s="479">
        <v>575</v>
      </c>
      <c r="D176" s="431"/>
      <c r="E176" s="433">
        <v>1674.4</v>
      </c>
    </row>
    <row r="177" spans="1:6" x14ac:dyDescent="0.25">
      <c r="A177" s="489">
        <v>45300</v>
      </c>
      <c r="B177" s="479" t="s">
        <v>28017</v>
      </c>
      <c r="C177" s="479">
        <v>333</v>
      </c>
      <c r="D177" s="431"/>
      <c r="E177" s="431">
        <v>687.96</v>
      </c>
      <c r="F177" t="s">
        <v>28018</v>
      </c>
    </row>
    <row r="178" spans="1:6" x14ac:dyDescent="0.25">
      <c r="A178" s="489">
        <v>45300</v>
      </c>
      <c r="B178" s="479" t="s">
        <v>28019</v>
      </c>
      <c r="C178" s="479">
        <v>30</v>
      </c>
      <c r="D178" s="431">
        <v>120.29</v>
      </c>
      <c r="E178" s="431"/>
    </row>
    <row r="179" spans="1:6" x14ac:dyDescent="0.25">
      <c r="A179" s="489">
        <v>45300</v>
      </c>
      <c r="B179" s="479" t="s">
        <v>28020</v>
      </c>
      <c r="C179" s="479">
        <v>520</v>
      </c>
      <c r="D179" s="431">
        <v>712.97</v>
      </c>
      <c r="E179" s="431"/>
    </row>
    <row r="180" spans="1:6" x14ac:dyDescent="0.25">
      <c r="A180" s="489">
        <v>45300</v>
      </c>
      <c r="B180" s="479" t="s">
        <v>28021</v>
      </c>
      <c r="C180" s="479">
        <v>10</v>
      </c>
      <c r="D180" s="431">
        <v>66.3</v>
      </c>
      <c r="E180" s="431"/>
    </row>
    <row r="181" spans="1:6" x14ac:dyDescent="0.25">
      <c r="A181" s="489">
        <v>45301</v>
      </c>
      <c r="B181" s="479" t="s">
        <v>28022</v>
      </c>
      <c r="C181" s="479">
        <v>60</v>
      </c>
      <c r="D181" s="431">
        <v>97.17</v>
      </c>
      <c r="E181" s="431"/>
    </row>
    <row r="182" spans="1:6" x14ac:dyDescent="0.25">
      <c r="A182" s="489">
        <v>45301</v>
      </c>
      <c r="B182" s="479" t="s">
        <v>28023</v>
      </c>
      <c r="C182" s="479">
        <v>86</v>
      </c>
      <c r="D182" s="431">
        <v>243.05</v>
      </c>
      <c r="E182" s="431"/>
    </row>
    <row r="183" spans="1:6" x14ac:dyDescent="0.25">
      <c r="A183" s="489">
        <v>45301</v>
      </c>
      <c r="B183" s="479" t="s">
        <v>28024</v>
      </c>
      <c r="C183" s="479">
        <v>1000</v>
      </c>
      <c r="D183" s="432"/>
      <c r="E183" s="433">
        <v>2217.6</v>
      </c>
    </row>
    <row r="184" spans="1:6" x14ac:dyDescent="0.25">
      <c r="A184" s="489">
        <v>45301</v>
      </c>
      <c r="B184" s="479" t="s">
        <v>28025</v>
      </c>
      <c r="C184" s="479">
        <v>70</v>
      </c>
      <c r="D184" s="432"/>
      <c r="E184" s="431">
        <v>171.6</v>
      </c>
    </row>
    <row r="185" spans="1:6" x14ac:dyDescent="0.25">
      <c r="A185" s="489">
        <v>45301</v>
      </c>
      <c r="B185" s="479" t="s">
        <v>28026</v>
      </c>
      <c r="C185" s="479">
        <v>840</v>
      </c>
      <c r="D185" s="432"/>
      <c r="E185" s="433">
        <v>2038.4</v>
      </c>
    </row>
    <row r="186" spans="1:6" x14ac:dyDescent="0.25">
      <c r="A186" s="489">
        <v>45301</v>
      </c>
      <c r="B186" s="479" t="s">
        <v>28027</v>
      </c>
      <c r="C186" s="479">
        <v>100</v>
      </c>
      <c r="D186" s="432"/>
      <c r="E186" s="431">
        <v>343</v>
      </c>
    </row>
    <row r="187" spans="1:6" x14ac:dyDescent="0.25">
      <c r="A187" s="489">
        <v>45301</v>
      </c>
      <c r="B187" s="479" t="s">
        <v>28028</v>
      </c>
      <c r="C187" s="479">
        <v>15</v>
      </c>
      <c r="D187" s="432"/>
      <c r="E187" s="431">
        <v>52</v>
      </c>
    </row>
    <row r="188" spans="1:6" x14ac:dyDescent="0.25">
      <c r="A188" s="489">
        <v>45301</v>
      </c>
      <c r="B188" s="479" t="s">
        <v>28029</v>
      </c>
      <c r="C188" s="479">
        <v>20</v>
      </c>
      <c r="D188" s="432"/>
      <c r="E188" s="431">
        <v>49</v>
      </c>
    </row>
    <row r="189" spans="1:6" x14ac:dyDescent="0.25">
      <c r="A189" s="489">
        <v>45301</v>
      </c>
      <c r="B189" s="479" t="s">
        <v>28030</v>
      </c>
      <c r="C189" s="479">
        <v>698</v>
      </c>
      <c r="D189" s="432"/>
      <c r="E189" s="433">
        <v>1361.96</v>
      </c>
    </row>
    <row r="190" spans="1:6" x14ac:dyDescent="0.25">
      <c r="A190" s="489">
        <v>45301</v>
      </c>
      <c r="B190" s="479" t="s">
        <v>28031</v>
      </c>
      <c r="C190" s="479">
        <v>27</v>
      </c>
      <c r="D190" s="431"/>
      <c r="E190" s="431">
        <v>58.8</v>
      </c>
    </row>
    <row r="191" spans="1:6" x14ac:dyDescent="0.25">
      <c r="A191" s="489">
        <v>45301</v>
      </c>
      <c r="B191" s="479" t="s">
        <v>28032</v>
      </c>
      <c r="C191" s="479">
        <v>40</v>
      </c>
      <c r="D191" s="431">
        <v>84.38</v>
      </c>
      <c r="E191" s="431"/>
    </row>
    <row r="192" spans="1:6" x14ac:dyDescent="0.25">
      <c r="A192" s="489">
        <v>45301</v>
      </c>
      <c r="B192" s="479" t="s">
        <v>28033</v>
      </c>
      <c r="C192" s="479">
        <v>110</v>
      </c>
      <c r="D192" s="431">
        <v>199.09</v>
      </c>
      <c r="E192" s="431"/>
    </row>
    <row r="193" spans="1:5" x14ac:dyDescent="0.25">
      <c r="A193" s="489">
        <v>45301</v>
      </c>
      <c r="B193" s="479" t="s">
        <v>28034</v>
      </c>
      <c r="C193" s="575">
        <v>227</v>
      </c>
      <c r="D193" s="432"/>
      <c r="E193" s="435">
        <v>543.70000000000005</v>
      </c>
    </row>
    <row r="194" spans="1:5" x14ac:dyDescent="0.25">
      <c r="A194" s="489">
        <v>45301</v>
      </c>
      <c r="B194" s="479" t="s">
        <v>28035</v>
      </c>
      <c r="C194" s="479">
        <v>22</v>
      </c>
      <c r="D194" s="431">
        <v>60.27</v>
      </c>
      <c r="E194" s="431"/>
    </row>
    <row r="195" spans="1:5" x14ac:dyDescent="0.25">
      <c r="A195" s="489">
        <v>45301</v>
      </c>
      <c r="B195" s="479" t="s">
        <v>28036</v>
      </c>
      <c r="C195" s="479">
        <v>1083</v>
      </c>
      <c r="D195" s="432"/>
      <c r="E195" s="433">
        <v>2395.4</v>
      </c>
    </row>
    <row r="196" spans="1:5" x14ac:dyDescent="0.25">
      <c r="A196" s="489">
        <v>45301</v>
      </c>
      <c r="B196" s="479" t="s">
        <v>28037</v>
      </c>
      <c r="C196" s="479">
        <v>30</v>
      </c>
      <c r="D196" s="431">
        <v>84.38</v>
      </c>
      <c r="E196" s="431"/>
    </row>
    <row r="197" spans="1:5" x14ac:dyDescent="0.25">
      <c r="A197" s="489">
        <v>45301</v>
      </c>
      <c r="B197" s="479" t="s">
        <v>28038</v>
      </c>
      <c r="C197" s="479">
        <v>120</v>
      </c>
      <c r="D197" s="431">
        <v>268.63</v>
      </c>
      <c r="E197" s="431"/>
    </row>
    <row r="198" spans="1:5" x14ac:dyDescent="0.25">
      <c r="A198" s="489">
        <v>45301</v>
      </c>
      <c r="B198" s="479" t="s">
        <v>28039</v>
      </c>
      <c r="C198" s="479">
        <v>37</v>
      </c>
      <c r="D198" s="432"/>
      <c r="E198" s="431">
        <v>100.3</v>
      </c>
    </row>
    <row r="199" spans="1:5" x14ac:dyDescent="0.25">
      <c r="A199" s="489">
        <v>45301</v>
      </c>
      <c r="B199" s="479" t="s">
        <v>28040</v>
      </c>
      <c r="C199" s="479">
        <v>80</v>
      </c>
      <c r="D199" s="431">
        <v>168.76</v>
      </c>
      <c r="E199" s="431"/>
    </row>
    <row r="200" spans="1:5" x14ac:dyDescent="0.25">
      <c r="A200" s="489">
        <v>45301</v>
      </c>
      <c r="B200" s="479" t="s">
        <v>28041</v>
      </c>
      <c r="C200" s="479">
        <v>40</v>
      </c>
      <c r="D200" s="431">
        <v>84.38</v>
      </c>
      <c r="E200" s="431"/>
    </row>
    <row r="201" spans="1:5" x14ac:dyDescent="0.25">
      <c r="A201" s="489">
        <v>45301</v>
      </c>
      <c r="B201" s="479" t="s">
        <v>28042</v>
      </c>
      <c r="C201" s="479">
        <v>100</v>
      </c>
      <c r="D201" s="431">
        <v>166.79</v>
      </c>
      <c r="E201" s="431"/>
    </row>
    <row r="202" spans="1:5" x14ac:dyDescent="0.25">
      <c r="A202" s="489">
        <v>45301</v>
      </c>
      <c r="B202" s="479" t="s">
        <v>28043</v>
      </c>
      <c r="C202" s="479">
        <v>148</v>
      </c>
      <c r="D202" s="432"/>
      <c r="E202" s="431">
        <v>957.95</v>
      </c>
    </row>
    <row r="203" spans="1:5" x14ac:dyDescent="0.25">
      <c r="A203" s="489">
        <v>45301</v>
      </c>
      <c r="B203" s="479" t="s">
        <v>28044</v>
      </c>
      <c r="C203" s="479">
        <v>30</v>
      </c>
      <c r="D203" s="431">
        <v>97.17</v>
      </c>
      <c r="E203" s="431"/>
    </row>
    <row r="204" spans="1:5" x14ac:dyDescent="0.25">
      <c r="A204" s="489">
        <v>45301</v>
      </c>
      <c r="B204" s="479" t="s">
        <v>28045</v>
      </c>
      <c r="C204" s="479">
        <v>23</v>
      </c>
      <c r="D204" s="431">
        <v>63.96</v>
      </c>
      <c r="E204" s="431"/>
    </row>
    <row r="205" spans="1:5" x14ac:dyDescent="0.25">
      <c r="A205" s="489">
        <v>45301</v>
      </c>
      <c r="B205" s="479" t="s">
        <v>28046</v>
      </c>
      <c r="C205" s="479">
        <v>53</v>
      </c>
      <c r="D205" s="432"/>
      <c r="E205" s="431">
        <v>338.1</v>
      </c>
    </row>
    <row r="206" spans="1:5" x14ac:dyDescent="0.25">
      <c r="A206" s="489">
        <v>45301</v>
      </c>
      <c r="B206" s="479" t="s">
        <v>28047</v>
      </c>
      <c r="C206" s="479">
        <v>208</v>
      </c>
      <c r="D206" s="432"/>
      <c r="E206" s="451">
        <v>1082</v>
      </c>
    </row>
    <row r="207" spans="1:5" x14ac:dyDescent="0.25">
      <c r="A207" s="489">
        <v>45301</v>
      </c>
      <c r="B207" s="479" t="s">
        <v>28048</v>
      </c>
      <c r="C207" s="479">
        <v>156</v>
      </c>
      <c r="D207" s="432"/>
      <c r="E207" s="431">
        <v>318.5</v>
      </c>
    </row>
    <row r="208" spans="1:5" x14ac:dyDescent="0.25">
      <c r="A208" s="489">
        <v>45301</v>
      </c>
      <c r="B208" s="479" t="s">
        <v>28049</v>
      </c>
      <c r="C208" s="575">
        <v>80</v>
      </c>
      <c r="D208" s="435">
        <v>168.76</v>
      </c>
      <c r="E208" s="431"/>
    </row>
    <row r="209" spans="1:5" x14ac:dyDescent="0.25">
      <c r="A209" s="489">
        <v>45301</v>
      </c>
      <c r="B209" s="479" t="s">
        <v>28050</v>
      </c>
      <c r="C209" s="479">
        <v>5</v>
      </c>
      <c r="D209" s="432"/>
      <c r="E209" s="431">
        <v>53.9</v>
      </c>
    </row>
    <row r="210" spans="1:5" x14ac:dyDescent="0.25">
      <c r="A210" s="489">
        <v>45301</v>
      </c>
      <c r="B210" s="479" t="s">
        <v>28051</v>
      </c>
      <c r="C210" s="479">
        <v>75</v>
      </c>
      <c r="D210" s="432"/>
      <c r="E210" s="431">
        <v>218.4</v>
      </c>
    </row>
    <row r="211" spans="1:5" x14ac:dyDescent="0.25">
      <c r="A211" s="489">
        <v>45301</v>
      </c>
      <c r="B211" s="479" t="s">
        <v>28052</v>
      </c>
      <c r="C211" s="575">
        <v>189</v>
      </c>
      <c r="D211" s="432"/>
      <c r="E211" s="431">
        <v>414.3</v>
      </c>
    </row>
    <row r="212" spans="1:5" x14ac:dyDescent="0.25">
      <c r="A212" s="489">
        <v>45301</v>
      </c>
      <c r="B212" s="479" t="s">
        <v>28053</v>
      </c>
      <c r="C212" s="479">
        <v>80</v>
      </c>
      <c r="D212" s="431">
        <v>168.76</v>
      </c>
      <c r="E212" s="431"/>
    </row>
    <row r="213" spans="1:5" x14ac:dyDescent="0.25">
      <c r="A213" s="489">
        <v>45301</v>
      </c>
      <c r="B213" s="479" t="s">
        <v>28054</v>
      </c>
      <c r="C213" s="479">
        <v>26</v>
      </c>
      <c r="D213" s="431">
        <v>83.15</v>
      </c>
      <c r="E213" s="431"/>
    </row>
    <row r="214" spans="1:5" x14ac:dyDescent="0.25">
      <c r="A214" s="489">
        <v>45301</v>
      </c>
      <c r="B214" s="479" t="s">
        <v>28055</v>
      </c>
      <c r="C214" s="575">
        <v>5692</v>
      </c>
      <c r="D214" s="431"/>
      <c r="E214" s="433">
        <v>7363.31</v>
      </c>
    </row>
    <row r="215" spans="1:5" x14ac:dyDescent="0.25">
      <c r="A215" s="489">
        <v>45301</v>
      </c>
      <c r="B215" s="479" t="s">
        <v>28056</v>
      </c>
      <c r="C215" s="479">
        <v>932</v>
      </c>
      <c r="D215" s="431"/>
      <c r="E215" s="433">
        <v>1885.5</v>
      </c>
    </row>
    <row r="216" spans="1:5" x14ac:dyDescent="0.25">
      <c r="A216" s="489">
        <v>45301</v>
      </c>
      <c r="B216" s="479" t="s">
        <v>28057</v>
      </c>
      <c r="C216" s="479">
        <v>15</v>
      </c>
      <c r="D216" s="431"/>
      <c r="E216" s="431">
        <v>49</v>
      </c>
    </row>
    <row r="217" spans="1:5" x14ac:dyDescent="0.25">
      <c r="A217" s="455">
        <v>45302</v>
      </c>
      <c r="B217" s="479" t="s">
        <v>28058</v>
      </c>
      <c r="C217" s="479">
        <v>65</v>
      </c>
      <c r="D217" s="431">
        <v>153.26</v>
      </c>
      <c r="E217" s="431"/>
    </row>
    <row r="218" spans="1:5" x14ac:dyDescent="0.25">
      <c r="A218" s="455">
        <v>45302</v>
      </c>
      <c r="B218" s="479" t="s">
        <v>28059</v>
      </c>
      <c r="C218" s="479">
        <v>540</v>
      </c>
      <c r="D218" s="431"/>
      <c r="E218" s="433">
        <v>1254.4000000000001</v>
      </c>
    </row>
    <row r="219" spans="1:5" x14ac:dyDescent="0.25">
      <c r="A219" s="455">
        <v>45302</v>
      </c>
      <c r="B219" s="479" t="s">
        <v>28060</v>
      </c>
      <c r="C219" s="479">
        <v>581</v>
      </c>
      <c r="D219" s="431"/>
      <c r="E219" s="433">
        <v>2675.43</v>
      </c>
    </row>
    <row r="220" spans="1:5" x14ac:dyDescent="0.25">
      <c r="A220" s="455">
        <v>45302</v>
      </c>
      <c r="B220" s="479" t="s">
        <v>28061</v>
      </c>
      <c r="C220" s="479">
        <v>10</v>
      </c>
      <c r="D220" s="294">
        <v>114.51</v>
      </c>
      <c r="E220" s="431"/>
    </row>
    <row r="221" spans="1:5" x14ac:dyDescent="0.25">
      <c r="A221" s="455">
        <v>45302</v>
      </c>
      <c r="B221" s="479" t="s">
        <v>28062</v>
      </c>
      <c r="C221" s="479">
        <v>95</v>
      </c>
      <c r="D221" s="431"/>
      <c r="E221" s="431">
        <v>212.42</v>
      </c>
    </row>
    <row r="222" spans="1:5" x14ac:dyDescent="0.25">
      <c r="A222" s="455">
        <v>45302</v>
      </c>
      <c r="B222" s="479" t="s">
        <v>28063</v>
      </c>
      <c r="C222" s="479">
        <v>508</v>
      </c>
      <c r="D222" s="431"/>
      <c r="E222" s="433">
        <v>1245.83</v>
      </c>
    </row>
    <row r="223" spans="1:5" x14ac:dyDescent="0.25">
      <c r="A223" s="455">
        <v>45302</v>
      </c>
      <c r="B223" s="479" t="s">
        <v>28064</v>
      </c>
      <c r="C223" s="479">
        <v>40</v>
      </c>
      <c r="D223" s="431">
        <v>84.38</v>
      </c>
      <c r="E223" s="431"/>
    </row>
    <row r="224" spans="1:5" x14ac:dyDescent="0.25">
      <c r="A224" s="455">
        <v>45302</v>
      </c>
      <c r="B224" s="479" t="s">
        <v>28065</v>
      </c>
      <c r="C224" s="479">
        <v>397</v>
      </c>
      <c r="D224" s="431"/>
      <c r="E224" s="431">
        <v>824.67</v>
      </c>
    </row>
    <row r="225" spans="1:5" x14ac:dyDescent="0.25">
      <c r="A225" s="455">
        <v>45302</v>
      </c>
      <c r="B225" s="479" t="s">
        <v>28066</v>
      </c>
      <c r="C225" s="479">
        <v>70</v>
      </c>
      <c r="D225" s="431"/>
      <c r="E225" s="431">
        <v>166.4</v>
      </c>
    </row>
    <row r="226" spans="1:5" x14ac:dyDescent="0.25">
      <c r="A226" s="455">
        <v>45302</v>
      </c>
      <c r="B226" s="479" t="s">
        <v>28067</v>
      </c>
      <c r="C226" s="479">
        <v>27</v>
      </c>
      <c r="D226" s="431">
        <v>83.15</v>
      </c>
      <c r="E226" s="431"/>
    </row>
    <row r="227" spans="1:5" x14ac:dyDescent="0.25">
      <c r="A227" s="455">
        <v>45302</v>
      </c>
      <c r="B227" s="479" t="s">
        <v>28068</v>
      </c>
      <c r="C227" s="479">
        <v>81</v>
      </c>
      <c r="D227" s="431"/>
      <c r="E227" s="431">
        <v>177.5</v>
      </c>
    </row>
    <row r="228" spans="1:5" x14ac:dyDescent="0.25">
      <c r="A228" s="455">
        <v>45302</v>
      </c>
      <c r="B228" s="479" t="s">
        <v>28069</v>
      </c>
      <c r="C228" s="479">
        <v>220</v>
      </c>
      <c r="D228" s="431"/>
      <c r="E228" s="431">
        <v>754.6</v>
      </c>
    </row>
    <row r="229" spans="1:5" x14ac:dyDescent="0.25">
      <c r="A229" s="455">
        <v>45302</v>
      </c>
      <c r="B229" s="479" t="s">
        <v>28070</v>
      </c>
      <c r="C229" s="479">
        <v>10</v>
      </c>
      <c r="D229" s="431"/>
      <c r="E229" s="431">
        <v>49</v>
      </c>
    </row>
    <row r="230" spans="1:5" x14ac:dyDescent="0.25">
      <c r="A230" s="455">
        <v>45302</v>
      </c>
      <c r="B230" s="479" t="s">
        <v>28071</v>
      </c>
      <c r="C230" s="479">
        <v>148</v>
      </c>
      <c r="D230" s="431">
        <v>253.13</v>
      </c>
      <c r="E230" s="431"/>
    </row>
    <row r="231" spans="1:5" x14ac:dyDescent="0.25">
      <c r="A231" s="455">
        <v>45302</v>
      </c>
      <c r="B231" s="479" t="s">
        <v>28072</v>
      </c>
      <c r="C231" s="479">
        <v>40</v>
      </c>
      <c r="D231" s="431">
        <v>84.38</v>
      </c>
      <c r="E231" s="431"/>
    </row>
    <row r="232" spans="1:5" x14ac:dyDescent="0.25">
      <c r="A232" s="455">
        <v>45302</v>
      </c>
      <c r="B232" s="479" t="s">
        <v>28073</v>
      </c>
      <c r="C232" s="479">
        <v>38</v>
      </c>
      <c r="D232" s="431"/>
      <c r="E232" s="431">
        <v>265.2</v>
      </c>
    </row>
    <row r="233" spans="1:5" x14ac:dyDescent="0.25">
      <c r="A233" s="455">
        <v>45302</v>
      </c>
      <c r="B233" s="479" t="s">
        <v>28074</v>
      </c>
      <c r="C233" s="479">
        <v>224</v>
      </c>
      <c r="D233" s="431"/>
      <c r="E233" s="431">
        <v>524.4</v>
      </c>
    </row>
    <row r="234" spans="1:5" x14ac:dyDescent="0.25">
      <c r="A234" s="455">
        <v>45302</v>
      </c>
      <c r="B234" s="479" t="s">
        <v>28075</v>
      </c>
      <c r="C234" s="479">
        <v>63</v>
      </c>
      <c r="D234" s="431"/>
      <c r="E234" s="431">
        <v>367.76</v>
      </c>
    </row>
    <row r="235" spans="1:5" x14ac:dyDescent="0.25">
      <c r="A235" s="455">
        <v>45302</v>
      </c>
      <c r="B235" s="479" t="s">
        <v>28076</v>
      </c>
      <c r="C235" s="479">
        <v>39</v>
      </c>
      <c r="D235" s="431">
        <v>98.4</v>
      </c>
      <c r="E235" s="431"/>
    </row>
    <row r="236" spans="1:5" x14ac:dyDescent="0.25">
      <c r="A236" s="455">
        <v>45302</v>
      </c>
      <c r="B236" s="479" t="s">
        <v>28077</v>
      </c>
      <c r="C236" s="479">
        <v>22</v>
      </c>
      <c r="D236" s="431"/>
      <c r="E236" s="431">
        <v>94</v>
      </c>
    </row>
    <row r="237" spans="1:5" x14ac:dyDescent="0.25">
      <c r="A237" s="455">
        <v>45302</v>
      </c>
      <c r="B237" s="479" t="s">
        <v>28078</v>
      </c>
      <c r="C237" s="479">
        <v>22</v>
      </c>
      <c r="D237" s="431">
        <v>72.569999999999993</v>
      </c>
      <c r="E237" s="431"/>
    </row>
    <row r="238" spans="1:5" x14ac:dyDescent="0.25">
      <c r="A238" s="455">
        <v>45302</v>
      </c>
      <c r="B238" s="479" t="s">
        <v>28079</v>
      </c>
      <c r="C238" s="479">
        <v>1284</v>
      </c>
      <c r="D238" s="431"/>
      <c r="E238" s="433">
        <v>2355.92</v>
      </c>
    </row>
    <row r="239" spans="1:5" x14ac:dyDescent="0.25">
      <c r="A239" s="455">
        <v>45302</v>
      </c>
      <c r="B239" s="479" t="s">
        <v>28080</v>
      </c>
      <c r="C239" s="479">
        <v>14</v>
      </c>
      <c r="D239" s="431"/>
      <c r="E239" s="431">
        <v>52</v>
      </c>
    </row>
    <row r="240" spans="1:5" x14ac:dyDescent="0.25">
      <c r="A240" s="455">
        <v>45302</v>
      </c>
      <c r="B240" s="479" t="s">
        <v>28081</v>
      </c>
      <c r="C240" s="479">
        <v>578</v>
      </c>
      <c r="D240" s="431"/>
      <c r="E240" s="433">
        <v>1274</v>
      </c>
    </row>
    <row r="241" spans="1:5" x14ac:dyDescent="0.25">
      <c r="A241" s="455">
        <v>45302</v>
      </c>
      <c r="B241" s="479" t="s">
        <v>28082</v>
      </c>
      <c r="C241" s="479">
        <v>120</v>
      </c>
      <c r="D241" s="431"/>
      <c r="E241" s="431">
        <v>291.2</v>
      </c>
    </row>
    <row r="242" spans="1:5" x14ac:dyDescent="0.25">
      <c r="A242" s="455">
        <v>45302</v>
      </c>
      <c r="B242" s="479" t="s">
        <v>28083</v>
      </c>
      <c r="C242" s="479">
        <v>60</v>
      </c>
      <c r="D242" s="431"/>
      <c r="E242" s="431">
        <v>145.6</v>
      </c>
    </row>
    <row r="243" spans="1:5" x14ac:dyDescent="0.25">
      <c r="A243" s="455">
        <v>45302</v>
      </c>
      <c r="B243" s="479" t="s">
        <v>28084</v>
      </c>
      <c r="C243" s="479">
        <v>22</v>
      </c>
      <c r="D243" s="431">
        <v>60.27</v>
      </c>
      <c r="E243" s="431"/>
    </row>
    <row r="244" spans="1:5" x14ac:dyDescent="0.25">
      <c r="A244" s="455">
        <v>45302</v>
      </c>
      <c r="B244" s="479" t="s">
        <v>28085</v>
      </c>
      <c r="C244" s="479">
        <v>57</v>
      </c>
      <c r="D244" s="431">
        <v>188.68</v>
      </c>
      <c r="E244" s="431"/>
    </row>
    <row r="245" spans="1:5" x14ac:dyDescent="0.25">
      <c r="A245" s="455">
        <v>45302</v>
      </c>
      <c r="B245" s="479" t="s">
        <v>28086</v>
      </c>
      <c r="C245" s="479">
        <v>40</v>
      </c>
      <c r="D245" s="431">
        <v>168.76</v>
      </c>
      <c r="E245" s="431"/>
    </row>
    <row r="246" spans="1:5" x14ac:dyDescent="0.25">
      <c r="A246" s="455">
        <v>45302</v>
      </c>
      <c r="B246" s="479" t="s">
        <v>28087</v>
      </c>
      <c r="C246" s="479">
        <v>13</v>
      </c>
      <c r="D246" s="431">
        <v>108.49</v>
      </c>
      <c r="E246" s="431"/>
    </row>
    <row r="247" spans="1:5" x14ac:dyDescent="0.25">
      <c r="A247" s="455">
        <v>45303</v>
      </c>
      <c r="B247" s="479" t="s">
        <v>28088</v>
      </c>
      <c r="C247" s="479">
        <v>120</v>
      </c>
      <c r="D247" s="431"/>
      <c r="E247" s="431">
        <v>213.9</v>
      </c>
    </row>
    <row r="248" spans="1:5" x14ac:dyDescent="0.25">
      <c r="A248" s="455">
        <v>45303</v>
      </c>
      <c r="B248" s="479" t="s">
        <v>28089</v>
      </c>
      <c r="C248" s="479">
        <v>433</v>
      </c>
      <c r="D248" s="431"/>
      <c r="E248" s="431">
        <v>868.77</v>
      </c>
    </row>
    <row r="249" spans="1:5" x14ac:dyDescent="0.25">
      <c r="A249" s="455">
        <v>45303</v>
      </c>
      <c r="B249" s="479" t="s">
        <v>28090</v>
      </c>
      <c r="C249" s="479">
        <v>90</v>
      </c>
      <c r="D249" s="431">
        <v>179.09</v>
      </c>
      <c r="E249" s="431"/>
    </row>
    <row r="250" spans="1:5" x14ac:dyDescent="0.25">
      <c r="A250" s="455">
        <v>45303</v>
      </c>
      <c r="B250" s="479" t="s">
        <v>28091</v>
      </c>
      <c r="C250" s="479">
        <v>47</v>
      </c>
      <c r="D250" s="431">
        <v>132.59</v>
      </c>
      <c r="E250" s="431"/>
    </row>
    <row r="251" spans="1:5" x14ac:dyDescent="0.25">
      <c r="A251" s="455">
        <v>45303</v>
      </c>
      <c r="B251" s="479" t="s">
        <v>28092</v>
      </c>
      <c r="C251" s="479">
        <v>83</v>
      </c>
      <c r="D251" s="431">
        <v>255.09</v>
      </c>
      <c r="E251" s="431"/>
    </row>
    <row r="252" spans="1:5" x14ac:dyDescent="0.25">
      <c r="A252" s="455">
        <v>45303</v>
      </c>
      <c r="B252" s="479" t="s">
        <v>28093</v>
      </c>
      <c r="C252" s="479">
        <v>632</v>
      </c>
      <c r="D252" s="431"/>
      <c r="E252" s="433">
        <v>1252.44</v>
      </c>
    </row>
    <row r="253" spans="1:5" x14ac:dyDescent="0.25">
      <c r="A253" s="455">
        <v>45303</v>
      </c>
      <c r="B253" s="479" t="s">
        <v>28094</v>
      </c>
      <c r="C253" s="479">
        <v>240</v>
      </c>
      <c r="D253" s="431"/>
      <c r="E253" s="431">
        <v>582.4</v>
      </c>
    </row>
    <row r="254" spans="1:5" x14ac:dyDescent="0.25">
      <c r="A254" s="455">
        <v>45303</v>
      </c>
      <c r="B254" s="479" t="s">
        <v>28095</v>
      </c>
      <c r="C254" s="479">
        <v>1598</v>
      </c>
      <c r="D254" s="431"/>
      <c r="E254" s="433">
        <v>2737.9</v>
      </c>
    </row>
    <row r="255" spans="1:5" x14ac:dyDescent="0.25">
      <c r="A255" s="455">
        <v>45303</v>
      </c>
      <c r="B255" s="479" t="s">
        <v>28096</v>
      </c>
      <c r="C255" s="479">
        <v>105</v>
      </c>
      <c r="D255" s="431">
        <v>268.63</v>
      </c>
      <c r="E255" s="431"/>
    </row>
    <row r="256" spans="1:5" x14ac:dyDescent="0.25">
      <c r="A256" s="455">
        <v>45303</v>
      </c>
      <c r="B256" s="479" t="s">
        <v>28097</v>
      </c>
      <c r="C256" s="479">
        <v>60</v>
      </c>
      <c r="D256" s="431"/>
      <c r="E256" s="431">
        <v>135.69999999999999</v>
      </c>
    </row>
    <row r="257" spans="1:6" x14ac:dyDescent="0.25">
      <c r="A257" s="455">
        <v>45303</v>
      </c>
      <c r="B257" s="479" t="s">
        <v>28098</v>
      </c>
      <c r="C257" s="479">
        <v>200</v>
      </c>
      <c r="D257" s="431">
        <v>358.18</v>
      </c>
      <c r="E257" s="431"/>
    </row>
    <row r="258" spans="1:6" x14ac:dyDescent="0.25">
      <c r="A258" s="455">
        <v>45303</v>
      </c>
      <c r="B258" s="479" t="s">
        <v>28099</v>
      </c>
      <c r="C258" s="479">
        <v>54</v>
      </c>
      <c r="D258" s="431">
        <v>166.91</v>
      </c>
      <c r="E258" s="431"/>
    </row>
    <row r="259" spans="1:6" x14ac:dyDescent="0.25">
      <c r="A259" s="455">
        <v>45303</v>
      </c>
      <c r="B259" s="479" t="s">
        <v>28100</v>
      </c>
      <c r="C259" s="479">
        <v>26</v>
      </c>
      <c r="D259" s="431">
        <v>72.319999999999993</v>
      </c>
      <c r="E259" s="431"/>
      <c r="F259" t="s">
        <v>28126</v>
      </c>
    </row>
    <row r="260" spans="1:6" x14ac:dyDescent="0.25">
      <c r="A260" s="455">
        <v>45303</v>
      </c>
      <c r="B260" s="479" t="s">
        <v>28101</v>
      </c>
      <c r="C260" s="479">
        <v>12</v>
      </c>
      <c r="D260" s="431"/>
      <c r="E260" s="431">
        <v>52</v>
      </c>
    </row>
    <row r="261" spans="1:6" x14ac:dyDescent="0.25">
      <c r="A261" s="455">
        <v>45303</v>
      </c>
      <c r="B261" s="479" t="s">
        <v>28102</v>
      </c>
      <c r="C261" s="479">
        <v>126</v>
      </c>
      <c r="D261" s="431">
        <v>389.66</v>
      </c>
      <c r="E261" s="431"/>
    </row>
    <row r="262" spans="1:6" x14ac:dyDescent="0.25">
      <c r="A262" s="455">
        <v>45303</v>
      </c>
      <c r="B262" s="479" t="s">
        <v>28103</v>
      </c>
      <c r="C262" s="479">
        <v>27</v>
      </c>
      <c r="D262" s="431"/>
      <c r="E262" s="431">
        <v>64.900000000000006</v>
      </c>
    </row>
    <row r="263" spans="1:6" x14ac:dyDescent="0.25">
      <c r="A263" s="455">
        <v>45303</v>
      </c>
      <c r="B263" s="479" t="s">
        <v>28104</v>
      </c>
      <c r="C263" s="479">
        <v>135</v>
      </c>
      <c r="D263" s="431"/>
      <c r="E263" s="431">
        <v>393.12</v>
      </c>
    </row>
    <row r="264" spans="1:6" x14ac:dyDescent="0.25">
      <c r="A264" s="455">
        <v>45303</v>
      </c>
      <c r="B264" s="479" t="s">
        <v>28105</v>
      </c>
      <c r="C264" s="479">
        <v>50</v>
      </c>
      <c r="D264" s="431">
        <v>60.27</v>
      </c>
      <c r="E264" s="431"/>
    </row>
    <row r="265" spans="1:6" x14ac:dyDescent="0.25">
      <c r="A265" s="455">
        <v>45303</v>
      </c>
      <c r="B265" s="479" t="s">
        <v>28106</v>
      </c>
      <c r="C265" s="479">
        <v>100</v>
      </c>
      <c r="D265" s="431"/>
      <c r="E265" s="431">
        <v>309.60000000000002</v>
      </c>
    </row>
    <row r="266" spans="1:6" x14ac:dyDescent="0.25">
      <c r="A266" s="455">
        <v>45303</v>
      </c>
      <c r="B266" s="479" t="s">
        <v>28107</v>
      </c>
      <c r="C266" s="479">
        <v>10</v>
      </c>
      <c r="D266" s="431">
        <v>89.54</v>
      </c>
      <c r="E266" s="431"/>
    </row>
    <row r="267" spans="1:6" x14ac:dyDescent="0.25">
      <c r="A267" s="455">
        <v>45303</v>
      </c>
      <c r="B267" s="479" t="s">
        <v>28108</v>
      </c>
      <c r="C267" s="479">
        <v>32</v>
      </c>
      <c r="D267" s="431">
        <v>102.46</v>
      </c>
      <c r="E267" s="431"/>
    </row>
    <row r="268" spans="1:6" x14ac:dyDescent="0.25">
      <c r="A268" s="455">
        <v>45303</v>
      </c>
      <c r="B268" s="479" t="s">
        <v>28109</v>
      </c>
      <c r="C268" s="479">
        <v>225</v>
      </c>
      <c r="D268" s="431">
        <v>613.03</v>
      </c>
      <c r="E268" s="431"/>
    </row>
    <row r="269" spans="1:6" x14ac:dyDescent="0.25">
      <c r="A269" s="455">
        <v>45303</v>
      </c>
      <c r="B269" s="479" t="s">
        <v>28110</v>
      </c>
      <c r="C269" s="479">
        <v>35</v>
      </c>
      <c r="D269" s="431"/>
      <c r="E269" s="431">
        <v>72.8</v>
      </c>
    </row>
    <row r="270" spans="1:6" x14ac:dyDescent="0.25">
      <c r="A270" s="455">
        <v>45303</v>
      </c>
      <c r="B270" s="479" t="s">
        <v>28111</v>
      </c>
      <c r="C270" s="479">
        <v>27</v>
      </c>
      <c r="D270" s="431">
        <v>72.319999999999993</v>
      </c>
      <c r="E270" s="431"/>
    </row>
    <row r="271" spans="1:6" x14ac:dyDescent="0.25">
      <c r="A271" s="455">
        <v>45303</v>
      </c>
      <c r="B271" s="479" t="s">
        <v>28112</v>
      </c>
      <c r="C271" s="479">
        <v>13</v>
      </c>
      <c r="D271" s="431">
        <v>60.27</v>
      </c>
      <c r="E271" s="431"/>
    </row>
    <row r="272" spans="1:6" x14ac:dyDescent="0.25">
      <c r="A272" s="455">
        <v>45303</v>
      </c>
      <c r="B272" s="479" t="s">
        <v>28113</v>
      </c>
      <c r="C272" s="479">
        <v>15</v>
      </c>
      <c r="D272" s="431"/>
      <c r="E272" s="431">
        <v>65.180000000000007</v>
      </c>
    </row>
    <row r="273" spans="1:5" x14ac:dyDescent="0.25">
      <c r="A273" s="455">
        <v>45303</v>
      </c>
      <c r="B273" s="479" t="s">
        <v>28114</v>
      </c>
      <c r="C273" s="479">
        <v>55</v>
      </c>
      <c r="D273" s="431"/>
      <c r="E273" s="431">
        <v>147.5</v>
      </c>
    </row>
    <row r="274" spans="1:5" x14ac:dyDescent="0.25">
      <c r="A274" s="455">
        <v>45303</v>
      </c>
      <c r="B274" s="479" t="s">
        <v>28115</v>
      </c>
      <c r="C274" s="479">
        <v>73</v>
      </c>
      <c r="D274" s="431"/>
      <c r="E274" s="431">
        <v>176.4</v>
      </c>
    </row>
    <row r="275" spans="1:5" x14ac:dyDescent="0.25">
      <c r="A275" s="455">
        <v>45303</v>
      </c>
      <c r="B275" s="479" t="s">
        <v>28116</v>
      </c>
      <c r="C275" s="479">
        <v>1351</v>
      </c>
      <c r="D275" s="431"/>
      <c r="E275" s="433">
        <v>2329.96</v>
      </c>
    </row>
    <row r="276" spans="1:5" x14ac:dyDescent="0.25">
      <c r="A276" s="455">
        <v>45303</v>
      </c>
      <c r="B276" s="479" t="s">
        <v>28117</v>
      </c>
      <c r="C276" s="479">
        <v>39</v>
      </c>
      <c r="D276" s="431"/>
      <c r="E276" s="431">
        <v>92.4</v>
      </c>
    </row>
    <row r="277" spans="1:5" x14ac:dyDescent="0.25">
      <c r="A277" s="455">
        <v>45303</v>
      </c>
      <c r="B277" s="479" t="s">
        <v>28118</v>
      </c>
      <c r="C277" s="479">
        <v>502</v>
      </c>
      <c r="D277" s="431"/>
      <c r="E277" s="433">
        <v>2579.85</v>
      </c>
    </row>
    <row r="278" spans="1:5" x14ac:dyDescent="0.25">
      <c r="A278" s="455">
        <v>45303</v>
      </c>
      <c r="B278" s="479" t="s">
        <v>28119</v>
      </c>
      <c r="C278" s="479">
        <v>235</v>
      </c>
      <c r="D278" s="431"/>
      <c r="E278" s="431">
        <v>463.05</v>
      </c>
    </row>
    <row r="279" spans="1:5" x14ac:dyDescent="0.25">
      <c r="A279" s="455">
        <v>45303</v>
      </c>
      <c r="B279" s="479" t="s">
        <v>28120</v>
      </c>
      <c r="C279" s="479">
        <v>340</v>
      </c>
      <c r="D279" s="431"/>
      <c r="E279" s="433">
        <v>1832.61</v>
      </c>
    </row>
    <row r="280" spans="1:5" x14ac:dyDescent="0.25">
      <c r="A280" s="455">
        <v>45303</v>
      </c>
      <c r="B280" s="479" t="s">
        <v>28121</v>
      </c>
      <c r="C280" s="479">
        <v>97</v>
      </c>
      <c r="D280" s="431"/>
      <c r="E280" s="431">
        <v>236</v>
      </c>
    </row>
    <row r="281" spans="1:5" x14ac:dyDescent="0.25">
      <c r="A281" s="455">
        <v>45303</v>
      </c>
      <c r="B281" s="479" t="s">
        <v>28122</v>
      </c>
      <c r="C281" s="479">
        <v>105</v>
      </c>
      <c r="D281" s="431"/>
      <c r="E281" s="431">
        <v>277.3</v>
      </c>
    </row>
    <row r="282" spans="1:5" x14ac:dyDescent="0.25">
      <c r="A282" s="455">
        <v>45303</v>
      </c>
      <c r="B282" s="479" t="s">
        <v>28123</v>
      </c>
      <c r="C282" s="479">
        <v>99</v>
      </c>
      <c r="D282" s="431"/>
      <c r="E282" s="431">
        <v>247.8</v>
      </c>
    </row>
    <row r="283" spans="1:5" x14ac:dyDescent="0.25">
      <c r="A283" s="455">
        <v>45303</v>
      </c>
      <c r="B283" s="479" t="s">
        <v>28124</v>
      </c>
      <c r="C283" s="479">
        <v>20</v>
      </c>
      <c r="D283" s="431">
        <v>84.38</v>
      </c>
      <c r="E283" s="431"/>
    </row>
    <row r="284" spans="1:5" x14ac:dyDescent="0.25">
      <c r="A284" s="455">
        <v>45303</v>
      </c>
      <c r="B284" s="479" t="s">
        <v>28125</v>
      </c>
      <c r="C284" s="479">
        <v>181</v>
      </c>
      <c r="D284" s="431"/>
      <c r="E284" s="431">
        <v>478.24</v>
      </c>
    </row>
    <row r="285" spans="1:5" x14ac:dyDescent="0.25">
      <c r="A285" s="455">
        <v>45303</v>
      </c>
      <c r="B285" s="505" t="s">
        <v>28156</v>
      </c>
      <c r="C285" s="479">
        <v>10</v>
      </c>
      <c r="D285" s="431">
        <v>96.43</v>
      </c>
      <c r="E285" s="431"/>
    </row>
    <row r="286" spans="1:5" x14ac:dyDescent="0.25">
      <c r="A286" s="455">
        <v>45303</v>
      </c>
      <c r="B286" s="505" t="s">
        <v>28155</v>
      </c>
      <c r="C286" s="479">
        <v>140</v>
      </c>
      <c r="D286" s="432"/>
      <c r="E286" s="431">
        <v>274.39999999999998</v>
      </c>
    </row>
    <row r="287" spans="1:5" x14ac:dyDescent="0.25">
      <c r="A287" s="455">
        <v>45303</v>
      </c>
      <c r="B287" s="505" t="s">
        <v>28154</v>
      </c>
      <c r="C287" s="479">
        <v>80</v>
      </c>
      <c r="D287" s="431">
        <v>337.51</v>
      </c>
      <c r="E287" s="431"/>
    </row>
    <row r="288" spans="1:5" x14ac:dyDescent="0.25">
      <c r="A288" s="455">
        <v>45304</v>
      </c>
      <c r="B288" s="505" t="s">
        <v>28153</v>
      </c>
      <c r="C288" s="479">
        <v>54</v>
      </c>
      <c r="D288" s="431">
        <v>162.36000000000001</v>
      </c>
      <c r="E288" s="431"/>
    </row>
    <row r="289" spans="1:5" x14ac:dyDescent="0.25">
      <c r="A289" s="455">
        <v>45304</v>
      </c>
      <c r="B289" s="505" t="s">
        <v>28152</v>
      </c>
      <c r="C289" s="479">
        <v>40</v>
      </c>
      <c r="D289" s="432"/>
      <c r="E289" s="431">
        <v>137.19999999999999</v>
      </c>
    </row>
    <row r="290" spans="1:5" x14ac:dyDescent="0.25">
      <c r="A290" s="455">
        <v>45304</v>
      </c>
      <c r="B290" s="505" t="s">
        <v>28151</v>
      </c>
      <c r="C290" s="479">
        <v>392</v>
      </c>
      <c r="D290" s="432"/>
      <c r="E290" s="431">
        <v>690</v>
      </c>
    </row>
    <row r="291" spans="1:5" x14ac:dyDescent="0.25">
      <c r="A291" s="455">
        <v>45306</v>
      </c>
      <c r="B291" s="505" t="s">
        <v>28150</v>
      </c>
      <c r="C291" s="479">
        <v>70</v>
      </c>
      <c r="D291" s="431">
        <v>179.09</v>
      </c>
      <c r="E291" s="431"/>
    </row>
    <row r="292" spans="1:5" x14ac:dyDescent="0.25">
      <c r="A292" s="455">
        <v>45306</v>
      </c>
      <c r="B292" s="505" t="s">
        <v>28149</v>
      </c>
      <c r="C292" s="479">
        <v>40</v>
      </c>
      <c r="D292" s="431">
        <v>84.38</v>
      </c>
      <c r="E292" s="431"/>
    </row>
    <row r="293" spans="1:5" x14ac:dyDescent="0.25">
      <c r="A293" s="455">
        <v>45306</v>
      </c>
      <c r="B293" s="505" t="s">
        <v>28148</v>
      </c>
      <c r="C293" s="479">
        <v>390</v>
      </c>
      <c r="D293" s="432"/>
      <c r="E293" s="431">
        <v>873.6</v>
      </c>
    </row>
    <row r="294" spans="1:5" x14ac:dyDescent="0.25">
      <c r="A294" s="455">
        <v>45306</v>
      </c>
      <c r="B294" s="505" t="s">
        <v>28147</v>
      </c>
      <c r="C294" s="479">
        <v>103</v>
      </c>
      <c r="D294" s="431">
        <v>326.57</v>
      </c>
      <c r="E294" s="431"/>
    </row>
    <row r="295" spans="1:5" x14ac:dyDescent="0.25">
      <c r="A295" s="455">
        <v>45306</v>
      </c>
      <c r="B295" s="505" t="s">
        <v>28146</v>
      </c>
      <c r="C295" s="479">
        <v>298</v>
      </c>
      <c r="D295" s="432"/>
      <c r="E295" s="431">
        <v>741.24</v>
      </c>
    </row>
    <row r="296" spans="1:5" x14ac:dyDescent="0.25">
      <c r="A296" s="455">
        <v>45306</v>
      </c>
      <c r="B296" s="505" t="s">
        <v>28145</v>
      </c>
      <c r="C296" s="479">
        <v>9</v>
      </c>
      <c r="D296" s="431">
        <v>60.27</v>
      </c>
      <c r="E296" s="431"/>
    </row>
    <row r="297" spans="1:5" x14ac:dyDescent="0.25">
      <c r="A297" s="455">
        <v>45306</v>
      </c>
      <c r="B297" s="505" t="s">
        <v>28144</v>
      </c>
      <c r="C297" s="479">
        <v>131</v>
      </c>
      <c r="D297" s="432"/>
      <c r="E297" s="431">
        <v>321.2</v>
      </c>
    </row>
    <row r="298" spans="1:5" x14ac:dyDescent="0.25">
      <c r="A298" s="455">
        <v>45306</v>
      </c>
      <c r="B298" s="505" t="s">
        <v>28143</v>
      </c>
      <c r="C298" s="479">
        <v>25</v>
      </c>
      <c r="D298" s="431">
        <v>72.569999999999993</v>
      </c>
      <c r="E298" s="431"/>
    </row>
    <row r="299" spans="1:5" x14ac:dyDescent="0.25">
      <c r="A299" s="455">
        <v>45306</v>
      </c>
      <c r="B299" s="505" t="s">
        <v>28142</v>
      </c>
      <c r="C299" s="479">
        <v>112</v>
      </c>
      <c r="D299" s="432"/>
      <c r="E299" s="431">
        <v>249.9</v>
      </c>
    </row>
    <row r="300" spans="1:5" x14ac:dyDescent="0.25">
      <c r="A300" s="455">
        <v>45306</v>
      </c>
      <c r="B300" s="505" t="s">
        <v>28141</v>
      </c>
      <c r="C300" s="479">
        <v>40</v>
      </c>
      <c r="D300" s="431">
        <v>84.38</v>
      </c>
      <c r="E300" s="431"/>
    </row>
    <row r="301" spans="1:5" x14ac:dyDescent="0.25">
      <c r="A301" s="455">
        <v>45306</v>
      </c>
      <c r="B301" s="505" t="s">
        <v>28140</v>
      </c>
      <c r="C301" s="479">
        <v>935</v>
      </c>
      <c r="D301" s="432"/>
      <c r="E301" s="433">
        <v>1747.2</v>
      </c>
    </row>
    <row r="302" spans="1:5" x14ac:dyDescent="0.25">
      <c r="A302" s="455">
        <v>45306</v>
      </c>
      <c r="B302" s="505" t="s">
        <v>28139</v>
      </c>
      <c r="C302" s="479">
        <v>157</v>
      </c>
      <c r="D302" s="432"/>
      <c r="E302" s="431">
        <v>347.9</v>
      </c>
    </row>
    <row r="303" spans="1:5" x14ac:dyDescent="0.25">
      <c r="A303" s="455">
        <v>45306</v>
      </c>
      <c r="B303" s="505" t="s">
        <v>28138</v>
      </c>
      <c r="C303" s="479">
        <v>90</v>
      </c>
      <c r="D303" s="432"/>
      <c r="E303" s="431">
        <v>218.4</v>
      </c>
    </row>
    <row r="304" spans="1:5" x14ac:dyDescent="0.25">
      <c r="A304" s="455">
        <v>45306</v>
      </c>
      <c r="B304" s="505" t="s">
        <v>28137</v>
      </c>
      <c r="C304" s="479">
        <v>152</v>
      </c>
      <c r="D304" s="432"/>
      <c r="E304" s="431">
        <v>291.2</v>
      </c>
    </row>
    <row r="305" spans="1:5" x14ac:dyDescent="0.25">
      <c r="A305" s="455">
        <v>45306</v>
      </c>
      <c r="B305" s="505" t="s">
        <v>28136</v>
      </c>
      <c r="C305" s="479">
        <v>40</v>
      </c>
      <c r="D305" s="431"/>
      <c r="E305" s="431">
        <v>68.599999999999994</v>
      </c>
    </row>
    <row r="306" spans="1:5" x14ac:dyDescent="0.25">
      <c r="A306" s="455">
        <v>45306</v>
      </c>
      <c r="B306" s="505" t="s">
        <v>28135</v>
      </c>
      <c r="C306" s="479">
        <v>50</v>
      </c>
      <c r="D306" s="431">
        <v>84.38</v>
      </c>
      <c r="E306" s="431"/>
    </row>
    <row r="307" spans="1:5" x14ac:dyDescent="0.25">
      <c r="A307" s="455">
        <v>45306</v>
      </c>
      <c r="B307" s="505" t="s">
        <v>28134</v>
      </c>
      <c r="C307" s="479">
        <v>615</v>
      </c>
      <c r="D307" s="432"/>
      <c r="E307" s="433">
        <v>1272.5999999999999</v>
      </c>
    </row>
    <row r="308" spans="1:5" x14ac:dyDescent="0.25">
      <c r="A308" s="455">
        <v>45306</v>
      </c>
      <c r="B308" s="505" t="s">
        <v>28133</v>
      </c>
      <c r="C308" s="479">
        <v>40</v>
      </c>
      <c r="D308" s="431">
        <v>84.38</v>
      </c>
      <c r="E308" s="431"/>
    </row>
    <row r="309" spans="1:5" x14ac:dyDescent="0.25">
      <c r="A309" s="455">
        <v>45306</v>
      </c>
      <c r="B309" s="505" t="s">
        <v>28132</v>
      </c>
      <c r="C309" s="479">
        <v>70</v>
      </c>
      <c r="D309" s="431">
        <v>168.76</v>
      </c>
      <c r="E309" s="431"/>
    </row>
    <row r="310" spans="1:5" x14ac:dyDescent="0.25">
      <c r="A310" s="455">
        <v>45306</v>
      </c>
      <c r="B310" s="505" t="s">
        <v>28131</v>
      </c>
      <c r="C310" s="479">
        <v>25</v>
      </c>
      <c r="D310" s="432"/>
      <c r="E310" s="431">
        <v>67.599999999999994</v>
      </c>
    </row>
    <row r="311" spans="1:5" x14ac:dyDescent="0.25">
      <c r="A311" s="455">
        <v>45306</v>
      </c>
      <c r="B311" s="505" t="s">
        <v>28130</v>
      </c>
      <c r="C311" s="479">
        <v>43</v>
      </c>
      <c r="D311" s="431">
        <v>126.57</v>
      </c>
      <c r="E311" s="431"/>
    </row>
    <row r="312" spans="1:5" x14ac:dyDescent="0.25">
      <c r="A312" s="455">
        <v>45306</v>
      </c>
      <c r="B312" s="505" t="s">
        <v>28129</v>
      </c>
      <c r="C312" s="479">
        <v>40</v>
      </c>
      <c r="D312" s="432"/>
      <c r="E312" s="431">
        <v>126</v>
      </c>
    </row>
    <row r="313" spans="1:5" x14ac:dyDescent="0.25">
      <c r="A313" s="455">
        <v>45306</v>
      </c>
      <c r="B313" s="505" t="s">
        <v>28128</v>
      </c>
      <c r="C313" s="479">
        <v>260</v>
      </c>
      <c r="D313" s="431">
        <v>648.47</v>
      </c>
      <c r="E313" s="431"/>
    </row>
    <row r="314" spans="1:5" x14ac:dyDescent="0.25">
      <c r="A314" s="455">
        <v>45306</v>
      </c>
      <c r="B314" s="479" t="s">
        <v>28127</v>
      </c>
      <c r="C314" s="479">
        <v>40</v>
      </c>
      <c r="D314" s="431">
        <v>84.38</v>
      </c>
      <c r="E314" s="431"/>
    </row>
    <row r="315" spans="1:5" x14ac:dyDescent="0.25">
      <c r="A315" s="455">
        <v>45306</v>
      </c>
      <c r="B315" s="479" t="s">
        <v>28157</v>
      </c>
      <c r="C315" s="479">
        <v>30</v>
      </c>
      <c r="D315" s="431">
        <v>101.6</v>
      </c>
      <c r="E315" s="431"/>
    </row>
    <row r="316" spans="1:5" x14ac:dyDescent="0.25">
      <c r="A316" s="455">
        <v>45306</v>
      </c>
      <c r="B316" s="505" t="s">
        <v>28158</v>
      </c>
      <c r="C316" s="479">
        <v>792</v>
      </c>
      <c r="D316" s="432"/>
      <c r="E316" s="433">
        <v>1597.16</v>
      </c>
    </row>
    <row r="317" spans="1:5" x14ac:dyDescent="0.25">
      <c r="A317" s="455">
        <v>45306</v>
      </c>
      <c r="B317" s="479" t="s">
        <v>28159</v>
      </c>
      <c r="C317" s="479">
        <v>97</v>
      </c>
      <c r="D317" s="432"/>
      <c r="E317" s="431">
        <v>219</v>
      </c>
    </row>
    <row r="318" spans="1:5" x14ac:dyDescent="0.25">
      <c r="A318" s="455">
        <v>45306</v>
      </c>
      <c r="B318" s="479" t="s">
        <v>28160</v>
      </c>
      <c r="C318" s="479">
        <v>67</v>
      </c>
      <c r="D318" s="432"/>
      <c r="E318" s="431">
        <v>171.1</v>
      </c>
    </row>
    <row r="319" spans="1:5" x14ac:dyDescent="0.25">
      <c r="A319" s="455">
        <v>45306</v>
      </c>
      <c r="B319" s="479" t="s">
        <v>28161</v>
      </c>
      <c r="C319" s="479">
        <v>710</v>
      </c>
      <c r="D319" s="432"/>
      <c r="E319" s="431">
        <v>996.8</v>
      </c>
    </row>
    <row r="320" spans="1:5" x14ac:dyDescent="0.25">
      <c r="A320" s="455">
        <v>45306</v>
      </c>
      <c r="B320" s="505" t="s">
        <v>28162</v>
      </c>
      <c r="C320" s="479">
        <v>60</v>
      </c>
      <c r="D320" s="432"/>
      <c r="E320" s="431">
        <v>140.4</v>
      </c>
    </row>
    <row r="321" spans="1:5" x14ac:dyDescent="0.25">
      <c r="A321" s="455">
        <v>45306</v>
      </c>
      <c r="B321" s="505" t="s">
        <v>28163</v>
      </c>
      <c r="C321" s="479">
        <v>37</v>
      </c>
      <c r="D321" s="432"/>
      <c r="E321" s="431">
        <v>81.239999999999995</v>
      </c>
    </row>
    <row r="322" spans="1:5" x14ac:dyDescent="0.25">
      <c r="A322" s="455">
        <v>45306</v>
      </c>
      <c r="B322" s="505" t="s">
        <v>28164</v>
      </c>
      <c r="C322" s="479">
        <v>65</v>
      </c>
      <c r="D322" s="432"/>
      <c r="E322" s="431">
        <v>514.4</v>
      </c>
    </row>
    <row r="323" spans="1:5" x14ac:dyDescent="0.25">
      <c r="A323" s="455">
        <v>45306</v>
      </c>
      <c r="B323" s="479" t="s">
        <v>28165</v>
      </c>
      <c r="C323" s="479">
        <v>106</v>
      </c>
      <c r="D323" s="432"/>
      <c r="E323" s="431">
        <v>772.73</v>
      </c>
    </row>
    <row r="324" spans="1:5" x14ac:dyDescent="0.25">
      <c r="A324" s="578">
        <v>45306</v>
      </c>
      <c r="B324" s="479" t="s">
        <v>28166</v>
      </c>
      <c r="C324" s="479">
        <v>60</v>
      </c>
      <c r="D324" s="431">
        <v>179.09</v>
      </c>
      <c r="E324" s="431"/>
    </row>
    <row r="325" spans="1:5" x14ac:dyDescent="0.25">
      <c r="A325" s="455">
        <v>45306</v>
      </c>
      <c r="B325" s="479" t="s">
        <v>28167</v>
      </c>
      <c r="C325" s="184">
        <v>60</v>
      </c>
      <c r="D325" s="431"/>
      <c r="E325" s="112">
        <v>153.6</v>
      </c>
    </row>
    <row r="326" spans="1:5" x14ac:dyDescent="0.25">
      <c r="A326" s="455">
        <v>45306</v>
      </c>
      <c r="B326" s="505" t="s">
        <v>28168</v>
      </c>
      <c r="C326" s="184">
        <v>90</v>
      </c>
      <c r="D326" s="112">
        <v>268.63</v>
      </c>
      <c r="E326" s="431"/>
    </row>
    <row r="327" spans="1:5" x14ac:dyDescent="0.25">
      <c r="A327" s="455">
        <v>45306</v>
      </c>
      <c r="B327" s="505" t="s">
        <v>28169</v>
      </c>
      <c r="C327" s="184">
        <v>226</v>
      </c>
      <c r="E327" s="21">
        <v>363.38</v>
      </c>
    </row>
    <row r="328" spans="1:5" x14ac:dyDescent="0.25">
      <c r="A328" s="455">
        <v>45306</v>
      </c>
      <c r="B328" s="505" t="s">
        <v>28170</v>
      </c>
      <c r="C328" s="184">
        <v>29</v>
      </c>
      <c r="E328" s="21">
        <v>107.8</v>
      </c>
    </row>
    <row r="329" spans="1:5" x14ac:dyDescent="0.25">
      <c r="A329" s="455">
        <v>45306</v>
      </c>
      <c r="B329" s="479" t="s">
        <v>28171</v>
      </c>
      <c r="C329" s="184">
        <v>4737</v>
      </c>
      <c r="E329" s="60">
        <v>17427.189999999999</v>
      </c>
    </row>
    <row r="330" spans="1:5" x14ac:dyDescent="0.25">
      <c r="A330" s="455">
        <v>45306</v>
      </c>
      <c r="B330" s="479" t="s">
        <v>28172</v>
      </c>
      <c r="C330" s="184">
        <v>20</v>
      </c>
      <c r="D330" s="431"/>
      <c r="E330" s="21">
        <v>68.599999999999994</v>
      </c>
    </row>
    <row r="331" spans="1:5" x14ac:dyDescent="0.25">
      <c r="A331" s="455">
        <v>45306</v>
      </c>
      <c r="B331" s="479" t="s">
        <v>28173</v>
      </c>
      <c r="C331" s="184">
        <v>24</v>
      </c>
      <c r="D331" s="21">
        <v>63.96</v>
      </c>
      <c r="E331" s="431"/>
    </row>
    <row r="332" spans="1:5" x14ac:dyDescent="0.25">
      <c r="A332" s="455">
        <v>45306</v>
      </c>
      <c r="B332" s="479" t="s">
        <v>28174</v>
      </c>
      <c r="C332" s="184">
        <v>40</v>
      </c>
      <c r="D332" s="21">
        <v>105.78</v>
      </c>
      <c r="E332" s="431"/>
    </row>
    <row r="333" spans="1:5" x14ac:dyDescent="0.25">
      <c r="A333" s="455">
        <v>45306</v>
      </c>
      <c r="B333" s="479" t="s">
        <v>28175</v>
      </c>
      <c r="C333" s="479">
        <v>41</v>
      </c>
      <c r="D333" s="432"/>
      <c r="E333" s="431">
        <v>104</v>
      </c>
    </row>
    <row r="334" spans="1:5" x14ac:dyDescent="0.25">
      <c r="A334" s="455">
        <v>45307</v>
      </c>
      <c r="B334" s="479" t="s">
        <v>28176</v>
      </c>
      <c r="C334" s="479">
        <v>42</v>
      </c>
      <c r="D334" s="431"/>
      <c r="E334" s="431">
        <v>83.2</v>
      </c>
    </row>
    <row r="335" spans="1:5" x14ac:dyDescent="0.25">
      <c r="A335" s="455">
        <v>45307</v>
      </c>
      <c r="B335" s="479" t="s">
        <v>28178</v>
      </c>
      <c r="C335" s="479">
        <v>40</v>
      </c>
      <c r="D335" s="432"/>
      <c r="E335" s="431">
        <v>68.599999999999994</v>
      </c>
    </row>
    <row r="336" spans="1:5" x14ac:dyDescent="0.25">
      <c r="A336" s="455">
        <v>45307</v>
      </c>
      <c r="B336" s="479" t="s">
        <v>28179</v>
      </c>
      <c r="C336" s="479">
        <v>36</v>
      </c>
      <c r="D336" s="431"/>
      <c r="E336" s="431">
        <v>67.599999999999994</v>
      </c>
    </row>
    <row r="337" spans="1:5" x14ac:dyDescent="0.25">
      <c r="A337" s="455">
        <v>45307</v>
      </c>
      <c r="B337" s="479" t="s">
        <v>28180</v>
      </c>
      <c r="C337" s="479">
        <v>23</v>
      </c>
      <c r="D337" s="431">
        <v>81.180000000000007</v>
      </c>
      <c r="E337" s="431"/>
    </row>
    <row r="338" spans="1:5" x14ac:dyDescent="0.25">
      <c r="A338" s="455">
        <v>45307</v>
      </c>
      <c r="B338" s="479" t="s">
        <v>28181</v>
      </c>
      <c r="C338" s="479">
        <v>11</v>
      </c>
      <c r="D338" s="432"/>
      <c r="E338" s="431">
        <v>63.7</v>
      </c>
    </row>
    <row r="339" spans="1:5" x14ac:dyDescent="0.25">
      <c r="A339" s="455">
        <v>45307</v>
      </c>
      <c r="B339" s="479" t="s">
        <v>28182</v>
      </c>
      <c r="C339" s="479">
        <v>482</v>
      </c>
      <c r="D339" s="432"/>
      <c r="E339" s="433">
        <v>1522.56</v>
      </c>
    </row>
    <row r="340" spans="1:5" x14ac:dyDescent="0.25">
      <c r="A340" s="455">
        <v>45307</v>
      </c>
      <c r="B340" s="479" t="s">
        <v>28183</v>
      </c>
      <c r="C340" s="479">
        <v>304</v>
      </c>
      <c r="D340" s="432"/>
      <c r="E340" s="431">
        <v>677.16</v>
      </c>
    </row>
    <row r="341" spans="1:5" x14ac:dyDescent="0.25">
      <c r="A341" s="455">
        <v>45307</v>
      </c>
      <c r="B341" s="479" t="s">
        <v>28184</v>
      </c>
      <c r="C341" s="479">
        <v>30</v>
      </c>
      <c r="D341" s="431">
        <v>81.180000000000007</v>
      </c>
      <c r="E341" s="431"/>
    </row>
    <row r="342" spans="1:5" x14ac:dyDescent="0.25">
      <c r="A342" s="455">
        <v>45307</v>
      </c>
      <c r="B342" s="479" t="s">
        <v>28185</v>
      </c>
      <c r="C342" s="479">
        <v>205</v>
      </c>
      <c r="D342" s="432"/>
      <c r="E342" s="431">
        <v>466.1</v>
      </c>
    </row>
    <row r="343" spans="1:5" x14ac:dyDescent="0.25">
      <c r="A343" s="455">
        <v>45307</v>
      </c>
      <c r="B343" s="479" t="s">
        <v>28186</v>
      </c>
      <c r="C343" s="479">
        <v>175</v>
      </c>
      <c r="D343" s="431">
        <v>447.72</v>
      </c>
      <c r="E343" s="431"/>
    </row>
    <row r="344" spans="1:5" x14ac:dyDescent="0.25">
      <c r="A344" s="455">
        <v>45307</v>
      </c>
      <c r="B344" s="479" t="s">
        <v>28187</v>
      </c>
      <c r="C344" s="479">
        <v>494</v>
      </c>
      <c r="D344" s="432"/>
      <c r="E344" s="431">
        <v>946.4</v>
      </c>
    </row>
    <row r="345" spans="1:5" x14ac:dyDescent="0.25">
      <c r="A345" s="455">
        <v>45307</v>
      </c>
      <c r="B345" s="479" t="s">
        <v>28188</v>
      </c>
      <c r="C345" s="479">
        <v>41</v>
      </c>
      <c r="D345" s="431">
        <v>114.51</v>
      </c>
      <c r="E345" s="431"/>
    </row>
    <row r="346" spans="1:5" x14ac:dyDescent="0.25">
      <c r="A346" s="455">
        <v>45307</v>
      </c>
      <c r="B346" s="479" t="s">
        <v>28189</v>
      </c>
      <c r="C346" s="479">
        <v>100</v>
      </c>
      <c r="D346" s="431">
        <v>358.26</v>
      </c>
      <c r="E346" s="150"/>
    </row>
    <row r="347" spans="1:5" ht="15.75" customHeight="1" x14ac:dyDescent="0.25">
      <c r="A347" s="455">
        <v>45307</v>
      </c>
      <c r="B347" s="479" t="s">
        <v>28190</v>
      </c>
      <c r="C347" s="479">
        <v>62</v>
      </c>
      <c r="D347" s="431">
        <v>168.76</v>
      </c>
      <c r="E347" s="150"/>
    </row>
    <row r="348" spans="1:5" x14ac:dyDescent="0.25">
      <c r="A348" s="455">
        <v>45307</v>
      </c>
      <c r="B348" s="479" t="s">
        <v>28191</v>
      </c>
      <c r="C348" s="479">
        <v>10</v>
      </c>
      <c r="D348" s="431">
        <v>60.27</v>
      </c>
      <c r="E348" s="150"/>
    </row>
    <row r="349" spans="1:5" x14ac:dyDescent="0.25">
      <c r="A349" s="455">
        <v>45307</v>
      </c>
      <c r="B349" s="479" t="s">
        <v>28192</v>
      </c>
      <c r="C349" s="479">
        <v>24</v>
      </c>
      <c r="D349" s="431">
        <v>60.27</v>
      </c>
      <c r="E349" s="150"/>
    </row>
    <row r="350" spans="1:5" x14ac:dyDescent="0.25">
      <c r="A350" s="455">
        <v>45307</v>
      </c>
      <c r="B350" s="505" t="s">
        <v>28193</v>
      </c>
      <c r="C350" s="479">
        <v>30</v>
      </c>
      <c r="D350" s="432"/>
      <c r="E350" s="431">
        <v>72.8</v>
      </c>
    </row>
    <row r="351" spans="1:5" x14ac:dyDescent="0.25">
      <c r="A351" s="455">
        <v>45307</v>
      </c>
      <c r="B351" s="505" t="s">
        <v>28194</v>
      </c>
      <c r="C351" s="479">
        <v>25</v>
      </c>
      <c r="D351" s="432"/>
      <c r="E351" s="431">
        <v>64.900000000000006</v>
      </c>
    </row>
    <row r="352" spans="1:5" x14ac:dyDescent="0.25">
      <c r="A352" s="455">
        <v>45307</v>
      </c>
      <c r="B352" s="479" t="s">
        <v>28195</v>
      </c>
      <c r="C352" s="479">
        <v>100</v>
      </c>
      <c r="D352" s="431">
        <v>421.89</v>
      </c>
      <c r="E352" s="431"/>
    </row>
    <row r="353" spans="1:5" x14ac:dyDescent="0.25">
      <c r="A353" s="455">
        <v>45307</v>
      </c>
      <c r="B353" s="479" t="s">
        <v>28196</v>
      </c>
      <c r="C353" s="479">
        <v>15</v>
      </c>
      <c r="D353" s="432"/>
      <c r="E353" s="431">
        <v>102.9</v>
      </c>
    </row>
    <row r="354" spans="1:5" x14ac:dyDescent="0.25">
      <c r="A354" s="455">
        <v>45307</v>
      </c>
      <c r="B354" s="479" t="s">
        <v>28197</v>
      </c>
      <c r="C354" s="479">
        <v>5</v>
      </c>
      <c r="D354" s="432"/>
      <c r="E354" s="431">
        <v>49</v>
      </c>
    </row>
    <row r="355" spans="1:5" x14ac:dyDescent="0.25">
      <c r="A355" s="455">
        <v>45307</v>
      </c>
      <c r="B355" s="479" t="s">
        <v>28198</v>
      </c>
      <c r="C355" s="479">
        <v>27</v>
      </c>
      <c r="D355" s="432"/>
      <c r="E355" s="431">
        <v>57.2</v>
      </c>
    </row>
    <row r="356" spans="1:5" x14ac:dyDescent="0.25">
      <c r="A356" s="455">
        <v>45307</v>
      </c>
      <c r="B356" s="479" t="s">
        <v>28199</v>
      </c>
      <c r="C356" s="479">
        <v>40</v>
      </c>
      <c r="D356" s="431">
        <v>168.76</v>
      </c>
      <c r="E356" s="431"/>
    </row>
    <row r="357" spans="1:5" x14ac:dyDescent="0.25">
      <c r="A357" s="455">
        <v>45307</v>
      </c>
      <c r="B357" s="479" t="s">
        <v>28200</v>
      </c>
      <c r="C357" s="479">
        <v>42</v>
      </c>
      <c r="D357" s="432"/>
      <c r="E357" s="431">
        <v>103.5</v>
      </c>
    </row>
    <row r="358" spans="1:5" x14ac:dyDescent="0.25">
      <c r="A358" s="455">
        <v>45307</v>
      </c>
      <c r="B358" s="479" t="s">
        <v>28201</v>
      </c>
      <c r="C358" s="479">
        <v>211</v>
      </c>
      <c r="D358" s="432"/>
      <c r="E358" s="431">
        <v>485.1</v>
      </c>
    </row>
    <row r="359" spans="1:5" x14ac:dyDescent="0.25">
      <c r="A359" s="455">
        <v>45307</v>
      </c>
      <c r="B359" s="479" t="s">
        <v>28202</v>
      </c>
      <c r="C359" s="479">
        <v>270</v>
      </c>
      <c r="D359" s="432"/>
      <c r="E359" s="431">
        <v>567.91</v>
      </c>
    </row>
    <row r="360" spans="1:5" x14ac:dyDescent="0.25">
      <c r="A360" s="455">
        <v>45307</v>
      </c>
      <c r="B360" s="479" t="s">
        <v>28203</v>
      </c>
      <c r="C360" s="479">
        <v>40</v>
      </c>
      <c r="D360" s="431">
        <v>84.38</v>
      </c>
      <c r="E360" s="431"/>
    </row>
    <row r="361" spans="1:5" x14ac:dyDescent="0.25">
      <c r="A361" s="455">
        <v>45307</v>
      </c>
      <c r="B361" s="479" t="s">
        <v>28204</v>
      </c>
      <c r="C361" s="479">
        <v>135</v>
      </c>
      <c r="D361" s="431"/>
      <c r="E361" s="431">
        <v>247.8</v>
      </c>
    </row>
    <row r="362" spans="1:5" x14ac:dyDescent="0.25">
      <c r="A362" s="455">
        <v>45307</v>
      </c>
      <c r="B362" s="479" t="s">
        <v>28205</v>
      </c>
      <c r="C362" s="479">
        <v>40</v>
      </c>
      <c r="D362" s="431">
        <v>168.76</v>
      </c>
      <c r="E362" s="150"/>
    </row>
    <row r="363" spans="1:5" x14ac:dyDescent="0.25">
      <c r="A363" s="455">
        <v>45307</v>
      </c>
      <c r="B363" s="479" t="s">
        <v>28206</v>
      </c>
      <c r="C363" s="479">
        <v>35</v>
      </c>
      <c r="D363" s="432"/>
      <c r="E363" s="431">
        <v>59</v>
      </c>
    </row>
    <row r="364" spans="1:5" x14ac:dyDescent="0.25">
      <c r="A364" s="455">
        <v>45308</v>
      </c>
      <c r="B364" s="479" t="s">
        <v>28207</v>
      </c>
      <c r="C364" s="479">
        <v>30</v>
      </c>
      <c r="D364" s="431">
        <v>109.54</v>
      </c>
      <c r="E364" s="431"/>
    </row>
    <row r="365" spans="1:5" x14ac:dyDescent="0.25">
      <c r="A365" s="455">
        <v>45308</v>
      </c>
      <c r="B365" s="479" t="s">
        <v>28208</v>
      </c>
      <c r="C365" s="479">
        <v>40</v>
      </c>
      <c r="D365" s="431">
        <v>84.38</v>
      </c>
      <c r="E365" s="431"/>
    </row>
    <row r="366" spans="1:5" x14ac:dyDescent="0.25">
      <c r="A366" s="455">
        <v>45308</v>
      </c>
      <c r="B366" s="479" t="s">
        <v>28209</v>
      </c>
      <c r="C366" s="479">
        <v>90</v>
      </c>
      <c r="D366" s="432"/>
      <c r="E366" s="431">
        <v>153.46</v>
      </c>
    </row>
    <row r="367" spans="1:5" x14ac:dyDescent="0.25">
      <c r="A367" s="455">
        <v>45308</v>
      </c>
      <c r="B367" s="479" t="s">
        <v>28210</v>
      </c>
      <c r="C367" s="479">
        <v>912</v>
      </c>
      <c r="D367" s="432"/>
      <c r="E367" s="433">
        <v>1930.6</v>
      </c>
    </row>
    <row r="368" spans="1:5" x14ac:dyDescent="0.25">
      <c r="A368" s="455">
        <v>45308</v>
      </c>
      <c r="B368" s="479" t="s">
        <v>28211</v>
      </c>
      <c r="C368" s="479">
        <v>23</v>
      </c>
      <c r="D368" s="432"/>
      <c r="E368" s="431">
        <v>52</v>
      </c>
    </row>
    <row r="369" spans="1:5" x14ac:dyDescent="0.25">
      <c r="A369" s="455">
        <v>45308</v>
      </c>
      <c r="B369" s="479" t="s">
        <v>28213</v>
      </c>
      <c r="C369" s="479">
        <v>664</v>
      </c>
      <c r="D369" s="432"/>
      <c r="E369" s="433">
        <v>1617.2</v>
      </c>
    </row>
    <row r="370" spans="1:5" x14ac:dyDescent="0.25">
      <c r="A370" s="455">
        <v>45308</v>
      </c>
      <c r="B370" s="479" t="s">
        <v>28214</v>
      </c>
      <c r="C370" s="479">
        <v>26</v>
      </c>
      <c r="D370" s="431">
        <v>78.349999999999994</v>
      </c>
      <c r="E370" s="431"/>
    </row>
    <row r="371" spans="1:5" x14ac:dyDescent="0.25">
      <c r="A371" s="455">
        <v>45308</v>
      </c>
      <c r="B371" s="479" t="s">
        <v>28215</v>
      </c>
      <c r="C371" s="479">
        <v>15</v>
      </c>
      <c r="D371" s="432"/>
      <c r="E371" s="431">
        <v>45</v>
      </c>
    </row>
    <row r="372" spans="1:5" x14ac:dyDescent="0.25">
      <c r="A372" s="455">
        <v>45308</v>
      </c>
      <c r="B372" s="479" t="s">
        <v>28216</v>
      </c>
      <c r="C372" s="479">
        <v>30</v>
      </c>
      <c r="D372" s="432"/>
      <c r="E372" s="431">
        <v>72.8</v>
      </c>
    </row>
    <row r="373" spans="1:5" x14ac:dyDescent="0.25">
      <c r="A373" s="455">
        <v>45308</v>
      </c>
      <c r="B373" s="479" t="s">
        <v>28217</v>
      </c>
      <c r="C373" s="479">
        <v>180</v>
      </c>
      <c r="D373" s="432"/>
      <c r="E373" s="431">
        <v>421.4</v>
      </c>
    </row>
    <row r="374" spans="1:5" x14ac:dyDescent="0.25">
      <c r="A374" s="455">
        <v>45308</v>
      </c>
      <c r="B374" s="479" t="s">
        <v>28218</v>
      </c>
      <c r="C374" s="479">
        <v>150</v>
      </c>
      <c r="D374" s="432"/>
      <c r="E374" s="431">
        <v>360</v>
      </c>
    </row>
    <row r="375" spans="1:5" x14ac:dyDescent="0.25">
      <c r="A375" s="455">
        <v>45308</v>
      </c>
      <c r="B375" s="479" t="s">
        <v>28219</v>
      </c>
      <c r="C375" s="479">
        <v>26</v>
      </c>
      <c r="D375" s="431">
        <v>72.319999999999993</v>
      </c>
      <c r="E375" s="431"/>
    </row>
    <row r="376" spans="1:5" x14ac:dyDescent="0.25">
      <c r="A376" s="455">
        <v>45308</v>
      </c>
      <c r="B376" s="479" t="s">
        <v>28220</v>
      </c>
      <c r="C376" s="479">
        <v>100</v>
      </c>
      <c r="D376" s="432"/>
      <c r="E376" s="431">
        <v>263.2</v>
      </c>
    </row>
    <row r="377" spans="1:5" x14ac:dyDescent="0.25">
      <c r="A377" s="455">
        <v>45308</v>
      </c>
      <c r="B377" s="479" t="s">
        <v>28221</v>
      </c>
      <c r="C377" s="479">
        <v>183</v>
      </c>
      <c r="D377" s="431">
        <v>500.73</v>
      </c>
      <c r="E377" s="431"/>
    </row>
    <row r="378" spans="1:5" x14ac:dyDescent="0.25">
      <c r="A378" s="455">
        <v>45308</v>
      </c>
      <c r="B378" s="479" t="s">
        <v>28222</v>
      </c>
      <c r="C378" s="479">
        <v>47</v>
      </c>
      <c r="D378" s="432"/>
      <c r="E378" s="431">
        <v>114.4</v>
      </c>
    </row>
    <row r="379" spans="1:5" x14ac:dyDescent="0.25">
      <c r="A379" s="455">
        <v>45308</v>
      </c>
      <c r="B379" s="479" t="s">
        <v>28223</v>
      </c>
      <c r="C379" s="479">
        <v>26</v>
      </c>
      <c r="D379" s="431">
        <v>72.569999999999993</v>
      </c>
      <c r="E379" s="431"/>
    </row>
    <row r="380" spans="1:5" x14ac:dyDescent="0.25">
      <c r="A380" s="455">
        <v>45308</v>
      </c>
      <c r="B380" s="479" t="s">
        <v>28224</v>
      </c>
      <c r="C380" s="479">
        <v>80</v>
      </c>
      <c r="D380" s="432"/>
      <c r="E380" s="431">
        <v>137.19999999999999</v>
      </c>
    </row>
    <row r="381" spans="1:5" x14ac:dyDescent="0.25">
      <c r="A381" s="455">
        <v>45308</v>
      </c>
      <c r="B381" s="479" t="s">
        <v>28225</v>
      </c>
      <c r="C381" s="479">
        <v>17</v>
      </c>
      <c r="D381" s="432"/>
      <c r="E381" s="431">
        <v>173</v>
      </c>
    </row>
    <row r="382" spans="1:5" x14ac:dyDescent="0.25">
      <c r="A382" s="455">
        <v>45308</v>
      </c>
      <c r="B382" s="479" t="s">
        <v>28226</v>
      </c>
      <c r="C382" s="479">
        <v>26</v>
      </c>
      <c r="D382" s="432"/>
      <c r="E382" s="431">
        <v>269.5</v>
      </c>
    </row>
    <row r="383" spans="1:5" x14ac:dyDescent="0.25">
      <c r="A383" s="455">
        <v>45308</v>
      </c>
      <c r="B383" s="479" t="s">
        <v>28227</v>
      </c>
      <c r="C383" s="479">
        <v>20</v>
      </c>
      <c r="D383" s="432"/>
      <c r="E383" s="431">
        <v>49</v>
      </c>
    </row>
    <row r="384" spans="1:5" x14ac:dyDescent="0.25">
      <c r="A384" s="455">
        <v>45308</v>
      </c>
      <c r="B384" s="479" t="s">
        <v>28228</v>
      </c>
      <c r="C384" s="479">
        <v>51</v>
      </c>
      <c r="D384" s="431">
        <v>126.57</v>
      </c>
      <c r="E384" s="431"/>
    </row>
    <row r="385" spans="1:5" x14ac:dyDescent="0.25">
      <c r="A385" s="455">
        <v>45308</v>
      </c>
      <c r="B385" s="479" t="s">
        <v>28229</v>
      </c>
      <c r="C385" s="479">
        <v>99</v>
      </c>
      <c r="D385" s="431">
        <v>268.51</v>
      </c>
      <c r="E385" s="431"/>
    </row>
    <row r="386" spans="1:5" x14ac:dyDescent="0.25">
      <c r="A386" s="455">
        <v>45308</v>
      </c>
      <c r="B386" s="505" t="s">
        <v>28230</v>
      </c>
      <c r="C386" s="479">
        <v>42</v>
      </c>
      <c r="D386" s="431">
        <v>126.57</v>
      </c>
      <c r="E386" s="431"/>
    </row>
    <row r="387" spans="1:5" x14ac:dyDescent="0.25">
      <c r="A387" s="455">
        <v>45308</v>
      </c>
      <c r="B387" s="505" t="s">
        <v>28231</v>
      </c>
      <c r="C387" s="479">
        <v>40</v>
      </c>
      <c r="D387" s="432"/>
      <c r="E387" s="431">
        <v>137.19999999999999</v>
      </c>
    </row>
    <row r="388" spans="1:5" x14ac:dyDescent="0.25">
      <c r="A388" s="455">
        <v>45308</v>
      </c>
      <c r="B388" s="505" t="s">
        <v>28232</v>
      </c>
      <c r="C388" s="479">
        <v>540</v>
      </c>
      <c r="D388" s="432"/>
      <c r="E388" s="433">
        <v>1164.4000000000001</v>
      </c>
    </row>
    <row r="389" spans="1:5" x14ac:dyDescent="0.25">
      <c r="A389" s="455">
        <v>45308</v>
      </c>
      <c r="B389" s="505" t="s">
        <v>28233</v>
      </c>
      <c r="C389" s="479">
        <v>35</v>
      </c>
      <c r="D389" s="432"/>
      <c r="E389" s="431">
        <v>59</v>
      </c>
    </row>
    <row r="390" spans="1:5" x14ac:dyDescent="0.25">
      <c r="A390" s="455">
        <v>45308</v>
      </c>
      <c r="B390" s="505" t="s">
        <v>28234</v>
      </c>
      <c r="C390" s="479">
        <v>37</v>
      </c>
      <c r="D390" s="431">
        <v>108.73</v>
      </c>
      <c r="E390" s="431"/>
    </row>
    <row r="391" spans="1:5" x14ac:dyDescent="0.25">
      <c r="A391" s="455">
        <v>45309</v>
      </c>
      <c r="B391" s="505" t="s">
        <v>28235</v>
      </c>
      <c r="C391" s="479">
        <v>23</v>
      </c>
      <c r="D391" s="431">
        <v>63.96</v>
      </c>
      <c r="E391" s="431"/>
    </row>
    <row r="392" spans="1:5" x14ac:dyDescent="0.25">
      <c r="A392" s="455">
        <v>45309</v>
      </c>
      <c r="B392" s="505" t="s">
        <v>28236</v>
      </c>
      <c r="C392" s="479">
        <v>155</v>
      </c>
      <c r="D392" s="431">
        <v>272.08</v>
      </c>
      <c r="E392" s="431"/>
    </row>
    <row r="393" spans="1:5" x14ac:dyDescent="0.25">
      <c r="A393" s="455">
        <v>45309</v>
      </c>
      <c r="B393" s="505" t="s">
        <v>28237</v>
      </c>
      <c r="C393" s="479">
        <v>30</v>
      </c>
      <c r="D393" s="431">
        <v>63.96</v>
      </c>
      <c r="E393" s="431"/>
    </row>
    <row r="394" spans="1:5" x14ac:dyDescent="0.25">
      <c r="A394" s="455">
        <v>45309</v>
      </c>
      <c r="B394" s="505" t="s">
        <v>28238</v>
      </c>
      <c r="C394" s="479">
        <v>22</v>
      </c>
      <c r="D394" s="432"/>
      <c r="E394" s="431">
        <v>49</v>
      </c>
    </row>
    <row r="395" spans="1:5" x14ac:dyDescent="0.25">
      <c r="A395" s="455">
        <v>45309</v>
      </c>
      <c r="B395" s="505" t="s">
        <v>28239</v>
      </c>
      <c r="C395" s="479">
        <v>39</v>
      </c>
      <c r="D395" s="431">
        <v>89.54</v>
      </c>
      <c r="E395" s="431"/>
    </row>
    <row r="396" spans="1:5" x14ac:dyDescent="0.25">
      <c r="A396" s="455">
        <v>45309</v>
      </c>
      <c r="B396" s="505" t="s">
        <v>28240</v>
      </c>
      <c r="C396" s="479">
        <v>134</v>
      </c>
      <c r="D396" s="432"/>
      <c r="E396" s="431">
        <v>309.5</v>
      </c>
    </row>
    <row r="397" spans="1:5" x14ac:dyDescent="0.25">
      <c r="A397" s="455">
        <v>45309</v>
      </c>
      <c r="B397" s="505" t="s">
        <v>28241</v>
      </c>
      <c r="C397" s="479">
        <v>12</v>
      </c>
      <c r="D397" s="432"/>
      <c r="E397" s="431">
        <v>78</v>
      </c>
    </row>
    <row r="398" spans="1:5" x14ac:dyDescent="0.25">
      <c r="A398" s="455">
        <v>45309</v>
      </c>
      <c r="B398" s="505" t="s">
        <v>28242</v>
      </c>
      <c r="C398" s="479">
        <v>410</v>
      </c>
      <c r="D398" s="432"/>
      <c r="E398" s="431">
        <v>889.2</v>
      </c>
    </row>
    <row r="399" spans="1:5" x14ac:dyDescent="0.25">
      <c r="A399" s="455">
        <v>45309</v>
      </c>
      <c r="B399" s="505" t="s">
        <v>28243</v>
      </c>
      <c r="C399" s="479">
        <v>24</v>
      </c>
      <c r="D399" s="432"/>
      <c r="E399" s="431">
        <v>49</v>
      </c>
    </row>
    <row r="400" spans="1:5" x14ac:dyDescent="0.25">
      <c r="A400" s="455">
        <v>45309</v>
      </c>
      <c r="B400" s="505" t="s">
        <v>28244</v>
      </c>
      <c r="C400" s="479">
        <v>148</v>
      </c>
      <c r="D400" s="432"/>
      <c r="E400" s="431">
        <v>338.1</v>
      </c>
    </row>
    <row r="401" spans="1:5" x14ac:dyDescent="0.25">
      <c r="A401" s="455">
        <v>45309</v>
      </c>
      <c r="B401" s="505" t="s">
        <v>28245</v>
      </c>
      <c r="C401" s="479">
        <v>32</v>
      </c>
      <c r="D401" s="431">
        <v>249.44</v>
      </c>
      <c r="E401" s="431"/>
    </row>
    <row r="402" spans="1:5" x14ac:dyDescent="0.25">
      <c r="A402" s="455">
        <v>45309</v>
      </c>
      <c r="B402" s="505" t="s">
        <v>28246</v>
      </c>
      <c r="C402" s="479">
        <v>120</v>
      </c>
      <c r="D402" s="432"/>
      <c r="E402" s="431">
        <v>411.6</v>
      </c>
    </row>
    <row r="403" spans="1:5" x14ac:dyDescent="0.25">
      <c r="A403" s="455">
        <v>45309</v>
      </c>
      <c r="B403" s="505" t="s">
        <v>28247</v>
      </c>
      <c r="C403" s="479">
        <v>40</v>
      </c>
      <c r="D403" s="431">
        <v>84.38</v>
      </c>
      <c r="E403" s="431"/>
    </row>
    <row r="404" spans="1:5" x14ac:dyDescent="0.25">
      <c r="A404" s="455">
        <v>45309</v>
      </c>
      <c r="B404" s="505" t="s">
        <v>28248</v>
      </c>
      <c r="C404" s="479">
        <v>276</v>
      </c>
      <c r="D404" s="432"/>
      <c r="E404" s="431">
        <v>624.79999999999995</v>
      </c>
    </row>
    <row r="405" spans="1:5" x14ac:dyDescent="0.25">
      <c r="A405" s="455">
        <v>45309</v>
      </c>
      <c r="B405" s="505" t="s">
        <v>28249</v>
      </c>
      <c r="C405" s="479">
        <v>205</v>
      </c>
      <c r="D405" s="432"/>
      <c r="E405" s="431">
        <v>514.5</v>
      </c>
    </row>
    <row r="406" spans="1:5" x14ac:dyDescent="0.25">
      <c r="A406" s="455">
        <v>45309</v>
      </c>
      <c r="B406" s="505" t="s">
        <v>28250</v>
      </c>
      <c r="C406" s="479">
        <v>23</v>
      </c>
      <c r="D406" s="432"/>
      <c r="E406" s="431">
        <v>52</v>
      </c>
    </row>
    <row r="407" spans="1:5" x14ac:dyDescent="0.25">
      <c r="A407" s="455">
        <v>45309</v>
      </c>
      <c r="B407" s="505" t="s">
        <v>28251</v>
      </c>
      <c r="C407" s="479">
        <v>37</v>
      </c>
      <c r="D407" s="432"/>
      <c r="E407" s="431">
        <v>67.5</v>
      </c>
    </row>
    <row r="408" spans="1:5" x14ac:dyDescent="0.25">
      <c r="A408" s="455">
        <v>45309</v>
      </c>
      <c r="B408" s="505" t="s">
        <v>28252</v>
      </c>
      <c r="C408" s="479">
        <v>230</v>
      </c>
      <c r="D408" s="432"/>
      <c r="E408" s="431">
        <v>553.70000000000005</v>
      </c>
    </row>
    <row r="409" spans="1:5" x14ac:dyDescent="0.25">
      <c r="A409" s="455">
        <v>45309</v>
      </c>
      <c r="B409" s="505" t="s">
        <v>28253</v>
      </c>
      <c r="C409" s="479">
        <v>120</v>
      </c>
      <c r="D409" s="432"/>
      <c r="E409" s="431">
        <v>205.8</v>
      </c>
    </row>
    <row r="410" spans="1:5" x14ac:dyDescent="0.25">
      <c r="A410" s="455">
        <v>45309</v>
      </c>
      <c r="B410" s="479" t="s">
        <v>28254</v>
      </c>
      <c r="C410" s="479">
        <v>57</v>
      </c>
      <c r="D410" s="431">
        <v>172.69</v>
      </c>
      <c r="E410" s="431"/>
    </row>
    <row r="411" spans="1:5" x14ac:dyDescent="0.25">
      <c r="A411" s="455">
        <v>45309</v>
      </c>
      <c r="B411" s="505" t="s">
        <v>28255</v>
      </c>
      <c r="C411" s="479">
        <v>146</v>
      </c>
      <c r="D411" s="432"/>
      <c r="E411" s="431">
        <v>353.6</v>
      </c>
    </row>
    <row r="412" spans="1:5" x14ac:dyDescent="0.25">
      <c r="A412" s="455">
        <v>45309</v>
      </c>
      <c r="B412" s="479" t="s">
        <v>28256</v>
      </c>
      <c r="C412" s="479">
        <v>243</v>
      </c>
      <c r="D412" s="432"/>
      <c r="E412" s="431">
        <v>584.1</v>
      </c>
    </row>
    <row r="413" spans="1:5" x14ac:dyDescent="0.25">
      <c r="A413" s="455">
        <v>45309</v>
      </c>
      <c r="B413" s="479" t="s">
        <v>28257</v>
      </c>
      <c r="C413" s="479">
        <v>102</v>
      </c>
      <c r="D413" s="431">
        <v>341.08</v>
      </c>
      <c r="E413" s="431"/>
    </row>
    <row r="414" spans="1:5" x14ac:dyDescent="0.25">
      <c r="A414" s="455">
        <v>45309</v>
      </c>
      <c r="B414" s="479" t="s">
        <v>28258</v>
      </c>
      <c r="C414" s="479">
        <v>232</v>
      </c>
      <c r="D414" s="432"/>
      <c r="E414" s="431">
        <v>532</v>
      </c>
    </row>
    <row r="415" spans="1:5" x14ac:dyDescent="0.25">
      <c r="A415" s="455">
        <v>45309</v>
      </c>
      <c r="B415" s="479" t="s">
        <v>28259</v>
      </c>
      <c r="C415" s="479">
        <v>290</v>
      </c>
      <c r="D415" s="431"/>
      <c r="E415" s="431">
        <v>436.8</v>
      </c>
    </row>
    <row r="416" spans="1:5" x14ac:dyDescent="0.25">
      <c r="A416" s="455">
        <v>45309</v>
      </c>
      <c r="B416" s="479" t="s">
        <v>28260</v>
      </c>
      <c r="C416" s="479">
        <v>440</v>
      </c>
      <c r="D416" s="432"/>
      <c r="E416" s="431">
        <v>754.6</v>
      </c>
    </row>
    <row r="417" spans="1:5" x14ac:dyDescent="0.25">
      <c r="A417" s="578">
        <v>45309</v>
      </c>
      <c r="B417" s="479" t="s">
        <v>28261</v>
      </c>
      <c r="C417" s="479">
        <v>18</v>
      </c>
      <c r="D417" s="432"/>
      <c r="E417" s="431">
        <v>102.9</v>
      </c>
    </row>
    <row r="418" spans="1:5" x14ac:dyDescent="0.25">
      <c r="A418" s="250">
        <v>45309</v>
      </c>
      <c r="B418" s="479" t="s">
        <v>28262</v>
      </c>
      <c r="C418" s="184">
        <v>25</v>
      </c>
      <c r="D418" s="21">
        <v>101.6</v>
      </c>
      <c r="E418" s="21"/>
    </row>
    <row r="419" spans="1:5" x14ac:dyDescent="0.25">
      <c r="A419" s="250">
        <v>45309</v>
      </c>
      <c r="B419" s="479" t="s">
        <v>28263</v>
      </c>
      <c r="C419" s="184">
        <v>90</v>
      </c>
      <c r="D419" s="59"/>
      <c r="E419" s="21">
        <v>218.4</v>
      </c>
    </row>
    <row r="420" spans="1:5" x14ac:dyDescent="0.25">
      <c r="A420" s="250">
        <v>45309</v>
      </c>
      <c r="B420" s="479" t="s">
        <v>28264</v>
      </c>
      <c r="C420" s="184">
        <v>100</v>
      </c>
      <c r="D420" s="21">
        <v>154.97999999999999</v>
      </c>
      <c r="E420" s="21"/>
    </row>
    <row r="421" spans="1:5" x14ac:dyDescent="0.25">
      <c r="A421" s="250">
        <v>45309</v>
      </c>
      <c r="B421" s="505" t="s">
        <v>28265</v>
      </c>
      <c r="C421" s="184">
        <v>35</v>
      </c>
      <c r="D421" s="59"/>
      <c r="E421" s="21">
        <v>68.599999999999994</v>
      </c>
    </row>
    <row r="422" spans="1:5" x14ac:dyDescent="0.25">
      <c r="A422" s="250">
        <v>45309</v>
      </c>
      <c r="B422" s="505" t="s">
        <v>28266</v>
      </c>
      <c r="C422" s="184">
        <v>40</v>
      </c>
      <c r="D422" s="21">
        <v>168.76</v>
      </c>
      <c r="E422" s="21"/>
    </row>
    <row r="423" spans="1:5" x14ac:dyDescent="0.25">
      <c r="A423" s="250">
        <v>45310</v>
      </c>
      <c r="B423" s="505" t="s">
        <v>28267</v>
      </c>
      <c r="C423" s="184">
        <v>1833</v>
      </c>
      <c r="D423" s="59"/>
      <c r="E423" s="60">
        <v>3433.92</v>
      </c>
    </row>
    <row r="424" spans="1:5" x14ac:dyDescent="0.25">
      <c r="A424" s="250">
        <v>45310</v>
      </c>
      <c r="B424" s="505" t="s">
        <v>28268</v>
      </c>
      <c r="C424" s="184">
        <v>100</v>
      </c>
      <c r="D424" s="59"/>
      <c r="E424" s="21">
        <v>274.39999999999998</v>
      </c>
    </row>
    <row r="425" spans="1:5" x14ac:dyDescent="0.25">
      <c r="A425" s="250">
        <v>45310</v>
      </c>
      <c r="B425" s="505" t="s">
        <v>28269</v>
      </c>
      <c r="C425" s="184">
        <v>24</v>
      </c>
      <c r="D425" s="59"/>
      <c r="E425" s="21">
        <v>49</v>
      </c>
    </row>
    <row r="426" spans="1:5" x14ac:dyDescent="0.25">
      <c r="A426" s="250">
        <v>45310</v>
      </c>
      <c r="B426" s="505" t="s">
        <v>28270</v>
      </c>
      <c r="C426" s="184">
        <v>386</v>
      </c>
      <c r="D426" s="59"/>
      <c r="E426" s="21">
        <v>941.2</v>
      </c>
    </row>
    <row r="427" spans="1:5" x14ac:dyDescent="0.25">
      <c r="A427" s="250">
        <v>45310</v>
      </c>
      <c r="B427" s="505" t="s">
        <v>28271</v>
      </c>
      <c r="C427" s="184">
        <v>370</v>
      </c>
      <c r="D427" s="59"/>
      <c r="E427" s="60">
        <v>1020.18</v>
      </c>
    </row>
    <row r="428" spans="1:5" x14ac:dyDescent="0.25">
      <c r="A428" s="250">
        <v>45310</v>
      </c>
      <c r="B428" s="505" t="s">
        <v>28272</v>
      </c>
      <c r="C428" s="184">
        <v>219</v>
      </c>
      <c r="D428" s="59"/>
      <c r="E428" s="21">
        <v>445.9</v>
      </c>
    </row>
    <row r="429" spans="1:5" x14ac:dyDescent="0.25">
      <c r="A429" s="250">
        <v>45310</v>
      </c>
      <c r="B429" s="505" t="s">
        <v>28273</v>
      </c>
      <c r="C429" s="184">
        <v>165</v>
      </c>
      <c r="D429" s="59"/>
      <c r="E429" s="21">
        <v>384.8</v>
      </c>
    </row>
    <row r="430" spans="1:5" x14ac:dyDescent="0.25">
      <c r="A430" s="250">
        <v>45310</v>
      </c>
      <c r="B430" s="505" t="s">
        <v>28274</v>
      </c>
      <c r="C430" s="184">
        <v>349</v>
      </c>
      <c r="D430" s="59"/>
      <c r="E430" s="21">
        <v>964.32</v>
      </c>
    </row>
    <row r="431" spans="1:5" x14ac:dyDescent="0.25">
      <c r="A431" s="250">
        <v>45310</v>
      </c>
      <c r="B431" s="505" t="s">
        <v>28275</v>
      </c>
      <c r="C431" s="184">
        <v>774</v>
      </c>
      <c r="D431" s="59"/>
      <c r="E431" s="60">
        <v>1641.5</v>
      </c>
    </row>
    <row r="432" spans="1:5" x14ac:dyDescent="0.25">
      <c r="A432" s="250">
        <v>45310</v>
      </c>
      <c r="B432" s="505" t="s">
        <v>28276</v>
      </c>
      <c r="C432" s="184">
        <v>200</v>
      </c>
      <c r="D432" s="21">
        <v>542.42999999999995</v>
      </c>
      <c r="E432" s="21"/>
    </row>
    <row r="433" spans="1:5" x14ac:dyDescent="0.25">
      <c r="A433" s="250">
        <v>45310</v>
      </c>
      <c r="B433" s="505" t="s">
        <v>28277</v>
      </c>
      <c r="C433" s="184">
        <v>693</v>
      </c>
      <c r="D433" s="59"/>
      <c r="E433" s="60">
        <v>1103.5999999999999</v>
      </c>
    </row>
    <row r="434" spans="1:5" x14ac:dyDescent="0.25">
      <c r="A434" s="250">
        <v>45310</v>
      </c>
      <c r="B434" s="505" t="s">
        <v>28278</v>
      </c>
      <c r="C434" s="184">
        <v>157</v>
      </c>
      <c r="D434" s="59"/>
      <c r="E434" s="21">
        <v>347.9</v>
      </c>
    </row>
    <row r="435" spans="1:5" x14ac:dyDescent="0.25">
      <c r="A435" s="250">
        <v>45310</v>
      </c>
      <c r="B435" s="505" t="s">
        <v>28279</v>
      </c>
      <c r="C435" s="184">
        <v>33</v>
      </c>
      <c r="D435" s="59"/>
      <c r="E435" s="21">
        <v>78.400000000000006</v>
      </c>
    </row>
    <row r="436" spans="1:5" x14ac:dyDescent="0.25">
      <c r="A436" s="250">
        <v>45310</v>
      </c>
      <c r="B436" s="479" t="s">
        <v>28280</v>
      </c>
      <c r="C436" s="184">
        <v>20</v>
      </c>
      <c r="D436" s="59"/>
      <c r="E436" s="21">
        <v>49</v>
      </c>
    </row>
    <row r="437" spans="1:5" x14ac:dyDescent="0.25">
      <c r="A437" s="250">
        <v>45310</v>
      </c>
      <c r="B437" s="505" t="s">
        <v>28281</v>
      </c>
      <c r="C437" s="184">
        <v>30</v>
      </c>
      <c r="D437" s="59"/>
      <c r="E437" s="21">
        <v>85.8</v>
      </c>
    </row>
    <row r="438" spans="1:5" x14ac:dyDescent="0.25">
      <c r="A438" s="250">
        <v>45310</v>
      </c>
      <c r="B438" s="505" t="s">
        <v>28282</v>
      </c>
      <c r="C438" s="184">
        <v>120</v>
      </c>
      <c r="D438" s="59"/>
      <c r="E438" s="21">
        <v>221.2</v>
      </c>
    </row>
    <row r="439" spans="1:5" x14ac:dyDescent="0.25">
      <c r="A439" s="250">
        <v>45310</v>
      </c>
      <c r="B439" s="479" t="s">
        <v>28283</v>
      </c>
      <c r="C439" s="184">
        <v>105</v>
      </c>
      <c r="D439" s="59"/>
      <c r="E439" s="21">
        <v>218.4</v>
      </c>
    </row>
    <row r="440" spans="1:5" x14ac:dyDescent="0.25">
      <c r="A440" s="250">
        <v>45310</v>
      </c>
      <c r="B440" s="479" t="s">
        <v>28284</v>
      </c>
      <c r="C440" s="184">
        <v>432</v>
      </c>
      <c r="D440" s="59"/>
      <c r="E440" s="21">
        <v>582.4</v>
      </c>
    </row>
    <row r="441" spans="1:5" x14ac:dyDescent="0.25">
      <c r="A441" s="250">
        <v>45310</v>
      </c>
      <c r="B441" s="479" t="s">
        <v>28285</v>
      </c>
      <c r="C441" s="184">
        <v>20</v>
      </c>
      <c r="D441" s="59"/>
      <c r="E441" s="21">
        <v>68.599999999999994</v>
      </c>
    </row>
    <row r="442" spans="1:5" x14ac:dyDescent="0.25">
      <c r="A442" s="250">
        <v>45310</v>
      </c>
      <c r="B442" s="479" t="s">
        <v>28286</v>
      </c>
      <c r="C442" s="184">
        <v>149</v>
      </c>
      <c r="D442" s="21">
        <v>400.8</v>
      </c>
      <c r="E442" s="21"/>
    </row>
    <row r="443" spans="1:5" x14ac:dyDescent="0.25">
      <c r="A443" s="250">
        <v>45310</v>
      </c>
      <c r="B443" s="479" t="s">
        <v>28287</v>
      </c>
      <c r="C443" s="184">
        <v>185</v>
      </c>
      <c r="D443" s="59"/>
      <c r="E443" s="21">
        <v>413</v>
      </c>
    </row>
    <row r="444" spans="1:5" x14ac:dyDescent="0.25">
      <c r="A444" s="250">
        <v>45310</v>
      </c>
      <c r="B444" s="479" t="s">
        <v>28288</v>
      </c>
      <c r="C444" s="184">
        <v>35</v>
      </c>
      <c r="D444" s="59"/>
      <c r="E444" s="21">
        <v>81</v>
      </c>
    </row>
    <row r="445" spans="1:5" x14ac:dyDescent="0.25">
      <c r="A445" s="250">
        <v>45310</v>
      </c>
      <c r="B445" s="479" t="s">
        <v>28289</v>
      </c>
      <c r="C445" s="184">
        <v>413</v>
      </c>
      <c r="D445" s="59"/>
      <c r="E445" s="21">
        <v>800.66</v>
      </c>
    </row>
    <row r="446" spans="1:5" x14ac:dyDescent="0.25">
      <c r="A446" s="250">
        <v>45310</v>
      </c>
      <c r="B446" s="479" t="s">
        <v>28290</v>
      </c>
      <c r="C446" s="184">
        <v>25</v>
      </c>
      <c r="D446" s="59"/>
      <c r="E446" s="21">
        <v>59</v>
      </c>
    </row>
    <row r="447" spans="1:5" x14ac:dyDescent="0.25">
      <c r="A447" s="250">
        <v>45310</v>
      </c>
      <c r="B447" s="479" t="s">
        <v>28291</v>
      </c>
      <c r="C447" s="184">
        <v>165</v>
      </c>
      <c r="D447" s="21">
        <v>600.24</v>
      </c>
      <c r="E447" s="21"/>
    </row>
    <row r="448" spans="1:5" ht="15.75" thickBot="1" x14ac:dyDescent="0.3">
      <c r="A448" s="250">
        <v>45310</v>
      </c>
      <c r="B448" s="575" t="s">
        <v>28292</v>
      </c>
      <c r="C448" s="184">
        <v>120</v>
      </c>
      <c r="D448" s="59"/>
      <c r="E448" s="21">
        <v>411.6</v>
      </c>
    </row>
    <row r="449" spans="1:5" ht="15.75" thickBot="1" x14ac:dyDescent="0.3">
      <c r="A449" s="574">
        <v>45310</v>
      </c>
      <c r="B449" s="479" t="s">
        <v>28293</v>
      </c>
      <c r="C449" s="184">
        <v>50</v>
      </c>
      <c r="D449" s="21">
        <v>154.24</v>
      </c>
      <c r="E449" s="21"/>
    </row>
    <row r="450" spans="1:5" ht="26.25" thickBot="1" x14ac:dyDescent="0.3">
      <c r="A450" s="574">
        <v>45310</v>
      </c>
      <c r="B450" s="479" t="s">
        <v>28294</v>
      </c>
      <c r="C450" s="184" t="s">
        <v>28295</v>
      </c>
      <c r="D450" s="21">
        <v>678.47</v>
      </c>
      <c r="E450" s="21"/>
    </row>
    <row r="451" spans="1:5" ht="15.75" thickBot="1" x14ac:dyDescent="0.3">
      <c r="A451" s="574">
        <v>45310</v>
      </c>
      <c r="B451" s="575" t="s">
        <v>28296</v>
      </c>
      <c r="C451" s="184">
        <v>30</v>
      </c>
      <c r="D451" s="21">
        <v>78.349999999999994</v>
      </c>
      <c r="E451" s="21"/>
    </row>
    <row r="452" spans="1:5" ht="15.75" thickBot="1" x14ac:dyDescent="0.3">
      <c r="A452" s="574">
        <v>45311</v>
      </c>
      <c r="B452" s="479" t="s">
        <v>28297</v>
      </c>
      <c r="C452" s="184">
        <v>40</v>
      </c>
      <c r="D452" s="21">
        <v>121.52</v>
      </c>
      <c r="E452" s="21"/>
    </row>
    <row r="453" spans="1:5" ht="15.75" thickBot="1" x14ac:dyDescent="0.3">
      <c r="A453" s="574">
        <v>45311</v>
      </c>
      <c r="B453" s="479" t="s">
        <v>28298</v>
      </c>
      <c r="C453" s="184">
        <v>60</v>
      </c>
      <c r="D453" s="21">
        <v>253.13</v>
      </c>
      <c r="E453" s="21"/>
    </row>
    <row r="454" spans="1:5" ht="15.75" thickBot="1" x14ac:dyDescent="0.3">
      <c r="A454" s="574">
        <v>45311</v>
      </c>
      <c r="B454" s="479" t="s">
        <v>28299</v>
      </c>
      <c r="C454" s="184">
        <v>40</v>
      </c>
      <c r="D454" s="21">
        <v>84.38</v>
      </c>
      <c r="E454" s="21"/>
    </row>
    <row r="455" spans="1:5" ht="15.75" thickBot="1" x14ac:dyDescent="0.3">
      <c r="A455" s="574">
        <v>45313</v>
      </c>
      <c r="B455" s="479" t="s">
        <v>28300</v>
      </c>
      <c r="C455" s="184">
        <v>210</v>
      </c>
      <c r="D455" s="59"/>
      <c r="E455" s="21">
        <v>411.6</v>
      </c>
    </row>
    <row r="456" spans="1:5" ht="15.75" thickBot="1" x14ac:dyDescent="0.3">
      <c r="A456" s="574">
        <v>45313</v>
      </c>
      <c r="B456" s="479" t="s">
        <v>28301</v>
      </c>
      <c r="C456" s="184">
        <v>23</v>
      </c>
      <c r="D456" s="21">
        <v>75.03</v>
      </c>
      <c r="E456" s="21"/>
    </row>
    <row r="457" spans="1:5" ht="15.75" thickBot="1" x14ac:dyDescent="0.3">
      <c r="A457" s="574">
        <v>45313</v>
      </c>
      <c r="B457" s="479" t="s">
        <v>28302</v>
      </c>
      <c r="C457" s="184">
        <v>146</v>
      </c>
      <c r="D457" s="59"/>
      <c r="E457" s="21">
        <v>303.8</v>
      </c>
    </row>
    <row r="458" spans="1:5" ht="15.75" thickBot="1" x14ac:dyDescent="0.3">
      <c r="A458" s="574">
        <v>45313</v>
      </c>
      <c r="B458" s="479" t="s">
        <v>28303</v>
      </c>
      <c r="C458" s="184">
        <v>18</v>
      </c>
      <c r="D458" s="59"/>
      <c r="E458" s="21">
        <v>89.3</v>
      </c>
    </row>
    <row r="459" spans="1:5" ht="15.75" thickBot="1" x14ac:dyDescent="0.3">
      <c r="A459" s="574">
        <v>45313</v>
      </c>
      <c r="B459" s="479" t="s">
        <v>28304</v>
      </c>
      <c r="C459" s="184">
        <v>25</v>
      </c>
      <c r="D459" s="59"/>
      <c r="E459" s="21">
        <v>49</v>
      </c>
    </row>
    <row r="460" spans="1:5" ht="15.75" thickBot="1" x14ac:dyDescent="0.3">
      <c r="A460" s="574">
        <v>45313</v>
      </c>
      <c r="B460" s="479" t="s">
        <v>28305</v>
      </c>
      <c r="C460" s="184">
        <v>18</v>
      </c>
      <c r="D460" s="21">
        <v>97.17</v>
      </c>
      <c r="E460" s="21"/>
    </row>
    <row r="461" spans="1:5" ht="15.75" thickBot="1" x14ac:dyDescent="0.3">
      <c r="A461" s="574">
        <v>45313</v>
      </c>
      <c r="B461" s="479" t="s">
        <v>28306</v>
      </c>
      <c r="C461" s="184">
        <v>27</v>
      </c>
      <c r="D461" s="21">
        <v>83.15</v>
      </c>
      <c r="E461" s="21"/>
    </row>
    <row r="462" spans="1:5" ht="15.75" thickBot="1" x14ac:dyDescent="0.3">
      <c r="A462" s="574">
        <v>45313</v>
      </c>
      <c r="B462" s="479" t="s">
        <v>28307</v>
      </c>
      <c r="C462" s="184">
        <v>22</v>
      </c>
      <c r="D462" s="21">
        <v>72.569999999999993</v>
      </c>
      <c r="E462" s="21"/>
    </row>
    <row r="463" spans="1:5" ht="15.75" thickBot="1" x14ac:dyDescent="0.3">
      <c r="A463" s="574">
        <v>45313</v>
      </c>
      <c r="B463" s="479" t="s">
        <v>28308</v>
      </c>
      <c r="C463" s="184">
        <v>40</v>
      </c>
      <c r="D463" s="21">
        <v>179.09</v>
      </c>
      <c r="E463" s="21"/>
    </row>
    <row r="464" spans="1:5" ht="15.75" thickBot="1" x14ac:dyDescent="0.3">
      <c r="A464" s="574">
        <v>45313</v>
      </c>
      <c r="B464" s="479" t="s">
        <v>28309</v>
      </c>
      <c r="C464" s="184">
        <v>12</v>
      </c>
      <c r="D464" s="21">
        <v>132.59</v>
      </c>
      <c r="E464" s="21"/>
    </row>
    <row r="465" spans="1:5" ht="15.75" thickBot="1" x14ac:dyDescent="0.3">
      <c r="A465" s="574">
        <v>45313</v>
      </c>
      <c r="B465" s="479" t="s">
        <v>28310</v>
      </c>
      <c r="C465" s="184">
        <v>10</v>
      </c>
      <c r="D465" s="59"/>
      <c r="E465" s="21">
        <v>112.7</v>
      </c>
    </row>
    <row r="466" spans="1:5" ht="26.25" thickBot="1" x14ac:dyDescent="0.3">
      <c r="A466" s="574">
        <v>45313</v>
      </c>
      <c r="B466" s="479" t="s">
        <v>28311</v>
      </c>
      <c r="C466" s="184" t="s">
        <v>28312</v>
      </c>
      <c r="D466" s="59"/>
      <c r="E466" s="21">
        <v>496.4</v>
      </c>
    </row>
    <row r="467" spans="1:5" ht="15.75" thickBot="1" x14ac:dyDescent="0.3">
      <c r="A467" s="574">
        <v>45313</v>
      </c>
      <c r="B467" s="479" t="s">
        <v>28313</v>
      </c>
      <c r="C467" s="184">
        <v>625</v>
      </c>
      <c r="D467" s="59"/>
      <c r="E467" s="60">
        <v>1349.46</v>
      </c>
    </row>
    <row r="468" spans="1:5" ht="15.75" thickBot="1" x14ac:dyDescent="0.3">
      <c r="A468" s="574">
        <v>45313</v>
      </c>
      <c r="B468" s="479" t="s">
        <v>28314</v>
      </c>
      <c r="C468" s="184">
        <v>210</v>
      </c>
      <c r="D468" s="59"/>
      <c r="E468" s="21">
        <v>411.6</v>
      </c>
    </row>
    <row r="469" spans="1:5" ht="15.75" thickBot="1" x14ac:dyDescent="0.3">
      <c r="A469" s="574">
        <v>45313</v>
      </c>
      <c r="B469" s="479" t="s">
        <v>28315</v>
      </c>
      <c r="C469" s="184">
        <v>23</v>
      </c>
      <c r="D469" s="21"/>
      <c r="E469" s="21">
        <v>52</v>
      </c>
    </row>
    <row r="470" spans="1:5" ht="15.75" thickBot="1" x14ac:dyDescent="0.3">
      <c r="A470" s="574">
        <v>45313</v>
      </c>
      <c r="B470" s="479" t="s">
        <v>28316</v>
      </c>
      <c r="C470" s="184">
        <v>28</v>
      </c>
      <c r="D470" s="21">
        <v>70.36</v>
      </c>
      <c r="E470" s="21"/>
    </row>
    <row r="471" spans="1:5" ht="15.75" thickBot="1" x14ac:dyDescent="0.3">
      <c r="A471" s="574">
        <v>45313</v>
      </c>
      <c r="B471" s="479" t="s">
        <v>28317</v>
      </c>
      <c r="C471" s="184">
        <v>80</v>
      </c>
      <c r="D471" s="21">
        <v>168.76</v>
      </c>
      <c r="E471" s="21"/>
    </row>
    <row r="472" spans="1:5" ht="15.75" thickBot="1" x14ac:dyDescent="0.3">
      <c r="A472" s="574">
        <v>45313</v>
      </c>
      <c r="B472" s="479" t="s">
        <v>28318</v>
      </c>
      <c r="C472" s="184">
        <v>16</v>
      </c>
      <c r="D472" s="21">
        <v>59.48</v>
      </c>
      <c r="E472" s="21"/>
    </row>
    <row r="473" spans="1:5" ht="15.75" thickBot="1" x14ac:dyDescent="0.3">
      <c r="A473" s="574">
        <v>45313</v>
      </c>
      <c r="B473" s="479" t="s">
        <v>28319</v>
      </c>
      <c r="C473" s="184">
        <v>57</v>
      </c>
      <c r="D473" s="21">
        <v>162.72999999999999</v>
      </c>
      <c r="E473" s="21"/>
    </row>
    <row r="474" spans="1:5" ht="15.75" thickBot="1" x14ac:dyDescent="0.3">
      <c r="A474" s="574">
        <v>45313</v>
      </c>
      <c r="B474" s="479" t="s">
        <v>28320</v>
      </c>
      <c r="C474" s="184">
        <v>47</v>
      </c>
      <c r="D474" s="59"/>
      <c r="E474" s="21">
        <v>294</v>
      </c>
    </row>
    <row r="475" spans="1:5" ht="15.75" thickBot="1" x14ac:dyDescent="0.3">
      <c r="A475" s="574">
        <v>45313</v>
      </c>
      <c r="B475" s="575" t="s">
        <v>28321</v>
      </c>
      <c r="C475" s="184">
        <v>228</v>
      </c>
      <c r="D475" s="21">
        <v>537.26</v>
      </c>
      <c r="E475" s="21">
        <v>436.8</v>
      </c>
    </row>
    <row r="476" spans="1:5" ht="15.75" thickBot="1" x14ac:dyDescent="0.3">
      <c r="A476" s="574">
        <v>45313</v>
      </c>
      <c r="B476" s="575" t="s">
        <v>28322</v>
      </c>
      <c r="C476" s="184">
        <v>158</v>
      </c>
      <c r="D476" s="59"/>
      <c r="E476" s="21">
        <v>362.6</v>
      </c>
    </row>
    <row r="477" spans="1:5" ht="15.75" thickBot="1" x14ac:dyDescent="0.3">
      <c r="A477" s="574">
        <v>45313</v>
      </c>
      <c r="B477" s="479" t="s">
        <v>28323</v>
      </c>
      <c r="C477" s="184">
        <v>50</v>
      </c>
      <c r="D477" s="59"/>
      <c r="E477" s="21">
        <v>127.26</v>
      </c>
    </row>
    <row r="478" spans="1:5" ht="15.75" thickBot="1" x14ac:dyDescent="0.3">
      <c r="A478" s="574">
        <v>45313</v>
      </c>
      <c r="B478" s="479" t="s">
        <v>28324</v>
      </c>
      <c r="C478" s="184">
        <v>178</v>
      </c>
      <c r="D478" s="21">
        <v>537.26</v>
      </c>
      <c r="E478" s="21"/>
    </row>
    <row r="479" spans="1:5" ht="15.75" thickBot="1" x14ac:dyDescent="0.3">
      <c r="A479" s="574">
        <v>45313</v>
      </c>
      <c r="B479" s="479" t="s">
        <v>28325</v>
      </c>
      <c r="C479" s="184">
        <v>40</v>
      </c>
      <c r="D479" s="59"/>
      <c r="E479" s="21">
        <v>68.599999999999994</v>
      </c>
    </row>
    <row r="480" spans="1:5" ht="15.75" thickBot="1" x14ac:dyDescent="0.3">
      <c r="A480" s="574">
        <v>45313</v>
      </c>
      <c r="B480" s="479" t="s">
        <v>28326</v>
      </c>
      <c r="C480" s="184">
        <v>40</v>
      </c>
      <c r="D480" s="21">
        <v>84.38</v>
      </c>
      <c r="E480" s="21"/>
    </row>
    <row r="481" spans="1:5" ht="15.75" thickBot="1" x14ac:dyDescent="0.3">
      <c r="A481" s="574">
        <v>45313</v>
      </c>
      <c r="B481" s="479" t="s">
        <v>28327</v>
      </c>
      <c r="C481" s="184">
        <v>144</v>
      </c>
      <c r="D481" s="59"/>
      <c r="E481" s="21">
        <v>205.8</v>
      </c>
    </row>
    <row r="482" spans="1:5" ht="15.75" thickBot="1" x14ac:dyDescent="0.3">
      <c r="A482" s="574">
        <v>45313</v>
      </c>
      <c r="B482" s="479" t="s">
        <v>28328</v>
      </c>
      <c r="C482" s="184">
        <v>23</v>
      </c>
      <c r="D482" s="21">
        <v>63.96</v>
      </c>
      <c r="E482" s="21"/>
    </row>
    <row r="483" spans="1:5" ht="15.75" thickBot="1" x14ac:dyDescent="0.3">
      <c r="A483" s="574">
        <v>45313</v>
      </c>
      <c r="B483" s="479" t="s">
        <v>28329</v>
      </c>
      <c r="C483" s="184">
        <v>80</v>
      </c>
      <c r="D483" s="21">
        <v>168.76</v>
      </c>
      <c r="E483" s="21"/>
    </row>
    <row r="484" spans="1:5" x14ac:dyDescent="0.25">
      <c r="A484" s="455">
        <v>45314</v>
      </c>
      <c r="B484" s="479" t="s">
        <v>28330</v>
      </c>
      <c r="C484" s="479">
        <v>210</v>
      </c>
      <c r="D484" s="432"/>
      <c r="E484" s="431">
        <v>442.4</v>
      </c>
    </row>
    <row r="485" spans="1:5" x14ac:dyDescent="0.25">
      <c r="A485" s="455">
        <v>45314</v>
      </c>
      <c r="B485" s="479" t="s">
        <v>28331</v>
      </c>
      <c r="C485" s="479">
        <v>23</v>
      </c>
      <c r="D485" s="432"/>
      <c r="E485" s="431">
        <v>161.69999999999999</v>
      </c>
    </row>
    <row r="486" spans="1:5" x14ac:dyDescent="0.25">
      <c r="A486" s="455">
        <v>45314</v>
      </c>
      <c r="B486" s="479" t="s">
        <v>28332</v>
      </c>
      <c r="C486" s="479">
        <v>21</v>
      </c>
      <c r="D486" s="432"/>
      <c r="E486" s="431">
        <v>49</v>
      </c>
    </row>
    <row r="487" spans="1:5" x14ac:dyDescent="0.25">
      <c r="A487" s="455">
        <v>45314</v>
      </c>
      <c r="B487" s="479" t="s">
        <v>28333</v>
      </c>
      <c r="C487" s="479">
        <v>60</v>
      </c>
      <c r="D487" s="432"/>
      <c r="E487" s="431">
        <v>145.6</v>
      </c>
    </row>
    <row r="488" spans="1:5" x14ac:dyDescent="0.25">
      <c r="A488" s="455">
        <v>45314</v>
      </c>
      <c r="B488" s="479" t="s">
        <v>28334</v>
      </c>
      <c r="C488" s="479">
        <v>195</v>
      </c>
      <c r="D488" s="432"/>
      <c r="E488" s="431">
        <v>373.8</v>
      </c>
    </row>
    <row r="489" spans="1:5" x14ac:dyDescent="0.25">
      <c r="A489" s="455">
        <v>45314</v>
      </c>
      <c r="B489" s="479" t="s">
        <v>28335</v>
      </c>
      <c r="C489" s="479">
        <v>160</v>
      </c>
      <c r="D489" s="432"/>
      <c r="E489" s="431">
        <v>548.79999999999995</v>
      </c>
    </row>
    <row r="490" spans="1:5" x14ac:dyDescent="0.25">
      <c r="A490" s="455">
        <v>45314</v>
      </c>
      <c r="B490" s="479" t="s">
        <v>28336</v>
      </c>
      <c r="C490" s="479">
        <v>197</v>
      </c>
      <c r="D490" s="431">
        <v>584.62</v>
      </c>
      <c r="E490" s="431"/>
    </row>
    <row r="491" spans="1:5" x14ac:dyDescent="0.25">
      <c r="A491" s="455">
        <v>45314</v>
      </c>
      <c r="B491" s="479" t="s">
        <v>28337</v>
      </c>
      <c r="C491" s="479">
        <v>508</v>
      </c>
      <c r="D491" s="432"/>
      <c r="E491" s="433">
        <v>1464.32</v>
      </c>
    </row>
    <row r="492" spans="1:5" x14ac:dyDescent="0.25">
      <c r="A492" s="455">
        <v>45314</v>
      </c>
      <c r="B492" s="479" t="s">
        <v>28338</v>
      </c>
      <c r="C492" s="479">
        <v>226</v>
      </c>
      <c r="D492" s="431">
        <v>168.76</v>
      </c>
      <c r="E492" s="431"/>
    </row>
    <row r="493" spans="1:5" x14ac:dyDescent="0.25">
      <c r="A493" s="455">
        <v>45314</v>
      </c>
      <c r="B493" s="479" t="s">
        <v>28339</v>
      </c>
      <c r="C493" s="479">
        <v>34</v>
      </c>
      <c r="D493" s="431">
        <v>121.77</v>
      </c>
      <c r="E493" s="431"/>
    </row>
    <row r="494" spans="1:5" x14ac:dyDescent="0.25">
      <c r="A494" s="455">
        <v>45314</v>
      </c>
      <c r="B494" s="479" t="s">
        <v>28340</v>
      </c>
      <c r="C494" s="479">
        <v>40</v>
      </c>
      <c r="D494" s="432"/>
      <c r="E494" s="431">
        <v>101</v>
      </c>
    </row>
    <row r="495" spans="1:5" x14ac:dyDescent="0.25">
      <c r="A495" s="455">
        <v>45314</v>
      </c>
      <c r="B495" s="479" t="s">
        <v>28341</v>
      </c>
      <c r="C495" s="479">
        <v>96</v>
      </c>
      <c r="D495" s="432"/>
      <c r="E495" s="431">
        <v>195.51</v>
      </c>
    </row>
    <row r="496" spans="1:5" x14ac:dyDescent="0.25">
      <c r="A496" s="455">
        <v>45314</v>
      </c>
      <c r="B496" s="479" t="s">
        <v>28342</v>
      </c>
      <c r="C496" s="479">
        <v>90</v>
      </c>
      <c r="D496" s="431">
        <v>268.63</v>
      </c>
      <c r="E496" s="431"/>
    </row>
    <row r="497" spans="1:5" x14ac:dyDescent="0.25">
      <c r="A497" s="455">
        <v>45314</v>
      </c>
      <c r="B497" s="479" t="s">
        <v>28343</v>
      </c>
      <c r="C497" s="479">
        <v>52</v>
      </c>
      <c r="D497" s="432"/>
      <c r="E497" s="431">
        <v>363.1</v>
      </c>
    </row>
    <row r="498" spans="1:5" x14ac:dyDescent="0.25">
      <c r="A498" s="455">
        <v>45314</v>
      </c>
      <c r="B498" s="479" t="s">
        <v>28344</v>
      </c>
      <c r="C498" s="479">
        <v>420</v>
      </c>
      <c r="D498" s="432"/>
      <c r="E498" s="433">
        <v>1666.98</v>
      </c>
    </row>
    <row r="499" spans="1:5" x14ac:dyDescent="0.25">
      <c r="A499" s="455">
        <v>45314</v>
      </c>
      <c r="B499" s="479" t="s">
        <v>28345</v>
      </c>
      <c r="C499" s="479">
        <v>25</v>
      </c>
      <c r="D499" s="431">
        <v>162.72999999999999</v>
      </c>
      <c r="E499" s="431"/>
    </row>
    <row r="500" spans="1:5" x14ac:dyDescent="0.25">
      <c r="A500" s="455">
        <v>45314</v>
      </c>
      <c r="B500" s="479" t="s">
        <v>28346</v>
      </c>
      <c r="C500" s="479">
        <v>90</v>
      </c>
      <c r="D500" s="431">
        <v>268.63</v>
      </c>
      <c r="E500" s="431"/>
    </row>
    <row r="501" spans="1:5" x14ac:dyDescent="0.25">
      <c r="A501" s="455">
        <v>45314</v>
      </c>
      <c r="B501" s="479" t="s">
        <v>28347</v>
      </c>
      <c r="C501" s="479">
        <v>84</v>
      </c>
      <c r="D501" s="432"/>
      <c r="E501" s="431">
        <v>243</v>
      </c>
    </row>
    <row r="502" spans="1:5" x14ac:dyDescent="0.25">
      <c r="A502" s="455">
        <v>45314</v>
      </c>
      <c r="B502" s="479" t="s">
        <v>28348</v>
      </c>
      <c r="C502" s="479">
        <v>25</v>
      </c>
      <c r="D502" s="432"/>
      <c r="E502" s="431">
        <v>53.9</v>
      </c>
    </row>
    <row r="503" spans="1:5" x14ac:dyDescent="0.25">
      <c r="A503" s="455">
        <v>45314</v>
      </c>
      <c r="B503" s="505" t="s">
        <v>28349</v>
      </c>
      <c r="C503" s="479">
        <v>45</v>
      </c>
      <c r="D503" s="431">
        <v>84.38</v>
      </c>
      <c r="E503" s="431"/>
    </row>
    <row r="504" spans="1:5" x14ac:dyDescent="0.25">
      <c r="A504" s="455">
        <v>45314</v>
      </c>
      <c r="B504" s="479" t="s">
        <v>28350</v>
      </c>
      <c r="C504" s="479">
        <v>1525</v>
      </c>
      <c r="D504" s="432"/>
      <c r="E504" s="433">
        <v>3650.5</v>
      </c>
    </row>
    <row r="505" spans="1:5" x14ac:dyDescent="0.25">
      <c r="A505" s="455">
        <v>45314</v>
      </c>
      <c r="B505" s="479" t="s">
        <v>28351</v>
      </c>
      <c r="C505" s="479">
        <v>140</v>
      </c>
      <c r="D505" s="432"/>
      <c r="E505" s="431">
        <v>480.2</v>
      </c>
    </row>
    <row r="506" spans="1:5" x14ac:dyDescent="0.25">
      <c r="A506" s="455">
        <v>45315</v>
      </c>
      <c r="B506" s="479" t="s">
        <v>28352</v>
      </c>
      <c r="C506" s="479">
        <v>37</v>
      </c>
      <c r="D506" s="432"/>
      <c r="E506" s="431">
        <v>88.4</v>
      </c>
    </row>
    <row r="507" spans="1:5" x14ac:dyDescent="0.25">
      <c r="A507" s="455">
        <v>45315</v>
      </c>
      <c r="B507" s="479" t="s">
        <v>28353</v>
      </c>
      <c r="C507" s="479">
        <v>40</v>
      </c>
      <c r="D507" s="431">
        <v>110.7</v>
      </c>
      <c r="E507" s="431"/>
    </row>
    <row r="508" spans="1:5" x14ac:dyDescent="0.25">
      <c r="A508" s="455">
        <v>45315</v>
      </c>
      <c r="B508" s="479" t="s">
        <v>28354</v>
      </c>
      <c r="C508" s="479">
        <v>47</v>
      </c>
      <c r="D508" s="432"/>
      <c r="E508" s="431">
        <v>102.9</v>
      </c>
    </row>
    <row r="509" spans="1:5" x14ac:dyDescent="0.25">
      <c r="A509" s="455">
        <v>45315</v>
      </c>
      <c r="B509" s="479" t="s">
        <v>28355</v>
      </c>
      <c r="C509" s="479">
        <v>22</v>
      </c>
      <c r="D509" s="431">
        <v>94.71</v>
      </c>
      <c r="E509" s="431"/>
    </row>
    <row r="510" spans="1:5" x14ac:dyDescent="0.25">
      <c r="A510" s="455">
        <v>45315</v>
      </c>
      <c r="B510" s="479" t="s">
        <v>28356</v>
      </c>
      <c r="C510" s="479">
        <v>145</v>
      </c>
      <c r="D510" s="431">
        <v>196.31</v>
      </c>
      <c r="E510" s="431"/>
    </row>
    <row r="511" spans="1:5" x14ac:dyDescent="0.25">
      <c r="A511" s="455">
        <v>45315</v>
      </c>
      <c r="B511" s="479" t="s">
        <v>28357</v>
      </c>
      <c r="C511" s="479">
        <v>552</v>
      </c>
      <c r="D511" s="432"/>
      <c r="E511" s="433">
        <v>1190.7</v>
      </c>
    </row>
    <row r="512" spans="1:5" x14ac:dyDescent="0.25">
      <c r="A512" s="455">
        <v>45315</v>
      </c>
      <c r="B512" s="479" t="s">
        <v>28358</v>
      </c>
      <c r="C512" s="479">
        <v>832</v>
      </c>
      <c r="D512" s="432"/>
      <c r="E512" s="433">
        <v>1566.06</v>
      </c>
    </row>
    <row r="513" spans="1:5" x14ac:dyDescent="0.25">
      <c r="A513" s="455">
        <v>45315</v>
      </c>
      <c r="B513" s="479" t="s">
        <v>28359</v>
      </c>
      <c r="C513" s="479">
        <v>120</v>
      </c>
      <c r="D513" s="431">
        <v>253.13</v>
      </c>
      <c r="E513" s="431"/>
    </row>
    <row r="514" spans="1:5" x14ac:dyDescent="0.25">
      <c r="A514" s="455">
        <v>45315</v>
      </c>
      <c r="B514" s="479" t="s">
        <v>28360</v>
      </c>
      <c r="C514" s="479">
        <v>113</v>
      </c>
      <c r="D514" s="432"/>
      <c r="E514" s="431">
        <v>303.8</v>
      </c>
    </row>
    <row r="515" spans="1:5" x14ac:dyDescent="0.25">
      <c r="A515" s="455">
        <v>45315</v>
      </c>
      <c r="B515" s="479" t="s">
        <v>28361</v>
      </c>
      <c r="C515" s="479">
        <v>80</v>
      </c>
      <c r="D515" s="431">
        <v>168.76</v>
      </c>
      <c r="E515" s="431"/>
    </row>
    <row r="516" spans="1:5" x14ac:dyDescent="0.25">
      <c r="A516" s="455">
        <v>45315</v>
      </c>
      <c r="B516" s="479" t="s">
        <v>28362</v>
      </c>
      <c r="C516" s="479">
        <v>240</v>
      </c>
      <c r="D516" s="432"/>
      <c r="E516" s="431">
        <v>386.4</v>
      </c>
    </row>
    <row r="517" spans="1:5" x14ac:dyDescent="0.25">
      <c r="A517" s="455">
        <v>45315</v>
      </c>
      <c r="B517" s="479" t="s">
        <v>28363</v>
      </c>
      <c r="C517" s="479">
        <v>681</v>
      </c>
      <c r="D517" s="432"/>
      <c r="E517" s="433">
        <v>1454.71</v>
      </c>
    </row>
    <row r="518" spans="1:5" x14ac:dyDescent="0.25">
      <c r="A518" s="455">
        <v>45315</v>
      </c>
      <c r="B518" s="479" t="s">
        <v>28364</v>
      </c>
      <c r="C518" s="479">
        <v>240</v>
      </c>
      <c r="D518" s="431">
        <v>909.22</v>
      </c>
      <c r="E518" s="431"/>
    </row>
    <row r="519" spans="1:5" x14ac:dyDescent="0.25">
      <c r="A519" s="455">
        <v>45315</v>
      </c>
      <c r="B519" s="479" t="s">
        <v>28365</v>
      </c>
      <c r="C519" s="479">
        <v>72</v>
      </c>
      <c r="D519" s="432"/>
      <c r="E519" s="431">
        <v>176.8</v>
      </c>
    </row>
    <row r="520" spans="1:5" x14ac:dyDescent="0.25">
      <c r="A520" s="455">
        <v>45315</v>
      </c>
      <c r="B520" s="479" t="s">
        <v>28366</v>
      </c>
      <c r="C520" s="479">
        <v>105</v>
      </c>
      <c r="D520" s="432"/>
      <c r="E520" s="431">
        <v>189</v>
      </c>
    </row>
    <row r="521" spans="1:5" x14ac:dyDescent="0.25">
      <c r="A521" s="455">
        <v>45315</v>
      </c>
      <c r="B521" s="479" t="s">
        <v>28367</v>
      </c>
      <c r="C521" s="479">
        <v>45</v>
      </c>
      <c r="D521" s="432"/>
      <c r="E521" s="431">
        <v>284.2</v>
      </c>
    </row>
    <row r="522" spans="1:5" x14ac:dyDescent="0.25">
      <c r="A522" s="455">
        <v>45315</v>
      </c>
      <c r="B522" s="479" t="s">
        <v>28368</v>
      </c>
      <c r="C522" s="479">
        <v>25</v>
      </c>
      <c r="D522" s="431"/>
      <c r="E522" s="431">
        <v>72.599999999999994</v>
      </c>
    </row>
    <row r="523" spans="1:5" x14ac:dyDescent="0.25">
      <c r="A523" s="455">
        <v>45315</v>
      </c>
      <c r="B523" s="479" t="s">
        <v>28369</v>
      </c>
      <c r="C523" s="479">
        <v>5</v>
      </c>
      <c r="D523" s="431">
        <v>60.27</v>
      </c>
      <c r="E523" s="431"/>
    </row>
    <row r="524" spans="1:5" x14ac:dyDescent="0.25">
      <c r="A524" s="455">
        <v>45315</v>
      </c>
      <c r="B524" s="479" t="s">
        <v>28370</v>
      </c>
      <c r="C524" s="479">
        <v>47</v>
      </c>
      <c r="D524" s="432"/>
      <c r="E524" s="431">
        <v>297.92</v>
      </c>
    </row>
    <row r="525" spans="1:5" x14ac:dyDescent="0.25">
      <c r="A525" s="455">
        <v>45315</v>
      </c>
      <c r="B525" s="479" t="s">
        <v>28371</v>
      </c>
      <c r="C525" s="479">
        <v>16</v>
      </c>
      <c r="D525" s="431">
        <v>95.94</v>
      </c>
      <c r="E525" s="431"/>
    </row>
    <row r="526" spans="1:5" x14ac:dyDescent="0.25">
      <c r="A526" s="455">
        <v>45315</v>
      </c>
      <c r="B526" s="479" t="s">
        <v>28372</v>
      </c>
      <c r="C526" s="479">
        <v>86</v>
      </c>
      <c r="D526" s="432"/>
      <c r="E526" s="431">
        <v>325.8</v>
      </c>
    </row>
    <row r="527" spans="1:5" x14ac:dyDescent="0.25">
      <c r="A527" s="455">
        <v>45315</v>
      </c>
      <c r="B527" s="479" t="s">
        <v>28373</v>
      </c>
      <c r="C527" s="479">
        <v>25</v>
      </c>
      <c r="D527" s="431">
        <v>60.27</v>
      </c>
      <c r="E527" s="431"/>
    </row>
    <row r="528" spans="1:5" x14ac:dyDescent="0.25">
      <c r="A528" s="455">
        <v>45315</v>
      </c>
      <c r="B528" s="479" t="s">
        <v>28374</v>
      </c>
      <c r="C528" s="479">
        <v>30</v>
      </c>
      <c r="D528" s="431">
        <v>81.180000000000007</v>
      </c>
      <c r="E528" s="431"/>
    </row>
    <row r="529" spans="1:5" x14ac:dyDescent="0.25">
      <c r="A529" s="455">
        <v>45315</v>
      </c>
      <c r="B529" s="479" t="s">
        <v>28375</v>
      </c>
      <c r="C529" s="479">
        <v>283</v>
      </c>
      <c r="D529" s="432"/>
      <c r="E529" s="433">
        <v>1631.7</v>
      </c>
    </row>
    <row r="530" spans="1:5" x14ac:dyDescent="0.25">
      <c r="A530" s="455">
        <v>45315</v>
      </c>
      <c r="B530" s="479" t="s">
        <v>28376</v>
      </c>
      <c r="C530" s="479">
        <v>120</v>
      </c>
      <c r="D530" s="432"/>
      <c r="E530" s="431">
        <v>249.2</v>
      </c>
    </row>
    <row r="531" spans="1:5" x14ac:dyDescent="0.25">
      <c r="A531" s="455">
        <v>45315</v>
      </c>
      <c r="B531" s="479" t="s">
        <v>28377</v>
      </c>
      <c r="C531" s="479">
        <v>492</v>
      </c>
      <c r="D531" s="432"/>
      <c r="E531" s="433">
        <v>1453.6</v>
      </c>
    </row>
    <row r="532" spans="1:5" x14ac:dyDescent="0.25">
      <c r="A532" s="455">
        <v>45315</v>
      </c>
      <c r="B532" s="479" t="s">
        <v>28378</v>
      </c>
      <c r="C532" s="479">
        <v>67</v>
      </c>
      <c r="D532" s="432"/>
      <c r="E532" s="431">
        <v>177</v>
      </c>
    </row>
    <row r="533" spans="1:5" x14ac:dyDescent="0.25">
      <c r="A533" s="455">
        <v>45315</v>
      </c>
      <c r="B533" s="479" t="s">
        <v>28379</v>
      </c>
      <c r="C533" s="479">
        <v>2151</v>
      </c>
      <c r="D533" s="432"/>
      <c r="E533" s="433">
        <v>3669.01</v>
      </c>
    </row>
    <row r="534" spans="1:5" x14ac:dyDescent="0.25">
      <c r="A534" s="455">
        <v>45315</v>
      </c>
      <c r="B534" s="479" t="s">
        <v>28380</v>
      </c>
      <c r="C534" s="479">
        <v>870</v>
      </c>
      <c r="D534" s="432"/>
      <c r="E534" s="433">
        <v>1945.8</v>
      </c>
    </row>
    <row r="535" spans="1:5" x14ac:dyDescent="0.25">
      <c r="A535" s="455">
        <v>45315</v>
      </c>
      <c r="B535" s="479" t="s">
        <v>28381</v>
      </c>
      <c r="C535" s="479">
        <v>45</v>
      </c>
      <c r="D535" s="431">
        <v>84.38</v>
      </c>
      <c r="E535" s="431"/>
    </row>
    <row r="536" spans="1:5" x14ac:dyDescent="0.25">
      <c r="A536" s="455">
        <v>45315</v>
      </c>
      <c r="B536" s="505" t="s">
        <v>28382</v>
      </c>
      <c r="C536" s="479">
        <v>190</v>
      </c>
      <c r="D536" s="432"/>
      <c r="E536" s="431">
        <v>419.9</v>
      </c>
    </row>
    <row r="537" spans="1:5" x14ac:dyDescent="0.25">
      <c r="A537" s="455">
        <v>45315</v>
      </c>
      <c r="B537" s="479" t="s">
        <v>28383</v>
      </c>
      <c r="C537" s="479">
        <v>305</v>
      </c>
      <c r="D537" s="432"/>
      <c r="E537" s="431">
        <v>840.84</v>
      </c>
    </row>
    <row r="538" spans="1:5" x14ac:dyDescent="0.25">
      <c r="A538" s="455">
        <v>45316</v>
      </c>
      <c r="B538" s="479" t="s">
        <v>28384</v>
      </c>
      <c r="C538" s="479">
        <v>90</v>
      </c>
      <c r="D538" s="432"/>
      <c r="E538" s="431">
        <v>218.4</v>
      </c>
    </row>
    <row r="539" spans="1:5" x14ac:dyDescent="0.25">
      <c r="A539" s="455">
        <v>45316</v>
      </c>
      <c r="B539" s="479" t="s">
        <v>28385</v>
      </c>
      <c r="C539" s="479">
        <v>35</v>
      </c>
      <c r="D539" s="432"/>
      <c r="E539" s="431">
        <v>78.400000000000006</v>
      </c>
    </row>
    <row r="540" spans="1:5" x14ac:dyDescent="0.25">
      <c r="A540" s="455">
        <v>45316</v>
      </c>
      <c r="B540" s="479" t="s">
        <v>28386</v>
      </c>
      <c r="C540" s="479">
        <v>20</v>
      </c>
      <c r="D540" s="432"/>
      <c r="E540" s="431">
        <v>68.599999999999994</v>
      </c>
    </row>
    <row r="541" spans="1:5" x14ac:dyDescent="0.25">
      <c r="A541" s="455">
        <v>45316</v>
      </c>
      <c r="B541" s="479" t="s">
        <v>28387</v>
      </c>
      <c r="C541" s="479">
        <v>1063</v>
      </c>
      <c r="D541" s="432"/>
      <c r="E541" s="451">
        <v>2535</v>
      </c>
    </row>
    <row r="542" spans="1:5" x14ac:dyDescent="0.25">
      <c r="A542" s="455">
        <v>45316</v>
      </c>
      <c r="B542" s="479" t="s">
        <v>28388</v>
      </c>
      <c r="C542" s="479">
        <v>39</v>
      </c>
      <c r="D542" s="432"/>
      <c r="E542" s="431">
        <v>88.5</v>
      </c>
    </row>
    <row r="543" spans="1:5" x14ac:dyDescent="0.25">
      <c r="A543" s="455">
        <v>45316</v>
      </c>
      <c r="B543" s="479" t="s">
        <v>28389</v>
      </c>
      <c r="C543" s="479">
        <v>51</v>
      </c>
      <c r="D543" s="432"/>
      <c r="E543" s="431">
        <v>332.8</v>
      </c>
    </row>
    <row r="544" spans="1:5" x14ac:dyDescent="0.25">
      <c r="A544" s="455">
        <v>45316</v>
      </c>
      <c r="B544" s="479" t="s">
        <v>28390</v>
      </c>
      <c r="C544" s="479">
        <v>31</v>
      </c>
      <c r="D544" s="432"/>
      <c r="E544" s="431">
        <v>68.599999999999994</v>
      </c>
    </row>
    <row r="545" spans="1:5" x14ac:dyDescent="0.25">
      <c r="A545" s="455">
        <v>45316</v>
      </c>
      <c r="B545" s="479" t="s">
        <v>28391</v>
      </c>
      <c r="C545" s="479">
        <v>40</v>
      </c>
      <c r="D545" s="432"/>
      <c r="E545" s="431">
        <v>137.19999999999999</v>
      </c>
    </row>
    <row r="546" spans="1:5" x14ac:dyDescent="0.25">
      <c r="A546" s="455">
        <v>45316</v>
      </c>
      <c r="B546" s="479" t="s">
        <v>28392</v>
      </c>
      <c r="C546" s="479">
        <v>20</v>
      </c>
      <c r="D546" s="432"/>
      <c r="E546" s="431">
        <v>68.599999999999994</v>
      </c>
    </row>
    <row r="547" spans="1:5" x14ac:dyDescent="0.25">
      <c r="A547" s="455">
        <v>45316</v>
      </c>
      <c r="B547" s="479" t="s">
        <v>28393</v>
      </c>
      <c r="C547" s="479">
        <v>356</v>
      </c>
      <c r="D547" s="432"/>
      <c r="E547" s="431">
        <v>602</v>
      </c>
    </row>
    <row r="548" spans="1:5" x14ac:dyDescent="0.25">
      <c r="A548" s="455">
        <v>45316</v>
      </c>
      <c r="B548" s="479" t="s">
        <v>28394</v>
      </c>
      <c r="C548" s="575">
        <v>75</v>
      </c>
      <c r="D548" s="435">
        <v>211.07</v>
      </c>
      <c r="E548" s="431"/>
    </row>
    <row r="549" spans="1:5" x14ac:dyDescent="0.25">
      <c r="A549" s="455">
        <v>45316</v>
      </c>
      <c r="B549" s="479" t="s">
        <v>28395</v>
      </c>
      <c r="C549" s="479">
        <v>537</v>
      </c>
      <c r="D549" s="432"/>
      <c r="E549" s="433">
        <v>1382.55</v>
      </c>
    </row>
    <row r="550" spans="1:5" x14ac:dyDescent="0.25">
      <c r="A550" s="455">
        <v>45316</v>
      </c>
      <c r="B550" s="479" t="s">
        <v>28396</v>
      </c>
      <c r="C550" s="479">
        <v>1324</v>
      </c>
      <c r="D550" s="432"/>
      <c r="E550" s="433">
        <v>2980.8</v>
      </c>
    </row>
    <row r="551" spans="1:5" x14ac:dyDescent="0.25">
      <c r="A551" s="455">
        <v>45316</v>
      </c>
      <c r="B551" s="479" t="s">
        <v>28397</v>
      </c>
      <c r="C551" s="479">
        <v>45</v>
      </c>
      <c r="D551" s="432"/>
      <c r="E551" s="431">
        <v>68.599999999999994</v>
      </c>
    </row>
    <row r="552" spans="1:5" x14ac:dyDescent="0.25">
      <c r="A552" s="455">
        <v>45316</v>
      </c>
      <c r="B552" s="479" t="s">
        <v>28398</v>
      </c>
      <c r="C552" s="479">
        <v>302</v>
      </c>
      <c r="D552" s="432"/>
      <c r="E552" s="431">
        <v>555.75</v>
      </c>
    </row>
    <row r="553" spans="1:5" x14ac:dyDescent="0.25">
      <c r="A553" s="455">
        <v>45316</v>
      </c>
      <c r="B553" s="479" t="s">
        <v>28399</v>
      </c>
      <c r="C553" s="479">
        <v>105</v>
      </c>
      <c r="D553" s="431">
        <v>253.13</v>
      </c>
      <c r="E553" s="431"/>
    </row>
    <row r="554" spans="1:5" x14ac:dyDescent="0.25">
      <c r="A554" s="455">
        <v>45316</v>
      </c>
      <c r="B554" s="479" t="s">
        <v>28400</v>
      </c>
      <c r="C554" s="479">
        <v>229</v>
      </c>
      <c r="D554" s="432"/>
      <c r="E554" s="431">
        <v>732.16</v>
      </c>
    </row>
    <row r="555" spans="1:5" x14ac:dyDescent="0.25">
      <c r="A555" s="455">
        <v>45316</v>
      </c>
      <c r="B555" s="479" t="s">
        <v>28401</v>
      </c>
      <c r="C555" s="479">
        <v>310</v>
      </c>
      <c r="D555" s="432"/>
      <c r="E555" s="431">
        <v>711.2</v>
      </c>
    </row>
    <row r="556" spans="1:5" x14ac:dyDescent="0.25">
      <c r="A556" s="455">
        <v>45316</v>
      </c>
      <c r="B556" s="479" t="s">
        <v>28402</v>
      </c>
      <c r="C556" s="479">
        <v>105</v>
      </c>
      <c r="D556" s="431">
        <v>268.63</v>
      </c>
      <c r="E556" s="431"/>
    </row>
    <row r="557" spans="1:5" x14ac:dyDescent="0.25">
      <c r="A557" s="455">
        <v>45316</v>
      </c>
      <c r="B557" s="479" t="s">
        <v>28403</v>
      </c>
      <c r="C557" s="479">
        <v>45</v>
      </c>
      <c r="D557" s="431">
        <v>84.38</v>
      </c>
      <c r="E557" s="431"/>
    </row>
    <row r="558" spans="1:5" x14ac:dyDescent="0.25">
      <c r="A558" s="455">
        <v>45316</v>
      </c>
      <c r="B558" s="479" t="s">
        <v>28404</v>
      </c>
      <c r="C558" s="479">
        <v>535</v>
      </c>
      <c r="D558" s="433">
        <v>1285.8699999999999</v>
      </c>
      <c r="E558" s="433"/>
    </row>
    <row r="559" spans="1:5" x14ac:dyDescent="0.25">
      <c r="A559" s="455">
        <v>45316</v>
      </c>
      <c r="B559" s="479" t="s">
        <v>28405</v>
      </c>
      <c r="C559" s="184">
        <v>30</v>
      </c>
      <c r="D559" s="21">
        <v>63.96</v>
      </c>
      <c r="E559" s="431"/>
    </row>
    <row r="560" spans="1:5" x14ac:dyDescent="0.25">
      <c r="A560" s="455">
        <v>45316</v>
      </c>
      <c r="B560" s="479" t="s">
        <v>28406</v>
      </c>
      <c r="C560" s="184">
        <v>24</v>
      </c>
      <c r="D560" s="21">
        <v>63.96</v>
      </c>
      <c r="E560" s="431"/>
    </row>
    <row r="561" spans="1:5" x14ac:dyDescent="0.25">
      <c r="A561" s="455">
        <v>45316</v>
      </c>
      <c r="B561" s="479" t="s">
        <v>28407</v>
      </c>
      <c r="C561" s="184">
        <v>164</v>
      </c>
      <c r="D561" s="431"/>
      <c r="E561" s="21">
        <v>321.2</v>
      </c>
    </row>
    <row r="562" spans="1:5" x14ac:dyDescent="0.25">
      <c r="A562" s="455">
        <v>45316</v>
      </c>
      <c r="B562" s="479" t="s">
        <v>28408</v>
      </c>
      <c r="C562" s="184">
        <v>230</v>
      </c>
      <c r="D562" s="431"/>
      <c r="E562" s="21">
        <v>454.23</v>
      </c>
    </row>
    <row r="563" spans="1:5" x14ac:dyDescent="0.25">
      <c r="A563" s="455">
        <v>45316</v>
      </c>
      <c r="B563" s="505" t="s">
        <v>28409</v>
      </c>
      <c r="C563" s="479">
        <v>120</v>
      </c>
      <c r="D563" s="431">
        <v>378.18</v>
      </c>
      <c r="E563" s="431"/>
    </row>
    <row r="564" spans="1:5" x14ac:dyDescent="0.25">
      <c r="A564" s="455">
        <v>45316</v>
      </c>
      <c r="B564" s="505" t="s">
        <v>28410</v>
      </c>
      <c r="C564" s="184">
        <v>290</v>
      </c>
      <c r="D564" s="431">
        <v>613.03</v>
      </c>
      <c r="E564" s="431"/>
    </row>
    <row r="565" spans="1:5" x14ac:dyDescent="0.25">
      <c r="A565" s="455">
        <v>45316</v>
      </c>
      <c r="B565" s="479" t="s">
        <v>28411</v>
      </c>
      <c r="C565" s="184">
        <v>303</v>
      </c>
      <c r="D565" s="431"/>
      <c r="E565" s="431">
        <v>501.6</v>
      </c>
    </row>
    <row r="566" spans="1:5" x14ac:dyDescent="0.25">
      <c r="A566" s="455">
        <v>45316</v>
      </c>
      <c r="B566" s="479" t="s">
        <v>28412</v>
      </c>
      <c r="C566" s="184">
        <v>24</v>
      </c>
      <c r="D566" s="431">
        <v>60.27</v>
      </c>
      <c r="E566" s="431"/>
    </row>
    <row r="567" spans="1:5" x14ac:dyDescent="0.25">
      <c r="A567" s="455">
        <v>45316</v>
      </c>
      <c r="B567" s="479" t="s">
        <v>28413</v>
      </c>
      <c r="C567" s="184">
        <v>42</v>
      </c>
      <c r="D567" s="431"/>
      <c r="E567" s="431">
        <v>98.8</v>
      </c>
    </row>
    <row r="568" spans="1:5" x14ac:dyDescent="0.25">
      <c r="A568" s="455">
        <v>45317</v>
      </c>
      <c r="B568" s="575" t="s">
        <v>28414</v>
      </c>
      <c r="C568" s="479">
        <v>100</v>
      </c>
      <c r="D568" s="431">
        <v>337.51</v>
      </c>
      <c r="E568" s="431"/>
    </row>
    <row r="569" spans="1:5" x14ac:dyDescent="0.25">
      <c r="A569" s="455">
        <v>45317</v>
      </c>
      <c r="B569" s="479" t="s">
        <v>28415</v>
      </c>
      <c r="C569" s="184">
        <v>144</v>
      </c>
      <c r="D569" s="431"/>
      <c r="E569" s="21">
        <v>328.3</v>
      </c>
    </row>
    <row r="570" spans="1:5" x14ac:dyDescent="0.25">
      <c r="A570" s="455">
        <v>45317</v>
      </c>
      <c r="B570" s="479" t="s">
        <v>28416</v>
      </c>
      <c r="C570" s="184">
        <v>1456</v>
      </c>
      <c r="D570" s="431"/>
      <c r="E570" s="60">
        <v>3943.83</v>
      </c>
    </row>
    <row r="571" spans="1:5" x14ac:dyDescent="0.25">
      <c r="A571" s="455">
        <v>45317</v>
      </c>
      <c r="B571" s="479" t="s">
        <v>28417</v>
      </c>
      <c r="C571" s="479">
        <v>47</v>
      </c>
      <c r="D571" s="431"/>
      <c r="E571" s="21">
        <v>276</v>
      </c>
    </row>
    <row r="572" spans="1:5" x14ac:dyDescent="0.25">
      <c r="A572" s="455">
        <v>45317</v>
      </c>
      <c r="B572" s="479" t="s">
        <v>28418</v>
      </c>
      <c r="C572" s="479">
        <v>45</v>
      </c>
      <c r="D572" s="431"/>
      <c r="E572" s="21">
        <v>89.18</v>
      </c>
    </row>
    <row r="573" spans="1:5" x14ac:dyDescent="0.25">
      <c r="A573" s="455">
        <v>45317</v>
      </c>
      <c r="B573" s="479" t="s">
        <v>28419</v>
      </c>
      <c r="C573" s="479">
        <v>736</v>
      </c>
      <c r="D573" s="431"/>
      <c r="E573" s="60">
        <v>1524.39</v>
      </c>
    </row>
    <row r="574" spans="1:5" x14ac:dyDescent="0.25">
      <c r="A574" s="455">
        <v>45317</v>
      </c>
      <c r="B574" s="479" t="s">
        <v>28420</v>
      </c>
      <c r="C574" s="184">
        <v>220</v>
      </c>
      <c r="D574" s="431"/>
      <c r="E574" s="21">
        <v>540.79999999999995</v>
      </c>
    </row>
    <row r="575" spans="1:5" x14ac:dyDescent="0.25">
      <c r="A575" s="455">
        <v>45317</v>
      </c>
      <c r="B575" s="479" t="s">
        <v>28421</v>
      </c>
      <c r="C575" s="184">
        <v>107</v>
      </c>
      <c r="D575" s="431"/>
      <c r="E575" s="21">
        <v>249.6</v>
      </c>
    </row>
    <row r="576" spans="1:5" x14ac:dyDescent="0.25">
      <c r="A576" s="455">
        <v>45317</v>
      </c>
      <c r="B576" s="479" t="s">
        <v>28422</v>
      </c>
      <c r="C576" s="184">
        <v>91</v>
      </c>
      <c r="D576" s="431"/>
      <c r="E576" s="21">
        <v>224.2</v>
      </c>
    </row>
    <row r="577" spans="1:5" x14ac:dyDescent="0.25">
      <c r="A577" s="455">
        <v>45317</v>
      </c>
      <c r="B577" s="479" t="s">
        <v>28423</v>
      </c>
      <c r="C577" s="184">
        <v>95</v>
      </c>
      <c r="D577" s="431"/>
      <c r="E577" s="21">
        <v>560.07000000000005</v>
      </c>
    </row>
    <row r="578" spans="1:5" x14ac:dyDescent="0.25">
      <c r="A578" s="455">
        <v>45317</v>
      </c>
      <c r="B578" s="479" t="s">
        <v>28424</v>
      </c>
      <c r="C578" s="184">
        <v>498</v>
      </c>
      <c r="D578" s="431">
        <v>1422.37</v>
      </c>
      <c r="E578" s="431"/>
    </row>
    <row r="579" spans="1:5" x14ac:dyDescent="0.25">
      <c r="A579" s="455">
        <v>45317</v>
      </c>
      <c r="B579" s="479" t="s">
        <v>28425</v>
      </c>
      <c r="C579" s="479">
        <v>40</v>
      </c>
      <c r="D579" s="431"/>
      <c r="E579" s="431">
        <v>68.599999999999994</v>
      </c>
    </row>
    <row r="580" spans="1:5" x14ac:dyDescent="0.25">
      <c r="A580" s="455">
        <v>45317</v>
      </c>
      <c r="B580" s="479" t="s">
        <v>28426</v>
      </c>
      <c r="C580" s="479">
        <v>110</v>
      </c>
      <c r="D580" s="431">
        <v>203.2</v>
      </c>
      <c r="E580" s="431"/>
    </row>
    <row r="581" spans="1:5" x14ac:dyDescent="0.25">
      <c r="A581" s="455">
        <v>45317</v>
      </c>
      <c r="B581" s="479" t="s">
        <v>28427</v>
      </c>
      <c r="C581" s="479">
        <v>805</v>
      </c>
      <c r="D581" s="431"/>
      <c r="E581" s="60">
        <v>1420.02</v>
      </c>
    </row>
    <row r="582" spans="1:5" x14ac:dyDescent="0.25">
      <c r="A582" s="455">
        <v>45317</v>
      </c>
      <c r="B582" s="479" t="s">
        <v>28428</v>
      </c>
      <c r="C582" s="479">
        <v>65</v>
      </c>
      <c r="D582" s="431"/>
      <c r="E582" s="21">
        <v>171.1</v>
      </c>
    </row>
    <row r="583" spans="1:5" x14ac:dyDescent="0.25">
      <c r="A583" s="455">
        <v>45317</v>
      </c>
      <c r="B583" s="479" t="s">
        <v>28429</v>
      </c>
      <c r="C583" s="479">
        <v>40</v>
      </c>
      <c r="D583" s="431"/>
      <c r="E583" s="21">
        <v>68.599999999999994</v>
      </c>
    </row>
    <row r="584" spans="1:5" x14ac:dyDescent="0.25">
      <c r="A584" s="455">
        <v>45317</v>
      </c>
      <c r="B584" s="479" t="s">
        <v>28430</v>
      </c>
      <c r="C584" s="479">
        <v>268</v>
      </c>
      <c r="D584" s="431"/>
      <c r="E584" s="21">
        <v>710.4</v>
      </c>
    </row>
    <row r="585" spans="1:5" x14ac:dyDescent="0.25">
      <c r="A585" s="455">
        <v>45317</v>
      </c>
      <c r="B585" s="479" t="s">
        <v>28431</v>
      </c>
      <c r="C585" s="479">
        <v>40</v>
      </c>
      <c r="D585" s="431"/>
      <c r="E585" s="21">
        <v>92.3</v>
      </c>
    </row>
    <row r="586" spans="1:5" x14ac:dyDescent="0.25">
      <c r="A586" s="455">
        <v>45317</v>
      </c>
      <c r="B586" s="479" t="s">
        <v>28432</v>
      </c>
      <c r="C586" s="479">
        <v>158</v>
      </c>
      <c r="D586" s="431"/>
      <c r="E586" s="21">
        <v>424.2</v>
      </c>
    </row>
    <row r="587" spans="1:5" x14ac:dyDescent="0.25">
      <c r="A587" s="455">
        <v>45317</v>
      </c>
      <c r="B587" s="479" t="s">
        <v>28433</v>
      </c>
      <c r="C587" s="184">
        <v>310</v>
      </c>
      <c r="D587" s="431"/>
      <c r="E587" s="21">
        <v>686</v>
      </c>
    </row>
    <row r="588" spans="1:5" x14ac:dyDescent="0.25">
      <c r="A588" s="455">
        <v>45317</v>
      </c>
      <c r="B588" s="479" t="s">
        <v>28434</v>
      </c>
      <c r="C588" s="184">
        <v>71</v>
      </c>
      <c r="D588" s="431"/>
      <c r="E588" s="21">
        <v>171.5</v>
      </c>
    </row>
    <row r="589" spans="1:5" x14ac:dyDescent="0.25">
      <c r="A589" s="455">
        <v>45317</v>
      </c>
      <c r="B589" s="479" t="s">
        <v>28435</v>
      </c>
      <c r="C589" s="184">
        <v>30</v>
      </c>
      <c r="D589" s="431">
        <v>132.59</v>
      </c>
      <c r="E589" s="431"/>
    </row>
    <row r="590" spans="1:5" x14ac:dyDescent="0.25">
      <c r="A590" s="455">
        <v>45317</v>
      </c>
      <c r="B590" s="479" t="s">
        <v>28436</v>
      </c>
      <c r="C590" s="479">
        <v>2952</v>
      </c>
      <c r="D590" s="431"/>
      <c r="E590" s="433">
        <v>4684.6899999999996</v>
      </c>
    </row>
    <row r="591" spans="1:5" x14ac:dyDescent="0.25">
      <c r="A591" s="455">
        <v>45317</v>
      </c>
      <c r="B591" s="431" t="s">
        <v>28437</v>
      </c>
      <c r="C591" s="431">
        <v>140</v>
      </c>
      <c r="D591" s="431">
        <v>337.51</v>
      </c>
      <c r="E591" s="431"/>
    </row>
    <row r="592" spans="1:5" x14ac:dyDescent="0.25">
      <c r="A592" s="455">
        <v>45318</v>
      </c>
      <c r="B592" s="431" t="s">
        <v>28438</v>
      </c>
      <c r="C592" s="431">
        <v>10</v>
      </c>
      <c r="D592" s="293">
        <v>60.27</v>
      </c>
      <c r="E592" s="431"/>
    </row>
    <row r="593" spans="1:5" x14ac:dyDescent="0.25">
      <c r="A593" s="455">
        <v>45318</v>
      </c>
      <c r="B593" s="431" t="s">
        <v>28439</v>
      </c>
      <c r="C593" s="431">
        <v>55</v>
      </c>
      <c r="D593" s="431"/>
      <c r="E593" s="293">
        <v>108</v>
      </c>
    </row>
    <row r="594" spans="1:5" x14ac:dyDescent="0.25">
      <c r="A594" s="455">
        <v>45318</v>
      </c>
      <c r="B594" s="431" t="s">
        <v>28440</v>
      </c>
      <c r="C594" s="431">
        <v>108</v>
      </c>
      <c r="D594" s="431">
        <v>268.63</v>
      </c>
      <c r="E594" s="431"/>
    </row>
    <row r="595" spans="1:5" x14ac:dyDescent="0.25">
      <c r="A595" s="455">
        <v>45318</v>
      </c>
      <c r="B595" s="431" t="s">
        <v>28441</v>
      </c>
      <c r="C595" s="431">
        <v>45</v>
      </c>
      <c r="D595" s="431">
        <v>84.38</v>
      </c>
      <c r="E595" s="431"/>
    </row>
    <row r="596" spans="1:5" x14ac:dyDescent="0.25">
      <c r="A596" s="455">
        <v>45318</v>
      </c>
      <c r="B596" s="431" t="s">
        <v>28442</v>
      </c>
      <c r="C596" s="431">
        <v>19</v>
      </c>
      <c r="D596" s="431">
        <v>150.68</v>
      </c>
      <c r="E596" s="431"/>
    </row>
    <row r="597" spans="1:5" x14ac:dyDescent="0.25">
      <c r="A597" s="455">
        <v>45320</v>
      </c>
      <c r="B597" s="431" t="s">
        <v>28443</v>
      </c>
      <c r="C597" s="437">
        <v>73</v>
      </c>
      <c r="D597" s="431"/>
      <c r="E597" s="293">
        <v>156.80000000000001</v>
      </c>
    </row>
    <row r="598" spans="1:5" x14ac:dyDescent="0.25">
      <c r="A598" s="455">
        <v>45320</v>
      </c>
      <c r="B598" s="431" t="s">
        <v>28444</v>
      </c>
      <c r="C598" s="431">
        <v>72</v>
      </c>
      <c r="D598" s="431">
        <v>223.86</v>
      </c>
      <c r="E598" s="431"/>
    </row>
    <row r="599" spans="1:5" x14ac:dyDescent="0.25">
      <c r="A599" s="455">
        <v>45320</v>
      </c>
      <c r="B599" s="431" t="s">
        <v>28445</v>
      </c>
      <c r="C599" s="431">
        <v>177</v>
      </c>
      <c r="D599" s="431">
        <v>631.36</v>
      </c>
      <c r="E599" s="431"/>
    </row>
    <row r="600" spans="1:5" x14ac:dyDescent="0.25">
      <c r="A600" s="455">
        <v>45320</v>
      </c>
      <c r="B600" s="431" t="s">
        <v>28446</v>
      </c>
      <c r="C600" s="431">
        <v>30</v>
      </c>
      <c r="D600" s="431"/>
      <c r="E600" s="431">
        <v>74</v>
      </c>
    </row>
    <row r="601" spans="1:5" x14ac:dyDescent="0.25">
      <c r="A601" s="455">
        <v>45320</v>
      </c>
      <c r="B601" s="431" t="s">
        <v>28447</v>
      </c>
      <c r="C601" s="431">
        <v>90</v>
      </c>
      <c r="D601" s="431"/>
      <c r="E601" s="431">
        <v>148</v>
      </c>
    </row>
    <row r="602" spans="1:5" x14ac:dyDescent="0.25">
      <c r="A602" s="455">
        <v>45320</v>
      </c>
      <c r="B602" s="431" t="s">
        <v>28448</v>
      </c>
      <c r="C602" s="431">
        <v>260</v>
      </c>
      <c r="D602" s="431"/>
      <c r="E602" s="431">
        <v>516</v>
      </c>
    </row>
    <row r="603" spans="1:5" x14ac:dyDescent="0.25">
      <c r="A603" s="455">
        <v>45320</v>
      </c>
      <c r="B603" s="431" t="s">
        <v>28449</v>
      </c>
      <c r="C603" s="431">
        <v>120</v>
      </c>
      <c r="D603" s="293">
        <v>358.18</v>
      </c>
      <c r="E603" s="431"/>
    </row>
    <row r="604" spans="1:5" x14ac:dyDescent="0.25">
      <c r="A604" s="455">
        <v>45320</v>
      </c>
      <c r="B604" s="431" t="s">
        <v>28450</v>
      </c>
      <c r="C604" s="431">
        <v>1142</v>
      </c>
      <c r="D604" s="431"/>
      <c r="E604" s="433">
        <v>2228.29</v>
      </c>
    </row>
    <row r="605" spans="1:5" x14ac:dyDescent="0.25">
      <c r="A605" s="455">
        <v>45320</v>
      </c>
      <c r="B605" s="431" t="s">
        <v>28451</v>
      </c>
      <c r="C605" s="431">
        <v>320</v>
      </c>
      <c r="D605" s="431"/>
      <c r="E605" s="431">
        <v>543.20000000000005</v>
      </c>
    </row>
    <row r="606" spans="1:5" x14ac:dyDescent="0.25">
      <c r="A606" s="455">
        <v>45320</v>
      </c>
      <c r="B606" s="431" t="s">
        <v>28452</v>
      </c>
      <c r="C606" s="435">
        <v>35</v>
      </c>
      <c r="D606" s="431"/>
      <c r="E606" s="431">
        <v>68.599999999999994</v>
      </c>
    </row>
    <row r="607" spans="1:5" x14ac:dyDescent="0.25">
      <c r="A607" s="455">
        <v>45320</v>
      </c>
      <c r="B607" s="431" t="s">
        <v>28453</v>
      </c>
      <c r="C607" s="431">
        <v>80</v>
      </c>
      <c r="D607" s="293">
        <v>168.76</v>
      </c>
      <c r="E607" s="431"/>
    </row>
    <row r="608" spans="1:5" x14ac:dyDescent="0.25">
      <c r="A608" s="455">
        <v>45320</v>
      </c>
      <c r="B608" s="431" t="s">
        <v>28454</v>
      </c>
      <c r="C608" s="431">
        <v>60</v>
      </c>
      <c r="D608" s="431"/>
      <c r="E608" s="431">
        <v>153.4</v>
      </c>
    </row>
    <row r="609" spans="1:5" x14ac:dyDescent="0.25">
      <c r="A609" s="455">
        <v>45320</v>
      </c>
      <c r="B609" s="431" t="s">
        <v>28455</v>
      </c>
      <c r="C609" s="431">
        <v>45</v>
      </c>
      <c r="D609" s="431"/>
      <c r="E609" s="431">
        <v>68.599999999999994</v>
      </c>
    </row>
    <row r="610" spans="1:5" x14ac:dyDescent="0.25">
      <c r="A610" s="455">
        <v>45320</v>
      </c>
      <c r="B610" s="431" t="s">
        <v>28456</v>
      </c>
      <c r="C610" s="431">
        <v>35</v>
      </c>
      <c r="D610" s="431"/>
      <c r="E610" s="431">
        <v>88.4</v>
      </c>
    </row>
    <row r="611" spans="1:5" x14ac:dyDescent="0.25">
      <c r="A611" s="455">
        <v>45320</v>
      </c>
      <c r="B611" s="431" t="s">
        <v>28457</v>
      </c>
      <c r="C611" s="431">
        <v>70</v>
      </c>
      <c r="D611" s="293">
        <v>168.76</v>
      </c>
      <c r="E611" s="431"/>
    </row>
    <row r="612" spans="1:5" x14ac:dyDescent="0.25">
      <c r="A612" s="455">
        <v>45320</v>
      </c>
      <c r="B612" s="431" t="s">
        <v>28458</v>
      </c>
      <c r="C612" s="431">
        <v>25</v>
      </c>
      <c r="D612" s="431"/>
      <c r="E612" s="293">
        <v>52</v>
      </c>
    </row>
    <row r="613" spans="1:5" x14ac:dyDescent="0.25">
      <c r="A613" s="455">
        <v>45320</v>
      </c>
      <c r="B613" s="431" t="s">
        <v>28459</v>
      </c>
      <c r="C613" s="431">
        <v>50</v>
      </c>
      <c r="D613" s="293">
        <v>109.47</v>
      </c>
      <c r="E613" s="431"/>
    </row>
    <row r="614" spans="1:5" x14ac:dyDescent="0.25">
      <c r="A614" s="455">
        <v>45320</v>
      </c>
      <c r="B614" s="431" t="s">
        <v>28460</v>
      </c>
      <c r="C614" s="431">
        <v>45</v>
      </c>
      <c r="D614" s="431"/>
      <c r="E614" s="431">
        <v>891.8</v>
      </c>
    </row>
    <row r="615" spans="1:5" x14ac:dyDescent="0.25">
      <c r="A615" s="455">
        <v>45320</v>
      </c>
      <c r="B615" s="431" t="s">
        <v>28461</v>
      </c>
      <c r="C615" s="431">
        <v>72</v>
      </c>
      <c r="D615" s="431"/>
      <c r="E615" s="431">
        <v>156.80000000000001</v>
      </c>
    </row>
    <row r="616" spans="1:5" x14ac:dyDescent="0.25">
      <c r="A616" s="455">
        <v>45320</v>
      </c>
      <c r="B616" s="431" t="s">
        <v>28462</v>
      </c>
      <c r="C616" s="431">
        <v>102</v>
      </c>
      <c r="D616" s="431"/>
      <c r="E616" s="431">
        <v>361.9</v>
      </c>
    </row>
    <row r="617" spans="1:5" x14ac:dyDescent="0.25">
      <c r="A617" s="455">
        <v>45320</v>
      </c>
      <c r="B617" s="431" t="s">
        <v>28463</v>
      </c>
      <c r="C617" s="431">
        <v>300</v>
      </c>
      <c r="D617" s="431"/>
      <c r="E617" s="431">
        <v>686</v>
      </c>
    </row>
    <row r="618" spans="1:5" x14ac:dyDescent="0.25">
      <c r="A618" s="455">
        <v>45320</v>
      </c>
      <c r="B618" s="431" t="s">
        <v>28464</v>
      </c>
      <c r="C618" s="431">
        <v>495</v>
      </c>
      <c r="D618" s="431"/>
      <c r="E618" s="451">
        <v>1128</v>
      </c>
    </row>
    <row r="619" spans="1:5" x14ac:dyDescent="0.25">
      <c r="A619" s="438">
        <v>45320</v>
      </c>
      <c r="B619" s="431" t="s">
        <v>28465</v>
      </c>
      <c r="C619" s="431">
        <v>40</v>
      </c>
      <c r="D619" s="431">
        <v>121.52</v>
      </c>
      <c r="E619" s="431"/>
    </row>
    <row r="620" spans="1:5" x14ac:dyDescent="0.25">
      <c r="A620" s="438">
        <v>45320</v>
      </c>
      <c r="B620" s="431" t="s">
        <v>28466</v>
      </c>
      <c r="C620" s="431">
        <v>420</v>
      </c>
      <c r="D620" s="432"/>
      <c r="E620" s="431">
        <v>870</v>
      </c>
    </row>
    <row r="621" spans="1:5" x14ac:dyDescent="0.25">
      <c r="A621" s="438">
        <v>45320</v>
      </c>
      <c r="B621" s="431" t="s">
        <v>28467</v>
      </c>
      <c r="C621" s="431">
        <v>90</v>
      </c>
      <c r="D621" s="431">
        <v>179.09</v>
      </c>
      <c r="E621" s="431"/>
    </row>
    <row r="622" spans="1:5" x14ac:dyDescent="0.25">
      <c r="A622" s="438">
        <v>45320</v>
      </c>
      <c r="B622" s="431" t="s">
        <v>28468</v>
      </c>
      <c r="C622" s="431">
        <v>45</v>
      </c>
      <c r="D622" s="432"/>
      <c r="E622" s="431">
        <v>68.599999999999994</v>
      </c>
    </row>
    <row r="623" spans="1:5" x14ac:dyDescent="0.25">
      <c r="A623" s="438">
        <v>45320</v>
      </c>
      <c r="B623" s="431" t="s">
        <v>28469</v>
      </c>
      <c r="C623" s="431">
        <v>105</v>
      </c>
      <c r="D623" s="431">
        <v>253.13</v>
      </c>
      <c r="E623" s="431"/>
    </row>
    <row r="624" spans="1:5" x14ac:dyDescent="0.25">
      <c r="A624" s="438">
        <v>45320</v>
      </c>
      <c r="B624" s="431" t="s">
        <v>28470</v>
      </c>
      <c r="C624" s="431">
        <v>390</v>
      </c>
      <c r="D624" s="432"/>
      <c r="E624" s="431">
        <v>946.4</v>
      </c>
    </row>
    <row r="625" spans="1:5" x14ac:dyDescent="0.25">
      <c r="A625" s="438">
        <v>45320</v>
      </c>
      <c r="B625" s="431" t="s">
        <v>28471</v>
      </c>
      <c r="C625" s="434"/>
      <c r="D625" s="432"/>
      <c r="E625" s="434"/>
    </row>
    <row r="626" spans="1:5" x14ac:dyDescent="0.25">
      <c r="A626" s="438">
        <v>45320</v>
      </c>
      <c r="B626" s="431" t="s">
        <v>28472</v>
      </c>
      <c r="C626" s="431">
        <v>45</v>
      </c>
      <c r="D626" s="431">
        <v>84.38</v>
      </c>
      <c r="E626" s="431"/>
    </row>
    <row r="627" spans="1:5" x14ac:dyDescent="0.25">
      <c r="A627" s="438">
        <v>45320</v>
      </c>
      <c r="B627" s="431" t="s">
        <v>28473</v>
      </c>
      <c r="C627" s="431">
        <v>30</v>
      </c>
      <c r="D627" s="432"/>
      <c r="E627" s="431">
        <v>58.5</v>
      </c>
    </row>
    <row r="628" spans="1:5" x14ac:dyDescent="0.25">
      <c r="A628" s="438">
        <v>45320</v>
      </c>
      <c r="B628" s="431" t="s">
        <v>28474</v>
      </c>
      <c r="C628" s="434">
        <v>2200</v>
      </c>
      <c r="D628" s="432"/>
      <c r="E628" s="486">
        <v>1501.5</v>
      </c>
    </row>
    <row r="629" spans="1:5" x14ac:dyDescent="0.25">
      <c r="A629" s="438">
        <v>45320</v>
      </c>
      <c r="B629" s="431" t="s">
        <v>28475</v>
      </c>
      <c r="C629" s="431">
        <v>25</v>
      </c>
      <c r="D629" s="431">
        <v>76.75</v>
      </c>
      <c r="E629" s="431"/>
    </row>
    <row r="630" spans="1:5" x14ac:dyDescent="0.25">
      <c r="A630" s="438">
        <v>45320</v>
      </c>
      <c r="B630" s="431" t="s">
        <v>28476</v>
      </c>
      <c r="C630" s="431">
        <v>3776</v>
      </c>
      <c r="D630" s="431"/>
      <c r="E630" s="433">
        <v>7270.78</v>
      </c>
    </row>
    <row r="631" spans="1:5" x14ac:dyDescent="0.25">
      <c r="A631" s="438">
        <v>45320</v>
      </c>
      <c r="B631" s="431" t="s">
        <v>28477</v>
      </c>
      <c r="C631" s="431">
        <v>40</v>
      </c>
      <c r="D631" s="431">
        <v>168.76</v>
      </c>
      <c r="E631" s="431"/>
    </row>
    <row r="632" spans="1:5" x14ac:dyDescent="0.25">
      <c r="A632" s="438">
        <v>45320</v>
      </c>
      <c r="B632" s="431" t="s">
        <v>28478</v>
      </c>
      <c r="C632" s="431">
        <v>97</v>
      </c>
      <c r="D632" s="432"/>
      <c r="E632" s="431">
        <v>241.9</v>
      </c>
    </row>
    <row r="633" spans="1:5" x14ac:dyDescent="0.25">
      <c r="A633" s="438">
        <v>45320</v>
      </c>
      <c r="B633" s="431" t="s">
        <v>28479</v>
      </c>
      <c r="C633" s="431">
        <v>19</v>
      </c>
      <c r="D633" s="431">
        <v>72.569999999999993</v>
      </c>
      <c r="E633" s="431"/>
    </row>
    <row r="634" spans="1:5" x14ac:dyDescent="0.25">
      <c r="A634" s="438">
        <v>45320</v>
      </c>
      <c r="B634" s="431" t="s">
        <v>28480</v>
      </c>
      <c r="C634" s="431">
        <v>110</v>
      </c>
      <c r="D634" s="431">
        <v>306.52</v>
      </c>
      <c r="E634" s="431"/>
    </row>
    <row r="635" spans="1:5" x14ac:dyDescent="0.25">
      <c r="A635" s="438">
        <v>45321</v>
      </c>
      <c r="B635" s="431" t="s">
        <v>28481</v>
      </c>
      <c r="C635" s="431">
        <v>170</v>
      </c>
      <c r="D635" s="431">
        <v>389.66</v>
      </c>
      <c r="E635" s="431"/>
    </row>
    <row r="636" spans="1:5" x14ac:dyDescent="0.25">
      <c r="A636" s="438">
        <v>45321</v>
      </c>
      <c r="B636" s="431" t="s">
        <v>28482</v>
      </c>
      <c r="C636" s="431">
        <v>975</v>
      </c>
      <c r="D636" s="432"/>
      <c r="E636" s="433">
        <v>1696.8</v>
      </c>
    </row>
    <row r="637" spans="1:5" x14ac:dyDescent="0.25">
      <c r="A637" s="438">
        <v>45321</v>
      </c>
      <c r="B637" s="431" t="s">
        <v>28483</v>
      </c>
      <c r="C637" s="431">
        <v>140</v>
      </c>
      <c r="D637" s="431">
        <v>337.51</v>
      </c>
      <c r="E637" s="431"/>
    </row>
    <row r="638" spans="1:5" x14ac:dyDescent="0.25">
      <c r="A638" s="438">
        <v>45321</v>
      </c>
      <c r="B638" s="431" t="s">
        <v>28484</v>
      </c>
      <c r="C638" s="431">
        <v>191</v>
      </c>
      <c r="D638" s="431">
        <v>560.51</v>
      </c>
      <c r="E638" s="431"/>
    </row>
    <row r="639" spans="1:5" x14ac:dyDescent="0.25">
      <c r="A639" s="438">
        <v>45321</v>
      </c>
      <c r="B639" s="431" t="s">
        <v>28485</v>
      </c>
      <c r="C639" s="431">
        <v>165</v>
      </c>
      <c r="D639" s="432"/>
      <c r="E639" s="431">
        <v>436.8</v>
      </c>
    </row>
    <row r="640" spans="1:5" x14ac:dyDescent="0.25">
      <c r="A640" s="438">
        <v>45321</v>
      </c>
      <c r="B640" s="431" t="s">
        <v>28486</v>
      </c>
      <c r="C640" s="431">
        <v>20</v>
      </c>
      <c r="D640" s="432"/>
      <c r="E640" s="431">
        <v>269.5</v>
      </c>
    </row>
    <row r="641" spans="1:5" x14ac:dyDescent="0.25">
      <c r="A641" s="438">
        <v>45321</v>
      </c>
      <c r="B641" s="431" t="s">
        <v>28487</v>
      </c>
      <c r="C641" s="431">
        <v>65</v>
      </c>
      <c r="D641" s="431">
        <v>210.45</v>
      </c>
      <c r="E641" s="431"/>
    </row>
    <row r="642" spans="1:5" x14ac:dyDescent="0.25">
      <c r="A642" s="438">
        <v>45321</v>
      </c>
      <c r="B642" s="431" t="s">
        <v>28488</v>
      </c>
      <c r="C642" s="431">
        <v>20</v>
      </c>
      <c r="D642" s="432"/>
      <c r="E642" s="431">
        <v>49</v>
      </c>
    </row>
    <row r="643" spans="1:5" x14ac:dyDescent="0.25">
      <c r="A643" s="438">
        <v>45321</v>
      </c>
      <c r="B643" s="431" t="s">
        <v>28489</v>
      </c>
      <c r="C643" s="431">
        <v>22</v>
      </c>
      <c r="D643" s="432"/>
      <c r="E643" s="431">
        <v>49</v>
      </c>
    </row>
    <row r="644" spans="1:5" x14ac:dyDescent="0.25">
      <c r="A644" s="438">
        <v>45321</v>
      </c>
      <c r="B644" s="431" t="s">
        <v>28490</v>
      </c>
      <c r="C644" s="431">
        <v>38</v>
      </c>
      <c r="D644" s="431">
        <v>115.13</v>
      </c>
      <c r="E644" s="431"/>
    </row>
    <row r="645" spans="1:5" x14ac:dyDescent="0.25">
      <c r="A645" s="438">
        <v>45321</v>
      </c>
      <c r="B645" s="431" t="s">
        <v>28491</v>
      </c>
      <c r="C645" s="431">
        <v>205</v>
      </c>
      <c r="D645" s="432"/>
      <c r="E645" s="431">
        <v>678.08</v>
      </c>
    </row>
    <row r="646" spans="1:5" x14ac:dyDescent="0.25">
      <c r="A646" s="438">
        <v>45321</v>
      </c>
      <c r="B646" s="431" t="s">
        <v>28492</v>
      </c>
      <c r="C646" s="431">
        <v>27</v>
      </c>
      <c r="D646" s="432"/>
      <c r="E646" s="431">
        <v>49</v>
      </c>
    </row>
    <row r="647" spans="1:5" x14ac:dyDescent="0.25">
      <c r="A647" s="438">
        <v>45321</v>
      </c>
      <c r="B647" s="431" t="s">
        <v>28493</v>
      </c>
      <c r="C647" s="431">
        <v>35</v>
      </c>
      <c r="D647" s="432"/>
      <c r="E647" s="431">
        <v>68.599999999999994</v>
      </c>
    </row>
    <row r="648" spans="1:5" x14ac:dyDescent="0.25">
      <c r="A648" s="438">
        <v>45321</v>
      </c>
      <c r="B648" s="431" t="s">
        <v>28494</v>
      </c>
      <c r="C648" s="431">
        <v>24</v>
      </c>
      <c r="D648" s="431">
        <v>72.319999999999993</v>
      </c>
      <c r="E648" s="431"/>
    </row>
    <row r="649" spans="1:5" x14ac:dyDescent="0.25">
      <c r="A649" s="438">
        <v>45321</v>
      </c>
      <c r="B649" s="431" t="s">
        <v>28495</v>
      </c>
      <c r="C649" s="431">
        <v>45</v>
      </c>
      <c r="D649" s="431">
        <v>84.38</v>
      </c>
      <c r="E649" s="431"/>
    </row>
    <row r="650" spans="1:5" x14ac:dyDescent="0.25">
      <c r="A650" s="438">
        <v>45321</v>
      </c>
      <c r="B650" s="431" t="s">
        <v>28496</v>
      </c>
      <c r="C650" s="431">
        <v>105</v>
      </c>
      <c r="D650" s="431"/>
      <c r="E650" s="431">
        <v>189</v>
      </c>
    </row>
    <row r="651" spans="1:5" x14ac:dyDescent="0.25">
      <c r="A651" s="438">
        <v>45321</v>
      </c>
      <c r="B651" s="431" t="s">
        <v>28497</v>
      </c>
      <c r="C651" s="431">
        <v>105</v>
      </c>
      <c r="D651" s="431"/>
      <c r="E651" s="431">
        <v>205.8</v>
      </c>
    </row>
    <row r="652" spans="1:5" x14ac:dyDescent="0.25">
      <c r="A652" s="438">
        <v>45321</v>
      </c>
      <c r="B652" s="431" t="s">
        <v>28498</v>
      </c>
      <c r="C652" s="431">
        <v>20</v>
      </c>
      <c r="D652" s="432"/>
      <c r="E652" s="431">
        <v>52</v>
      </c>
    </row>
    <row r="653" spans="1:5" x14ac:dyDescent="0.25">
      <c r="A653" s="438">
        <v>45321</v>
      </c>
      <c r="B653" s="431" t="s">
        <v>28499</v>
      </c>
      <c r="C653" s="431">
        <v>85</v>
      </c>
      <c r="D653" s="432"/>
      <c r="E653" s="431">
        <v>529.20000000000005</v>
      </c>
    </row>
    <row r="654" spans="1:5" x14ac:dyDescent="0.25">
      <c r="A654" s="438">
        <v>45321</v>
      </c>
      <c r="B654" s="431" t="s">
        <v>28500</v>
      </c>
      <c r="C654" s="431">
        <v>46</v>
      </c>
      <c r="D654" s="432"/>
      <c r="E654" s="431">
        <v>101</v>
      </c>
    </row>
    <row r="655" spans="1:5" x14ac:dyDescent="0.25">
      <c r="A655" s="438">
        <v>45321</v>
      </c>
      <c r="B655" s="431" t="s">
        <v>28501</v>
      </c>
      <c r="C655" s="431">
        <v>27</v>
      </c>
      <c r="D655" s="432"/>
      <c r="E655" s="431">
        <v>45</v>
      </c>
    </row>
    <row r="656" spans="1:5" x14ac:dyDescent="0.25">
      <c r="A656" s="438">
        <v>45321</v>
      </c>
      <c r="B656" s="431" t="s">
        <v>28502</v>
      </c>
      <c r="C656" s="431">
        <v>93</v>
      </c>
      <c r="D656" s="432"/>
      <c r="E656" s="431">
        <v>187.2</v>
      </c>
    </row>
    <row r="657" spans="1:5" x14ac:dyDescent="0.25">
      <c r="A657" s="438">
        <v>45321</v>
      </c>
      <c r="B657" s="431" t="s">
        <v>28503</v>
      </c>
      <c r="C657" s="435">
        <v>23</v>
      </c>
      <c r="D657" s="435">
        <v>131.61000000000001</v>
      </c>
      <c r="E657" s="435"/>
    </row>
    <row r="658" spans="1:5" x14ac:dyDescent="0.25">
      <c r="A658" s="438">
        <v>45321</v>
      </c>
      <c r="B658" s="431" t="s">
        <v>28504</v>
      </c>
      <c r="C658" s="431">
        <v>470</v>
      </c>
      <c r="D658" s="432"/>
      <c r="E658" s="433">
        <v>1092</v>
      </c>
    </row>
    <row r="659" spans="1:5" x14ac:dyDescent="0.25">
      <c r="A659" s="438">
        <v>45321</v>
      </c>
      <c r="B659" s="431" t="s">
        <v>28505</v>
      </c>
      <c r="C659" s="435">
        <v>140</v>
      </c>
      <c r="D659" s="431">
        <v>337.51</v>
      </c>
      <c r="E659" s="431"/>
    </row>
    <row r="660" spans="1:5" x14ac:dyDescent="0.25">
      <c r="A660" s="438">
        <v>45321</v>
      </c>
      <c r="B660" s="431" t="s">
        <v>28506</v>
      </c>
      <c r="C660" s="431">
        <v>26</v>
      </c>
      <c r="D660" s="432"/>
      <c r="E660" s="431">
        <v>49</v>
      </c>
    </row>
    <row r="661" spans="1:5" x14ac:dyDescent="0.25">
      <c r="A661" s="438">
        <v>45321</v>
      </c>
      <c r="B661" s="431" t="s">
        <v>28507</v>
      </c>
      <c r="C661" s="435">
        <v>45</v>
      </c>
      <c r="D661" s="431">
        <v>84.38</v>
      </c>
      <c r="E661" s="431"/>
    </row>
    <row r="662" spans="1:5" x14ac:dyDescent="0.25">
      <c r="A662" s="438">
        <v>45321</v>
      </c>
      <c r="B662" s="431" t="s">
        <v>28508</v>
      </c>
      <c r="C662" s="431">
        <v>93</v>
      </c>
      <c r="D662" s="432"/>
      <c r="E662" s="431">
        <v>205.8</v>
      </c>
    </row>
    <row r="663" spans="1:5" x14ac:dyDescent="0.25">
      <c r="A663" s="438">
        <v>45321</v>
      </c>
      <c r="B663" s="431" t="s">
        <v>28509</v>
      </c>
      <c r="C663" s="435">
        <v>114</v>
      </c>
      <c r="D663" s="431">
        <v>268.63</v>
      </c>
      <c r="E663" s="431"/>
    </row>
    <row r="664" spans="1:5" x14ac:dyDescent="0.25">
      <c r="A664" s="438">
        <v>45321</v>
      </c>
      <c r="B664" s="431" t="s">
        <v>28510</v>
      </c>
      <c r="C664" s="431">
        <v>80</v>
      </c>
      <c r="D664" s="431">
        <v>232.22</v>
      </c>
      <c r="E664" s="431"/>
    </row>
    <row r="665" spans="1:5" x14ac:dyDescent="0.25">
      <c r="A665" s="438">
        <v>45321</v>
      </c>
      <c r="B665" s="431" t="s">
        <v>28511</v>
      </c>
      <c r="C665" s="431">
        <v>78</v>
      </c>
      <c r="D665" s="431">
        <v>210.95</v>
      </c>
      <c r="E665" s="431"/>
    </row>
    <row r="666" spans="1:5" x14ac:dyDescent="0.25">
      <c r="A666" s="438">
        <v>45321</v>
      </c>
      <c r="B666" s="431" t="s">
        <v>28512</v>
      </c>
      <c r="C666" s="431">
        <v>7</v>
      </c>
      <c r="D666" s="431"/>
      <c r="E666" s="431">
        <v>45.57</v>
      </c>
    </row>
    <row r="667" spans="1:5" x14ac:dyDescent="0.25">
      <c r="A667" s="438">
        <v>45321</v>
      </c>
      <c r="B667" s="431" t="s">
        <v>28513</v>
      </c>
      <c r="C667" s="431">
        <v>351</v>
      </c>
      <c r="D667" s="454"/>
      <c r="E667" s="431">
        <v>911.8</v>
      </c>
    </row>
    <row r="668" spans="1:5" x14ac:dyDescent="0.25">
      <c r="A668" s="438">
        <v>45321</v>
      </c>
      <c r="B668" s="431" t="s">
        <v>28514</v>
      </c>
      <c r="C668" s="431">
        <v>24</v>
      </c>
      <c r="D668" s="151">
        <v>70.36</v>
      </c>
      <c r="E668" s="431"/>
    </row>
    <row r="669" spans="1:5" x14ac:dyDescent="0.25">
      <c r="A669" s="438">
        <v>45321</v>
      </c>
      <c r="B669" s="431" t="s">
        <v>28515</v>
      </c>
      <c r="C669" s="431">
        <v>60</v>
      </c>
      <c r="D669" s="454"/>
      <c r="E669" s="293">
        <v>150.80000000000001</v>
      </c>
    </row>
    <row r="670" spans="1:5" x14ac:dyDescent="0.25">
      <c r="A670" s="438">
        <v>45322</v>
      </c>
      <c r="B670" s="431" t="s">
        <v>28516</v>
      </c>
      <c r="C670" s="434">
        <v>291</v>
      </c>
      <c r="D670" s="431">
        <v>408.11</v>
      </c>
      <c r="E670" s="431"/>
    </row>
    <row r="671" spans="1:5" x14ac:dyDescent="0.25">
      <c r="A671" s="438">
        <v>45322</v>
      </c>
      <c r="B671" s="431" t="s">
        <v>28517</v>
      </c>
      <c r="C671" s="431">
        <v>40</v>
      </c>
      <c r="D671" s="431">
        <v>84.38</v>
      </c>
      <c r="E671" s="431"/>
    </row>
    <row r="672" spans="1:5" x14ac:dyDescent="0.25">
      <c r="A672" s="438">
        <v>45322</v>
      </c>
      <c r="B672" s="431" t="s">
        <v>28518</v>
      </c>
      <c r="C672" s="431">
        <v>85</v>
      </c>
      <c r="D672" s="431"/>
      <c r="E672" s="431">
        <v>264.60000000000002</v>
      </c>
    </row>
    <row r="673" spans="1:5" x14ac:dyDescent="0.25">
      <c r="A673" s="438">
        <v>45322</v>
      </c>
      <c r="B673" s="431" t="s">
        <v>28519</v>
      </c>
      <c r="C673" s="431">
        <v>38</v>
      </c>
      <c r="D673" s="431">
        <v>108.49</v>
      </c>
      <c r="E673" s="431"/>
    </row>
    <row r="674" spans="1:5" x14ac:dyDescent="0.25">
      <c r="A674" s="438">
        <v>45322</v>
      </c>
      <c r="B674" s="431" t="s">
        <v>28520</v>
      </c>
      <c r="C674" s="431">
        <v>25</v>
      </c>
      <c r="D674" s="431">
        <v>63.96</v>
      </c>
      <c r="E674" s="431"/>
    </row>
    <row r="675" spans="1:5" x14ac:dyDescent="0.25">
      <c r="A675" s="438">
        <v>45322</v>
      </c>
      <c r="B675" s="431" t="s">
        <v>28521</v>
      </c>
      <c r="C675" s="431">
        <v>70</v>
      </c>
      <c r="D675" s="432"/>
      <c r="E675" s="431">
        <v>137.19999999999999</v>
      </c>
    </row>
    <row r="676" spans="1:5" x14ac:dyDescent="0.25">
      <c r="A676" s="438">
        <v>45322</v>
      </c>
      <c r="B676" s="431" t="s">
        <v>28522</v>
      </c>
      <c r="C676" s="431">
        <v>112</v>
      </c>
      <c r="D676" s="432"/>
      <c r="E676" s="431">
        <v>364</v>
      </c>
    </row>
    <row r="677" spans="1:5" x14ac:dyDescent="0.25">
      <c r="A677" s="438">
        <v>45322</v>
      </c>
      <c r="B677" s="431" t="s">
        <v>28523</v>
      </c>
      <c r="C677" s="431">
        <v>24</v>
      </c>
      <c r="D677" s="432"/>
      <c r="E677" s="431">
        <v>0</v>
      </c>
    </row>
    <row r="678" spans="1:5" x14ac:dyDescent="0.25">
      <c r="A678" s="438">
        <v>45322</v>
      </c>
      <c r="B678" s="431" t="s">
        <v>28524</v>
      </c>
      <c r="C678" s="431">
        <v>25</v>
      </c>
      <c r="D678" s="431">
        <v>76.75</v>
      </c>
      <c r="E678" s="431"/>
    </row>
    <row r="679" spans="1:5" x14ac:dyDescent="0.25">
      <c r="A679" s="438">
        <v>45322</v>
      </c>
      <c r="B679" s="431" t="s">
        <v>28525</v>
      </c>
      <c r="C679" s="431">
        <v>384</v>
      </c>
      <c r="D679" s="432"/>
      <c r="E679" s="431">
        <v>687.6</v>
      </c>
    </row>
    <row r="680" spans="1:5" x14ac:dyDescent="0.25">
      <c r="A680" s="438">
        <v>45322</v>
      </c>
      <c r="B680" s="431" t="s">
        <v>28526</v>
      </c>
      <c r="C680" s="431">
        <v>30</v>
      </c>
      <c r="D680" s="432"/>
      <c r="E680" s="431">
        <v>81.239999999999995</v>
      </c>
    </row>
    <row r="681" spans="1:5" x14ac:dyDescent="0.25">
      <c r="A681" s="438">
        <v>45322</v>
      </c>
      <c r="B681" s="431" t="s">
        <v>28527</v>
      </c>
      <c r="C681" s="431">
        <v>23</v>
      </c>
      <c r="D681" s="432"/>
      <c r="E681" s="431">
        <v>52</v>
      </c>
    </row>
    <row r="682" spans="1:5" x14ac:dyDescent="0.25">
      <c r="A682" s="438">
        <v>45322</v>
      </c>
      <c r="B682" s="431" t="s">
        <v>28528</v>
      </c>
      <c r="C682" s="431">
        <v>35</v>
      </c>
      <c r="D682" s="432"/>
      <c r="E682" s="431">
        <v>205.8</v>
      </c>
    </row>
    <row r="683" spans="1:5" x14ac:dyDescent="0.25">
      <c r="A683" s="438">
        <v>45322</v>
      </c>
      <c r="B683" s="431" t="s">
        <v>28529</v>
      </c>
      <c r="C683" s="431">
        <v>24</v>
      </c>
      <c r="D683" s="432"/>
      <c r="E683" s="431">
        <v>53.9</v>
      </c>
    </row>
    <row r="684" spans="1:5" x14ac:dyDescent="0.25">
      <c r="A684" s="438">
        <v>45322</v>
      </c>
      <c r="B684" s="431" t="s">
        <v>28530</v>
      </c>
      <c r="C684" s="434">
        <v>55</v>
      </c>
      <c r="D684" s="431">
        <v>84.38</v>
      </c>
      <c r="E684" s="431"/>
    </row>
    <row r="685" spans="1:5" x14ac:dyDescent="0.25">
      <c r="A685" s="438">
        <v>45322</v>
      </c>
      <c r="B685" s="431" t="s">
        <v>28531</v>
      </c>
      <c r="C685" s="431">
        <v>135</v>
      </c>
      <c r="D685" s="432"/>
      <c r="E685" s="431">
        <v>352.8</v>
      </c>
    </row>
    <row r="686" spans="1:5" x14ac:dyDescent="0.25">
      <c r="A686" s="438">
        <v>45322</v>
      </c>
      <c r="B686" s="431" t="s">
        <v>28532</v>
      </c>
      <c r="C686" s="431">
        <v>90</v>
      </c>
      <c r="D686" s="432"/>
      <c r="E686" s="431">
        <v>187.2</v>
      </c>
    </row>
    <row r="687" spans="1:5" x14ac:dyDescent="0.25">
      <c r="A687" s="438">
        <v>45322</v>
      </c>
      <c r="B687" s="431" t="s">
        <v>28533</v>
      </c>
      <c r="C687" s="431">
        <v>34</v>
      </c>
      <c r="D687" s="432"/>
      <c r="E687" s="431">
        <v>151.9</v>
      </c>
    </row>
    <row r="688" spans="1:5" x14ac:dyDescent="0.25">
      <c r="A688" s="438">
        <v>45322</v>
      </c>
      <c r="B688" s="431" t="s">
        <v>28534</v>
      </c>
      <c r="C688" s="431">
        <v>28</v>
      </c>
      <c r="D688" s="431">
        <v>83.15</v>
      </c>
      <c r="E688" s="431"/>
    </row>
    <row r="689" spans="1:5" x14ac:dyDescent="0.25">
      <c r="A689" s="438">
        <v>45322</v>
      </c>
      <c r="B689" s="431" t="s">
        <v>28535</v>
      </c>
      <c r="C689" s="431">
        <v>35</v>
      </c>
      <c r="D689" s="431">
        <v>84.38</v>
      </c>
      <c r="E689" s="431"/>
    </row>
    <row r="690" spans="1:5" x14ac:dyDescent="0.25">
      <c r="A690" s="438">
        <v>45322</v>
      </c>
      <c r="B690" s="431" t="s">
        <v>28536</v>
      </c>
      <c r="C690" s="431">
        <v>399</v>
      </c>
      <c r="D690" s="432"/>
      <c r="E690" s="431">
        <v>695.2</v>
      </c>
    </row>
    <row r="691" spans="1:5" x14ac:dyDescent="0.25">
      <c r="A691" s="438">
        <v>45322</v>
      </c>
      <c r="B691" s="431" t="s">
        <v>28537</v>
      </c>
      <c r="C691" s="431">
        <v>315</v>
      </c>
      <c r="D691" s="432"/>
      <c r="E691" s="431">
        <v>695.8</v>
      </c>
    </row>
    <row r="692" spans="1:5" x14ac:dyDescent="0.25">
      <c r="A692" s="438">
        <v>45322</v>
      </c>
      <c r="B692" s="431" t="s">
        <v>28538</v>
      </c>
      <c r="C692" s="431">
        <v>45</v>
      </c>
      <c r="D692" s="431">
        <v>136.04</v>
      </c>
      <c r="E692" s="431"/>
    </row>
    <row r="693" spans="1:5" x14ac:dyDescent="0.25">
      <c r="A693" s="438">
        <v>45322</v>
      </c>
      <c r="B693" s="431" t="s">
        <v>28539</v>
      </c>
      <c r="C693" s="431">
        <v>46</v>
      </c>
      <c r="D693" s="432"/>
      <c r="E693" s="431">
        <v>102.9</v>
      </c>
    </row>
    <row r="694" spans="1:5" x14ac:dyDescent="0.25">
      <c r="A694" s="438">
        <v>45322</v>
      </c>
      <c r="B694" s="431" t="s">
        <v>28540</v>
      </c>
      <c r="C694" s="431">
        <v>30</v>
      </c>
      <c r="D694" s="431">
        <v>78.349999999999994</v>
      </c>
      <c r="E694" s="431"/>
    </row>
    <row r="695" spans="1:5" x14ac:dyDescent="0.25">
      <c r="A695" s="438">
        <v>45322</v>
      </c>
      <c r="B695" s="431" t="s">
        <v>28541</v>
      </c>
      <c r="C695" s="431">
        <v>45</v>
      </c>
      <c r="D695" s="432"/>
      <c r="E695" s="431">
        <v>68.599999999999994</v>
      </c>
    </row>
    <row r="696" spans="1:5" x14ac:dyDescent="0.25">
      <c r="A696" s="438">
        <v>45322</v>
      </c>
      <c r="B696" s="431" t="s">
        <v>28542</v>
      </c>
      <c r="C696" s="431">
        <v>45</v>
      </c>
      <c r="D696" s="432"/>
      <c r="E696" s="431">
        <v>68.599999999999994</v>
      </c>
    </row>
    <row r="697" spans="1:5" x14ac:dyDescent="0.25">
      <c r="A697" s="438">
        <v>45322</v>
      </c>
      <c r="B697" s="431" t="s">
        <v>28543</v>
      </c>
      <c r="C697" s="431">
        <v>30</v>
      </c>
      <c r="D697" s="431">
        <v>77.489999999999995</v>
      </c>
      <c r="E697" s="431"/>
    </row>
    <row r="698" spans="1:5" x14ac:dyDescent="0.25">
      <c r="A698" s="438">
        <v>45322</v>
      </c>
      <c r="B698" s="431" t="s">
        <v>28544</v>
      </c>
      <c r="C698" s="431">
        <v>23</v>
      </c>
      <c r="D698" s="432"/>
      <c r="E698" s="431">
        <v>44.1</v>
      </c>
    </row>
    <row r="699" spans="1:5" x14ac:dyDescent="0.25">
      <c r="A699" s="438">
        <v>45322</v>
      </c>
      <c r="B699" s="431" t="s">
        <v>28545</v>
      </c>
      <c r="C699" s="431">
        <v>49</v>
      </c>
      <c r="D699" s="432"/>
      <c r="E699" s="431">
        <v>122.5</v>
      </c>
    </row>
    <row r="700" spans="1:5" x14ac:dyDescent="0.25">
      <c r="A700" s="438">
        <v>45322</v>
      </c>
      <c r="B700" s="431" t="s">
        <v>28546</v>
      </c>
      <c r="C700" s="431">
        <v>150</v>
      </c>
      <c r="D700" s="431">
        <v>348.71</v>
      </c>
      <c r="E700" s="431"/>
    </row>
    <row r="701" spans="1:5" x14ac:dyDescent="0.25">
      <c r="A701" s="438">
        <v>45322</v>
      </c>
      <c r="B701" s="431" t="s">
        <v>28547</v>
      </c>
      <c r="C701" s="434">
        <v>225</v>
      </c>
      <c r="D701" s="431">
        <v>704.79</v>
      </c>
      <c r="E701" s="431"/>
    </row>
    <row r="702" spans="1:5" x14ac:dyDescent="0.25">
      <c r="A702" s="438">
        <v>45322</v>
      </c>
      <c r="B702" s="431" t="s">
        <v>28548</v>
      </c>
      <c r="C702" s="431">
        <v>40</v>
      </c>
      <c r="D702" s="431">
        <v>146.12</v>
      </c>
      <c r="E702" s="431"/>
    </row>
    <row r="703" spans="1:5" x14ac:dyDescent="0.25">
      <c r="A703" s="438">
        <v>45322</v>
      </c>
      <c r="B703" s="431" t="s">
        <v>28549</v>
      </c>
      <c r="C703" s="431">
        <v>234</v>
      </c>
      <c r="D703" s="432"/>
      <c r="E703" s="431">
        <v>456.19</v>
      </c>
    </row>
    <row r="704" spans="1:5" x14ac:dyDescent="0.25">
      <c r="A704" s="438">
        <v>45322</v>
      </c>
      <c r="B704" s="431" t="s">
        <v>28550</v>
      </c>
      <c r="C704" s="431">
        <v>127</v>
      </c>
      <c r="D704" s="432"/>
      <c r="E704" s="431">
        <v>289.10000000000002</v>
      </c>
    </row>
    <row r="705" spans="1:5" x14ac:dyDescent="0.25">
      <c r="A705" s="438">
        <v>45322</v>
      </c>
      <c r="B705" s="431" t="s">
        <v>28551</v>
      </c>
      <c r="C705" s="431">
        <v>38</v>
      </c>
      <c r="D705" s="431">
        <v>84.38</v>
      </c>
      <c r="E705" s="431"/>
    </row>
    <row r="706" spans="1:5" x14ac:dyDescent="0.25">
      <c r="A706" s="438">
        <v>45322</v>
      </c>
      <c r="B706" s="431" t="s">
        <v>28552</v>
      </c>
      <c r="C706" s="431">
        <v>95</v>
      </c>
      <c r="D706" s="432"/>
      <c r="E706" s="431">
        <v>366.8</v>
      </c>
    </row>
    <row r="707" spans="1:5" x14ac:dyDescent="0.25">
      <c r="A707" s="438">
        <v>45322</v>
      </c>
      <c r="B707" s="431" t="s">
        <v>28553</v>
      </c>
      <c r="C707" s="431">
        <v>388</v>
      </c>
      <c r="D707" s="432"/>
      <c r="E707" s="431">
        <v>863.55</v>
      </c>
    </row>
    <row r="708" spans="1:5" x14ac:dyDescent="0.25">
      <c r="A708" s="438">
        <v>45322</v>
      </c>
      <c r="B708" s="431" t="s">
        <v>28554</v>
      </c>
      <c r="C708" s="431">
        <v>775</v>
      </c>
      <c r="D708" s="433">
        <v>1813.95</v>
      </c>
      <c r="E708" s="433"/>
    </row>
    <row r="709" spans="1:5" x14ac:dyDescent="0.25">
      <c r="A709" s="438">
        <v>45322</v>
      </c>
      <c r="B709" s="431" t="s">
        <v>28555</v>
      </c>
      <c r="C709" s="431">
        <v>91</v>
      </c>
      <c r="D709" s="432"/>
      <c r="E709" s="431">
        <v>188.7</v>
      </c>
    </row>
    <row r="710" spans="1:5" x14ac:dyDescent="0.25">
      <c r="A710" s="438">
        <v>45323</v>
      </c>
      <c r="B710" s="431" t="s">
        <v>28556</v>
      </c>
      <c r="C710" s="431">
        <v>25</v>
      </c>
      <c r="D710" s="431">
        <v>66.3</v>
      </c>
      <c r="E710" s="431"/>
    </row>
    <row r="711" spans="1:5" x14ac:dyDescent="0.25">
      <c r="A711" s="438">
        <v>45323</v>
      </c>
      <c r="B711" s="431" t="s">
        <v>28557</v>
      </c>
      <c r="C711" s="431">
        <v>120</v>
      </c>
      <c r="D711" s="432"/>
      <c r="E711" s="431">
        <v>276.64</v>
      </c>
    </row>
    <row r="712" spans="1:5" x14ac:dyDescent="0.25">
      <c r="A712" s="438">
        <v>45323</v>
      </c>
      <c r="B712" s="431" t="s">
        <v>28558</v>
      </c>
      <c r="C712" s="431">
        <v>269</v>
      </c>
      <c r="D712" s="432"/>
      <c r="E712" s="431">
        <v>673.4</v>
      </c>
    </row>
    <row r="713" spans="1:5" x14ac:dyDescent="0.25">
      <c r="A713" s="438">
        <v>45323</v>
      </c>
      <c r="B713" s="431" t="s">
        <v>28559</v>
      </c>
      <c r="C713" s="431">
        <v>60</v>
      </c>
      <c r="D713" s="431">
        <v>168.76</v>
      </c>
      <c r="E713" s="431"/>
    </row>
    <row r="714" spans="1:5" x14ac:dyDescent="0.25">
      <c r="A714" s="438">
        <v>45323</v>
      </c>
      <c r="B714" s="431" t="s">
        <v>28560</v>
      </c>
      <c r="C714" s="431">
        <v>30</v>
      </c>
      <c r="D714" s="431">
        <v>89.54</v>
      </c>
      <c r="E714" s="431"/>
    </row>
    <row r="715" spans="1:5" x14ac:dyDescent="0.25">
      <c r="A715" s="438">
        <v>45323</v>
      </c>
      <c r="B715" s="431" t="s">
        <v>28571</v>
      </c>
      <c r="C715" s="431">
        <v>159</v>
      </c>
      <c r="D715" s="431">
        <v>461.79</v>
      </c>
      <c r="E715" s="431"/>
    </row>
    <row r="716" spans="1:5" x14ac:dyDescent="0.25">
      <c r="A716" s="438">
        <v>45323</v>
      </c>
      <c r="B716" s="431" t="s">
        <v>28575</v>
      </c>
      <c r="C716" s="431">
        <v>265</v>
      </c>
      <c r="D716" s="432"/>
      <c r="E716" s="431">
        <v>769.6</v>
      </c>
    </row>
    <row r="717" spans="1:5" x14ac:dyDescent="0.25">
      <c r="A717" s="438">
        <v>45323</v>
      </c>
      <c r="B717" s="437" t="s">
        <v>28592</v>
      </c>
      <c r="C717" s="431">
        <v>38</v>
      </c>
      <c r="D717" s="431">
        <v>108.49</v>
      </c>
      <c r="E717" s="431"/>
    </row>
    <row r="718" spans="1:5" x14ac:dyDescent="0.25">
      <c r="A718" s="438">
        <v>45324</v>
      </c>
      <c r="B718" s="431" t="s">
        <v>28591</v>
      </c>
      <c r="C718" s="431">
        <v>40</v>
      </c>
      <c r="D718" s="431">
        <v>99.63</v>
      </c>
      <c r="E718" s="431"/>
    </row>
    <row r="719" spans="1:5" x14ac:dyDescent="0.25">
      <c r="A719" s="438">
        <v>45324</v>
      </c>
      <c r="B719" s="431" t="s">
        <v>28590</v>
      </c>
      <c r="C719" s="431">
        <v>288</v>
      </c>
      <c r="D719" s="432"/>
      <c r="E719" s="431">
        <v>584.6</v>
      </c>
    </row>
    <row r="720" spans="1:5" x14ac:dyDescent="0.25">
      <c r="A720" s="438">
        <v>45324</v>
      </c>
      <c r="B720" s="431" t="s">
        <v>28593</v>
      </c>
      <c r="C720" s="431">
        <v>984</v>
      </c>
      <c r="D720" s="432"/>
      <c r="E720" s="433">
        <v>2050.86</v>
      </c>
    </row>
    <row r="721" spans="1:5" x14ac:dyDescent="0.25">
      <c r="A721" s="438">
        <v>45324</v>
      </c>
      <c r="B721" s="431" t="s">
        <v>28594</v>
      </c>
      <c r="C721" s="431">
        <v>81</v>
      </c>
      <c r="D721" s="432"/>
      <c r="E721" s="431">
        <v>228.8</v>
      </c>
    </row>
    <row r="722" spans="1:5" x14ac:dyDescent="0.25">
      <c r="A722" s="438">
        <v>45324</v>
      </c>
      <c r="B722" s="431" t="s">
        <v>28599</v>
      </c>
      <c r="C722" s="431">
        <v>55</v>
      </c>
      <c r="D722" s="432"/>
      <c r="E722" s="431">
        <v>135.19999999999999</v>
      </c>
    </row>
    <row r="723" spans="1:5" x14ac:dyDescent="0.25">
      <c r="A723" s="438">
        <v>45327</v>
      </c>
      <c r="B723" s="431" t="s">
        <v>28662</v>
      </c>
      <c r="C723" s="431">
        <v>6046</v>
      </c>
      <c r="D723" s="431"/>
      <c r="E723" s="433">
        <v>9864.5</v>
      </c>
    </row>
    <row r="724" spans="1:5" x14ac:dyDescent="0.25">
      <c r="A724" s="438">
        <v>45328</v>
      </c>
      <c r="B724" s="431" t="s">
        <v>28675</v>
      </c>
      <c r="C724" s="431">
        <v>327</v>
      </c>
      <c r="D724" s="432"/>
      <c r="E724" s="431">
        <v>670.2</v>
      </c>
    </row>
    <row r="725" spans="1:5" x14ac:dyDescent="0.25">
      <c r="A725" s="438">
        <v>45328</v>
      </c>
      <c r="B725" s="431" t="s">
        <v>28677</v>
      </c>
      <c r="C725" s="431">
        <v>48</v>
      </c>
      <c r="D725" s="431">
        <v>89.54</v>
      </c>
      <c r="E725" s="431"/>
    </row>
    <row r="726" spans="1:5" x14ac:dyDescent="0.25">
      <c r="A726" s="438">
        <v>45329</v>
      </c>
      <c r="B726" s="431" t="s">
        <v>28722</v>
      </c>
      <c r="C726" s="431">
        <v>2335</v>
      </c>
      <c r="D726" s="432"/>
      <c r="E726" s="433">
        <v>4292.3999999999996</v>
      </c>
    </row>
    <row r="727" spans="1:5" x14ac:dyDescent="0.25">
      <c r="A727" s="438">
        <v>45329</v>
      </c>
      <c r="B727" s="431" t="s">
        <v>28728</v>
      </c>
      <c r="C727" s="434">
        <v>721</v>
      </c>
      <c r="D727" s="431"/>
      <c r="E727" s="433">
        <v>1547.3</v>
      </c>
    </row>
    <row r="728" spans="1:5" x14ac:dyDescent="0.25">
      <c r="A728" s="438">
        <v>45330</v>
      </c>
      <c r="B728" s="431" t="s">
        <v>28749</v>
      </c>
      <c r="C728" s="431">
        <v>85</v>
      </c>
      <c r="D728" s="432"/>
      <c r="E728" s="431">
        <v>124.6</v>
      </c>
    </row>
    <row r="729" spans="1:5" x14ac:dyDescent="0.25">
      <c r="A729" s="585">
        <v>45357</v>
      </c>
      <c r="B729" s="257" t="s">
        <v>29295</v>
      </c>
      <c r="C729" s="257">
        <v>298</v>
      </c>
      <c r="D729" s="257">
        <v>506.27</v>
      </c>
      <c r="E729" s="257"/>
    </row>
    <row r="730" spans="1:5" x14ac:dyDescent="0.25">
      <c r="A730" s="585">
        <v>45379</v>
      </c>
      <c r="B730" s="257" t="s">
        <v>27968</v>
      </c>
      <c r="C730" s="257">
        <v>40</v>
      </c>
      <c r="D730" s="257">
        <v>98.4</v>
      </c>
      <c r="E730" s="257"/>
    </row>
    <row r="731" spans="1:5" x14ac:dyDescent="0.25">
      <c r="A731" s="585">
        <v>45394</v>
      </c>
      <c r="B731" s="257" t="s">
        <v>30061</v>
      </c>
      <c r="C731" s="257">
        <v>59</v>
      </c>
      <c r="D731" s="257">
        <v>126.69</v>
      </c>
      <c r="E731" s="257"/>
    </row>
    <row r="732" spans="1:5" x14ac:dyDescent="0.25">
      <c r="A732" s="455"/>
      <c r="B732" s="479"/>
      <c r="C732" s="479"/>
      <c r="D732" s="431"/>
      <c r="E732" s="431"/>
    </row>
    <row r="733" spans="1:5" x14ac:dyDescent="0.25">
      <c r="A733" s="455"/>
      <c r="B733" s="479"/>
      <c r="C733" s="479"/>
      <c r="D733" s="431"/>
      <c r="E733" s="431"/>
    </row>
    <row r="734" spans="1:5" x14ac:dyDescent="0.25">
      <c r="A734" s="455"/>
      <c r="B734" s="479"/>
      <c r="C734" s="479"/>
      <c r="D734" s="431"/>
      <c r="E734" s="431"/>
    </row>
    <row r="735" spans="1:5" x14ac:dyDescent="0.25">
      <c r="A735" s="455"/>
      <c r="B735" s="479"/>
      <c r="C735" s="479"/>
      <c r="D735" s="431"/>
      <c r="E735" s="431"/>
    </row>
    <row r="736" spans="1:5" x14ac:dyDescent="0.25">
      <c r="A736" s="455"/>
      <c r="B736" s="479"/>
      <c r="C736" s="479"/>
      <c r="D736" s="431"/>
      <c r="E736" s="431"/>
    </row>
    <row r="737" spans="1:5" x14ac:dyDescent="0.25">
      <c r="A737" s="455"/>
      <c r="B737" s="479"/>
      <c r="C737" s="479"/>
      <c r="D737" s="431"/>
      <c r="E737" s="431"/>
    </row>
    <row r="738" spans="1:5" x14ac:dyDescent="0.25">
      <c r="A738" s="455"/>
      <c r="B738" s="479"/>
      <c r="C738" s="479"/>
      <c r="D738" s="431"/>
      <c r="E738" s="431"/>
    </row>
    <row r="739" spans="1:5" x14ac:dyDescent="0.25">
      <c r="A739" s="455"/>
      <c r="B739" s="479"/>
      <c r="C739" s="479"/>
      <c r="D739" s="431"/>
      <c r="E739" s="431"/>
    </row>
    <row r="740" spans="1:5" x14ac:dyDescent="0.25">
      <c r="A740" s="455"/>
      <c r="B740" s="479"/>
      <c r="C740" s="479"/>
      <c r="D740" s="431"/>
      <c r="E740" s="431"/>
    </row>
    <row r="741" spans="1:5" x14ac:dyDescent="0.25">
      <c r="A741" s="455"/>
      <c r="B741" s="479"/>
      <c r="C741" s="479"/>
      <c r="D741" s="431"/>
      <c r="E741" s="431"/>
    </row>
    <row r="742" spans="1:5" x14ac:dyDescent="0.25">
      <c r="A742" s="455"/>
      <c r="B742" s="479"/>
      <c r="C742" s="479"/>
      <c r="D742" s="431"/>
      <c r="E742" s="431"/>
    </row>
    <row r="743" spans="1:5" x14ac:dyDescent="0.25">
      <c r="A743" s="455"/>
      <c r="B743" s="479"/>
      <c r="C743" s="479"/>
      <c r="D743" s="431"/>
      <c r="E743" s="431"/>
    </row>
    <row r="744" spans="1:5" x14ac:dyDescent="0.25">
      <c r="A744" s="455"/>
      <c r="B744" s="479"/>
      <c r="C744" s="479"/>
      <c r="D744" s="431"/>
      <c r="E744" s="431"/>
    </row>
    <row r="745" spans="1:5" x14ac:dyDescent="0.25">
      <c r="A745" s="455"/>
      <c r="B745" s="479"/>
      <c r="C745" s="479"/>
      <c r="D745" s="431"/>
      <c r="E745" s="431"/>
    </row>
    <row r="746" spans="1:5" x14ac:dyDescent="0.25">
      <c r="A746" s="455"/>
      <c r="B746" s="479"/>
      <c r="C746" s="479"/>
      <c r="D746" s="431"/>
      <c r="E746" s="431"/>
    </row>
    <row r="747" spans="1:5" x14ac:dyDescent="0.25">
      <c r="A747" s="455"/>
      <c r="B747" s="479"/>
      <c r="C747" s="479"/>
      <c r="D747" s="431"/>
      <c r="E747" s="431"/>
    </row>
    <row r="748" spans="1:5" x14ac:dyDescent="0.25">
      <c r="A748" s="455"/>
      <c r="B748" s="479"/>
      <c r="C748" s="479"/>
      <c r="D748" s="431"/>
      <c r="E748" s="431"/>
    </row>
    <row r="749" spans="1:5" x14ac:dyDescent="0.25">
      <c r="A749" s="455"/>
      <c r="B749" s="479"/>
      <c r="C749" s="479"/>
      <c r="D749" s="431"/>
      <c r="E749" s="431"/>
    </row>
    <row r="750" spans="1:5" x14ac:dyDescent="0.25">
      <c r="A750" s="455"/>
      <c r="B750" s="479"/>
      <c r="C750" s="479"/>
      <c r="D750" s="431"/>
      <c r="E750" s="431"/>
    </row>
    <row r="751" spans="1:5" x14ac:dyDescent="0.25">
      <c r="A751" s="455"/>
      <c r="B751" s="479"/>
      <c r="C751" s="479"/>
      <c r="D751" s="431"/>
      <c r="E751" s="431"/>
    </row>
    <row r="752" spans="1:5" x14ac:dyDescent="0.25">
      <c r="A752" s="455"/>
      <c r="B752" s="479"/>
      <c r="C752" s="479"/>
      <c r="D752" s="431"/>
      <c r="E752" s="431"/>
    </row>
    <row r="753" spans="1:5" x14ac:dyDescent="0.25">
      <c r="A753" s="455"/>
      <c r="B753" s="479"/>
      <c r="C753" s="479"/>
      <c r="D753" s="431"/>
      <c r="E753" s="431"/>
    </row>
    <row r="754" spans="1:5" x14ac:dyDescent="0.25">
      <c r="A754" s="455"/>
      <c r="B754" s="479"/>
      <c r="C754" s="479"/>
      <c r="D754" s="431"/>
      <c r="E754" s="431"/>
    </row>
    <row r="755" spans="1:5" x14ac:dyDescent="0.25">
      <c r="A755" s="455"/>
      <c r="B755" s="479"/>
      <c r="C755" s="479"/>
      <c r="D755" s="431"/>
      <c r="E755" s="431"/>
    </row>
    <row r="756" spans="1:5" x14ac:dyDescent="0.25">
      <c r="A756" s="455"/>
      <c r="B756" s="479"/>
      <c r="C756" s="479"/>
      <c r="D756" s="431"/>
      <c r="E756" s="431"/>
    </row>
    <row r="757" spans="1:5" x14ac:dyDescent="0.25">
      <c r="A757" s="455"/>
      <c r="B757" s="479"/>
      <c r="C757" s="479"/>
      <c r="D757" s="431"/>
      <c r="E757" s="431"/>
    </row>
    <row r="758" spans="1:5" x14ac:dyDescent="0.25">
      <c r="A758" s="455"/>
      <c r="B758" s="479"/>
      <c r="C758" s="479"/>
      <c r="D758" s="431"/>
      <c r="E758" s="431"/>
    </row>
    <row r="759" spans="1:5" x14ac:dyDescent="0.25">
      <c r="A759" s="455"/>
      <c r="B759" s="479"/>
      <c r="C759" s="479"/>
      <c r="D759" s="431"/>
      <c r="E759" s="431"/>
    </row>
    <row r="760" spans="1:5" x14ac:dyDescent="0.25">
      <c r="A760" s="455"/>
      <c r="B760" s="479"/>
      <c r="C760" s="479"/>
      <c r="D760" s="431"/>
      <c r="E760" s="431"/>
    </row>
    <row r="761" spans="1:5" x14ac:dyDescent="0.25">
      <c r="A761" s="455"/>
      <c r="B761" s="479"/>
      <c r="C761" s="479"/>
      <c r="D761" s="431"/>
      <c r="E761" s="431"/>
    </row>
    <row r="762" spans="1:5" x14ac:dyDescent="0.25">
      <c r="A762" s="455"/>
      <c r="B762" s="479"/>
      <c r="C762" s="479"/>
      <c r="D762" s="431"/>
      <c r="E762" s="431"/>
    </row>
    <row r="763" spans="1:5" x14ac:dyDescent="0.25">
      <c r="A763" s="455"/>
      <c r="B763" s="479"/>
      <c r="C763" s="479"/>
      <c r="D763" s="431"/>
      <c r="E763" s="431"/>
    </row>
    <row r="764" spans="1:5" x14ac:dyDescent="0.25">
      <c r="A764" s="455"/>
      <c r="B764" s="479"/>
      <c r="C764" s="479"/>
      <c r="D764" s="431"/>
      <c r="E764" s="431"/>
    </row>
    <row r="765" spans="1:5" x14ac:dyDescent="0.25">
      <c r="A765" s="455"/>
      <c r="B765" s="479"/>
      <c r="C765" s="479"/>
      <c r="D765" s="431"/>
      <c r="E765" s="431"/>
    </row>
    <row r="766" spans="1:5" x14ac:dyDescent="0.25">
      <c r="A766" s="455"/>
      <c r="B766" s="479"/>
      <c r="C766" s="479"/>
      <c r="D766" s="431"/>
      <c r="E766" s="431"/>
    </row>
    <row r="767" spans="1:5" x14ac:dyDescent="0.25">
      <c r="A767" s="455"/>
      <c r="B767" s="479"/>
      <c r="C767" s="479"/>
      <c r="D767" s="431"/>
      <c r="E767" s="431"/>
    </row>
    <row r="768" spans="1:5" x14ac:dyDescent="0.25">
      <c r="A768" s="455"/>
      <c r="B768" s="479"/>
      <c r="C768" s="479"/>
      <c r="D768" s="431"/>
      <c r="E768" s="431"/>
    </row>
    <row r="769" spans="1:5" x14ac:dyDescent="0.25">
      <c r="A769" s="455"/>
      <c r="B769" s="479"/>
      <c r="C769" s="479"/>
      <c r="D769" s="431"/>
      <c r="E769" s="431"/>
    </row>
    <row r="770" spans="1:5" x14ac:dyDescent="0.25">
      <c r="A770" s="455"/>
      <c r="B770" s="479"/>
      <c r="C770" s="479"/>
      <c r="D770" s="431"/>
      <c r="E770" s="431"/>
    </row>
    <row r="771" spans="1:5" x14ac:dyDescent="0.25">
      <c r="A771" s="455"/>
      <c r="B771" s="479"/>
      <c r="C771" s="479"/>
      <c r="D771" s="431"/>
      <c r="E771" s="431"/>
    </row>
    <row r="772" spans="1:5" x14ac:dyDescent="0.25">
      <c r="A772" s="455"/>
      <c r="B772" s="479"/>
      <c r="C772" s="479"/>
      <c r="D772" s="431"/>
      <c r="E772" s="431"/>
    </row>
    <row r="773" spans="1:5" x14ac:dyDescent="0.25">
      <c r="A773" s="455"/>
      <c r="B773" s="479"/>
      <c r="C773" s="479"/>
      <c r="D773" s="431"/>
      <c r="E773" s="431"/>
    </row>
    <row r="774" spans="1:5" x14ac:dyDescent="0.25">
      <c r="A774" s="455"/>
      <c r="B774" s="479"/>
      <c r="C774" s="479"/>
      <c r="D774" s="431"/>
      <c r="E774" s="431"/>
    </row>
    <row r="775" spans="1:5" x14ac:dyDescent="0.25">
      <c r="A775" s="455"/>
      <c r="B775" s="479"/>
      <c r="C775" s="479"/>
      <c r="D775" s="431"/>
      <c r="E775" s="431"/>
    </row>
    <row r="776" spans="1:5" x14ac:dyDescent="0.25">
      <c r="A776" s="455"/>
      <c r="B776" s="479"/>
      <c r="C776" s="479"/>
      <c r="D776" s="431"/>
      <c r="E776" s="431"/>
    </row>
    <row r="777" spans="1:5" x14ac:dyDescent="0.25">
      <c r="A777" s="455"/>
      <c r="B777" s="479"/>
      <c r="C777" s="479"/>
      <c r="D777" s="431"/>
      <c r="E777" s="431"/>
    </row>
    <row r="778" spans="1:5" x14ac:dyDescent="0.25">
      <c r="A778" s="455"/>
      <c r="B778" s="479"/>
      <c r="C778" s="479"/>
      <c r="D778" s="431"/>
      <c r="E778" s="431"/>
    </row>
    <row r="779" spans="1:5" x14ac:dyDescent="0.25">
      <c r="A779" s="455"/>
      <c r="B779" s="479"/>
      <c r="C779" s="479"/>
      <c r="D779" s="431"/>
      <c r="E779" s="431"/>
    </row>
    <row r="780" spans="1:5" x14ac:dyDescent="0.25">
      <c r="A780" s="455"/>
      <c r="B780" s="479"/>
      <c r="C780" s="479"/>
      <c r="D780" s="431"/>
      <c r="E780" s="431"/>
    </row>
    <row r="781" spans="1:5" x14ac:dyDescent="0.25">
      <c r="A781" s="455"/>
      <c r="B781" s="479"/>
      <c r="C781" s="479"/>
      <c r="D781" s="431"/>
      <c r="E781" s="431"/>
    </row>
    <row r="782" spans="1:5" x14ac:dyDescent="0.25">
      <c r="A782" s="455"/>
      <c r="B782" s="479"/>
      <c r="C782" s="479"/>
      <c r="D782" s="431"/>
      <c r="E782" s="431"/>
    </row>
    <row r="783" spans="1:5" x14ac:dyDescent="0.25">
      <c r="A783" s="455"/>
      <c r="B783" s="479"/>
      <c r="C783" s="479"/>
      <c r="D783" s="431"/>
      <c r="E783" s="431"/>
    </row>
    <row r="784" spans="1:5" x14ac:dyDescent="0.25">
      <c r="A784" s="455"/>
      <c r="B784" s="479"/>
      <c r="C784" s="479"/>
      <c r="D784" s="431"/>
      <c r="E784" s="431"/>
    </row>
    <row r="785" spans="1:5" x14ac:dyDescent="0.25">
      <c r="A785" s="455"/>
      <c r="B785" s="479"/>
      <c r="C785" s="479"/>
      <c r="D785" s="431"/>
      <c r="E785" s="431"/>
    </row>
    <row r="786" spans="1:5" x14ac:dyDescent="0.25">
      <c r="A786" s="455"/>
      <c r="B786" s="479"/>
      <c r="C786" s="479"/>
      <c r="D786" s="431"/>
      <c r="E786" s="431"/>
    </row>
    <row r="787" spans="1:5" x14ac:dyDescent="0.25">
      <c r="A787" s="455"/>
      <c r="B787" s="479"/>
      <c r="C787" s="479"/>
      <c r="D787" s="431"/>
      <c r="E787" s="431"/>
    </row>
    <row r="788" spans="1:5" x14ac:dyDescent="0.25">
      <c r="A788" s="455"/>
      <c r="B788" s="479"/>
      <c r="C788" s="479"/>
      <c r="D788" s="431"/>
      <c r="E788" s="431"/>
    </row>
    <row r="789" spans="1:5" x14ac:dyDescent="0.25">
      <c r="A789" s="455"/>
      <c r="B789" s="479"/>
      <c r="C789" s="479"/>
      <c r="D789" s="431"/>
      <c r="E789" s="431"/>
    </row>
    <row r="790" spans="1:5" x14ac:dyDescent="0.25">
      <c r="A790" s="455"/>
      <c r="B790" s="479"/>
      <c r="C790" s="479"/>
      <c r="D790" s="431"/>
      <c r="E790" s="431"/>
    </row>
    <row r="791" spans="1:5" x14ac:dyDescent="0.25">
      <c r="A791" s="455"/>
      <c r="B791" s="479"/>
      <c r="C791" s="479"/>
      <c r="D791" s="431"/>
      <c r="E791" s="431"/>
    </row>
    <row r="792" spans="1:5" x14ac:dyDescent="0.25">
      <c r="A792" s="455"/>
      <c r="B792" s="479"/>
      <c r="C792" s="479"/>
      <c r="D792" s="431"/>
      <c r="E792" s="431"/>
    </row>
    <row r="793" spans="1:5" x14ac:dyDescent="0.25">
      <c r="A793" s="455"/>
      <c r="B793" s="479"/>
      <c r="C793" s="479"/>
      <c r="D793" s="431"/>
      <c r="E793" s="431"/>
    </row>
    <row r="794" spans="1:5" x14ac:dyDescent="0.25">
      <c r="A794" s="455"/>
      <c r="B794" s="479"/>
      <c r="C794" s="479"/>
      <c r="D794" s="431"/>
      <c r="E794" s="431"/>
    </row>
    <row r="795" spans="1:5" x14ac:dyDescent="0.25">
      <c r="A795" s="455"/>
      <c r="B795" s="479"/>
      <c r="C795" s="479"/>
      <c r="D795" s="431"/>
      <c r="E795" s="431"/>
    </row>
    <row r="796" spans="1:5" x14ac:dyDescent="0.25">
      <c r="A796" s="455"/>
      <c r="B796" s="479"/>
      <c r="C796" s="479"/>
      <c r="D796" s="431"/>
      <c r="E796" s="431"/>
    </row>
    <row r="797" spans="1:5" x14ac:dyDescent="0.25">
      <c r="A797" s="455"/>
      <c r="B797" s="479"/>
      <c r="C797" s="479"/>
      <c r="D797" s="431"/>
      <c r="E797" s="431"/>
    </row>
    <row r="798" spans="1:5" x14ac:dyDescent="0.25">
      <c r="A798" s="455"/>
      <c r="B798" s="479"/>
      <c r="C798" s="479"/>
      <c r="D798" s="431"/>
      <c r="E798" s="431"/>
    </row>
    <row r="799" spans="1:5" x14ac:dyDescent="0.25">
      <c r="A799" s="455"/>
      <c r="B799" s="479"/>
      <c r="C799" s="479"/>
      <c r="D799" s="431"/>
      <c r="E799" s="431"/>
    </row>
    <row r="800" spans="1:5" x14ac:dyDescent="0.25">
      <c r="A800" s="455"/>
      <c r="B800" s="479"/>
      <c r="C800" s="479"/>
      <c r="D800" s="431"/>
      <c r="E800" s="431"/>
    </row>
    <row r="801" spans="1:5" x14ac:dyDescent="0.25">
      <c r="A801" s="455"/>
      <c r="B801" s="479"/>
      <c r="C801" s="479"/>
      <c r="D801" s="431"/>
      <c r="E801" s="431"/>
    </row>
    <row r="802" spans="1:5" x14ac:dyDescent="0.25">
      <c r="A802" s="455"/>
      <c r="B802" s="479"/>
      <c r="C802" s="479"/>
      <c r="D802" s="431"/>
      <c r="E802" s="431"/>
    </row>
    <row r="803" spans="1:5" x14ac:dyDescent="0.25">
      <c r="A803" s="455"/>
      <c r="B803" s="479"/>
      <c r="C803" s="479"/>
      <c r="D803" s="431"/>
      <c r="E803" s="431"/>
    </row>
    <row r="804" spans="1:5" x14ac:dyDescent="0.25">
      <c r="A804" s="455"/>
      <c r="B804" s="479"/>
      <c r="C804" s="479"/>
      <c r="D804" s="431"/>
      <c r="E804" s="431"/>
    </row>
    <row r="805" spans="1:5" x14ac:dyDescent="0.25">
      <c r="A805" s="455"/>
      <c r="B805" s="479"/>
      <c r="C805" s="479"/>
      <c r="D805" s="431"/>
      <c r="E805" s="431"/>
    </row>
    <row r="806" spans="1:5" x14ac:dyDescent="0.25">
      <c r="A806" s="455"/>
      <c r="B806" s="479"/>
      <c r="C806" s="479"/>
      <c r="D806" s="431"/>
      <c r="E806" s="431"/>
    </row>
    <row r="807" spans="1:5" x14ac:dyDescent="0.25">
      <c r="A807" s="455"/>
      <c r="B807" s="479"/>
      <c r="C807" s="479"/>
      <c r="D807" s="431"/>
      <c r="E807" s="431"/>
    </row>
    <row r="808" spans="1:5" x14ac:dyDescent="0.25">
      <c r="A808" s="455"/>
      <c r="B808" s="479"/>
      <c r="C808" s="479"/>
      <c r="D808" s="431"/>
      <c r="E808" s="431"/>
    </row>
    <row r="809" spans="1:5" x14ac:dyDescent="0.25">
      <c r="A809" s="455"/>
      <c r="B809" s="479"/>
      <c r="C809" s="479"/>
      <c r="D809" s="431"/>
      <c r="E809" s="431"/>
    </row>
    <row r="810" spans="1:5" x14ac:dyDescent="0.25">
      <c r="A810" s="455"/>
      <c r="B810" s="479"/>
      <c r="C810" s="479"/>
      <c r="D810" s="431"/>
      <c r="E810" s="431"/>
    </row>
    <row r="811" spans="1:5" x14ac:dyDescent="0.25">
      <c r="A811" s="455"/>
      <c r="B811" s="479"/>
      <c r="C811" s="479"/>
      <c r="D811" s="431"/>
      <c r="E811" s="431"/>
    </row>
    <row r="812" spans="1:5" x14ac:dyDescent="0.25">
      <c r="A812" s="455"/>
      <c r="B812" s="479"/>
      <c r="C812" s="479"/>
      <c r="D812" s="431"/>
      <c r="E812" s="431"/>
    </row>
    <row r="813" spans="1:5" x14ac:dyDescent="0.25">
      <c r="A813" s="455"/>
      <c r="B813" s="479"/>
      <c r="C813" s="479"/>
      <c r="D813" s="431"/>
      <c r="E813" s="431"/>
    </row>
    <row r="814" spans="1:5" x14ac:dyDescent="0.25">
      <c r="A814" s="455"/>
      <c r="B814" s="479"/>
      <c r="C814" s="479"/>
      <c r="D814" s="431"/>
      <c r="E814" s="431"/>
    </row>
    <row r="815" spans="1:5" x14ac:dyDescent="0.25">
      <c r="A815" s="455"/>
      <c r="B815" s="479"/>
      <c r="C815" s="479"/>
      <c r="D815" s="431"/>
      <c r="E815" s="431"/>
    </row>
    <row r="816" spans="1:5" x14ac:dyDescent="0.25">
      <c r="A816" s="455"/>
      <c r="B816" s="479"/>
      <c r="C816" s="479"/>
      <c r="D816" s="431"/>
      <c r="E816" s="431"/>
    </row>
    <row r="817" spans="1:5" x14ac:dyDescent="0.25">
      <c r="A817" s="455"/>
      <c r="B817" s="479"/>
      <c r="C817" s="479"/>
      <c r="D817" s="431"/>
      <c r="E817" s="431"/>
    </row>
    <row r="818" spans="1:5" x14ac:dyDescent="0.25">
      <c r="A818" s="455"/>
      <c r="B818" s="479"/>
      <c r="C818" s="479"/>
      <c r="D818" s="431"/>
      <c r="E818" s="431"/>
    </row>
    <row r="819" spans="1:5" x14ac:dyDescent="0.25">
      <c r="A819" s="455"/>
      <c r="B819" s="479"/>
      <c r="C819" s="479"/>
      <c r="D819" s="431"/>
      <c r="E819" s="431"/>
    </row>
    <row r="820" spans="1:5" x14ac:dyDescent="0.25">
      <c r="A820" s="455"/>
      <c r="B820" s="479"/>
      <c r="C820" s="479"/>
      <c r="D820" s="431"/>
      <c r="E820" s="431"/>
    </row>
    <row r="821" spans="1:5" x14ac:dyDescent="0.25">
      <c r="A821" s="455"/>
      <c r="B821" s="479"/>
      <c r="C821" s="479"/>
      <c r="D821" s="431"/>
      <c r="E821" s="431"/>
    </row>
    <row r="822" spans="1:5" x14ac:dyDescent="0.25">
      <c r="A822" s="455"/>
      <c r="B822" s="479"/>
      <c r="C822" s="479"/>
      <c r="D822" s="431"/>
      <c r="E822" s="431"/>
    </row>
    <row r="823" spans="1:5" x14ac:dyDescent="0.25">
      <c r="A823" s="455"/>
      <c r="B823" s="479"/>
      <c r="C823" s="479"/>
      <c r="D823" s="431"/>
      <c r="E823" s="431"/>
    </row>
    <row r="824" spans="1:5" x14ac:dyDescent="0.25">
      <c r="A824" s="455"/>
      <c r="B824" s="479"/>
      <c r="C824" s="479"/>
      <c r="D824" s="431"/>
      <c r="E824" s="431"/>
    </row>
    <row r="825" spans="1:5" x14ac:dyDescent="0.25">
      <c r="A825" s="455"/>
      <c r="B825" s="479"/>
      <c r="C825" s="479"/>
      <c r="D825" s="431"/>
      <c r="E825" s="431"/>
    </row>
    <row r="826" spans="1:5" x14ac:dyDescent="0.25">
      <c r="A826" s="455"/>
      <c r="B826" s="479"/>
      <c r="C826" s="479"/>
      <c r="D826" s="431"/>
      <c r="E826" s="431"/>
    </row>
    <row r="827" spans="1:5" x14ac:dyDescent="0.25">
      <c r="A827" s="455"/>
      <c r="B827" s="479"/>
      <c r="C827" s="479"/>
      <c r="D827" s="431"/>
      <c r="E827" s="431"/>
    </row>
    <row r="828" spans="1:5" x14ac:dyDescent="0.25">
      <c r="A828" s="455"/>
      <c r="B828" s="479"/>
      <c r="C828" s="479"/>
      <c r="D828" s="431"/>
      <c r="E828" s="431"/>
    </row>
    <row r="829" spans="1:5" x14ac:dyDescent="0.25">
      <c r="A829" s="455"/>
      <c r="B829" s="479"/>
      <c r="C829" s="479"/>
      <c r="D829" s="431"/>
      <c r="E829" s="431"/>
    </row>
    <row r="830" spans="1:5" x14ac:dyDescent="0.25">
      <c r="A830" s="455"/>
      <c r="B830" s="479"/>
      <c r="C830" s="479"/>
      <c r="D830" s="431"/>
      <c r="E830" s="431"/>
    </row>
    <row r="831" spans="1:5" x14ac:dyDescent="0.25">
      <c r="A831" s="455"/>
      <c r="B831" s="479"/>
      <c r="C831" s="479"/>
      <c r="D831" s="431"/>
      <c r="E831" s="431"/>
    </row>
    <row r="832" spans="1:5" x14ac:dyDescent="0.25">
      <c r="A832" s="455"/>
      <c r="B832" s="479"/>
      <c r="C832" s="479"/>
      <c r="D832" s="431"/>
      <c r="E832" s="431"/>
    </row>
    <row r="833" spans="1:5" x14ac:dyDescent="0.25">
      <c r="A833" s="455"/>
      <c r="B833" s="479"/>
      <c r="C833" s="479"/>
      <c r="D833" s="431"/>
      <c r="E833" s="431"/>
    </row>
    <row r="834" spans="1:5" x14ac:dyDescent="0.25">
      <c r="A834" s="455"/>
      <c r="B834" s="479"/>
      <c r="C834" s="479"/>
      <c r="D834" s="431"/>
      <c r="E834" s="431"/>
    </row>
    <row r="835" spans="1:5" x14ac:dyDescent="0.25">
      <c r="A835" s="455"/>
      <c r="B835" s="479"/>
      <c r="C835" s="479"/>
      <c r="D835" s="431"/>
      <c r="E835" s="431"/>
    </row>
    <row r="836" spans="1:5" x14ac:dyDescent="0.25">
      <c r="A836" s="455"/>
      <c r="B836" s="479"/>
      <c r="C836" s="479"/>
      <c r="D836" s="431"/>
      <c r="E836" s="431"/>
    </row>
    <row r="837" spans="1:5" x14ac:dyDescent="0.25">
      <c r="A837" s="455"/>
      <c r="B837" s="479"/>
      <c r="C837" s="479"/>
      <c r="D837" s="431"/>
      <c r="E837" s="431"/>
    </row>
    <row r="838" spans="1:5" x14ac:dyDescent="0.25">
      <c r="A838" s="455"/>
      <c r="B838" s="479"/>
      <c r="C838" s="479"/>
      <c r="D838" s="431"/>
      <c r="E838" s="431"/>
    </row>
    <row r="839" spans="1:5" x14ac:dyDescent="0.25">
      <c r="A839" s="455"/>
      <c r="B839" s="479"/>
      <c r="C839" s="479"/>
      <c r="D839" s="431"/>
      <c r="E839" s="431"/>
    </row>
    <row r="840" spans="1:5" x14ac:dyDescent="0.25">
      <c r="A840" s="455"/>
      <c r="B840" s="479"/>
      <c r="C840" s="479"/>
      <c r="D840" s="431"/>
      <c r="E840" s="431"/>
    </row>
    <row r="841" spans="1:5" x14ac:dyDescent="0.25">
      <c r="A841" s="455"/>
      <c r="B841" s="479"/>
      <c r="C841" s="479"/>
      <c r="D841" s="431"/>
      <c r="E841" s="431"/>
    </row>
    <row r="842" spans="1:5" x14ac:dyDescent="0.25">
      <c r="A842" s="455"/>
      <c r="B842" s="479"/>
      <c r="C842" s="479"/>
      <c r="D842" s="431"/>
      <c r="E842" s="431"/>
    </row>
    <row r="843" spans="1:5" x14ac:dyDescent="0.25">
      <c r="A843" s="455"/>
      <c r="B843" s="479"/>
      <c r="C843" s="479"/>
      <c r="D843" s="431"/>
      <c r="E843" s="431"/>
    </row>
    <row r="844" spans="1:5" x14ac:dyDescent="0.25">
      <c r="A844" s="455"/>
      <c r="B844" s="479"/>
      <c r="C844" s="479"/>
      <c r="D844" s="431"/>
      <c r="E844" s="431"/>
    </row>
    <row r="845" spans="1:5" x14ac:dyDescent="0.25">
      <c r="A845" s="455"/>
      <c r="B845" s="479"/>
      <c r="C845" s="479"/>
      <c r="D845" s="431"/>
      <c r="E845" s="431"/>
    </row>
    <row r="846" spans="1:5" x14ac:dyDescent="0.25">
      <c r="A846" s="455"/>
      <c r="B846" s="479"/>
      <c r="C846" s="479"/>
      <c r="D846" s="431"/>
      <c r="E846" s="431"/>
    </row>
    <row r="847" spans="1:5" x14ac:dyDescent="0.25">
      <c r="A847" s="455"/>
      <c r="B847" s="479"/>
      <c r="C847" s="479"/>
      <c r="D847" s="431"/>
      <c r="E847" s="431"/>
    </row>
    <row r="848" spans="1:5" x14ac:dyDescent="0.25">
      <c r="A848" s="455"/>
      <c r="B848" s="479"/>
      <c r="C848" s="479"/>
      <c r="D848" s="431"/>
      <c r="E848" s="431"/>
    </row>
    <row r="849" spans="1:5" x14ac:dyDescent="0.25">
      <c r="A849" s="455"/>
      <c r="B849" s="479"/>
      <c r="C849" s="479"/>
      <c r="D849" s="431"/>
      <c r="E849" s="431"/>
    </row>
    <row r="850" spans="1:5" x14ac:dyDescent="0.25">
      <c r="A850" s="455"/>
      <c r="B850" s="479"/>
      <c r="C850" s="479"/>
      <c r="D850" s="431"/>
      <c r="E850" s="431"/>
    </row>
    <row r="851" spans="1:5" x14ac:dyDescent="0.25">
      <c r="A851" s="455"/>
      <c r="B851" s="479"/>
      <c r="C851" s="479"/>
      <c r="D851" s="431"/>
      <c r="E851" s="431"/>
    </row>
    <row r="852" spans="1:5" x14ac:dyDescent="0.25">
      <c r="A852" s="455"/>
      <c r="B852" s="479"/>
      <c r="C852" s="479"/>
      <c r="D852" s="431"/>
      <c r="E852" s="431"/>
    </row>
    <row r="853" spans="1:5" x14ac:dyDescent="0.25">
      <c r="A853" s="455"/>
      <c r="B853" s="479"/>
      <c r="C853" s="479"/>
      <c r="D853" s="431"/>
      <c r="E853" s="431"/>
    </row>
    <row r="854" spans="1:5" x14ac:dyDescent="0.25">
      <c r="A854" s="455"/>
      <c r="B854" s="479"/>
      <c r="C854" s="479"/>
      <c r="D854" s="431"/>
      <c r="E854" s="431"/>
    </row>
    <row r="855" spans="1:5" x14ac:dyDescent="0.25">
      <c r="A855" s="455"/>
      <c r="B855" s="479"/>
      <c r="C855" s="479"/>
      <c r="D855" s="431"/>
      <c r="E855" s="431"/>
    </row>
    <row r="856" spans="1:5" x14ac:dyDescent="0.25">
      <c r="A856" s="455"/>
      <c r="B856" s="479"/>
      <c r="C856" s="479"/>
      <c r="D856" s="431"/>
      <c r="E856" s="431"/>
    </row>
    <row r="857" spans="1:5" x14ac:dyDescent="0.25">
      <c r="A857" s="455"/>
      <c r="B857" s="479"/>
      <c r="C857" s="479"/>
      <c r="D857" s="431"/>
      <c r="E857" s="431"/>
    </row>
    <row r="858" spans="1:5" x14ac:dyDescent="0.25">
      <c r="A858" s="455"/>
      <c r="B858" s="479"/>
      <c r="C858" s="479"/>
      <c r="D858" s="431"/>
      <c r="E858" s="431"/>
    </row>
    <row r="859" spans="1:5" x14ac:dyDescent="0.25">
      <c r="A859" s="455"/>
      <c r="B859" s="479"/>
      <c r="C859" s="479"/>
      <c r="D859" s="431"/>
      <c r="E859" s="431"/>
    </row>
    <row r="860" spans="1:5" x14ac:dyDescent="0.25">
      <c r="A860" s="455"/>
      <c r="B860" s="479"/>
      <c r="C860" s="479"/>
      <c r="D860" s="431"/>
      <c r="E860" s="431"/>
    </row>
    <row r="861" spans="1:5" x14ac:dyDescent="0.25">
      <c r="A861" s="455"/>
      <c r="B861" s="479"/>
      <c r="C861" s="479"/>
      <c r="D861" s="431"/>
      <c r="E861" s="431"/>
    </row>
    <row r="862" spans="1:5" x14ac:dyDescent="0.25">
      <c r="A862" s="455"/>
      <c r="B862" s="479"/>
      <c r="C862" s="479"/>
      <c r="D862" s="431"/>
      <c r="E862" s="431"/>
    </row>
    <row r="863" spans="1:5" x14ac:dyDescent="0.25">
      <c r="A863" s="455"/>
      <c r="B863" s="479"/>
      <c r="C863" s="479"/>
      <c r="D863" s="431"/>
      <c r="E863" s="431"/>
    </row>
    <row r="864" spans="1:5" x14ac:dyDescent="0.25">
      <c r="A864" s="455"/>
      <c r="B864" s="479"/>
      <c r="C864" s="479"/>
      <c r="D864" s="431"/>
      <c r="E864" s="431"/>
    </row>
    <row r="865" spans="1:5" x14ac:dyDescent="0.25">
      <c r="A865" s="455"/>
      <c r="B865" s="479"/>
      <c r="C865" s="479"/>
      <c r="D865" s="431"/>
      <c r="E865" s="431"/>
    </row>
    <row r="866" spans="1:5" x14ac:dyDescent="0.25">
      <c r="A866" s="455"/>
      <c r="B866" s="479"/>
      <c r="C866" s="479"/>
      <c r="D866" s="431"/>
      <c r="E866" s="431"/>
    </row>
    <row r="867" spans="1:5" x14ac:dyDescent="0.25">
      <c r="A867" s="455"/>
      <c r="B867" s="479"/>
      <c r="C867" s="479"/>
      <c r="D867" s="431"/>
      <c r="E867" s="431"/>
    </row>
    <row r="868" spans="1:5" x14ac:dyDescent="0.25">
      <c r="A868" s="455"/>
      <c r="B868" s="479"/>
      <c r="C868" s="479"/>
      <c r="D868" s="431"/>
      <c r="E868" s="431"/>
    </row>
    <row r="869" spans="1:5" x14ac:dyDescent="0.25">
      <c r="A869" s="455"/>
      <c r="B869" s="479"/>
      <c r="C869" s="479"/>
      <c r="D869" s="431"/>
      <c r="E869" s="431"/>
    </row>
    <row r="870" spans="1:5" x14ac:dyDescent="0.25">
      <c r="A870" s="455"/>
      <c r="B870" s="479"/>
      <c r="C870" s="479"/>
      <c r="D870" s="431"/>
      <c r="E870" s="431"/>
    </row>
    <row r="871" spans="1:5" x14ac:dyDescent="0.25">
      <c r="A871" s="455"/>
      <c r="B871" s="479"/>
      <c r="C871" s="479"/>
      <c r="D871" s="431"/>
      <c r="E871" s="431"/>
    </row>
    <row r="872" spans="1:5" x14ac:dyDescent="0.25">
      <c r="A872" s="455"/>
      <c r="B872" s="479"/>
      <c r="C872" s="479"/>
      <c r="D872" s="431"/>
      <c r="E872" s="431"/>
    </row>
    <row r="873" spans="1:5" x14ac:dyDescent="0.25">
      <c r="A873" s="455"/>
      <c r="B873" s="479"/>
      <c r="C873" s="479"/>
      <c r="D873" s="431"/>
      <c r="E873" s="431"/>
    </row>
    <row r="874" spans="1:5" x14ac:dyDescent="0.25">
      <c r="A874" s="455"/>
      <c r="B874" s="479"/>
      <c r="C874" s="479"/>
      <c r="D874" s="431"/>
      <c r="E874" s="431"/>
    </row>
    <row r="875" spans="1:5" x14ac:dyDescent="0.25">
      <c r="A875" s="455"/>
      <c r="B875" s="479"/>
      <c r="C875" s="479"/>
      <c r="D875" s="431"/>
      <c r="E875" s="431"/>
    </row>
    <row r="876" spans="1:5" x14ac:dyDescent="0.25">
      <c r="A876" s="455"/>
      <c r="B876" s="479"/>
      <c r="C876" s="479"/>
      <c r="D876" s="431"/>
      <c r="E876" s="431"/>
    </row>
    <row r="877" spans="1:5" x14ac:dyDescent="0.25">
      <c r="A877" s="455"/>
      <c r="B877" s="479"/>
      <c r="C877" s="479"/>
      <c r="D877" s="431"/>
      <c r="E877" s="431"/>
    </row>
    <row r="878" spans="1:5" x14ac:dyDescent="0.25">
      <c r="A878" s="455"/>
      <c r="B878" s="479"/>
      <c r="C878" s="479"/>
      <c r="D878" s="431"/>
      <c r="E878" s="431"/>
    </row>
    <row r="879" spans="1:5" x14ac:dyDescent="0.25">
      <c r="A879" s="455"/>
      <c r="B879" s="479"/>
      <c r="C879" s="479"/>
      <c r="D879" s="431"/>
      <c r="E879" s="431"/>
    </row>
    <row r="880" spans="1:5" x14ac:dyDescent="0.25">
      <c r="A880" s="455"/>
      <c r="B880" s="479"/>
      <c r="C880" s="479"/>
      <c r="D880" s="431"/>
      <c r="E880" s="431"/>
    </row>
    <row r="881" spans="1:5" x14ac:dyDescent="0.25">
      <c r="A881" s="455"/>
      <c r="B881" s="479"/>
      <c r="C881" s="479"/>
      <c r="D881" s="431"/>
      <c r="E881" s="431"/>
    </row>
    <row r="882" spans="1:5" x14ac:dyDescent="0.25">
      <c r="A882" s="455"/>
      <c r="B882" s="479"/>
      <c r="C882" s="479"/>
      <c r="D882" s="431"/>
      <c r="E882" s="431"/>
    </row>
    <row r="883" spans="1:5" x14ac:dyDescent="0.25">
      <c r="A883" s="455"/>
      <c r="B883" s="479"/>
      <c r="C883" s="479"/>
      <c r="D883" s="431"/>
      <c r="E883" s="431"/>
    </row>
    <row r="884" spans="1:5" x14ac:dyDescent="0.25">
      <c r="A884" s="455"/>
      <c r="B884" s="479"/>
      <c r="C884" s="479"/>
      <c r="D884" s="431"/>
      <c r="E884" s="431"/>
    </row>
    <row r="885" spans="1:5" x14ac:dyDescent="0.25">
      <c r="A885" s="455"/>
      <c r="B885" s="479"/>
      <c r="C885" s="479"/>
      <c r="D885" s="431"/>
      <c r="E885" s="431"/>
    </row>
    <row r="886" spans="1:5" x14ac:dyDescent="0.25">
      <c r="A886" s="455"/>
      <c r="B886" s="479"/>
      <c r="C886" s="479"/>
      <c r="D886" s="431"/>
      <c r="E886" s="431"/>
    </row>
    <row r="887" spans="1:5" x14ac:dyDescent="0.25">
      <c r="A887" s="455"/>
      <c r="B887" s="479"/>
      <c r="C887" s="479"/>
      <c r="D887" s="431"/>
      <c r="E887" s="431"/>
    </row>
    <row r="888" spans="1:5" x14ac:dyDescent="0.25">
      <c r="A888" s="455"/>
      <c r="B888" s="479"/>
      <c r="C888" s="479"/>
      <c r="D888" s="431"/>
      <c r="E888" s="431"/>
    </row>
    <row r="889" spans="1:5" x14ac:dyDescent="0.25">
      <c r="A889" s="455"/>
      <c r="B889" s="479"/>
      <c r="C889" s="479"/>
      <c r="D889" s="431"/>
      <c r="E889" s="431"/>
    </row>
    <row r="890" spans="1:5" x14ac:dyDescent="0.25">
      <c r="A890" s="455"/>
      <c r="B890" s="479"/>
      <c r="C890" s="479"/>
      <c r="D890" s="431"/>
      <c r="E890" s="431"/>
    </row>
    <row r="891" spans="1:5" x14ac:dyDescent="0.25">
      <c r="A891" s="455"/>
      <c r="B891" s="479"/>
      <c r="C891" s="479"/>
      <c r="D891" s="431"/>
      <c r="E891" s="431"/>
    </row>
    <row r="892" spans="1:5" x14ac:dyDescent="0.25">
      <c r="A892" s="455"/>
      <c r="B892" s="479"/>
      <c r="C892" s="479"/>
      <c r="D892" s="431"/>
      <c r="E892" s="431"/>
    </row>
    <row r="893" spans="1:5" x14ac:dyDescent="0.25">
      <c r="A893" s="455"/>
      <c r="B893" s="479"/>
      <c r="C893" s="479"/>
      <c r="D893" s="431"/>
      <c r="E893" s="431"/>
    </row>
    <row r="894" spans="1:5" x14ac:dyDescent="0.25">
      <c r="A894" s="455"/>
      <c r="B894" s="479"/>
      <c r="C894" s="479"/>
      <c r="D894" s="431"/>
      <c r="E894" s="431"/>
    </row>
    <row r="895" spans="1:5" x14ac:dyDescent="0.25">
      <c r="A895" s="455"/>
      <c r="B895" s="479"/>
      <c r="C895" s="479"/>
      <c r="D895" s="431"/>
      <c r="E895" s="431"/>
    </row>
    <row r="896" spans="1:5" x14ac:dyDescent="0.25">
      <c r="A896" s="455"/>
      <c r="B896" s="479"/>
      <c r="C896" s="479"/>
      <c r="D896" s="431"/>
      <c r="E896" s="431"/>
    </row>
    <row r="897" spans="1:5" x14ac:dyDescent="0.25">
      <c r="A897" s="455"/>
      <c r="B897" s="479"/>
      <c r="C897" s="479"/>
      <c r="D897" s="431"/>
      <c r="E897" s="431"/>
    </row>
    <row r="898" spans="1:5" x14ac:dyDescent="0.25">
      <c r="A898" s="455"/>
      <c r="B898" s="479"/>
      <c r="C898" s="479"/>
      <c r="D898" s="431"/>
      <c r="E898" s="431"/>
    </row>
    <row r="899" spans="1:5" x14ac:dyDescent="0.25">
      <c r="A899" s="455"/>
      <c r="B899" s="479"/>
      <c r="C899" s="479"/>
      <c r="D899" s="431"/>
      <c r="E899" s="431"/>
    </row>
    <row r="900" spans="1:5" x14ac:dyDescent="0.25">
      <c r="A900" s="455"/>
      <c r="B900" s="479"/>
      <c r="C900" s="479"/>
      <c r="D900" s="431"/>
      <c r="E900" s="431"/>
    </row>
    <row r="901" spans="1:5" x14ac:dyDescent="0.25">
      <c r="A901" s="455"/>
      <c r="B901" s="479"/>
      <c r="C901" s="479"/>
      <c r="D901" s="431"/>
      <c r="E901" s="431"/>
    </row>
    <row r="902" spans="1:5" x14ac:dyDescent="0.25">
      <c r="A902" s="455"/>
      <c r="B902" s="479"/>
      <c r="C902" s="479"/>
      <c r="D902" s="431"/>
      <c r="E902" s="431"/>
    </row>
    <row r="903" spans="1:5" x14ac:dyDescent="0.25">
      <c r="A903" s="455"/>
      <c r="B903" s="479"/>
      <c r="C903" s="479"/>
      <c r="D903" s="431"/>
      <c r="E903" s="431"/>
    </row>
    <row r="904" spans="1:5" x14ac:dyDescent="0.25">
      <c r="A904" s="455"/>
      <c r="B904" s="479"/>
      <c r="C904" s="479"/>
      <c r="D904" s="431"/>
      <c r="E904" s="431"/>
    </row>
    <row r="905" spans="1:5" x14ac:dyDescent="0.25">
      <c r="A905" s="455"/>
      <c r="B905" s="479"/>
      <c r="C905" s="479"/>
      <c r="D905" s="431"/>
      <c r="E905" s="431"/>
    </row>
    <row r="906" spans="1:5" x14ac:dyDescent="0.25">
      <c r="A906" s="455"/>
      <c r="B906" s="479"/>
      <c r="C906" s="479"/>
      <c r="D906" s="431"/>
      <c r="E906" s="431"/>
    </row>
    <row r="907" spans="1:5" x14ac:dyDescent="0.25">
      <c r="A907" s="455"/>
      <c r="B907" s="479"/>
      <c r="C907" s="479"/>
      <c r="D907" s="431"/>
      <c r="E907" s="431"/>
    </row>
    <row r="908" spans="1:5" x14ac:dyDescent="0.25">
      <c r="A908" s="455"/>
      <c r="B908" s="479"/>
      <c r="C908" s="479"/>
      <c r="D908" s="431"/>
      <c r="E908" s="431"/>
    </row>
    <row r="909" spans="1:5" x14ac:dyDescent="0.25">
      <c r="A909" s="455"/>
      <c r="B909" s="479"/>
      <c r="C909" s="479"/>
      <c r="D909" s="431"/>
      <c r="E909" s="431"/>
    </row>
    <row r="910" spans="1:5" x14ac:dyDescent="0.25">
      <c r="A910" s="455"/>
      <c r="B910" s="479"/>
      <c r="C910" s="479"/>
      <c r="D910" s="431"/>
      <c r="E910" s="431"/>
    </row>
    <row r="911" spans="1:5" x14ac:dyDescent="0.25">
      <c r="A911" s="455"/>
      <c r="B911" s="479"/>
      <c r="C911" s="479"/>
      <c r="D911" s="431"/>
      <c r="E911" s="431"/>
    </row>
    <row r="912" spans="1:5" x14ac:dyDescent="0.25">
      <c r="A912" s="455"/>
      <c r="B912" s="479"/>
      <c r="C912" s="479"/>
      <c r="D912" s="431"/>
      <c r="E912" s="431"/>
    </row>
    <row r="913" spans="1:5" x14ac:dyDescent="0.25">
      <c r="A913" s="455"/>
      <c r="B913" s="479"/>
      <c r="C913" s="479"/>
      <c r="D913" s="431"/>
      <c r="E913" s="431"/>
    </row>
    <row r="914" spans="1:5" x14ac:dyDescent="0.25">
      <c r="A914" s="455"/>
      <c r="B914" s="479"/>
      <c r="C914" s="479"/>
      <c r="D914" s="431"/>
      <c r="E914" s="431"/>
    </row>
    <row r="915" spans="1:5" x14ac:dyDescent="0.25">
      <c r="A915" s="455"/>
      <c r="B915" s="479"/>
      <c r="C915" s="479"/>
      <c r="D915" s="431"/>
      <c r="E915" s="431"/>
    </row>
    <row r="916" spans="1:5" x14ac:dyDescent="0.25">
      <c r="A916" s="455"/>
      <c r="B916" s="479"/>
      <c r="C916" s="479"/>
      <c r="D916" s="431"/>
      <c r="E916" s="431"/>
    </row>
    <row r="917" spans="1:5" x14ac:dyDescent="0.25">
      <c r="A917" s="455"/>
      <c r="B917" s="479"/>
      <c r="C917" s="479"/>
      <c r="D917" s="431"/>
      <c r="E917" s="431"/>
    </row>
    <row r="918" spans="1:5" x14ac:dyDescent="0.25">
      <c r="A918" s="455"/>
      <c r="B918" s="479"/>
      <c r="C918" s="479"/>
      <c r="D918" s="431"/>
      <c r="E918" s="431"/>
    </row>
    <row r="919" spans="1:5" x14ac:dyDescent="0.25">
      <c r="A919" s="455"/>
      <c r="B919" s="479"/>
      <c r="C919" s="479"/>
      <c r="D919" s="431"/>
      <c r="E919" s="431"/>
    </row>
    <row r="920" spans="1:5" x14ac:dyDescent="0.25">
      <c r="A920" s="455"/>
      <c r="B920" s="479"/>
      <c r="C920" s="479"/>
      <c r="D920" s="431"/>
      <c r="E920" s="431"/>
    </row>
    <row r="921" spans="1:5" x14ac:dyDescent="0.25">
      <c r="A921" s="455"/>
      <c r="B921" s="479"/>
      <c r="C921" s="479"/>
      <c r="D921" s="431"/>
      <c r="E921" s="431"/>
    </row>
    <row r="922" spans="1:5" x14ac:dyDescent="0.25">
      <c r="A922" s="455"/>
      <c r="B922" s="479"/>
      <c r="C922" s="479"/>
      <c r="D922" s="431"/>
      <c r="E922" s="431"/>
    </row>
    <row r="923" spans="1:5" x14ac:dyDescent="0.25">
      <c r="A923" s="455"/>
      <c r="B923" s="479"/>
      <c r="C923" s="479"/>
      <c r="D923" s="431"/>
      <c r="E923" s="431"/>
    </row>
    <row r="924" spans="1:5" x14ac:dyDescent="0.25">
      <c r="A924" s="455"/>
      <c r="B924" s="479"/>
      <c r="C924" s="479"/>
      <c r="D924" s="431"/>
      <c r="E924" s="431"/>
    </row>
    <row r="925" spans="1:5" x14ac:dyDescent="0.25">
      <c r="A925" s="455"/>
      <c r="B925" s="479"/>
      <c r="C925" s="479"/>
      <c r="D925" s="431"/>
      <c r="E925" s="431"/>
    </row>
    <row r="926" spans="1:5" x14ac:dyDescent="0.25">
      <c r="A926" s="455"/>
      <c r="B926" s="479"/>
      <c r="C926" s="479"/>
      <c r="D926" s="431"/>
      <c r="E926" s="431"/>
    </row>
    <row r="927" spans="1:5" x14ac:dyDescent="0.25">
      <c r="A927" s="455"/>
      <c r="B927" s="479"/>
      <c r="C927" s="479"/>
      <c r="D927" s="431"/>
      <c r="E927" s="431"/>
    </row>
    <row r="928" spans="1:5" x14ac:dyDescent="0.25">
      <c r="A928" s="455"/>
      <c r="B928" s="479"/>
      <c r="C928" s="479"/>
      <c r="D928" s="431"/>
      <c r="E928" s="431"/>
    </row>
    <row r="929" spans="1:5" x14ac:dyDescent="0.25">
      <c r="A929" s="455"/>
      <c r="B929" s="479"/>
      <c r="C929" s="479"/>
      <c r="D929" s="431"/>
      <c r="E929" s="431"/>
    </row>
    <row r="930" spans="1:5" x14ac:dyDescent="0.25">
      <c r="A930" s="455"/>
      <c r="B930" s="479"/>
      <c r="C930" s="479"/>
      <c r="D930" s="431"/>
      <c r="E930" s="431"/>
    </row>
    <row r="931" spans="1:5" x14ac:dyDescent="0.25">
      <c r="A931" s="455"/>
      <c r="B931" s="479"/>
      <c r="C931" s="479"/>
      <c r="D931" s="431"/>
      <c r="E931" s="431"/>
    </row>
    <row r="932" spans="1:5" x14ac:dyDescent="0.25">
      <c r="A932" s="455"/>
      <c r="B932" s="479"/>
      <c r="C932" s="479"/>
      <c r="D932" s="431"/>
      <c r="E932" s="431"/>
    </row>
    <row r="933" spans="1:5" x14ac:dyDescent="0.25">
      <c r="A933" s="455"/>
      <c r="B933" s="479"/>
      <c r="C933" s="479"/>
      <c r="D933" s="431"/>
      <c r="E933" s="431"/>
    </row>
    <row r="934" spans="1:5" x14ac:dyDescent="0.25">
      <c r="A934" s="455"/>
      <c r="B934" s="479"/>
      <c r="C934" s="479"/>
      <c r="D934" s="431"/>
      <c r="E934" s="431"/>
    </row>
    <row r="935" spans="1:5" x14ac:dyDescent="0.25">
      <c r="A935" s="455"/>
      <c r="B935" s="479"/>
      <c r="C935" s="479"/>
      <c r="D935" s="431"/>
      <c r="E935" s="431"/>
    </row>
    <row r="936" spans="1:5" x14ac:dyDescent="0.25">
      <c r="A936" s="455"/>
      <c r="B936" s="479"/>
      <c r="C936" s="479"/>
      <c r="D936" s="431"/>
      <c r="E936" s="431"/>
    </row>
    <row r="937" spans="1:5" x14ac:dyDescent="0.25">
      <c r="A937" s="455"/>
      <c r="B937" s="479"/>
      <c r="C937" s="479"/>
      <c r="D937" s="431"/>
      <c r="E937" s="431"/>
    </row>
    <row r="938" spans="1:5" x14ac:dyDescent="0.25">
      <c r="A938" s="455"/>
      <c r="B938" s="479"/>
      <c r="C938" s="479"/>
      <c r="D938" s="431"/>
      <c r="E938" s="431"/>
    </row>
    <row r="939" spans="1:5" x14ac:dyDescent="0.25">
      <c r="A939" s="455"/>
      <c r="B939" s="479"/>
      <c r="C939" s="479"/>
      <c r="D939" s="431"/>
      <c r="E939" s="431"/>
    </row>
    <row r="940" spans="1:5" x14ac:dyDescent="0.25">
      <c r="A940" s="455"/>
      <c r="B940" s="479"/>
      <c r="C940" s="479"/>
      <c r="D940" s="431"/>
      <c r="E940" s="431"/>
    </row>
    <row r="941" spans="1:5" x14ac:dyDescent="0.25">
      <c r="A941" s="455"/>
      <c r="B941" s="479"/>
      <c r="C941" s="479"/>
      <c r="D941" s="431"/>
      <c r="E941" s="431"/>
    </row>
    <row r="942" spans="1:5" x14ac:dyDescent="0.25">
      <c r="A942" s="455"/>
      <c r="B942" s="479"/>
      <c r="C942" s="479"/>
      <c r="D942" s="431"/>
      <c r="E942" s="431"/>
    </row>
    <row r="943" spans="1:5" x14ac:dyDescent="0.25">
      <c r="A943" s="455"/>
      <c r="B943" s="479"/>
      <c r="C943" s="479"/>
      <c r="D943" s="431"/>
      <c r="E943" s="431"/>
    </row>
    <row r="944" spans="1:5" x14ac:dyDescent="0.25">
      <c r="A944" s="455"/>
      <c r="B944" s="479"/>
      <c r="C944" s="479"/>
      <c r="D944" s="431"/>
      <c r="E944" s="431"/>
    </row>
    <row r="945" spans="1:5" x14ac:dyDescent="0.25">
      <c r="A945" s="455"/>
      <c r="B945" s="479"/>
      <c r="C945" s="479"/>
      <c r="D945" s="431"/>
      <c r="E945" s="431"/>
    </row>
    <row r="946" spans="1:5" x14ac:dyDescent="0.25">
      <c r="A946" s="455"/>
      <c r="B946" s="479"/>
      <c r="C946" s="479"/>
      <c r="D946" s="431"/>
      <c r="E946" s="431"/>
    </row>
    <row r="947" spans="1:5" x14ac:dyDescent="0.25">
      <c r="A947" s="455"/>
      <c r="B947" s="479"/>
      <c r="C947" s="479"/>
      <c r="D947" s="431"/>
      <c r="E947" s="431"/>
    </row>
    <row r="948" spans="1:5" x14ac:dyDescent="0.25">
      <c r="A948" s="455"/>
      <c r="B948" s="479"/>
      <c r="C948" s="479"/>
      <c r="D948" s="431"/>
      <c r="E948" s="431"/>
    </row>
    <row r="949" spans="1:5" x14ac:dyDescent="0.25">
      <c r="A949" s="455"/>
      <c r="B949" s="479"/>
      <c r="C949" s="479"/>
      <c r="D949" s="431"/>
      <c r="E949" s="431"/>
    </row>
    <row r="950" spans="1:5" x14ac:dyDescent="0.25">
      <c r="A950" s="455"/>
      <c r="B950" s="479"/>
      <c r="C950" s="479"/>
      <c r="D950" s="431"/>
      <c r="E950" s="431"/>
    </row>
    <row r="951" spans="1:5" x14ac:dyDescent="0.25">
      <c r="A951" s="455"/>
      <c r="B951" s="479"/>
      <c r="C951" s="479"/>
      <c r="D951" s="431"/>
      <c r="E951" s="431"/>
    </row>
    <row r="952" spans="1:5" x14ac:dyDescent="0.25">
      <c r="A952" s="455"/>
      <c r="B952" s="479"/>
      <c r="C952" s="479"/>
      <c r="D952" s="431"/>
      <c r="E952" s="431"/>
    </row>
    <row r="953" spans="1:5" x14ac:dyDescent="0.25">
      <c r="A953" s="455"/>
      <c r="B953" s="479"/>
      <c r="C953" s="479"/>
      <c r="D953" s="431"/>
      <c r="E953" s="431"/>
    </row>
    <row r="954" spans="1:5" x14ac:dyDescent="0.25">
      <c r="A954" s="455"/>
      <c r="B954" s="479"/>
      <c r="C954" s="479"/>
      <c r="D954" s="431"/>
      <c r="E954" s="431"/>
    </row>
    <row r="955" spans="1:5" x14ac:dyDescent="0.25">
      <c r="A955" s="455"/>
      <c r="B955" s="479"/>
      <c r="C955" s="479"/>
      <c r="D955" s="431"/>
      <c r="E955" s="431"/>
    </row>
    <row r="956" spans="1:5" x14ac:dyDescent="0.25">
      <c r="A956" s="455"/>
      <c r="B956" s="479"/>
      <c r="C956" s="479"/>
      <c r="D956" s="431"/>
      <c r="E956" s="431"/>
    </row>
    <row r="957" spans="1:5" x14ac:dyDescent="0.25">
      <c r="A957" s="455"/>
      <c r="B957" s="479"/>
      <c r="C957" s="479"/>
      <c r="D957" s="431"/>
      <c r="E957" s="431"/>
    </row>
    <row r="958" spans="1:5" x14ac:dyDescent="0.25">
      <c r="A958" s="455"/>
      <c r="B958" s="479"/>
      <c r="C958" s="479"/>
      <c r="D958" s="431"/>
      <c r="E958" s="431"/>
    </row>
    <row r="959" spans="1:5" x14ac:dyDescent="0.25">
      <c r="A959" s="455"/>
      <c r="B959" s="479"/>
      <c r="C959" s="479"/>
      <c r="D959" s="431"/>
      <c r="E959" s="431"/>
    </row>
    <row r="960" spans="1:5" x14ac:dyDescent="0.25">
      <c r="A960" s="455"/>
      <c r="B960" s="479"/>
      <c r="C960" s="479"/>
      <c r="D960" s="431"/>
      <c r="E960" s="431"/>
    </row>
    <row r="961" spans="1:5" x14ac:dyDescent="0.25">
      <c r="A961" s="455"/>
      <c r="B961" s="479"/>
      <c r="C961" s="479"/>
      <c r="D961" s="431"/>
      <c r="E961" s="431"/>
    </row>
    <row r="962" spans="1:5" x14ac:dyDescent="0.25">
      <c r="A962" s="455"/>
      <c r="B962" s="479"/>
      <c r="C962" s="479"/>
      <c r="D962" s="431"/>
      <c r="E962" s="431"/>
    </row>
    <row r="963" spans="1:5" x14ac:dyDescent="0.25">
      <c r="A963" s="455"/>
      <c r="B963" s="479"/>
      <c r="C963" s="479"/>
      <c r="D963" s="431"/>
      <c r="E963" s="431"/>
    </row>
    <row r="964" spans="1:5" x14ac:dyDescent="0.25">
      <c r="A964" s="455"/>
      <c r="B964" s="479"/>
      <c r="C964" s="479"/>
      <c r="D964" s="431"/>
      <c r="E964" s="431"/>
    </row>
    <row r="965" spans="1:5" x14ac:dyDescent="0.25">
      <c r="A965" s="455"/>
      <c r="B965" s="479"/>
      <c r="C965" s="479"/>
      <c r="D965" s="431"/>
      <c r="E965" s="431"/>
    </row>
    <row r="966" spans="1:5" x14ac:dyDescent="0.25">
      <c r="A966" s="455"/>
      <c r="B966" s="479"/>
      <c r="C966" s="479"/>
      <c r="D966" s="431"/>
      <c r="E966" s="431"/>
    </row>
    <row r="967" spans="1:5" x14ac:dyDescent="0.25">
      <c r="A967" s="455"/>
      <c r="B967" s="479"/>
      <c r="C967" s="479"/>
      <c r="D967" s="431"/>
      <c r="E967" s="431"/>
    </row>
    <row r="968" spans="1:5" x14ac:dyDescent="0.25">
      <c r="A968" s="455"/>
      <c r="B968" s="479"/>
      <c r="C968" s="479"/>
      <c r="D968" s="431"/>
      <c r="E968" s="431"/>
    </row>
    <row r="969" spans="1:5" x14ac:dyDescent="0.25">
      <c r="A969" s="455"/>
      <c r="B969" s="479"/>
      <c r="C969" s="479"/>
      <c r="D969" s="431"/>
      <c r="E969" s="431"/>
    </row>
    <row r="970" spans="1:5" x14ac:dyDescent="0.25">
      <c r="A970" s="455"/>
      <c r="B970" s="479"/>
      <c r="C970" s="479"/>
      <c r="D970" s="431"/>
      <c r="E970" s="431"/>
    </row>
    <row r="971" spans="1:5" x14ac:dyDescent="0.25">
      <c r="A971" s="455"/>
      <c r="B971" s="479"/>
      <c r="C971" s="479"/>
      <c r="D971" s="431"/>
      <c r="E971" s="431"/>
    </row>
    <row r="972" spans="1:5" x14ac:dyDescent="0.25">
      <c r="A972" s="455"/>
      <c r="B972" s="479"/>
      <c r="C972" s="479"/>
      <c r="D972" s="431"/>
      <c r="E972" s="431"/>
    </row>
    <row r="973" spans="1:5" x14ac:dyDescent="0.25">
      <c r="A973" s="455"/>
      <c r="B973" s="479"/>
      <c r="C973" s="479"/>
      <c r="D973" s="431"/>
      <c r="E973" s="431"/>
    </row>
    <row r="974" spans="1:5" x14ac:dyDescent="0.25">
      <c r="A974" s="455"/>
      <c r="B974" s="479"/>
      <c r="C974" s="479"/>
      <c r="D974" s="431"/>
      <c r="E974" s="431"/>
    </row>
    <row r="975" spans="1:5" x14ac:dyDescent="0.25">
      <c r="A975" s="455"/>
      <c r="B975" s="479"/>
      <c r="C975" s="479"/>
      <c r="D975" s="431"/>
      <c r="E975" s="431"/>
    </row>
    <row r="976" spans="1:5" x14ac:dyDescent="0.25">
      <c r="A976" s="455"/>
      <c r="B976" s="479"/>
      <c r="C976" s="479"/>
      <c r="D976" s="431"/>
      <c r="E976" s="431"/>
    </row>
    <row r="977" spans="1:5" x14ac:dyDescent="0.25">
      <c r="A977" s="455"/>
      <c r="B977" s="479"/>
      <c r="C977" s="479"/>
      <c r="D977" s="431"/>
      <c r="E977" s="431"/>
    </row>
    <row r="978" spans="1:5" x14ac:dyDescent="0.25">
      <c r="A978" s="455"/>
      <c r="B978" s="479"/>
      <c r="C978" s="479"/>
      <c r="D978" s="431"/>
      <c r="E978" s="431"/>
    </row>
    <row r="979" spans="1:5" x14ac:dyDescent="0.25">
      <c r="A979" s="455"/>
      <c r="B979" s="479"/>
      <c r="C979" s="479"/>
      <c r="D979" s="431"/>
      <c r="E979" s="431"/>
    </row>
    <row r="980" spans="1:5" x14ac:dyDescent="0.25">
      <c r="A980" s="455"/>
      <c r="B980" s="479"/>
      <c r="C980" s="479"/>
      <c r="D980" s="431"/>
      <c r="E980" s="431"/>
    </row>
    <row r="981" spans="1:5" x14ac:dyDescent="0.25">
      <c r="A981" s="455"/>
      <c r="B981" s="479"/>
      <c r="C981" s="479"/>
      <c r="D981" s="431"/>
      <c r="E981" s="431"/>
    </row>
    <row r="982" spans="1:5" x14ac:dyDescent="0.25">
      <c r="A982" s="455"/>
      <c r="B982" s="479"/>
      <c r="C982" s="479"/>
      <c r="D982" s="431"/>
      <c r="E982" s="431"/>
    </row>
    <row r="983" spans="1:5" x14ac:dyDescent="0.25">
      <c r="A983" s="455"/>
      <c r="B983" s="479"/>
      <c r="C983" s="479"/>
      <c r="D983" s="431"/>
      <c r="E983" s="431"/>
    </row>
    <row r="984" spans="1:5" x14ac:dyDescent="0.25">
      <c r="A984" s="455"/>
      <c r="B984" s="479"/>
      <c r="C984" s="479"/>
      <c r="D984" s="431"/>
      <c r="E984" s="431"/>
    </row>
    <row r="985" spans="1:5" x14ac:dyDescent="0.25">
      <c r="A985" s="455"/>
      <c r="B985" s="479"/>
      <c r="C985" s="479"/>
      <c r="D985" s="431"/>
      <c r="E985" s="431"/>
    </row>
    <row r="986" spans="1:5" x14ac:dyDescent="0.25">
      <c r="A986" s="455"/>
      <c r="B986" s="479"/>
      <c r="C986" s="479"/>
      <c r="D986" s="431"/>
      <c r="E986" s="431"/>
    </row>
    <row r="987" spans="1:5" x14ac:dyDescent="0.25">
      <c r="A987" s="455"/>
      <c r="B987" s="479"/>
      <c r="C987" s="479"/>
      <c r="D987" s="431"/>
      <c r="E987" s="431"/>
    </row>
    <row r="988" spans="1:5" x14ac:dyDescent="0.25">
      <c r="A988" s="455"/>
      <c r="B988" s="479"/>
      <c r="C988" s="479"/>
      <c r="D988" s="431"/>
      <c r="E988" s="431"/>
    </row>
    <row r="989" spans="1:5" x14ac:dyDescent="0.25">
      <c r="A989" s="455"/>
      <c r="B989" s="479"/>
      <c r="C989" s="479"/>
      <c r="D989" s="431"/>
      <c r="E989" s="431"/>
    </row>
    <row r="990" spans="1:5" x14ac:dyDescent="0.25">
      <c r="A990" s="455"/>
      <c r="B990" s="479"/>
      <c r="C990" s="479"/>
      <c r="D990" s="431"/>
      <c r="E990" s="431"/>
    </row>
    <row r="991" spans="1:5" x14ac:dyDescent="0.25">
      <c r="A991" s="455"/>
      <c r="B991" s="479"/>
      <c r="C991" s="479"/>
      <c r="D991" s="431"/>
      <c r="E991" s="431"/>
    </row>
    <row r="992" spans="1:5" x14ac:dyDescent="0.25">
      <c r="A992" s="455"/>
      <c r="B992" s="479"/>
      <c r="C992" s="479"/>
      <c r="D992" s="431"/>
      <c r="E992" s="431"/>
    </row>
    <row r="993" spans="1:5" x14ac:dyDescent="0.25">
      <c r="A993" s="455"/>
      <c r="B993" s="479"/>
      <c r="C993" s="479"/>
      <c r="D993" s="431"/>
      <c r="E993" s="431"/>
    </row>
    <row r="994" spans="1:5" x14ac:dyDescent="0.25">
      <c r="A994" s="455"/>
      <c r="B994" s="479"/>
      <c r="C994" s="479"/>
      <c r="D994" s="431"/>
      <c r="E994" s="431"/>
    </row>
    <row r="995" spans="1:5" x14ac:dyDescent="0.25">
      <c r="A995" s="455"/>
      <c r="B995" s="479"/>
      <c r="C995" s="479"/>
      <c r="D995" s="431"/>
      <c r="E995" s="431"/>
    </row>
    <row r="996" spans="1:5" x14ac:dyDescent="0.25">
      <c r="A996" s="455"/>
      <c r="B996" s="479"/>
      <c r="C996" s="479"/>
      <c r="D996" s="431"/>
      <c r="E996" s="431"/>
    </row>
    <row r="997" spans="1:5" x14ac:dyDescent="0.25">
      <c r="A997" s="455"/>
      <c r="B997" s="479"/>
      <c r="C997" s="479"/>
      <c r="D997" s="431"/>
      <c r="E997" s="431"/>
    </row>
    <row r="998" spans="1:5" x14ac:dyDescent="0.25">
      <c r="A998" s="455"/>
      <c r="B998" s="479"/>
      <c r="C998" s="479"/>
      <c r="D998" s="431"/>
      <c r="E998" s="431"/>
    </row>
    <row r="999" spans="1:5" x14ac:dyDescent="0.25">
      <c r="A999" s="455"/>
      <c r="B999" s="479"/>
      <c r="C999" s="479"/>
      <c r="D999" s="431"/>
      <c r="E999" s="431"/>
    </row>
    <row r="1000" spans="1:5" x14ac:dyDescent="0.25">
      <c r="A1000" s="455"/>
      <c r="B1000" s="479"/>
      <c r="C1000" s="479"/>
      <c r="D1000" s="431"/>
      <c r="E1000" s="431"/>
    </row>
    <row r="1001" spans="1:5" x14ac:dyDescent="0.25">
      <c r="A1001" s="455"/>
      <c r="B1001" s="479"/>
      <c r="C1001" s="479"/>
      <c r="D1001" s="431"/>
      <c r="E1001" s="431"/>
    </row>
    <row r="1002" spans="1:5" x14ac:dyDescent="0.25">
      <c r="A1002" s="455"/>
      <c r="B1002" s="479"/>
      <c r="C1002" s="479"/>
      <c r="D1002" s="431"/>
      <c r="E1002" s="431"/>
    </row>
    <row r="1003" spans="1:5" x14ac:dyDescent="0.25">
      <c r="A1003" s="455"/>
      <c r="B1003" s="479"/>
      <c r="C1003" s="479"/>
      <c r="D1003" s="431"/>
      <c r="E1003" s="431"/>
    </row>
    <row r="1004" spans="1:5" x14ac:dyDescent="0.25">
      <c r="A1004" s="455"/>
      <c r="B1004" s="479"/>
      <c r="C1004" s="479"/>
      <c r="D1004" s="431"/>
      <c r="E1004" s="431"/>
    </row>
    <row r="1005" spans="1:5" x14ac:dyDescent="0.25">
      <c r="A1005" s="455"/>
      <c r="B1005" s="479"/>
      <c r="C1005" s="479"/>
      <c r="D1005" s="431"/>
      <c r="E1005" s="431"/>
    </row>
    <row r="1006" spans="1:5" x14ac:dyDescent="0.25">
      <c r="A1006" s="455"/>
      <c r="B1006" s="479"/>
      <c r="C1006" s="479"/>
      <c r="D1006" s="431"/>
      <c r="E1006" s="431"/>
    </row>
    <row r="1007" spans="1:5" x14ac:dyDescent="0.25">
      <c r="A1007" s="455"/>
      <c r="B1007" s="479"/>
      <c r="C1007" s="479"/>
      <c r="D1007" s="431"/>
      <c r="E1007" s="431"/>
    </row>
    <row r="1008" spans="1:5" x14ac:dyDescent="0.25">
      <c r="A1008" s="455"/>
      <c r="B1008" s="479"/>
      <c r="C1008" s="479"/>
      <c r="D1008" s="431"/>
      <c r="E1008" s="431"/>
    </row>
    <row r="1009" spans="1:5" x14ac:dyDescent="0.25">
      <c r="A1009" s="455"/>
      <c r="B1009" s="479"/>
      <c r="C1009" s="479"/>
      <c r="D1009" s="431"/>
      <c r="E1009" s="431"/>
    </row>
    <row r="1010" spans="1:5" x14ac:dyDescent="0.25">
      <c r="A1010" s="455"/>
      <c r="B1010" s="479"/>
      <c r="C1010" s="479"/>
      <c r="D1010" s="431"/>
      <c r="E1010" s="431"/>
    </row>
    <row r="1011" spans="1:5" x14ac:dyDescent="0.25">
      <c r="A1011" s="455"/>
      <c r="B1011" s="479"/>
      <c r="C1011" s="479"/>
      <c r="D1011" s="431"/>
      <c r="E1011" s="431"/>
    </row>
    <row r="1012" spans="1:5" x14ac:dyDescent="0.25">
      <c r="A1012" s="455"/>
      <c r="B1012" s="479"/>
      <c r="C1012" s="479"/>
      <c r="D1012" s="431"/>
      <c r="E1012" s="431"/>
    </row>
    <row r="1013" spans="1:5" x14ac:dyDescent="0.25">
      <c r="A1013" s="455"/>
      <c r="B1013" s="479"/>
      <c r="C1013" s="479"/>
      <c r="D1013" s="431"/>
      <c r="E1013" s="431"/>
    </row>
    <row r="1014" spans="1:5" x14ac:dyDescent="0.25">
      <c r="A1014" s="455"/>
      <c r="B1014" s="479"/>
      <c r="C1014" s="479"/>
      <c r="D1014" s="431"/>
      <c r="E1014" s="431"/>
    </row>
    <row r="1015" spans="1:5" x14ac:dyDescent="0.25">
      <c r="A1015" s="455"/>
      <c r="B1015" s="479"/>
      <c r="C1015" s="479"/>
      <c r="D1015" s="431"/>
      <c r="E1015" s="431"/>
    </row>
    <row r="1016" spans="1:5" x14ac:dyDescent="0.25">
      <c r="A1016" s="455"/>
      <c r="B1016" s="479"/>
      <c r="C1016" s="479"/>
      <c r="D1016" s="431"/>
      <c r="E1016" s="431"/>
    </row>
    <row r="1017" spans="1:5" x14ac:dyDescent="0.25">
      <c r="A1017" s="455"/>
      <c r="B1017" s="479"/>
      <c r="C1017" s="479"/>
      <c r="D1017" s="431"/>
      <c r="E1017" s="431"/>
    </row>
    <row r="1018" spans="1:5" x14ac:dyDescent="0.25">
      <c r="A1018" s="455"/>
      <c r="B1018" s="479"/>
      <c r="C1018" s="479"/>
      <c r="D1018" s="431"/>
      <c r="E1018" s="431"/>
    </row>
    <row r="1019" spans="1:5" x14ac:dyDescent="0.25">
      <c r="A1019" s="455"/>
      <c r="B1019" s="479"/>
      <c r="C1019" s="479"/>
      <c r="D1019" s="431"/>
      <c r="E1019" s="431"/>
    </row>
    <row r="1020" spans="1:5" x14ac:dyDescent="0.25">
      <c r="A1020" s="455"/>
      <c r="B1020" s="479"/>
      <c r="C1020" s="479"/>
      <c r="D1020" s="431"/>
      <c r="E1020" s="431"/>
    </row>
    <row r="1021" spans="1:5" x14ac:dyDescent="0.25">
      <c r="A1021" s="455"/>
      <c r="B1021" s="479"/>
      <c r="C1021" s="479"/>
      <c r="D1021" s="431"/>
      <c r="E1021" s="431"/>
    </row>
    <row r="1022" spans="1:5" x14ac:dyDescent="0.25">
      <c r="A1022" s="455"/>
      <c r="B1022" s="479"/>
      <c r="C1022" s="479"/>
      <c r="D1022" s="431"/>
      <c r="E1022" s="431"/>
    </row>
    <row r="1023" spans="1:5" x14ac:dyDescent="0.25">
      <c r="A1023" s="455"/>
      <c r="B1023" s="479"/>
      <c r="C1023" s="479"/>
      <c r="D1023" s="431"/>
      <c r="E1023" s="431"/>
    </row>
    <row r="1024" spans="1:5" x14ac:dyDescent="0.25">
      <c r="A1024" s="455"/>
      <c r="B1024" s="479"/>
      <c r="C1024" s="479"/>
      <c r="D1024" s="431"/>
      <c r="E1024" s="431"/>
    </row>
    <row r="1025" spans="1:5" x14ac:dyDescent="0.25">
      <c r="A1025" s="455"/>
      <c r="B1025" s="479"/>
      <c r="C1025" s="479"/>
      <c r="D1025" s="431"/>
      <c r="E1025" s="431"/>
    </row>
    <row r="1026" spans="1:5" x14ac:dyDescent="0.25">
      <c r="A1026" s="455"/>
      <c r="B1026" s="479"/>
      <c r="C1026" s="479"/>
      <c r="D1026" s="431"/>
      <c r="E1026" s="431"/>
    </row>
    <row r="1027" spans="1:5" x14ac:dyDescent="0.25">
      <c r="A1027" s="455"/>
      <c r="B1027" s="479"/>
      <c r="C1027" s="479"/>
      <c r="D1027" s="431"/>
      <c r="E1027" s="431"/>
    </row>
    <row r="1028" spans="1:5" x14ac:dyDescent="0.25">
      <c r="A1028" s="455"/>
      <c r="B1028" s="479"/>
      <c r="C1028" s="479"/>
      <c r="D1028" s="431"/>
      <c r="E1028" s="431"/>
    </row>
    <row r="1029" spans="1:5" x14ac:dyDescent="0.25">
      <c r="A1029" s="455"/>
      <c r="B1029" s="479"/>
      <c r="C1029" s="479"/>
      <c r="D1029" s="431"/>
      <c r="E1029" s="431"/>
    </row>
    <row r="1030" spans="1:5" x14ac:dyDescent="0.25">
      <c r="A1030" s="455"/>
      <c r="B1030" s="479"/>
      <c r="C1030" s="479"/>
      <c r="D1030" s="431"/>
      <c r="E1030" s="431"/>
    </row>
    <row r="1031" spans="1:5" x14ac:dyDescent="0.25">
      <c r="A1031" s="455"/>
      <c r="B1031" s="479"/>
      <c r="C1031" s="479"/>
      <c r="D1031" s="431"/>
      <c r="E1031" s="431"/>
    </row>
    <row r="1032" spans="1:5" x14ac:dyDescent="0.25">
      <c r="A1032" s="455"/>
      <c r="B1032" s="479"/>
      <c r="C1032" s="479"/>
      <c r="D1032" s="431"/>
      <c r="E1032" s="431"/>
    </row>
    <row r="1033" spans="1:5" x14ac:dyDescent="0.25">
      <c r="A1033" s="455"/>
      <c r="B1033" s="479"/>
      <c r="C1033" s="479"/>
      <c r="D1033" s="431"/>
      <c r="E1033" s="431"/>
    </row>
    <row r="1034" spans="1:5" x14ac:dyDescent="0.25">
      <c r="A1034" s="455"/>
      <c r="B1034" s="479"/>
      <c r="C1034" s="479"/>
      <c r="D1034" s="431"/>
      <c r="E1034" s="431"/>
    </row>
    <row r="1035" spans="1:5" x14ac:dyDescent="0.25">
      <c r="A1035" s="455"/>
      <c r="B1035" s="479"/>
      <c r="C1035" s="479"/>
      <c r="D1035" s="431"/>
      <c r="E1035" s="431"/>
    </row>
    <row r="1036" spans="1:5" x14ac:dyDescent="0.25">
      <c r="A1036" s="455"/>
      <c r="B1036" s="479"/>
      <c r="C1036" s="479"/>
      <c r="D1036" s="431"/>
      <c r="E1036" s="431"/>
    </row>
    <row r="1037" spans="1:5" x14ac:dyDescent="0.25">
      <c r="A1037" s="455"/>
      <c r="B1037" s="479"/>
      <c r="C1037" s="479"/>
      <c r="D1037" s="435"/>
      <c r="E1037" s="431"/>
    </row>
    <row r="1038" spans="1:5" x14ac:dyDescent="0.25">
      <c r="A1038" s="455"/>
      <c r="B1038" s="479"/>
      <c r="C1038" s="479"/>
      <c r="D1038" s="435"/>
      <c r="E1038" s="431"/>
    </row>
    <row r="1039" spans="1:5" x14ac:dyDescent="0.25">
      <c r="A1039" s="455"/>
      <c r="B1039" s="479"/>
      <c r="C1039" s="479"/>
      <c r="D1039" s="435"/>
      <c r="E1039" s="431"/>
    </row>
    <row r="1040" spans="1:5" x14ac:dyDescent="0.25">
      <c r="A1040" s="455"/>
      <c r="B1040" s="479"/>
      <c r="C1040" s="479"/>
      <c r="D1040" s="435"/>
      <c r="E1040" s="431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3DE7D-9B67-442E-AA49-3380E5470729}">
  <dimension ref="A1:K1051"/>
  <sheetViews>
    <sheetView zoomScaleNormal="100" workbookViewId="0">
      <selection activeCell="A449" sqref="A449"/>
    </sheetView>
  </sheetViews>
  <sheetFormatPr defaultRowHeight="15" x14ac:dyDescent="0.25"/>
  <cols>
    <col min="1" max="1" width="12" style="569" customWidth="1"/>
    <col min="2" max="2" width="14.28515625" style="569" customWidth="1"/>
    <col min="3" max="3" width="15" style="150" customWidth="1"/>
    <col min="4" max="4" width="14.140625" style="463" customWidth="1"/>
    <col min="5" max="5" width="13.5703125" style="150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189" t="s">
        <v>0</v>
      </c>
      <c r="B1" s="189" t="s">
        <v>1</v>
      </c>
      <c r="C1" s="8" t="s">
        <v>2</v>
      </c>
      <c r="D1" s="554" t="s">
        <v>3</v>
      </c>
      <c r="E1" s="8" t="s">
        <v>4</v>
      </c>
    </row>
    <row r="2" spans="1:11" x14ac:dyDescent="0.25">
      <c r="A2" s="189"/>
      <c r="B2" s="189"/>
      <c r="C2" s="8"/>
      <c r="D2" s="554"/>
      <c r="E2" s="8"/>
    </row>
    <row r="3" spans="1:11" x14ac:dyDescent="0.25">
      <c r="A3" s="438">
        <v>45261</v>
      </c>
      <c r="B3" s="431" t="s">
        <v>27394</v>
      </c>
      <c r="C3" s="431">
        <v>222</v>
      </c>
      <c r="D3" s="432"/>
      <c r="E3" s="431">
        <v>495.6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38">
        <v>45261</v>
      </c>
      <c r="B4" s="431" t="s">
        <v>27395</v>
      </c>
      <c r="C4" s="431">
        <v>25</v>
      </c>
      <c r="D4" s="431">
        <v>72.569999999999993</v>
      </c>
      <c r="E4" s="431"/>
      <c r="G4" s="635" t="s">
        <v>9</v>
      </c>
      <c r="H4" s="636"/>
      <c r="I4" s="9">
        <f>SUM(C3:C990)</f>
        <v>89354.5</v>
      </c>
      <c r="J4" s="9">
        <f>I8/1.23</f>
        <v>26811.658536585368</v>
      </c>
      <c r="K4" s="9">
        <f>SUM(E3:E990)</f>
        <v>190872.49000000022</v>
      </c>
    </row>
    <row r="5" spans="1:11" x14ac:dyDescent="0.25">
      <c r="A5" s="438">
        <v>45261</v>
      </c>
      <c r="B5" s="431" t="s">
        <v>27396</v>
      </c>
      <c r="C5" s="431">
        <v>30</v>
      </c>
      <c r="D5" s="432"/>
      <c r="E5" s="431">
        <v>72.8</v>
      </c>
      <c r="G5" s="633" t="s">
        <v>10</v>
      </c>
      <c r="H5" s="633"/>
      <c r="I5" s="9">
        <f>K4+J4</f>
        <v>217684.14853658559</v>
      </c>
      <c r="J5" s="14"/>
      <c r="K5" s="14"/>
    </row>
    <row r="6" spans="1:11" x14ac:dyDescent="0.25">
      <c r="A6" s="438">
        <v>45261</v>
      </c>
      <c r="B6" s="431" t="s">
        <v>27397</v>
      </c>
      <c r="C6" s="431">
        <v>40</v>
      </c>
      <c r="D6" s="431">
        <v>84.38</v>
      </c>
      <c r="E6" s="431"/>
      <c r="G6" s="633" t="s">
        <v>11</v>
      </c>
      <c r="H6" s="633"/>
      <c r="I6" s="226">
        <f>I4/I5</f>
        <v>0.41047775228788619</v>
      </c>
      <c r="J6" s="14"/>
      <c r="K6" s="14"/>
    </row>
    <row r="7" spans="1:11" x14ac:dyDescent="0.25">
      <c r="A7" s="438">
        <v>45261</v>
      </c>
      <c r="B7" s="431" t="s">
        <v>27398</v>
      </c>
      <c r="C7" s="435">
        <v>74</v>
      </c>
      <c r="D7" s="431">
        <v>168.76</v>
      </c>
      <c r="E7" s="431"/>
    </row>
    <row r="8" spans="1:11" x14ac:dyDescent="0.25">
      <c r="A8" s="438">
        <v>45261</v>
      </c>
      <c r="B8" s="431" t="s">
        <v>27399</v>
      </c>
      <c r="C8" s="431">
        <v>50</v>
      </c>
      <c r="D8" s="432"/>
      <c r="E8" s="431">
        <v>123.9</v>
      </c>
      <c r="I8" s="82">
        <f>SUM(D3:D990)</f>
        <v>32978.340000000004</v>
      </c>
    </row>
    <row r="9" spans="1:11" x14ac:dyDescent="0.25">
      <c r="A9" s="438">
        <v>45261</v>
      </c>
      <c r="B9" s="431" t="s">
        <v>27400</v>
      </c>
      <c r="C9" s="431">
        <v>205</v>
      </c>
      <c r="D9" s="432"/>
      <c r="E9" s="431">
        <v>400.73</v>
      </c>
    </row>
    <row r="10" spans="1:11" x14ac:dyDescent="0.25">
      <c r="A10" s="438">
        <v>45261</v>
      </c>
      <c r="B10" s="431" t="s">
        <v>27401</v>
      </c>
      <c r="C10" s="431">
        <v>27</v>
      </c>
      <c r="D10" s="431">
        <v>78.349999999999994</v>
      </c>
      <c r="E10" s="431"/>
    </row>
    <row r="11" spans="1:11" x14ac:dyDescent="0.25">
      <c r="A11" s="438">
        <v>45261</v>
      </c>
      <c r="B11" s="431" t="s">
        <v>27402</v>
      </c>
      <c r="C11" s="431">
        <v>148</v>
      </c>
      <c r="D11" s="432"/>
      <c r="E11" s="431">
        <v>241.5</v>
      </c>
    </row>
    <row r="12" spans="1:11" x14ac:dyDescent="0.25">
      <c r="A12" s="438">
        <v>45261</v>
      </c>
      <c r="B12" s="431" t="s">
        <v>27403</v>
      </c>
      <c r="C12" s="431">
        <v>40</v>
      </c>
      <c r="D12" s="431">
        <v>84.38</v>
      </c>
      <c r="E12" s="431"/>
    </row>
    <row r="13" spans="1:11" x14ac:dyDescent="0.25">
      <c r="A13" s="438">
        <v>45261</v>
      </c>
      <c r="B13" s="431" t="s">
        <v>27404</v>
      </c>
      <c r="C13" s="431">
        <v>20</v>
      </c>
      <c r="D13" s="432"/>
      <c r="E13" s="431">
        <v>49</v>
      </c>
    </row>
    <row r="14" spans="1:11" x14ac:dyDescent="0.25">
      <c r="A14" s="438">
        <v>45261</v>
      </c>
      <c r="B14" s="431" t="s">
        <v>27405</v>
      </c>
      <c r="C14" s="431">
        <v>800</v>
      </c>
      <c r="D14" s="432"/>
      <c r="E14" s="433">
        <v>1601.6</v>
      </c>
    </row>
    <row r="15" spans="1:11" x14ac:dyDescent="0.25">
      <c r="A15" s="438">
        <v>45261</v>
      </c>
      <c r="B15" s="431" t="s">
        <v>27406</v>
      </c>
      <c r="C15" s="431">
        <v>90</v>
      </c>
      <c r="D15" s="432"/>
      <c r="E15" s="431">
        <v>173.8</v>
      </c>
    </row>
    <row r="16" spans="1:11" x14ac:dyDescent="0.25">
      <c r="A16" s="438">
        <v>45261</v>
      </c>
      <c r="B16" s="431" t="s">
        <v>27407</v>
      </c>
      <c r="C16" s="431">
        <v>5</v>
      </c>
      <c r="D16" s="432"/>
      <c r="E16" s="431">
        <v>53.9</v>
      </c>
    </row>
    <row r="17" spans="1:6" x14ac:dyDescent="0.25">
      <c r="A17" s="438">
        <v>45261</v>
      </c>
      <c r="B17" s="431" t="s">
        <v>27408</v>
      </c>
      <c r="C17" s="431">
        <v>315</v>
      </c>
      <c r="D17" s="432"/>
      <c r="E17" s="431">
        <v>617.4</v>
      </c>
    </row>
    <row r="18" spans="1:6" x14ac:dyDescent="0.25">
      <c r="A18" s="438">
        <v>45261</v>
      </c>
      <c r="B18" s="431" t="s">
        <v>27409</v>
      </c>
      <c r="C18" s="431">
        <v>138</v>
      </c>
      <c r="D18" s="432"/>
      <c r="E18" s="431">
        <v>327.60000000000002</v>
      </c>
    </row>
    <row r="19" spans="1:6" x14ac:dyDescent="0.25">
      <c r="A19" s="438">
        <v>45261</v>
      </c>
      <c r="B19" s="431" t="s">
        <v>27410</v>
      </c>
      <c r="C19" s="431">
        <v>50</v>
      </c>
      <c r="D19" s="432"/>
      <c r="E19" s="431">
        <v>118</v>
      </c>
    </row>
    <row r="20" spans="1:6" x14ac:dyDescent="0.25">
      <c r="A20" s="438">
        <v>45261</v>
      </c>
      <c r="B20" s="431" t="s">
        <v>27411</v>
      </c>
      <c r="C20" s="431">
        <v>135</v>
      </c>
      <c r="D20" s="432"/>
      <c r="E20" s="431">
        <v>291.2</v>
      </c>
    </row>
    <row r="21" spans="1:6" x14ac:dyDescent="0.25">
      <c r="A21" s="438">
        <v>45262</v>
      </c>
      <c r="B21" s="431" t="s">
        <v>27412</v>
      </c>
      <c r="C21" s="431">
        <v>70</v>
      </c>
      <c r="D21" s="431">
        <v>179.09</v>
      </c>
      <c r="E21" s="431"/>
    </row>
    <row r="22" spans="1:6" x14ac:dyDescent="0.25">
      <c r="A22" s="438">
        <v>45264</v>
      </c>
      <c r="B22" s="431" t="s">
        <v>27413</v>
      </c>
      <c r="C22" s="431">
        <v>40</v>
      </c>
      <c r="D22" s="431"/>
      <c r="E22" s="431">
        <v>68.599999999999994</v>
      </c>
    </row>
    <row r="23" spans="1:6" x14ac:dyDescent="0.25">
      <c r="A23" s="438">
        <v>45264</v>
      </c>
      <c r="B23" s="431" t="s">
        <v>27414</v>
      </c>
      <c r="C23" s="431">
        <v>170</v>
      </c>
      <c r="D23" s="431">
        <v>406.53</v>
      </c>
      <c r="E23" s="431"/>
    </row>
    <row r="24" spans="1:6" x14ac:dyDescent="0.25">
      <c r="A24" s="438">
        <v>45264</v>
      </c>
      <c r="B24" s="431" t="s">
        <v>27415</v>
      </c>
      <c r="C24" s="431">
        <v>148</v>
      </c>
      <c r="D24" s="432"/>
      <c r="E24" s="433">
        <v>1214.29</v>
      </c>
    </row>
    <row r="25" spans="1:6" x14ac:dyDescent="0.25">
      <c r="A25" s="438">
        <v>45264</v>
      </c>
      <c r="B25" s="431" t="s">
        <v>27416</v>
      </c>
      <c r="C25" s="431">
        <v>60</v>
      </c>
      <c r="D25" s="432"/>
      <c r="E25" s="431">
        <v>137.19999999999999</v>
      </c>
    </row>
    <row r="26" spans="1:6" x14ac:dyDescent="0.25">
      <c r="A26" s="438">
        <v>45264</v>
      </c>
      <c r="B26" s="431" t="s">
        <v>27417</v>
      </c>
      <c r="C26" s="431">
        <v>25</v>
      </c>
      <c r="D26" s="431">
        <v>60.27</v>
      </c>
      <c r="E26" s="431"/>
    </row>
    <row r="27" spans="1:6" x14ac:dyDescent="0.25">
      <c r="A27" s="438">
        <v>45264</v>
      </c>
      <c r="B27" s="431" t="s">
        <v>27418</v>
      </c>
      <c r="C27" s="431">
        <v>10</v>
      </c>
      <c r="D27" s="432"/>
      <c r="E27" s="431">
        <v>49</v>
      </c>
    </row>
    <row r="28" spans="1:6" x14ac:dyDescent="0.25">
      <c r="A28" s="438">
        <v>45264</v>
      </c>
      <c r="B28" s="431" t="s">
        <v>27419</v>
      </c>
      <c r="C28" s="431">
        <v>30</v>
      </c>
      <c r="D28" s="431">
        <v>84.38</v>
      </c>
      <c r="E28" s="431"/>
    </row>
    <row r="29" spans="1:6" x14ac:dyDescent="0.25">
      <c r="A29" s="438">
        <v>45264</v>
      </c>
      <c r="B29" s="431" t="s">
        <v>27420</v>
      </c>
      <c r="C29" s="431">
        <v>15</v>
      </c>
      <c r="D29" s="431">
        <v>60.27</v>
      </c>
      <c r="E29" s="431"/>
    </row>
    <row r="30" spans="1:6" x14ac:dyDescent="0.25">
      <c r="A30" s="438">
        <v>45264</v>
      </c>
      <c r="B30" s="431" t="s">
        <v>27421</v>
      </c>
      <c r="C30" s="435">
        <v>80</v>
      </c>
      <c r="D30" s="432"/>
      <c r="E30" s="431">
        <v>192.4</v>
      </c>
    </row>
    <row r="31" spans="1:6" x14ac:dyDescent="0.25">
      <c r="A31" s="438">
        <v>45264</v>
      </c>
      <c r="B31" s="431" t="s">
        <v>27422</v>
      </c>
      <c r="C31" s="431">
        <v>75</v>
      </c>
      <c r="D31" s="432"/>
      <c r="E31" s="431">
        <v>218.4</v>
      </c>
    </row>
    <row r="32" spans="1:6" x14ac:dyDescent="0.25">
      <c r="A32" s="438">
        <v>45264</v>
      </c>
      <c r="B32" s="449" t="s">
        <v>27423</v>
      </c>
      <c r="C32" s="435">
        <v>1760</v>
      </c>
      <c r="D32" s="432"/>
      <c r="E32" s="433">
        <v>2402.4</v>
      </c>
      <c r="F32" t="s">
        <v>27426</v>
      </c>
    </row>
    <row r="33" spans="1:5" x14ac:dyDescent="0.25">
      <c r="A33" s="455">
        <v>45264</v>
      </c>
      <c r="B33" s="7" t="s">
        <v>27425</v>
      </c>
      <c r="C33" s="456">
        <v>290</v>
      </c>
      <c r="D33" s="435"/>
      <c r="E33" s="431">
        <v>489.5</v>
      </c>
    </row>
    <row r="34" spans="1:5" x14ac:dyDescent="0.25">
      <c r="A34" s="455">
        <v>45264</v>
      </c>
      <c r="B34" s="7" t="s">
        <v>27427</v>
      </c>
      <c r="C34" s="456">
        <v>215</v>
      </c>
      <c r="D34" s="435"/>
      <c r="E34" s="431">
        <v>495.6</v>
      </c>
    </row>
    <row r="35" spans="1:5" x14ac:dyDescent="0.25">
      <c r="A35" s="455">
        <v>45264</v>
      </c>
      <c r="B35" s="7" t="s">
        <v>27428</v>
      </c>
      <c r="C35" s="456">
        <v>10</v>
      </c>
      <c r="D35" s="435">
        <v>57.56</v>
      </c>
      <c r="E35" s="431"/>
    </row>
    <row r="36" spans="1:5" x14ac:dyDescent="0.25">
      <c r="A36" s="455">
        <v>45264</v>
      </c>
      <c r="B36" s="7" t="s">
        <v>27429</v>
      </c>
      <c r="C36" s="456">
        <v>80</v>
      </c>
      <c r="D36" s="435">
        <v>154.97999999999999</v>
      </c>
      <c r="E36" s="431"/>
    </row>
    <row r="37" spans="1:5" x14ac:dyDescent="0.25">
      <c r="A37" s="455">
        <v>45264</v>
      </c>
      <c r="B37" s="7" t="s">
        <v>27430</v>
      </c>
      <c r="C37" s="456">
        <v>152</v>
      </c>
      <c r="D37" s="435"/>
      <c r="E37" s="431">
        <v>291.2</v>
      </c>
    </row>
    <row r="38" spans="1:5" x14ac:dyDescent="0.25">
      <c r="A38" s="455">
        <v>45264</v>
      </c>
      <c r="B38" s="7" t="s">
        <v>27431</v>
      </c>
      <c r="C38" s="456">
        <v>118</v>
      </c>
      <c r="D38" s="435"/>
      <c r="E38" s="431">
        <v>246.81</v>
      </c>
    </row>
    <row r="39" spans="1:5" x14ac:dyDescent="0.25">
      <c r="A39" s="455">
        <v>45264</v>
      </c>
      <c r="B39" s="7" t="s">
        <v>27432</v>
      </c>
      <c r="C39" s="456">
        <v>70</v>
      </c>
      <c r="D39" s="435"/>
      <c r="E39" s="431">
        <v>182.9</v>
      </c>
    </row>
    <row r="40" spans="1:5" x14ac:dyDescent="0.25">
      <c r="A40" s="455">
        <v>45264</v>
      </c>
      <c r="B40" s="7" t="s">
        <v>27433</v>
      </c>
      <c r="C40" s="456">
        <v>35</v>
      </c>
      <c r="D40" s="435">
        <v>110.7</v>
      </c>
      <c r="E40" s="431"/>
    </row>
    <row r="41" spans="1:5" x14ac:dyDescent="0.25">
      <c r="A41" s="438">
        <v>45265</v>
      </c>
      <c r="B41" s="431" t="s">
        <v>27434</v>
      </c>
      <c r="C41" s="431">
        <v>21</v>
      </c>
      <c r="D41" s="432"/>
      <c r="E41" s="431">
        <v>63.7</v>
      </c>
    </row>
    <row r="42" spans="1:5" x14ac:dyDescent="0.25">
      <c r="A42" s="438">
        <v>45265</v>
      </c>
      <c r="B42" s="431" t="s">
        <v>27435</v>
      </c>
      <c r="C42" s="431">
        <v>1712</v>
      </c>
      <c r="D42" s="432"/>
      <c r="E42" s="433">
        <v>4653</v>
      </c>
    </row>
    <row r="43" spans="1:5" x14ac:dyDescent="0.25">
      <c r="A43" s="438">
        <v>45265</v>
      </c>
      <c r="B43" s="431" t="s">
        <v>27436</v>
      </c>
      <c r="C43" s="431">
        <v>160</v>
      </c>
      <c r="D43" s="432"/>
      <c r="E43" s="431">
        <v>353.78</v>
      </c>
    </row>
    <row r="44" spans="1:5" x14ac:dyDescent="0.25">
      <c r="A44" s="438">
        <v>45265</v>
      </c>
      <c r="B44" s="431" t="s">
        <v>27437</v>
      </c>
      <c r="C44" s="431">
        <v>405</v>
      </c>
      <c r="D44" s="432"/>
      <c r="E44" s="433">
        <v>1364.48</v>
      </c>
    </row>
    <row r="45" spans="1:5" x14ac:dyDescent="0.25">
      <c r="A45" s="438">
        <v>45265</v>
      </c>
      <c r="B45" s="431" t="s">
        <v>27438</v>
      </c>
      <c r="C45" s="431">
        <v>141</v>
      </c>
      <c r="D45" s="432"/>
      <c r="E45" s="431">
        <v>330.98</v>
      </c>
    </row>
    <row r="46" spans="1:5" x14ac:dyDescent="0.25">
      <c r="A46" s="438">
        <v>45265</v>
      </c>
      <c r="B46" s="431" t="s">
        <v>27439</v>
      </c>
      <c r="C46" s="435">
        <v>176</v>
      </c>
      <c r="D46" s="431">
        <v>430.12</v>
      </c>
      <c r="E46" s="431"/>
    </row>
    <row r="47" spans="1:5" x14ac:dyDescent="0.25">
      <c r="A47" s="438">
        <v>45265</v>
      </c>
      <c r="B47" s="431" t="s">
        <v>27440</v>
      </c>
      <c r="C47" s="431">
        <v>100</v>
      </c>
      <c r="D47" s="431">
        <v>358.18</v>
      </c>
      <c r="E47" s="431"/>
    </row>
    <row r="48" spans="1:5" x14ac:dyDescent="0.25">
      <c r="A48" s="438">
        <v>45265</v>
      </c>
      <c r="B48" s="431" t="s">
        <v>27442</v>
      </c>
      <c r="C48" s="435">
        <v>40</v>
      </c>
      <c r="D48" s="432"/>
      <c r="E48" s="431">
        <v>211.5</v>
      </c>
    </row>
    <row r="49" spans="1:6" x14ac:dyDescent="0.25">
      <c r="A49" s="438">
        <v>45265</v>
      </c>
      <c r="B49" s="431" t="s">
        <v>27443</v>
      </c>
      <c r="C49" s="431">
        <v>150</v>
      </c>
      <c r="D49" s="432"/>
      <c r="E49" s="431">
        <v>353.12</v>
      </c>
    </row>
    <row r="50" spans="1:6" x14ac:dyDescent="0.25">
      <c r="A50" s="438">
        <v>45265</v>
      </c>
      <c r="B50" s="431" t="s">
        <v>27444</v>
      </c>
      <c r="C50" s="431">
        <v>180</v>
      </c>
      <c r="D50" s="431">
        <v>495.62</v>
      </c>
    </row>
    <row r="51" spans="1:6" x14ac:dyDescent="0.25">
      <c r="A51" s="438">
        <v>45266</v>
      </c>
      <c r="B51" s="431" t="s">
        <v>27445</v>
      </c>
      <c r="C51" s="431">
        <v>270</v>
      </c>
      <c r="D51" s="432"/>
      <c r="E51" s="431">
        <v>566.28</v>
      </c>
    </row>
    <row r="52" spans="1:6" x14ac:dyDescent="0.25">
      <c r="A52" s="438">
        <v>45266</v>
      </c>
      <c r="B52" s="431" t="s">
        <v>26518</v>
      </c>
      <c r="C52" s="431">
        <v>463</v>
      </c>
      <c r="D52" s="432"/>
      <c r="E52" s="431"/>
      <c r="F52" t="s">
        <v>1095</v>
      </c>
    </row>
    <row r="53" spans="1:6" x14ac:dyDescent="0.25">
      <c r="A53" s="438">
        <v>45266</v>
      </c>
      <c r="B53" s="431" t="s">
        <v>27446</v>
      </c>
      <c r="C53" s="431">
        <v>50</v>
      </c>
      <c r="D53" s="432"/>
      <c r="E53" s="431">
        <v>145.6</v>
      </c>
    </row>
    <row r="54" spans="1:6" x14ac:dyDescent="0.25">
      <c r="A54" s="438">
        <v>45266</v>
      </c>
      <c r="B54" s="431" t="s">
        <v>27447</v>
      </c>
      <c r="C54" s="431">
        <v>149</v>
      </c>
      <c r="D54" s="432"/>
      <c r="E54" s="431">
        <v>321.2</v>
      </c>
    </row>
    <row r="55" spans="1:6" x14ac:dyDescent="0.25">
      <c r="A55" s="438">
        <v>45266</v>
      </c>
      <c r="B55" s="431" t="s">
        <v>27448</v>
      </c>
      <c r="C55" s="431">
        <v>33</v>
      </c>
      <c r="D55" s="432"/>
      <c r="E55" s="431">
        <v>70.8</v>
      </c>
    </row>
    <row r="56" spans="1:6" x14ac:dyDescent="0.25">
      <c r="A56" s="438">
        <v>45266</v>
      </c>
      <c r="B56" s="431" t="s">
        <v>27449</v>
      </c>
      <c r="C56" s="431">
        <v>45</v>
      </c>
      <c r="D56" s="432"/>
      <c r="E56" s="431">
        <v>87.36</v>
      </c>
    </row>
    <row r="57" spans="1:6" x14ac:dyDescent="0.25">
      <c r="A57" s="438">
        <v>45266</v>
      </c>
      <c r="B57" s="431" t="s">
        <v>27450</v>
      </c>
      <c r="C57" s="431">
        <v>81</v>
      </c>
      <c r="D57" s="431"/>
      <c r="E57" s="431">
        <v>211.14</v>
      </c>
    </row>
    <row r="58" spans="1:6" x14ac:dyDescent="0.25">
      <c r="A58" s="438">
        <v>45266</v>
      </c>
      <c r="B58" s="431" t="s">
        <v>27451</v>
      </c>
      <c r="C58" s="431">
        <f>1677+17+17+24</f>
        <v>1735</v>
      </c>
      <c r="D58" s="432"/>
      <c r="E58" s="445">
        <v>3563.6</v>
      </c>
    </row>
    <row r="59" spans="1:6" x14ac:dyDescent="0.25">
      <c r="A59" s="438">
        <v>45266</v>
      </c>
      <c r="B59" s="431" t="s">
        <v>27452</v>
      </c>
      <c r="C59" s="431">
        <v>24</v>
      </c>
      <c r="D59" s="432"/>
      <c r="E59" s="431">
        <v>52</v>
      </c>
    </row>
    <row r="60" spans="1:6" x14ac:dyDescent="0.25">
      <c r="A60" s="438">
        <v>45266</v>
      </c>
      <c r="B60" s="431" t="s">
        <v>27453</v>
      </c>
      <c r="C60" s="431">
        <v>50</v>
      </c>
      <c r="D60" s="432"/>
      <c r="E60" s="431">
        <v>145.6</v>
      </c>
    </row>
    <row r="61" spans="1:6" x14ac:dyDescent="0.25">
      <c r="A61" s="438">
        <v>45266</v>
      </c>
      <c r="B61" s="431" t="s">
        <v>27454</v>
      </c>
      <c r="C61" s="435">
        <v>32</v>
      </c>
      <c r="D61" s="432"/>
      <c r="E61" s="435">
        <v>78.400000000000006</v>
      </c>
    </row>
    <row r="62" spans="1:6" x14ac:dyDescent="0.25">
      <c r="A62" s="438">
        <v>45266</v>
      </c>
      <c r="B62" s="431" t="s">
        <v>27455</v>
      </c>
      <c r="C62" s="435">
        <v>60</v>
      </c>
      <c r="D62" s="432"/>
      <c r="E62" s="431">
        <v>137.19999999999999</v>
      </c>
    </row>
    <row r="63" spans="1:6" x14ac:dyDescent="0.25">
      <c r="A63" s="438">
        <v>45266</v>
      </c>
      <c r="B63" s="431" t="s">
        <v>27457</v>
      </c>
      <c r="C63" s="431">
        <v>10</v>
      </c>
      <c r="D63" s="432"/>
      <c r="E63" s="431">
        <v>115.62</v>
      </c>
    </row>
    <row r="64" spans="1:6" x14ac:dyDescent="0.25">
      <c r="A64" s="438">
        <v>45266</v>
      </c>
      <c r="B64" s="431" t="s">
        <v>27458</v>
      </c>
      <c r="C64" s="431">
        <v>40</v>
      </c>
      <c r="D64" s="432"/>
      <c r="E64" s="431">
        <v>137.19999999999999</v>
      </c>
    </row>
    <row r="65" spans="1:6" x14ac:dyDescent="0.25">
      <c r="A65" s="438">
        <v>45266</v>
      </c>
      <c r="B65" s="431" t="s">
        <v>27459</v>
      </c>
      <c r="C65" s="435">
        <v>560</v>
      </c>
      <c r="D65" s="432"/>
      <c r="E65" s="433">
        <v>1302.07</v>
      </c>
    </row>
    <row r="66" spans="1:6" x14ac:dyDescent="0.25">
      <c r="A66" s="438">
        <v>45266</v>
      </c>
      <c r="B66" s="431" t="s">
        <v>27460</v>
      </c>
      <c r="C66" s="435">
        <v>126</v>
      </c>
      <c r="D66" s="432"/>
      <c r="E66" s="431">
        <v>306.8</v>
      </c>
    </row>
    <row r="67" spans="1:6" x14ac:dyDescent="0.25">
      <c r="A67" s="438">
        <v>45266</v>
      </c>
      <c r="B67" s="431" t="s">
        <v>27461</v>
      </c>
      <c r="C67" s="435">
        <v>23</v>
      </c>
      <c r="D67" s="432"/>
      <c r="E67" s="431">
        <v>62.4</v>
      </c>
    </row>
    <row r="68" spans="1:6" x14ac:dyDescent="0.25">
      <c r="A68" s="438">
        <v>45266</v>
      </c>
      <c r="B68" s="431" t="s">
        <v>27462</v>
      </c>
      <c r="C68" s="435">
        <v>60</v>
      </c>
      <c r="D68" s="444">
        <v>179.09</v>
      </c>
      <c r="E68" s="431"/>
    </row>
    <row r="69" spans="1:6" x14ac:dyDescent="0.25">
      <c r="A69" s="438">
        <v>45266</v>
      </c>
      <c r="B69" s="435" t="s">
        <v>27463</v>
      </c>
      <c r="C69" s="435">
        <v>60</v>
      </c>
      <c r="D69" s="444">
        <v>179.09</v>
      </c>
      <c r="E69" s="431"/>
    </row>
    <row r="70" spans="1:6" x14ac:dyDescent="0.25">
      <c r="A70" s="455">
        <v>45266</v>
      </c>
      <c r="B70" s="431" t="s">
        <v>27464</v>
      </c>
      <c r="C70" s="435">
        <f>17+18</f>
        <v>35</v>
      </c>
      <c r="D70" s="444"/>
      <c r="E70" s="431">
        <v>104</v>
      </c>
    </row>
    <row r="71" spans="1:6" x14ac:dyDescent="0.25">
      <c r="A71" s="455">
        <v>45266</v>
      </c>
      <c r="B71" s="438" t="s">
        <v>27465</v>
      </c>
      <c r="C71" s="21">
        <f>36+47+31</f>
        <v>114</v>
      </c>
      <c r="D71" s="444"/>
      <c r="E71" s="431">
        <v>266</v>
      </c>
    </row>
    <row r="72" spans="1:6" x14ac:dyDescent="0.25">
      <c r="A72" s="455">
        <v>45266</v>
      </c>
      <c r="B72" s="438" t="s">
        <v>27466</v>
      </c>
      <c r="C72" s="21">
        <v>93</v>
      </c>
      <c r="D72" s="444"/>
      <c r="E72" s="431">
        <v>230.3</v>
      </c>
    </row>
    <row r="73" spans="1:6" x14ac:dyDescent="0.25">
      <c r="A73" s="455">
        <v>45266</v>
      </c>
      <c r="B73" s="438" t="s">
        <v>27467</v>
      </c>
      <c r="C73" s="21">
        <v>36</v>
      </c>
      <c r="D73" s="444">
        <v>108.86</v>
      </c>
      <c r="E73" s="431"/>
    </row>
    <row r="74" spans="1:6" x14ac:dyDescent="0.25">
      <c r="A74" s="455">
        <v>45266</v>
      </c>
      <c r="B74" s="438" t="s">
        <v>27468</v>
      </c>
      <c r="C74" s="21">
        <v>43</v>
      </c>
      <c r="D74" s="444"/>
      <c r="E74" s="431">
        <v>104</v>
      </c>
    </row>
    <row r="75" spans="1:6" x14ac:dyDescent="0.25">
      <c r="A75" s="455">
        <v>45267</v>
      </c>
      <c r="B75" s="438" t="s">
        <v>27469</v>
      </c>
      <c r="C75" s="21">
        <v>24</v>
      </c>
      <c r="D75" s="444"/>
      <c r="E75" s="431">
        <v>49</v>
      </c>
    </row>
    <row r="76" spans="1:6" x14ac:dyDescent="0.25">
      <c r="A76" s="455">
        <v>45267</v>
      </c>
      <c r="B76" s="438" t="s">
        <v>27470</v>
      </c>
      <c r="C76" s="21">
        <v>143</v>
      </c>
      <c r="D76" s="444">
        <v>441.23</v>
      </c>
      <c r="E76" s="431"/>
    </row>
    <row r="77" spans="1:6" x14ac:dyDescent="0.25">
      <c r="A77" s="455">
        <v>45267</v>
      </c>
      <c r="B77" s="438" t="s">
        <v>27475</v>
      </c>
      <c r="C77" s="21">
        <v>12</v>
      </c>
      <c r="D77" s="444"/>
      <c r="E77" s="431">
        <v>0</v>
      </c>
      <c r="F77" t="s">
        <v>5363</v>
      </c>
    </row>
    <row r="78" spans="1:6" x14ac:dyDescent="0.25">
      <c r="A78" s="455">
        <v>45267</v>
      </c>
      <c r="B78" s="438" t="s">
        <v>27471</v>
      </c>
      <c r="C78" s="21">
        <v>264</v>
      </c>
      <c r="D78" s="444"/>
      <c r="E78" s="431">
        <v>436.1</v>
      </c>
    </row>
    <row r="79" spans="1:6" x14ac:dyDescent="0.25">
      <c r="A79" s="455">
        <v>45267</v>
      </c>
      <c r="B79" s="438" t="s">
        <v>27472</v>
      </c>
      <c r="C79" s="21">
        <v>700</v>
      </c>
      <c r="D79" s="444"/>
      <c r="E79" s="431">
        <v>1440.6</v>
      </c>
    </row>
    <row r="80" spans="1:6" x14ac:dyDescent="0.25">
      <c r="A80" s="455">
        <v>45267</v>
      </c>
      <c r="B80" s="438" t="s">
        <v>27473</v>
      </c>
      <c r="C80" s="21">
        <v>11</v>
      </c>
      <c r="D80" s="444"/>
      <c r="E80" s="431">
        <v>66.599999999999994</v>
      </c>
    </row>
    <row r="81" spans="1:5" ht="15.75" thickBot="1" x14ac:dyDescent="0.3">
      <c r="A81" s="455">
        <v>45267</v>
      </c>
      <c r="B81" s="438" t="s">
        <v>27474</v>
      </c>
      <c r="C81" s="21">
        <f>1086+21
+17</f>
        <v>1124</v>
      </c>
      <c r="D81" s="444"/>
      <c r="E81" s="431">
        <v>2245.56</v>
      </c>
    </row>
    <row r="82" spans="1:5" ht="15.75" thickBot="1" x14ac:dyDescent="0.3">
      <c r="A82" s="574">
        <v>45267</v>
      </c>
      <c r="B82" s="21" t="s">
        <v>27476</v>
      </c>
      <c r="C82" s="435">
        <v>93</v>
      </c>
      <c r="D82" s="444"/>
      <c r="E82" s="253">
        <v>198.28</v>
      </c>
    </row>
    <row r="83" spans="1:5" ht="15.75" thickBot="1" x14ac:dyDescent="0.3">
      <c r="A83" s="574">
        <v>45267</v>
      </c>
      <c r="B83" s="21" t="s">
        <v>27477</v>
      </c>
      <c r="C83" s="21">
        <v>75</v>
      </c>
      <c r="D83" s="444">
        <v>268.63</v>
      </c>
      <c r="E83" s="431"/>
    </row>
    <row r="84" spans="1:5" ht="15.75" thickBot="1" x14ac:dyDescent="0.3">
      <c r="A84" s="574">
        <v>45267</v>
      </c>
      <c r="B84" s="21" t="s">
        <v>27478</v>
      </c>
      <c r="C84" s="21">
        <v>174</v>
      </c>
      <c r="D84" s="444"/>
      <c r="E84" s="431">
        <v>418.95</v>
      </c>
    </row>
    <row r="85" spans="1:5" ht="15.75" thickBot="1" x14ac:dyDescent="0.3">
      <c r="A85" s="574">
        <v>45267</v>
      </c>
      <c r="B85" s="21" t="s">
        <v>27479</v>
      </c>
      <c r="C85" s="21">
        <v>225</v>
      </c>
      <c r="D85" s="444"/>
      <c r="E85" s="431">
        <v>364</v>
      </c>
    </row>
    <row r="86" spans="1:5" ht="15.75" thickBot="1" x14ac:dyDescent="0.3">
      <c r="A86" s="574">
        <v>45267</v>
      </c>
      <c r="B86" s="21" t="s">
        <v>27480</v>
      </c>
      <c r="C86" s="21">
        <v>280</v>
      </c>
      <c r="D86" s="444"/>
      <c r="E86" s="431">
        <v>686</v>
      </c>
    </row>
    <row r="87" spans="1:5" ht="15.75" thickBot="1" x14ac:dyDescent="0.3">
      <c r="A87" s="574">
        <v>45267</v>
      </c>
      <c r="B87" s="21" t="s">
        <v>27482</v>
      </c>
      <c r="C87" s="21">
        <v>26</v>
      </c>
      <c r="D87" s="444">
        <v>108.49</v>
      </c>
      <c r="E87" s="431"/>
    </row>
    <row r="88" spans="1:5" ht="15.75" thickBot="1" x14ac:dyDescent="0.3">
      <c r="A88" s="574">
        <v>45267</v>
      </c>
      <c r="B88" s="21" t="s">
        <v>27483</v>
      </c>
      <c r="C88" s="21">
        <v>23</v>
      </c>
      <c r="D88" s="444"/>
      <c r="E88" s="431">
        <v>52</v>
      </c>
    </row>
    <row r="89" spans="1:5" ht="15.75" thickBot="1" x14ac:dyDescent="0.3">
      <c r="A89" s="574">
        <v>45267</v>
      </c>
      <c r="B89" s="21" t="s">
        <v>27484</v>
      </c>
      <c r="C89" s="21">
        <f>192+67+74+690+89+75+76+828</f>
        <v>2091</v>
      </c>
      <c r="D89" s="444"/>
      <c r="E89" s="431">
        <v>7452.05</v>
      </c>
    </row>
    <row r="90" spans="1:5" ht="15.75" thickBot="1" x14ac:dyDescent="0.3">
      <c r="A90" s="574">
        <v>45267</v>
      </c>
      <c r="B90" s="21" t="s">
        <v>27485</v>
      </c>
      <c r="C90" s="21">
        <v>30</v>
      </c>
      <c r="D90" s="444"/>
      <c r="E90" s="431">
        <v>79</v>
      </c>
    </row>
    <row r="91" spans="1:5" ht="15.75" thickBot="1" x14ac:dyDescent="0.3">
      <c r="A91" s="574">
        <v>45267</v>
      </c>
      <c r="B91" s="21" t="s">
        <v>27486</v>
      </c>
      <c r="C91" s="21">
        <f>49+46</f>
        <v>95</v>
      </c>
      <c r="D91" s="444"/>
      <c r="E91" s="431">
        <v>428.64</v>
      </c>
    </row>
    <row r="92" spans="1:5" ht="15.75" thickBot="1" x14ac:dyDescent="0.3">
      <c r="A92" s="574">
        <v>45267</v>
      </c>
      <c r="B92" s="21" t="s">
        <v>27487</v>
      </c>
      <c r="C92" s="21">
        <v>20</v>
      </c>
      <c r="D92" s="444"/>
      <c r="E92" s="431">
        <v>49.5</v>
      </c>
    </row>
    <row r="93" spans="1:5" ht="15.75" thickBot="1" x14ac:dyDescent="0.3">
      <c r="A93" s="574">
        <v>45267</v>
      </c>
      <c r="B93" s="21" t="s">
        <v>27489</v>
      </c>
      <c r="C93" s="21">
        <v>10</v>
      </c>
      <c r="D93" s="444"/>
      <c r="E93" s="431">
        <v>68.599999999999994</v>
      </c>
    </row>
    <row r="94" spans="1:5" ht="15.75" thickBot="1" x14ac:dyDescent="0.3">
      <c r="A94" s="574">
        <v>45267</v>
      </c>
      <c r="B94" s="21" t="s">
        <v>27490</v>
      </c>
      <c r="C94" s="21">
        <v>444</v>
      </c>
      <c r="D94" s="444">
        <v>1012.54</v>
      </c>
      <c r="E94" s="431"/>
    </row>
    <row r="95" spans="1:5" ht="15.75" thickBot="1" x14ac:dyDescent="0.3">
      <c r="A95" s="574">
        <v>45267</v>
      </c>
      <c r="B95" s="21" t="s">
        <v>27491</v>
      </c>
      <c r="C95" s="21">
        <v>40</v>
      </c>
      <c r="D95" s="444">
        <v>84.38</v>
      </c>
      <c r="E95" s="431"/>
    </row>
    <row r="96" spans="1:5" ht="15.75" thickBot="1" x14ac:dyDescent="0.3">
      <c r="A96" s="576">
        <v>45267</v>
      </c>
      <c r="B96" s="22" t="s">
        <v>27492</v>
      </c>
      <c r="C96" s="22">
        <v>18</v>
      </c>
      <c r="D96" s="444"/>
      <c r="E96" s="431">
        <v>52</v>
      </c>
    </row>
    <row r="97" spans="1:5" ht="15.75" thickBot="1" x14ac:dyDescent="0.3">
      <c r="A97" s="574">
        <v>45267</v>
      </c>
      <c r="B97" s="21" t="s">
        <v>27493</v>
      </c>
      <c r="C97" s="21">
        <v>90</v>
      </c>
      <c r="D97" s="444"/>
      <c r="E97" s="431">
        <v>221.2</v>
      </c>
    </row>
    <row r="98" spans="1:5" ht="15.75" thickBot="1" x14ac:dyDescent="0.3">
      <c r="A98" s="574">
        <v>45267</v>
      </c>
      <c r="B98" s="21" t="s">
        <v>27494</v>
      </c>
      <c r="C98" s="21">
        <v>80</v>
      </c>
      <c r="D98" s="444"/>
      <c r="E98" s="431">
        <v>449.82</v>
      </c>
    </row>
    <row r="99" spans="1:5" x14ac:dyDescent="0.25">
      <c r="A99" s="438">
        <v>45267</v>
      </c>
      <c r="B99" s="431" t="s">
        <v>27495</v>
      </c>
      <c r="C99" s="431">
        <v>48</v>
      </c>
      <c r="D99" s="432"/>
      <c r="E99" s="431">
        <v>284.2</v>
      </c>
    </row>
    <row r="100" spans="1:5" x14ac:dyDescent="0.25">
      <c r="A100" s="438">
        <v>45267</v>
      </c>
      <c r="B100" s="431" t="s">
        <v>27496</v>
      </c>
      <c r="C100" s="431">
        <v>130</v>
      </c>
      <c r="D100" s="431">
        <v>306.52</v>
      </c>
      <c r="E100" s="431"/>
    </row>
    <row r="101" spans="1:5" x14ac:dyDescent="0.25">
      <c r="A101" s="438">
        <v>45267</v>
      </c>
      <c r="B101" s="431" t="s">
        <v>27497</v>
      </c>
      <c r="C101" s="431">
        <v>104</v>
      </c>
      <c r="D101" s="432"/>
      <c r="E101" s="431">
        <v>623.77</v>
      </c>
    </row>
    <row r="102" spans="1:5" x14ac:dyDescent="0.25">
      <c r="A102" s="438">
        <v>45267</v>
      </c>
      <c r="B102" s="431" t="s">
        <v>27498</v>
      </c>
      <c r="C102" s="435">
        <v>134</v>
      </c>
      <c r="D102" s="431"/>
      <c r="E102" s="431">
        <v>457.5</v>
      </c>
    </row>
    <row r="103" spans="1:5" x14ac:dyDescent="0.25">
      <c r="A103" s="438">
        <v>45268</v>
      </c>
      <c r="B103" s="431" t="s">
        <v>27499</v>
      </c>
      <c r="C103" s="431">
        <v>45</v>
      </c>
      <c r="D103" s="431">
        <v>89.54</v>
      </c>
      <c r="E103" s="431"/>
    </row>
    <row r="104" spans="1:5" x14ac:dyDescent="0.25">
      <c r="A104" s="438">
        <v>45268</v>
      </c>
      <c r="B104" s="431" t="s">
        <v>27500</v>
      </c>
      <c r="C104" s="431">
        <v>50</v>
      </c>
      <c r="D104" s="431">
        <v>179.09</v>
      </c>
      <c r="E104" s="431"/>
    </row>
    <row r="105" spans="1:5" x14ac:dyDescent="0.25">
      <c r="A105" s="438">
        <v>45268</v>
      </c>
      <c r="B105" s="431" t="s">
        <v>27501</v>
      </c>
      <c r="C105" s="431">
        <v>48</v>
      </c>
      <c r="D105" s="432"/>
      <c r="E105" s="431">
        <v>131.96</v>
      </c>
    </row>
    <row r="106" spans="1:5" x14ac:dyDescent="0.25">
      <c r="A106" s="438">
        <v>45268</v>
      </c>
      <c r="B106" s="431" t="s">
        <v>27502</v>
      </c>
      <c r="C106" s="431">
        <v>40</v>
      </c>
      <c r="D106" s="431">
        <v>84.38</v>
      </c>
      <c r="E106" s="431"/>
    </row>
    <row r="107" spans="1:5" x14ac:dyDescent="0.25">
      <c r="A107" s="438">
        <v>45268</v>
      </c>
      <c r="B107" s="431" t="s">
        <v>27503</v>
      </c>
      <c r="C107" s="431">
        <v>297</v>
      </c>
      <c r="D107" s="432"/>
      <c r="E107" s="431">
        <v>564.20000000000005</v>
      </c>
    </row>
    <row r="108" spans="1:5" x14ac:dyDescent="0.25">
      <c r="A108" s="438">
        <v>45268</v>
      </c>
      <c r="B108" s="431" t="s">
        <v>27504</v>
      </c>
      <c r="C108" s="431">
        <v>60</v>
      </c>
      <c r="D108" s="432"/>
      <c r="E108" s="431">
        <v>145.6</v>
      </c>
    </row>
    <row r="109" spans="1:5" x14ac:dyDescent="0.25">
      <c r="A109" s="438">
        <v>45268</v>
      </c>
      <c r="B109" s="431" t="s">
        <v>27505</v>
      </c>
      <c r="C109" s="435">
        <v>35</v>
      </c>
      <c r="D109" s="432"/>
      <c r="E109" s="431">
        <v>83.3</v>
      </c>
    </row>
    <row r="110" spans="1:5" x14ac:dyDescent="0.25">
      <c r="A110" s="438">
        <v>45268</v>
      </c>
      <c r="B110" s="431" t="s">
        <v>27506</v>
      </c>
      <c r="C110" s="431">
        <v>45</v>
      </c>
      <c r="D110" s="431">
        <v>162.31</v>
      </c>
      <c r="E110" s="431"/>
    </row>
    <row r="111" spans="1:5" x14ac:dyDescent="0.25">
      <c r="A111" s="438">
        <v>45268</v>
      </c>
      <c r="B111" s="431" t="s">
        <v>27507</v>
      </c>
      <c r="C111" s="431">
        <v>107</v>
      </c>
      <c r="D111" s="432"/>
      <c r="E111" s="431">
        <v>719.28</v>
      </c>
    </row>
    <row r="112" spans="1:5" x14ac:dyDescent="0.25">
      <c r="A112" s="438">
        <v>45268</v>
      </c>
      <c r="B112" s="431" t="s">
        <v>27508</v>
      </c>
      <c r="C112" s="435">
        <v>90</v>
      </c>
      <c r="D112" s="431">
        <v>168.76</v>
      </c>
      <c r="E112" s="431"/>
    </row>
    <row r="113" spans="1:5" x14ac:dyDescent="0.25">
      <c r="A113" s="455">
        <v>45268</v>
      </c>
      <c r="B113" s="431" t="s">
        <v>27509</v>
      </c>
      <c r="C113" s="435">
        <v>140</v>
      </c>
      <c r="D113" s="431"/>
      <c r="E113" s="431">
        <v>268.26</v>
      </c>
    </row>
    <row r="114" spans="1:5" x14ac:dyDescent="0.25">
      <c r="A114" s="455">
        <v>45268</v>
      </c>
      <c r="B114" s="431" t="s">
        <v>27510</v>
      </c>
      <c r="C114" s="431">
        <v>79</v>
      </c>
      <c r="D114" s="431"/>
      <c r="E114" s="431">
        <v>186.2</v>
      </c>
    </row>
    <row r="115" spans="1:5" x14ac:dyDescent="0.25">
      <c r="A115" s="455">
        <v>45268</v>
      </c>
      <c r="B115" s="431" t="s">
        <v>27511</v>
      </c>
      <c r="C115" s="431">
        <v>343</v>
      </c>
      <c r="D115" s="435"/>
      <c r="E115" s="431">
        <v>845.74</v>
      </c>
    </row>
    <row r="116" spans="1:5" x14ac:dyDescent="0.25">
      <c r="A116" s="455">
        <v>45268</v>
      </c>
      <c r="B116" s="431" t="s">
        <v>27512</v>
      </c>
      <c r="C116" s="431">
        <v>34</v>
      </c>
      <c r="D116" s="435"/>
      <c r="E116" s="431">
        <v>78.400000000000006</v>
      </c>
    </row>
    <row r="117" spans="1:5" x14ac:dyDescent="0.25">
      <c r="A117" s="455">
        <v>45268</v>
      </c>
      <c r="B117" s="431" t="s">
        <v>27513</v>
      </c>
      <c r="C117" s="431">
        <v>74</v>
      </c>
      <c r="D117" s="236">
        <v>168.76</v>
      </c>
      <c r="E117" s="431"/>
    </row>
    <row r="118" spans="1:5" x14ac:dyDescent="0.25">
      <c r="A118" s="455">
        <v>45268</v>
      </c>
      <c r="B118" s="431" t="s">
        <v>27514</v>
      </c>
      <c r="C118" s="431">
        <v>20</v>
      </c>
      <c r="D118" s="435"/>
      <c r="E118" s="431">
        <v>49</v>
      </c>
    </row>
    <row r="119" spans="1:5" x14ac:dyDescent="0.25">
      <c r="A119" s="455">
        <v>45268</v>
      </c>
      <c r="B119" s="431" t="s">
        <v>27515</v>
      </c>
      <c r="C119" s="431">
        <v>29</v>
      </c>
      <c r="D119" s="435"/>
      <c r="E119" s="431">
        <v>68.599999999999994</v>
      </c>
    </row>
    <row r="120" spans="1:5" x14ac:dyDescent="0.25">
      <c r="A120" s="455">
        <v>45268</v>
      </c>
      <c r="B120" s="431" t="s">
        <v>27516</v>
      </c>
      <c r="C120" s="431">
        <v>60</v>
      </c>
      <c r="D120" s="435"/>
      <c r="E120" s="431">
        <v>126</v>
      </c>
    </row>
    <row r="121" spans="1:5" x14ac:dyDescent="0.25">
      <c r="A121" s="455">
        <v>45268</v>
      </c>
      <c r="B121" s="431" t="s">
        <v>27517</v>
      </c>
      <c r="C121" s="431">
        <v>10</v>
      </c>
      <c r="D121" s="435"/>
      <c r="E121" s="431">
        <v>81</v>
      </c>
    </row>
    <row r="122" spans="1:5" x14ac:dyDescent="0.25">
      <c r="A122" s="455">
        <v>45268</v>
      </c>
      <c r="B122" s="431" t="s">
        <v>27518</v>
      </c>
      <c r="C122" s="431">
        <v>34</v>
      </c>
      <c r="D122" s="435"/>
      <c r="E122" s="431">
        <v>83.2</v>
      </c>
    </row>
    <row r="123" spans="1:5" x14ac:dyDescent="0.25">
      <c r="A123" s="455">
        <v>45268</v>
      </c>
      <c r="B123" s="431" t="s">
        <v>27519</v>
      </c>
      <c r="C123" s="431">
        <v>150</v>
      </c>
      <c r="D123" s="293">
        <v>284.62</v>
      </c>
      <c r="E123" s="431"/>
    </row>
    <row r="124" spans="1:5" x14ac:dyDescent="0.25">
      <c r="A124" s="455">
        <v>45268</v>
      </c>
      <c r="B124" s="431" t="s">
        <v>27520</v>
      </c>
      <c r="C124" s="431">
        <v>264</v>
      </c>
      <c r="D124" s="435"/>
      <c r="E124" s="293">
        <v>572.57000000000005</v>
      </c>
    </row>
    <row r="125" spans="1:5" x14ac:dyDescent="0.25">
      <c r="A125" s="438">
        <v>45271</v>
      </c>
      <c r="B125" s="437" t="s">
        <v>27521</v>
      </c>
      <c r="C125" s="431">
        <v>40</v>
      </c>
      <c r="D125" s="431">
        <v>84.38</v>
      </c>
      <c r="E125" s="431"/>
    </row>
    <row r="126" spans="1:5" x14ac:dyDescent="0.25">
      <c r="A126" s="438">
        <v>45271</v>
      </c>
      <c r="B126" s="437" t="s">
        <v>27522</v>
      </c>
      <c r="C126" s="431">
        <v>1440</v>
      </c>
      <c r="D126" s="432"/>
      <c r="E126" s="433">
        <v>2544.08</v>
      </c>
    </row>
    <row r="127" spans="1:5" x14ac:dyDescent="0.25">
      <c r="A127" s="438">
        <v>45271</v>
      </c>
      <c r="B127" s="437" t="s">
        <v>27523</v>
      </c>
      <c r="C127" s="431">
        <v>40</v>
      </c>
      <c r="D127" s="432"/>
      <c r="E127" s="431">
        <v>68.599999999999994</v>
      </c>
    </row>
    <row r="128" spans="1:5" x14ac:dyDescent="0.25">
      <c r="A128" s="438">
        <v>45271</v>
      </c>
      <c r="B128" s="437" t="s">
        <v>27524</v>
      </c>
      <c r="C128" s="431">
        <v>21</v>
      </c>
      <c r="D128" s="431">
        <v>168.76</v>
      </c>
      <c r="E128" s="431"/>
    </row>
    <row r="129" spans="1:5" x14ac:dyDescent="0.25">
      <c r="A129" s="438">
        <v>45271</v>
      </c>
      <c r="B129" s="437" t="s">
        <v>27525</v>
      </c>
      <c r="C129" s="431">
        <v>37</v>
      </c>
      <c r="D129" s="431">
        <v>84.38</v>
      </c>
      <c r="E129" s="431"/>
    </row>
    <row r="130" spans="1:5" x14ac:dyDescent="0.25">
      <c r="A130" s="438">
        <v>45271</v>
      </c>
      <c r="B130" s="437" t="s">
        <v>27526</v>
      </c>
      <c r="C130" s="431">
        <v>1261</v>
      </c>
      <c r="D130" s="432"/>
      <c r="E130" s="451">
        <v>3890</v>
      </c>
    </row>
    <row r="131" spans="1:5" x14ac:dyDescent="0.25">
      <c r="A131" s="438">
        <v>45271</v>
      </c>
      <c r="B131" s="437" t="s">
        <v>27527</v>
      </c>
      <c r="C131" s="431">
        <v>119</v>
      </c>
      <c r="D131" s="432"/>
      <c r="E131" s="431">
        <v>698.25</v>
      </c>
    </row>
    <row r="132" spans="1:5" x14ac:dyDescent="0.25">
      <c r="A132" s="438">
        <v>45271</v>
      </c>
      <c r="B132" s="437" t="s">
        <v>27528</v>
      </c>
      <c r="C132" s="431">
        <v>25</v>
      </c>
      <c r="D132" s="432"/>
      <c r="E132" s="431">
        <v>72.8</v>
      </c>
    </row>
    <row r="133" spans="1:5" x14ac:dyDescent="0.25">
      <c r="A133" s="438">
        <v>45271</v>
      </c>
      <c r="B133" s="437" t="s">
        <v>27529</v>
      </c>
      <c r="C133" s="431">
        <v>25</v>
      </c>
      <c r="D133" s="431">
        <v>72.569999999999993</v>
      </c>
      <c r="E133" s="431"/>
    </row>
    <row r="134" spans="1:5" x14ac:dyDescent="0.25">
      <c r="A134" s="438">
        <v>45271</v>
      </c>
      <c r="B134" s="437" t="s">
        <v>27530</v>
      </c>
      <c r="C134" s="431">
        <v>148</v>
      </c>
      <c r="D134" s="432"/>
      <c r="E134" s="431">
        <v>805.22</v>
      </c>
    </row>
    <row r="135" spans="1:5" x14ac:dyDescent="0.25">
      <c r="A135" s="438">
        <v>45271</v>
      </c>
      <c r="B135" s="437" t="s">
        <v>27531</v>
      </c>
      <c r="C135" s="431">
        <v>50</v>
      </c>
      <c r="D135" s="431">
        <v>170.43</v>
      </c>
      <c r="E135" s="431"/>
    </row>
    <row r="136" spans="1:5" x14ac:dyDescent="0.25">
      <c r="A136" s="438">
        <v>45271</v>
      </c>
      <c r="B136" s="437" t="s">
        <v>27532</v>
      </c>
      <c r="C136" s="431">
        <v>69</v>
      </c>
      <c r="D136" s="432"/>
      <c r="E136" s="431">
        <v>367.5</v>
      </c>
    </row>
    <row r="137" spans="1:5" x14ac:dyDescent="0.25">
      <c r="A137" s="438">
        <v>45271</v>
      </c>
      <c r="B137" s="437" t="s">
        <v>27533</v>
      </c>
      <c r="C137" s="431">
        <v>1485</v>
      </c>
      <c r="D137" s="432"/>
      <c r="E137" s="433">
        <v>2728.32</v>
      </c>
    </row>
    <row r="138" spans="1:5" x14ac:dyDescent="0.25">
      <c r="A138" s="438">
        <v>45271</v>
      </c>
      <c r="B138" s="437" t="s">
        <v>27534</v>
      </c>
      <c r="C138" s="431">
        <v>90</v>
      </c>
      <c r="D138" s="431">
        <v>168.76</v>
      </c>
      <c r="E138" s="431"/>
    </row>
    <row r="139" spans="1:5" x14ac:dyDescent="0.25">
      <c r="A139" s="438">
        <v>45271</v>
      </c>
      <c r="B139" s="437" t="s">
        <v>27535</v>
      </c>
      <c r="C139" s="431">
        <v>26</v>
      </c>
      <c r="D139" s="432"/>
      <c r="E139" s="431">
        <v>57.2</v>
      </c>
    </row>
    <row r="140" spans="1:5" x14ac:dyDescent="0.25">
      <c r="A140" s="438">
        <v>45271</v>
      </c>
      <c r="B140" s="437" t="s">
        <v>27536</v>
      </c>
      <c r="C140" s="435">
        <v>76.5</v>
      </c>
      <c r="D140" s="432"/>
      <c r="E140" s="435">
        <v>126.4</v>
      </c>
    </row>
    <row r="141" spans="1:5" x14ac:dyDescent="0.25">
      <c r="A141" s="438">
        <v>45271</v>
      </c>
      <c r="B141" s="437" t="s">
        <v>27537</v>
      </c>
      <c r="C141" s="431">
        <v>440</v>
      </c>
      <c r="D141" s="432"/>
      <c r="E141" s="433">
        <v>1376.96</v>
      </c>
    </row>
    <row r="142" spans="1:5" x14ac:dyDescent="0.25">
      <c r="A142" s="438">
        <v>45271</v>
      </c>
      <c r="B142" s="437" t="s">
        <v>27538</v>
      </c>
      <c r="C142" s="431">
        <v>5</v>
      </c>
      <c r="D142" s="432"/>
      <c r="E142" s="431">
        <v>49</v>
      </c>
    </row>
    <row r="143" spans="1:5" x14ac:dyDescent="0.25">
      <c r="A143" s="438">
        <v>45271</v>
      </c>
      <c r="B143" s="437" t="s">
        <v>27539</v>
      </c>
      <c r="C143" s="435">
        <v>794</v>
      </c>
      <c r="D143" s="432"/>
      <c r="E143" s="433">
        <v>1928.2</v>
      </c>
    </row>
    <row r="144" spans="1:5" x14ac:dyDescent="0.25">
      <c r="A144" s="438">
        <v>45271</v>
      </c>
      <c r="B144" s="437" t="s">
        <v>27540</v>
      </c>
      <c r="C144" s="431">
        <v>55</v>
      </c>
      <c r="D144" s="432"/>
      <c r="E144" s="431">
        <v>82.6</v>
      </c>
    </row>
    <row r="145" spans="1:5" x14ac:dyDescent="0.25">
      <c r="A145" s="438">
        <v>45271</v>
      </c>
      <c r="B145" s="437" t="s">
        <v>27541</v>
      </c>
      <c r="C145" s="431">
        <v>24</v>
      </c>
      <c r="D145" s="432"/>
      <c r="E145" s="431">
        <v>45</v>
      </c>
    </row>
    <row r="146" spans="1:5" x14ac:dyDescent="0.25">
      <c r="A146" s="438">
        <v>45271</v>
      </c>
      <c r="B146" s="431" t="s">
        <v>27543</v>
      </c>
      <c r="C146" s="431">
        <v>29</v>
      </c>
      <c r="D146" s="431">
        <v>89.54</v>
      </c>
      <c r="E146" s="431"/>
    </row>
    <row r="147" spans="1:5" x14ac:dyDescent="0.25">
      <c r="A147" s="438">
        <v>45271</v>
      </c>
      <c r="B147" s="431" t="s">
        <v>27544</v>
      </c>
      <c r="C147" s="431">
        <v>23</v>
      </c>
      <c r="D147" s="431">
        <v>63.96</v>
      </c>
      <c r="E147" s="431"/>
    </row>
    <row r="148" spans="1:5" x14ac:dyDescent="0.25">
      <c r="A148" s="438">
        <v>45271</v>
      </c>
      <c r="B148" s="431" t="s">
        <v>27545</v>
      </c>
      <c r="C148" s="431">
        <v>266</v>
      </c>
      <c r="D148" s="432"/>
      <c r="E148" s="431">
        <v>612.5</v>
      </c>
    </row>
    <row r="149" spans="1:5" x14ac:dyDescent="0.25">
      <c r="A149" s="438">
        <v>45271</v>
      </c>
      <c r="B149" s="437" t="s">
        <v>27546</v>
      </c>
      <c r="C149" s="431">
        <v>2048</v>
      </c>
      <c r="D149" s="432"/>
      <c r="E149" s="433">
        <v>4773.6000000000004</v>
      </c>
    </row>
    <row r="150" spans="1:5" x14ac:dyDescent="0.25">
      <c r="A150" s="438">
        <v>45271</v>
      </c>
      <c r="B150" s="437" t="s">
        <v>27547</v>
      </c>
      <c r="C150" s="431">
        <v>80</v>
      </c>
      <c r="D150" s="432"/>
      <c r="E150" s="431">
        <v>181.3</v>
      </c>
    </row>
    <row r="151" spans="1:5" x14ac:dyDescent="0.25">
      <c r="A151" s="438">
        <v>45271</v>
      </c>
      <c r="B151" s="437" t="s">
        <v>27548</v>
      </c>
      <c r="C151" s="431">
        <v>116</v>
      </c>
      <c r="D151" s="432"/>
      <c r="E151" s="431">
        <v>664.44</v>
      </c>
    </row>
    <row r="152" spans="1:5" x14ac:dyDescent="0.25">
      <c r="A152" s="438">
        <v>45271</v>
      </c>
      <c r="B152" s="431" t="s">
        <v>27549</v>
      </c>
      <c r="C152" s="431">
        <v>31</v>
      </c>
      <c r="D152" s="431">
        <v>89.54</v>
      </c>
      <c r="E152" s="431"/>
    </row>
    <row r="153" spans="1:5" x14ac:dyDescent="0.25">
      <c r="A153" s="438">
        <v>45271</v>
      </c>
      <c r="B153" s="431" t="s">
        <v>27550</v>
      </c>
      <c r="C153" s="431">
        <v>630</v>
      </c>
      <c r="D153" s="433">
        <v>1253.6199999999999</v>
      </c>
      <c r="E153" s="433"/>
    </row>
    <row r="154" spans="1:5" x14ac:dyDescent="0.25">
      <c r="A154" s="438">
        <v>45271</v>
      </c>
      <c r="B154" s="431" t="s">
        <v>27551</v>
      </c>
      <c r="C154" s="431">
        <v>25</v>
      </c>
      <c r="D154" s="431">
        <v>63.96</v>
      </c>
      <c r="E154" s="431"/>
    </row>
    <row r="155" spans="1:5" x14ac:dyDescent="0.25">
      <c r="A155" s="438">
        <v>45271</v>
      </c>
      <c r="B155" s="431" t="s">
        <v>27552</v>
      </c>
      <c r="C155" s="431">
        <v>180</v>
      </c>
      <c r="D155" s="432"/>
      <c r="E155" s="431">
        <v>274.39999999999998</v>
      </c>
    </row>
    <row r="156" spans="1:5" x14ac:dyDescent="0.25">
      <c r="A156" s="438">
        <v>45272</v>
      </c>
      <c r="B156" s="431" t="s">
        <v>27553</v>
      </c>
      <c r="C156" s="431">
        <v>145</v>
      </c>
      <c r="D156" s="431">
        <v>447.17</v>
      </c>
      <c r="E156" s="431"/>
    </row>
    <row r="157" spans="1:5" x14ac:dyDescent="0.25">
      <c r="A157" s="438">
        <v>45272</v>
      </c>
      <c r="B157" s="431" t="s">
        <v>27554</v>
      </c>
      <c r="C157" s="431">
        <v>60</v>
      </c>
      <c r="D157" s="431">
        <v>201.47</v>
      </c>
      <c r="E157" s="431"/>
    </row>
    <row r="158" spans="1:5" x14ac:dyDescent="0.25">
      <c r="A158" s="438">
        <v>45272</v>
      </c>
      <c r="B158" s="431" t="s">
        <v>27555</v>
      </c>
      <c r="C158" s="431">
        <v>60</v>
      </c>
      <c r="D158" s="432"/>
      <c r="E158" s="431">
        <v>205.8</v>
      </c>
    </row>
    <row r="159" spans="1:5" x14ac:dyDescent="0.25">
      <c r="A159" s="438">
        <v>45272</v>
      </c>
      <c r="B159" s="431" t="s">
        <v>27556</v>
      </c>
      <c r="C159" s="431">
        <v>20</v>
      </c>
      <c r="D159" s="432"/>
      <c r="E159" s="431">
        <v>49</v>
      </c>
    </row>
    <row r="160" spans="1:5" x14ac:dyDescent="0.25">
      <c r="A160" s="438">
        <v>45272</v>
      </c>
      <c r="B160" s="431" t="s">
        <v>27557</v>
      </c>
      <c r="C160" s="431">
        <v>138</v>
      </c>
      <c r="D160" s="432"/>
      <c r="E160" s="431">
        <v>319.60000000000002</v>
      </c>
    </row>
    <row r="161" spans="1:5" x14ac:dyDescent="0.25">
      <c r="A161" s="438">
        <v>45272</v>
      </c>
      <c r="B161" s="431" t="s">
        <v>27558</v>
      </c>
      <c r="C161" s="431">
        <v>35</v>
      </c>
      <c r="D161" s="432"/>
      <c r="E161" s="431">
        <v>494.9</v>
      </c>
    </row>
    <row r="162" spans="1:5" x14ac:dyDescent="0.25">
      <c r="A162" s="438">
        <v>45272</v>
      </c>
      <c r="B162" s="431" t="s">
        <v>27559</v>
      </c>
      <c r="C162" s="431">
        <v>170</v>
      </c>
      <c r="D162" s="432"/>
      <c r="E162" s="433">
        <v>1256.7</v>
      </c>
    </row>
    <row r="163" spans="1:5" x14ac:dyDescent="0.25">
      <c r="A163" s="438">
        <v>45272</v>
      </c>
      <c r="B163" s="431" t="s">
        <v>27560</v>
      </c>
      <c r="C163" s="431">
        <v>76</v>
      </c>
      <c r="D163" s="431">
        <v>227.23</v>
      </c>
      <c r="E163" s="431"/>
    </row>
    <row r="164" spans="1:5" x14ac:dyDescent="0.25">
      <c r="A164" s="438">
        <v>45272</v>
      </c>
      <c r="B164" s="431" t="s">
        <v>27561</v>
      </c>
      <c r="C164" s="431">
        <v>43</v>
      </c>
      <c r="D164" s="432"/>
      <c r="E164" s="431">
        <v>98</v>
      </c>
    </row>
    <row r="165" spans="1:5" x14ac:dyDescent="0.25">
      <c r="A165" s="438">
        <v>45272</v>
      </c>
      <c r="B165" s="431" t="s">
        <v>27562</v>
      </c>
      <c r="C165" s="435">
        <v>35</v>
      </c>
      <c r="D165" s="432"/>
      <c r="E165" s="431">
        <v>81</v>
      </c>
    </row>
    <row r="166" spans="1:5" x14ac:dyDescent="0.25">
      <c r="A166" s="438">
        <v>45272</v>
      </c>
      <c r="B166" s="431" t="s">
        <v>27563</v>
      </c>
      <c r="C166" s="431">
        <v>25</v>
      </c>
      <c r="D166" s="431">
        <v>106.17</v>
      </c>
      <c r="E166" s="431"/>
    </row>
    <row r="167" spans="1:5" x14ac:dyDescent="0.25">
      <c r="A167" s="438">
        <v>45272</v>
      </c>
      <c r="B167" s="431" t="s">
        <v>27564</v>
      </c>
      <c r="C167" s="431">
        <v>24</v>
      </c>
      <c r="D167" s="432"/>
      <c r="E167" s="431">
        <v>52</v>
      </c>
    </row>
    <row r="168" spans="1:5" x14ac:dyDescent="0.25">
      <c r="A168" s="438">
        <v>45272</v>
      </c>
      <c r="B168" s="437" t="s">
        <v>27565</v>
      </c>
      <c r="C168" s="431">
        <v>107</v>
      </c>
      <c r="D168" s="432"/>
      <c r="E168" s="431">
        <v>249.6</v>
      </c>
    </row>
    <row r="169" spans="1:5" x14ac:dyDescent="0.25">
      <c r="A169" s="438">
        <v>45272</v>
      </c>
      <c r="B169" s="437" t="s">
        <v>27566</v>
      </c>
      <c r="C169" s="431">
        <v>55</v>
      </c>
      <c r="D169" s="432"/>
      <c r="E169" s="431">
        <v>135.19999999999999</v>
      </c>
    </row>
    <row r="170" spans="1:5" x14ac:dyDescent="0.25">
      <c r="A170" s="438">
        <v>45272</v>
      </c>
      <c r="B170" s="437" t="s">
        <v>27567</v>
      </c>
      <c r="C170" s="431">
        <v>34</v>
      </c>
      <c r="D170" s="431">
        <v>121.52</v>
      </c>
      <c r="E170" s="431"/>
    </row>
    <row r="171" spans="1:5" x14ac:dyDescent="0.25">
      <c r="A171" s="438">
        <v>45272</v>
      </c>
      <c r="B171" s="431" t="s">
        <v>27568</v>
      </c>
      <c r="C171" s="431">
        <v>919</v>
      </c>
      <c r="D171" s="432"/>
      <c r="E171" s="433">
        <v>1795.12</v>
      </c>
    </row>
    <row r="172" spans="1:5" x14ac:dyDescent="0.25">
      <c r="A172" s="438">
        <v>45272</v>
      </c>
      <c r="B172" s="437" t="s">
        <v>27569</v>
      </c>
      <c r="C172" s="435">
        <v>15</v>
      </c>
      <c r="D172" s="432"/>
      <c r="E172" s="431">
        <v>56.4</v>
      </c>
    </row>
    <row r="173" spans="1:5" x14ac:dyDescent="0.25">
      <c r="A173" s="438">
        <v>45272</v>
      </c>
      <c r="B173" s="431" t="s">
        <v>27570</v>
      </c>
      <c r="C173" s="431">
        <v>55</v>
      </c>
      <c r="D173" s="432"/>
      <c r="E173" s="431">
        <v>122.5</v>
      </c>
    </row>
    <row r="174" spans="1:5" x14ac:dyDescent="0.25">
      <c r="A174" s="438">
        <v>45272</v>
      </c>
      <c r="B174" s="431" t="s">
        <v>27571</v>
      </c>
      <c r="C174" s="431">
        <v>22</v>
      </c>
      <c r="D174" s="432"/>
      <c r="E174" s="431">
        <v>45</v>
      </c>
    </row>
    <row r="175" spans="1:5" x14ac:dyDescent="0.25">
      <c r="A175" s="438">
        <v>45272</v>
      </c>
      <c r="B175" s="431" t="s">
        <v>27572</v>
      </c>
      <c r="C175" s="431">
        <v>24</v>
      </c>
      <c r="D175" s="431">
        <v>60.27</v>
      </c>
      <c r="E175" s="431"/>
    </row>
    <row r="176" spans="1:5" x14ac:dyDescent="0.25">
      <c r="A176" s="438">
        <v>45272</v>
      </c>
      <c r="B176" s="431" t="s">
        <v>27573</v>
      </c>
      <c r="C176" s="431">
        <v>13</v>
      </c>
      <c r="D176" s="432"/>
      <c r="E176" s="431">
        <v>112.7</v>
      </c>
    </row>
    <row r="177" spans="1:5" x14ac:dyDescent="0.25">
      <c r="A177" s="438">
        <v>45272</v>
      </c>
      <c r="B177" s="431" t="s">
        <v>27574</v>
      </c>
      <c r="C177" s="431">
        <v>99</v>
      </c>
      <c r="D177" s="432"/>
      <c r="E177" s="431">
        <v>873.18</v>
      </c>
    </row>
    <row r="178" spans="1:5" x14ac:dyDescent="0.25">
      <c r="A178" s="438">
        <v>45272</v>
      </c>
      <c r="B178" s="431" t="s">
        <v>27575</v>
      </c>
      <c r="C178" s="431">
        <v>32</v>
      </c>
      <c r="D178" s="431">
        <v>90.41</v>
      </c>
      <c r="E178" s="431"/>
    </row>
    <row r="179" spans="1:5" x14ac:dyDescent="0.25">
      <c r="A179" s="438">
        <v>45272</v>
      </c>
      <c r="B179" s="479" t="s">
        <v>27576</v>
      </c>
      <c r="C179" s="431">
        <v>125</v>
      </c>
      <c r="D179" s="435"/>
      <c r="E179" s="431">
        <v>364</v>
      </c>
    </row>
    <row r="180" spans="1:5" x14ac:dyDescent="0.25">
      <c r="A180" s="438">
        <v>45272</v>
      </c>
      <c r="B180" s="479" t="s">
        <v>27577</v>
      </c>
      <c r="C180" s="431">
        <v>160</v>
      </c>
      <c r="D180" s="435">
        <v>337.51</v>
      </c>
      <c r="E180" s="431"/>
    </row>
    <row r="181" spans="1:5" x14ac:dyDescent="0.25">
      <c r="A181" s="438">
        <v>45272</v>
      </c>
      <c r="B181" s="479" t="s">
        <v>27578</v>
      </c>
      <c r="C181" s="431">
        <v>135</v>
      </c>
      <c r="D181" s="435"/>
      <c r="E181" s="431">
        <v>338.1</v>
      </c>
    </row>
    <row r="182" spans="1:5" x14ac:dyDescent="0.25">
      <c r="A182" s="438">
        <v>45272</v>
      </c>
      <c r="B182" s="479" t="s">
        <v>27579</v>
      </c>
      <c r="C182" s="431">
        <v>10</v>
      </c>
      <c r="D182" s="435"/>
      <c r="E182" s="431">
        <v>679.14</v>
      </c>
    </row>
    <row r="183" spans="1:5" x14ac:dyDescent="0.25">
      <c r="A183" s="438">
        <v>45272</v>
      </c>
      <c r="B183" s="479" t="s">
        <v>27580</v>
      </c>
      <c r="C183" s="431">
        <v>382</v>
      </c>
      <c r="D183" s="435"/>
      <c r="E183" s="431">
        <v>979.4</v>
      </c>
    </row>
    <row r="184" spans="1:5" x14ac:dyDescent="0.25">
      <c r="A184" s="438">
        <v>45272</v>
      </c>
      <c r="B184" s="479" t="s">
        <v>27581</v>
      </c>
      <c r="C184" s="431">
        <v>18</v>
      </c>
      <c r="D184" s="435"/>
      <c r="E184" s="431">
        <v>98</v>
      </c>
    </row>
    <row r="185" spans="1:5" x14ac:dyDescent="0.25">
      <c r="A185" s="438">
        <v>45273</v>
      </c>
      <c r="B185" s="479" t="s">
        <v>27582</v>
      </c>
      <c r="C185" s="431">
        <v>24</v>
      </c>
      <c r="D185" s="435">
        <v>66.3</v>
      </c>
      <c r="E185" s="431"/>
    </row>
    <row r="186" spans="1:5" x14ac:dyDescent="0.25">
      <c r="A186" s="438">
        <v>45273</v>
      </c>
      <c r="B186" s="479" t="s">
        <v>27583</v>
      </c>
      <c r="C186" s="431">
        <v>45</v>
      </c>
      <c r="D186" s="435">
        <v>134.32</v>
      </c>
      <c r="E186" s="431"/>
    </row>
    <row r="187" spans="1:5" x14ac:dyDescent="0.25">
      <c r="A187" s="438">
        <v>45273</v>
      </c>
      <c r="B187" s="479" t="s">
        <v>27584</v>
      </c>
      <c r="C187" s="431">
        <v>120</v>
      </c>
      <c r="D187" s="435">
        <v>337.51</v>
      </c>
      <c r="E187" s="431"/>
    </row>
    <row r="188" spans="1:5" x14ac:dyDescent="0.25">
      <c r="A188" s="438">
        <v>45273</v>
      </c>
      <c r="B188" s="479" t="s">
        <v>27585</v>
      </c>
      <c r="C188" s="431">
        <v>225</v>
      </c>
      <c r="D188" s="435"/>
      <c r="E188" s="431">
        <v>364</v>
      </c>
    </row>
    <row r="189" spans="1:5" x14ac:dyDescent="0.25">
      <c r="A189" s="438">
        <v>45273</v>
      </c>
      <c r="B189" s="479" t="s">
        <v>27586</v>
      </c>
      <c r="C189" s="431">
        <v>41</v>
      </c>
      <c r="D189" s="435"/>
      <c r="E189" s="431">
        <v>109.2</v>
      </c>
    </row>
    <row r="190" spans="1:5" x14ac:dyDescent="0.25">
      <c r="A190" s="438">
        <v>45273</v>
      </c>
      <c r="B190" s="479" t="s">
        <v>27587</v>
      </c>
      <c r="C190" s="431">
        <v>284</v>
      </c>
      <c r="D190" s="435"/>
      <c r="E190" s="431">
        <v>548.79999999999995</v>
      </c>
    </row>
    <row r="191" spans="1:5" x14ac:dyDescent="0.25">
      <c r="A191" s="438">
        <v>45273</v>
      </c>
      <c r="B191" s="479" t="s">
        <v>27588</v>
      </c>
      <c r="C191" s="431">
        <v>13</v>
      </c>
      <c r="D191" s="435"/>
      <c r="E191" s="431">
        <v>171.5</v>
      </c>
    </row>
    <row r="192" spans="1:5" x14ac:dyDescent="0.25">
      <c r="A192" s="438">
        <v>45273</v>
      </c>
      <c r="B192" s="479" t="s">
        <v>27589</v>
      </c>
      <c r="C192" s="431">
        <v>149</v>
      </c>
      <c r="D192" s="435"/>
      <c r="E192" s="431">
        <v>302.60000000000002</v>
      </c>
    </row>
    <row r="193" spans="1:5" x14ac:dyDescent="0.25">
      <c r="A193" s="438">
        <v>45273</v>
      </c>
      <c r="B193" s="479" t="s">
        <v>27590</v>
      </c>
      <c r="C193" s="431">
        <v>251</v>
      </c>
      <c r="D193" s="435">
        <v>729.88</v>
      </c>
      <c r="E193" s="431"/>
    </row>
    <row r="194" spans="1:5" x14ac:dyDescent="0.25">
      <c r="A194" s="438">
        <v>45273</v>
      </c>
      <c r="B194" s="479" t="s">
        <v>27591</v>
      </c>
      <c r="C194" s="431">
        <v>5</v>
      </c>
      <c r="D194" s="435"/>
      <c r="E194" s="431">
        <v>30.38</v>
      </c>
    </row>
    <row r="195" spans="1:5" x14ac:dyDescent="0.25">
      <c r="A195" s="438">
        <v>45273</v>
      </c>
      <c r="B195" s="479" t="s">
        <v>27592</v>
      </c>
      <c r="C195" s="431">
        <v>123</v>
      </c>
      <c r="D195" s="435"/>
      <c r="E195" s="431">
        <v>274.39999999999998</v>
      </c>
    </row>
    <row r="196" spans="1:5" x14ac:dyDescent="0.25">
      <c r="A196" s="438">
        <v>45273</v>
      </c>
      <c r="B196" s="479" t="s">
        <v>27593</v>
      </c>
      <c r="C196" s="431">
        <v>624</v>
      </c>
      <c r="D196" s="435"/>
      <c r="E196" s="433">
        <v>1705.2</v>
      </c>
    </row>
    <row r="197" spans="1:5" x14ac:dyDescent="0.25">
      <c r="A197" s="438">
        <v>45273</v>
      </c>
      <c r="B197" s="479" t="s">
        <v>27594</v>
      </c>
      <c r="C197" s="431">
        <v>434</v>
      </c>
      <c r="D197" s="435"/>
      <c r="E197" s="433">
        <v>2152.08</v>
      </c>
    </row>
    <row r="198" spans="1:5" x14ac:dyDescent="0.25">
      <c r="A198" s="438">
        <v>45273</v>
      </c>
      <c r="B198" s="479" t="s">
        <v>27595</v>
      </c>
      <c r="C198" s="431">
        <v>10</v>
      </c>
      <c r="D198" s="435"/>
      <c r="E198" s="431">
        <v>46.55</v>
      </c>
    </row>
    <row r="199" spans="1:5" x14ac:dyDescent="0.25">
      <c r="A199" s="438">
        <v>45273</v>
      </c>
      <c r="B199" s="479" t="s">
        <v>27596</v>
      </c>
      <c r="C199" s="431">
        <v>792</v>
      </c>
      <c r="D199" s="435"/>
      <c r="E199" s="433">
        <v>2781.74</v>
      </c>
    </row>
    <row r="200" spans="1:5" x14ac:dyDescent="0.25">
      <c r="A200" s="438">
        <v>45273</v>
      </c>
      <c r="B200" s="479" t="s">
        <v>27597</v>
      </c>
      <c r="C200" s="431">
        <v>37</v>
      </c>
      <c r="D200" s="435">
        <v>84.38</v>
      </c>
      <c r="E200" s="431"/>
    </row>
    <row r="201" spans="1:5" x14ac:dyDescent="0.25">
      <c r="A201" s="438">
        <v>45273</v>
      </c>
      <c r="B201" s="479" t="s">
        <v>27598</v>
      </c>
      <c r="C201" s="431">
        <v>254</v>
      </c>
      <c r="D201" s="435"/>
      <c r="E201" s="431">
        <v>629.75</v>
      </c>
    </row>
    <row r="202" spans="1:5" x14ac:dyDescent="0.25">
      <c r="A202" s="438">
        <v>45273</v>
      </c>
      <c r="B202" s="479" t="s">
        <v>27599</v>
      </c>
      <c r="C202" s="431">
        <v>67</v>
      </c>
      <c r="D202" s="435"/>
      <c r="E202" s="431">
        <v>142.1</v>
      </c>
    </row>
    <row r="203" spans="1:5" x14ac:dyDescent="0.25">
      <c r="A203" s="438">
        <v>45273</v>
      </c>
      <c r="B203" s="479" t="s">
        <v>27600</v>
      </c>
      <c r="C203" s="431">
        <v>35</v>
      </c>
      <c r="D203" s="435">
        <v>84.38</v>
      </c>
      <c r="E203" s="431"/>
    </row>
    <row r="204" spans="1:5" x14ac:dyDescent="0.25">
      <c r="A204" s="438">
        <v>45273</v>
      </c>
      <c r="B204" s="479" t="s">
        <v>27601</v>
      </c>
      <c r="C204" s="431">
        <v>38</v>
      </c>
      <c r="D204" s="435">
        <v>110.7</v>
      </c>
      <c r="E204" s="431"/>
    </row>
    <row r="205" spans="1:5" x14ac:dyDescent="0.25">
      <c r="A205" s="438">
        <v>45273</v>
      </c>
      <c r="B205" s="479" t="s">
        <v>27602</v>
      </c>
      <c r="C205" s="431">
        <v>93</v>
      </c>
      <c r="D205" s="435"/>
      <c r="E205" s="431">
        <v>215.6</v>
      </c>
    </row>
    <row r="206" spans="1:5" x14ac:dyDescent="0.25">
      <c r="A206" s="438">
        <v>45273</v>
      </c>
      <c r="B206" s="479" t="s">
        <v>27603</v>
      </c>
      <c r="C206" s="431">
        <v>240</v>
      </c>
      <c r="D206" s="435"/>
      <c r="E206" s="431">
        <v>991.53</v>
      </c>
    </row>
    <row r="207" spans="1:5" x14ac:dyDescent="0.25">
      <c r="A207" s="438">
        <v>45273</v>
      </c>
      <c r="B207" s="479" t="s">
        <v>27604</v>
      </c>
      <c r="C207" s="431">
        <v>78</v>
      </c>
      <c r="D207" s="435"/>
      <c r="E207" s="431">
        <v>240.11</v>
      </c>
    </row>
    <row r="208" spans="1:5" x14ac:dyDescent="0.25">
      <c r="A208" s="438">
        <v>45273</v>
      </c>
      <c r="B208" s="479" t="s">
        <v>27605</v>
      </c>
      <c r="C208" s="431">
        <v>120</v>
      </c>
      <c r="D208" s="435"/>
      <c r="E208" s="431">
        <v>274.39999999999998</v>
      </c>
    </row>
    <row r="209" spans="1:5" x14ac:dyDescent="0.25">
      <c r="A209" s="438">
        <v>45273</v>
      </c>
      <c r="B209" s="479" t="s">
        <v>27606</v>
      </c>
      <c r="C209" s="431">
        <v>34</v>
      </c>
      <c r="D209" s="435"/>
      <c r="E209" s="431">
        <v>150</v>
      </c>
    </row>
    <row r="210" spans="1:5" x14ac:dyDescent="0.25">
      <c r="A210" s="438">
        <v>45273</v>
      </c>
      <c r="B210" s="479" t="s">
        <v>27607</v>
      </c>
      <c r="C210" s="431">
        <v>65</v>
      </c>
      <c r="D210" s="435">
        <v>217.71</v>
      </c>
      <c r="E210" s="431"/>
    </row>
    <row r="211" spans="1:5" x14ac:dyDescent="0.25">
      <c r="A211" s="438">
        <v>45273</v>
      </c>
      <c r="B211" s="479" t="s">
        <v>27608</v>
      </c>
      <c r="C211" s="431">
        <v>163</v>
      </c>
      <c r="D211" s="435"/>
      <c r="E211" s="431">
        <v>926.1</v>
      </c>
    </row>
    <row r="212" spans="1:5" x14ac:dyDescent="0.25">
      <c r="A212" s="438">
        <v>45273</v>
      </c>
      <c r="B212" s="479" t="s">
        <v>27609</v>
      </c>
      <c r="C212" s="431">
        <v>120</v>
      </c>
      <c r="D212" s="435">
        <v>268.63</v>
      </c>
      <c r="E212" s="431"/>
    </row>
    <row r="213" spans="1:5" x14ac:dyDescent="0.25">
      <c r="A213" s="438">
        <v>45273</v>
      </c>
      <c r="B213" s="479" t="s">
        <v>27610</v>
      </c>
      <c r="C213" s="431">
        <v>15</v>
      </c>
      <c r="D213" s="435">
        <v>138.62</v>
      </c>
      <c r="E213" s="431"/>
    </row>
    <row r="214" spans="1:5" x14ac:dyDescent="0.25">
      <c r="A214" s="438">
        <v>45273</v>
      </c>
      <c r="B214" s="479" t="s">
        <v>27611</v>
      </c>
      <c r="C214" s="431">
        <v>27</v>
      </c>
      <c r="D214" s="435"/>
      <c r="E214" s="431">
        <v>156</v>
      </c>
    </row>
    <row r="215" spans="1:5" x14ac:dyDescent="0.25">
      <c r="A215" s="438">
        <v>45273</v>
      </c>
      <c r="B215" s="479" t="s">
        <v>27612</v>
      </c>
      <c r="C215" s="431">
        <v>180</v>
      </c>
      <c r="D215" s="435">
        <v>590.65</v>
      </c>
      <c r="E215" s="431"/>
    </row>
    <row r="216" spans="1:5" x14ac:dyDescent="0.25">
      <c r="A216" s="438">
        <v>45273</v>
      </c>
      <c r="B216" s="479" t="s">
        <v>27613</v>
      </c>
      <c r="C216" s="431">
        <v>53</v>
      </c>
      <c r="D216" s="435">
        <v>174.17</v>
      </c>
      <c r="E216" s="431"/>
    </row>
    <row r="217" spans="1:5" x14ac:dyDescent="0.25">
      <c r="A217" s="438">
        <v>45273</v>
      </c>
      <c r="B217" s="479" t="s">
        <v>27614</v>
      </c>
      <c r="C217" s="431">
        <v>400</v>
      </c>
      <c r="D217" s="435"/>
      <c r="E217" s="431">
        <v>820.26</v>
      </c>
    </row>
    <row r="218" spans="1:5" x14ac:dyDescent="0.25">
      <c r="A218" s="438">
        <v>45273</v>
      </c>
      <c r="B218" s="479" t="s">
        <v>27615</v>
      </c>
      <c r="C218" s="431">
        <v>202</v>
      </c>
      <c r="D218" s="435"/>
      <c r="E218" s="431">
        <v>431.2</v>
      </c>
    </row>
    <row r="219" spans="1:5" x14ac:dyDescent="0.25">
      <c r="A219" s="438">
        <v>45273</v>
      </c>
      <c r="B219" s="479" t="s">
        <v>27616</v>
      </c>
      <c r="C219" s="431">
        <v>5</v>
      </c>
      <c r="D219" s="435"/>
      <c r="E219" s="431">
        <v>36.75</v>
      </c>
    </row>
    <row r="220" spans="1:5" x14ac:dyDescent="0.25">
      <c r="A220" s="438">
        <v>45273</v>
      </c>
      <c r="B220" s="479" t="s">
        <v>27617</v>
      </c>
      <c r="C220" s="431">
        <v>35</v>
      </c>
      <c r="D220" s="435">
        <v>95.94</v>
      </c>
      <c r="E220" s="431"/>
    </row>
    <row r="221" spans="1:5" x14ac:dyDescent="0.25">
      <c r="A221" s="438">
        <v>45273</v>
      </c>
      <c r="B221" s="479" t="s">
        <v>27618</v>
      </c>
      <c r="C221" s="435">
        <v>135</v>
      </c>
      <c r="D221" s="435"/>
      <c r="E221" s="431">
        <v>218.4</v>
      </c>
    </row>
    <row r="222" spans="1:5" x14ac:dyDescent="0.25">
      <c r="A222" s="438">
        <v>45273</v>
      </c>
      <c r="B222" s="479" t="s">
        <v>27619</v>
      </c>
      <c r="C222" s="431">
        <v>23</v>
      </c>
      <c r="D222" s="435"/>
      <c r="E222" s="431">
        <v>44.1</v>
      </c>
    </row>
    <row r="223" spans="1:5" x14ac:dyDescent="0.25">
      <c r="A223" s="438">
        <v>45273</v>
      </c>
      <c r="B223" s="479" t="s">
        <v>27620</v>
      </c>
      <c r="C223" s="431">
        <v>307</v>
      </c>
      <c r="D223" s="435"/>
      <c r="E223" s="431">
        <v>558.9</v>
      </c>
    </row>
    <row r="224" spans="1:5" x14ac:dyDescent="0.25">
      <c r="A224" s="438">
        <v>45274</v>
      </c>
      <c r="B224" s="479" t="s">
        <v>27621</v>
      </c>
      <c r="C224" s="431">
        <v>50</v>
      </c>
      <c r="D224" s="435">
        <v>140.71</v>
      </c>
      <c r="E224" s="431"/>
    </row>
    <row r="225" spans="1:5" x14ac:dyDescent="0.25">
      <c r="A225" s="438">
        <v>45274</v>
      </c>
      <c r="B225" s="479" t="s">
        <v>27622</v>
      </c>
      <c r="C225" s="431">
        <v>20</v>
      </c>
      <c r="D225" s="435">
        <v>63.96</v>
      </c>
      <c r="E225" s="431"/>
    </row>
    <row r="226" spans="1:5" x14ac:dyDescent="0.25">
      <c r="A226" s="438">
        <v>45274</v>
      </c>
      <c r="B226" s="479" t="s">
        <v>27623</v>
      </c>
      <c r="C226" s="431">
        <v>20</v>
      </c>
      <c r="D226" s="435">
        <v>63.96</v>
      </c>
      <c r="E226" s="431"/>
    </row>
    <row r="227" spans="1:5" x14ac:dyDescent="0.25">
      <c r="A227" s="438">
        <v>45274</v>
      </c>
      <c r="B227" s="479" t="s">
        <v>27624</v>
      </c>
      <c r="C227" s="431">
        <v>65</v>
      </c>
      <c r="D227" s="435"/>
      <c r="E227" s="431">
        <v>377.07</v>
      </c>
    </row>
    <row r="228" spans="1:5" x14ac:dyDescent="0.25">
      <c r="A228" s="438">
        <v>45274</v>
      </c>
      <c r="B228" s="479" t="s">
        <v>27625</v>
      </c>
      <c r="C228" s="431">
        <v>95</v>
      </c>
      <c r="D228" s="435"/>
      <c r="E228" s="431">
        <v>212.42</v>
      </c>
    </row>
    <row r="229" spans="1:5" x14ac:dyDescent="0.25">
      <c r="A229" s="438">
        <v>45274</v>
      </c>
      <c r="B229" s="479" t="s">
        <v>27626</v>
      </c>
      <c r="C229" s="431">
        <v>100</v>
      </c>
      <c r="D229" s="435"/>
      <c r="E229" s="431">
        <v>364</v>
      </c>
    </row>
    <row r="230" spans="1:5" x14ac:dyDescent="0.25">
      <c r="A230" s="438">
        <v>45274</v>
      </c>
      <c r="B230" s="479" t="s">
        <v>27627</v>
      </c>
      <c r="C230" s="431">
        <v>400</v>
      </c>
      <c r="D230" s="435"/>
      <c r="E230" s="433">
        <v>1461.92</v>
      </c>
    </row>
    <row r="231" spans="1:5" x14ac:dyDescent="0.25">
      <c r="A231" s="438">
        <v>45274</v>
      </c>
      <c r="B231" s="479" t="s">
        <v>27628</v>
      </c>
      <c r="C231" s="431">
        <v>500</v>
      </c>
      <c r="D231" s="435"/>
      <c r="E231" s="431">
        <v>629.25</v>
      </c>
    </row>
    <row r="232" spans="1:5" x14ac:dyDescent="0.25">
      <c r="A232" s="438">
        <v>45274</v>
      </c>
      <c r="B232" s="479" t="s">
        <v>27629</v>
      </c>
      <c r="C232" s="431">
        <v>63</v>
      </c>
      <c r="D232" s="435"/>
      <c r="E232" s="431">
        <v>156.80000000000001</v>
      </c>
    </row>
    <row r="233" spans="1:5" x14ac:dyDescent="0.25">
      <c r="A233" s="438">
        <v>45274</v>
      </c>
      <c r="B233" s="479" t="s">
        <v>27630</v>
      </c>
      <c r="C233" s="431">
        <v>890</v>
      </c>
      <c r="D233" s="435"/>
      <c r="E233" s="433">
        <v>1756.16</v>
      </c>
    </row>
    <row r="234" spans="1:5" x14ac:dyDescent="0.25">
      <c r="A234" s="438">
        <v>45274</v>
      </c>
      <c r="B234" s="479" t="s">
        <v>27631</v>
      </c>
      <c r="C234" s="431">
        <v>190</v>
      </c>
      <c r="D234" s="435"/>
      <c r="E234" s="431">
        <v>416.5</v>
      </c>
    </row>
    <row r="235" spans="1:5" x14ac:dyDescent="0.25">
      <c r="A235" s="438">
        <v>45274</v>
      </c>
      <c r="B235" s="479" t="s">
        <v>27632</v>
      </c>
      <c r="C235" s="431">
        <v>28</v>
      </c>
      <c r="D235" s="435"/>
      <c r="E235" s="431">
        <v>82.6</v>
      </c>
    </row>
    <row r="236" spans="1:5" x14ac:dyDescent="0.25">
      <c r="A236" s="438">
        <v>45274</v>
      </c>
      <c r="B236" s="479" t="s">
        <v>27633</v>
      </c>
      <c r="C236" s="431">
        <v>126</v>
      </c>
      <c r="D236" s="435"/>
      <c r="E236" s="431">
        <v>217.36</v>
      </c>
    </row>
    <row r="237" spans="1:5" x14ac:dyDescent="0.25">
      <c r="A237" s="438">
        <v>45274</v>
      </c>
      <c r="B237" s="479" t="s">
        <v>27634</v>
      </c>
      <c r="C237" s="431">
        <v>168</v>
      </c>
      <c r="D237" s="435"/>
      <c r="E237" s="431">
        <v>387.1</v>
      </c>
    </row>
    <row r="238" spans="1:5" x14ac:dyDescent="0.25">
      <c r="A238" s="438">
        <v>45274</v>
      </c>
      <c r="B238" s="479" t="s">
        <v>27635</v>
      </c>
      <c r="C238" s="431">
        <v>40</v>
      </c>
      <c r="D238" s="435">
        <v>84.38</v>
      </c>
      <c r="E238" s="431"/>
    </row>
    <row r="239" spans="1:5" x14ac:dyDescent="0.25">
      <c r="A239" s="438">
        <v>45274</v>
      </c>
      <c r="B239" s="479" t="s">
        <v>27636</v>
      </c>
      <c r="C239" s="435">
        <v>965</v>
      </c>
      <c r="D239" s="435"/>
      <c r="E239" s="254">
        <v>1980.28</v>
      </c>
    </row>
    <row r="240" spans="1:5" x14ac:dyDescent="0.25">
      <c r="A240" s="438">
        <v>45274</v>
      </c>
      <c r="B240" s="479" t="s">
        <v>27637</v>
      </c>
      <c r="C240" s="431">
        <v>120</v>
      </c>
      <c r="D240" s="435"/>
      <c r="E240" s="431">
        <v>285.11</v>
      </c>
    </row>
    <row r="241" spans="1:5" x14ac:dyDescent="0.25">
      <c r="A241" s="438">
        <v>45274</v>
      </c>
      <c r="B241" s="479" t="s">
        <v>27638</v>
      </c>
      <c r="C241" s="431">
        <v>40</v>
      </c>
      <c r="D241" s="435"/>
      <c r="E241" s="431">
        <v>177.7</v>
      </c>
    </row>
    <row r="242" spans="1:5" x14ac:dyDescent="0.25">
      <c r="A242" s="438">
        <v>45274</v>
      </c>
      <c r="B242" s="479" t="s">
        <v>27639</v>
      </c>
      <c r="C242" s="431">
        <v>70</v>
      </c>
      <c r="D242" s="435"/>
      <c r="E242" s="431">
        <v>135</v>
      </c>
    </row>
    <row r="243" spans="1:5" x14ac:dyDescent="0.25">
      <c r="A243" s="438">
        <v>45274</v>
      </c>
      <c r="B243" s="479" t="s">
        <v>27640</v>
      </c>
      <c r="C243" s="431">
        <v>409</v>
      </c>
      <c r="D243" s="435"/>
      <c r="E243" s="431">
        <v>805.8</v>
      </c>
    </row>
    <row r="244" spans="1:5" x14ac:dyDescent="0.25">
      <c r="A244" s="438">
        <v>45274</v>
      </c>
      <c r="B244" s="479" t="s">
        <v>27641</v>
      </c>
      <c r="C244" s="431">
        <v>25</v>
      </c>
      <c r="D244" s="435">
        <v>70.36</v>
      </c>
      <c r="E244" s="431"/>
    </row>
    <row r="245" spans="1:5" x14ac:dyDescent="0.25">
      <c r="A245" s="438">
        <v>45274</v>
      </c>
      <c r="B245" s="479" t="s">
        <v>27642</v>
      </c>
      <c r="C245" s="431">
        <v>10</v>
      </c>
      <c r="D245" s="435">
        <v>63.96</v>
      </c>
      <c r="E245" s="431"/>
    </row>
    <row r="246" spans="1:5" x14ac:dyDescent="0.25">
      <c r="A246" s="438">
        <v>45274</v>
      </c>
      <c r="B246" s="479" t="s">
        <v>27643</v>
      </c>
      <c r="C246" s="431">
        <v>70</v>
      </c>
      <c r="D246" s="435"/>
      <c r="E246" s="431">
        <v>445.9</v>
      </c>
    </row>
    <row r="247" spans="1:5" x14ac:dyDescent="0.25">
      <c r="A247" s="438">
        <v>45274</v>
      </c>
      <c r="B247" s="479" t="s">
        <v>27644</v>
      </c>
      <c r="C247" s="431">
        <v>2000</v>
      </c>
      <c r="D247" s="435"/>
      <c r="E247" s="433">
        <v>6174</v>
      </c>
    </row>
    <row r="248" spans="1:5" x14ac:dyDescent="0.25">
      <c r="A248" s="438">
        <v>45274</v>
      </c>
      <c r="B248" s="479" t="s">
        <v>27645</v>
      </c>
      <c r="C248" s="431">
        <v>70</v>
      </c>
      <c r="D248" s="435"/>
      <c r="E248" s="431">
        <v>126</v>
      </c>
    </row>
    <row r="249" spans="1:5" x14ac:dyDescent="0.25">
      <c r="A249" s="438">
        <v>45274</v>
      </c>
      <c r="B249" s="479" t="s">
        <v>27646</v>
      </c>
      <c r="C249" s="431">
        <v>22</v>
      </c>
      <c r="D249" s="435"/>
      <c r="E249" s="431">
        <v>52</v>
      </c>
    </row>
    <row r="250" spans="1:5" x14ac:dyDescent="0.25">
      <c r="A250" s="438">
        <v>45274</v>
      </c>
      <c r="B250" s="479" t="s">
        <v>27647</v>
      </c>
      <c r="C250" s="431">
        <v>293</v>
      </c>
      <c r="D250" s="435"/>
      <c r="E250" s="431">
        <v>700.92</v>
      </c>
    </row>
    <row r="251" spans="1:5" x14ac:dyDescent="0.25">
      <c r="A251" s="438">
        <v>45274</v>
      </c>
      <c r="B251" s="479" t="s">
        <v>27648</v>
      </c>
      <c r="C251" s="431">
        <v>40</v>
      </c>
      <c r="D251" s="435"/>
      <c r="E251" s="431">
        <v>79.3</v>
      </c>
    </row>
    <row r="252" spans="1:5" x14ac:dyDescent="0.25">
      <c r="A252" s="438">
        <v>45274</v>
      </c>
      <c r="B252" s="479" t="s">
        <v>27649</v>
      </c>
      <c r="C252" s="431">
        <v>5</v>
      </c>
      <c r="D252" s="435"/>
      <c r="E252" s="431">
        <v>49</v>
      </c>
    </row>
    <row r="253" spans="1:5" x14ac:dyDescent="0.25">
      <c r="A253" s="438">
        <v>45274</v>
      </c>
      <c r="B253" s="479" t="s">
        <v>27650</v>
      </c>
      <c r="C253" s="431">
        <v>850</v>
      </c>
      <c r="D253" s="435"/>
      <c r="E253" s="433">
        <v>3099.99</v>
      </c>
    </row>
    <row r="254" spans="1:5" x14ac:dyDescent="0.25">
      <c r="A254" s="438">
        <v>45274</v>
      </c>
      <c r="B254" s="479" t="s">
        <v>27651</v>
      </c>
      <c r="C254" s="431">
        <v>378</v>
      </c>
      <c r="D254" s="435"/>
      <c r="E254" s="431">
        <v>903.07</v>
      </c>
    </row>
    <row r="255" spans="1:5" x14ac:dyDescent="0.25">
      <c r="A255" s="438">
        <v>45274</v>
      </c>
      <c r="B255" s="479" t="s">
        <v>27652</v>
      </c>
      <c r="C255" s="431">
        <v>65</v>
      </c>
      <c r="D255" s="435"/>
      <c r="E255" s="431">
        <v>142.1</v>
      </c>
    </row>
    <row r="256" spans="1:5" x14ac:dyDescent="0.25">
      <c r="A256" s="438">
        <v>45274</v>
      </c>
      <c r="B256" s="479" t="s">
        <v>27653</v>
      </c>
      <c r="C256" s="431">
        <v>420</v>
      </c>
      <c r="D256" s="435"/>
      <c r="E256" s="433">
        <v>1019.2</v>
      </c>
    </row>
    <row r="257" spans="1:5" x14ac:dyDescent="0.25">
      <c r="A257" s="455">
        <v>45275</v>
      </c>
      <c r="B257" s="479" t="s">
        <v>27654</v>
      </c>
      <c r="C257" s="431">
        <v>25</v>
      </c>
      <c r="D257" s="435">
        <v>63.96</v>
      </c>
      <c r="E257" s="431"/>
    </row>
    <row r="258" spans="1:5" x14ac:dyDescent="0.25">
      <c r="A258" s="455">
        <v>45275</v>
      </c>
      <c r="B258" s="479" t="s">
        <v>27655</v>
      </c>
      <c r="C258" s="431">
        <v>32</v>
      </c>
      <c r="D258" s="435"/>
      <c r="E258" s="431">
        <v>73.5</v>
      </c>
    </row>
    <row r="259" spans="1:5" x14ac:dyDescent="0.25">
      <c r="A259" s="455">
        <v>45275</v>
      </c>
      <c r="B259" s="479" t="s">
        <v>27656</v>
      </c>
      <c r="C259" s="431">
        <v>120</v>
      </c>
      <c r="D259" s="435"/>
      <c r="E259" s="431">
        <v>205.8</v>
      </c>
    </row>
    <row r="260" spans="1:5" x14ac:dyDescent="0.25">
      <c r="A260" s="455">
        <v>45275</v>
      </c>
      <c r="B260" s="479" t="s">
        <v>27657</v>
      </c>
      <c r="C260" s="431">
        <v>68</v>
      </c>
      <c r="D260" s="435"/>
      <c r="E260" s="431">
        <v>145.6</v>
      </c>
    </row>
    <row r="261" spans="1:5" x14ac:dyDescent="0.25">
      <c r="A261" s="438">
        <v>45275</v>
      </c>
      <c r="B261" s="431" t="s">
        <v>27658</v>
      </c>
      <c r="C261" s="431">
        <v>90</v>
      </c>
      <c r="D261" s="435"/>
      <c r="E261" s="431">
        <v>208</v>
      </c>
    </row>
    <row r="262" spans="1:5" x14ac:dyDescent="0.25">
      <c r="A262" s="438">
        <v>45275</v>
      </c>
      <c r="B262" s="431" t="s">
        <v>27659</v>
      </c>
      <c r="C262" s="431">
        <v>10</v>
      </c>
      <c r="D262" s="435"/>
      <c r="E262" s="431">
        <v>57.2</v>
      </c>
    </row>
    <row r="263" spans="1:5" x14ac:dyDescent="0.25">
      <c r="A263" s="438">
        <v>45275</v>
      </c>
      <c r="B263" s="431" t="s">
        <v>27660</v>
      </c>
      <c r="C263" s="431">
        <v>734</v>
      </c>
      <c r="D263" s="435"/>
      <c r="E263" s="433">
        <v>1664.3</v>
      </c>
    </row>
    <row r="264" spans="1:5" x14ac:dyDescent="0.25">
      <c r="A264" s="438">
        <v>45275</v>
      </c>
      <c r="B264" s="431" t="s">
        <v>27661</v>
      </c>
      <c r="C264" s="431">
        <v>142</v>
      </c>
      <c r="D264" s="435"/>
      <c r="E264" s="431">
        <v>318.5</v>
      </c>
    </row>
    <row r="265" spans="1:5" x14ac:dyDescent="0.25">
      <c r="A265" s="438">
        <v>45275</v>
      </c>
      <c r="B265" s="431" t="s">
        <v>27662</v>
      </c>
      <c r="C265" s="431">
        <v>76</v>
      </c>
      <c r="D265" s="435">
        <v>179.09</v>
      </c>
      <c r="E265" s="431"/>
    </row>
    <row r="266" spans="1:5" x14ac:dyDescent="0.25">
      <c r="A266" s="438">
        <v>45275</v>
      </c>
      <c r="B266" s="431" t="s">
        <v>27663</v>
      </c>
      <c r="C266" s="431">
        <v>37</v>
      </c>
      <c r="D266" s="435"/>
      <c r="E266" s="431">
        <v>68.599999999999994</v>
      </c>
    </row>
    <row r="267" spans="1:5" x14ac:dyDescent="0.25">
      <c r="A267" s="438">
        <v>45275</v>
      </c>
      <c r="B267" s="431" t="s">
        <v>27664</v>
      </c>
      <c r="C267" s="431">
        <v>25</v>
      </c>
      <c r="D267" s="435">
        <v>106.17</v>
      </c>
      <c r="E267" s="431"/>
    </row>
    <row r="268" spans="1:5" x14ac:dyDescent="0.25">
      <c r="A268" s="438">
        <v>45275</v>
      </c>
      <c r="B268" s="431" t="s">
        <v>27665</v>
      </c>
      <c r="C268" s="431">
        <v>101</v>
      </c>
      <c r="D268" s="435"/>
      <c r="E268" s="431">
        <v>471.24</v>
      </c>
    </row>
    <row r="269" spans="1:5" x14ac:dyDescent="0.25">
      <c r="A269" s="438">
        <v>45275</v>
      </c>
      <c r="B269" s="431" t="s">
        <v>27666</v>
      </c>
      <c r="C269" s="431">
        <v>37</v>
      </c>
      <c r="D269" s="435"/>
      <c r="E269" s="431">
        <v>286.2</v>
      </c>
    </row>
    <row r="270" spans="1:5" x14ac:dyDescent="0.25">
      <c r="A270" s="438">
        <v>45275</v>
      </c>
      <c r="B270" s="431" t="s">
        <v>27667</v>
      </c>
      <c r="C270" s="431">
        <v>50</v>
      </c>
      <c r="D270" s="435">
        <v>179.09</v>
      </c>
      <c r="E270" s="431"/>
    </row>
    <row r="271" spans="1:5" x14ac:dyDescent="0.25">
      <c r="A271" s="438">
        <v>45275</v>
      </c>
      <c r="B271" s="431" t="s">
        <v>27668</v>
      </c>
      <c r="C271" s="431">
        <v>495</v>
      </c>
      <c r="D271" s="445">
        <v>1342.55</v>
      </c>
      <c r="E271" s="431"/>
    </row>
    <row r="272" spans="1:5" x14ac:dyDescent="0.25">
      <c r="A272" s="438">
        <v>45275</v>
      </c>
      <c r="B272" s="431" t="s">
        <v>27669</v>
      </c>
      <c r="C272" s="431">
        <v>64</v>
      </c>
      <c r="D272" s="435"/>
      <c r="E272" s="431">
        <v>330.4</v>
      </c>
    </row>
    <row r="273" spans="1:5" x14ac:dyDescent="0.25">
      <c r="A273" s="438">
        <v>45275</v>
      </c>
      <c r="B273" s="431" t="s">
        <v>27670</v>
      </c>
      <c r="C273" s="431">
        <v>25</v>
      </c>
      <c r="D273" s="435">
        <v>89.54</v>
      </c>
      <c r="E273" s="431"/>
    </row>
    <row r="274" spans="1:5" x14ac:dyDescent="0.25">
      <c r="A274" s="438">
        <v>45275</v>
      </c>
      <c r="B274" s="431" t="s">
        <v>27671</v>
      </c>
      <c r="C274" s="431">
        <v>343</v>
      </c>
      <c r="D274" s="435"/>
      <c r="E274" s="431">
        <v>903.07</v>
      </c>
    </row>
    <row r="275" spans="1:5" x14ac:dyDescent="0.25">
      <c r="A275" s="438">
        <v>45275</v>
      </c>
      <c r="B275" s="431" t="s">
        <v>27672</v>
      </c>
      <c r="C275" s="431">
        <v>115</v>
      </c>
      <c r="D275" s="435"/>
      <c r="E275" s="431">
        <v>262.60000000000002</v>
      </c>
    </row>
    <row r="276" spans="1:5" x14ac:dyDescent="0.25">
      <c r="A276" s="438">
        <v>45275</v>
      </c>
      <c r="B276" s="431" t="s">
        <v>27673</v>
      </c>
      <c r="C276" s="431">
        <v>43</v>
      </c>
      <c r="D276" s="435">
        <v>122.5</v>
      </c>
      <c r="E276" s="431"/>
    </row>
    <row r="277" spans="1:5" x14ac:dyDescent="0.25">
      <c r="A277" s="20">
        <v>45276</v>
      </c>
      <c r="B277" s="21" t="s">
        <v>27674</v>
      </c>
      <c r="C277" s="21">
        <v>315</v>
      </c>
      <c r="D277" s="21">
        <v>855.83</v>
      </c>
      <c r="E277" s="431"/>
    </row>
    <row r="278" spans="1:5" x14ac:dyDescent="0.25">
      <c r="A278" s="20">
        <v>45276</v>
      </c>
      <c r="B278" s="21" t="s">
        <v>27675</v>
      </c>
      <c r="C278" s="21">
        <v>170</v>
      </c>
      <c r="D278" s="21">
        <v>555.09</v>
      </c>
      <c r="E278" s="431"/>
    </row>
    <row r="279" spans="1:5" x14ac:dyDescent="0.25">
      <c r="A279" s="20">
        <v>45276</v>
      </c>
      <c r="B279" s="21" t="s">
        <v>27676</v>
      </c>
      <c r="C279" s="21">
        <v>10</v>
      </c>
      <c r="D279" s="21">
        <v>78.349999999999994</v>
      </c>
      <c r="E279" s="431"/>
    </row>
    <row r="280" spans="1:5" x14ac:dyDescent="0.25">
      <c r="A280" s="20">
        <v>45278</v>
      </c>
      <c r="B280" s="22" t="s">
        <v>27677</v>
      </c>
      <c r="C280" s="21">
        <v>44</v>
      </c>
      <c r="D280" s="21">
        <v>130.63</v>
      </c>
      <c r="E280" s="431"/>
    </row>
    <row r="281" spans="1:5" x14ac:dyDescent="0.25">
      <c r="A281" s="20">
        <v>45278</v>
      </c>
      <c r="B281" s="21" t="s">
        <v>27678</v>
      </c>
      <c r="C281" s="21">
        <v>30</v>
      </c>
      <c r="D281" s="435"/>
      <c r="E281" s="21">
        <v>68.599999999999994</v>
      </c>
    </row>
    <row r="282" spans="1:5" x14ac:dyDescent="0.25">
      <c r="A282" s="20">
        <v>45278</v>
      </c>
      <c r="B282" s="21" t="s">
        <v>27679</v>
      </c>
      <c r="C282" s="21">
        <v>10</v>
      </c>
      <c r="D282" s="21">
        <v>72.569999999999993</v>
      </c>
      <c r="E282" s="431"/>
    </row>
    <row r="283" spans="1:5" x14ac:dyDescent="0.25">
      <c r="A283" s="20">
        <v>45278</v>
      </c>
      <c r="B283" s="22" t="s">
        <v>27680</v>
      </c>
      <c r="C283" s="21">
        <v>50</v>
      </c>
      <c r="D283" s="21">
        <v>84.38</v>
      </c>
      <c r="E283" s="431"/>
    </row>
    <row r="284" spans="1:5" x14ac:dyDescent="0.25">
      <c r="A284" s="20">
        <v>45278</v>
      </c>
      <c r="B284" s="21" t="s">
        <v>27681</v>
      </c>
      <c r="C284" s="21">
        <v>130</v>
      </c>
      <c r="D284" s="435"/>
      <c r="E284" s="21">
        <v>253.13</v>
      </c>
    </row>
    <row r="285" spans="1:5" x14ac:dyDescent="0.25">
      <c r="A285" s="20">
        <v>45278</v>
      </c>
      <c r="B285" s="21" t="s">
        <v>27682</v>
      </c>
      <c r="C285" s="21">
        <v>71</v>
      </c>
      <c r="D285" s="435"/>
      <c r="E285" s="21">
        <v>382.5</v>
      </c>
    </row>
    <row r="286" spans="1:5" x14ac:dyDescent="0.25">
      <c r="A286" s="20">
        <v>45278</v>
      </c>
      <c r="B286" s="22" t="s">
        <v>27683</v>
      </c>
      <c r="C286" s="21">
        <v>32</v>
      </c>
      <c r="D286" s="435"/>
      <c r="E286" s="21">
        <v>83.2</v>
      </c>
    </row>
    <row r="287" spans="1:5" x14ac:dyDescent="0.25">
      <c r="A287" s="20">
        <v>45278</v>
      </c>
      <c r="B287" s="21" t="s">
        <v>27684</v>
      </c>
      <c r="C287" s="21">
        <v>49</v>
      </c>
      <c r="D287" s="435"/>
      <c r="E287" s="21">
        <v>165.9</v>
      </c>
    </row>
    <row r="288" spans="1:5" x14ac:dyDescent="0.25">
      <c r="A288" s="20">
        <v>45278</v>
      </c>
      <c r="B288" s="21" t="s">
        <v>27685</v>
      </c>
      <c r="C288" s="21">
        <v>130</v>
      </c>
      <c r="D288" s="21">
        <v>306.52</v>
      </c>
      <c r="E288" s="431"/>
    </row>
    <row r="289" spans="1:6" x14ac:dyDescent="0.25">
      <c r="A289" s="20">
        <v>45278</v>
      </c>
      <c r="B289" s="22" t="s">
        <v>27686</v>
      </c>
      <c r="C289" s="21">
        <v>52</v>
      </c>
      <c r="D289" s="435"/>
      <c r="E289" s="21">
        <v>288.61</v>
      </c>
    </row>
    <row r="290" spans="1:6" x14ac:dyDescent="0.25">
      <c r="A290" s="20">
        <v>45278</v>
      </c>
      <c r="B290" s="21" t="s">
        <v>27687</v>
      </c>
      <c r="C290" s="21">
        <v>50</v>
      </c>
      <c r="D290" s="435"/>
      <c r="E290" s="21">
        <v>68.599999999999994</v>
      </c>
    </row>
    <row r="291" spans="1:6" x14ac:dyDescent="0.25">
      <c r="A291" s="20">
        <v>45278</v>
      </c>
      <c r="B291" s="21" t="s">
        <v>27688</v>
      </c>
      <c r="C291" s="21">
        <v>160</v>
      </c>
      <c r="D291" s="435"/>
      <c r="E291" s="21">
        <v>432.92</v>
      </c>
    </row>
    <row r="292" spans="1:6" x14ac:dyDescent="0.25">
      <c r="A292" s="20">
        <v>45278</v>
      </c>
      <c r="B292" s="21" t="s">
        <v>27689</v>
      </c>
      <c r="C292" s="21">
        <v>247</v>
      </c>
      <c r="D292" s="435"/>
      <c r="E292" s="21">
        <v>323</v>
      </c>
    </row>
    <row r="293" spans="1:6" x14ac:dyDescent="0.25">
      <c r="A293" s="20">
        <v>45278</v>
      </c>
      <c r="B293" s="22" t="s">
        <v>27690</v>
      </c>
      <c r="C293" s="21">
        <v>158</v>
      </c>
      <c r="D293" s="435"/>
      <c r="E293" s="21">
        <v>886.9</v>
      </c>
    </row>
    <row r="294" spans="1:6" x14ac:dyDescent="0.25">
      <c r="A294" s="20">
        <v>45278</v>
      </c>
      <c r="B294" s="21" t="s">
        <v>27691</v>
      </c>
      <c r="C294" s="21">
        <v>30</v>
      </c>
      <c r="D294" s="435"/>
      <c r="E294" s="21">
        <v>68.599999999999994</v>
      </c>
    </row>
    <row r="295" spans="1:6" x14ac:dyDescent="0.25">
      <c r="A295" s="20">
        <v>45278</v>
      </c>
      <c r="B295" s="149" t="s">
        <v>27692</v>
      </c>
      <c r="C295" s="21">
        <v>38</v>
      </c>
      <c r="D295" s="21">
        <v>338.99</v>
      </c>
      <c r="E295" s="431"/>
    </row>
    <row r="296" spans="1:6" x14ac:dyDescent="0.25">
      <c r="A296" s="20">
        <v>45278</v>
      </c>
      <c r="B296" s="22" t="s">
        <v>27693</v>
      </c>
      <c r="C296" s="21">
        <v>873</v>
      </c>
      <c r="D296" s="435"/>
      <c r="E296" s="60">
        <v>1857.59</v>
      </c>
    </row>
    <row r="297" spans="1:6" x14ac:dyDescent="0.25">
      <c r="A297" s="20">
        <v>45278</v>
      </c>
      <c r="B297" s="21" t="s">
        <v>27694</v>
      </c>
      <c r="C297" s="21">
        <v>89</v>
      </c>
      <c r="D297" s="435"/>
      <c r="E297" s="21">
        <v>232.75</v>
      </c>
    </row>
    <row r="298" spans="1:6" x14ac:dyDescent="0.25">
      <c r="A298" s="20">
        <v>45278</v>
      </c>
      <c r="B298" s="21" t="s">
        <v>27695</v>
      </c>
      <c r="C298" s="21">
        <v>31</v>
      </c>
      <c r="D298" s="435"/>
      <c r="E298" s="21">
        <v>195.51</v>
      </c>
    </row>
    <row r="299" spans="1:6" x14ac:dyDescent="0.25">
      <c r="A299" s="20">
        <v>45278</v>
      </c>
      <c r="B299" s="22" t="s">
        <v>27696</v>
      </c>
      <c r="C299" s="21">
        <v>609</v>
      </c>
      <c r="D299" s="435"/>
      <c r="E299" s="60">
        <v>1262.7</v>
      </c>
    </row>
    <row r="300" spans="1:6" x14ac:dyDescent="0.25">
      <c r="A300" s="20">
        <v>45278</v>
      </c>
      <c r="B300" s="21" t="s">
        <v>27697</v>
      </c>
      <c r="C300" s="21">
        <v>47</v>
      </c>
      <c r="D300" s="21">
        <v>84.38</v>
      </c>
      <c r="E300" s="431"/>
    </row>
    <row r="301" spans="1:6" x14ac:dyDescent="0.25">
      <c r="A301" s="20">
        <v>45278</v>
      </c>
      <c r="B301" s="21" t="s">
        <v>27698</v>
      </c>
      <c r="C301" s="21">
        <v>25</v>
      </c>
      <c r="D301" s="435"/>
      <c r="E301" s="21">
        <v>59</v>
      </c>
    </row>
    <row r="302" spans="1:6" x14ac:dyDescent="0.25">
      <c r="A302" s="20">
        <v>45278</v>
      </c>
      <c r="B302" s="22" t="s">
        <v>27699</v>
      </c>
      <c r="C302" s="21">
        <v>35</v>
      </c>
      <c r="D302" s="435"/>
      <c r="E302" s="21">
        <v>94.8</v>
      </c>
    </row>
    <row r="303" spans="1:6" x14ac:dyDescent="0.25">
      <c r="A303" s="20">
        <v>45278</v>
      </c>
      <c r="B303" s="21" t="s">
        <v>27700</v>
      </c>
      <c r="C303" s="21">
        <v>91</v>
      </c>
      <c r="D303" s="435"/>
      <c r="E303" s="21">
        <v>210.7</v>
      </c>
    </row>
    <row r="304" spans="1:6" x14ac:dyDescent="0.25">
      <c r="A304" s="20">
        <v>45278</v>
      </c>
      <c r="B304" s="21" t="s">
        <v>27701</v>
      </c>
      <c r="C304" s="21">
        <v>703</v>
      </c>
      <c r="D304" s="435"/>
      <c r="E304" s="60">
        <v>1500</v>
      </c>
      <c r="F304" s="89" t="s">
        <v>27725</v>
      </c>
    </row>
    <row r="305" spans="1:5" x14ac:dyDescent="0.25">
      <c r="A305" s="20">
        <v>45278</v>
      </c>
      <c r="B305" s="21" t="s">
        <v>27702</v>
      </c>
      <c r="C305" s="21">
        <v>60</v>
      </c>
      <c r="D305" s="435"/>
      <c r="E305" s="21">
        <v>132.30000000000001</v>
      </c>
    </row>
    <row r="306" spans="1:5" x14ac:dyDescent="0.25">
      <c r="A306" s="20">
        <v>45278</v>
      </c>
      <c r="B306" s="7" t="s">
        <v>27703</v>
      </c>
      <c r="C306" s="21">
        <v>25</v>
      </c>
      <c r="D306" s="21">
        <v>60.27</v>
      </c>
      <c r="E306" s="431"/>
    </row>
    <row r="307" spans="1:5" x14ac:dyDescent="0.25">
      <c r="A307" s="20">
        <v>45279</v>
      </c>
      <c r="B307" s="21" t="s">
        <v>27704</v>
      </c>
      <c r="C307" s="21">
        <v>30</v>
      </c>
      <c r="D307" s="21">
        <v>84.38</v>
      </c>
      <c r="E307" s="431"/>
    </row>
    <row r="308" spans="1:5" x14ac:dyDescent="0.25">
      <c r="A308" s="20">
        <v>45279</v>
      </c>
      <c r="B308" s="21" t="s">
        <v>27705</v>
      </c>
      <c r="C308" s="21">
        <v>10</v>
      </c>
      <c r="D308" s="21">
        <v>60.27</v>
      </c>
      <c r="E308" s="431"/>
    </row>
    <row r="309" spans="1:5" x14ac:dyDescent="0.25">
      <c r="A309" s="20">
        <v>45279</v>
      </c>
      <c r="B309" s="21" t="s">
        <v>27706</v>
      </c>
      <c r="C309" s="21">
        <v>266</v>
      </c>
      <c r="D309" s="21">
        <v>646.80999999999995</v>
      </c>
      <c r="E309" s="431"/>
    </row>
    <row r="310" spans="1:5" x14ac:dyDescent="0.25">
      <c r="A310" s="20">
        <v>45279</v>
      </c>
      <c r="B310" s="21" t="s">
        <v>27707</v>
      </c>
      <c r="C310" s="21">
        <v>24</v>
      </c>
      <c r="D310" s="21">
        <v>176.8</v>
      </c>
      <c r="E310" s="431"/>
    </row>
    <row r="311" spans="1:5" x14ac:dyDescent="0.25">
      <c r="A311" s="20">
        <v>45279</v>
      </c>
      <c r="B311" s="21" t="s">
        <v>27708</v>
      </c>
      <c r="C311" s="21">
        <v>35</v>
      </c>
      <c r="D311" s="21">
        <v>89.54</v>
      </c>
      <c r="E311" s="431"/>
    </row>
    <row r="312" spans="1:5" x14ac:dyDescent="0.25">
      <c r="A312" s="20">
        <v>45279</v>
      </c>
      <c r="B312" s="21" t="s">
        <v>27709</v>
      </c>
      <c r="C312" s="21">
        <v>1000</v>
      </c>
      <c r="D312" s="435"/>
      <c r="E312" s="60">
        <v>1433.74</v>
      </c>
    </row>
    <row r="313" spans="1:5" x14ac:dyDescent="0.25">
      <c r="A313" s="20">
        <v>45279</v>
      </c>
      <c r="B313" s="21" t="s">
        <v>27710</v>
      </c>
      <c r="C313" s="21">
        <v>12</v>
      </c>
      <c r="D313" s="21">
        <v>60.27</v>
      </c>
      <c r="E313" s="431"/>
    </row>
    <row r="314" spans="1:5" x14ac:dyDescent="0.25">
      <c r="A314" s="20">
        <v>45279</v>
      </c>
      <c r="B314" s="21" t="s">
        <v>27711</v>
      </c>
      <c r="C314" s="21">
        <v>62</v>
      </c>
      <c r="D314" s="435"/>
      <c r="E314" s="21">
        <v>142.19999999999999</v>
      </c>
    </row>
    <row r="315" spans="1:5" x14ac:dyDescent="0.25">
      <c r="A315" s="20">
        <v>45279</v>
      </c>
      <c r="B315" s="21" t="s">
        <v>27712</v>
      </c>
      <c r="C315" s="21">
        <v>110</v>
      </c>
      <c r="D315" s="435"/>
      <c r="E315" s="21">
        <v>277.3</v>
      </c>
    </row>
    <row r="316" spans="1:5" x14ac:dyDescent="0.25">
      <c r="A316" s="20">
        <v>45279</v>
      </c>
      <c r="B316" s="21" t="s">
        <v>27713</v>
      </c>
      <c r="C316" s="21">
        <v>393</v>
      </c>
      <c r="D316" s="435"/>
      <c r="E316" s="21">
        <v>861.18</v>
      </c>
    </row>
    <row r="317" spans="1:5" x14ac:dyDescent="0.25">
      <c r="A317" s="20">
        <v>45279</v>
      </c>
      <c r="B317" s="21" t="s">
        <v>27714</v>
      </c>
      <c r="C317" s="7">
        <v>50</v>
      </c>
      <c r="D317" s="7">
        <v>84.38</v>
      </c>
      <c r="E317" s="431"/>
    </row>
    <row r="318" spans="1:5" x14ac:dyDescent="0.25">
      <c r="A318" s="20">
        <v>45279</v>
      </c>
      <c r="B318" s="21" t="s">
        <v>27715</v>
      </c>
      <c r="C318" s="21">
        <v>10</v>
      </c>
      <c r="D318" s="435"/>
      <c r="E318" s="21">
        <v>52</v>
      </c>
    </row>
    <row r="319" spans="1:5" x14ac:dyDescent="0.25">
      <c r="A319" s="20">
        <v>45279</v>
      </c>
      <c r="B319" s="21" t="s">
        <v>27716</v>
      </c>
      <c r="C319" s="21">
        <v>6353</v>
      </c>
      <c r="D319" s="60"/>
      <c r="E319" s="60">
        <v>10437.49</v>
      </c>
    </row>
    <row r="320" spans="1:5" x14ac:dyDescent="0.25">
      <c r="A320" s="20">
        <v>45279</v>
      </c>
      <c r="B320" s="21" t="s">
        <v>27717</v>
      </c>
      <c r="C320" s="21">
        <v>184</v>
      </c>
      <c r="D320" s="435"/>
      <c r="E320" s="21">
        <v>452.4</v>
      </c>
    </row>
    <row r="321" spans="1:5" x14ac:dyDescent="0.25">
      <c r="A321" s="20">
        <v>45279</v>
      </c>
      <c r="B321" s="21" t="s">
        <v>27718</v>
      </c>
      <c r="C321" s="21">
        <v>118</v>
      </c>
      <c r="D321" s="435"/>
      <c r="E321" s="21">
        <v>255.6</v>
      </c>
    </row>
    <row r="322" spans="1:5" x14ac:dyDescent="0.25">
      <c r="A322" s="20">
        <v>45279</v>
      </c>
      <c r="B322" s="21" t="s">
        <v>27719</v>
      </c>
      <c r="C322" s="21">
        <v>744</v>
      </c>
      <c r="D322" s="435"/>
      <c r="E322" s="60">
        <v>2271.36</v>
      </c>
    </row>
    <row r="323" spans="1:5" x14ac:dyDescent="0.25">
      <c r="A323" s="20">
        <v>45279</v>
      </c>
      <c r="B323" s="21" t="s">
        <v>27720</v>
      </c>
      <c r="C323" s="7">
        <v>150</v>
      </c>
      <c r="D323" s="7">
        <v>406.39</v>
      </c>
      <c r="E323" s="431"/>
    </row>
    <row r="324" spans="1:5" x14ac:dyDescent="0.25">
      <c r="A324" s="20">
        <v>45279</v>
      </c>
      <c r="B324" s="21" t="s">
        <v>27721</v>
      </c>
      <c r="C324" s="21">
        <v>92</v>
      </c>
      <c r="D324" s="435"/>
      <c r="E324" s="21">
        <v>207.48</v>
      </c>
    </row>
    <row r="325" spans="1:5" x14ac:dyDescent="0.25">
      <c r="A325" s="20">
        <v>45279</v>
      </c>
      <c r="B325" s="21" t="s">
        <v>27722</v>
      </c>
      <c r="C325" s="21">
        <v>60</v>
      </c>
      <c r="D325" s="435"/>
      <c r="E325" s="21">
        <v>137.19999999999999</v>
      </c>
    </row>
    <row r="326" spans="1:5" x14ac:dyDescent="0.25">
      <c r="A326" s="20">
        <v>45279</v>
      </c>
      <c r="B326" s="21" t="s">
        <v>27723</v>
      </c>
      <c r="C326" s="7">
        <v>132</v>
      </c>
      <c r="D326" s="7">
        <v>364.57</v>
      </c>
      <c r="E326" s="431"/>
    </row>
    <row r="327" spans="1:5" x14ac:dyDescent="0.25">
      <c r="A327" s="20">
        <v>45279</v>
      </c>
      <c r="B327" s="7" t="s">
        <v>27724</v>
      </c>
      <c r="C327" s="431">
        <v>88</v>
      </c>
      <c r="D327" s="435"/>
      <c r="E327" s="431">
        <v>233.2</v>
      </c>
    </row>
    <row r="328" spans="1:5" x14ac:dyDescent="0.25">
      <c r="A328" s="20">
        <v>45279</v>
      </c>
      <c r="B328" s="21" t="s">
        <v>27726</v>
      </c>
      <c r="C328" s="431">
        <v>45</v>
      </c>
      <c r="D328" s="21">
        <v>126.57</v>
      </c>
      <c r="E328" s="21"/>
    </row>
    <row r="329" spans="1:5" x14ac:dyDescent="0.25">
      <c r="A329" s="20">
        <v>45279</v>
      </c>
      <c r="B329" s="21" t="s">
        <v>27727</v>
      </c>
      <c r="C329" s="431">
        <v>135</v>
      </c>
      <c r="D329" s="21">
        <v>447.72</v>
      </c>
      <c r="E329" s="21"/>
    </row>
    <row r="330" spans="1:5" x14ac:dyDescent="0.25">
      <c r="A330" s="20">
        <v>45280</v>
      </c>
      <c r="B330" s="21" t="s">
        <v>27728</v>
      </c>
      <c r="C330" s="431">
        <v>40</v>
      </c>
      <c r="D330" s="59"/>
      <c r="E330" s="21">
        <v>81</v>
      </c>
    </row>
    <row r="331" spans="1:5" x14ac:dyDescent="0.25">
      <c r="A331" s="20">
        <v>45280</v>
      </c>
      <c r="B331" s="21" t="s">
        <v>27729</v>
      </c>
      <c r="C331" s="431">
        <v>102</v>
      </c>
      <c r="D331" s="59"/>
      <c r="E331" s="21">
        <v>210.7</v>
      </c>
    </row>
    <row r="332" spans="1:5" x14ac:dyDescent="0.25">
      <c r="A332" s="20">
        <v>45280</v>
      </c>
      <c r="B332" s="21" t="s">
        <v>27730</v>
      </c>
      <c r="C332" s="431">
        <v>64</v>
      </c>
      <c r="D332" s="59"/>
      <c r="E332" s="21">
        <v>436.1</v>
      </c>
    </row>
    <row r="333" spans="1:5" x14ac:dyDescent="0.25">
      <c r="A333" s="20">
        <v>45280</v>
      </c>
      <c r="B333" s="21" t="s">
        <v>27731</v>
      </c>
      <c r="C333" s="431">
        <v>414</v>
      </c>
      <c r="D333" s="59"/>
      <c r="E333" s="60">
        <v>2499.75</v>
      </c>
    </row>
    <row r="334" spans="1:5" x14ac:dyDescent="0.25">
      <c r="A334" s="20">
        <v>45280</v>
      </c>
      <c r="B334" s="21" t="s">
        <v>27732</v>
      </c>
      <c r="C334" s="431">
        <v>25</v>
      </c>
      <c r="D334" s="59"/>
      <c r="E334" s="21">
        <v>161.6</v>
      </c>
    </row>
    <row r="335" spans="1:5" x14ac:dyDescent="0.25">
      <c r="A335" s="20">
        <v>45280</v>
      </c>
      <c r="B335" s="21" t="s">
        <v>27733</v>
      </c>
      <c r="C335" s="431">
        <v>55</v>
      </c>
      <c r="D335" s="21">
        <v>136.04</v>
      </c>
      <c r="E335" s="21"/>
    </row>
    <row r="336" spans="1:5" x14ac:dyDescent="0.25">
      <c r="A336" s="20">
        <v>45280</v>
      </c>
      <c r="B336" s="21" t="s">
        <v>27734</v>
      </c>
      <c r="C336" s="431">
        <v>44</v>
      </c>
      <c r="D336" s="21">
        <v>154.21</v>
      </c>
      <c r="E336" s="21"/>
    </row>
    <row r="337" spans="1:5" x14ac:dyDescent="0.25">
      <c r="A337" s="20">
        <v>45280</v>
      </c>
      <c r="B337" s="21" t="s">
        <v>27735</v>
      </c>
      <c r="C337" s="431">
        <v>170</v>
      </c>
      <c r="D337" s="59"/>
      <c r="E337" s="21">
        <v>411.6</v>
      </c>
    </row>
    <row r="338" spans="1:5" x14ac:dyDescent="0.25">
      <c r="A338" s="20">
        <v>45280</v>
      </c>
      <c r="B338" s="21" t="s">
        <v>27736</v>
      </c>
      <c r="C338" s="431">
        <v>17</v>
      </c>
      <c r="D338" s="59"/>
      <c r="E338" s="21">
        <v>171.5</v>
      </c>
    </row>
    <row r="339" spans="1:5" x14ac:dyDescent="0.25">
      <c r="A339" s="20">
        <v>45280</v>
      </c>
      <c r="B339" s="21" t="s">
        <v>27737</v>
      </c>
      <c r="C339" s="431">
        <v>100</v>
      </c>
      <c r="D339" s="59"/>
      <c r="E339" s="21">
        <v>308.7</v>
      </c>
    </row>
    <row r="340" spans="1:5" x14ac:dyDescent="0.25">
      <c r="A340" s="20">
        <v>45280</v>
      </c>
      <c r="B340" s="21" t="s">
        <v>27738</v>
      </c>
      <c r="C340" s="431">
        <v>34</v>
      </c>
      <c r="D340" s="59"/>
      <c r="E340" s="21">
        <v>242.56</v>
      </c>
    </row>
    <row r="341" spans="1:5" x14ac:dyDescent="0.25">
      <c r="A341" s="20">
        <v>45280</v>
      </c>
      <c r="B341" s="21" t="s">
        <v>27739</v>
      </c>
      <c r="C341" s="431">
        <v>70</v>
      </c>
      <c r="D341" s="59"/>
      <c r="E341" s="21">
        <v>204.1</v>
      </c>
    </row>
    <row r="342" spans="1:5" x14ac:dyDescent="0.25">
      <c r="A342" s="20">
        <v>45280</v>
      </c>
      <c r="B342" s="21" t="s">
        <v>27740</v>
      </c>
      <c r="C342" s="431">
        <v>694</v>
      </c>
      <c r="D342" s="59"/>
      <c r="E342" s="21">
        <v>1747.2</v>
      </c>
    </row>
    <row r="343" spans="1:5" x14ac:dyDescent="0.25">
      <c r="A343" s="20">
        <v>45280</v>
      </c>
      <c r="B343" s="21" t="s">
        <v>27741</v>
      </c>
      <c r="C343" s="431">
        <v>910</v>
      </c>
      <c r="D343" s="59"/>
      <c r="E343" s="60">
        <v>1965.6</v>
      </c>
    </row>
    <row r="344" spans="1:5" x14ac:dyDescent="0.25">
      <c r="A344" s="20">
        <v>45280</v>
      </c>
      <c r="B344" s="21" t="s">
        <v>27742</v>
      </c>
      <c r="C344" s="431">
        <v>45</v>
      </c>
      <c r="D344" s="21">
        <v>109.47</v>
      </c>
      <c r="E344" s="21"/>
    </row>
    <row r="345" spans="1:5" x14ac:dyDescent="0.25">
      <c r="A345" s="20">
        <v>45280</v>
      </c>
      <c r="B345" s="21" t="s">
        <v>27743</v>
      </c>
      <c r="C345" s="431">
        <v>86</v>
      </c>
      <c r="D345" s="59"/>
      <c r="E345" s="21">
        <v>145.6</v>
      </c>
    </row>
    <row r="346" spans="1:5" x14ac:dyDescent="0.25">
      <c r="A346" s="20">
        <v>45280</v>
      </c>
      <c r="B346" s="21" t="s">
        <v>27744</v>
      </c>
      <c r="C346" s="431">
        <v>25</v>
      </c>
      <c r="D346" s="59"/>
      <c r="E346" s="21">
        <v>171.5</v>
      </c>
    </row>
    <row r="347" spans="1:5" x14ac:dyDescent="0.25">
      <c r="A347" s="20">
        <v>45280</v>
      </c>
      <c r="B347" s="7" t="s">
        <v>27745</v>
      </c>
      <c r="C347" s="431">
        <v>970</v>
      </c>
      <c r="D347" s="59"/>
      <c r="E347" s="60">
        <v>1659.84</v>
      </c>
    </row>
    <row r="348" spans="1:5" x14ac:dyDescent="0.25">
      <c r="A348" s="20">
        <v>45280</v>
      </c>
      <c r="B348" s="21" t="s">
        <v>27746</v>
      </c>
      <c r="C348" s="431">
        <v>270</v>
      </c>
      <c r="D348" s="21">
        <v>421.89</v>
      </c>
      <c r="E348" s="21"/>
    </row>
    <row r="349" spans="1:5" x14ac:dyDescent="0.25">
      <c r="A349" s="20">
        <v>45280</v>
      </c>
      <c r="B349" s="21" t="s">
        <v>27747</v>
      </c>
      <c r="C349" s="431">
        <v>694</v>
      </c>
      <c r="D349" s="59"/>
      <c r="E349" s="60">
        <v>1747.2</v>
      </c>
    </row>
    <row r="350" spans="1:5" x14ac:dyDescent="0.25">
      <c r="A350" s="20">
        <v>45280</v>
      </c>
      <c r="B350" s="577" t="s">
        <v>27748</v>
      </c>
      <c r="C350" s="506">
        <v>40</v>
      </c>
      <c r="D350" s="470">
        <v>108.49</v>
      </c>
      <c r="E350" s="506"/>
    </row>
    <row r="351" spans="1:5" x14ac:dyDescent="0.25">
      <c r="A351" s="455">
        <v>45281</v>
      </c>
      <c r="B351" s="479" t="s">
        <v>27749</v>
      </c>
      <c r="C351" s="431">
        <v>1045</v>
      </c>
      <c r="D351" s="435"/>
      <c r="E351" s="433">
        <v>1216.5999999999999</v>
      </c>
    </row>
    <row r="352" spans="1:5" x14ac:dyDescent="0.25">
      <c r="A352" s="455">
        <v>45281</v>
      </c>
      <c r="B352" s="479" t="s">
        <v>27750</v>
      </c>
      <c r="C352" s="431">
        <v>416</v>
      </c>
      <c r="D352" s="435"/>
      <c r="E352" s="433">
        <v>1317.54</v>
      </c>
    </row>
    <row r="353" spans="1:5" x14ac:dyDescent="0.25">
      <c r="A353" s="455">
        <v>45281</v>
      </c>
      <c r="B353" s="479" t="s">
        <v>27751</v>
      </c>
      <c r="C353" s="431">
        <v>895</v>
      </c>
      <c r="D353" s="435"/>
      <c r="E353" s="433">
        <v>1650.32</v>
      </c>
    </row>
    <row r="354" spans="1:5" x14ac:dyDescent="0.25">
      <c r="A354" s="455">
        <v>45281</v>
      </c>
      <c r="B354" s="479" t="s">
        <v>27752</v>
      </c>
      <c r="C354" s="431">
        <v>40</v>
      </c>
      <c r="D354" s="435"/>
      <c r="E354" s="431">
        <v>68.599999999999994</v>
      </c>
    </row>
    <row r="355" spans="1:5" x14ac:dyDescent="0.25">
      <c r="A355" s="455">
        <v>45281</v>
      </c>
      <c r="B355" s="479" t="s">
        <v>27753</v>
      </c>
      <c r="C355" s="431">
        <v>927</v>
      </c>
      <c r="D355" s="445">
        <v>2319.19</v>
      </c>
      <c r="E355" s="431"/>
    </row>
    <row r="356" spans="1:5" ht="15.75" customHeight="1" x14ac:dyDescent="0.25">
      <c r="A356" s="455">
        <v>45281</v>
      </c>
      <c r="B356" s="479" t="s">
        <v>27754</v>
      </c>
      <c r="C356" s="431">
        <v>35</v>
      </c>
      <c r="D356" s="435"/>
      <c r="E356" s="431">
        <v>68.599999999999994</v>
      </c>
    </row>
    <row r="357" spans="1:5" x14ac:dyDescent="0.25">
      <c r="A357" s="455">
        <v>45281</v>
      </c>
      <c r="B357" s="479" t="s">
        <v>27755</v>
      </c>
      <c r="C357" s="431">
        <v>696</v>
      </c>
      <c r="D357" s="435"/>
      <c r="E357" s="433">
        <v>1442.07</v>
      </c>
    </row>
    <row r="358" spans="1:5" x14ac:dyDescent="0.25">
      <c r="A358" s="455">
        <v>45281</v>
      </c>
      <c r="B358" s="479" t="s">
        <v>27756</v>
      </c>
      <c r="C358" s="431">
        <v>45</v>
      </c>
      <c r="D358" s="435"/>
      <c r="E358" s="431">
        <v>118</v>
      </c>
    </row>
    <row r="359" spans="1:5" x14ac:dyDescent="0.25">
      <c r="A359" s="455">
        <v>45281</v>
      </c>
      <c r="B359" s="479" t="s">
        <v>27757</v>
      </c>
      <c r="C359" s="431">
        <v>30</v>
      </c>
      <c r="D359" s="435">
        <v>84.38</v>
      </c>
      <c r="E359" s="431"/>
    </row>
    <row r="360" spans="1:5" x14ac:dyDescent="0.25">
      <c r="A360" s="455">
        <v>45281</v>
      </c>
      <c r="B360" s="479" t="s">
        <v>27758</v>
      </c>
      <c r="C360" s="431">
        <v>74</v>
      </c>
      <c r="D360" s="435">
        <v>168.76</v>
      </c>
      <c r="E360" s="431"/>
    </row>
    <row r="361" spans="1:5" x14ac:dyDescent="0.25">
      <c r="A361" s="455">
        <v>45281</v>
      </c>
      <c r="B361" s="479" t="s">
        <v>27759</v>
      </c>
      <c r="C361" s="431">
        <v>40</v>
      </c>
      <c r="D361" s="435"/>
      <c r="E361" s="431">
        <v>68.599999999999994</v>
      </c>
    </row>
    <row r="362" spans="1:5" x14ac:dyDescent="0.25">
      <c r="A362" s="455">
        <v>45281</v>
      </c>
      <c r="B362" s="479" t="s">
        <v>27760</v>
      </c>
      <c r="C362" s="431">
        <v>60</v>
      </c>
      <c r="D362" s="435">
        <v>168.76</v>
      </c>
      <c r="E362" s="431"/>
    </row>
    <row r="363" spans="1:5" x14ac:dyDescent="0.25">
      <c r="A363" s="455">
        <v>45281</v>
      </c>
      <c r="B363" s="479" t="s">
        <v>27761</v>
      </c>
      <c r="C363" s="431">
        <v>11</v>
      </c>
      <c r="D363" s="435"/>
      <c r="E363" s="431">
        <v>73.5</v>
      </c>
    </row>
    <row r="364" spans="1:5" x14ac:dyDescent="0.25">
      <c r="A364" s="455">
        <v>45281</v>
      </c>
      <c r="B364" s="479" t="s">
        <v>27762</v>
      </c>
      <c r="C364" s="431">
        <v>5</v>
      </c>
      <c r="D364" s="435"/>
      <c r="E364" s="431">
        <v>49</v>
      </c>
    </row>
    <row r="365" spans="1:5" x14ac:dyDescent="0.25">
      <c r="A365" s="455">
        <v>45281</v>
      </c>
      <c r="B365" s="479" t="s">
        <v>27763</v>
      </c>
      <c r="C365" s="431">
        <v>10</v>
      </c>
      <c r="D365" s="435"/>
      <c r="E365" s="431">
        <v>44.1</v>
      </c>
    </row>
    <row r="366" spans="1:5" x14ac:dyDescent="0.25">
      <c r="A366" s="455">
        <v>45281</v>
      </c>
      <c r="B366" s="479" t="s">
        <v>27764</v>
      </c>
      <c r="C366" s="431">
        <v>40</v>
      </c>
      <c r="D366" s="435">
        <v>84.38</v>
      </c>
      <c r="E366" s="431"/>
    </row>
    <row r="367" spans="1:5" x14ac:dyDescent="0.25">
      <c r="A367" s="455">
        <v>45281</v>
      </c>
      <c r="B367" s="479" t="s">
        <v>27765</v>
      </c>
      <c r="C367" s="431">
        <v>403</v>
      </c>
      <c r="D367" s="435"/>
      <c r="E367" s="431">
        <v>857.5</v>
      </c>
    </row>
    <row r="368" spans="1:5" x14ac:dyDescent="0.25">
      <c r="A368" s="438">
        <v>45282</v>
      </c>
      <c r="B368" s="431" t="s">
        <v>27766</v>
      </c>
      <c r="C368" s="431">
        <v>53</v>
      </c>
      <c r="D368" s="431">
        <v>166.91</v>
      </c>
      <c r="E368" s="431"/>
    </row>
    <row r="369" spans="1:5" x14ac:dyDescent="0.25">
      <c r="A369" s="438">
        <v>45282</v>
      </c>
      <c r="B369" s="431" t="s">
        <v>27767</v>
      </c>
      <c r="C369" s="431">
        <v>70</v>
      </c>
      <c r="D369" s="432"/>
      <c r="E369" s="431">
        <v>126</v>
      </c>
    </row>
    <row r="370" spans="1:5" x14ac:dyDescent="0.25">
      <c r="A370" s="438">
        <v>45282</v>
      </c>
      <c r="B370" s="431" t="s">
        <v>27768</v>
      </c>
      <c r="C370" s="431">
        <v>57</v>
      </c>
      <c r="D370" s="432"/>
      <c r="E370" s="431">
        <v>477.36</v>
      </c>
    </row>
    <row r="371" spans="1:5" x14ac:dyDescent="0.25">
      <c r="A371" s="438">
        <v>45282</v>
      </c>
      <c r="B371" s="431" t="s">
        <v>27769</v>
      </c>
      <c r="C371" s="431">
        <v>145</v>
      </c>
      <c r="D371" s="432"/>
      <c r="E371" s="431">
        <v>294</v>
      </c>
    </row>
    <row r="372" spans="1:5" x14ac:dyDescent="0.25">
      <c r="A372" s="438">
        <v>45282</v>
      </c>
      <c r="B372" s="431" t="s">
        <v>27770</v>
      </c>
      <c r="C372" s="431">
        <v>90</v>
      </c>
      <c r="D372" s="432"/>
      <c r="E372" s="431">
        <v>189</v>
      </c>
    </row>
    <row r="373" spans="1:5" x14ac:dyDescent="0.25">
      <c r="A373" s="438">
        <v>45282</v>
      </c>
      <c r="B373" s="431" t="s">
        <v>27771</v>
      </c>
      <c r="C373" s="431">
        <v>29</v>
      </c>
      <c r="D373" s="432"/>
      <c r="E373" s="431">
        <v>63.7</v>
      </c>
    </row>
    <row r="374" spans="1:5" x14ac:dyDescent="0.25">
      <c r="A374" s="438">
        <v>45282</v>
      </c>
      <c r="B374" s="431" t="s">
        <v>27772</v>
      </c>
      <c r="C374" s="431">
        <v>63</v>
      </c>
      <c r="D374" s="432"/>
      <c r="E374" s="431">
        <v>174.72</v>
      </c>
    </row>
    <row r="375" spans="1:5" x14ac:dyDescent="0.25">
      <c r="A375" s="438">
        <v>45282</v>
      </c>
      <c r="B375" s="431" t="s">
        <v>27773</v>
      </c>
      <c r="C375" s="431">
        <v>30</v>
      </c>
      <c r="D375" s="432"/>
      <c r="E375" s="431">
        <v>82.6</v>
      </c>
    </row>
    <row r="376" spans="1:5" x14ac:dyDescent="0.25">
      <c r="A376" s="438">
        <v>45282</v>
      </c>
      <c r="B376" s="431" t="s">
        <v>27774</v>
      </c>
      <c r="C376" s="431">
        <v>368</v>
      </c>
      <c r="D376" s="432"/>
      <c r="E376" s="433">
        <v>2303.9899999999998</v>
      </c>
    </row>
    <row r="377" spans="1:5" x14ac:dyDescent="0.25">
      <c r="A377" s="438">
        <v>45282</v>
      </c>
      <c r="B377" s="431" t="s">
        <v>27775</v>
      </c>
      <c r="C377" s="431">
        <v>25</v>
      </c>
      <c r="D377" s="431">
        <v>89.54</v>
      </c>
      <c r="E377" s="431"/>
    </row>
    <row r="378" spans="1:5" x14ac:dyDescent="0.25">
      <c r="A378" s="438">
        <v>45283</v>
      </c>
      <c r="B378" s="431" t="s">
        <v>27776</v>
      </c>
      <c r="C378" s="431">
        <v>50</v>
      </c>
      <c r="D378" s="431">
        <v>179.09</v>
      </c>
      <c r="E378" s="431"/>
    </row>
    <row r="379" spans="1:5" x14ac:dyDescent="0.25">
      <c r="A379" s="431" t="s">
        <v>27777</v>
      </c>
      <c r="B379" s="431" t="s">
        <v>27778</v>
      </c>
      <c r="C379" s="431">
        <v>686</v>
      </c>
      <c r="D379" s="432"/>
      <c r="E379" s="433">
        <v>1336.97</v>
      </c>
    </row>
    <row r="380" spans="1:5" x14ac:dyDescent="0.25">
      <c r="A380" s="438">
        <v>45287</v>
      </c>
      <c r="B380" s="431" t="s">
        <v>27779</v>
      </c>
      <c r="C380" s="431">
        <v>24</v>
      </c>
      <c r="D380" s="432"/>
      <c r="E380" s="431">
        <v>53.9</v>
      </c>
    </row>
    <row r="381" spans="1:5" x14ac:dyDescent="0.25">
      <c r="A381" s="438">
        <v>45287</v>
      </c>
      <c r="B381" s="431" t="s">
        <v>27780</v>
      </c>
      <c r="C381" s="431">
        <v>165</v>
      </c>
      <c r="D381" s="431">
        <v>406.08</v>
      </c>
      <c r="E381" s="431"/>
    </row>
    <row r="382" spans="1:5" x14ac:dyDescent="0.25">
      <c r="A382" s="438">
        <v>45287</v>
      </c>
      <c r="B382" s="431" t="s">
        <v>27781</v>
      </c>
      <c r="C382" s="431">
        <v>67</v>
      </c>
      <c r="D382" s="431">
        <v>268.63</v>
      </c>
      <c r="E382" s="431"/>
    </row>
    <row r="383" spans="1:5" x14ac:dyDescent="0.25">
      <c r="A383" s="438">
        <v>45287</v>
      </c>
      <c r="B383" s="431" t="s">
        <v>27782</v>
      </c>
      <c r="C383" s="431">
        <v>447</v>
      </c>
      <c r="D383" s="432"/>
      <c r="E383" s="431">
        <v>886.41</v>
      </c>
    </row>
    <row r="384" spans="1:5" x14ac:dyDescent="0.25">
      <c r="A384" s="438">
        <v>45287</v>
      </c>
      <c r="B384" s="431" t="s">
        <v>27783</v>
      </c>
      <c r="C384" s="431">
        <v>80</v>
      </c>
      <c r="D384" s="431">
        <v>168.76</v>
      </c>
      <c r="E384" s="431"/>
    </row>
    <row r="385" spans="1:5" x14ac:dyDescent="0.25">
      <c r="A385" s="438">
        <v>45287</v>
      </c>
      <c r="B385" s="431" t="s">
        <v>27784</v>
      </c>
      <c r="C385" s="431">
        <v>40</v>
      </c>
      <c r="D385" s="431">
        <v>84.38</v>
      </c>
      <c r="E385" s="431"/>
    </row>
    <row r="386" spans="1:5" ht="15.75" thickBot="1" x14ac:dyDescent="0.3">
      <c r="A386" s="438">
        <v>45287</v>
      </c>
      <c r="B386" s="431" t="s">
        <v>27785</v>
      </c>
      <c r="C386" s="435">
        <v>37</v>
      </c>
      <c r="D386" s="431">
        <v>84.38</v>
      </c>
      <c r="E386" s="431"/>
    </row>
    <row r="387" spans="1:5" ht="15.75" thickBot="1" x14ac:dyDescent="0.3">
      <c r="A387" s="572">
        <v>45287</v>
      </c>
      <c r="B387" s="431" t="s">
        <v>27786</v>
      </c>
      <c r="C387" s="431">
        <v>30</v>
      </c>
      <c r="D387" s="431">
        <v>94.34</v>
      </c>
      <c r="E387" s="431"/>
    </row>
    <row r="388" spans="1:5" ht="15.75" thickBot="1" x14ac:dyDescent="0.3">
      <c r="A388" s="572">
        <v>45287</v>
      </c>
      <c r="B388" s="431" t="s">
        <v>27787</v>
      </c>
      <c r="C388" s="431">
        <v>74</v>
      </c>
      <c r="D388" s="431">
        <v>84.38</v>
      </c>
      <c r="E388" s="431"/>
    </row>
    <row r="389" spans="1:5" ht="15.75" thickBot="1" x14ac:dyDescent="0.3">
      <c r="A389" s="572">
        <v>45287</v>
      </c>
      <c r="B389" s="431" t="s">
        <v>27788</v>
      </c>
      <c r="C389" s="431">
        <v>105</v>
      </c>
      <c r="D389" s="431"/>
      <c r="E389" s="431">
        <v>249.6</v>
      </c>
    </row>
    <row r="390" spans="1:5" ht="15.75" thickBot="1" x14ac:dyDescent="0.3">
      <c r="A390" s="572">
        <v>45287</v>
      </c>
      <c r="B390" s="431" t="s">
        <v>27789</v>
      </c>
      <c r="C390" s="431">
        <v>75</v>
      </c>
      <c r="D390" s="431"/>
      <c r="E390" s="431">
        <v>166.6</v>
      </c>
    </row>
    <row r="391" spans="1:5" ht="15.75" thickBot="1" x14ac:dyDescent="0.3">
      <c r="A391" s="572">
        <v>45287</v>
      </c>
      <c r="B391" s="431" t="s">
        <v>27790</v>
      </c>
      <c r="C391" s="431">
        <v>60</v>
      </c>
      <c r="D391" s="431">
        <v>179.09</v>
      </c>
      <c r="E391" s="431"/>
    </row>
    <row r="392" spans="1:5" x14ac:dyDescent="0.25">
      <c r="A392" s="438">
        <v>45288</v>
      </c>
      <c r="B392" s="431" t="s">
        <v>27791</v>
      </c>
      <c r="C392" s="431">
        <v>24</v>
      </c>
      <c r="D392" s="431">
        <v>66.3</v>
      </c>
    </row>
    <row r="393" spans="1:5" x14ac:dyDescent="0.25">
      <c r="A393" s="438">
        <v>45288</v>
      </c>
      <c r="B393" s="431" t="s">
        <v>27792</v>
      </c>
      <c r="C393" s="431">
        <v>585</v>
      </c>
      <c r="D393" s="432"/>
      <c r="E393" s="433">
        <v>1465.1</v>
      </c>
    </row>
    <row r="394" spans="1:5" x14ac:dyDescent="0.25">
      <c r="A394" s="438">
        <v>45288</v>
      </c>
      <c r="B394" s="431" t="s">
        <v>27793</v>
      </c>
      <c r="C394" s="431">
        <v>40</v>
      </c>
      <c r="D394" s="431">
        <v>84.38</v>
      </c>
      <c r="E394" s="431"/>
    </row>
    <row r="395" spans="1:5" x14ac:dyDescent="0.25">
      <c r="A395" s="438">
        <v>45288</v>
      </c>
      <c r="B395" s="431" t="s">
        <v>27794</v>
      </c>
      <c r="C395" s="431">
        <v>20</v>
      </c>
      <c r="D395" s="432"/>
      <c r="E395" s="431">
        <v>49</v>
      </c>
    </row>
    <row r="396" spans="1:5" x14ac:dyDescent="0.25">
      <c r="A396" s="438">
        <v>45288</v>
      </c>
      <c r="B396" s="431" t="s">
        <v>27795</v>
      </c>
      <c r="C396" s="431">
        <v>40</v>
      </c>
      <c r="D396" s="431">
        <v>84.38</v>
      </c>
      <c r="E396" s="431"/>
    </row>
    <row r="397" spans="1:5" x14ac:dyDescent="0.25">
      <c r="A397" s="438">
        <v>45288</v>
      </c>
      <c r="B397" s="431" t="s">
        <v>27796</v>
      </c>
      <c r="C397" s="431">
        <v>114</v>
      </c>
      <c r="D397" s="431">
        <v>358.18</v>
      </c>
      <c r="E397" s="431"/>
    </row>
    <row r="398" spans="1:5" x14ac:dyDescent="0.25">
      <c r="A398" s="438">
        <v>45288</v>
      </c>
      <c r="B398" s="431" t="s">
        <v>27797</v>
      </c>
      <c r="C398" s="431">
        <v>27</v>
      </c>
      <c r="D398" s="431">
        <v>72.319999999999993</v>
      </c>
      <c r="E398" s="431"/>
    </row>
    <row r="399" spans="1:5" x14ac:dyDescent="0.25">
      <c r="A399" s="438">
        <v>45288</v>
      </c>
      <c r="B399" s="431" t="s">
        <v>27798</v>
      </c>
      <c r="C399" s="431">
        <v>693</v>
      </c>
      <c r="D399" s="432"/>
      <c r="E399" s="433">
        <v>2104.46</v>
      </c>
    </row>
    <row r="400" spans="1:5" x14ac:dyDescent="0.25">
      <c r="A400" s="438">
        <v>45288</v>
      </c>
      <c r="B400" s="431" t="s">
        <v>27799</v>
      </c>
      <c r="C400" s="431">
        <v>410</v>
      </c>
      <c r="D400" s="432"/>
      <c r="E400" s="431">
        <v>373.8</v>
      </c>
    </row>
    <row r="401" spans="1:5" x14ac:dyDescent="0.25">
      <c r="A401" s="438">
        <v>45288</v>
      </c>
      <c r="B401" s="437" t="s">
        <v>27800</v>
      </c>
      <c r="C401" s="431">
        <v>29</v>
      </c>
      <c r="D401" s="432"/>
      <c r="E401" s="431">
        <v>58.8</v>
      </c>
    </row>
    <row r="402" spans="1:5" x14ac:dyDescent="0.25">
      <c r="A402" s="438">
        <v>45288</v>
      </c>
      <c r="B402" s="431" t="s">
        <v>27801</v>
      </c>
      <c r="C402" s="435">
        <v>90</v>
      </c>
      <c r="D402" s="431">
        <v>179.09</v>
      </c>
      <c r="E402" s="431"/>
    </row>
    <row r="403" spans="1:5" x14ac:dyDescent="0.25">
      <c r="A403" s="438">
        <v>45288</v>
      </c>
      <c r="B403" s="431" t="s">
        <v>27802</v>
      </c>
      <c r="C403" s="435">
        <v>175</v>
      </c>
      <c r="D403" s="431">
        <v>626.80999999999995</v>
      </c>
      <c r="E403" s="431"/>
    </row>
    <row r="404" spans="1:5" x14ac:dyDescent="0.25">
      <c r="A404" s="438">
        <v>45288</v>
      </c>
      <c r="B404" s="431" t="s">
        <v>27803</v>
      </c>
      <c r="C404" s="435">
        <v>544</v>
      </c>
      <c r="D404" s="433">
        <v>1362.96</v>
      </c>
      <c r="E404" s="433"/>
    </row>
    <row r="405" spans="1:5" x14ac:dyDescent="0.25">
      <c r="A405" s="438">
        <v>45288</v>
      </c>
      <c r="B405" s="437" t="s">
        <v>27804</v>
      </c>
      <c r="C405" s="435">
        <v>420</v>
      </c>
      <c r="D405" s="432"/>
      <c r="E405" s="431">
        <v>774.2</v>
      </c>
    </row>
    <row r="406" spans="1:5" x14ac:dyDescent="0.25">
      <c r="A406" s="438">
        <v>45288</v>
      </c>
      <c r="B406" s="437" t="s">
        <v>27805</v>
      </c>
      <c r="C406" s="431">
        <v>610</v>
      </c>
      <c r="D406" s="431"/>
      <c r="E406" s="433">
        <v>1443.05</v>
      </c>
    </row>
    <row r="407" spans="1:5" x14ac:dyDescent="0.25">
      <c r="A407" s="438">
        <v>45288</v>
      </c>
      <c r="B407" s="437" t="s">
        <v>27806</v>
      </c>
      <c r="C407" s="431">
        <v>124</v>
      </c>
      <c r="D407" s="431"/>
      <c r="E407" s="431">
        <v>432.64</v>
      </c>
    </row>
    <row r="408" spans="1:5" x14ac:dyDescent="0.25">
      <c r="A408" s="438">
        <v>45288</v>
      </c>
      <c r="B408" s="437" t="s">
        <v>27807</v>
      </c>
      <c r="C408" s="431">
        <v>50</v>
      </c>
      <c r="D408" s="431"/>
      <c r="E408" s="431">
        <v>110.6</v>
      </c>
    </row>
    <row r="409" spans="1:5" x14ac:dyDescent="0.25">
      <c r="A409" s="438">
        <v>45288</v>
      </c>
      <c r="B409" s="437" t="s">
        <v>27808</v>
      </c>
      <c r="C409" s="431">
        <v>40</v>
      </c>
      <c r="D409" s="431">
        <v>137.19999999999999</v>
      </c>
      <c r="E409" s="431">
        <v>137.19999999999999</v>
      </c>
    </row>
    <row r="410" spans="1:5" x14ac:dyDescent="0.25">
      <c r="A410" s="438">
        <v>45288</v>
      </c>
      <c r="B410" s="437" t="s">
        <v>27809</v>
      </c>
      <c r="C410" s="431">
        <v>252</v>
      </c>
      <c r="D410" s="431">
        <v>741.94</v>
      </c>
      <c r="E410" s="431">
        <v>603.20000000000005</v>
      </c>
    </row>
    <row r="411" spans="1:5" x14ac:dyDescent="0.25">
      <c r="A411" s="438">
        <v>45288</v>
      </c>
      <c r="B411" s="437" t="s">
        <v>27810</v>
      </c>
      <c r="C411" s="431">
        <v>5</v>
      </c>
      <c r="D411" s="431"/>
      <c r="E411" s="431">
        <v>54</v>
      </c>
    </row>
    <row r="412" spans="1:5" x14ac:dyDescent="0.25">
      <c r="A412" s="438">
        <v>45288</v>
      </c>
      <c r="B412" s="437" t="s">
        <v>27811</v>
      </c>
      <c r="C412" s="431">
        <v>28</v>
      </c>
      <c r="D412" s="431">
        <v>84.38</v>
      </c>
      <c r="E412" s="431">
        <v>68.599999999999994</v>
      </c>
    </row>
    <row r="413" spans="1:5" x14ac:dyDescent="0.25">
      <c r="A413" s="438">
        <v>45288</v>
      </c>
      <c r="B413" s="431" t="s">
        <v>27812</v>
      </c>
      <c r="C413" s="431">
        <v>30</v>
      </c>
      <c r="D413" s="432"/>
      <c r="E413" s="431">
        <v>68.599999999999994</v>
      </c>
    </row>
    <row r="414" spans="1:5" x14ac:dyDescent="0.25">
      <c r="A414" s="438">
        <v>45289</v>
      </c>
      <c r="B414" s="431" t="s">
        <v>27813</v>
      </c>
      <c r="C414" s="431">
        <v>40</v>
      </c>
      <c r="D414" s="431">
        <v>168.76</v>
      </c>
      <c r="E414" s="431"/>
    </row>
    <row r="415" spans="1:5" x14ac:dyDescent="0.25">
      <c r="A415" s="438">
        <v>45289</v>
      </c>
      <c r="B415" s="431" t="s">
        <v>27814</v>
      </c>
      <c r="C415" s="431">
        <v>58</v>
      </c>
      <c r="D415" s="432"/>
      <c r="E415" s="431">
        <v>132.30000000000001</v>
      </c>
    </row>
    <row r="416" spans="1:5" x14ac:dyDescent="0.25">
      <c r="A416" s="438">
        <v>45289</v>
      </c>
      <c r="B416" s="479" t="s">
        <v>27815</v>
      </c>
      <c r="C416" s="431">
        <v>317</v>
      </c>
      <c r="D416" s="435"/>
      <c r="E416" s="433">
        <v>1560.26</v>
      </c>
    </row>
    <row r="417" spans="1:5" x14ac:dyDescent="0.25">
      <c r="A417" s="438">
        <v>45289</v>
      </c>
      <c r="B417" s="431" t="s">
        <v>27816</v>
      </c>
      <c r="C417" s="431">
        <v>500</v>
      </c>
      <c r="D417" s="432"/>
      <c r="E417" s="431">
        <v>774.2</v>
      </c>
    </row>
    <row r="418" spans="1:5" x14ac:dyDescent="0.25">
      <c r="A418" s="438">
        <v>45289</v>
      </c>
      <c r="B418" s="431" t="s">
        <v>27817</v>
      </c>
      <c r="C418" s="431">
        <v>191</v>
      </c>
      <c r="D418" s="432"/>
      <c r="E418" s="431">
        <v>448.4</v>
      </c>
    </row>
    <row r="419" spans="1:5" x14ac:dyDescent="0.25">
      <c r="A419" s="438">
        <v>45289</v>
      </c>
      <c r="B419" s="431" t="s">
        <v>27818</v>
      </c>
      <c r="C419" s="431">
        <v>37</v>
      </c>
      <c r="D419" s="432"/>
      <c r="E419" s="431">
        <v>62.4</v>
      </c>
    </row>
    <row r="420" spans="1:5" x14ac:dyDescent="0.25">
      <c r="A420" s="438">
        <v>45289</v>
      </c>
      <c r="B420" s="431" t="s">
        <v>27819</v>
      </c>
      <c r="C420" s="431">
        <v>296</v>
      </c>
      <c r="D420" s="432"/>
      <c r="E420" s="431">
        <v>694.72</v>
      </c>
    </row>
    <row r="421" spans="1:5" x14ac:dyDescent="0.25">
      <c r="A421" s="438">
        <v>45289</v>
      </c>
      <c r="B421" s="431" t="s">
        <v>27820</v>
      </c>
      <c r="C421" s="431">
        <v>113</v>
      </c>
      <c r="D421" s="432"/>
      <c r="E421" s="431">
        <v>421.88</v>
      </c>
    </row>
    <row r="422" spans="1:5" x14ac:dyDescent="0.25">
      <c r="A422" s="438">
        <v>45289</v>
      </c>
      <c r="B422" s="431" t="s">
        <v>27821</v>
      </c>
      <c r="C422" s="431">
        <v>35</v>
      </c>
      <c r="D422" s="432"/>
      <c r="E422" s="431">
        <v>78.400000000000006</v>
      </c>
    </row>
    <row r="423" spans="1:5" x14ac:dyDescent="0.25">
      <c r="A423" s="438">
        <v>45289</v>
      </c>
      <c r="B423" s="431" t="s">
        <v>27822</v>
      </c>
      <c r="C423" s="431">
        <v>40</v>
      </c>
      <c r="D423" s="432"/>
      <c r="E423" s="431">
        <v>68.599999999999994</v>
      </c>
    </row>
    <row r="424" spans="1:5" x14ac:dyDescent="0.25">
      <c r="A424" s="438">
        <v>45289</v>
      </c>
      <c r="B424" s="431" t="s">
        <v>27823</v>
      </c>
      <c r="C424" s="431">
        <v>154</v>
      </c>
      <c r="D424" s="432"/>
      <c r="E424" s="431">
        <v>367.5</v>
      </c>
    </row>
    <row r="425" spans="1:5" x14ac:dyDescent="0.25">
      <c r="A425" s="438">
        <v>45289</v>
      </c>
      <c r="B425" s="431" t="s">
        <v>27824</v>
      </c>
      <c r="C425" s="431">
        <v>755</v>
      </c>
      <c r="D425" s="432"/>
      <c r="E425" s="433">
        <v>1256.33</v>
      </c>
    </row>
    <row r="426" spans="1:5" x14ac:dyDescent="0.25">
      <c r="A426" s="438">
        <v>45289</v>
      </c>
      <c r="B426" s="431" t="s">
        <v>27825</v>
      </c>
      <c r="C426" s="431">
        <v>69</v>
      </c>
      <c r="D426" s="432"/>
      <c r="E426" s="431">
        <v>421.2</v>
      </c>
    </row>
    <row r="427" spans="1:5" x14ac:dyDescent="0.25">
      <c r="A427" s="438">
        <v>45289</v>
      </c>
      <c r="B427" s="431" t="s">
        <v>27826</v>
      </c>
      <c r="C427" s="431">
        <v>214</v>
      </c>
      <c r="D427" s="432"/>
      <c r="E427" s="431">
        <v>619.5</v>
      </c>
    </row>
    <row r="428" spans="1:5" x14ac:dyDescent="0.25">
      <c r="A428" s="438">
        <v>45289</v>
      </c>
      <c r="B428" s="431" t="s">
        <v>27827</v>
      </c>
      <c r="C428" s="431">
        <v>80</v>
      </c>
      <c r="D428" s="431">
        <v>168.76</v>
      </c>
      <c r="E428" s="431"/>
    </row>
    <row r="429" spans="1:5" x14ac:dyDescent="0.25">
      <c r="A429" s="438">
        <v>45289</v>
      </c>
      <c r="B429" s="431" t="s">
        <v>27828</v>
      </c>
      <c r="C429" s="431">
        <v>39</v>
      </c>
      <c r="D429" s="431">
        <v>95.94</v>
      </c>
      <c r="E429" s="431"/>
    </row>
    <row r="430" spans="1:5" x14ac:dyDescent="0.25">
      <c r="A430" s="438">
        <v>45289</v>
      </c>
      <c r="B430" s="431" t="s">
        <v>27829</v>
      </c>
      <c r="C430" s="435">
        <v>177</v>
      </c>
      <c r="D430" s="431"/>
      <c r="E430" s="431">
        <v>424.86</v>
      </c>
    </row>
    <row r="431" spans="1:5" x14ac:dyDescent="0.25">
      <c r="A431" s="438">
        <v>45289</v>
      </c>
      <c r="B431" s="431" t="s">
        <v>27830</v>
      </c>
      <c r="C431" s="431">
        <v>100</v>
      </c>
      <c r="D431" s="431">
        <v>337.51</v>
      </c>
      <c r="E431" s="431"/>
    </row>
    <row r="432" spans="1:5" x14ac:dyDescent="0.25">
      <c r="A432" s="438">
        <v>45289</v>
      </c>
      <c r="B432" s="431" t="s">
        <v>27831</v>
      </c>
      <c r="C432" s="431">
        <v>270</v>
      </c>
      <c r="D432" s="431">
        <v>712.91</v>
      </c>
      <c r="E432" s="431"/>
    </row>
    <row r="433" spans="1:5" x14ac:dyDescent="0.25">
      <c r="A433" s="438">
        <v>45655</v>
      </c>
      <c r="B433" s="431" t="s">
        <v>27832</v>
      </c>
      <c r="C433" s="431">
        <v>33</v>
      </c>
      <c r="D433" s="431">
        <v>153.5</v>
      </c>
    </row>
    <row r="434" spans="1:5" x14ac:dyDescent="0.25">
      <c r="A434" s="438">
        <v>45293</v>
      </c>
      <c r="B434" s="431" t="s">
        <v>27833</v>
      </c>
      <c r="C434" s="431">
        <v>72</v>
      </c>
      <c r="D434" s="432"/>
      <c r="E434" s="431">
        <v>138.6</v>
      </c>
    </row>
    <row r="435" spans="1:5" x14ac:dyDescent="0.25">
      <c r="A435" s="438">
        <v>45293</v>
      </c>
      <c r="B435" s="431" t="s">
        <v>27834</v>
      </c>
      <c r="C435" s="431">
        <v>40</v>
      </c>
      <c r="D435" s="431">
        <v>84.38</v>
      </c>
      <c r="E435" s="431"/>
    </row>
    <row r="436" spans="1:5" x14ac:dyDescent="0.25">
      <c r="A436" s="438">
        <v>45293</v>
      </c>
      <c r="B436" s="431" t="s">
        <v>27835</v>
      </c>
      <c r="C436" s="431">
        <v>204</v>
      </c>
      <c r="D436" s="432"/>
      <c r="E436" s="431">
        <v>446.88</v>
      </c>
    </row>
    <row r="437" spans="1:5" x14ac:dyDescent="0.25">
      <c r="A437" s="438">
        <v>45294</v>
      </c>
      <c r="B437" s="431" t="s">
        <v>27864</v>
      </c>
      <c r="C437" s="431">
        <v>37</v>
      </c>
      <c r="D437" s="432"/>
      <c r="E437" s="431">
        <v>88.4</v>
      </c>
    </row>
    <row r="438" spans="1:5" x14ac:dyDescent="0.25">
      <c r="A438" s="438">
        <v>45294</v>
      </c>
      <c r="B438" s="431" t="s">
        <v>27866</v>
      </c>
      <c r="C438" s="431">
        <v>24</v>
      </c>
      <c r="D438" s="431">
        <v>60.27</v>
      </c>
      <c r="E438" s="431"/>
    </row>
    <row r="439" spans="1:5" x14ac:dyDescent="0.25">
      <c r="A439" s="438">
        <v>45294</v>
      </c>
      <c r="B439" s="431" t="s">
        <v>27885</v>
      </c>
      <c r="C439" s="431">
        <v>80</v>
      </c>
      <c r="D439" s="432"/>
      <c r="E439" s="431">
        <v>200.17</v>
      </c>
    </row>
    <row r="440" spans="1:5" x14ac:dyDescent="0.25">
      <c r="A440" s="438">
        <v>45294</v>
      </c>
      <c r="B440" s="431" t="s">
        <v>27887</v>
      </c>
      <c r="C440" s="431">
        <v>173</v>
      </c>
      <c r="D440" s="432"/>
      <c r="E440" s="431">
        <v>392</v>
      </c>
    </row>
    <row r="441" spans="1:5" x14ac:dyDescent="0.25">
      <c r="A441" s="438">
        <v>45295</v>
      </c>
      <c r="B441" s="431" t="s">
        <v>27914</v>
      </c>
      <c r="C441" s="431">
        <v>189</v>
      </c>
      <c r="D441" s="431">
        <v>301.23</v>
      </c>
    </row>
    <row r="442" spans="1:5" x14ac:dyDescent="0.25">
      <c r="A442" s="438">
        <v>45296</v>
      </c>
      <c r="B442" s="431" t="s">
        <v>27934</v>
      </c>
      <c r="C442" s="434">
        <v>739</v>
      </c>
      <c r="D442" s="432"/>
      <c r="E442" s="433">
        <v>2512.89</v>
      </c>
    </row>
    <row r="443" spans="1:5" x14ac:dyDescent="0.25">
      <c r="A443" s="438">
        <v>45296</v>
      </c>
      <c r="B443" s="431" t="s">
        <v>27938</v>
      </c>
      <c r="C443" s="434">
        <v>25</v>
      </c>
      <c r="D443" s="431">
        <v>89.27</v>
      </c>
      <c r="E443" s="431"/>
    </row>
    <row r="444" spans="1:5" x14ac:dyDescent="0.25">
      <c r="A444" s="430">
        <v>45300</v>
      </c>
      <c r="B444" s="431" t="s">
        <v>27996</v>
      </c>
      <c r="C444" s="431">
        <v>40</v>
      </c>
      <c r="D444" s="431"/>
      <c r="E444" s="431">
        <v>137.19999999999999</v>
      </c>
    </row>
    <row r="445" spans="1:5" x14ac:dyDescent="0.25">
      <c r="A445" s="438">
        <v>45307</v>
      </c>
      <c r="B445" s="431" t="s">
        <v>28177</v>
      </c>
      <c r="C445" s="431">
        <v>14</v>
      </c>
      <c r="D445" s="431">
        <v>114.51</v>
      </c>
      <c r="E445" s="431"/>
    </row>
    <row r="446" spans="1:5" x14ac:dyDescent="0.25">
      <c r="A446" s="438">
        <v>45308</v>
      </c>
      <c r="B446" s="431" t="s">
        <v>28212</v>
      </c>
      <c r="C446" s="431">
        <v>1326</v>
      </c>
      <c r="D446" s="432"/>
      <c r="E446" s="433">
        <v>3685.2</v>
      </c>
    </row>
    <row r="447" spans="1:5" x14ac:dyDescent="0.25">
      <c r="A447" s="455"/>
      <c r="B447" s="479"/>
      <c r="C447" s="431"/>
      <c r="D447" s="435"/>
      <c r="E447" s="431"/>
    </row>
    <row r="448" spans="1:5" x14ac:dyDescent="0.25">
      <c r="A448" s="455"/>
      <c r="B448" s="479"/>
      <c r="C448" s="431"/>
      <c r="D448" s="435"/>
      <c r="E448" s="431"/>
    </row>
    <row r="449" spans="1:5" x14ac:dyDescent="0.25">
      <c r="A449" s="455"/>
      <c r="B449" s="479"/>
      <c r="C449" s="431"/>
      <c r="D449" s="435"/>
      <c r="E449" s="431"/>
    </row>
    <row r="450" spans="1:5" x14ac:dyDescent="0.25">
      <c r="A450" s="455"/>
      <c r="B450" s="479"/>
      <c r="C450" s="431"/>
      <c r="D450" s="435"/>
      <c r="E450" s="431"/>
    </row>
    <row r="451" spans="1:5" x14ac:dyDescent="0.25">
      <c r="A451" s="455"/>
      <c r="B451" s="479"/>
      <c r="C451" s="431"/>
      <c r="D451" s="435"/>
      <c r="E451" s="431"/>
    </row>
    <row r="452" spans="1:5" x14ac:dyDescent="0.25">
      <c r="A452" s="455"/>
      <c r="B452" s="479"/>
      <c r="C452" s="431"/>
      <c r="D452" s="435"/>
      <c r="E452" s="431"/>
    </row>
    <row r="453" spans="1:5" x14ac:dyDescent="0.25">
      <c r="A453" s="455"/>
      <c r="B453" s="479"/>
      <c r="C453" s="431"/>
      <c r="D453" s="435"/>
      <c r="E453" s="431"/>
    </row>
    <row r="454" spans="1:5" x14ac:dyDescent="0.25">
      <c r="A454" s="455"/>
      <c r="B454" s="479"/>
      <c r="C454" s="431"/>
      <c r="D454" s="435"/>
      <c r="E454" s="431"/>
    </row>
    <row r="455" spans="1:5" x14ac:dyDescent="0.25">
      <c r="A455" s="455"/>
      <c r="B455" s="479"/>
      <c r="C455" s="431"/>
      <c r="D455" s="435"/>
      <c r="E455" s="431"/>
    </row>
    <row r="456" spans="1:5" x14ac:dyDescent="0.25">
      <c r="A456" s="455"/>
      <c r="B456" s="479"/>
      <c r="C456" s="431"/>
      <c r="D456" s="435"/>
      <c r="E456" s="431"/>
    </row>
    <row r="457" spans="1:5" x14ac:dyDescent="0.25">
      <c r="A457" s="455"/>
      <c r="B457" s="479"/>
      <c r="C457" s="431"/>
      <c r="D457" s="435"/>
      <c r="E457" s="431"/>
    </row>
    <row r="458" spans="1:5" x14ac:dyDescent="0.25">
      <c r="A458" s="455"/>
      <c r="B458" s="479"/>
      <c r="C458" s="431"/>
      <c r="D458" s="435"/>
      <c r="E458" s="431"/>
    </row>
    <row r="459" spans="1:5" x14ac:dyDescent="0.25">
      <c r="A459" s="455"/>
      <c r="B459" s="479"/>
      <c r="C459" s="431"/>
      <c r="D459" s="435"/>
      <c r="E459" s="431"/>
    </row>
    <row r="460" spans="1:5" x14ac:dyDescent="0.25">
      <c r="A460" s="455"/>
      <c r="B460" s="479"/>
      <c r="C460" s="431"/>
      <c r="D460" s="435"/>
      <c r="E460" s="431"/>
    </row>
    <row r="461" spans="1:5" x14ac:dyDescent="0.25">
      <c r="A461" s="455"/>
      <c r="B461" s="479"/>
      <c r="C461" s="431"/>
      <c r="D461" s="435"/>
      <c r="E461" s="431"/>
    </row>
    <row r="462" spans="1:5" x14ac:dyDescent="0.25">
      <c r="A462" s="455"/>
      <c r="B462" s="479"/>
      <c r="C462" s="431"/>
      <c r="D462" s="435"/>
      <c r="E462" s="431"/>
    </row>
    <row r="463" spans="1:5" x14ac:dyDescent="0.25">
      <c r="A463" s="455"/>
      <c r="B463" s="479"/>
      <c r="C463" s="431"/>
      <c r="D463" s="435"/>
      <c r="E463" s="431"/>
    </row>
    <row r="464" spans="1:5" x14ac:dyDescent="0.25">
      <c r="A464" s="455"/>
      <c r="B464" s="479"/>
      <c r="C464" s="431"/>
      <c r="D464" s="435"/>
      <c r="E464" s="431"/>
    </row>
    <row r="465" spans="1:5" x14ac:dyDescent="0.25">
      <c r="A465" s="455"/>
      <c r="B465" s="479"/>
      <c r="C465" s="431"/>
      <c r="D465" s="435"/>
      <c r="E465" s="431"/>
    </row>
    <row r="466" spans="1:5" x14ac:dyDescent="0.25">
      <c r="A466" s="455"/>
      <c r="B466" s="479"/>
      <c r="C466" s="431"/>
      <c r="D466" s="435"/>
      <c r="E466" s="431"/>
    </row>
    <row r="467" spans="1:5" x14ac:dyDescent="0.25">
      <c r="A467" s="455"/>
      <c r="B467" s="479"/>
      <c r="C467" s="431"/>
      <c r="D467" s="435"/>
      <c r="E467" s="431"/>
    </row>
    <row r="468" spans="1:5" x14ac:dyDescent="0.25">
      <c r="A468" s="455"/>
      <c r="B468" s="479"/>
      <c r="C468" s="431"/>
      <c r="D468" s="435"/>
      <c r="E468" s="431"/>
    </row>
    <row r="469" spans="1:5" x14ac:dyDescent="0.25">
      <c r="A469" s="455"/>
      <c r="B469" s="479"/>
      <c r="C469" s="431"/>
      <c r="D469" s="435"/>
      <c r="E469" s="431"/>
    </row>
    <row r="470" spans="1:5" x14ac:dyDescent="0.25">
      <c r="A470" s="455"/>
      <c r="B470" s="479"/>
      <c r="C470" s="431"/>
      <c r="D470" s="435"/>
      <c r="E470" s="431"/>
    </row>
    <row r="471" spans="1:5" x14ac:dyDescent="0.25">
      <c r="A471" s="455"/>
      <c r="B471" s="479"/>
      <c r="C471" s="431"/>
      <c r="D471" s="435"/>
      <c r="E471" s="431"/>
    </row>
    <row r="472" spans="1:5" x14ac:dyDescent="0.25">
      <c r="A472" s="455"/>
      <c r="B472" s="479"/>
      <c r="C472" s="431"/>
      <c r="D472" s="435"/>
      <c r="E472" s="431"/>
    </row>
    <row r="473" spans="1:5" x14ac:dyDescent="0.25">
      <c r="A473" s="455"/>
      <c r="B473" s="479"/>
      <c r="C473" s="431"/>
      <c r="D473" s="435"/>
      <c r="E473" s="431"/>
    </row>
    <row r="474" spans="1:5" x14ac:dyDescent="0.25">
      <c r="A474" s="455"/>
      <c r="B474" s="479"/>
      <c r="C474" s="431"/>
      <c r="D474" s="435"/>
      <c r="E474" s="431"/>
    </row>
    <row r="475" spans="1:5" x14ac:dyDescent="0.25">
      <c r="A475" s="455"/>
      <c r="B475" s="479"/>
      <c r="C475" s="431"/>
      <c r="D475" s="435"/>
      <c r="E475" s="431"/>
    </row>
    <row r="476" spans="1:5" x14ac:dyDescent="0.25">
      <c r="A476" s="455"/>
      <c r="B476" s="479"/>
      <c r="C476" s="431"/>
      <c r="D476" s="435"/>
      <c r="E476" s="431"/>
    </row>
    <row r="477" spans="1:5" x14ac:dyDescent="0.25">
      <c r="A477" s="455"/>
      <c r="B477" s="479"/>
      <c r="C477" s="431"/>
      <c r="D477" s="435"/>
      <c r="E477" s="431"/>
    </row>
    <row r="478" spans="1:5" x14ac:dyDescent="0.25">
      <c r="A478" s="455"/>
      <c r="B478" s="479"/>
      <c r="C478" s="431"/>
      <c r="D478" s="435"/>
      <c r="E478" s="431"/>
    </row>
    <row r="479" spans="1:5" x14ac:dyDescent="0.25">
      <c r="A479" s="455"/>
      <c r="B479" s="479"/>
      <c r="C479" s="431"/>
      <c r="D479" s="435"/>
      <c r="E479" s="431"/>
    </row>
    <row r="480" spans="1:5" x14ac:dyDescent="0.25">
      <c r="A480" s="455"/>
      <c r="B480" s="479"/>
      <c r="C480" s="431"/>
      <c r="D480" s="435"/>
      <c r="E480" s="431"/>
    </row>
    <row r="481" spans="1:5" x14ac:dyDescent="0.25">
      <c r="A481" s="455"/>
      <c r="B481" s="479"/>
      <c r="C481" s="431"/>
      <c r="D481" s="435"/>
      <c r="E481" s="431"/>
    </row>
    <row r="482" spans="1:5" x14ac:dyDescent="0.25">
      <c r="A482" s="455"/>
      <c r="B482" s="479"/>
      <c r="C482" s="431"/>
      <c r="D482" s="435"/>
      <c r="E482" s="431"/>
    </row>
    <row r="483" spans="1:5" x14ac:dyDescent="0.25">
      <c r="A483" s="455"/>
      <c r="B483" s="479"/>
      <c r="C483" s="431"/>
      <c r="D483" s="435"/>
      <c r="E483" s="431"/>
    </row>
    <row r="484" spans="1:5" x14ac:dyDescent="0.25">
      <c r="A484" s="455"/>
      <c r="B484" s="479"/>
      <c r="C484" s="431"/>
      <c r="D484" s="435"/>
      <c r="E484" s="431"/>
    </row>
    <row r="485" spans="1:5" x14ac:dyDescent="0.25">
      <c r="A485" s="455"/>
      <c r="B485" s="479"/>
      <c r="C485" s="431"/>
      <c r="D485" s="435"/>
      <c r="E485" s="431"/>
    </row>
    <row r="486" spans="1:5" x14ac:dyDescent="0.25">
      <c r="A486" s="455"/>
      <c r="B486" s="479"/>
      <c r="C486" s="431"/>
      <c r="D486" s="435"/>
      <c r="E486" s="431"/>
    </row>
    <row r="487" spans="1:5" x14ac:dyDescent="0.25">
      <c r="A487" s="455"/>
      <c r="B487" s="479"/>
      <c r="C487" s="431"/>
      <c r="D487" s="435"/>
      <c r="E487" s="431"/>
    </row>
    <row r="488" spans="1:5" x14ac:dyDescent="0.25">
      <c r="A488" s="455"/>
      <c r="B488" s="479"/>
      <c r="C488" s="431"/>
      <c r="D488" s="435"/>
      <c r="E488" s="431"/>
    </row>
    <row r="489" spans="1:5" x14ac:dyDescent="0.25">
      <c r="A489" s="455"/>
      <c r="B489" s="479"/>
      <c r="C489" s="431"/>
      <c r="D489" s="435"/>
      <c r="E489" s="431"/>
    </row>
    <row r="490" spans="1:5" x14ac:dyDescent="0.25">
      <c r="A490" s="455"/>
      <c r="B490" s="479"/>
      <c r="C490" s="431"/>
      <c r="D490" s="435"/>
      <c r="E490" s="431"/>
    </row>
    <row r="491" spans="1:5" x14ac:dyDescent="0.25">
      <c r="A491" s="455"/>
      <c r="B491" s="479"/>
      <c r="C491" s="431"/>
      <c r="D491" s="435"/>
      <c r="E491" s="431"/>
    </row>
    <row r="492" spans="1:5" x14ac:dyDescent="0.25">
      <c r="A492" s="455"/>
      <c r="B492" s="479"/>
      <c r="C492" s="431"/>
      <c r="D492" s="435"/>
      <c r="E492" s="431"/>
    </row>
    <row r="493" spans="1:5" x14ac:dyDescent="0.25">
      <c r="A493" s="455"/>
      <c r="B493" s="479"/>
      <c r="C493" s="431"/>
      <c r="D493" s="435"/>
      <c r="E493" s="431"/>
    </row>
    <row r="494" spans="1:5" x14ac:dyDescent="0.25">
      <c r="A494" s="455"/>
      <c r="B494" s="479"/>
      <c r="C494" s="431"/>
      <c r="D494" s="435"/>
      <c r="E494" s="431"/>
    </row>
    <row r="495" spans="1:5" x14ac:dyDescent="0.25">
      <c r="A495" s="455"/>
      <c r="B495" s="479"/>
      <c r="C495" s="431"/>
      <c r="D495" s="435"/>
      <c r="E495" s="431"/>
    </row>
    <row r="496" spans="1:5" x14ac:dyDescent="0.25">
      <c r="A496" s="455"/>
      <c r="B496" s="479"/>
      <c r="C496" s="431"/>
      <c r="D496" s="435"/>
      <c r="E496" s="431"/>
    </row>
    <row r="497" spans="1:5" x14ac:dyDescent="0.25">
      <c r="A497" s="455"/>
      <c r="B497" s="479"/>
      <c r="C497" s="431"/>
      <c r="D497" s="435"/>
      <c r="E497" s="431"/>
    </row>
    <row r="498" spans="1:5" x14ac:dyDescent="0.25">
      <c r="A498" s="455"/>
      <c r="B498" s="479"/>
      <c r="C498" s="431"/>
      <c r="D498" s="435"/>
      <c r="E498" s="431"/>
    </row>
    <row r="499" spans="1:5" x14ac:dyDescent="0.25">
      <c r="A499" s="455"/>
      <c r="B499" s="479"/>
      <c r="C499" s="431"/>
      <c r="D499" s="435"/>
      <c r="E499" s="431"/>
    </row>
    <row r="500" spans="1:5" x14ac:dyDescent="0.25">
      <c r="A500" s="455"/>
      <c r="B500" s="479"/>
      <c r="C500" s="431"/>
      <c r="D500" s="435"/>
      <c r="E500" s="431"/>
    </row>
    <row r="501" spans="1:5" x14ac:dyDescent="0.25">
      <c r="A501" s="455"/>
      <c r="B501" s="479"/>
      <c r="C501" s="431"/>
      <c r="D501" s="435"/>
      <c r="E501" s="431"/>
    </row>
    <row r="502" spans="1:5" x14ac:dyDescent="0.25">
      <c r="A502" s="455"/>
      <c r="B502" s="479"/>
      <c r="C502" s="431"/>
      <c r="D502" s="435"/>
      <c r="E502" s="431"/>
    </row>
    <row r="503" spans="1:5" x14ac:dyDescent="0.25">
      <c r="A503" s="455"/>
      <c r="B503" s="479"/>
      <c r="C503" s="431"/>
      <c r="D503" s="435"/>
      <c r="E503" s="431"/>
    </row>
    <row r="504" spans="1:5" x14ac:dyDescent="0.25">
      <c r="A504" s="455"/>
      <c r="B504" s="479"/>
      <c r="C504" s="431"/>
      <c r="D504" s="435"/>
      <c r="E504" s="431"/>
    </row>
    <row r="505" spans="1:5" x14ac:dyDescent="0.25">
      <c r="A505" s="455"/>
      <c r="B505" s="479"/>
      <c r="C505" s="431"/>
      <c r="D505" s="435"/>
      <c r="E505" s="431"/>
    </row>
    <row r="506" spans="1:5" x14ac:dyDescent="0.25">
      <c r="A506" s="455"/>
      <c r="B506" s="479"/>
      <c r="C506" s="431"/>
      <c r="D506" s="435"/>
      <c r="E506" s="431"/>
    </row>
    <row r="507" spans="1:5" x14ac:dyDescent="0.25">
      <c r="A507" s="455"/>
      <c r="B507" s="479"/>
      <c r="C507" s="431"/>
      <c r="D507" s="435"/>
      <c r="E507" s="431"/>
    </row>
    <row r="508" spans="1:5" x14ac:dyDescent="0.25">
      <c r="A508" s="455"/>
      <c r="B508" s="479"/>
      <c r="C508" s="431"/>
      <c r="D508" s="435"/>
      <c r="E508" s="431"/>
    </row>
    <row r="509" spans="1:5" x14ac:dyDescent="0.25">
      <c r="A509" s="455"/>
      <c r="B509" s="479"/>
      <c r="C509" s="431"/>
      <c r="D509" s="435"/>
      <c r="E509" s="431"/>
    </row>
    <row r="510" spans="1:5" x14ac:dyDescent="0.25">
      <c r="A510" s="455"/>
      <c r="B510" s="479"/>
      <c r="C510" s="431"/>
      <c r="D510" s="435"/>
      <c r="E510" s="431"/>
    </row>
    <row r="511" spans="1:5" x14ac:dyDescent="0.25">
      <c r="A511" s="455"/>
      <c r="B511" s="479"/>
      <c r="C511" s="431"/>
      <c r="D511" s="435"/>
      <c r="E511" s="431"/>
    </row>
    <row r="512" spans="1:5" x14ac:dyDescent="0.25">
      <c r="A512" s="455"/>
      <c r="B512" s="479"/>
      <c r="C512" s="431"/>
      <c r="D512" s="435"/>
      <c r="E512" s="431"/>
    </row>
    <row r="513" spans="1:5" x14ac:dyDescent="0.25">
      <c r="A513" s="455"/>
      <c r="B513" s="479"/>
      <c r="C513" s="431"/>
      <c r="D513" s="435"/>
      <c r="E513" s="431"/>
    </row>
    <row r="514" spans="1:5" x14ac:dyDescent="0.25">
      <c r="A514" s="455"/>
      <c r="B514" s="479"/>
      <c r="C514" s="431"/>
      <c r="D514" s="435"/>
      <c r="E514" s="431"/>
    </row>
    <row r="515" spans="1:5" x14ac:dyDescent="0.25">
      <c r="A515" s="455"/>
      <c r="B515" s="479"/>
      <c r="C515" s="431"/>
      <c r="D515" s="435"/>
      <c r="E515" s="431"/>
    </row>
    <row r="516" spans="1:5" x14ac:dyDescent="0.25">
      <c r="A516" s="455"/>
      <c r="B516" s="479"/>
      <c r="C516" s="431"/>
      <c r="D516" s="435"/>
      <c r="E516" s="431"/>
    </row>
    <row r="517" spans="1:5" x14ac:dyDescent="0.25">
      <c r="A517" s="455"/>
      <c r="B517" s="479"/>
      <c r="C517" s="431"/>
      <c r="D517" s="435"/>
      <c r="E517" s="431"/>
    </row>
    <row r="518" spans="1:5" x14ac:dyDescent="0.25">
      <c r="A518" s="455"/>
      <c r="B518" s="479"/>
      <c r="C518" s="431"/>
      <c r="D518" s="435"/>
      <c r="E518" s="431"/>
    </row>
    <row r="519" spans="1:5" x14ac:dyDescent="0.25">
      <c r="A519" s="455"/>
      <c r="B519" s="479"/>
      <c r="C519" s="431"/>
      <c r="D519" s="435"/>
      <c r="E519" s="431"/>
    </row>
    <row r="520" spans="1:5" x14ac:dyDescent="0.25">
      <c r="A520" s="455"/>
      <c r="B520" s="479"/>
      <c r="C520" s="431"/>
      <c r="D520" s="435"/>
      <c r="E520" s="431"/>
    </row>
    <row r="521" spans="1:5" x14ac:dyDescent="0.25">
      <c r="A521" s="455"/>
      <c r="B521" s="479"/>
      <c r="C521" s="431"/>
      <c r="D521" s="435"/>
      <c r="E521" s="431"/>
    </row>
    <row r="522" spans="1:5" x14ac:dyDescent="0.25">
      <c r="A522" s="455"/>
      <c r="B522" s="479"/>
      <c r="C522" s="431"/>
      <c r="D522" s="435"/>
      <c r="E522" s="431"/>
    </row>
    <row r="523" spans="1:5" x14ac:dyDescent="0.25">
      <c r="A523" s="455"/>
      <c r="B523" s="479"/>
      <c r="C523" s="431"/>
      <c r="D523" s="435"/>
      <c r="E523" s="431"/>
    </row>
    <row r="524" spans="1:5" x14ac:dyDescent="0.25">
      <c r="A524" s="455"/>
      <c r="B524" s="479"/>
      <c r="C524" s="431"/>
      <c r="D524" s="435"/>
      <c r="E524" s="431"/>
    </row>
    <row r="525" spans="1:5" x14ac:dyDescent="0.25">
      <c r="A525" s="455"/>
      <c r="B525" s="479"/>
      <c r="C525" s="431"/>
      <c r="D525" s="435"/>
      <c r="E525" s="431"/>
    </row>
    <row r="526" spans="1:5" x14ac:dyDescent="0.25">
      <c r="A526" s="455"/>
      <c r="B526" s="479"/>
      <c r="C526" s="431"/>
      <c r="D526" s="435"/>
      <c r="E526" s="431"/>
    </row>
    <row r="527" spans="1:5" x14ac:dyDescent="0.25">
      <c r="A527" s="455"/>
      <c r="B527" s="479"/>
      <c r="C527" s="431"/>
      <c r="D527" s="435"/>
      <c r="E527" s="431"/>
    </row>
    <row r="528" spans="1:5" x14ac:dyDescent="0.25">
      <c r="A528" s="455"/>
      <c r="B528" s="479"/>
      <c r="C528" s="431"/>
      <c r="D528" s="435"/>
      <c r="E528" s="431"/>
    </row>
    <row r="529" spans="1:5" x14ac:dyDescent="0.25">
      <c r="A529" s="455"/>
      <c r="B529" s="479"/>
      <c r="C529" s="431"/>
      <c r="D529" s="435"/>
      <c r="E529" s="431"/>
    </row>
    <row r="530" spans="1:5" x14ac:dyDescent="0.25">
      <c r="A530" s="455"/>
      <c r="B530" s="479"/>
      <c r="C530" s="431"/>
      <c r="D530" s="435"/>
      <c r="E530" s="431"/>
    </row>
    <row r="531" spans="1:5" x14ac:dyDescent="0.25">
      <c r="A531" s="455"/>
      <c r="B531" s="479"/>
      <c r="C531" s="431"/>
      <c r="D531" s="435"/>
      <c r="E531" s="431"/>
    </row>
    <row r="532" spans="1:5" x14ac:dyDescent="0.25">
      <c r="A532" s="455"/>
      <c r="B532" s="479"/>
      <c r="C532" s="431"/>
      <c r="D532" s="435"/>
      <c r="E532" s="431"/>
    </row>
    <row r="533" spans="1:5" x14ac:dyDescent="0.25">
      <c r="A533" s="455"/>
      <c r="B533" s="479"/>
      <c r="C533" s="431"/>
      <c r="D533" s="435"/>
      <c r="E533" s="431"/>
    </row>
    <row r="534" spans="1:5" x14ac:dyDescent="0.25">
      <c r="A534" s="455"/>
      <c r="B534" s="479"/>
      <c r="C534" s="431"/>
      <c r="D534" s="435"/>
      <c r="E534" s="431"/>
    </row>
    <row r="535" spans="1:5" x14ac:dyDescent="0.25">
      <c r="A535" s="455"/>
      <c r="B535" s="479"/>
      <c r="C535" s="431"/>
      <c r="D535" s="435"/>
      <c r="E535" s="431"/>
    </row>
    <row r="536" spans="1:5" x14ac:dyDescent="0.25">
      <c r="A536" s="455"/>
      <c r="B536" s="479"/>
      <c r="C536" s="431"/>
      <c r="D536" s="435"/>
      <c r="E536" s="431"/>
    </row>
    <row r="537" spans="1:5" x14ac:dyDescent="0.25">
      <c r="A537" s="455"/>
      <c r="B537" s="479"/>
      <c r="C537" s="431"/>
      <c r="D537" s="435"/>
      <c r="E537" s="431"/>
    </row>
    <row r="538" spans="1:5" x14ac:dyDescent="0.25">
      <c r="A538" s="455"/>
      <c r="B538" s="479"/>
      <c r="C538" s="431"/>
      <c r="D538" s="435"/>
      <c r="E538" s="431"/>
    </row>
    <row r="539" spans="1:5" x14ac:dyDescent="0.25">
      <c r="A539" s="455"/>
      <c r="B539" s="479"/>
      <c r="C539" s="431"/>
      <c r="D539" s="435"/>
      <c r="E539" s="431"/>
    </row>
    <row r="540" spans="1:5" x14ac:dyDescent="0.25">
      <c r="A540" s="455"/>
      <c r="B540" s="479"/>
      <c r="C540" s="431"/>
      <c r="D540" s="435"/>
      <c r="E540" s="431"/>
    </row>
    <row r="541" spans="1:5" x14ac:dyDescent="0.25">
      <c r="A541" s="455"/>
      <c r="B541" s="479"/>
      <c r="C541" s="431"/>
      <c r="D541" s="435"/>
      <c r="E541" s="431"/>
    </row>
    <row r="542" spans="1:5" x14ac:dyDescent="0.25">
      <c r="A542" s="455"/>
      <c r="B542" s="479"/>
      <c r="C542" s="431"/>
      <c r="D542" s="435"/>
      <c r="E542" s="431"/>
    </row>
    <row r="543" spans="1:5" x14ac:dyDescent="0.25">
      <c r="A543" s="455"/>
      <c r="B543" s="479"/>
      <c r="C543" s="431"/>
      <c r="D543" s="435"/>
      <c r="E543" s="431"/>
    </row>
    <row r="544" spans="1:5" x14ac:dyDescent="0.25">
      <c r="A544" s="455"/>
      <c r="B544" s="479"/>
      <c r="C544" s="431"/>
      <c r="D544" s="435"/>
      <c r="E544" s="431"/>
    </row>
    <row r="545" spans="1:5" x14ac:dyDescent="0.25">
      <c r="A545" s="455"/>
      <c r="B545" s="479"/>
      <c r="C545" s="431"/>
      <c r="D545" s="435"/>
      <c r="E545" s="431"/>
    </row>
    <row r="546" spans="1:5" x14ac:dyDescent="0.25">
      <c r="A546" s="455"/>
      <c r="B546" s="479"/>
      <c r="C546" s="431"/>
      <c r="D546" s="435"/>
      <c r="E546" s="431"/>
    </row>
    <row r="547" spans="1:5" x14ac:dyDescent="0.25">
      <c r="A547" s="455"/>
      <c r="B547" s="479"/>
      <c r="C547" s="431"/>
      <c r="D547" s="435"/>
      <c r="E547" s="431"/>
    </row>
    <row r="548" spans="1:5" x14ac:dyDescent="0.25">
      <c r="A548" s="455"/>
      <c r="B548" s="479"/>
      <c r="C548" s="431"/>
      <c r="D548" s="435"/>
      <c r="E548" s="431"/>
    </row>
    <row r="549" spans="1:5" x14ac:dyDescent="0.25">
      <c r="A549" s="455"/>
      <c r="B549" s="479"/>
      <c r="C549" s="431"/>
      <c r="D549" s="435"/>
      <c r="E549" s="431"/>
    </row>
    <row r="550" spans="1:5" x14ac:dyDescent="0.25">
      <c r="A550" s="455"/>
      <c r="B550" s="479"/>
      <c r="C550" s="431"/>
      <c r="D550" s="435"/>
      <c r="E550" s="431"/>
    </row>
    <row r="551" spans="1:5" x14ac:dyDescent="0.25">
      <c r="A551" s="455"/>
      <c r="B551" s="479"/>
      <c r="C551" s="431"/>
      <c r="D551" s="435"/>
      <c r="E551" s="431"/>
    </row>
    <row r="552" spans="1:5" x14ac:dyDescent="0.25">
      <c r="A552" s="455"/>
      <c r="B552" s="479"/>
      <c r="C552" s="431"/>
      <c r="D552" s="435"/>
      <c r="E552" s="431"/>
    </row>
    <row r="553" spans="1:5" x14ac:dyDescent="0.25">
      <c r="A553" s="455"/>
      <c r="B553" s="479"/>
      <c r="C553" s="431"/>
      <c r="D553" s="435"/>
      <c r="E553" s="431"/>
    </row>
    <row r="554" spans="1:5" x14ac:dyDescent="0.25">
      <c r="A554" s="455"/>
      <c r="B554" s="479"/>
      <c r="C554" s="431"/>
      <c r="D554" s="435"/>
      <c r="E554" s="431"/>
    </row>
    <row r="555" spans="1:5" x14ac:dyDescent="0.25">
      <c r="A555" s="455"/>
      <c r="B555" s="479"/>
      <c r="C555" s="431"/>
      <c r="D555" s="435"/>
      <c r="E555" s="431"/>
    </row>
    <row r="556" spans="1:5" x14ac:dyDescent="0.25">
      <c r="A556" s="455"/>
      <c r="B556" s="479"/>
      <c r="C556" s="431"/>
      <c r="D556" s="435"/>
      <c r="E556" s="431"/>
    </row>
    <row r="557" spans="1:5" x14ac:dyDescent="0.25">
      <c r="A557" s="455"/>
      <c r="B557" s="479"/>
      <c r="C557" s="431"/>
      <c r="D557" s="435"/>
      <c r="E557" s="431"/>
    </row>
    <row r="558" spans="1:5" x14ac:dyDescent="0.25">
      <c r="A558" s="455"/>
      <c r="B558" s="479"/>
      <c r="C558" s="431"/>
      <c r="D558" s="435"/>
      <c r="E558" s="431"/>
    </row>
    <row r="559" spans="1:5" x14ac:dyDescent="0.25">
      <c r="A559" s="455"/>
      <c r="B559" s="479"/>
      <c r="C559" s="431"/>
      <c r="D559" s="435"/>
      <c r="E559" s="431"/>
    </row>
    <row r="560" spans="1:5" x14ac:dyDescent="0.25">
      <c r="A560" s="455"/>
      <c r="B560" s="479"/>
      <c r="C560" s="431"/>
      <c r="D560" s="435"/>
      <c r="E560" s="431"/>
    </row>
    <row r="561" spans="1:5" x14ac:dyDescent="0.25">
      <c r="A561" s="455"/>
      <c r="B561" s="479"/>
      <c r="C561" s="431"/>
      <c r="D561" s="435"/>
      <c r="E561" s="431"/>
    </row>
    <row r="562" spans="1:5" x14ac:dyDescent="0.25">
      <c r="A562" s="455"/>
      <c r="B562" s="479"/>
      <c r="C562" s="431"/>
      <c r="D562" s="435"/>
      <c r="E562" s="431"/>
    </row>
    <row r="563" spans="1:5" x14ac:dyDescent="0.25">
      <c r="A563" s="455"/>
      <c r="B563" s="479"/>
      <c r="C563" s="431"/>
      <c r="D563" s="435"/>
      <c r="E563" s="431"/>
    </row>
    <row r="564" spans="1:5" x14ac:dyDescent="0.25">
      <c r="A564" s="455"/>
      <c r="B564" s="479"/>
      <c r="C564" s="431"/>
      <c r="D564" s="435"/>
      <c r="E564" s="431"/>
    </row>
    <row r="565" spans="1:5" x14ac:dyDescent="0.25">
      <c r="A565" s="455"/>
      <c r="B565" s="479"/>
      <c r="C565" s="431"/>
      <c r="D565" s="435"/>
      <c r="E565" s="431"/>
    </row>
    <row r="566" spans="1:5" x14ac:dyDescent="0.25">
      <c r="A566" s="455"/>
      <c r="B566" s="479"/>
      <c r="C566" s="431"/>
      <c r="D566" s="435"/>
      <c r="E566" s="431"/>
    </row>
    <row r="567" spans="1:5" x14ac:dyDescent="0.25">
      <c r="A567" s="455"/>
      <c r="B567" s="479"/>
      <c r="C567" s="431"/>
      <c r="D567" s="435"/>
      <c r="E567" s="431"/>
    </row>
    <row r="568" spans="1:5" x14ac:dyDescent="0.25">
      <c r="A568" s="455"/>
      <c r="B568" s="479"/>
      <c r="C568" s="431"/>
      <c r="D568" s="435"/>
      <c r="E568" s="431"/>
    </row>
    <row r="569" spans="1:5" x14ac:dyDescent="0.25">
      <c r="A569" s="455"/>
      <c r="B569" s="479"/>
      <c r="C569" s="431"/>
      <c r="D569" s="435"/>
      <c r="E569" s="431"/>
    </row>
    <row r="570" spans="1:5" x14ac:dyDescent="0.25">
      <c r="A570" s="455"/>
      <c r="B570" s="479"/>
      <c r="C570" s="431"/>
      <c r="D570" s="435"/>
      <c r="E570" s="431"/>
    </row>
    <row r="571" spans="1:5" x14ac:dyDescent="0.25">
      <c r="A571" s="455"/>
      <c r="B571" s="479"/>
      <c r="C571" s="431"/>
      <c r="D571" s="435"/>
      <c r="E571" s="431"/>
    </row>
    <row r="572" spans="1:5" x14ac:dyDescent="0.25">
      <c r="A572" s="455"/>
      <c r="B572" s="479"/>
      <c r="C572" s="431"/>
      <c r="D572" s="435"/>
      <c r="E572" s="431"/>
    </row>
    <row r="573" spans="1:5" x14ac:dyDescent="0.25">
      <c r="A573" s="455"/>
      <c r="B573" s="479"/>
      <c r="C573" s="431"/>
      <c r="D573" s="435"/>
      <c r="E573" s="431"/>
    </row>
    <row r="574" spans="1:5" x14ac:dyDescent="0.25">
      <c r="A574" s="455"/>
      <c r="B574" s="479"/>
      <c r="C574" s="431"/>
      <c r="D574" s="435"/>
      <c r="E574" s="431"/>
    </row>
    <row r="575" spans="1:5" x14ac:dyDescent="0.25">
      <c r="A575" s="455"/>
      <c r="B575" s="479"/>
      <c r="C575" s="431"/>
      <c r="D575" s="435"/>
      <c r="E575" s="431"/>
    </row>
    <row r="576" spans="1:5" x14ac:dyDescent="0.25">
      <c r="A576" s="455"/>
      <c r="B576" s="479"/>
      <c r="C576" s="431"/>
      <c r="D576" s="435"/>
      <c r="E576" s="431"/>
    </row>
    <row r="577" spans="1:5" x14ac:dyDescent="0.25">
      <c r="A577" s="455"/>
      <c r="B577" s="479"/>
      <c r="C577" s="431"/>
      <c r="D577" s="435"/>
      <c r="E577" s="431"/>
    </row>
    <row r="578" spans="1:5" x14ac:dyDescent="0.25">
      <c r="A578" s="455"/>
      <c r="B578" s="479"/>
      <c r="C578" s="431"/>
      <c r="D578" s="435"/>
      <c r="E578" s="431"/>
    </row>
    <row r="579" spans="1:5" x14ac:dyDescent="0.25">
      <c r="A579" s="455"/>
      <c r="B579" s="479"/>
      <c r="C579" s="431"/>
      <c r="D579" s="435"/>
      <c r="E579" s="431"/>
    </row>
    <row r="580" spans="1:5" x14ac:dyDescent="0.25">
      <c r="A580" s="455"/>
      <c r="B580" s="479"/>
      <c r="C580" s="431"/>
      <c r="D580" s="435"/>
      <c r="E580" s="431"/>
    </row>
    <row r="581" spans="1:5" x14ac:dyDescent="0.25">
      <c r="A581" s="455"/>
      <c r="B581" s="479"/>
      <c r="C581" s="431"/>
      <c r="D581" s="435"/>
      <c r="E581" s="431"/>
    </row>
    <row r="582" spans="1:5" x14ac:dyDescent="0.25">
      <c r="A582" s="455"/>
      <c r="B582" s="479"/>
      <c r="C582" s="431"/>
      <c r="D582" s="435"/>
      <c r="E582" s="431"/>
    </row>
    <row r="583" spans="1:5" x14ac:dyDescent="0.25">
      <c r="A583" s="455"/>
      <c r="B583" s="479"/>
      <c r="C583" s="431"/>
      <c r="D583" s="435"/>
      <c r="E583" s="431"/>
    </row>
    <row r="584" spans="1:5" x14ac:dyDescent="0.25">
      <c r="A584" s="455"/>
      <c r="B584" s="479"/>
      <c r="C584" s="431"/>
      <c r="D584" s="435"/>
      <c r="E584" s="431"/>
    </row>
    <row r="585" spans="1:5" x14ac:dyDescent="0.25">
      <c r="A585" s="455"/>
      <c r="B585" s="479"/>
      <c r="C585" s="431"/>
      <c r="D585" s="435"/>
      <c r="E585" s="431"/>
    </row>
    <row r="586" spans="1:5" x14ac:dyDescent="0.25">
      <c r="A586" s="455"/>
      <c r="B586" s="479"/>
      <c r="C586" s="431"/>
      <c r="D586" s="435"/>
      <c r="E586" s="431"/>
    </row>
    <row r="587" spans="1:5" x14ac:dyDescent="0.25">
      <c r="A587" s="455"/>
      <c r="B587" s="479"/>
      <c r="C587" s="431"/>
      <c r="D587" s="435"/>
      <c r="E587" s="431"/>
    </row>
    <row r="588" spans="1:5" x14ac:dyDescent="0.25">
      <c r="A588" s="455"/>
      <c r="B588" s="479"/>
      <c r="C588" s="431"/>
      <c r="D588" s="435"/>
      <c r="E588" s="431"/>
    </row>
    <row r="589" spans="1:5" x14ac:dyDescent="0.25">
      <c r="A589" s="455"/>
      <c r="B589" s="479"/>
      <c r="C589" s="431"/>
      <c r="D589" s="435"/>
      <c r="E589" s="431"/>
    </row>
    <row r="590" spans="1:5" x14ac:dyDescent="0.25">
      <c r="A590" s="455"/>
      <c r="B590" s="479"/>
      <c r="C590" s="431"/>
      <c r="D590" s="435"/>
      <c r="E590" s="431"/>
    </row>
    <row r="591" spans="1:5" x14ac:dyDescent="0.25">
      <c r="A591" s="455"/>
      <c r="B591" s="479"/>
      <c r="C591" s="431"/>
      <c r="D591" s="435"/>
      <c r="E591" s="431"/>
    </row>
    <row r="592" spans="1:5" x14ac:dyDescent="0.25">
      <c r="A592" s="455"/>
      <c r="B592" s="479"/>
      <c r="C592" s="431"/>
      <c r="D592" s="435"/>
      <c r="E592" s="431"/>
    </row>
    <row r="593" spans="1:5" x14ac:dyDescent="0.25">
      <c r="A593" s="455"/>
      <c r="B593" s="479"/>
      <c r="C593" s="431"/>
      <c r="D593" s="435"/>
      <c r="E593" s="431"/>
    </row>
    <row r="594" spans="1:5" x14ac:dyDescent="0.25">
      <c r="A594" s="455"/>
      <c r="B594" s="479"/>
      <c r="C594" s="431"/>
      <c r="D594" s="435"/>
      <c r="E594" s="431"/>
    </row>
    <row r="595" spans="1:5" x14ac:dyDescent="0.25">
      <c r="A595" s="455"/>
      <c r="B595" s="479"/>
      <c r="C595" s="431"/>
      <c r="D595" s="435"/>
      <c r="E595" s="431"/>
    </row>
    <row r="596" spans="1:5" x14ac:dyDescent="0.25">
      <c r="A596" s="455"/>
      <c r="B596" s="479"/>
      <c r="C596" s="431"/>
      <c r="D596" s="435"/>
      <c r="E596" s="431"/>
    </row>
    <row r="597" spans="1:5" x14ac:dyDescent="0.25">
      <c r="A597" s="455"/>
      <c r="B597" s="479"/>
      <c r="C597" s="431"/>
      <c r="D597" s="435"/>
      <c r="E597" s="431"/>
    </row>
    <row r="598" spans="1:5" x14ac:dyDescent="0.25">
      <c r="A598" s="455"/>
      <c r="B598" s="479"/>
      <c r="C598" s="431"/>
      <c r="D598" s="435"/>
      <c r="E598" s="431"/>
    </row>
    <row r="599" spans="1:5" x14ac:dyDescent="0.25">
      <c r="A599" s="455"/>
      <c r="B599" s="479"/>
      <c r="C599" s="431"/>
      <c r="D599" s="435"/>
      <c r="E599" s="431"/>
    </row>
    <row r="600" spans="1:5" x14ac:dyDescent="0.25">
      <c r="A600" s="455"/>
      <c r="B600" s="479"/>
      <c r="C600" s="431"/>
      <c r="D600" s="435"/>
      <c r="E600" s="431"/>
    </row>
    <row r="601" spans="1:5" x14ac:dyDescent="0.25">
      <c r="A601" s="455"/>
      <c r="B601" s="479"/>
      <c r="C601" s="431"/>
      <c r="D601" s="435"/>
      <c r="E601" s="431"/>
    </row>
    <row r="602" spans="1:5" x14ac:dyDescent="0.25">
      <c r="A602" s="455"/>
      <c r="B602" s="479"/>
      <c r="C602" s="431"/>
      <c r="D602" s="435"/>
      <c r="E602" s="431"/>
    </row>
    <row r="603" spans="1:5" x14ac:dyDescent="0.25">
      <c r="A603" s="455"/>
      <c r="B603" s="479"/>
      <c r="C603" s="431"/>
      <c r="D603" s="435"/>
      <c r="E603" s="431"/>
    </row>
    <row r="604" spans="1:5" x14ac:dyDescent="0.25">
      <c r="A604" s="455"/>
      <c r="B604" s="479"/>
      <c r="C604" s="431"/>
      <c r="D604" s="435"/>
      <c r="E604" s="431"/>
    </row>
    <row r="605" spans="1:5" x14ac:dyDescent="0.25">
      <c r="A605" s="455"/>
      <c r="B605" s="479"/>
      <c r="C605" s="431"/>
      <c r="D605" s="435"/>
      <c r="E605" s="431"/>
    </row>
    <row r="606" spans="1:5" x14ac:dyDescent="0.25">
      <c r="A606" s="455"/>
      <c r="B606" s="479"/>
      <c r="C606" s="431"/>
      <c r="D606" s="435"/>
      <c r="E606" s="431"/>
    </row>
    <row r="607" spans="1:5" x14ac:dyDescent="0.25">
      <c r="A607" s="455"/>
      <c r="B607" s="479"/>
      <c r="C607" s="431"/>
      <c r="D607" s="435"/>
      <c r="E607" s="431"/>
    </row>
    <row r="608" spans="1:5" x14ac:dyDescent="0.25">
      <c r="A608" s="455"/>
      <c r="B608" s="479"/>
      <c r="C608" s="431"/>
      <c r="D608" s="435"/>
      <c r="E608" s="431"/>
    </row>
    <row r="609" spans="1:5" x14ac:dyDescent="0.25">
      <c r="A609" s="455"/>
      <c r="B609" s="479"/>
      <c r="C609" s="431"/>
      <c r="D609" s="435"/>
      <c r="E609" s="431"/>
    </row>
    <row r="610" spans="1:5" x14ac:dyDescent="0.25">
      <c r="A610" s="455"/>
      <c r="B610" s="479"/>
      <c r="C610" s="431"/>
      <c r="D610" s="435"/>
      <c r="E610" s="431"/>
    </row>
    <row r="611" spans="1:5" x14ac:dyDescent="0.25">
      <c r="A611" s="455"/>
      <c r="B611" s="479"/>
      <c r="C611" s="431"/>
      <c r="D611" s="435"/>
      <c r="E611" s="431"/>
    </row>
    <row r="612" spans="1:5" x14ac:dyDescent="0.25">
      <c r="A612" s="455"/>
      <c r="B612" s="479"/>
      <c r="C612" s="431"/>
      <c r="D612" s="435"/>
      <c r="E612" s="431"/>
    </row>
    <row r="613" spans="1:5" x14ac:dyDescent="0.25">
      <c r="A613" s="455"/>
      <c r="B613" s="479"/>
      <c r="C613" s="431"/>
      <c r="D613" s="435"/>
      <c r="E613" s="431"/>
    </row>
    <row r="614" spans="1:5" x14ac:dyDescent="0.25">
      <c r="A614" s="455"/>
      <c r="B614" s="479"/>
      <c r="C614" s="431"/>
      <c r="D614" s="435"/>
      <c r="E614" s="431"/>
    </row>
    <row r="615" spans="1:5" x14ac:dyDescent="0.25">
      <c r="A615" s="455"/>
      <c r="B615" s="479"/>
      <c r="C615" s="431"/>
      <c r="D615" s="435"/>
      <c r="E615" s="431"/>
    </row>
    <row r="616" spans="1:5" x14ac:dyDescent="0.25">
      <c r="A616" s="455"/>
      <c r="B616" s="479"/>
      <c r="C616" s="431"/>
      <c r="D616" s="435"/>
      <c r="E616" s="431"/>
    </row>
    <row r="617" spans="1:5" x14ac:dyDescent="0.25">
      <c r="A617" s="455"/>
      <c r="B617" s="479"/>
      <c r="C617" s="431"/>
      <c r="D617" s="435"/>
      <c r="E617" s="431"/>
    </row>
    <row r="618" spans="1:5" x14ac:dyDescent="0.25">
      <c r="A618" s="455"/>
      <c r="B618" s="479"/>
      <c r="C618" s="431"/>
      <c r="D618" s="435"/>
      <c r="E618" s="431"/>
    </row>
    <row r="619" spans="1:5" x14ac:dyDescent="0.25">
      <c r="A619" s="455"/>
      <c r="B619" s="479"/>
      <c r="C619" s="431"/>
      <c r="D619" s="435"/>
      <c r="E619" s="431"/>
    </row>
    <row r="620" spans="1:5" x14ac:dyDescent="0.25">
      <c r="A620" s="455"/>
      <c r="B620" s="479"/>
      <c r="C620" s="431"/>
      <c r="D620" s="435"/>
      <c r="E620" s="431"/>
    </row>
    <row r="621" spans="1:5" x14ac:dyDescent="0.25">
      <c r="A621" s="455"/>
      <c r="B621" s="479"/>
      <c r="C621" s="431"/>
      <c r="D621" s="435"/>
      <c r="E621" s="431"/>
    </row>
    <row r="622" spans="1:5" x14ac:dyDescent="0.25">
      <c r="A622" s="455"/>
      <c r="B622" s="479"/>
      <c r="C622" s="431"/>
      <c r="D622" s="435"/>
      <c r="E622" s="431"/>
    </row>
    <row r="623" spans="1:5" x14ac:dyDescent="0.25">
      <c r="A623" s="455"/>
      <c r="B623" s="479"/>
      <c r="C623" s="431"/>
      <c r="D623" s="435"/>
      <c r="E623" s="431"/>
    </row>
    <row r="624" spans="1:5" x14ac:dyDescent="0.25">
      <c r="A624" s="455"/>
      <c r="B624" s="479"/>
      <c r="C624" s="431"/>
      <c r="D624" s="435"/>
      <c r="E624" s="431"/>
    </row>
    <row r="625" spans="1:5" x14ac:dyDescent="0.25">
      <c r="A625" s="455"/>
      <c r="B625" s="479"/>
      <c r="C625" s="431"/>
      <c r="D625" s="435"/>
      <c r="E625" s="431"/>
    </row>
    <row r="626" spans="1:5" x14ac:dyDescent="0.25">
      <c r="A626" s="455"/>
      <c r="B626" s="479"/>
      <c r="C626" s="431"/>
      <c r="D626" s="435"/>
      <c r="E626" s="431"/>
    </row>
    <row r="627" spans="1:5" x14ac:dyDescent="0.25">
      <c r="A627" s="455"/>
      <c r="B627" s="479"/>
      <c r="C627" s="431"/>
      <c r="D627" s="435"/>
      <c r="E627" s="431"/>
    </row>
    <row r="628" spans="1:5" x14ac:dyDescent="0.25">
      <c r="A628" s="455"/>
      <c r="B628" s="479"/>
      <c r="C628" s="431"/>
      <c r="D628" s="435"/>
      <c r="E628" s="431"/>
    </row>
    <row r="629" spans="1:5" x14ac:dyDescent="0.25">
      <c r="A629" s="455"/>
      <c r="B629" s="479"/>
      <c r="C629" s="431"/>
      <c r="D629" s="435"/>
      <c r="E629" s="431"/>
    </row>
    <row r="630" spans="1:5" x14ac:dyDescent="0.25">
      <c r="A630" s="455"/>
      <c r="B630" s="479"/>
      <c r="C630" s="431"/>
      <c r="D630" s="435"/>
      <c r="E630" s="431"/>
    </row>
    <row r="631" spans="1:5" x14ac:dyDescent="0.25">
      <c r="A631" s="455"/>
      <c r="B631" s="479"/>
      <c r="C631" s="431"/>
      <c r="D631" s="435"/>
      <c r="E631" s="431"/>
    </row>
    <row r="632" spans="1:5" x14ac:dyDescent="0.25">
      <c r="A632" s="455"/>
      <c r="B632" s="479"/>
      <c r="C632" s="431"/>
      <c r="D632" s="435"/>
      <c r="E632" s="431"/>
    </row>
    <row r="633" spans="1:5" x14ac:dyDescent="0.25">
      <c r="A633" s="455"/>
      <c r="B633" s="479"/>
      <c r="C633" s="431"/>
      <c r="D633" s="435"/>
      <c r="E633" s="431"/>
    </row>
    <row r="634" spans="1:5" x14ac:dyDescent="0.25">
      <c r="A634" s="455"/>
      <c r="B634" s="479"/>
      <c r="C634" s="431"/>
      <c r="D634" s="435"/>
      <c r="E634" s="431"/>
    </row>
    <row r="635" spans="1:5" x14ac:dyDescent="0.25">
      <c r="A635" s="455"/>
      <c r="B635" s="479"/>
      <c r="C635" s="431"/>
      <c r="D635" s="435"/>
      <c r="E635" s="431"/>
    </row>
    <row r="636" spans="1:5" x14ac:dyDescent="0.25">
      <c r="A636" s="455"/>
      <c r="B636" s="479"/>
      <c r="C636" s="431"/>
      <c r="D636" s="435"/>
      <c r="E636" s="431"/>
    </row>
    <row r="637" spans="1:5" x14ac:dyDescent="0.25">
      <c r="A637" s="455"/>
      <c r="B637" s="479"/>
      <c r="C637" s="431"/>
      <c r="D637" s="435"/>
      <c r="E637" s="431"/>
    </row>
    <row r="638" spans="1:5" x14ac:dyDescent="0.25">
      <c r="A638" s="455"/>
      <c r="B638" s="479"/>
      <c r="C638" s="431"/>
      <c r="D638" s="435"/>
      <c r="E638" s="431"/>
    </row>
    <row r="639" spans="1:5" x14ac:dyDescent="0.25">
      <c r="A639" s="455"/>
      <c r="B639" s="479"/>
      <c r="C639" s="431"/>
      <c r="D639" s="435"/>
      <c r="E639" s="431"/>
    </row>
    <row r="640" spans="1:5" x14ac:dyDescent="0.25">
      <c r="A640" s="455"/>
      <c r="B640" s="479"/>
      <c r="C640" s="431"/>
      <c r="D640" s="435"/>
      <c r="E640" s="431"/>
    </row>
    <row r="641" spans="1:5" x14ac:dyDescent="0.25">
      <c r="A641" s="455"/>
      <c r="B641" s="479"/>
      <c r="C641" s="431"/>
      <c r="D641" s="435"/>
      <c r="E641" s="431"/>
    </row>
    <row r="642" spans="1:5" x14ac:dyDescent="0.25">
      <c r="A642" s="455"/>
      <c r="B642" s="479"/>
      <c r="C642" s="431"/>
      <c r="D642" s="435"/>
      <c r="E642" s="431"/>
    </row>
    <row r="643" spans="1:5" x14ac:dyDescent="0.25">
      <c r="A643" s="455"/>
      <c r="B643" s="479"/>
      <c r="C643" s="431"/>
      <c r="D643" s="435"/>
      <c r="E643" s="431"/>
    </row>
    <row r="644" spans="1:5" x14ac:dyDescent="0.25">
      <c r="A644" s="455"/>
      <c r="B644" s="479"/>
      <c r="C644" s="431"/>
      <c r="D644" s="435"/>
      <c r="E644" s="431"/>
    </row>
    <row r="645" spans="1:5" x14ac:dyDescent="0.25">
      <c r="A645" s="455"/>
      <c r="B645" s="479"/>
      <c r="C645" s="431"/>
      <c r="D645" s="435"/>
      <c r="E645" s="431"/>
    </row>
    <row r="646" spans="1:5" x14ac:dyDescent="0.25">
      <c r="A646" s="455"/>
      <c r="B646" s="479"/>
      <c r="C646" s="431"/>
      <c r="D646" s="435"/>
      <c r="E646" s="431"/>
    </row>
    <row r="647" spans="1:5" x14ac:dyDescent="0.25">
      <c r="A647" s="455"/>
      <c r="B647" s="479"/>
      <c r="C647" s="431"/>
      <c r="D647" s="435"/>
      <c r="E647" s="431"/>
    </row>
    <row r="648" spans="1:5" x14ac:dyDescent="0.25">
      <c r="A648" s="455"/>
      <c r="B648" s="479"/>
      <c r="C648" s="431"/>
      <c r="D648" s="435"/>
      <c r="E648" s="431"/>
    </row>
    <row r="649" spans="1:5" x14ac:dyDescent="0.25">
      <c r="A649" s="455"/>
      <c r="B649" s="479"/>
      <c r="C649" s="431"/>
      <c r="D649" s="435"/>
      <c r="E649" s="431"/>
    </row>
    <row r="650" spans="1:5" x14ac:dyDescent="0.25">
      <c r="A650" s="455"/>
      <c r="B650" s="479"/>
      <c r="C650" s="431"/>
      <c r="D650" s="435"/>
      <c r="E650" s="431"/>
    </row>
    <row r="651" spans="1:5" x14ac:dyDescent="0.25">
      <c r="A651" s="455"/>
      <c r="B651" s="479"/>
      <c r="C651" s="431"/>
      <c r="D651" s="435"/>
      <c r="E651" s="431"/>
    </row>
    <row r="652" spans="1:5" x14ac:dyDescent="0.25">
      <c r="A652" s="455"/>
      <c r="B652" s="479"/>
      <c r="C652" s="431"/>
      <c r="D652" s="435"/>
      <c r="E652" s="431"/>
    </row>
    <row r="653" spans="1:5" x14ac:dyDescent="0.25">
      <c r="A653" s="455"/>
      <c r="B653" s="479"/>
      <c r="C653" s="431"/>
      <c r="D653" s="435"/>
      <c r="E653" s="431"/>
    </row>
    <row r="654" spans="1:5" x14ac:dyDescent="0.25">
      <c r="A654" s="455"/>
      <c r="B654" s="479"/>
      <c r="C654" s="431"/>
      <c r="D654" s="435"/>
      <c r="E654" s="431"/>
    </row>
    <row r="655" spans="1:5" x14ac:dyDescent="0.25">
      <c r="A655" s="455"/>
      <c r="B655" s="479"/>
      <c r="C655" s="431"/>
      <c r="D655" s="435"/>
      <c r="E655" s="431"/>
    </row>
    <row r="656" spans="1:5" x14ac:dyDescent="0.25">
      <c r="A656" s="455"/>
      <c r="B656" s="479"/>
      <c r="C656" s="431"/>
      <c r="D656" s="435"/>
      <c r="E656" s="431"/>
    </row>
    <row r="657" spans="1:5" x14ac:dyDescent="0.25">
      <c r="A657" s="455"/>
      <c r="B657" s="479"/>
      <c r="C657" s="431"/>
      <c r="D657" s="435"/>
      <c r="E657" s="431"/>
    </row>
    <row r="658" spans="1:5" x14ac:dyDescent="0.25">
      <c r="A658" s="455"/>
      <c r="B658" s="479"/>
      <c r="C658" s="431"/>
      <c r="D658" s="435"/>
      <c r="E658" s="431"/>
    </row>
    <row r="659" spans="1:5" x14ac:dyDescent="0.25">
      <c r="A659" s="455"/>
      <c r="B659" s="479"/>
      <c r="C659" s="431"/>
      <c r="D659" s="435"/>
      <c r="E659" s="431"/>
    </row>
    <row r="660" spans="1:5" x14ac:dyDescent="0.25">
      <c r="A660" s="455"/>
      <c r="B660" s="479"/>
      <c r="C660" s="431"/>
      <c r="D660" s="435"/>
      <c r="E660" s="431"/>
    </row>
    <row r="661" spans="1:5" x14ac:dyDescent="0.25">
      <c r="A661" s="455"/>
      <c r="B661" s="479"/>
      <c r="C661" s="431"/>
      <c r="D661" s="435"/>
      <c r="E661" s="431"/>
    </row>
    <row r="662" spans="1:5" x14ac:dyDescent="0.25">
      <c r="A662" s="455"/>
      <c r="B662" s="479"/>
      <c r="C662" s="431"/>
      <c r="D662" s="435"/>
      <c r="E662" s="431"/>
    </row>
    <row r="663" spans="1:5" x14ac:dyDescent="0.25">
      <c r="A663" s="455"/>
      <c r="B663" s="479"/>
      <c r="C663" s="431"/>
      <c r="D663" s="435"/>
      <c r="E663" s="431"/>
    </row>
    <row r="664" spans="1:5" x14ac:dyDescent="0.25">
      <c r="A664" s="455"/>
      <c r="B664" s="479"/>
      <c r="C664" s="431"/>
      <c r="D664" s="435"/>
      <c r="E664" s="431"/>
    </row>
    <row r="665" spans="1:5" x14ac:dyDescent="0.25">
      <c r="A665" s="455"/>
      <c r="B665" s="479"/>
      <c r="C665" s="431"/>
      <c r="D665" s="435"/>
      <c r="E665" s="431"/>
    </row>
    <row r="666" spans="1:5" x14ac:dyDescent="0.25">
      <c r="A666" s="455"/>
      <c r="B666" s="479"/>
      <c r="C666" s="431"/>
      <c r="D666" s="435"/>
      <c r="E666" s="431"/>
    </row>
    <row r="667" spans="1:5" x14ac:dyDescent="0.25">
      <c r="A667" s="455"/>
      <c r="B667" s="479"/>
      <c r="C667" s="431"/>
      <c r="D667" s="435"/>
      <c r="E667" s="431"/>
    </row>
    <row r="668" spans="1:5" x14ac:dyDescent="0.25">
      <c r="A668" s="455"/>
      <c r="B668" s="479"/>
      <c r="C668" s="431"/>
      <c r="D668" s="435"/>
      <c r="E668" s="431"/>
    </row>
    <row r="669" spans="1:5" x14ac:dyDescent="0.25">
      <c r="A669" s="455"/>
      <c r="B669" s="479"/>
      <c r="C669" s="431"/>
      <c r="D669" s="435"/>
      <c r="E669" s="431"/>
    </row>
    <row r="670" spans="1:5" x14ac:dyDescent="0.25">
      <c r="A670" s="455"/>
      <c r="B670" s="479"/>
      <c r="C670" s="431"/>
      <c r="D670" s="435"/>
      <c r="E670" s="431"/>
    </row>
    <row r="671" spans="1:5" x14ac:dyDescent="0.25">
      <c r="A671" s="455"/>
      <c r="B671" s="479"/>
      <c r="C671" s="431"/>
      <c r="D671" s="435"/>
      <c r="E671" s="431"/>
    </row>
    <row r="672" spans="1:5" x14ac:dyDescent="0.25">
      <c r="A672" s="455"/>
      <c r="B672" s="479"/>
      <c r="C672" s="431"/>
      <c r="D672" s="435"/>
      <c r="E672" s="431"/>
    </row>
    <row r="673" spans="1:5" x14ac:dyDescent="0.25">
      <c r="A673" s="455"/>
      <c r="B673" s="479"/>
      <c r="C673" s="431"/>
      <c r="D673" s="435"/>
      <c r="E673" s="431"/>
    </row>
    <row r="674" spans="1:5" x14ac:dyDescent="0.25">
      <c r="A674" s="455"/>
      <c r="B674" s="479"/>
      <c r="C674" s="431"/>
      <c r="D674" s="435"/>
      <c r="E674" s="431"/>
    </row>
    <row r="675" spans="1:5" x14ac:dyDescent="0.25">
      <c r="A675" s="455"/>
      <c r="B675" s="479"/>
      <c r="C675" s="431"/>
      <c r="D675" s="435"/>
      <c r="E675" s="431"/>
    </row>
    <row r="676" spans="1:5" x14ac:dyDescent="0.25">
      <c r="A676" s="455"/>
      <c r="B676" s="479"/>
      <c r="C676" s="431"/>
      <c r="D676" s="435"/>
      <c r="E676" s="431"/>
    </row>
    <row r="677" spans="1:5" x14ac:dyDescent="0.25">
      <c r="A677" s="455"/>
      <c r="B677" s="479"/>
      <c r="C677" s="431"/>
      <c r="D677" s="435"/>
      <c r="E677" s="431"/>
    </row>
    <row r="678" spans="1:5" x14ac:dyDescent="0.25">
      <c r="A678" s="455"/>
      <c r="B678" s="479"/>
      <c r="C678" s="431"/>
      <c r="D678" s="435"/>
      <c r="E678" s="431"/>
    </row>
    <row r="679" spans="1:5" x14ac:dyDescent="0.25">
      <c r="A679" s="455"/>
      <c r="B679" s="479"/>
      <c r="C679" s="431"/>
      <c r="D679" s="435"/>
      <c r="E679" s="431"/>
    </row>
    <row r="680" spans="1:5" x14ac:dyDescent="0.25">
      <c r="A680" s="455"/>
      <c r="B680" s="479"/>
      <c r="C680" s="431"/>
      <c r="D680" s="435"/>
      <c r="E680" s="431"/>
    </row>
    <row r="681" spans="1:5" x14ac:dyDescent="0.25">
      <c r="A681" s="455"/>
      <c r="B681" s="479"/>
      <c r="C681" s="431"/>
      <c r="D681" s="435"/>
      <c r="E681" s="431"/>
    </row>
    <row r="682" spans="1:5" x14ac:dyDescent="0.25">
      <c r="A682" s="455"/>
      <c r="B682" s="479"/>
      <c r="C682" s="431"/>
      <c r="D682" s="435"/>
      <c r="E682" s="431"/>
    </row>
    <row r="683" spans="1:5" x14ac:dyDescent="0.25">
      <c r="A683" s="455"/>
      <c r="B683" s="479"/>
      <c r="C683" s="431"/>
      <c r="D683" s="435"/>
      <c r="E683" s="431"/>
    </row>
    <row r="684" spans="1:5" x14ac:dyDescent="0.25">
      <c r="A684" s="455"/>
      <c r="B684" s="479"/>
      <c r="C684" s="431"/>
      <c r="D684" s="435"/>
      <c r="E684" s="431"/>
    </row>
    <row r="685" spans="1:5" x14ac:dyDescent="0.25">
      <c r="A685" s="455"/>
      <c r="B685" s="479"/>
      <c r="C685" s="431"/>
      <c r="D685" s="435"/>
      <c r="E685" s="431"/>
    </row>
    <row r="686" spans="1:5" x14ac:dyDescent="0.25">
      <c r="A686" s="455"/>
      <c r="B686" s="479"/>
      <c r="C686" s="431"/>
      <c r="D686" s="435"/>
      <c r="E686" s="431"/>
    </row>
    <row r="687" spans="1:5" x14ac:dyDescent="0.25">
      <c r="A687" s="455"/>
      <c r="B687" s="479"/>
      <c r="C687" s="431"/>
      <c r="D687" s="435"/>
      <c r="E687" s="431"/>
    </row>
    <row r="688" spans="1:5" x14ac:dyDescent="0.25">
      <c r="A688" s="455"/>
      <c r="B688" s="479"/>
      <c r="C688" s="431"/>
      <c r="D688" s="435"/>
      <c r="E688" s="431"/>
    </row>
    <row r="689" spans="1:5" x14ac:dyDescent="0.25">
      <c r="A689" s="455"/>
      <c r="B689" s="479"/>
      <c r="C689" s="431"/>
      <c r="D689" s="435"/>
      <c r="E689" s="431"/>
    </row>
    <row r="690" spans="1:5" x14ac:dyDescent="0.25">
      <c r="A690" s="455"/>
      <c r="B690" s="479"/>
      <c r="C690" s="431"/>
      <c r="D690" s="435"/>
      <c r="E690" s="431"/>
    </row>
    <row r="691" spans="1:5" x14ac:dyDescent="0.25">
      <c r="A691" s="455"/>
      <c r="B691" s="479"/>
      <c r="C691" s="431"/>
      <c r="D691" s="435"/>
      <c r="E691" s="431"/>
    </row>
    <row r="692" spans="1:5" x14ac:dyDescent="0.25">
      <c r="A692" s="455"/>
      <c r="B692" s="479"/>
      <c r="C692" s="431"/>
      <c r="D692" s="435"/>
      <c r="E692" s="431"/>
    </row>
    <row r="693" spans="1:5" x14ac:dyDescent="0.25">
      <c r="A693" s="455"/>
      <c r="B693" s="479"/>
      <c r="C693" s="431"/>
      <c r="D693" s="435"/>
      <c r="E693" s="431"/>
    </row>
    <row r="694" spans="1:5" x14ac:dyDescent="0.25">
      <c r="A694" s="455"/>
      <c r="B694" s="479"/>
      <c r="C694" s="431"/>
      <c r="D694" s="435"/>
      <c r="E694" s="431"/>
    </row>
    <row r="695" spans="1:5" x14ac:dyDescent="0.25">
      <c r="A695" s="455"/>
      <c r="B695" s="479"/>
      <c r="C695" s="431"/>
      <c r="D695" s="435"/>
      <c r="E695" s="431"/>
    </row>
    <row r="696" spans="1:5" x14ac:dyDescent="0.25">
      <c r="A696" s="455"/>
      <c r="B696" s="479"/>
      <c r="C696" s="431"/>
      <c r="D696" s="435"/>
      <c r="E696" s="431"/>
    </row>
    <row r="697" spans="1:5" x14ac:dyDescent="0.25">
      <c r="A697" s="455"/>
      <c r="B697" s="479"/>
      <c r="C697" s="431"/>
      <c r="D697" s="435"/>
      <c r="E697" s="431"/>
    </row>
    <row r="698" spans="1:5" x14ac:dyDescent="0.25">
      <c r="A698" s="455"/>
      <c r="B698" s="479"/>
      <c r="C698" s="431"/>
      <c r="D698" s="435"/>
      <c r="E698" s="431"/>
    </row>
    <row r="699" spans="1:5" x14ac:dyDescent="0.25">
      <c r="A699" s="455"/>
      <c r="B699" s="479"/>
      <c r="C699" s="431"/>
      <c r="D699" s="435"/>
      <c r="E699" s="431"/>
    </row>
    <row r="700" spans="1:5" x14ac:dyDescent="0.25">
      <c r="A700" s="455"/>
      <c r="B700" s="479"/>
      <c r="C700" s="431"/>
      <c r="D700" s="435"/>
      <c r="E700" s="431"/>
    </row>
    <row r="701" spans="1:5" x14ac:dyDescent="0.25">
      <c r="A701" s="455"/>
      <c r="B701" s="479"/>
      <c r="C701" s="431"/>
      <c r="D701" s="435"/>
      <c r="E701" s="431"/>
    </row>
    <row r="702" spans="1:5" x14ac:dyDescent="0.25">
      <c r="A702" s="455"/>
      <c r="B702" s="479"/>
      <c r="C702" s="431"/>
      <c r="D702" s="435"/>
      <c r="E702" s="431"/>
    </row>
    <row r="703" spans="1:5" x14ac:dyDescent="0.25">
      <c r="A703" s="455"/>
      <c r="B703" s="479"/>
      <c r="C703" s="431"/>
      <c r="D703" s="435"/>
      <c r="E703" s="431"/>
    </row>
    <row r="704" spans="1:5" x14ac:dyDescent="0.25">
      <c r="A704" s="455"/>
      <c r="B704" s="479"/>
      <c r="C704" s="431"/>
      <c r="D704" s="435"/>
      <c r="E704" s="431"/>
    </row>
    <row r="705" spans="1:5" x14ac:dyDescent="0.25">
      <c r="A705" s="455"/>
      <c r="B705" s="479"/>
      <c r="C705" s="431"/>
      <c r="D705" s="435"/>
      <c r="E705" s="431"/>
    </row>
    <row r="706" spans="1:5" x14ac:dyDescent="0.25">
      <c r="A706" s="455"/>
      <c r="B706" s="479"/>
      <c r="C706" s="431"/>
      <c r="D706" s="435"/>
      <c r="E706" s="431"/>
    </row>
    <row r="707" spans="1:5" x14ac:dyDescent="0.25">
      <c r="A707" s="455"/>
      <c r="B707" s="479"/>
      <c r="C707" s="431"/>
      <c r="D707" s="435"/>
      <c r="E707" s="431"/>
    </row>
    <row r="708" spans="1:5" x14ac:dyDescent="0.25">
      <c r="A708" s="455"/>
      <c r="B708" s="479"/>
      <c r="C708" s="431"/>
      <c r="D708" s="435"/>
      <c r="E708" s="431"/>
    </row>
    <row r="709" spans="1:5" x14ac:dyDescent="0.25">
      <c r="A709" s="455"/>
      <c r="B709" s="479"/>
      <c r="C709" s="431"/>
      <c r="D709" s="435"/>
      <c r="E709" s="431"/>
    </row>
    <row r="710" spans="1:5" x14ac:dyDescent="0.25">
      <c r="A710" s="455"/>
      <c r="B710" s="479"/>
      <c r="C710" s="431"/>
      <c r="D710" s="435"/>
      <c r="E710" s="431"/>
    </row>
    <row r="711" spans="1:5" x14ac:dyDescent="0.25">
      <c r="A711" s="455"/>
      <c r="B711" s="479"/>
      <c r="C711" s="431"/>
      <c r="D711" s="435"/>
      <c r="E711" s="431"/>
    </row>
    <row r="712" spans="1:5" x14ac:dyDescent="0.25">
      <c r="A712" s="455"/>
      <c r="B712" s="479"/>
      <c r="C712" s="431"/>
      <c r="D712" s="435"/>
      <c r="E712" s="431"/>
    </row>
    <row r="713" spans="1:5" x14ac:dyDescent="0.25">
      <c r="A713" s="455"/>
      <c r="B713" s="479"/>
      <c r="C713" s="431"/>
      <c r="D713" s="435"/>
      <c r="E713" s="431"/>
    </row>
    <row r="714" spans="1:5" x14ac:dyDescent="0.25">
      <c r="A714" s="455"/>
      <c r="B714" s="479"/>
      <c r="C714" s="431"/>
      <c r="D714" s="435"/>
      <c r="E714" s="431"/>
    </row>
    <row r="715" spans="1:5" x14ac:dyDescent="0.25">
      <c r="A715" s="455"/>
      <c r="B715" s="479"/>
      <c r="C715" s="431"/>
      <c r="D715" s="435"/>
      <c r="E715" s="431"/>
    </row>
    <row r="716" spans="1:5" x14ac:dyDescent="0.25">
      <c r="A716" s="455"/>
      <c r="B716" s="479"/>
      <c r="C716" s="431"/>
      <c r="D716" s="435"/>
      <c r="E716" s="431"/>
    </row>
    <row r="717" spans="1:5" x14ac:dyDescent="0.25">
      <c r="A717" s="455"/>
      <c r="B717" s="479"/>
      <c r="C717" s="431"/>
      <c r="D717" s="435"/>
      <c r="E717" s="431"/>
    </row>
    <row r="718" spans="1:5" x14ac:dyDescent="0.25">
      <c r="A718" s="455"/>
      <c r="B718" s="479"/>
      <c r="C718" s="431"/>
      <c r="D718" s="435"/>
      <c r="E718" s="431"/>
    </row>
    <row r="719" spans="1:5" x14ac:dyDescent="0.25">
      <c r="A719" s="455"/>
      <c r="B719" s="479"/>
      <c r="C719" s="431"/>
      <c r="D719" s="435"/>
      <c r="E719" s="431"/>
    </row>
    <row r="720" spans="1:5" x14ac:dyDescent="0.25">
      <c r="A720" s="455"/>
      <c r="B720" s="479"/>
      <c r="C720" s="431"/>
      <c r="D720" s="435"/>
      <c r="E720" s="431"/>
    </row>
    <row r="721" spans="1:5" x14ac:dyDescent="0.25">
      <c r="A721" s="455"/>
      <c r="B721" s="479"/>
      <c r="C721" s="431"/>
      <c r="D721" s="435"/>
      <c r="E721" s="431"/>
    </row>
    <row r="722" spans="1:5" x14ac:dyDescent="0.25">
      <c r="A722" s="455"/>
      <c r="B722" s="479"/>
      <c r="C722" s="431"/>
      <c r="D722" s="435"/>
      <c r="E722" s="431"/>
    </row>
    <row r="723" spans="1:5" x14ac:dyDescent="0.25">
      <c r="A723" s="455"/>
      <c r="B723" s="479"/>
      <c r="C723" s="431"/>
      <c r="D723" s="435"/>
      <c r="E723" s="431"/>
    </row>
    <row r="724" spans="1:5" x14ac:dyDescent="0.25">
      <c r="A724" s="455"/>
      <c r="B724" s="479"/>
      <c r="C724" s="431"/>
      <c r="D724" s="435"/>
      <c r="E724" s="431"/>
    </row>
    <row r="725" spans="1:5" x14ac:dyDescent="0.25">
      <c r="A725" s="455"/>
      <c r="B725" s="479"/>
      <c r="C725" s="431"/>
      <c r="D725" s="435"/>
      <c r="E725" s="431"/>
    </row>
    <row r="726" spans="1:5" x14ac:dyDescent="0.25">
      <c r="A726" s="455"/>
      <c r="B726" s="479"/>
      <c r="C726" s="431"/>
      <c r="D726" s="435"/>
      <c r="E726" s="431"/>
    </row>
    <row r="727" spans="1:5" x14ac:dyDescent="0.25">
      <c r="A727" s="455"/>
      <c r="B727" s="479"/>
      <c r="C727" s="431"/>
      <c r="D727" s="435"/>
      <c r="E727" s="431"/>
    </row>
    <row r="728" spans="1:5" x14ac:dyDescent="0.25">
      <c r="A728" s="455"/>
      <c r="B728" s="479"/>
      <c r="C728" s="431"/>
      <c r="D728" s="435"/>
      <c r="E728" s="431"/>
    </row>
    <row r="729" spans="1:5" x14ac:dyDescent="0.25">
      <c r="A729" s="455"/>
      <c r="B729" s="479"/>
      <c r="C729" s="431"/>
      <c r="D729" s="435"/>
      <c r="E729" s="431"/>
    </row>
    <row r="730" spans="1:5" x14ac:dyDescent="0.25">
      <c r="A730" s="455"/>
      <c r="B730" s="479"/>
      <c r="C730" s="431"/>
      <c r="D730" s="435"/>
      <c r="E730" s="431"/>
    </row>
    <row r="731" spans="1:5" x14ac:dyDescent="0.25">
      <c r="A731" s="455"/>
      <c r="B731" s="479"/>
      <c r="C731" s="431"/>
      <c r="D731" s="435"/>
      <c r="E731" s="431"/>
    </row>
    <row r="732" spans="1:5" x14ac:dyDescent="0.25">
      <c r="A732" s="455"/>
      <c r="B732" s="479"/>
      <c r="C732" s="431"/>
      <c r="D732" s="435"/>
      <c r="E732" s="431"/>
    </row>
    <row r="733" spans="1:5" x14ac:dyDescent="0.25">
      <c r="A733" s="455"/>
      <c r="B733" s="479"/>
      <c r="C733" s="431"/>
      <c r="D733" s="435"/>
      <c r="E733" s="431"/>
    </row>
    <row r="734" spans="1:5" x14ac:dyDescent="0.25">
      <c r="A734" s="455"/>
      <c r="B734" s="479"/>
      <c r="C734" s="431"/>
      <c r="D734" s="435"/>
      <c r="E734" s="431"/>
    </row>
    <row r="735" spans="1:5" x14ac:dyDescent="0.25">
      <c r="A735" s="455"/>
      <c r="B735" s="479"/>
      <c r="C735" s="431"/>
      <c r="D735" s="435"/>
      <c r="E735" s="431"/>
    </row>
    <row r="736" spans="1:5" x14ac:dyDescent="0.25">
      <c r="A736" s="455"/>
      <c r="B736" s="479"/>
      <c r="C736" s="431"/>
      <c r="D736" s="435"/>
      <c r="E736" s="431"/>
    </row>
    <row r="737" spans="1:5" x14ac:dyDescent="0.25">
      <c r="A737" s="455"/>
      <c r="B737" s="479"/>
      <c r="C737" s="431"/>
      <c r="D737" s="435"/>
      <c r="E737" s="431"/>
    </row>
    <row r="738" spans="1:5" x14ac:dyDescent="0.25">
      <c r="A738" s="455"/>
      <c r="B738" s="479"/>
      <c r="C738" s="431"/>
      <c r="D738" s="435"/>
      <c r="E738" s="431"/>
    </row>
    <row r="739" spans="1:5" x14ac:dyDescent="0.25">
      <c r="A739" s="455"/>
      <c r="B739" s="479"/>
      <c r="C739" s="431"/>
      <c r="D739" s="435"/>
      <c r="E739" s="431"/>
    </row>
    <row r="740" spans="1:5" x14ac:dyDescent="0.25">
      <c r="A740" s="455"/>
      <c r="B740" s="479"/>
      <c r="C740" s="431"/>
      <c r="D740" s="435"/>
      <c r="E740" s="431"/>
    </row>
    <row r="741" spans="1:5" x14ac:dyDescent="0.25">
      <c r="A741" s="455"/>
      <c r="B741" s="479"/>
      <c r="C741" s="431"/>
      <c r="D741" s="435"/>
      <c r="E741" s="431"/>
    </row>
    <row r="742" spans="1:5" x14ac:dyDescent="0.25">
      <c r="A742" s="455"/>
      <c r="B742" s="479"/>
      <c r="C742" s="431"/>
      <c r="D742" s="435"/>
      <c r="E742" s="431"/>
    </row>
    <row r="743" spans="1:5" x14ac:dyDescent="0.25">
      <c r="A743" s="455"/>
      <c r="B743" s="479"/>
      <c r="C743" s="431"/>
      <c r="D743" s="435"/>
      <c r="E743" s="431"/>
    </row>
    <row r="744" spans="1:5" x14ac:dyDescent="0.25">
      <c r="A744" s="455"/>
      <c r="B744" s="479"/>
      <c r="C744" s="431"/>
      <c r="D744" s="435"/>
      <c r="E744" s="431"/>
    </row>
    <row r="745" spans="1:5" x14ac:dyDescent="0.25">
      <c r="A745" s="455"/>
      <c r="B745" s="479"/>
      <c r="C745" s="431"/>
      <c r="D745" s="435"/>
      <c r="E745" s="431"/>
    </row>
    <row r="746" spans="1:5" x14ac:dyDescent="0.25">
      <c r="A746" s="455"/>
      <c r="B746" s="479"/>
      <c r="C746" s="431"/>
      <c r="D746" s="435"/>
      <c r="E746" s="431"/>
    </row>
    <row r="747" spans="1:5" x14ac:dyDescent="0.25">
      <c r="A747" s="455"/>
      <c r="B747" s="479"/>
      <c r="C747" s="431"/>
      <c r="D747" s="435"/>
      <c r="E747" s="431"/>
    </row>
    <row r="748" spans="1:5" x14ac:dyDescent="0.25">
      <c r="A748" s="455"/>
      <c r="B748" s="479"/>
      <c r="C748" s="431"/>
      <c r="D748" s="435"/>
      <c r="E748" s="431"/>
    </row>
    <row r="749" spans="1:5" x14ac:dyDescent="0.25">
      <c r="A749" s="455"/>
      <c r="B749" s="479"/>
      <c r="C749" s="431"/>
      <c r="D749" s="435"/>
      <c r="E749" s="431"/>
    </row>
    <row r="750" spans="1:5" x14ac:dyDescent="0.25">
      <c r="A750" s="455"/>
      <c r="B750" s="479"/>
      <c r="C750" s="431"/>
      <c r="D750" s="435"/>
      <c r="E750" s="431"/>
    </row>
    <row r="751" spans="1:5" x14ac:dyDescent="0.25">
      <c r="A751" s="455"/>
      <c r="B751" s="479"/>
      <c r="C751" s="431"/>
      <c r="D751" s="435"/>
      <c r="E751" s="431"/>
    </row>
    <row r="752" spans="1:5" x14ac:dyDescent="0.25">
      <c r="A752" s="455"/>
      <c r="B752" s="479"/>
      <c r="C752" s="431"/>
      <c r="D752" s="435"/>
      <c r="E752" s="431"/>
    </row>
    <row r="753" spans="1:5" x14ac:dyDescent="0.25">
      <c r="A753" s="455"/>
      <c r="B753" s="479"/>
      <c r="C753" s="431"/>
      <c r="D753" s="435"/>
      <c r="E753" s="431"/>
    </row>
    <row r="754" spans="1:5" x14ac:dyDescent="0.25">
      <c r="A754" s="455"/>
      <c r="B754" s="479"/>
      <c r="C754" s="431"/>
      <c r="D754" s="435"/>
      <c r="E754" s="431"/>
    </row>
    <row r="755" spans="1:5" x14ac:dyDescent="0.25">
      <c r="A755" s="455"/>
      <c r="B755" s="479"/>
      <c r="C755" s="431"/>
      <c r="D755" s="435"/>
      <c r="E755" s="431"/>
    </row>
    <row r="756" spans="1:5" x14ac:dyDescent="0.25">
      <c r="A756" s="455"/>
      <c r="B756" s="479"/>
      <c r="C756" s="431"/>
      <c r="D756" s="435"/>
      <c r="E756" s="431"/>
    </row>
    <row r="757" spans="1:5" x14ac:dyDescent="0.25">
      <c r="A757" s="455"/>
      <c r="B757" s="479"/>
      <c r="C757" s="431"/>
      <c r="D757" s="435"/>
      <c r="E757" s="431"/>
    </row>
    <row r="758" spans="1:5" x14ac:dyDescent="0.25">
      <c r="A758" s="455"/>
      <c r="B758" s="479"/>
      <c r="C758" s="431"/>
      <c r="D758" s="435"/>
      <c r="E758" s="431"/>
    </row>
    <row r="759" spans="1:5" x14ac:dyDescent="0.25">
      <c r="A759" s="455"/>
      <c r="B759" s="479"/>
      <c r="C759" s="431"/>
      <c r="D759" s="435"/>
      <c r="E759" s="431"/>
    </row>
    <row r="760" spans="1:5" x14ac:dyDescent="0.25">
      <c r="A760" s="455"/>
      <c r="B760" s="479"/>
      <c r="C760" s="431"/>
      <c r="D760" s="435"/>
      <c r="E760" s="431"/>
    </row>
    <row r="761" spans="1:5" x14ac:dyDescent="0.25">
      <c r="A761" s="455"/>
      <c r="B761" s="479"/>
      <c r="C761" s="431"/>
      <c r="D761" s="435"/>
      <c r="E761" s="431"/>
    </row>
    <row r="762" spans="1:5" x14ac:dyDescent="0.25">
      <c r="A762" s="455"/>
      <c r="B762" s="479"/>
      <c r="C762" s="431"/>
      <c r="D762" s="435"/>
      <c r="E762" s="431"/>
    </row>
    <row r="763" spans="1:5" x14ac:dyDescent="0.25">
      <c r="A763" s="455"/>
      <c r="B763" s="479"/>
      <c r="C763" s="431"/>
      <c r="D763" s="435"/>
      <c r="E763" s="431"/>
    </row>
    <row r="764" spans="1:5" x14ac:dyDescent="0.25">
      <c r="A764" s="455"/>
      <c r="B764" s="479"/>
      <c r="C764" s="431"/>
      <c r="D764" s="435"/>
      <c r="E764" s="431"/>
    </row>
    <row r="765" spans="1:5" x14ac:dyDescent="0.25">
      <c r="A765" s="455"/>
      <c r="B765" s="479"/>
      <c r="C765" s="431"/>
      <c r="D765" s="435"/>
      <c r="E765" s="431"/>
    </row>
    <row r="766" spans="1:5" x14ac:dyDescent="0.25">
      <c r="A766" s="455"/>
      <c r="B766" s="479"/>
      <c r="C766" s="431"/>
      <c r="D766" s="435"/>
      <c r="E766" s="431"/>
    </row>
    <row r="767" spans="1:5" x14ac:dyDescent="0.25">
      <c r="A767" s="455"/>
      <c r="B767" s="479"/>
      <c r="C767" s="431"/>
      <c r="D767" s="435"/>
      <c r="E767" s="431"/>
    </row>
    <row r="768" spans="1:5" x14ac:dyDescent="0.25">
      <c r="A768" s="455"/>
      <c r="B768" s="479"/>
      <c r="C768" s="431"/>
      <c r="D768" s="435"/>
      <c r="E768" s="431"/>
    </row>
    <row r="769" spans="1:5" x14ac:dyDescent="0.25">
      <c r="A769" s="455"/>
      <c r="B769" s="479"/>
      <c r="C769" s="431"/>
      <c r="D769" s="435"/>
      <c r="E769" s="431"/>
    </row>
    <row r="770" spans="1:5" x14ac:dyDescent="0.25">
      <c r="A770" s="455"/>
      <c r="B770" s="479"/>
      <c r="C770" s="431"/>
      <c r="D770" s="435"/>
      <c r="E770" s="431"/>
    </row>
    <row r="771" spans="1:5" x14ac:dyDescent="0.25">
      <c r="A771" s="455"/>
      <c r="B771" s="479"/>
      <c r="C771" s="431"/>
      <c r="D771" s="435"/>
      <c r="E771" s="431"/>
    </row>
    <row r="772" spans="1:5" x14ac:dyDescent="0.25">
      <c r="A772" s="455"/>
      <c r="B772" s="479"/>
      <c r="C772" s="431"/>
      <c r="D772" s="435"/>
      <c r="E772" s="431"/>
    </row>
    <row r="773" spans="1:5" x14ac:dyDescent="0.25">
      <c r="A773" s="455"/>
      <c r="B773" s="479"/>
      <c r="C773" s="431"/>
      <c r="D773" s="435"/>
      <c r="E773" s="431"/>
    </row>
    <row r="774" spans="1:5" x14ac:dyDescent="0.25">
      <c r="A774" s="455"/>
      <c r="B774" s="479"/>
      <c r="C774" s="431"/>
      <c r="D774" s="435"/>
      <c r="E774" s="431"/>
    </row>
    <row r="775" spans="1:5" x14ac:dyDescent="0.25">
      <c r="A775" s="455"/>
      <c r="B775" s="479"/>
      <c r="C775" s="431"/>
      <c r="D775" s="435"/>
      <c r="E775" s="431"/>
    </row>
    <row r="776" spans="1:5" x14ac:dyDescent="0.25">
      <c r="A776" s="455"/>
      <c r="B776" s="479"/>
      <c r="C776" s="431"/>
      <c r="D776" s="435"/>
      <c r="E776" s="431"/>
    </row>
    <row r="777" spans="1:5" x14ac:dyDescent="0.25">
      <c r="A777" s="455"/>
      <c r="B777" s="479"/>
      <c r="C777" s="431"/>
      <c r="D777" s="435"/>
      <c r="E777" s="431"/>
    </row>
    <row r="778" spans="1:5" x14ac:dyDescent="0.25">
      <c r="A778" s="455"/>
      <c r="B778" s="479"/>
      <c r="C778" s="431"/>
      <c r="D778" s="435"/>
      <c r="E778" s="431"/>
    </row>
    <row r="779" spans="1:5" x14ac:dyDescent="0.25">
      <c r="A779" s="455"/>
      <c r="B779" s="479"/>
      <c r="C779" s="431"/>
      <c r="D779" s="435"/>
      <c r="E779" s="431"/>
    </row>
    <row r="780" spans="1:5" x14ac:dyDescent="0.25">
      <c r="A780" s="455"/>
      <c r="B780" s="479"/>
      <c r="C780" s="431"/>
      <c r="D780" s="435"/>
      <c r="E780" s="431"/>
    </row>
    <row r="781" spans="1:5" x14ac:dyDescent="0.25">
      <c r="A781" s="455"/>
      <c r="B781" s="479"/>
      <c r="C781" s="431"/>
      <c r="D781" s="435"/>
      <c r="E781" s="431"/>
    </row>
    <row r="782" spans="1:5" x14ac:dyDescent="0.25">
      <c r="A782" s="455"/>
      <c r="B782" s="479"/>
      <c r="C782" s="431"/>
      <c r="D782" s="435"/>
      <c r="E782" s="431"/>
    </row>
    <row r="783" spans="1:5" x14ac:dyDescent="0.25">
      <c r="A783" s="455"/>
      <c r="B783" s="479"/>
      <c r="C783" s="431"/>
      <c r="D783" s="435"/>
      <c r="E783" s="431"/>
    </row>
    <row r="784" spans="1:5" x14ac:dyDescent="0.25">
      <c r="A784" s="455"/>
      <c r="B784" s="479"/>
      <c r="C784" s="431"/>
      <c r="D784" s="435"/>
      <c r="E784" s="431"/>
    </row>
    <row r="785" spans="1:5" x14ac:dyDescent="0.25">
      <c r="A785" s="455"/>
      <c r="B785" s="479"/>
      <c r="C785" s="431"/>
      <c r="D785" s="435"/>
      <c r="E785" s="431"/>
    </row>
    <row r="786" spans="1:5" x14ac:dyDescent="0.25">
      <c r="A786" s="455"/>
      <c r="B786" s="479"/>
      <c r="C786" s="431"/>
      <c r="D786" s="435"/>
      <c r="E786" s="431"/>
    </row>
    <row r="787" spans="1:5" x14ac:dyDescent="0.25">
      <c r="A787" s="455"/>
      <c r="B787" s="479"/>
      <c r="C787" s="431"/>
      <c r="D787" s="435"/>
      <c r="E787" s="431"/>
    </row>
    <row r="788" spans="1:5" x14ac:dyDescent="0.25">
      <c r="A788" s="455"/>
      <c r="B788" s="479"/>
      <c r="C788" s="431"/>
      <c r="D788" s="435"/>
      <c r="E788" s="431"/>
    </row>
    <row r="789" spans="1:5" x14ac:dyDescent="0.25">
      <c r="A789" s="455"/>
      <c r="B789" s="479"/>
      <c r="C789" s="431"/>
      <c r="D789" s="435"/>
      <c r="E789" s="431"/>
    </row>
    <row r="790" spans="1:5" x14ac:dyDescent="0.25">
      <c r="A790" s="455"/>
      <c r="B790" s="479"/>
      <c r="C790" s="431"/>
      <c r="D790" s="435"/>
      <c r="E790" s="431"/>
    </row>
    <row r="791" spans="1:5" x14ac:dyDescent="0.25">
      <c r="A791" s="455"/>
      <c r="B791" s="479"/>
      <c r="C791" s="431"/>
      <c r="D791" s="435"/>
      <c r="E791" s="431"/>
    </row>
    <row r="792" spans="1:5" x14ac:dyDescent="0.25">
      <c r="A792" s="455"/>
      <c r="B792" s="479"/>
      <c r="C792" s="431"/>
      <c r="D792" s="435"/>
      <c r="E792" s="431"/>
    </row>
    <row r="793" spans="1:5" x14ac:dyDescent="0.25">
      <c r="A793" s="455"/>
      <c r="B793" s="479"/>
      <c r="C793" s="431"/>
      <c r="D793" s="435"/>
      <c r="E793" s="431"/>
    </row>
    <row r="794" spans="1:5" x14ac:dyDescent="0.25">
      <c r="A794" s="455"/>
      <c r="B794" s="479"/>
      <c r="C794" s="431"/>
      <c r="D794" s="435"/>
      <c r="E794" s="431"/>
    </row>
    <row r="795" spans="1:5" x14ac:dyDescent="0.25">
      <c r="A795" s="455"/>
      <c r="B795" s="479"/>
      <c r="C795" s="431"/>
      <c r="D795" s="435"/>
      <c r="E795" s="431"/>
    </row>
    <row r="796" spans="1:5" x14ac:dyDescent="0.25">
      <c r="A796" s="455"/>
      <c r="B796" s="479"/>
      <c r="C796" s="431"/>
      <c r="D796" s="435"/>
      <c r="E796" s="431"/>
    </row>
    <row r="797" spans="1:5" x14ac:dyDescent="0.25">
      <c r="A797" s="455"/>
      <c r="B797" s="479"/>
      <c r="C797" s="431"/>
      <c r="D797" s="435"/>
      <c r="E797" s="431"/>
    </row>
    <row r="798" spans="1:5" x14ac:dyDescent="0.25">
      <c r="A798" s="455"/>
      <c r="B798" s="479"/>
      <c r="C798" s="431"/>
      <c r="D798" s="435"/>
      <c r="E798" s="431"/>
    </row>
    <row r="799" spans="1:5" x14ac:dyDescent="0.25">
      <c r="A799" s="455"/>
      <c r="B799" s="479"/>
      <c r="C799" s="431"/>
      <c r="D799" s="435"/>
      <c r="E799" s="431"/>
    </row>
    <row r="800" spans="1:5" x14ac:dyDescent="0.25">
      <c r="A800" s="455"/>
      <c r="B800" s="479"/>
      <c r="C800" s="431"/>
      <c r="D800" s="435"/>
      <c r="E800" s="431"/>
    </row>
    <row r="801" spans="1:5" x14ac:dyDescent="0.25">
      <c r="A801" s="455"/>
      <c r="B801" s="479"/>
      <c r="C801" s="431"/>
      <c r="D801" s="435"/>
      <c r="E801" s="431"/>
    </row>
    <row r="802" spans="1:5" x14ac:dyDescent="0.25">
      <c r="A802" s="455"/>
      <c r="B802" s="479"/>
      <c r="C802" s="431"/>
      <c r="D802" s="435"/>
      <c r="E802" s="431"/>
    </row>
    <row r="803" spans="1:5" x14ac:dyDescent="0.25">
      <c r="A803" s="455"/>
      <c r="B803" s="479"/>
      <c r="C803" s="431"/>
      <c r="D803" s="435"/>
      <c r="E803" s="431"/>
    </row>
    <row r="804" spans="1:5" x14ac:dyDescent="0.25">
      <c r="A804" s="455"/>
      <c r="B804" s="479"/>
      <c r="C804" s="431"/>
      <c r="D804" s="435"/>
      <c r="E804" s="431"/>
    </row>
    <row r="805" spans="1:5" x14ac:dyDescent="0.25">
      <c r="A805" s="455"/>
      <c r="B805" s="479"/>
      <c r="C805" s="431"/>
      <c r="D805" s="435"/>
      <c r="E805" s="431"/>
    </row>
    <row r="806" spans="1:5" x14ac:dyDescent="0.25">
      <c r="A806" s="455"/>
      <c r="B806" s="479"/>
      <c r="C806" s="431"/>
      <c r="D806" s="435"/>
      <c r="E806" s="431"/>
    </row>
    <row r="807" spans="1:5" x14ac:dyDescent="0.25">
      <c r="A807" s="455"/>
      <c r="B807" s="479"/>
      <c r="C807" s="431"/>
      <c r="D807" s="435"/>
      <c r="E807" s="431"/>
    </row>
    <row r="808" spans="1:5" x14ac:dyDescent="0.25">
      <c r="A808" s="455"/>
      <c r="B808" s="479"/>
      <c r="C808" s="431"/>
      <c r="D808" s="435"/>
      <c r="E808" s="431"/>
    </row>
    <row r="809" spans="1:5" x14ac:dyDescent="0.25">
      <c r="A809" s="455"/>
      <c r="B809" s="479"/>
      <c r="C809" s="431"/>
      <c r="D809" s="435"/>
      <c r="E809" s="431"/>
    </row>
    <row r="810" spans="1:5" x14ac:dyDescent="0.25">
      <c r="A810" s="455"/>
      <c r="B810" s="479"/>
      <c r="C810" s="431"/>
      <c r="D810" s="435"/>
      <c r="E810" s="431"/>
    </row>
    <row r="811" spans="1:5" x14ac:dyDescent="0.25">
      <c r="A811" s="455"/>
      <c r="B811" s="479"/>
      <c r="C811" s="431"/>
      <c r="D811" s="435"/>
      <c r="E811" s="431"/>
    </row>
    <row r="812" spans="1:5" x14ac:dyDescent="0.25">
      <c r="A812" s="455"/>
      <c r="B812" s="479"/>
      <c r="C812" s="431"/>
      <c r="D812" s="435"/>
      <c r="E812" s="431"/>
    </row>
    <row r="813" spans="1:5" x14ac:dyDescent="0.25">
      <c r="A813" s="455"/>
      <c r="B813" s="479"/>
      <c r="C813" s="431"/>
      <c r="D813" s="435"/>
      <c r="E813" s="431"/>
    </row>
    <row r="814" spans="1:5" x14ac:dyDescent="0.25">
      <c r="A814" s="455"/>
      <c r="B814" s="479"/>
      <c r="C814" s="431"/>
      <c r="D814" s="435"/>
      <c r="E814" s="431"/>
    </row>
    <row r="815" spans="1:5" x14ac:dyDescent="0.25">
      <c r="A815" s="455"/>
      <c r="B815" s="479"/>
      <c r="C815" s="431"/>
      <c r="D815" s="435"/>
      <c r="E815" s="431"/>
    </row>
    <row r="816" spans="1:5" x14ac:dyDescent="0.25">
      <c r="A816" s="455"/>
      <c r="B816" s="479"/>
      <c r="C816" s="431"/>
      <c r="D816" s="435"/>
      <c r="E816" s="431"/>
    </row>
    <row r="817" spans="1:5" x14ac:dyDescent="0.25">
      <c r="A817" s="455"/>
      <c r="B817" s="479"/>
      <c r="C817" s="431"/>
      <c r="D817" s="435"/>
      <c r="E817" s="431"/>
    </row>
    <row r="818" spans="1:5" x14ac:dyDescent="0.25">
      <c r="A818" s="455"/>
      <c r="B818" s="479"/>
      <c r="C818" s="431"/>
      <c r="D818" s="435"/>
      <c r="E818" s="431"/>
    </row>
    <row r="819" spans="1:5" x14ac:dyDescent="0.25">
      <c r="A819" s="455"/>
      <c r="B819" s="479"/>
      <c r="C819" s="431"/>
      <c r="D819" s="435"/>
      <c r="E819" s="431"/>
    </row>
    <row r="820" spans="1:5" x14ac:dyDescent="0.25">
      <c r="A820" s="455"/>
      <c r="B820" s="479"/>
      <c r="C820" s="431"/>
      <c r="D820" s="435"/>
      <c r="E820" s="431"/>
    </row>
    <row r="821" spans="1:5" x14ac:dyDescent="0.25">
      <c r="A821" s="455"/>
      <c r="B821" s="479"/>
      <c r="C821" s="431"/>
      <c r="D821" s="435"/>
      <c r="E821" s="431"/>
    </row>
    <row r="822" spans="1:5" x14ac:dyDescent="0.25">
      <c r="A822" s="455"/>
      <c r="B822" s="479"/>
      <c r="C822" s="431"/>
      <c r="D822" s="435"/>
      <c r="E822" s="431"/>
    </row>
    <row r="823" spans="1:5" x14ac:dyDescent="0.25">
      <c r="A823" s="455"/>
      <c r="B823" s="479"/>
      <c r="C823" s="431"/>
      <c r="D823" s="435"/>
      <c r="E823" s="431"/>
    </row>
    <row r="824" spans="1:5" x14ac:dyDescent="0.25">
      <c r="A824" s="455"/>
      <c r="B824" s="479"/>
      <c r="C824" s="431"/>
      <c r="D824" s="435"/>
      <c r="E824" s="431"/>
    </row>
    <row r="825" spans="1:5" x14ac:dyDescent="0.25">
      <c r="A825" s="455"/>
      <c r="B825" s="479"/>
      <c r="C825" s="431"/>
      <c r="D825" s="435"/>
      <c r="E825" s="431"/>
    </row>
    <row r="826" spans="1:5" x14ac:dyDescent="0.25">
      <c r="A826" s="455"/>
      <c r="B826" s="479"/>
      <c r="C826" s="431"/>
      <c r="D826" s="435"/>
      <c r="E826" s="431"/>
    </row>
    <row r="827" spans="1:5" x14ac:dyDescent="0.25">
      <c r="A827" s="455"/>
      <c r="B827" s="479"/>
      <c r="C827" s="431"/>
      <c r="D827" s="435"/>
      <c r="E827" s="431"/>
    </row>
    <row r="828" spans="1:5" x14ac:dyDescent="0.25">
      <c r="A828" s="455"/>
      <c r="B828" s="479"/>
      <c r="C828" s="431"/>
      <c r="D828" s="435"/>
      <c r="E828" s="431"/>
    </row>
    <row r="829" spans="1:5" x14ac:dyDescent="0.25">
      <c r="A829" s="455"/>
      <c r="B829" s="479"/>
      <c r="C829" s="431"/>
      <c r="D829" s="435"/>
      <c r="E829" s="431"/>
    </row>
    <row r="830" spans="1:5" x14ac:dyDescent="0.25">
      <c r="A830" s="455"/>
      <c r="B830" s="479"/>
      <c r="C830" s="431"/>
      <c r="D830" s="435"/>
      <c r="E830" s="431"/>
    </row>
    <row r="831" spans="1:5" x14ac:dyDescent="0.25">
      <c r="A831" s="455"/>
      <c r="B831" s="479"/>
      <c r="C831" s="431"/>
      <c r="D831" s="435"/>
      <c r="E831" s="431"/>
    </row>
    <row r="832" spans="1:5" x14ac:dyDescent="0.25">
      <c r="A832" s="455"/>
      <c r="B832" s="479"/>
      <c r="C832" s="431"/>
      <c r="D832" s="435"/>
      <c r="E832" s="431"/>
    </row>
    <row r="833" spans="1:5" x14ac:dyDescent="0.25">
      <c r="A833" s="455"/>
      <c r="B833" s="479"/>
      <c r="C833" s="431"/>
      <c r="D833" s="435"/>
      <c r="E833" s="431"/>
    </row>
    <row r="834" spans="1:5" x14ac:dyDescent="0.25">
      <c r="A834" s="455"/>
      <c r="B834" s="479"/>
      <c r="C834" s="431"/>
      <c r="D834" s="435"/>
      <c r="E834" s="431"/>
    </row>
    <row r="835" spans="1:5" x14ac:dyDescent="0.25">
      <c r="A835" s="455"/>
      <c r="B835" s="479"/>
      <c r="C835" s="431"/>
      <c r="D835" s="435"/>
      <c r="E835" s="431"/>
    </row>
    <row r="836" spans="1:5" x14ac:dyDescent="0.25">
      <c r="A836" s="455"/>
      <c r="B836" s="479"/>
      <c r="C836" s="431"/>
      <c r="D836" s="435"/>
      <c r="E836" s="431"/>
    </row>
    <row r="837" spans="1:5" x14ac:dyDescent="0.25">
      <c r="A837" s="455"/>
      <c r="B837" s="479"/>
      <c r="C837" s="431"/>
      <c r="D837" s="435"/>
      <c r="E837" s="431"/>
    </row>
    <row r="838" spans="1:5" x14ac:dyDescent="0.25">
      <c r="A838" s="455"/>
      <c r="B838" s="479"/>
      <c r="C838" s="431"/>
      <c r="D838" s="435"/>
      <c r="E838" s="431"/>
    </row>
    <row r="839" spans="1:5" x14ac:dyDescent="0.25">
      <c r="A839" s="455"/>
      <c r="B839" s="479"/>
      <c r="C839" s="431"/>
      <c r="D839" s="435"/>
      <c r="E839" s="431"/>
    </row>
    <row r="840" spans="1:5" x14ac:dyDescent="0.25">
      <c r="A840" s="455"/>
      <c r="B840" s="479"/>
      <c r="C840" s="431"/>
      <c r="D840" s="435"/>
      <c r="E840" s="431"/>
    </row>
    <row r="841" spans="1:5" x14ac:dyDescent="0.25">
      <c r="A841" s="455"/>
      <c r="B841" s="479"/>
      <c r="C841" s="431"/>
      <c r="D841" s="435"/>
      <c r="E841" s="431"/>
    </row>
    <row r="842" spans="1:5" x14ac:dyDescent="0.25">
      <c r="A842" s="455"/>
      <c r="B842" s="479"/>
      <c r="C842" s="431"/>
      <c r="D842" s="435"/>
      <c r="E842" s="431"/>
    </row>
    <row r="843" spans="1:5" x14ac:dyDescent="0.25">
      <c r="A843" s="455"/>
      <c r="B843" s="479"/>
      <c r="C843" s="431"/>
      <c r="D843" s="435"/>
      <c r="E843" s="431"/>
    </row>
    <row r="844" spans="1:5" x14ac:dyDescent="0.25">
      <c r="A844" s="455"/>
      <c r="B844" s="479"/>
      <c r="C844" s="431"/>
      <c r="D844" s="435"/>
      <c r="E844" s="431"/>
    </row>
    <row r="845" spans="1:5" x14ac:dyDescent="0.25">
      <c r="A845" s="455"/>
      <c r="B845" s="479"/>
      <c r="C845" s="431"/>
      <c r="D845" s="435"/>
      <c r="E845" s="431"/>
    </row>
    <row r="846" spans="1:5" x14ac:dyDescent="0.25">
      <c r="A846" s="455"/>
      <c r="B846" s="479"/>
      <c r="C846" s="431"/>
      <c r="D846" s="435"/>
      <c r="E846" s="431"/>
    </row>
    <row r="847" spans="1:5" x14ac:dyDescent="0.25">
      <c r="A847" s="455"/>
      <c r="B847" s="479"/>
      <c r="C847" s="431"/>
      <c r="D847" s="435"/>
      <c r="E847" s="431"/>
    </row>
    <row r="848" spans="1:5" x14ac:dyDescent="0.25">
      <c r="A848" s="455"/>
      <c r="B848" s="479"/>
      <c r="C848" s="431"/>
      <c r="D848" s="435"/>
      <c r="E848" s="431"/>
    </row>
    <row r="849" spans="1:5" x14ac:dyDescent="0.25">
      <c r="A849" s="455"/>
      <c r="B849" s="479"/>
      <c r="C849" s="431"/>
      <c r="D849" s="435"/>
      <c r="E849" s="431"/>
    </row>
    <row r="850" spans="1:5" x14ac:dyDescent="0.25">
      <c r="A850" s="455"/>
      <c r="B850" s="479"/>
      <c r="C850" s="431"/>
      <c r="D850" s="435"/>
      <c r="E850" s="431"/>
    </row>
    <row r="851" spans="1:5" x14ac:dyDescent="0.25">
      <c r="A851" s="455"/>
      <c r="B851" s="479"/>
      <c r="C851" s="431"/>
      <c r="D851" s="435"/>
      <c r="E851" s="431"/>
    </row>
    <row r="852" spans="1:5" x14ac:dyDescent="0.25">
      <c r="A852" s="455"/>
      <c r="B852" s="479"/>
      <c r="C852" s="431"/>
      <c r="D852" s="435"/>
      <c r="E852" s="431"/>
    </row>
    <row r="853" spans="1:5" x14ac:dyDescent="0.25">
      <c r="A853" s="455"/>
      <c r="B853" s="479"/>
      <c r="C853" s="431"/>
      <c r="D853" s="435"/>
      <c r="E853" s="431"/>
    </row>
    <row r="854" spans="1:5" x14ac:dyDescent="0.25">
      <c r="A854" s="455"/>
      <c r="B854" s="479"/>
      <c r="C854" s="431"/>
      <c r="D854" s="435"/>
      <c r="E854" s="431"/>
    </row>
    <row r="855" spans="1:5" x14ac:dyDescent="0.25">
      <c r="A855" s="455"/>
      <c r="B855" s="479"/>
      <c r="C855" s="431"/>
      <c r="D855" s="435"/>
      <c r="E855" s="431"/>
    </row>
    <row r="856" spans="1:5" x14ac:dyDescent="0.25">
      <c r="A856" s="455"/>
      <c r="B856" s="479"/>
      <c r="C856" s="431"/>
      <c r="D856" s="435"/>
      <c r="E856" s="431"/>
    </row>
    <row r="857" spans="1:5" x14ac:dyDescent="0.25">
      <c r="A857" s="455"/>
      <c r="B857" s="479"/>
      <c r="C857" s="431"/>
      <c r="D857" s="435"/>
      <c r="E857" s="431"/>
    </row>
    <row r="858" spans="1:5" x14ac:dyDescent="0.25">
      <c r="A858" s="455"/>
      <c r="B858" s="479"/>
      <c r="C858" s="431"/>
      <c r="D858" s="435"/>
      <c r="E858" s="431"/>
    </row>
    <row r="859" spans="1:5" x14ac:dyDescent="0.25">
      <c r="A859" s="455"/>
      <c r="B859" s="479"/>
      <c r="C859" s="431"/>
      <c r="D859" s="435"/>
      <c r="E859" s="431"/>
    </row>
    <row r="860" spans="1:5" x14ac:dyDescent="0.25">
      <c r="A860" s="455"/>
      <c r="B860" s="479"/>
      <c r="C860" s="431"/>
      <c r="D860" s="435"/>
      <c r="E860" s="431"/>
    </row>
    <row r="861" spans="1:5" x14ac:dyDescent="0.25">
      <c r="A861" s="455"/>
      <c r="B861" s="479"/>
      <c r="C861" s="431"/>
      <c r="D861" s="435"/>
      <c r="E861" s="431"/>
    </row>
    <row r="862" spans="1:5" x14ac:dyDescent="0.25">
      <c r="A862" s="455"/>
      <c r="B862" s="479"/>
      <c r="C862" s="431"/>
      <c r="D862" s="435"/>
      <c r="E862" s="431"/>
    </row>
    <row r="863" spans="1:5" x14ac:dyDescent="0.25">
      <c r="A863" s="455"/>
      <c r="B863" s="479"/>
      <c r="C863" s="431"/>
      <c r="D863" s="435"/>
      <c r="E863" s="431"/>
    </row>
    <row r="864" spans="1:5" x14ac:dyDescent="0.25">
      <c r="A864" s="455"/>
      <c r="B864" s="479"/>
      <c r="C864" s="431"/>
      <c r="D864" s="435"/>
      <c r="E864" s="431"/>
    </row>
    <row r="865" spans="1:5" x14ac:dyDescent="0.25">
      <c r="A865" s="455"/>
      <c r="B865" s="479"/>
      <c r="C865" s="431"/>
      <c r="D865" s="435"/>
      <c r="E865" s="431"/>
    </row>
    <row r="866" spans="1:5" x14ac:dyDescent="0.25">
      <c r="A866" s="455"/>
      <c r="B866" s="479"/>
      <c r="C866" s="431"/>
      <c r="D866" s="435"/>
      <c r="E866" s="431"/>
    </row>
    <row r="867" spans="1:5" x14ac:dyDescent="0.25">
      <c r="A867" s="455"/>
      <c r="B867" s="479"/>
      <c r="C867" s="431"/>
      <c r="D867" s="435"/>
      <c r="E867" s="431"/>
    </row>
    <row r="868" spans="1:5" x14ac:dyDescent="0.25">
      <c r="A868" s="455"/>
      <c r="B868" s="479"/>
      <c r="C868" s="431"/>
      <c r="D868" s="435"/>
      <c r="E868" s="431"/>
    </row>
    <row r="869" spans="1:5" x14ac:dyDescent="0.25">
      <c r="A869" s="455"/>
      <c r="B869" s="479"/>
      <c r="C869" s="431"/>
      <c r="D869" s="435"/>
      <c r="E869" s="431"/>
    </row>
    <row r="870" spans="1:5" x14ac:dyDescent="0.25">
      <c r="A870" s="455"/>
      <c r="B870" s="479"/>
      <c r="C870" s="431"/>
      <c r="D870" s="435"/>
      <c r="E870" s="431"/>
    </row>
    <row r="871" spans="1:5" x14ac:dyDescent="0.25">
      <c r="A871" s="455"/>
      <c r="B871" s="479"/>
      <c r="C871" s="431"/>
      <c r="D871" s="435"/>
      <c r="E871" s="431"/>
    </row>
    <row r="872" spans="1:5" x14ac:dyDescent="0.25">
      <c r="A872" s="455"/>
      <c r="B872" s="479"/>
      <c r="C872" s="431"/>
      <c r="D872" s="435"/>
      <c r="E872" s="431"/>
    </row>
    <row r="873" spans="1:5" x14ac:dyDescent="0.25">
      <c r="A873" s="455"/>
      <c r="B873" s="479"/>
      <c r="C873" s="431"/>
      <c r="D873" s="435"/>
      <c r="E873" s="431"/>
    </row>
    <row r="874" spans="1:5" x14ac:dyDescent="0.25">
      <c r="A874" s="455"/>
      <c r="B874" s="479"/>
      <c r="C874" s="431"/>
      <c r="D874" s="435"/>
      <c r="E874" s="431"/>
    </row>
    <row r="875" spans="1:5" x14ac:dyDescent="0.25">
      <c r="A875" s="455"/>
      <c r="B875" s="479"/>
      <c r="C875" s="431"/>
      <c r="D875" s="435"/>
      <c r="E875" s="431"/>
    </row>
    <row r="876" spans="1:5" x14ac:dyDescent="0.25">
      <c r="A876" s="455"/>
      <c r="B876" s="479"/>
      <c r="C876" s="431"/>
      <c r="D876" s="435"/>
      <c r="E876" s="431"/>
    </row>
    <row r="877" spans="1:5" x14ac:dyDescent="0.25">
      <c r="A877" s="455"/>
      <c r="B877" s="479"/>
      <c r="C877" s="431"/>
      <c r="D877" s="435"/>
      <c r="E877" s="431"/>
    </row>
    <row r="878" spans="1:5" x14ac:dyDescent="0.25">
      <c r="A878" s="455"/>
      <c r="B878" s="479"/>
      <c r="C878" s="431"/>
      <c r="D878" s="435"/>
      <c r="E878" s="431"/>
    </row>
    <row r="879" spans="1:5" x14ac:dyDescent="0.25">
      <c r="A879" s="455"/>
      <c r="B879" s="479"/>
      <c r="C879" s="431"/>
      <c r="D879" s="435"/>
      <c r="E879" s="431"/>
    </row>
    <row r="880" spans="1:5" x14ac:dyDescent="0.25">
      <c r="A880" s="455"/>
      <c r="B880" s="479"/>
      <c r="C880" s="431"/>
      <c r="D880" s="435"/>
      <c r="E880" s="431"/>
    </row>
    <row r="881" spans="1:5" x14ac:dyDescent="0.25">
      <c r="A881" s="455"/>
      <c r="B881" s="479"/>
      <c r="C881" s="431"/>
      <c r="D881" s="435"/>
      <c r="E881" s="431"/>
    </row>
    <row r="882" spans="1:5" x14ac:dyDescent="0.25">
      <c r="A882" s="455"/>
      <c r="B882" s="479"/>
      <c r="C882" s="431"/>
      <c r="D882" s="435"/>
      <c r="E882" s="431"/>
    </row>
    <row r="883" spans="1:5" x14ac:dyDescent="0.25">
      <c r="A883" s="455"/>
      <c r="B883" s="479"/>
      <c r="C883" s="431"/>
      <c r="D883" s="435"/>
      <c r="E883" s="431"/>
    </row>
    <row r="884" spans="1:5" x14ac:dyDescent="0.25">
      <c r="A884" s="455"/>
      <c r="B884" s="479"/>
      <c r="C884" s="431"/>
      <c r="D884" s="435"/>
      <c r="E884" s="431"/>
    </row>
    <row r="885" spans="1:5" x14ac:dyDescent="0.25">
      <c r="A885" s="455"/>
      <c r="B885" s="479"/>
      <c r="C885" s="431"/>
      <c r="D885" s="435"/>
      <c r="E885" s="431"/>
    </row>
    <row r="886" spans="1:5" x14ac:dyDescent="0.25">
      <c r="A886" s="455"/>
      <c r="B886" s="479"/>
      <c r="C886" s="431"/>
      <c r="D886" s="435"/>
      <c r="E886" s="431"/>
    </row>
    <row r="887" spans="1:5" x14ac:dyDescent="0.25">
      <c r="A887" s="455"/>
      <c r="B887" s="479"/>
      <c r="C887" s="431"/>
      <c r="D887" s="435"/>
      <c r="E887" s="431"/>
    </row>
    <row r="888" spans="1:5" x14ac:dyDescent="0.25">
      <c r="A888" s="455"/>
      <c r="B888" s="479"/>
      <c r="C888" s="431"/>
      <c r="D888" s="435"/>
      <c r="E888" s="431"/>
    </row>
    <row r="889" spans="1:5" x14ac:dyDescent="0.25">
      <c r="A889" s="455"/>
      <c r="B889" s="479"/>
      <c r="C889" s="431"/>
      <c r="D889" s="435"/>
      <c r="E889" s="431"/>
    </row>
    <row r="890" spans="1:5" x14ac:dyDescent="0.25">
      <c r="A890" s="455"/>
      <c r="B890" s="479"/>
      <c r="C890" s="431"/>
      <c r="D890" s="435"/>
      <c r="E890" s="431"/>
    </row>
    <row r="891" spans="1:5" x14ac:dyDescent="0.25">
      <c r="A891" s="455"/>
      <c r="B891" s="479"/>
      <c r="C891" s="431"/>
      <c r="D891" s="435"/>
      <c r="E891" s="431"/>
    </row>
    <row r="892" spans="1:5" x14ac:dyDescent="0.25">
      <c r="A892" s="455"/>
      <c r="B892" s="479"/>
      <c r="C892" s="431"/>
      <c r="D892" s="435"/>
      <c r="E892" s="431"/>
    </row>
    <row r="893" spans="1:5" x14ac:dyDescent="0.25">
      <c r="A893" s="455"/>
      <c r="B893" s="479"/>
      <c r="C893" s="431"/>
      <c r="D893" s="435"/>
      <c r="E893" s="431"/>
    </row>
    <row r="894" spans="1:5" x14ac:dyDescent="0.25">
      <c r="A894" s="455"/>
      <c r="B894" s="479"/>
      <c r="C894" s="431"/>
      <c r="D894" s="435"/>
      <c r="E894" s="431"/>
    </row>
    <row r="895" spans="1:5" x14ac:dyDescent="0.25">
      <c r="A895" s="455"/>
      <c r="B895" s="479"/>
      <c r="C895" s="431"/>
      <c r="D895" s="435"/>
      <c r="E895" s="431"/>
    </row>
    <row r="896" spans="1:5" x14ac:dyDescent="0.25">
      <c r="A896" s="455"/>
      <c r="B896" s="479"/>
      <c r="C896" s="431"/>
      <c r="D896" s="435"/>
      <c r="E896" s="431"/>
    </row>
    <row r="897" spans="1:5" x14ac:dyDescent="0.25">
      <c r="A897" s="455"/>
      <c r="B897" s="479"/>
      <c r="C897" s="431"/>
      <c r="D897" s="435"/>
      <c r="E897" s="431"/>
    </row>
    <row r="898" spans="1:5" x14ac:dyDescent="0.25">
      <c r="A898" s="455"/>
      <c r="B898" s="479"/>
      <c r="C898" s="431"/>
      <c r="D898" s="435"/>
      <c r="E898" s="431"/>
    </row>
    <row r="899" spans="1:5" x14ac:dyDescent="0.25">
      <c r="A899" s="455"/>
      <c r="B899" s="479"/>
      <c r="C899" s="431"/>
      <c r="D899" s="435"/>
      <c r="E899" s="431"/>
    </row>
    <row r="900" spans="1:5" x14ac:dyDescent="0.25">
      <c r="A900" s="455"/>
      <c r="B900" s="479"/>
      <c r="C900" s="431"/>
      <c r="D900" s="435"/>
      <c r="E900" s="431"/>
    </row>
    <row r="901" spans="1:5" x14ac:dyDescent="0.25">
      <c r="A901" s="455"/>
      <c r="B901" s="479"/>
      <c r="C901" s="431"/>
      <c r="D901" s="435"/>
      <c r="E901" s="431"/>
    </row>
    <row r="902" spans="1:5" x14ac:dyDescent="0.25">
      <c r="A902" s="455"/>
      <c r="B902" s="479"/>
      <c r="C902" s="431"/>
      <c r="D902" s="435"/>
      <c r="E902" s="431"/>
    </row>
    <row r="903" spans="1:5" x14ac:dyDescent="0.25">
      <c r="A903" s="455"/>
      <c r="B903" s="479"/>
      <c r="C903" s="431"/>
      <c r="D903" s="435"/>
      <c r="E903" s="431"/>
    </row>
    <row r="904" spans="1:5" x14ac:dyDescent="0.25">
      <c r="A904" s="455"/>
      <c r="B904" s="479"/>
      <c r="C904" s="431"/>
      <c r="D904" s="435"/>
      <c r="E904" s="431"/>
    </row>
    <row r="905" spans="1:5" x14ac:dyDescent="0.25">
      <c r="A905" s="455"/>
      <c r="B905" s="479"/>
      <c r="C905" s="431"/>
      <c r="D905" s="435"/>
      <c r="E905" s="431"/>
    </row>
    <row r="906" spans="1:5" x14ac:dyDescent="0.25">
      <c r="A906" s="455"/>
      <c r="B906" s="479"/>
      <c r="C906" s="431"/>
      <c r="D906" s="435"/>
      <c r="E906" s="431"/>
    </row>
    <row r="907" spans="1:5" x14ac:dyDescent="0.25">
      <c r="A907" s="455"/>
      <c r="B907" s="479"/>
      <c r="C907" s="431"/>
      <c r="D907" s="435"/>
      <c r="E907" s="431"/>
    </row>
    <row r="908" spans="1:5" x14ac:dyDescent="0.25">
      <c r="A908" s="455"/>
      <c r="B908" s="479"/>
      <c r="C908" s="431"/>
      <c r="D908" s="435"/>
      <c r="E908" s="431"/>
    </row>
    <row r="909" spans="1:5" x14ac:dyDescent="0.25">
      <c r="A909" s="455"/>
      <c r="B909" s="479"/>
      <c r="C909" s="431"/>
      <c r="D909" s="435"/>
      <c r="E909" s="431"/>
    </row>
    <row r="910" spans="1:5" x14ac:dyDescent="0.25">
      <c r="A910" s="455"/>
      <c r="B910" s="479"/>
      <c r="C910" s="431"/>
      <c r="D910" s="435"/>
      <c r="E910" s="431"/>
    </row>
    <row r="911" spans="1:5" x14ac:dyDescent="0.25">
      <c r="A911" s="455"/>
      <c r="B911" s="479"/>
      <c r="C911" s="431"/>
      <c r="D911" s="435"/>
      <c r="E911" s="431"/>
    </row>
    <row r="912" spans="1:5" x14ac:dyDescent="0.25">
      <c r="A912" s="455"/>
      <c r="B912" s="479"/>
      <c r="C912" s="431"/>
      <c r="D912" s="435"/>
      <c r="E912" s="431"/>
    </row>
    <row r="913" spans="1:5" x14ac:dyDescent="0.25">
      <c r="A913" s="455"/>
      <c r="B913" s="479"/>
      <c r="C913" s="431"/>
      <c r="D913" s="435"/>
      <c r="E913" s="431"/>
    </row>
    <row r="914" spans="1:5" x14ac:dyDescent="0.25">
      <c r="A914" s="455"/>
      <c r="B914" s="479"/>
      <c r="C914" s="431"/>
      <c r="D914" s="435"/>
      <c r="E914" s="431"/>
    </row>
    <row r="915" spans="1:5" x14ac:dyDescent="0.25">
      <c r="A915" s="455"/>
      <c r="B915" s="479"/>
      <c r="C915" s="431"/>
      <c r="D915" s="435"/>
      <c r="E915" s="431"/>
    </row>
    <row r="916" spans="1:5" x14ac:dyDescent="0.25">
      <c r="A916" s="455"/>
      <c r="B916" s="479"/>
      <c r="C916" s="431"/>
      <c r="D916" s="435"/>
      <c r="E916" s="431"/>
    </row>
    <row r="917" spans="1:5" x14ac:dyDescent="0.25">
      <c r="A917" s="455"/>
      <c r="B917" s="479"/>
      <c r="C917" s="431"/>
      <c r="D917" s="435"/>
      <c r="E917" s="431"/>
    </row>
    <row r="918" spans="1:5" x14ac:dyDescent="0.25">
      <c r="A918" s="455"/>
      <c r="B918" s="479"/>
      <c r="C918" s="431"/>
      <c r="D918" s="435"/>
      <c r="E918" s="431"/>
    </row>
    <row r="919" spans="1:5" x14ac:dyDescent="0.25">
      <c r="A919" s="455"/>
      <c r="B919" s="479"/>
      <c r="C919" s="431"/>
      <c r="D919" s="435"/>
      <c r="E919" s="431"/>
    </row>
    <row r="920" spans="1:5" x14ac:dyDescent="0.25">
      <c r="A920" s="455"/>
      <c r="B920" s="479"/>
      <c r="C920" s="431"/>
      <c r="D920" s="435"/>
      <c r="E920" s="431"/>
    </row>
    <row r="921" spans="1:5" x14ac:dyDescent="0.25">
      <c r="A921" s="455"/>
      <c r="B921" s="479"/>
      <c r="C921" s="431"/>
      <c r="D921" s="435"/>
      <c r="E921" s="431"/>
    </row>
    <row r="922" spans="1:5" x14ac:dyDescent="0.25">
      <c r="A922" s="455"/>
      <c r="B922" s="479"/>
      <c r="C922" s="431"/>
      <c r="D922" s="435"/>
      <c r="E922" s="431"/>
    </row>
    <row r="923" spans="1:5" x14ac:dyDescent="0.25">
      <c r="A923" s="455"/>
      <c r="B923" s="479"/>
      <c r="C923" s="431"/>
      <c r="D923" s="435"/>
      <c r="E923" s="431"/>
    </row>
    <row r="924" spans="1:5" x14ac:dyDescent="0.25">
      <c r="A924" s="455"/>
      <c r="B924" s="479"/>
      <c r="C924" s="431"/>
      <c r="D924" s="435"/>
      <c r="E924" s="431"/>
    </row>
    <row r="925" spans="1:5" x14ac:dyDescent="0.25">
      <c r="A925" s="455"/>
      <c r="B925" s="479"/>
      <c r="C925" s="431"/>
      <c r="D925" s="435"/>
      <c r="E925" s="431"/>
    </row>
    <row r="926" spans="1:5" x14ac:dyDescent="0.25">
      <c r="A926" s="455"/>
      <c r="B926" s="479"/>
      <c r="C926" s="431"/>
      <c r="D926" s="435"/>
      <c r="E926" s="431"/>
    </row>
    <row r="927" spans="1:5" x14ac:dyDescent="0.25">
      <c r="A927" s="455"/>
      <c r="B927" s="479"/>
      <c r="C927" s="431"/>
      <c r="D927" s="435"/>
      <c r="E927" s="431"/>
    </row>
    <row r="928" spans="1:5" x14ac:dyDescent="0.25">
      <c r="A928" s="455"/>
      <c r="B928" s="479"/>
      <c r="C928" s="431"/>
      <c r="D928" s="435"/>
      <c r="E928" s="431"/>
    </row>
    <row r="929" spans="1:5" x14ac:dyDescent="0.25">
      <c r="A929" s="455"/>
      <c r="B929" s="479"/>
      <c r="C929" s="431"/>
      <c r="D929" s="435"/>
      <c r="E929" s="431"/>
    </row>
    <row r="930" spans="1:5" x14ac:dyDescent="0.25">
      <c r="A930" s="455"/>
      <c r="B930" s="479"/>
      <c r="C930" s="431"/>
      <c r="D930" s="435"/>
      <c r="E930" s="431"/>
    </row>
    <row r="931" spans="1:5" x14ac:dyDescent="0.25">
      <c r="A931" s="455"/>
      <c r="B931" s="479"/>
      <c r="C931" s="431"/>
      <c r="D931" s="435"/>
      <c r="E931" s="431"/>
    </row>
    <row r="932" spans="1:5" x14ac:dyDescent="0.25">
      <c r="A932" s="455"/>
      <c r="B932" s="479"/>
      <c r="C932" s="431"/>
      <c r="D932" s="435"/>
      <c r="E932" s="431"/>
    </row>
    <row r="933" spans="1:5" x14ac:dyDescent="0.25">
      <c r="A933" s="455"/>
      <c r="B933" s="479"/>
      <c r="C933" s="431"/>
      <c r="D933" s="435"/>
      <c r="E933" s="431"/>
    </row>
    <row r="934" spans="1:5" x14ac:dyDescent="0.25">
      <c r="A934" s="455"/>
      <c r="B934" s="479"/>
      <c r="C934" s="431"/>
      <c r="D934" s="435"/>
      <c r="E934" s="431"/>
    </row>
    <row r="935" spans="1:5" x14ac:dyDescent="0.25">
      <c r="A935" s="455"/>
      <c r="B935" s="479"/>
      <c r="C935" s="431"/>
      <c r="D935" s="435"/>
      <c r="E935" s="431"/>
    </row>
    <row r="936" spans="1:5" x14ac:dyDescent="0.25">
      <c r="A936" s="455"/>
      <c r="B936" s="479"/>
      <c r="C936" s="431"/>
      <c r="D936" s="435"/>
      <c r="E936" s="431"/>
    </row>
    <row r="937" spans="1:5" x14ac:dyDescent="0.25">
      <c r="A937" s="455"/>
      <c r="B937" s="479"/>
      <c r="C937" s="431"/>
      <c r="D937" s="435"/>
      <c r="E937" s="431"/>
    </row>
    <row r="938" spans="1:5" x14ac:dyDescent="0.25">
      <c r="A938" s="455"/>
      <c r="B938" s="479"/>
      <c r="C938" s="431"/>
      <c r="D938" s="435"/>
      <c r="E938" s="431"/>
    </row>
    <row r="939" spans="1:5" x14ac:dyDescent="0.25">
      <c r="A939" s="455"/>
      <c r="B939" s="479"/>
      <c r="C939" s="431"/>
      <c r="D939" s="435"/>
      <c r="E939" s="431"/>
    </row>
    <row r="940" spans="1:5" x14ac:dyDescent="0.25">
      <c r="A940" s="455"/>
      <c r="B940" s="479"/>
      <c r="C940" s="431"/>
      <c r="D940" s="435"/>
      <c r="E940" s="431"/>
    </row>
    <row r="941" spans="1:5" x14ac:dyDescent="0.25">
      <c r="A941" s="455"/>
      <c r="B941" s="479"/>
      <c r="C941" s="431"/>
      <c r="D941" s="435"/>
      <c r="E941" s="431"/>
    </row>
    <row r="942" spans="1:5" x14ac:dyDescent="0.25">
      <c r="A942" s="455"/>
      <c r="B942" s="479"/>
      <c r="C942" s="431"/>
      <c r="D942" s="435"/>
      <c r="E942" s="431"/>
    </row>
    <row r="943" spans="1:5" x14ac:dyDescent="0.25">
      <c r="A943" s="455"/>
      <c r="B943" s="479"/>
      <c r="C943" s="431"/>
      <c r="D943" s="435"/>
      <c r="E943" s="431"/>
    </row>
    <row r="944" spans="1:5" x14ac:dyDescent="0.25">
      <c r="A944" s="455"/>
      <c r="B944" s="479"/>
      <c r="C944" s="431"/>
      <c r="D944" s="435"/>
      <c r="E944" s="431"/>
    </row>
    <row r="945" spans="1:5" x14ac:dyDescent="0.25">
      <c r="A945" s="455"/>
      <c r="B945" s="479"/>
      <c r="C945" s="431"/>
      <c r="D945" s="435"/>
      <c r="E945" s="431"/>
    </row>
    <row r="946" spans="1:5" x14ac:dyDescent="0.25">
      <c r="A946" s="455"/>
      <c r="B946" s="479"/>
      <c r="C946" s="431"/>
      <c r="D946" s="435"/>
      <c r="E946" s="431"/>
    </row>
    <row r="947" spans="1:5" x14ac:dyDescent="0.25">
      <c r="A947" s="455"/>
      <c r="B947" s="479"/>
      <c r="C947" s="431"/>
      <c r="D947" s="435"/>
      <c r="E947" s="431"/>
    </row>
    <row r="948" spans="1:5" x14ac:dyDescent="0.25">
      <c r="A948" s="455"/>
      <c r="B948" s="479"/>
      <c r="C948" s="431"/>
      <c r="D948" s="435"/>
      <c r="E948" s="431"/>
    </row>
    <row r="949" spans="1:5" x14ac:dyDescent="0.25">
      <c r="A949" s="455"/>
      <c r="B949" s="479"/>
      <c r="C949" s="431"/>
      <c r="D949" s="435"/>
      <c r="E949" s="431"/>
    </row>
    <row r="950" spans="1:5" x14ac:dyDescent="0.25">
      <c r="A950" s="455"/>
      <c r="B950" s="479"/>
      <c r="C950" s="431"/>
      <c r="D950" s="435"/>
      <c r="E950" s="431"/>
    </row>
    <row r="951" spans="1:5" x14ac:dyDescent="0.25">
      <c r="A951" s="455"/>
      <c r="B951" s="479"/>
      <c r="C951" s="431"/>
      <c r="D951" s="435"/>
      <c r="E951" s="431"/>
    </row>
    <row r="952" spans="1:5" x14ac:dyDescent="0.25">
      <c r="A952" s="455"/>
      <c r="B952" s="479"/>
      <c r="C952" s="431"/>
      <c r="D952" s="435"/>
      <c r="E952" s="431"/>
    </row>
    <row r="953" spans="1:5" x14ac:dyDescent="0.25">
      <c r="A953" s="455"/>
      <c r="B953" s="479"/>
      <c r="C953" s="431"/>
      <c r="D953" s="435"/>
      <c r="E953" s="431"/>
    </row>
    <row r="954" spans="1:5" x14ac:dyDescent="0.25">
      <c r="A954" s="455"/>
      <c r="B954" s="479"/>
      <c r="C954" s="431"/>
      <c r="D954" s="435"/>
      <c r="E954" s="431"/>
    </row>
    <row r="955" spans="1:5" x14ac:dyDescent="0.25">
      <c r="A955" s="455"/>
      <c r="B955" s="479"/>
      <c r="C955" s="431"/>
      <c r="D955" s="435"/>
      <c r="E955" s="431"/>
    </row>
    <row r="956" spans="1:5" x14ac:dyDescent="0.25">
      <c r="A956" s="455"/>
      <c r="B956" s="479"/>
      <c r="C956" s="431"/>
      <c r="D956" s="435"/>
      <c r="E956" s="431"/>
    </row>
    <row r="957" spans="1:5" x14ac:dyDescent="0.25">
      <c r="A957" s="455"/>
      <c r="B957" s="479"/>
      <c r="C957" s="431"/>
      <c r="D957" s="435"/>
      <c r="E957" s="431"/>
    </row>
    <row r="958" spans="1:5" x14ac:dyDescent="0.25">
      <c r="A958" s="455"/>
      <c r="B958" s="479"/>
      <c r="C958" s="431"/>
      <c r="D958" s="435"/>
      <c r="E958" s="431"/>
    </row>
    <row r="959" spans="1:5" x14ac:dyDescent="0.25">
      <c r="A959" s="455"/>
      <c r="B959" s="479"/>
      <c r="C959" s="431"/>
      <c r="D959" s="435"/>
      <c r="E959" s="431"/>
    </row>
    <row r="960" spans="1:5" x14ac:dyDescent="0.25">
      <c r="A960" s="455"/>
      <c r="B960" s="479"/>
      <c r="C960" s="431"/>
      <c r="D960" s="435"/>
      <c r="E960" s="431"/>
    </row>
    <row r="961" spans="1:5" x14ac:dyDescent="0.25">
      <c r="A961" s="455"/>
      <c r="B961" s="479"/>
      <c r="C961" s="431"/>
      <c r="D961" s="435"/>
      <c r="E961" s="431"/>
    </row>
    <row r="962" spans="1:5" x14ac:dyDescent="0.25">
      <c r="A962" s="455"/>
      <c r="B962" s="479"/>
      <c r="C962" s="431"/>
      <c r="D962" s="435"/>
      <c r="E962" s="431"/>
    </row>
    <row r="963" spans="1:5" x14ac:dyDescent="0.25">
      <c r="A963" s="455"/>
      <c r="B963" s="479"/>
      <c r="C963" s="431"/>
      <c r="D963" s="435"/>
      <c r="E963" s="431"/>
    </row>
    <row r="964" spans="1:5" x14ac:dyDescent="0.25">
      <c r="A964" s="455"/>
      <c r="B964" s="479"/>
      <c r="C964" s="431"/>
      <c r="D964" s="435"/>
      <c r="E964" s="431"/>
    </row>
    <row r="965" spans="1:5" x14ac:dyDescent="0.25">
      <c r="A965" s="455"/>
      <c r="B965" s="479"/>
      <c r="C965" s="431"/>
      <c r="D965" s="435"/>
      <c r="E965" s="431"/>
    </row>
    <row r="966" spans="1:5" x14ac:dyDescent="0.25">
      <c r="A966" s="455"/>
      <c r="B966" s="479"/>
      <c r="C966" s="431"/>
      <c r="D966" s="435"/>
      <c r="E966" s="431"/>
    </row>
    <row r="967" spans="1:5" x14ac:dyDescent="0.25">
      <c r="A967" s="455"/>
      <c r="B967" s="479"/>
      <c r="C967" s="431"/>
      <c r="D967" s="435"/>
      <c r="E967" s="431"/>
    </row>
    <row r="968" spans="1:5" x14ac:dyDescent="0.25">
      <c r="A968" s="455"/>
      <c r="B968" s="479"/>
      <c r="C968" s="431"/>
      <c r="D968" s="435"/>
      <c r="E968" s="431"/>
    </row>
    <row r="969" spans="1:5" x14ac:dyDescent="0.25">
      <c r="A969" s="455"/>
      <c r="B969" s="479"/>
      <c r="C969" s="431"/>
      <c r="D969" s="435"/>
      <c r="E969" s="431"/>
    </row>
    <row r="970" spans="1:5" x14ac:dyDescent="0.25">
      <c r="A970" s="455"/>
      <c r="B970" s="479"/>
      <c r="C970" s="431"/>
      <c r="D970" s="435"/>
      <c r="E970" s="431"/>
    </row>
    <row r="971" spans="1:5" x14ac:dyDescent="0.25">
      <c r="A971" s="455"/>
      <c r="B971" s="479"/>
      <c r="C971" s="431"/>
      <c r="D971" s="435"/>
      <c r="E971" s="431"/>
    </row>
    <row r="972" spans="1:5" x14ac:dyDescent="0.25">
      <c r="A972" s="455"/>
      <c r="B972" s="479"/>
      <c r="C972" s="431"/>
      <c r="D972" s="435"/>
      <c r="E972" s="431"/>
    </row>
    <row r="973" spans="1:5" x14ac:dyDescent="0.25">
      <c r="A973" s="455"/>
      <c r="B973" s="479"/>
      <c r="C973" s="431"/>
      <c r="D973" s="435"/>
      <c r="E973" s="431"/>
    </row>
    <row r="974" spans="1:5" x14ac:dyDescent="0.25">
      <c r="A974" s="455"/>
      <c r="B974" s="479"/>
      <c r="C974" s="431"/>
      <c r="D974" s="435"/>
      <c r="E974" s="431"/>
    </row>
    <row r="975" spans="1:5" x14ac:dyDescent="0.25">
      <c r="A975" s="455"/>
      <c r="B975" s="479"/>
      <c r="C975" s="431"/>
      <c r="D975" s="435"/>
      <c r="E975" s="431"/>
    </row>
    <row r="976" spans="1:5" x14ac:dyDescent="0.25">
      <c r="A976" s="455"/>
      <c r="B976" s="479"/>
      <c r="C976" s="431"/>
      <c r="D976" s="435"/>
      <c r="E976" s="431"/>
    </row>
    <row r="977" spans="1:5" x14ac:dyDescent="0.25">
      <c r="A977" s="455"/>
      <c r="B977" s="479"/>
      <c r="C977" s="431"/>
      <c r="D977" s="435"/>
      <c r="E977" s="431"/>
    </row>
    <row r="978" spans="1:5" x14ac:dyDescent="0.25">
      <c r="A978" s="455"/>
      <c r="B978" s="479"/>
      <c r="C978" s="431"/>
      <c r="D978" s="435"/>
      <c r="E978" s="431"/>
    </row>
    <row r="979" spans="1:5" x14ac:dyDescent="0.25">
      <c r="A979" s="455"/>
      <c r="B979" s="479"/>
      <c r="C979" s="431"/>
      <c r="D979" s="435"/>
      <c r="E979" s="431"/>
    </row>
    <row r="980" spans="1:5" x14ac:dyDescent="0.25">
      <c r="A980" s="455"/>
      <c r="B980" s="479"/>
      <c r="C980" s="431"/>
      <c r="D980" s="435"/>
      <c r="E980" s="431"/>
    </row>
    <row r="981" spans="1:5" x14ac:dyDescent="0.25">
      <c r="A981" s="455"/>
      <c r="B981" s="479"/>
      <c r="C981" s="431"/>
      <c r="D981" s="435"/>
      <c r="E981" s="431"/>
    </row>
    <row r="982" spans="1:5" x14ac:dyDescent="0.25">
      <c r="A982" s="455"/>
      <c r="B982" s="479"/>
      <c r="C982" s="431"/>
      <c r="D982" s="435"/>
      <c r="E982" s="431"/>
    </row>
    <row r="983" spans="1:5" x14ac:dyDescent="0.25">
      <c r="A983" s="455"/>
      <c r="B983" s="479"/>
      <c r="C983" s="431"/>
      <c r="D983" s="435"/>
      <c r="E983" s="431"/>
    </row>
    <row r="984" spans="1:5" x14ac:dyDescent="0.25">
      <c r="A984" s="455"/>
      <c r="B984" s="479"/>
      <c r="C984" s="431"/>
      <c r="D984" s="435"/>
      <c r="E984" s="431"/>
    </row>
    <row r="985" spans="1:5" x14ac:dyDescent="0.25">
      <c r="A985" s="455"/>
      <c r="B985" s="479"/>
      <c r="C985" s="431"/>
      <c r="D985" s="435"/>
      <c r="E985" s="431"/>
    </row>
    <row r="986" spans="1:5" x14ac:dyDescent="0.25">
      <c r="A986" s="455"/>
      <c r="B986" s="479"/>
      <c r="C986" s="431"/>
      <c r="D986" s="435"/>
      <c r="E986" s="431"/>
    </row>
    <row r="987" spans="1:5" x14ac:dyDescent="0.25">
      <c r="A987" s="455"/>
      <c r="B987" s="479"/>
      <c r="C987" s="431"/>
      <c r="D987" s="435"/>
      <c r="E987" s="431"/>
    </row>
    <row r="988" spans="1:5" x14ac:dyDescent="0.25">
      <c r="A988" s="455"/>
      <c r="B988" s="479"/>
      <c r="C988" s="431"/>
      <c r="D988" s="435"/>
      <c r="E988" s="431"/>
    </row>
    <row r="989" spans="1:5" x14ac:dyDescent="0.25">
      <c r="A989" s="455"/>
      <c r="B989" s="479"/>
      <c r="C989" s="431"/>
      <c r="D989" s="435"/>
      <c r="E989" s="431"/>
    </row>
    <row r="990" spans="1:5" x14ac:dyDescent="0.25">
      <c r="A990" s="455"/>
      <c r="B990" s="479"/>
      <c r="C990" s="431"/>
      <c r="D990" s="435"/>
      <c r="E990" s="431"/>
    </row>
    <row r="991" spans="1:5" x14ac:dyDescent="0.25">
      <c r="A991" s="455"/>
      <c r="B991" s="479"/>
      <c r="C991" s="431"/>
      <c r="D991" s="435"/>
      <c r="E991" s="431"/>
    </row>
    <row r="992" spans="1:5" x14ac:dyDescent="0.25">
      <c r="A992" s="455"/>
      <c r="B992" s="479"/>
      <c r="C992" s="431"/>
      <c r="D992" s="435"/>
      <c r="E992" s="431"/>
    </row>
    <row r="993" spans="1:5" x14ac:dyDescent="0.25">
      <c r="A993" s="455"/>
      <c r="B993" s="479"/>
      <c r="C993" s="431"/>
      <c r="D993" s="435"/>
      <c r="E993" s="431"/>
    </row>
    <row r="994" spans="1:5" x14ac:dyDescent="0.25">
      <c r="A994" s="455"/>
      <c r="B994" s="479"/>
      <c r="C994" s="431"/>
      <c r="D994" s="435"/>
      <c r="E994" s="431"/>
    </row>
    <row r="995" spans="1:5" x14ac:dyDescent="0.25">
      <c r="A995" s="455"/>
      <c r="B995" s="479"/>
      <c r="C995" s="431"/>
      <c r="D995" s="435"/>
      <c r="E995" s="431"/>
    </row>
    <row r="996" spans="1:5" x14ac:dyDescent="0.25">
      <c r="A996" s="455"/>
      <c r="B996" s="479"/>
      <c r="C996" s="431"/>
      <c r="D996" s="435"/>
      <c r="E996" s="431"/>
    </row>
    <row r="997" spans="1:5" x14ac:dyDescent="0.25">
      <c r="A997" s="455"/>
      <c r="B997" s="479"/>
      <c r="C997" s="431"/>
      <c r="D997" s="435"/>
      <c r="E997" s="431"/>
    </row>
    <row r="998" spans="1:5" x14ac:dyDescent="0.25">
      <c r="A998" s="455"/>
      <c r="B998" s="479"/>
      <c r="C998" s="431"/>
      <c r="D998" s="435"/>
      <c r="E998" s="431"/>
    </row>
    <row r="999" spans="1:5" x14ac:dyDescent="0.25">
      <c r="A999" s="455"/>
      <c r="B999" s="479"/>
      <c r="C999" s="431"/>
      <c r="D999" s="435"/>
      <c r="E999" s="431"/>
    </row>
    <row r="1000" spans="1:5" x14ac:dyDescent="0.25">
      <c r="A1000" s="455"/>
      <c r="B1000" s="479"/>
      <c r="C1000" s="431"/>
      <c r="D1000" s="435"/>
      <c r="E1000" s="431"/>
    </row>
    <row r="1001" spans="1:5" x14ac:dyDescent="0.25">
      <c r="A1001" s="455"/>
      <c r="B1001" s="479"/>
      <c r="C1001" s="431"/>
      <c r="D1001" s="435"/>
      <c r="E1001" s="431"/>
    </row>
    <row r="1002" spans="1:5" x14ac:dyDescent="0.25">
      <c r="A1002" s="455"/>
      <c r="B1002" s="479"/>
      <c r="C1002" s="431"/>
      <c r="D1002" s="435"/>
      <c r="E1002" s="431"/>
    </row>
    <row r="1003" spans="1:5" x14ac:dyDescent="0.25">
      <c r="A1003" s="455"/>
      <c r="B1003" s="479"/>
      <c r="C1003" s="431"/>
      <c r="D1003" s="435"/>
      <c r="E1003" s="431"/>
    </row>
    <row r="1004" spans="1:5" x14ac:dyDescent="0.25">
      <c r="A1004" s="455"/>
      <c r="B1004" s="479"/>
      <c r="C1004" s="431"/>
      <c r="D1004" s="435"/>
      <c r="E1004" s="431"/>
    </row>
    <row r="1005" spans="1:5" x14ac:dyDescent="0.25">
      <c r="A1005" s="455"/>
      <c r="B1005" s="479"/>
      <c r="C1005" s="431"/>
      <c r="D1005" s="435"/>
      <c r="E1005" s="431"/>
    </row>
    <row r="1006" spans="1:5" x14ac:dyDescent="0.25">
      <c r="A1006" s="455"/>
      <c r="B1006" s="479"/>
      <c r="C1006" s="431"/>
      <c r="D1006" s="435"/>
      <c r="E1006" s="431"/>
    </row>
    <row r="1007" spans="1:5" x14ac:dyDescent="0.25">
      <c r="A1007" s="455"/>
      <c r="B1007" s="479"/>
      <c r="C1007" s="431"/>
      <c r="D1007" s="435"/>
      <c r="E1007" s="431"/>
    </row>
    <row r="1008" spans="1:5" x14ac:dyDescent="0.25">
      <c r="A1008" s="455"/>
      <c r="B1008" s="479"/>
      <c r="C1008" s="431"/>
      <c r="D1008" s="435"/>
      <c r="E1008" s="431"/>
    </row>
    <row r="1009" spans="1:5" x14ac:dyDescent="0.25">
      <c r="A1009" s="455"/>
      <c r="B1009" s="479"/>
      <c r="C1009" s="431"/>
      <c r="D1009" s="435"/>
      <c r="E1009" s="431"/>
    </row>
    <row r="1010" spans="1:5" x14ac:dyDescent="0.25">
      <c r="A1010" s="455"/>
      <c r="B1010" s="479"/>
      <c r="C1010" s="431"/>
      <c r="D1010" s="435"/>
      <c r="E1010" s="431"/>
    </row>
    <row r="1011" spans="1:5" x14ac:dyDescent="0.25">
      <c r="A1011" s="455"/>
      <c r="B1011" s="479"/>
      <c r="C1011" s="431"/>
      <c r="D1011" s="435"/>
      <c r="E1011" s="431"/>
    </row>
    <row r="1012" spans="1:5" x14ac:dyDescent="0.25">
      <c r="A1012" s="455"/>
      <c r="B1012" s="479"/>
      <c r="C1012" s="431"/>
      <c r="D1012" s="435"/>
      <c r="E1012" s="431"/>
    </row>
    <row r="1013" spans="1:5" x14ac:dyDescent="0.25">
      <c r="A1013" s="455"/>
      <c r="B1013" s="479"/>
      <c r="C1013" s="431"/>
      <c r="D1013" s="435"/>
      <c r="E1013" s="431"/>
    </row>
    <row r="1014" spans="1:5" x14ac:dyDescent="0.25">
      <c r="A1014" s="455"/>
      <c r="B1014" s="479"/>
      <c r="C1014" s="431"/>
      <c r="D1014" s="435"/>
      <c r="E1014" s="431"/>
    </row>
    <row r="1015" spans="1:5" x14ac:dyDescent="0.25">
      <c r="A1015" s="455"/>
      <c r="B1015" s="479"/>
      <c r="C1015" s="431"/>
      <c r="D1015" s="435"/>
      <c r="E1015" s="431"/>
    </row>
    <row r="1016" spans="1:5" x14ac:dyDescent="0.25">
      <c r="A1016" s="455"/>
      <c r="B1016" s="479"/>
      <c r="C1016" s="431"/>
      <c r="D1016" s="435"/>
      <c r="E1016" s="431"/>
    </row>
    <row r="1017" spans="1:5" x14ac:dyDescent="0.25">
      <c r="A1017" s="455"/>
      <c r="B1017" s="479"/>
      <c r="C1017" s="431"/>
      <c r="D1017" s="435"/>
      <c r="E1017" s="431"/>
    </row>
    <row r="1018" spans="1:5" x14ac:dyDescent="0.25">
      <c r="A1018" s="455"/>
      <c r="B1018" s="479"/>
      <c r="C1018" s="431"/>
      <c r="D1018" s="435"/>
      <c r="E1018" s="431"/>
    </row>
    <row r="1019" spans="1:5" x14ac:dyDescent="0.25">
      <c r="A1019" s="455"/>
      <c r="B1019" s="479"/>
      <c r="C1019" s="431"/>
      <c r="D1019" s="435"/>
      <c r="E1019" s="431"/>
    </row>
    <row r="1020" spans="1:5" x14ac:dyDescent="0.25">
      <c r="A1020" s="455"/>
      <c r="B1020" s="479"/>
      <c r="C1020" s="431"/>
      <c r="D1020" s="435"/>
      <c r="E1020" s="431"/>
    </row>
    <row r="1021" spans="1:5" x14ac:dyDescent="0.25">
      <c r="A1021" s="455"/>
      <c r="B1021" s="479"/>
      <c r="C1021" s="431"/>
      <c r="D1021" s="435"/>
      <c r="E1021" s="431"/>
    </row>
    <row r="1022" spans="1:5" x14ac:dyDescent="0.25">
      <c r="A1022" s="455"/>
      <c r="B1022" s="479"/>
      <c r="C1022" s="431"/>
      <c r="D1022" s="435"/>
      <c r="E1022" s="431"/>
    </row>
    <row r="1023" spans="1:5" x14ac:dyDescent="0.25">
      <c r="A1023" s="455"/>
      <c r="B1023" s="479"/>
      <c r="C1023" s="431"/>
      <c r="D1023" s="435"/>
      <c r="E1023" s="431"/>
    </row>
    <row r="1024" spans="1:5" x14ac:dyDescent="0.25">
      <c r="A1024" s="455"/>
      <c r="B1024" s="479"/>
      <c r="C1024" s="431"/>
      <c r="D1024" s="435"/>
      <c r="E1024" s="431"/>
    </row>
    <row r="1025" spans="1:5" x14ac:dyDescent="0.25">
      <c r="A1025" s="455"/>
      <c r="B1025" s="479"/>
      <c r="C1025" s="431"/>
      <c r="D1025" s="435"/>
      <c r="E1025" s="431"/>
    </row>
    <row r="1026" spans="1:5" x14ac:dyDescent="0.25">
      <c r="A1026" s="455"/>
      <c r="B1026" s="479"/>
      <c r="C1026" s="431"/>
      <c r="D1026" s="435"/>
      <c r="E1026" s="431"/>
    </row>
    <row r="1027" spans="1:5" x14ac:dyDescent="0.25">
      <c r="A1027" s="455"/>
      <c r="B1027" s="479"/>
      <c r="C1027" s="431"/>
      <c r="D1027" s="435"/>
      <c r="E1027" s="431"/>
    </row>
    <row r="1028" spans="1:5" x14ac:dyDescent="0.25">
      <c r="A1028" s="455"/>
      <c r="B1028" s="479"/>
      <c r="C1028" s="431"/>
      <c r="D1028" s="435"/>
      <c r="E1028" s="431"/>
    </row>
    <row r="1029" spans="1:5" x14ac:dyDescent="0.25">
      <c r="A1029" s="455"/>
      <c r="B1029" s="479"/>
      <c r="C1029" s="431"/>
      <c r="D1029" s="435"/>
      <c r="E1029" s="431"/>
    </row>
    <row r="1030" spans="1:5" x14ac:dyDescent="0.25">
      <c r="A1030" s="455"/>
      <c r="B1030" s="479"/>
      <c r="C1030" s="431"/>
      <c r="D1030" s="435"/>
      <c r="E1030" s="431"/>
    </row>
    <row r="1031" spans="1:5" x14ac:dyDescent="0.25">
      <c r="A1031" s="455"/>
      <c r="B1031" s="479"/>
      <c r="C1031" s="431"/>
      <c r="D1031" s="435"/>
      <c r="E1031" s="431"/>
    </row>
    <row r="1032" spans="1:5" x14ac:dyDescent="0.25">
      <c r="A1032" s="455"/>
      <c r="B1032" s="479"/>
      <c r="C1032" s="431"/>
      <c r="D1032" s="435"/>
      <c r="E1032" s="431"/>
    </row>
    <row r="1033" spans="1:5" x14ac:dyDescent="0.25">
      <c r="A1033" s="455"/>
      <c r="B1033" s="479"/>
      <c r="C1033" s="431"/>
      <c r="D1033" s="435"/>
      <c r="E1033" s="431"/>
    </row>
    <row r="1034" spans="1:5" x14ac:dyDescent="0.25">
      <c r="A1034" s="455"/>
      <c r="B1034" s="479"/>
      <c r="C1034" s="431"/>
      <c r="D1034" s="435"/>
      <c r="E1034" s="431"/>
    </row>
    <row r="1035" spans="1:5" x14ac:dyDescent="0.25">
      <c r="A1035" s="455"/>
      <c r="B1035" s="479"/>
      <c r="C1035" s="431"/>
      <c r="D1035" s="435"/>
      <c r="E1035" s="431"/>
    </row>
    <row r="1036" spans="1:5" x14ac:dyDescent="0.25">
      <c r="A1036" s="455"/>
      <c r="B1036" s="479"/>
      <c r="C1036" s="431"/>
      <c r="D1036" s="435"/>
      <c r="E1036" s="431"/>
    </row>
    <row r="1037" spans="1:5" x14ac:dyDescent="0.25">
      <c r="A1037" s="455"/>
      <c r="B1037" s="479"/>
      <c r="C1037" s="431"/>
      <c r="D1037" s="435"/>
      <c r="E1037" s="431"/>
    </row>
    <row r="1038" spans="1:5" x14ac:dyDescent="0.25">
      <c r="A1038" s="455"/>
      <c r="B1038" s="479"/>
      <c r="C1038" s="431"/>
      <c r="D1038" s="435"/>
      <c r="E1038" s="431"/>
    </row>
    <row r="1039" spans="1:5" x14ac:dyDescent="0.25">
      <c r="A1039" s="455"/>
      <c r="B1039" s="479"/>
      <c r="C1039" s="431"/>
      <c r="D1039" s="435"/>
      <c r="E1039" s="431"/>
    </row>
    <row r="1040" spans="1:5" x14ac:dyDescent="0.25">
      <c r="A1040" s="455"/>
      <c r="B1040" s="479"/>
      <c r="C1040" s="431"/>
      <c r="D1040" s="435"/>
      <c r="E1040" s="431"/>
    </row>
    <row r="1041" spans="1:5" x14ac:dyDescent="0.25">
      <c r="A1041" s="455"/>
      <c r="B1041" s="479"/>
      <c r="C1041" s="431"/>
      <c r="D1041" s="435"/>
      <c r="E1041" s="431"/>
    </row>
    <row r="1042" spans="1:5" x14ac:dyDescent="0.25">
      <c r="A1042" s="455"/>
      <c r="B1042" s="479"/>
      <c r="C1042" s="431"/>
      <c r="D1042" s="435"/>
      <c r="E1042" s="431"/>
    </row>
    <row r="1043" spans="1:5" x14ac:dyDescent="0.25">
      <c r="A1043" s="455"/>
      <c r="B1043" s="479"/>
      <c r="C1043" s="431"/>
      <c r="D1043" s="435"/>
      <c r="E1043" s="431"/>
    </row>
    <row r="1044" spans="1:5" x14ac:dyDescent="0.25">
      <c r="A1044" s="455"/>
      <c r="B1044" s="479"/>
      <c r="C1044" s="431"/>
      <c r="D1044" s="435"/>
      <c r="E1044" s="431"/>
    </row>
    <row r="1045" spans="1:5" x14ac:dyDescent="0.25">
      <c r="A1045" s="455"/>
      <c r="B1045" s="479"/>
      <c r="C1045" s="431"/>
      <c r="D1045" s="435"/>
      <c r="E1045" s="431"/>
    </row>
    <row r="1046" spans="1:5" x14ac:dyDescent="0.25">
      <c r="A1046" s="455"/>
      <c r="B1046" s="479"/>
      <c r="C1046" s="431"/>
      <c r="D1046" s="435"/>
      <c r="E1046" s="431"/>
    </row>
    <row r="1047" spans="1:5" x14ac:dyDescent="0.25">
      <c r="A1047" s="455"/>
      <c r="B1047" s="479"/>
      <c r="C1047" s="431"/>
      <c r="D1047" s="435"/>
      <c r="E1047" s="431"/>
    </row>
    <row r="1048" spans="1:5" x14ac:dyDescent="0.25">
      <c r="A1048" s="455"/>
      <c r="B1048" s="479"/>
      <c r="C1048" s="431"/>
      <c r="D1048" s="435"/>
      <c r="E1048" s="431"/>
    </row>
    <row r="1049" spans="1:5" x14ac:dyDescent="0.25">
      <c r="A1049" s="455"/>
      <c r="B1049" s="479"/>
      <c r="C1049" s="431"/>
      <c r="D1049" s="435"/>
      <c r="E1049" s="431"/>
    </row>
    <row r="1050" spans="1:5" x14ac:dyDescent="0.25">
      <c r="A1050" s="455"/>
      <c r="B1050" s="479"/>
      <c r="C1050" s="431"/>
      <c r="D1050" s="435"/>
      <c r="E1050" s="431"/>
    </row>
    <row r="1051" spans="1:5" x14ac:dyDescent="0.25">
      <c r="A1051" s="455"/>
      <c r="B1051" s="479"/>
      <c r="C1051" s="431"/>
      <c r="D1051" s="435"/>
      <c r="E1051" s="431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721-77B1-4573-AC6B-5C0FFD356620}">
  <dimension ref="A1:K739"/>
  <sheetViews>
    <sheetView workbookViewId="0">
      <selection activeCell="J147" sqref="J147"/>
    </sheetView>
  </sheetViews>
  <sheetFormatPr defaultRowHeight="15" x14ac:dyDescent="0.25"/>
  <cols>
    <col min="1" max="1" width="12" style="569" customWidth="1"/>
    <col min="2" max="2" width="14.28515625" style="569" customWidth="1"/>
    <col min="3" max="3" width="15" style="150" customWidth="1"/>
    <col min="4" max="4" width="14.140625" style="463" customWidth="1"/>
    <col min="5" max="5" width="13.5703125" style="150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189" t="s">
        <v>0</v>
      </c>
      <c r="B1" s="189" t="s">
        <v>1</v>
      </c>
      <c r="C1" s="8" t="s">
        <v>2</v>
      </c>
      <c r="D1" s="571" t="s">
        <v>3</v>
      </c>
      <c r="E1" s="8" t="s">
        <v>4</v>
      </c>
    </row>
    <row r="2" spans="1:11" x14ac:dyDescent="0.25">
      <c r="A2" s="189"/>
      <c r="B2" s="189"/>
      <c r="C2" s="8"/>
      <c r="D2" s="571"/>
      <c r="E2" s="8"/>
    </row>
    <row r="3" spans="1:11" x14ac:dyDescent="0.25">
      <c r="A3" s="455">
        <v>45232</v>
      </c>
      <c r="B3" s="479" t="s">
        <v>26736</v>
      </c>
      <c r="C3" s="431">
        <v>45</v>
      </c>
      <c r="D3" s="435">
        <v>113.65</v>
      </c>
      <c r="E3" s="431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55">
        <v>45232</v>
      </c>
      <c r="B4" s="479" t="s">
        <v>26737</v>
      </c>
      <c r="C4" s="431">
        <v>103</v>
      </c>
      <c r="D4" s="435"/>
      <c r="E4" s="431">
        <v>232.75</v>
      </c>
      <c r="G4" s="635" t="s">
        <v>9</v>
      </c>
      <c r="H4" s="636"/>
      <c r="I4" s="9">
        <f>SUM(C3:C997)</f>
        <v>116769</v>
      </c>
      <c r="J4" s="9">
        <f>I8/1.23</f>
        <v>44298.3170731707</v>
      </c>
      <c r="K4" s="9">
        <f>SUM(E3:E997)</f>
        <v>256432.47000000026</v>
      </c>
    </row>
    <row r="5" spans="1:11" x14ac:dyDescent="0.25">
      <c r="A5" s="455">
        <v>45232</v>
      </c>
      <c r="B5" s="479" t="s">
        <v>26738</v>
      </c>
      <c r="C5" s="431">
        <f>74+40</f>
        <v>114</v>
      </c>
      <c r="D5" s="435">
        <v>239.36</v>
      </c>
      <c r="E5" s="431"/>
      <c r="G5" s="633" t="s">
        <v>10</v>
      </c>
      <c r="H5" s="633"/>
      <c r="I5" s="9">
        <f>K4+J4</f>
        <v>300730.78707317094</v>
      </c>
      <c r="J5" s="14"/>
      <c r="K5" s="14"/>
    </row>
    <row r="6" spans="1:11" x14ac:dyDescent="0.25">
      <c r="A6" s="455">
        <v>45232</v>
      </c>
      <c r="B6" s="479" t="s">
        <v>26739</v>
      </c>
      <c r="C6" s="431">
        <v>600</v>
      </c>
      <c r="D6" s="435"/>
      <c r="E6" s="431">
        <v>1657.9</v>
      </c>
      <c r="G6" s="633" t="s">
        <v>11</v>
      </c>
      <c r="H6" s="633"/>
      <c r="I6" s="226">
        <f>I4/I5</f>
        <v>0.38828415652564657</v>
      </c>
      <c r="J6" s="14"/>
      <c r="K6" s="14"/>
    </row>
    <row r="7" spans="1:11" x14ac:dyDescent="0.25">
      <c r="A7" s="455">
        <v>45232</v>
      </c>
      <c r="B7" s="479" t="s">
        <v>26740</v>
      </c>
      <c r="C7" s="435">
        <v>40</v>
      </c>
      <c r="D7" s="435">
        <v>108.49</v>
      </c>
      <c r="E7" s="431"/>
    </row>
    <row r="8" spans="1:11" x14ac:dyDescent="0.25">
      <c r="A8" s="455">
        <v>45232</v>
      </c>
      <c r="B8" s="479" t="s">
        <v>26741</v>
      </c>
      <c r="C8" s="435">
        <v>80</v>
      </c>
      <c r="D8" s="435"/>
      <c r="E8" s="431">
        <v>145.6</v>
      </c>
      <c r="I8" s="82">
        <f>SUM(D3:D997)</f>
        <v>54486.929999999964</v>
      </c>
    </row>
    <row r="9" spans="1:11" x14ac:dyDescent="0.25">
      <c r="A9" s="455">
        <v>45232</v>
      </c>
      <c r="B9" s="479" t="s">
        <v>26742</v>
      </c>
      <c r="C9" s="431">
        <v>33</v>
      </c>
      <c r="D9" s="435"/>
      <c r="E9" s="431">
        <v>145.6</v>
      </c>
    </row>
    <row r="10" spans="1:11" x14ac:dyDescent="0.25">
      <c r="A10" s="455">
        <v>45232</v>
      </c>
      <c r="B10" s="479" t="s">
        <v>26743</v>
      </c>
      <c r="C10" s="435">
        <f>44+36</f>
        <v>80</v>
      </c>
      <c r="D10" s="435">
        <v>225.83</v>
      </c>
      <c r="E10" s="431">
        <v>183.6</v>
      </c>
    </row>
    <row r="11" spans="1:11" x14ac:dyDescent="0.25">
      <c r="A11" s="455">
        <v>45232</v>
      </c>
      <c r="B11" s="479" t="s">
        <v>26744</v>
      </c>
      <c r="C11" s="431">
        <v>21</v>
      </c>
      <c r="D11" s="435"/>
      <c r="E11" s="431">
        <v>49</v>
      </c>
    </row>
    <row r="12" spans="1:11" x14ac:dyDescent="0.25">
      <c r="A12" s="455">
        <v>45232</v>
      </c>
      <c r="B12" s="479" t="s">
        <v>26746</v>
      </c>
      <c r="C12" s="431">
        <v>96</v>
      </c>
      <c r="D12" s="435"/>
      <c r="E12" s="431">
        <v>102.9</v>
      </c>
    </row>
    <row r="13" spans="1:11" x14ac:dyDescent="0.25">
      <c r="A13" s="455">
        <v>45232</v>
      </c>
      <c r="B13" s="479" t="s">
        <v>26748</v>
      </c>
      <c r="C13" s="431">
        <v>87</v>
      </c>
      <c r="D13" s="435"/>
      <c r="E13" s="431">
        <v>646.79999999999995</v>
      </c>
    </row>
    <row r="14" spans="1:11" x14ac:dyDescent="0.25">
      <c r="A14" s="455">
        <v>45232</v>
      </c>
      <c r="B14" s="479" t="s">
        <v>26749</v>
      </c>
      <c r="C14" s="431">
        <v>23</v>
      </c>
      <c r="D14" s="435">
        <v>70.36</v>
      </c>
      <c r="E14" s="431"/>
    </row>
    <row r="15" spans="1:11" x14ac:dyDescent="0.25">
      <c r="A15" s="455">
        <v>45232</v>
      </c>
      <c r="B15" s="479" t="s">
        <v>26750</v>
      </c>
      <c r="C15" s="431">
        <v>180</v>
      </c>
      <c r="D15" s="435"/>
      <c r="E15" s="431">
        <v>436.8</v>
      </c>
    </row>
    <row r="16" spans="1:11" x14ac:dyDescent="0.25">
      <c r="A16" s="455">
        <v>45232</v>
      </c>
      <c r="B16" s="479" t="s">
        <v>26751</v>
      </c>
      <c r="C16" s="435">
        <v>26</v>
      </c>
      <c r="D16" s="435"/>
      <c r="E16" s="431">
        <v>67.599999999999994</v>
      </c>
    </row>
    <row r="17" spans="1:5" x14ac:dyDescent="0.25">
      <c r="A17" s="455">
        <v>45232</v>
      </c>
      <c r="B17" s="479" t="s">
        <v>26752</v>
      </c>
      <c r="C17" s="435">
        <v>60</v>
      </c>
      <c r="D17" s="435">
        <v>227.4</v>
      </c>
      <c r="E17" s="431"/>
    </row>
    <row r="18" spans="1:5" x14ac:dyDescent="0.25">
      <c r="A18" s="455">
        <v>45232</v>
      </c>
      <c r="B18" s="479" t="s">
        <v>26753</v>
      </c>
      <c r="C18" s="435">
        <v>28</v>
      </c>
      <c r="D18" s="435"/>
      <c r="E18" s="431">
        <v>223.3</v>
      </c>
    </row>
    <row r="19" spans="1:5" x14ac:dyDescent="0.25">
      <c r="A19" s="455">
        <v>45232</v>
      </c>
      <c r="B19" s="479" t="s">
        <v>26754</v>
      </c>
      <c r="C19" s="431">
        <f>120+35</f>
        <v>155</v>
      </c>
      <c r="D19" s="435"/>
      <c r="E19" s="431">
        <v>344.8</v>
      </c>
    </row>
    <row r="20" spans="1:5" x14ac:dyDescent="0.25">
      <c r="A20" s="455">
        <v>45232</v>
      </c>
      <c r="B20" s="479" t="s">
        <v>26755</v>
      </c>
      <c r="C20" s="431">
        <v>385</v>
      </c>
      <c r="D20" s="435"/>
      <c r="E20" s="431">
        <v>754.6</v>
      </c>
    </row>
    <row r="21" spans="1:5" x14ac:dyDescent="0.25">
      <c r="A21" s="455">
        <v>45232</v>
      </c>
      <c r="B21" s="479" t="s">
        <v>26756</v>
      </c>
      <c r="C21" s="431">
        <v>10</v>
      </c>
      <c r="D21" s="435">
        <v>84.38</v>
      </c>
      <c r="E21" s="431"/>
    </row>
    <row r="22" spans="1:5" x14ac:dyDescent="0.25">
      <c r="A22" s="455">
        <v>45232</v>
      </c>
      <c r="B22" s="479" t="s">
        <v>26757</v>
      </c>
      <c r="C22" s="431">
        <v>36</v>
      </c>
      <c r="D22" s="435">
        <v>116.11</v>
      </c>
      <c r="E22" s="431"/>
    </row>
    <row r="23" spans="1:5" x14ac:dyDescent="0.25">
      <c r="A23" s="455">
        <v>45233</v>
      </c>
      <c r="B23" s="505" t="s">
        <v>26758</v>
      </c>
      <c r="C23" s="431">
        <v>10</v>
      </c>
      <c r="D23" s="435"/>
      <c r="E23" s="431">
        <v>107.8</v>
      </c>
    </row>
    <row r="24" spans="1:5" x14ac:dyDescent="0.25">
      <c r="A24" s="455">
        <v>45233</v>
      </c>
      <c r="B24" s="479" t="s">
        <v>26759</v>
      </c>
      <c r="C24" s="431">
        <v>720</v>
      </c>
      <c r="D24" s="435"/>
      <c r="E24" s="433">
        <v>1106.56</v>
      </c>
    </row>
    <row r="25" spans="1:5" x14ac:dyDescent="0.25">
      <c r="A25" s="455">
        <v>45233</v>
      </c>
      <c r="B25" s="479" t="s">
        <v>26760</v>
      </c>
      <c r="C25" s="431">
        <v>76</v>
      </c>
      <c r="D25" s="435"/>
      <c r="E25" s="431">
        <v>145.6</v>
      </c>
    </row>
    <row r="26" spans="1:5" x14ac:dyDescent="0.25">
      <c r="A26" s="455">
        <v>45233</v>
      </c>
      <c r="B26" s="479" t="s">
        <v>26761</v>
      </c>
      <c r="C26" s="431">
        <v>57</v>
      </c>
      <c r="D26" s="435"/>
      <c r="E26" s="431">
        <v>135.19999999999999</v>
      </c>
    </row>
    <row r="27" spans="1:5" x14ac:dyDescent="0.25">
      <c r="A27" s="455">
        <v>45233</v>
      </c>
      <c r="B27" s="479" t="s">
        <v>26762</v>
      </c>
      <c r="C27" s="431">
        <v>5</v>
      </c>
      <c r="D27" s="435">
        <v>84.38</v>
      </c>
    </row>
    <row r="28" spans="1:5" x14ac:dyDescent="0.25">
      <c r="A28" s="455">
        <v>45233</v>
      </c>
      <c r="B28" s="479" t="s">
        <v>26763</v>
      </c>
      <c r="C28" s="431">
        <v>158</v>
      </c>
      <c r="D28" s="435"/>
      <c r="E28" s="431">
        <v>344.47</v>
      </c>
    </row>
    <row r="29" spans="1:5" x14ac:dyDescent="0.25">
      <c r="A29" s="455">
        <v>45233</v>
      </c>
      <c r="B29" s="479" t="s">
        <v>26764</v>
      </c>
      <c r="C29" s="431">
        <v>20</v>
      </c>
      <c r="D29" s="435"/>
      <c r="E29" s="431">
        <v>45</v>
      </c>
    </row>
    <row r="30" spans="1:5" x14ac:dyDescent="0.25">
      <c r="A30" s="455">
        <v>45233</v>
      </c>
      <c r="B30" s="479" t="s">
        <v>26765</v>
      </c>
      <c r="C30" s="431">
        <v>20</v>
      </c>
      <c r="D30" s="435">
        <v>60.27</v>
      </c>
      <c r="E30" s="433"/>
    </row>
    <row r="31" spans="1:5" x14ac:dyDescent="0.25">
      <c r="A31" s="455">
        <v>45233</v>
      </c>
      <c r="B31" s="479" t="s">
        <v>26767</v>
      </c>
      <c r="C31" s="431">
        <v>80</v>
      </c>
      <c r="D31" s="435"/>
      <c r="E31" s="431">
        <v>411.6</v>
      </c>
    </row>
    <row r="32" spans="1:5" x14ac:dyDescent="0.25">
      <c r="A32" s="455">
        <v>45233</v>
      </c>
      <c r="B32" s="479" t="s">
        <v>26768</v>
      </c>
      <c r="C32" s="431">
        <v>55</v>
      </c>
      <c r="D32" s="435"/>
      <c r="E32" s="431">
        <v>247</v>
      </c>
    </row>
    <row r="33" spans="1:6" x14ac:dyDescent="0.25">
      <c r="A33" s="455">
        <v>45233</v>
      </c>
      <c r="B33" s="479" t="s">
        <v>26769</v>
      </c>
      <c r="C33" s="431">
        <v>117</v>
      </c>
      <c r="D33" s="435"/>
      <c r="E33" s="431">
        <v>297.5</v>
      </c>
    </row>
    <row r="34" spans="1:6" x14ac:dyDescent="0.25">
      <c r="A34" s="455">
        <v>45233</v>
      </c>
      <c r="B34" s="479" t="s">
        <v>26770</v>
      </c>
      <c r="C34" s="431">
        <v>42</v>
      </c>
      <c r="D34" s="435"/>
      <c r="E34" s="431">
        <v>109.2</v>
      </c>
    </row>
    <row r="35" spans="1:6" x14ac:dyDescent="0.25">
      <c r="A35" s="455">
        <v>45233</v>
      </c>
      <c r="B35" s="479" t="s">
        <v>26771</v>
      </c>
      <c r="C35" s="431">
        <v>48</v>
      </c>
      <c r="D35" s="435">
        <v>132.59</v>
      </c>
      <c r="E35" s="431"/>
    </row>
    <row r="36" spans="1:6" x14ac:dyDescent="0.25">
      <c r="A36" s="455">
        <v>45233</v>
      </c>
      <c r="B36" s="479" t="s">
        <v>26772</v>
      </c>
      <c r="C36" s="431">
        <v>40</v>
      </c>
      <c r="D36" s="435"/>
      <c r="E36" s="431">
        <v>68.599999999999994</v>
      </c>
    </row>
    <row r="37" spans="1:6" x14ac:dyDescent="0.25">
      <c r="A37" s="455">
        <v>45233</v>
      </c>
      <c r="B37" s="479" t="s">
        <v>26773</v>
      </c>
      <c r="C37" s="431">
        <v>88</v>
      </c>
      <c r="D37" s="435">
        <v>350.22</v>
      </c>
      <c r="E37" s="431"/>
    </row>
    <row r="38" spans="1:6" x14ac:dyDescent="0.25">
      <c r="A38" s="455">
        <v>45233</v>
      </c>
      <c r="B38" s="479" t="s">
        <v>26774</v>
      </c>
      <c r="C38" s="431">
        <v>234</v>
      </c>
      <c r="D38" s="435">
        <v>708.47</v>
      </c>
      <c r="E38" s="431"/>
    </row>
    <row r="39" spans="1:6" x14ac:dyDescent="0.25">
      <c r="A39" s="455">
        <v>45233</v>
      </c>
      <c r="B39" s="479" t="s">
        <v>26775</v>
      </c>
      <c r="C39" s="431">
        <v>40</v>
      </c>
      <c r="D39" s="435"/>
      <c r="E39" s="431">
        <v>68.599999999999994</v>
      </c>
    </row>
    <row r="40" spans="1:6" x14ac:dyDescent="0.25">
      <c r="A40" s="455">
        <v>45233</v>
      </c>
      <c r="B40" s="479" t="s">
        <v>26776</v>
      </c>
      <c r="C40" s="431">
        <v>50</v>
      </c>
      <c r="D40" s="435"/>
      <c r="E40" s="431">
        <v>145.6</v>
      </c>
    </row>
    <row r="41" spans="1:6" x14ac:dyDescent="0.25">
      <c r="A41" s="455">
        <v>45233</v>
      </c>
      <c r="B41" s="479" t="s">
        <v>26777</v>
      </c>
      <c r="C41" s="431">
        <v>90</v>
      </c>
      <c r="D41" s="435"/>
      <c r="E41" s="431">
        <v>137.19999999999999</v>
      </c>
    </row>
    <row r="42" spans="1:6" x14ac:dyDescent="0.25">
      <c r="A42" s="455">
        <v>45233</v>
      </c>
      <c r="B42" s="479" t="s">
        <v>26778</v>
      </c>
      <c r="C42" s="431">
        <v>104</v>
      </c>
      <c r="D42" s="435"/>
      <c r="E42" s="431">
        <v>524.79999999999995</v>
      </c>
    </row>
    <row r="43" spans="1:6" x14ac:dyDescent="0.25">
      <c r="A43" s="455">
        <v>45233</v>
      </c>
      <c r="B43" s="479" t="s">
        <v>26779</v>
      </c>
      <c r="C43" s="431">
        <v>100</v>
      </c>
      <c r="D43" s="435"/>
      <c r="E43" s="431">
        <v>249.2</v>
      </c>
    </row>
    <row r="44" spans="1:6" x14ac:dyDescent="0.25">
      <c r="A44" s="455">
        <v>45233</v>
      </c>
      <c r="B44" s="479" t="s">
        <v>26780</v>
      </c>
      <c r="C44" s="433">
        <v>135</v>
      </c>
      <c r="D44" s="435"/>
      <c r="E44" s="431">
        <v>1113.76</v>
      </c>
      <c r="F44" t="s">
        <v>26781</v>
      </c>
    </row>
    <row r="45" spans="1:6" x14ac:dyDescent="0.25">
      <c r="A45" s="455">
        <v>45233</v>
      </c>
      <c r="B45" s="479" t="s">
        <v>26782</v>
      </c>
      <c r="C45" s="431">
        <v>74</v>
      </c>
      <c r="D45" s="435">
        <v>168.76</v>
      </c>
      <c r="E45" s="431"/>
    </row>
    <row r="46" spans="1:6" x14ac:dyDescent="0.25">
      <c r="A46" s="455">
        <v>45233</v>
      </c>
      <c r="B46" s="479" t="s">
        <v>26783</v>
      </c>
      <c r="C46" s="431">
        <v>35</v>
      </c>
      <c r="D46" s="435"/>
      <c r="E46" s="431">
        <v>68.599999999999994</v>
      </c>
    </row>
    <row r="47" spans="1:6" x14ac:dyDescent="0.25">
      <c r="A47" s="455">
        <v>45233</v>
      </c>
      <c r="B47" s="479" t="s">
        <v>26784</v>
      </c>
      <c r="C47" s="431">
        <v>200</v>
      </c>
      <c r="D47" s="435"/>
      <c r="E47" s="431">
        <v>442.4</v>
      </c>
    </row>
    <row r="48" spans="1:6" x14ac:dyDescent="0.25">
      <c r="A48" s="455">
        <v>45233</v>
      </c>
      <c r="B48" s="505" t="s">
        <v>26785</v>
      </c>
      <c r="C48" s="431">
        <v>100</v>
      </c>
      <c r="D48" s="435">
        <v>176.12</v>
      </c>
      <c r="E48" s="431"/>
    </row>
    <row r="49" spans="1:5" x14ac:dyDescent="0.25">
      <c r="A49" s="455">
        <v>45233</v>
      </c>
      <c r="B49" s="479" t="s">
        <v>26786</v>
      </c>
      <c r="C49" s="431">
        <v>275</v>
      </c>
      <c r="D49" s="435"/>
      <c r="E49" s="431">
        <v>672.6</v>
      </c>
    </row>
    <row r="50" spans="1:5" x14ac:dyDescent="0.25">
      <c r="A50" s="455">
        <v>45233</v>
      </c>
      <c r="B50" s="505" t="s">
        <v>26787</v>
      </c>
      <c r="C50" s="431">
        <v>204</v>
      </c>
      <c r="D50" s="445">
        <v>1434.43</v>
      </c>
      <c r="E50" s="431"/>
    </row>
    <row r="51" spans="1:5" x14ac:dyDescent="0.25">
      <c r="A51" s="455">
        <v>45233</v>
      </c>
      <c r="B51" s="505" t="s">
        <v>26788</v>
      </c>
      <c r="C51" s="431">
        <v>192</v>
      </c>
      <c r="D51" s="435">
        <v>526.27</v>
      </c>
      <c r="E51" s="431"/>
    </row>
    <row r="52" spans="1:5" x14ac:dyDescent="0.25">
      <c r="A52" s="455">
        <v>45233</v>
      </c>
      <c r="B52" s="505" t="s">
        <v>26789</v>
      </c>
      <c r="C52" s="431">
        <v>21</v>
      </c>
      <c r="D52" s="435">
        <v>60.27</v>
      </c>
      <c r="E52" s="293"/>
    </row>
    <row r="53" spans="1:5" x14ac:dyDescent="0.25">
      <c r="A53" s="455">
        <v>45233</v>
      </c>
      <c r="B53" s="479" t="s">
        <v>26790</v>
      </c>
      <c r="C53" s="431">
        <v>80</v>
      </c>
      <c r="D53" s="435">
        <v>179.09</v>
      </c>
      <c r="E53" s="293"/>
    </row>
    <row r="54" spans="1:5" x14ac:dyDescent="0.25">
      <c r="A54" s="455">
        <v>45233</v>
      </c>
      <c r="B54" s="479" t="s">
        <v>26791</v>
      </c>
      <c r="C54" s="431">
        <v>253</v>
      </c>
      <c r="D54" s="435"/>
      <c r="E54" s="423">
        <v>1785</v>
      </c>
    </row>
    <row r="55" spans="1:5" x14ac:dyDescent="0.25">
      <c r="A55" s="455">
        <v>45236</v>
      </c>
      <c r="B55" s="479" t="s">
        <v>26792</v>
      </c>
      <c r="C55" s="431">
        <v>45</v>
      </c>
      <c r="D55" s="435"/>
      <c r="E55" s="423">
        <v>104</v>
      </c>
    </row>
    <row r="56" spans="1:5" x14ac:dyDescent="0.25">
      <c r="A56" s="455">
        <v>45236</v>
      </c>
      <c r="B56" s="479" t="s">
        <v>26793</v>
      </c>
      <c r="C56" s="431">
        <v>50</v>
      </c>
      <c r="D56" s="416">
        <v>136.04</v>
      </c>
      <c r="E56" s="431"/>
    </row>
    <row r="57" spans="1:5" x14ac:dyDescent="0.25">
      <c r="A57" s="455">
        <v>45236</v>
      </c>
      <c r="B57" s="479" t="s">
        <v>26794</v>
      </c>
      <c r="C57" s="431">
        <v>127</v>
      </c>
      <c r="D57" s="435"/>
      <c r="E57" s="431">
        <v>296.39999999999998</v>
      </c>
    </row>
    <row r="58" spans="1:5" x14ac:dyDescent="0.25">
      <c r="A58" s="455">
        <v>45236</v>
      </c>
      <c r="B58" s="479" t="s">
        <v>26795</v>
      </c>
      <c r="C58" s="431">
        <v>309</v>
      </c>
      <c r="D58" s="435"/>
      <c r="E58" s="431">
        <v>614.20000000000005</v>
      </c>
    </row>
    <row r="59" spans="1:5" x14ac:dyDescent="0.25">
      <c r="A59" s="455">
        <v>45236</v>
      </c>
      <c r="B59" s="479" t="s">
        <v>26796</v>
      </c>
      <c r="C59" s="431">
        <v>70</v>
      </c>
      <c r="D59" s="435"/>
      <c r="E59" s="431">
        <v>137.19999999999999</v>
      </c>
    </row>
    <row r="60" spans="1:5" x14ac:dyDescent="0.25">
      <c r="A60" s="455">
        <v>45236</v>
      </c>
      <c r="B60" s="479" t="s">
        <v>26797</v>
      </c>
      <c r="C60" s="431">
        <v>3029</v>
      </c>
      <c r="D60" s="435"/>
      <c r="E60" s="433">
        <v>6604.08</v>
      </c>
    </row>
    <row r="61" spans="1:5" x14ac:dyDescent="0.25">
      <c r="A61" s="455">
        <v>45236</v>
      </c>
      <c r="B61" s="479" t="s">
        <v>26798</v>
      </c>
      <c r="C61" s="431">
        <v>179</v>
      </c>
      <c r="D61" s="435"/>
      <c r="E61" s="431">
        <v>432</v>
      </c>
    </row>
    <row r="62" spans="1:5" x14ac:dyDescent="0.25">
      <c r="A62" s="455">
        <v>45236</v>
      </c>
      <c r="B62" s="479" t="s">
        <v>26800</v>
      </c>
      <c r="C62" s="431">
        <v>20</v>
      </c>
      <c r="D62" s="435"/>
      <c r="E62" s="431">
        <v>0</v>
      </c>
    </row>
    <row r="63" spans="1:5" x14ac:dyDescent="0.25">
      <c r="A63" s="455">
        <v>45236</v>
      </c>
      <c r="B63" s="479" t="s">
        <v>26801</v>
      </c>
      <c r="C63" s="431">
        <v>74</v>
      </c>
      <c r="D63" s="416">
        <v>169.74</v>
      </c>
      <c r="E63" s="433"/>
    </row>
    <row r="64" spans="1:5" x14ac:dyDescent="0.25">
      <c r="A64" s="455">
        <v>45236</v>
      </c>
      <c r="B64" s="479" t="s">
        <v>26802</v>
      </c>
      <c r="C64" s="431">
        <v>85</v>
      </c>
      <c r="D64" s="435"/>
      <c r="E64" s="293">
        <v>454.23</v>
      </c>
    </row>
    <row r="65" spans="1:5" x14ac:dyDescent="0.25">
      <c r="A65" s="455">
        <v>45236</v>
      </c>
      <c r="B65" s="479" t="s">
        <v>26803</v>
      </c>
      <c r="C65" s="431">
        <v>20</v>
      </c>
      <c r="D65" s="416">
        <v>60.27</v>
      </c>
      <c r="E65" s="431"/>
    </row>
    <row r="66" spans="1:5" x14ac:dyDescent="0.25">
      <c r="A66" s="455">
        <v>45236</v>
      </c>
      <c r="B66" s="479" t="s">
        <v>26804</v>
      </c>
      <c r="C66" s="431">
        <v>632</v>
      </c>
      <c r="D66" s="435"/>
      <c r="E66" s="433">
        <v>1554.66</v>
      </c>
    </row>
    <row r="67" spans="1:5" x14ac:dyDescent="0.25">
      <c r="A67" s="455">
        <v>45236</v>
      </c>
      <c r="B67" s="479" t="s">
        <v>26805</v>
      </c>
      <c r="C67" s="431">
        <v>180</v>
      </c>
      <c r="D67" s="435"/>
      <c r="E67" s="431">
        <v>370.3</v>
      </c>
    </row>
    <row r="68" spans="1:5" x14ac:dyDescent="0.25">
      <c r="A68" s="455">
        <v>45236</v>
      </c>
      <c r="B68" s="479" t="s">
        <v>26806</v>
      </c>
      <c r="C68" s="431">
        <v>45</v>
      </c>
      <c r="D68" s="435"/>
      <c r="E68" s="431">
        <v>109.2</v>
      </c>
    </row>
    <row r="69" spans="1:5" x14ac:dyDescent="0.25">
      <c r="A69" s="455">
        <v>45236</v>
      </c>
      <c r="B69" s="479" t="s">
        <v>26808</v>
      </c>
      <c r="C69" s="435">
        <f>12+13</f>
        <v>25</v>
      </c>
      <c r="D69" s="435"/>
      <c r="E69" s="293">
        <v>153.26</v>
      </c>
    </row>
    <row r="70" spans="1:5" x14ac:dyDescent="0.25">
      <c r="A70" s="455">
        <v>45236</v>
      </c>
      <c r="B70" s="479" t="s">
        <v>26809</v>
      </c>
      <c r="C70" s="431">
        <v>40</v>
      </c>
      <c r="D70" s="416">
        <v>84.38</v>
      </c>
      <c r="E70" s="431"/>
    </row>
    <row r="71" spans="1:5" x14ac:dyDescent="0.25">
      <c r="A71" s="455">
        <v>45236</v>
      </c>
      <c r="B71" s="479" t="s">
        <v>26810</v>
      </c>
      <c r="C71" s="431">
        <v>210</v>
      </c>
      <c r="D71" s="435"/>
      <c r="E71" s="431">
        <v>509.6</v>
      </c>
    </row>
    <row r="72" spans="1:5" x14ac:dyDescent="0.25">
      <c r="A72" s="455">
        <v>45236</v>
      </c>
      <c r="B72" s="479" t="s">
        <v>26811</v>
      </c>
      <c r="C72" s="431">
        <v>180</v>
      </c>
      <c r="D72" s="435"/>
      <c r="E72" s="431">
        <v>411.6</v>
      </c>
    </row>
    <row r="73" spans="1:5" x14ac:dyDescent="0.25">
      <c r="A73" s="455">
        <v>45236</v>
      </c>
      <c r="B73" s="479" t="s">
        <v>26812</v>
      </c>
      <c r="C73" s="431">
        <v>10</v>
      </c>
      <c r="D73" s="435"/>
      <c r="E73" s="431">
        <v>74</v>
      </c>
    </row>
    <row r="74" spans="1:5" x14ac:dyDescent="0.25">
      <c r="A74" s="455">
        <v>45236</v>
      </c>
      <c r="B74" s="479" t="s">
        <v>26813</v>
      </c>
      <c r="C74" s="431">
        <v>60</v>
      </c>
      <c r="D74" s="435"/>
      <c r="E74" s="431">
        <v>126</v>
      </c>
    </row>
    <row r="75" spans="1:5" x14ac:dyDescent="0.25">
      <c r="A75" s="455">
        <v>45236</v>
      </c>
      <c r="B75" s="479" t="s">
        <v>26814</v>
      </c>
      <c r="C75" s="431">
        <v>409</v>
      </c>
      <c r="D75" s="435"/>
      <c r="E75" s="433">
        <v>1016.06</v>
      </c>
    </row>
    <row r="76" spans="1:5" x14ac:dyDescent="0.25">
      <c r="A76" s="455">
        <v>45236</v>
      </c>
      <c r="B76" s="479" t="s">
        <v>26815</v>
      </c>
      <c r="C76" s="431">
        <v>34</v>
      </c>
      <c r="D76" s="416">
        <v>96.06</v>
      </c>
      <c r="E76" s="431"/>
    </row>
    <row r="77" spans="1:5" x14ac:dyDescent="0.25">
      <c r="A77" s="455">
        <v>45236</v>
      </c>
      <c r="B77" s="479" t="s">
        <v>26816</v>
      </c>
      <c r="C77" s="431">
        <v>112</v>
      </c>
      <c r="D77" s="435"/>
      <c r="E77" s="431">
        <v>274.39999999999998</v>
      </c>
    </row>
    <row r="78" spans="1:5" x14ac:dyDescent="0.25">
      <c r="A78" s="455">
        <v>45236</v>
      </c>
      <c r="B78" s="479" t="s">
        <v>26817</v>
      </c>
      <c r="C78" s="431">
        <v>356</v>
      </c>
      <c r="D78" s="435"/>
      <c r="E78" s="431">
        <v>863.2</v>
      </c>
    </row>
    <row r="79" spans="1:5" x14ac:dyDescent="0.25">
      <c r="A79" s="455">
        <v>45236</v>
      </c>
      <c r="B79" s="479" t="s">
        <v>26818</v>
      </c>
      <c r="C79" s="431">
        <v>173</v>
      </c>
      <c r="D79" s="435"/>
      <c r="E79" s="431">
        <v>377.3</v>
      </c>
    </row>
    <row r="80" spans="1:5" x14ac:dyDescent="0.25">
      <c r="A80" s="455">
        <v>45236</v>
      </c>
      <c r="B80" s="575" t="s">
        <v>26819</v>
      </c>
      <c r="C80" s="431">
        <v>25</v>
      </c>
      <c r="D80" s="435">
        <v>89.27</v>
      </c>
      <c r="E80" s="431"/>
    </row>
    <row r="81" spans="1:5" x14ac:dyDescent="0.25">
      <c r="A81" s="250">
        <v>45237</v>
      </c>
      <c r="B81" s="575" t="s">
        <v>26821</v>
      </c>
      <c r="C81" s="431">
        <v>210</v>
      </c>
      <c r="D81" s="435">
        <v>601.22</v>
      </c>
      <c r="E81" s="431"/>
    </row>
    <row r="82" spans="1:5" x14ac:dyDescent="0.25">
      <c r="A82" s="455">
        <v>45237</v>
      </c>
      <c r="B82" s="575" t="s">
        <v>26822</v>
      </c>
      <c r="C82" s="431">
        <v>50</v>
      </c>
      <c r="D82" s="435">
        <v>84.38</v>
      </c>
      <c r="E82" s="431"/>
    </row>
    <row r="83" spans="1:5" x14ac:dyDescent="0.25">
      <c r="A83" s="455">
        <v>45237</v>
      </c>
      <c r="B83" s="575" t="s">
        <v>26823</v>
      </c>
      <c r="C83" s="431">
        <v>218</v>
      </c>
      <c r="D83" s="435">
        <v>562.85</v>
      </c>
      <c r="E83" s="431"/>
    </row>
    <row r="84" spans="1:5" x14ac:dyDescent="0.25">
      <c r="A84" s="455">
        <v>45237</v>
      </c>
      <c r="B84" s="575" t="s">
        <v>26824</v>
      </c>
      <c r="C84" s="431">
        <v>25</v>
      </c>
      <c r="D84" s="435">
        <v>79.83</v>
      </c>
      <c r="E84" s="431"/>
    </row>
    <row r="85" spans="1:5" x14ac:dyDescent="0.25">
      <c r="A85" s="455">
        <v>45237</v>
      </c>
      <c r="B85" s="575" t="s">
        <v>26825</v>
      </c>
      <c r="C85" s="431">
        <v>74</v>
      </c>
      <c r="D85" s="435">
        <v>168.76</v>
      </c>
      <c r="E85" s="431"/>
    </row>
    <row r="86" spans="1:5" x14ac:dyDescent="0.25">
      <c r="A86" s="455">
        <v>45237</v>
      </c>
      <c r="B86" s="575" t="s">
        <v>26826</v>
      </c>
      <c r="C86" s="431">
        <v>45</v>
      </c>
      <c r="D86" s="435"/>
      <c r="E86" s="431">
        <v>110.6</v>
      </c>
    </row>
    <row r="87" spans="1:5" x14ac:dyDescent="0.25">
      <c r="A87" s="455">
        <v>45237</v>
      </c>
      <c r="B87" s="575" t="s">
        <v>26827</v>
      </c>
      <c r="C87" s="431">
        <v>10</v>
      </c>
      <c r="D87" s="435"/>
      <c r="E87" s="431">
        <v>46.55</v>
      </c>
    </row>
    <row r="88" spans="1:5" x14ac:dyDescent="0.25">
      <c r="A88" s="455">
        <v>45237</v>
      </c>
      <c r="B88" s="575" t="s">
        <v>26828</v>
      </c>
      <c r="C88" s="431">
        <v>25</v>
      </c>
      <c r="D88" s="435">
        <v>235.05</v>
      </c>
      <c r="E88" s="431"/>
    </row>
    <row r="89" spans="1:5" x14ac:dyDescent="0.25">
      <c r="A89" s="455">
        <v>45237</v>
      </c>
      <c r="B89" s="575" t="s">
        <v>26829</v>
      </c>
      <c r="C89" s="431">
        <v>622</v>
      </c>
      <c r="D89" s="435"/>
      <c r="E89" s="431">
        <v>2787.2</v>
      </c>
    </row>
    <row r="90" spans="1:5" x14ac:dyDescent="0.25">
      <c r="A90" s="455">
        <v>45237</v>
      </c>
      <c r="B90" s="575" t="s">
        <v>26830</v>
      </c>
      <c r="C90" s="431">
        <v>40</v>
      </c>
      <c r="D90" s="435"/>
      <c r="E90" s="431">
        <v>68.599999999999994</v>
      </c>
    </row>
    <row r="91" spans="1:5" x14ac:dyDescent="0.25">
      <c r="A91" s="455">
        <v>45237</v>
      </c>
      <c r="B91" s="575" t="s">
        <v>26831</v>
      </c>
      <c r="C91" s="431">
        <v>40</v>
      </c>
      <c r="D91" s="435"/>
      <c r="E91" s="431">
        <v>68.599999999999994</v>
      </c>
    </row>
    <row r="92" spans="1:5" x14ac:dyDescent="0.25">
      <c r="A92" s="455">
        <v>45237</v>
      </c>
      <c r="B92" s="575" t="s">
        <v>26832</v>
      </c>
      <c r="C92" s="431">
        <v>50</v>
      </c>
      <c r="D92" s="435"/>
      <c r="E92" s="431">
        <v>68.599999999999994</v>
      </c>
    </row>
    <row r="93" spans="1:5" x14ac:dyDescent="0.25">
      <c r="A93" s="455">
        <v>45237</v>
      </c>
      <c r="B93" s="575" t="s">
        <v>26833</v>
      </c>
      <c r="C93" s="431">
        <v>50</v>
      </c>
      <c r="D93" s="435"/>
      <c r="E93" s="431">
        <v>68.599999999999994</v>
      </c>
    </row>
    <row r="94" spans="1:5" x14ac:dyDescent="0.25">
      <c r="A94" s="455">
        <v>45237</v>
      </c>
      <c r="B94" s="575" t="s">
        <v>26834</v>
      </c>
      <c r="C94" s="431">
        <v>100</v>
      </c>
      <c r="D94" s="435">
        <v>421.89</v>
      </c>
      <c r="E94" s="431"/>
    </row>
    <row r="95" spans="1:5" x14ac:dyDescent="0.25">
      <c r="A95" s="455">
        <v>45237</v>
      </c>
      <c r="B95" s="575" t="s">
        <v>26835</v>
      </c>
      <c r="C95" s="431">
        <v>30</v>
      </c>
      <c r="D95" s="435"/>
      <c r="E95" s="431">
        <v>68.599999999999994</v>
      </c>
    </row>
    <row r="96" spans="1:5" x14ac:dyDescent="0.25">
      <c r="A96" s="455">
        <v>45237</v>
      </c>
      <c r="B96" s="575" t="s">
        <v>26836</v>
      </c>
      <c r="C96" s="431">
        <v>30</v>
      </c>
      <c r="D96" s="435"/>
      <c r="E96" s="431">
        <v>68.599999999999994</v>
      </c>
    </row>
    <row r="97" spans="1:5" x14ac:dyDescent="0.25">
      <c r="A97" s="455">
        <v>45237</v>
      </c>
      <c r="B97" s="575" t="s">
        <v>26837</v>
      </c>
      <c r="C97" s="431">
        <v>468</v>
      </c>
      <c r="D97" s="435"/>
      <c r="E97" s="431">
        <v>1066.5</v>
      </c>
    </row>
    <row r="98" spans="1:5" x14ac:dyDescent="0.25">
      <c r="A98" s="455">
        <v>45237</v>
      </c>
      <c r="B98" s="575" t="s">
        <v>26838</v>
      </c>
      <c r="C98" s="435">
        <v>30</v>
      </c>
      <c r="D98" s="435"/>
      <c r="E98" s="431">
        <v>68.599999999999994</v>
      </c>
    </row>
    <row r="99" spans="1:5" x14ac:dyDescent="0.25">
      <c r="A99" s="455">
        <v>45237</v>
      </c>
      <c r="B99" s="575" t="s">
        <v>26839</v>
      </c>
      <c r="C99" s="431">
        <v>405</v>
      </c>
      <c r="D99" s="435"/>
      <c r="E99" s="431">
        <v>743.4</v>
      </c>
    </row>
    <row r="100" spans="1:5" x14ac:dyDescent="0.25">
      <c r="A100" s="455">
        <v>45237</v>
      </c>
      <c r="B100" s="575" t="s">
        <v>26840</v>
      </c>
      <c r="C100" s="431">
        <v>72</v>
      </c>
      <c r="D100" s="435">
        <v>200.03</v>
      </c>
      <c r="E100" s="431"/>
    </row>
    <row r="101" spans="1:5" x14ac:dyDescent="0.25">
      <c r="A101" s="455">
        <v>45237</v>
      </c>
      <c r="B101" s="575" t="s">
        <v>26841</v>
      </c>
      <c r="C101" s="431">
        <v>75</v>
      </c>
      <c r="D101" s="435"/>
      <c r="E101" s="431">
        <v>218.4</v>
      </c>
    </row>
    <row r="102" spans="1:5" x14ac:dyDescent="0.25">
      <c r="A102" s="455">
        <v>45237</v>
      </c>
      <c r="B102" s="575" t="s">
        <v>26842</v>
      </c>
      <c r="C102" s="431">
        <v>60</v>
      </c>
      <c r="D102" s="435"/>
      <c r="E102" s="431">
        <v>137.19999999999999</v>
      </c>
    </row>
    <row r="103" spans="1:5" x14ac:dyDescent="0.25">
      <c r="A103" s="455">
        <v>45237</v>
      </c>
      <c r="B103" s="575" t="s">
        <v>26843</v>
      </c>
      <c r="C103" s="431">
        <f>160+
175</f>
        <v>335</v>
      </c>
      <c r="D103" s="435"/>
      <c r="E103" s="431">
        <v>726.18</v>
      </c>
    </row>
    <row r="104" spans="1:5" x14ac:dyDescent="0.25">
      <c r="A104" s="455">
        <v>45237</v>
      </c>
      <c r="B104" s="575" t="s">
        <v>26844</v>
      </c>
      <c r="C104" s="431">
        <v>24</v>
      </c>
      <c r="D104" s="435"/>
      <c r="E104" s="431">
        <v>156.80000000000001</v>
      </c>
    </row>
    <row r="105" spans="1:5" x14ac:dyDescent="0.25">
      <c r="A105" s="455">
        <v>45237</v>
      </c>
      <c r="B105" s="575" t="s">
        <v>26845</v>
      </c>
      <c r="C105" s="431">
        <v>248</v>
      </c>
      <c r="D105" s="435"/>
      <c r="E105" s="431">
        <v>873.18</v>
      </c>
    </row>
    <row r="106" spans="1:5" x14ac:dyDescent="0.25">
      <c r="A106" s="455">
        <v>45237</v>
      </c>
      <c r="B106" s="575" t="s">
        <v>26846</v>
      </c>
      <c r="C106" s="431">
        <v>68</v>
      </c>
      <c r="D106" s="435"/>
      <c r="E106" s="431">
        <v>176.4</v>
      </c>
    </row>
    <row r="107" spans="1:5" x14ac:dyDescent="0.25">
      <c r="A107" s="455">
        <v>45237</v>
      </c>
      <c r="B107" s="575" t="s">
        <v>26847</v>
      </c>
      <c r="C107" s="431">
        <v>170</v>
      </c>
      <c r="D107" s="435"/>
      <c r="E107" s="431">
        <v>392</v>
      </c>
    </row>
    <row r="108" spans="1:5" x14ac:dyDescent="0.25">
      <c r="A108" s="455">
        <v>45237</v>
      </c>
      <c r="B108" s="575" t="s">
        <v>26848</v>
      </c>
      <c r="C108" s="431">
        <v>1124</v>
      </c>
      <c r="D108" s="435"/>
      <c r="E108" s="431">
        <v>2291</v>
      </c>
    </row>
    <row r="109" spans="1:5" x14ac:dyDescent="0.25">
      <c r="A109" s="455">
        <v>45237</v>
      </c>
      <c r="B109" s="575" t="s">
        <v>26849</v>
      </c>
      <c r="C109" s="431">
        <v>5</v>
      </c>
      <c r="D109" s="435"/>
      <c r="E109" s="431">
        <v>49</v>
      </c>
    </row>
    <row r="110" spans="1:5" x14ac:dyDescent="0.25">
      <c r="A110" s="455">
        <v>45237</v>
      </c>
      <c r="B110" s="575" t="s">
        <v>26850</v>
      </c>
      <c r="C110" s="431">
        <v>32</v>
      </c>
      <c r="D110" s="435"/>
      <c r="E110" s="431">
        <v>62.4</v>
      </c>
    </row>
    <row r="111" spans="1:5" x14ac:dyDescent="0.25">
      <c r="A111" s="455">
        <v>45237</v>
      </c>
      <c r="B111" s="575" t="s">
        <v>26851</v>
      </c>
      <c r="C111" s="431">
        <v>59</v>
      </c>
      <c r="D111" s="435"/>
      <c r="E111" s="431">
        <v>142.1</v>
      </c>
    </row>
    <row r="112" spans="1:5" x14ac:dyDescent="0.25">
      <c r="A112" s="455">
        <v>45237</v>
      </c>
      <c r="B112" s="575" t="s">
        <v>26852</v>
      </c>
      <c r="C112" s="431">
        <v>16</v>
      </c>
      <c r="D112" s="435"/>
      <c r="E112" s="431">
        <v>93.1</v>
      </c>
    </row>
    <row r="113" spans="1:5" x14ac:dyDescent="0.25">
      <c r="A113" s="455">
        <v>45237</v>
      </c>
      <c r="B113" s="575" t="s">
        <v>26853</v>
      </c>
      <c r="C113" s="431">
        <v>10</v>
      </c>
      <c r="D113" s="435"/>
      <c r="E113" s="431">
        <v>77</v>
      </c>
    </row>
    <row r="114" spans="1:5" x14ac:dyDescent="0.25">
      <c r="A114" s="455">
        <v>45237</v>
      </c>
      <c r="B114" s="575" t="s">
        <v>26854</v>
      </c>
      <c r="C114" s="435">
        <v>334</v>
      </c>
      <c r="D114" s="435"/>
      <c r="E114" s="431">
        <v>728.28</v>
      </c>
    </row>
    <row r="115" spans="1:5" x14ac:dyDescent="0.25">
      <c r="A115" s="455">
        <v>45237</v>
      </c>
      <c r="B115" s="575" t="s">
        <v>26855</v>
      </c>
      <c r="C115" s="435">
        <f>136+
148</f>
        <v>284</v>
      </c>
      <c r="D115" s="435"/>
      <c r="E115" s="431">
        <v>686.8</v>
      </c>
    </row>
    <row r="116" spans="1:5" x14ac:dyDescent="0.25">
      <c r="A116" s="455">
        <v>45237</v>
      </c>
      <c r="B116" s="575" t="s">
        <v>26856</v>
      </c>
      <c r="C116" s="435">
        <v>30</v>
      </c>
      <c r="D116" s="435"/>
      <c r="E116" s="445">
        <v>78.599999999999994</v>
      </c>
    </row>
    <row r="117" spans="1:5" x14ac:dyDescent="0.25">
      <c r="A117" s="250">
        <v>45238</v>
      </c>
      <c r="B117" s="575" t="s">
        <v>26858</v>
      </c>
      <c r="C117" s="435">
        <v>30</v>
      </c>
      <c r="D117" s="435"/>
      <c r="E117" s="445">
        <v>68.599999999999994</v>
      </c>
    </row>
    <row r="118" spans="1:5" x14ac:dyDescent="0.25">
      <c r="A118" s="250">
        <v>45238</v>
      </c>
      <c r="B118" s="575" t="s">
        <v>26859</v>
      </c>
      <c r="C118" s="431">
        <v>105</v>
      </c>
      <c r="D118" s="435">
        <v>300.93</v>
      </c>
      <c r="E118" s="445"/>
    </row>
    <row r="119" spans="1:5" x14ac:dyDescent="0.25">
      <c r="A119" s="250">
        <v>45238</v>
      </c>
      <c r="B119" s="575" t="s">
        <v>26860</v>
      </c>
      <c r="C119" s="435">
        <v>42</v>
      </c>
      <c r="D119" s="435"/>
      <c r="E119" s="445">
        <v>109.2</v>
      </c>
    </row>
    <row r="120" spans="1:5" x14ac:dyDescent="0.25">
      <c r="A120" s="250">
        <v>45238</v>
      </c>
      <c r="B120" s="575" t="s">
        <v>26861</v>
      </c>
      <c r="C120" s="435">
        <v>120</v>
      </c>
      <c r="D120" s="435"/>
      <c r="E120" s="445">
        <v>274.39999999999998</v>
      </c>
    </row>
    <row r="121" spans="1:5" x14ac:dyDescent="0.25">
      <c r="A121" s="250">
        <v>45238</v>
      </c>
      <c r="B121" s="575" t="s">
        <v>26862</v>
      </c>
      <c r="C121" s="435">
        <v>176</v>
      </c>
      <c r="D121" s="435"/>
      <c r="E121" s="445">
        <v>376</v>
      </c>
    </row>
    <row r="122" spans="1:5" x14ac:dyDescent="0.25">
      <c r="A122" s="250">
        <v>45238</v>
      </c>
      <c r="B122" s="575" t="s">
        <v>26863</v>
      </c>
      <c r="C122" s="435">
        <v>24</v>
      </c>
      <c r="D122" s="435">
        <v>63.96</v>
      </c>
      <c r="E122" s="445"/>
    </row>
    <row r="123" spans="1:5" x14ac:dyDescent="0.25">
      <c r="A123" s="250">
        <v>45238</v>
      </c>
      <c r="B123" s="575" t="s">
        <v>26864</v>
      </c>
      <c r="C123" s="435">
        <v>35</v>
      </c>
      <c r="D123" s="435"/>
      <c r="E123" s="445">
        <v>83.3</v>
      </c>
    </row>
    <row r="124" spans="1:5" x14ac:dyDescent="0.25">
      <c r="A124" s="250">
        <v>45238</v>
      </c>
      <c r="B124" s="575" t="s">
        <v>26865</v>
      </c>
      <c r="C124" s="435">
        <v>210</v>
      </c>
      <c r="D124" s="435">
        <v>590.65</v>
      </c>
      <c r="E124" s="445"/>
    </row>
    <row r="125" spans="1:5" x14ac:dyDescent="0.25">
      <c r="A125" s="250">
        <v>45238</v>
      </c>
      <c r="B125" s="575" t="s">
        <v>26866</v>
      </c>
      <c r="C125" s="435">
        <v>520</v>
      </c>
      <c r="D125" s="435"/>
      <c r="E125" s="445">
        <v>1016.28</v>
      </c>
    </row>
    <row r="126" spans="1:5" x14ac:dyDescent="0.25">
      <c r="A126" s="250">
        <v>45238</v>
      </c>
      <c r="B126" s="575" t="s">
        <v>26867</v>
      </c>
      <c r="C126" s="431">
        <v>1815</v>
      </c>
      <c r="D126" s="435"/>
      <c r="E126" s="445">
        <v>3649.8</v>
      </c>
    </row>
    <row r="127" spans="1:5" x14ac:dyDescent="0.25">
      <c r="A127" s="250">
        <v>45238</v>
      </c>
      <c r="B127" s="575" t="s">
        <v>26868</v>
      </c>
      <c r="C127" s="435">
        <v>66</v>
      </c>
      <c r="D127" s="435"/>
      <c r="E127" s="445">
        <v>161.69999999999999</v>
      </c>
    </row>
    <row r="128" spans="1:5" x14ac:dyDescent="0.25">
      <c r="A128" s="250">
        <v>45238</v>
      </c>
      <c r="B128" s="575" t="s">
        <v>26869</v>
      </c>
      <c r="C128" s="435">
        <v>333</v>
      </c>
      <c r="D128" s="435"/>
      <c r="E128" s="445">
        <v>735.52</v>
      </c>
    </row>
    <row r="129" spans="1:5" x14ac:dyDescent="0.25">
      <c r="A129" s="250">
        <v>45238</v>
      </c>
      <c r="B129" s="575" t="s">
        <v>26870</v>
      </c>
      <c r="C129" s="435">
        <v>57</v>
      </c>
      <c r="D129" s="435">
        <v>150.68</v>
      </c>
      <c r="E129" s="445"/>
    </row>
    <row r="130" spans="1:5" x14ac:dyDescent="0.25">
      <c r="A130" s="250">
        <v>45238</v>
      </c>
      <c r="B130" s="575" t="s">
        <v>26871</v>
      </c>
      <c r="C130" s="431">
        <v>176</v>
      </c>
      <c r="D130" s="435"/>
      <c r="E130" s="433">
        <v>428.72</v>
      </c>
    </row>
    <row r="131" spans="1:5" x14ac:dyDescent="0.25">
      <c r="A131" s="250">
        <v>45238</v>
      </c>
      <c r="B131" s="575" t="s">
        <v>26872</v>
      </c>
      <c r="C131" s="435">
        <v>35</v>
      </c>
      <c r="D131" s="435">
        <v>84.38</v>
      </c>
      <c r="E131" s="445"/>
    </row>
    <row r="132" spans="1:5" x14ac:dyDescent="0.25">
      <c r="A132" s="250">
        <v>45238</v>
      </c>
      <c r="B132" s="575" t="s">
        <v>26873</v>
      </c>
      <c r="C132" s="435">
        <v>120</v>
      </c>
      <c r="D132" s="435">
        <v>453.23</v>
      </c>
      <c r="E132" s="445"/>
    </row>
    <row r="133" spans="1:5" x14ac:dyDescent="0.25">
      <c r="A133" s="250">
        <v>45238</v>
      </c>
      <c r="B133" s="575" t="s">
        <v>26874</v>
      </c>
      <c r="C133" s="435">
        <v>60</v>
      </c>
      <c r="D133" s="435"/>
      <c r="E133" s="445">
        <v>196.19</v>
      </c>
    </row>
    <row r="134" spans="1:5" x14ac:dyDescent="0.25">
      <c r="A134" s="250">
        <v>45238</v>
      </c>
      <c r="B134" s="575" t="s">
        <v>26875</v>
      </c>
      <c r="C134" s="435">
        <v>27</v>
      </c>
      <c r="D134" s="435"/>
      <c r="E134" s="445">
        <v>76.7</v>
      </c>
    </row>
    <row r="135" spans="1:5" x14ac:dyDescent="0.25">
      <c r="A135" s="250">
        <v>45238</v>
      </c>
      <c r="B135" s="575" t="s">
        <v>26876</v>
      </c>
      <c r="C135" s="435">
        <v>70</v>
      </c>
      <c r="D135" s="435">
        <v>168.76</v>
      </c>
      <c r="E135" s="445"/>
    </row>
    <row r="136" spans="1:5" x14ac:dyDescent="0.25">
      <c r="A136" s="250">
        <v>45238</v>
      </c>
      <c r="B136" s="575" t="s">
        <v>26877</v>
      </c>
      <c r="C136" s="435">
        <v>97</v>
      </c>
      <c r="D136" s="435"/>
      <c r="E136" s="445">
        <v>225.4</v>
      </c>
    </row>
    <row r="137" spans="1:5" x14ac:dyDescent="0.25">
      <c r="A137" s="250">
        <v>45238</v>
      </c>
      <c r="B137" s="575" t="s">
        <v>26878</v>
      </c>
      <c r="C137" s="431">
        <v>80</v>
      </c>
      <c r="D137" s="435"/>
      <c r="E137" s="445">
        <v>274.39999999999998</v>
      </c>
    </row>
    <row r="138" spans="1:5" x14ac:dyDescent="0.25">
      <c r="A138" s="250">
        <v>45238</v>
      </c>
      <c r="B138" s="575" t="s">
        <v>26879</v>
      </c>
      <c r="C138" s="435">
        <v>248</v>
      </c>
      <c r="D138" s="435"/>
      <c r="E138" s="445">
        <v>554.6</v>
      </c>
    </row>
    <row r="139" spans="1:5" x14ac:dyDescent="0.25">
      <c r="A139" s="250">
        <v>45238</v>
      </c>
      <c r="B139" s="575" t="s">
        <v>26880</v>
      </c>
      <c r="C139" s="435">
        <v>74</v>
      </c>
      <c r="D139" s="435">
        <v>168.76</v>
      </c>
      <c r="E139" s="445"/>
    </row>
    <row r="140" spans="1:5" x14ac:dyDescent="0.25">
      <c r="A140" s="250">
        <v>45238</v>
      </c>
      <c r="B140" s="575" t="s">
        <v>26881</v>
      </c>
      <c r="C140" s="435">
        <v>39</v>
      </c>
      <c r="D140" s="435"/>
      <c r="E140" s="445">
        <v>318.5</v>
      </c>
    </row>
    <row r="141" spans="1:5" x14ac:dyDescent="0.25">
      <c r="A141" s="250">
        <v>45238</v>
      </c>
      <c r="B141" s="575" t="s">
        <v>26882</v>
      </c>
      <c r="C141" s="435">
        <v>33</v>
      </c>
      <c r="D141" s="435"/>
      <c r="E141" s="445">
        <v>72.8</v>
      </c>
    </row>
    <row r="142" spans="1:5" x14ac:dyDescent="0.25">
      <c r="A142" s="250">
        <v>45238</v>
      </c>
      <c r="B142" s="575" t="s">
        <v>26883</v>
      </c>
      <c r="C142" s="435">
        <v>75</v>
      </c>
      <c r="D142" s="435">
        <v>268.63</v>
      </c>
      <c r="E142" s="445"/>
    </row>
    <row r="143" spans="1:5" x14ac:dyDescent="0.25">
      <c r="A143" s="250">
        <v>45238</v>
      </c>
      <c r="B143" s="575" t="s">
        <v>26884</v>
      </c>
      <c r="C143" s="435">
        <v>158</v>
      </c>
      <c r="D143" s="435"/>
      <c r="E143" s="445">
        <v>400.33</v>
      </c>
    </row>
    <row r="144" spans="1:5" x14ac:dyDescent="0.25">
      <c r="A144" s="250">
        <v>45238</v>
      </c>
      <c r="B144" s="575" t="s">
        <v>26885</v>
      </c>
      <c r="C144" s="431">
        <v>213</v>
      </c>
      <c r="D144" s="435"/>
      <c r="E144" s="445">
        <v>504.45</v>
      </c>
    </row>
    <row r="145" spans="1:5" x14ac:dyDescent="0.25">
      <c r="A145" s="250">
        <v>45238</v>
      </c>
      <c r="B145" s="575" t="s">
        <v>26886</v>
      </c>
      <c r="C145" s="435">
        <v>59</v>
      </c>
      <c r="D145" s="435"/>
      <c r="E145" s="445">
        <v>147.5</v>
      </c>
    </row>
    <row r="146" spans="1:5" x14ac:dyDescent="0.25">
      <c r="A146" s="250">
        <v>45238</v>
      </c>
      <c r="B146" s="575" t="s">
        <v>26887</v>
      </c>
      <c r="C146" s="435">
        <v>124</v>
      </c>
      <c r="D146" s="435"/>
      <c r="E146" s="445">
        <v>306.8</v>
      </c>
    </row>
    <row r="147" spans="1:5" x14ac:dyDescent="0.25">
      <c r="A147" s="250">
        <v>45238</v>
      </c>
      <c r="B147" s="575" t="s">
        <v>26888</v>
      </c>
      <c r="C147" s="435">
        <v>46</v>
      </c>
      <c r="D147" s="435"/>
      <c r="E147" s="445">
        <v>112.1</v>
      </c>
    </row>
    <row r="148" spans="1:5" x14ac:dyDescent="0.25">
      <c r="A148" s="250">
        <v>45238</v>
      </c>
      <c r="B148" s="575" t="s">
        <v>26889</v>
      </c>
      <c r="C148" s="431">
        <v>48</v>
      </c>
      <c r="D148" s="435">
        <v>159.65</v>
      </c>
      <c r="E148" s="445"/>
    </row>
    <row r="149" spans="1:5" x14ac:dyDescent="0.25">
      <c r="A149" s="250">
        <v>45238</v>
      </c>
      <c r="B149" s="575" t="s">
        <v>26890</v>
      </c>
      <c r="C149" s="431">
        <v>54</v>
      </c>
      <c r="D149" s="435"/>
      <c r="E149" s="445">
        <v>297.92</v>
      </c>
    </row>
    <row r="150" spans="1:5" x14ac:dyDescent="0.25">
      <c r="A150" s="250">
        <v>45238</v>
      </c>
      <c r="B150" s="575" t="s">
        <v>26891</v>
      </c>
      <c r="C150" s="435">
        <v>26</v>
      </c>
      <c r="D150" s="435">
        <v>68.94</v>
      </c>
      <c r="E150" s="445"/>
    </row>
    <row r="151" spans="1:5" x14ac:dyDescent="0.25">
      <c r="A151" s="455">
        <v>45239</v>
      </c>
      <c r="B151" s="479" t="s">
        <v>26892</v>
      </c>
      <c r="C151" s="431">
        <v>0</v>
      </c>
      <c r="D151" s="435">
        <v>0</v>
      </c>
      <c r="E151" s="431"/>
    </row>
    <row r="152" spans="1:5" x14ac:dyDescent="0.25">
      <c r="A152" s="455">
        <v>45239</v>
      </c>
      <c r="B152" s="479" t="s">
        <v>26893</v>
      </c>
      <c r="C152" s="431">
        <v>47</v>
      </c>
      <c r="D152" s="435">
        <v>134.32</v>
      </c>
      <c r="E152" s="431"/>
    </row>
    <row r="153" spans="1:5" x14ac:dyDescent="0.25">
      <c r="A153" s="455">
        <v>45239</v>
      </c>
      <c r="B153" s="479" t="s">
        <v>26894</v>
      </c>
      <c r="C153" s="431">
        <v>300</v>
      </c>
      <c r="D153" s="435"/>
      <c r="E153" s="431">
        <v>661.5</v>
      </c>
    </row>
    <row r="154" spans="1:5" x14ac:dyDescent="0.25">
      <c r="A154" s="455">
        <v>45239</v>
      </c>
      <c r="B154" s="479" t="s">
        <v>26895</v>
      </c>
      <c r="C154" s="431">
        <v>26</v>
      </c>
      <c r="D154" s="435"/>
      <c r="E154" s="431">
        <v>857.99</v>
      </c>
    </row>
    <row r="155" spans="1:5" x14ac:dyDescent="0.25">
      <c r="A155" s="455">
        <v>45239</v>
      </c>
      <c r="B155" s="479" t="s">
        <v>26896</v>
      </c>
      <c r="C155" s="431">
        <v>120</v>
      </c>
      <c r="D155" s="435">
        <v>253.13</v>
      </c>
      <c r="E155" s="431"/>
    </row>
    <row r="156" spans="1:5" x14ac:dyDescent="0.25">
      <c r="A156" s="455">
        <v>45239</v>
      </c>
      <c r="B156" s="479" t="s">
        <v>26897</v>
      </c>
      <c r="C156" s="431">
        <v>908</v>
      </c>
      <c r="D156" s="435"/>
      <c r="E156" s="433">
        <v>2101.3200000000002</v>
      </c>
    </row>
    <row r="157" spans="1:5" x14ac:dyDescent="0.25">
      <c r="A157" s="455">
        <v>45239</v>
      </c>
      <c r="B157" s="479" t="s">
        <v>26898</v>
      </c>
      <c r="C157" s="431">
        <v>724</v>
      </c>
      <c r="D157" s="435"/>
      <c r="E157" s="433">
        <v>3388.35</v>
      </c>
    </row>
    <row r="158" spans="1:5" x14ac:dyDescent="0.25">
      <c r="A158" s="455">
        <v>45239</v>
      </c>
      <c r="B158" s="479" t="s">
        <v>26899</v>
      </c>
      <c r="C158" s="431">
        <v>30</v>
      </c>
      <c r="D158" s="435"/>
      <c r="E158" s="431">
        <v>68.599999999999994</v>
      </c>
    </row>
    <row r="159" spans="1:5" x14ac:dyDescent="0.25">
      <c r="A159" s="455">
        <v>45239</v>
      </c>
      <c r="B159" s="479" t="s">
        <v>26900</v>
      </c>
      <c r="C159" s="431">
        <v>20</v>
      </c>
      <c r="D159" s="435"/>
      <c r="E159" s="431">
        <v>49</v>
      </c>
    </row>
    <row r="160" spans="1:5" x14ac:dyDescent="0.25">
      <c r="A160" s="455">
        <v>45239</v>
      </c>
      <c r="B160" s="479" t="s">
        <v>26901</v>
      </c>
      <c r="C160" s="431">
        <v>24</v>
      </c>
      <c r="D160" s="435"/>
      <c r="E160" s="431">
        <v>201.45</v>
      </c>
    </row>
    <row r="161" spans="1:5" x14ac:dyDescent="0.25">
      <c r="A161" s="455">
        <v>45239</v>
      </c>
      <c r="B161" s="479" t="s">
        <v>26902</v>
      </c>
      <c r="C161" s="431">
        <v>70</v>
      </c>
      <c r="D161" s="435">
        <v>168.76</v>
      </c>
      <c r="E161" s="431"/>
    </row>
    <row r="162" spans="1:5" x14ac:dyDescent="0.25">
      <c r="A162" s="455">
        <v>45239</v>
      </c>
      <c r="B162" s="479" t="s">
        <v>26903</v>
      </c>
      <c r="C162" s="431">
        <v>485</v>
      </c>
      <c r="D162" s="431"/>
      <c r="E162" s="433">
        <v>1340.61</v>
      </c>
    </row>
    <row r="163" spans="1:5" x14ac:dyDescent="0.25">
      <c r="A163" s="455">
        <v>45239</v>
      </c>
      <c r="B163" s="479" t="s">
        <v>26904</v>
      </c>
      <c r="C163" s="431">
        <v>25</v>
      </c>
      <c r="D163" s="435"/>
      <c r="E163" s="431">
        <v>72.8</v>
      </c>
    </row>
    <row r="164" spans="1:5" x14ac:dyDescent="0.25">
      <c r="A164" s="455">
        <v>45239</v>
      </c>
      <c r="B164" s="479" t="s">
        <v>26905</v>
      </c>
      <c r="C164" s="431">
        <v>771</v>
      </c>
      <c r="D164" s="435"/>
      <c r="E164" s="433">
        <v>2054</v>
      </c>
    </row>
    <row r="165" spans="1:5" x14ac:dyDescent="0.25">
      <c r="A165" s="455">
        <v>45239</v>
      </c>
      <c r="B165" s="479" t="s">
        <v>26906</v>
      </c>
      <c r="C165" s="431">
        <v>45</v>
      </c>
      <c r="D165" s="435"/>
      <c r="E165" s="431">
        <v>112.1</v>
      </c>
    </row>
    <row r="166" spans="1:5" x14ac:dyDescent="0.25">
      <c r="A166" s="455">
        <v>45239</v>
      </c>
      <c r="B166" s="479" t="s">
        <v>26907</v>
      </c>
      <c r="C166" s="431">
        <v>35</v>
      </c>
      <c r="D166" s="435"/>
      <c r="E166" s="431">
        <v>107</v>
      </c>
    </row>
    <row r="167" spans="1:5" x14ac:dyDescent="0.25">
      <c r="A167" s="455">
        <v>45239</v>
      </c>
      <c r="B167" s="479" t="s">
        <v>26908</v>
      </c>
      <c r="C167" s="431">
        <v>180</v>
      </c>
      <c r="D167" s="435"/>
      <c r="E167" s="431">
        <v>378</v>
      </c>
    </row>
    <row r="168" spans="1:5" x14ac:dyDescent="0.25">
      <c r="A168" s="455">
        <v>45239</v>
      </c>
      <c r="B168" s="479" t="s">
        <v>26909</v>
      </c>
      <c r="C168" s="431">
        <v>55</v>
      </c>
      <c r="D168" s="435">
        <v>111.76</v>
      </c>
      <c r="E168" s="431"/>
    </row>
    <row r="169" spans="1:5" x14ac:dyDescent="0.25">
      <c r="A169" s="455">
        <v>45239</v>
      </c>
      <c r="B169" s="479" t="s">
        <v>26910</v>
      </c>
      <c r="C169" s="431">
        <v>12</v>
      </c>
      <c r="D169" s="435"/>
      <c r="E169" s="431">
        <v>52</v>
      </c>
    </row>
    <row r="170" spans="1:5" x14ac:dyDescent="0.25">
      <c r="A170" s="455">
        <v>45239</v>
      </c>
      <c r="B170" s="479" t="s">
        <v>26911</v>
      </c>
      <c r="C170" s="527"/>
      <c r="D170" s="435"/>
      <c r="E170" s="486"/>
    </row>
    <row r="171" spans="1:5" x14ac:dyDescent="0.25">
      <c r="A171" s="455">
        <v>45239</v>
      </c>
      <c r="B171" s="479" t="s">
        <v>26912</v>
      </c>
      <c r="C171" s="431">
        <v>160</v>
      </c>
      <c r="D171" s="435"/>
      <c r="E171" s="431">
        <v>548.79999999999995</v>
      </c>
    </row>
    <row r="172" spans="1:5" x14ac:dyDescent="0.25">
      <c r="A172" s="455">
        <v>45239</v>
      </c>
      <c r="B172" s="479" t="s">
        <v>26913</v>
      </c>
      <c r="C172" s="431">
        <v>22</v>
      </c>
      <c r="D172" s="435"/>
      <c r="E172" s="431">
        <v>57.2</v>
      </c>
    </row>
    <row r="173" spans="1:5" x14ac:dyDescent="0.25">
      <c r="A173" s="455">
        <v>45239</v>
      </c>
      <c r="B173" s="479" t="s">
        <v>26914</v>
      </c>
      <c r="C173" s="431">
        <v>30</v>
      </c>
      <c r="D173" s="435"/>
      <c r="E173" s="431">
        <v>143</v>
      </c>
    </row>
    <row r="174" spans="1:5" x14ac:dyDescent="0.25">
      <c r="A174" s="455">
        <v>45239</v>
      </c>
      <c r="B174" s="479" t="s">
        <v>26915</v>
      </c>
      <c r="C174" s="431">
        <v>40</v>
      </c>
      <c r="D174" s="435">
        <v>84.38</v>
      </c>
      <c r="E174" s="431"/>
    </row>
    <row r="175" spans="1:5" x14ac:dyDescent="0.25">
      <c r="A175" s="455">
        <v>45239</v>
      </c>
      <c r="B175" s="479" t="s">
        <v>26916</v>
      </c>
      <c r="C175" s="431">
        <v>112</v>
      </c>
      <c r="D175" s="435">
        <v>307.01</v>
      </c>
      <c r="E175" s="431"/>
    </row>
    <row r="176" spans="1:5" x14ac:dyDescent="0.25">
      <c r="A176" s="455">
        <v>45239</v>
      </c>
      <c r="B176" s="479" t="s">
        <v>26917</v>
      </c>
      <c r="C176" s="431">
        <v>18</v>
      </c>
      <c r="D176" s="435">
        <v>60.27</v>
      </c>
      <c r="E176" s="431"/>
    </row>
    <row r="177" spans="1:5" x14ac:dyDescent="0.25">
      <c r="A177" s="455">
        <v>45239</v>
      </c>
      <c r="B177" s="479" t="s">
        <v>26918</v>
      </c>
      <c r="C177" s="431">
        <v>175</v>
      </c>
      <c r="D177" s="435"/>
      <c r="E177" s="431">
        <v>343</v>
      </c>
    </row>
    <row r="178" spans="1:5" x14ac:dyDescent="0.25">
      <c r="A178" s="455">
        <v>45240</v>
      </c>
      <c r="B178" s="479" t="s">
        <v>26919</v>
      </c>
      <c r="C178" s="431">
        <v>13</v>
      </c>
      <c r="D178" s="435">
        <v>90.41</v>
      </c>
      <c r="E178" s="431"/>
    </row>
    <row r="179" spans="1:5" x14ac:dyDescent="0.25">
      <c r="A179" s="455">
        <v>45240</v>
      </c>
      <c r="B179" s="479" t="s">
        <v>26920</v>
      </c>
      <c r="C179" s="431">
        <v>151</v>
      </c>
      <c r="D179" s="435">
        <v>379.7</v>
      </c>
      <c r="E179" s="431"/>
    </row>
    <row r="180" spans="1:5" x14ac:dyDescent="0.25">
      <c r="A180" s="455">
        <v>45240</v>
      </c>
      <c r="B180" s="479" t="s">
        <v>26921</v>
      </c>
      <c r="C180" s="431">
        <v>175</v>
      </c>
      <c r="D180" s="435"/>
      <c r="E180" s="431">
        <v>466.1</v>
      </c>
    </row>
    <row r="181" spans="1:5" x14ac:dyDescent="0.25">
      <c r="A181" s="455">
        <v>45240</v>
      </c>
      <c r="B181" s="479" t="s">
        <v>26922</v>
      </c>
      <c r="C181" s="431">
        <v>4429</v>
      </c>
      <c r="D181" s="435"/>
      <c r="E181" s="433">
        <v>6968.75</v>
      </c>
    </row>
    <row r="182" spans="1:5" x14ac:dyDescent="0.25">
      <c r="A182" s="455">
        <v>45240</v>
      </c>
      <c r="B182" s="479" t="s">
        <v>26923</v>
      </c>
      <c r="C182" s="431">
        <v>278</v>
      </c>
      <c r="D182" s="435"/>
      <c r="E182" s="431">
        <v>676.2</v>
      </c>
    </row>
    <row r="183" spans="1:5" x14ac:dyDescent="0.25">
      <c r="A183" s="455">
        <v>45240</v>
      </c>
      <c r="B183" s="479" t="s">
        <v>26924</v>
      </c>
      <c r="C183" s="431">
        <v>120</v>
      </c>
      <c r="D183" s="435"/>
      <c r="E183" s="431">
        <v>274.39999999999998</v>
      </c>
    </row>
    <row r="184" spans="1:5" x14ac:dyDescent="0.25">
      <c r="A184" s="455">
        <v>45240</v>
      </c>
      <c r="B184" s="479" t="s">
        <v>26925</v>
      </c>
      <c r="C184" s="431">
        <v>135</v>
      </c>
      <c r="D184" s="435"/>
      <c r="E184" s="431">
        <v>218.4</v>
      </c>
    </row>
    <row r="185" spans="1:5" x14ac:dyDescent="0.25">
      <c r="A185" s="455">
        <v>45240</v>
      </c>
      <c r="B185" s="479" t="s">
        <v>26926</v>
      </c>
      <c r="C185" s="431">
        <v>484</v>
      </c>
      <c r="D185" s="435"/>
      <c r="E185" s="433">
        <v>1112.3</v>
      </c>
    </row>
    <row r="186" spans="1:5" x14ac:dyDescent="0.25">
      <c r="A186" s="455">
        <v>45240</v>
      </c>
      <c r="B186" s="479" t="s">
        <v>26927</v>
      </c>
      <c r="C186" s="431">
        <v>30</v>
      </c>
      <c r="D186" s="435"/>
      <c r="E186" s="431">
        <v>186.2</v>
      </c>
    </row>
    <row r="187" spans="1:5" x14ac:dyDescent="0.25">
      <c r="A187" s="455">
        <v>45240</v>
      </c>
      <c r="B187" s="479" t="s">
        <v>26928</v>
      </c>
      <c r="C187" s="431">
        <v>487</v>
      </c>
      <c r="D187" s="435"/>
      <c r="E187" s="433">
        <v>1207</v>
      </c>
    </row>
    <row r="188" spans="1:5" x14ac:dyDescent="0.25">
      <c r="A188" s="455">
        <v>45240</v>
      </c>
      <c r="B188" s="479" t="s">
        <v>26930</v>
      </c>
      <c r="C188" s="431">
        <v>235</v>
      </c>
      <c r="D188" s="431"/>
      <c r="E188" s="433">
        <v>1487.7</v>
      </c>
    </row>
    <row r="189" spans="1:5" x14ac:dyDescent="0.25">
      <c r="A189" s="455">
        <v>45240</v>
      </c>
      <c r="B189" s="479" t="s">
        <v>26931</v>
      </c>
      <c r="C189" s="431">
        <v>49</v>
      </c>
      <c r="D189" s="435"/>
      <c r="E189" s="431">
        <v>469.3</v>
      </c>
    </row>
    <row r="190" spans="1:5" x14ac:dyDescent="0.25">
      <c r="A190" s="455">
        <v>45240</v>
      </c>
      <c r="B190" s="479" t="s">
        <v>26932</v>
      </c>
      <c r="C190" s="431">
        <v>20</v>
      </c>
      <c r="D190" s="435"/>
      <c r="E190" s="431">
        <v>122.5</v>
      </c>
    </row>
    <row r="191" spans="1:5" x14ac:dyDescent="0.25">
      <c r="A191" s="455">
        <v>45240</v>
      </c>
      <c r="B191" s="479" t="s">
        <v>26933</v>
      </c>
      <c r="C191" s="431">
        <v>57</v>
      </c>
      <c r="D191" s="435">
        <v>159.9</v>
      </c>
      <c r="E191" s="431"/>
    </row>
    <row r="192" spans="1:5" x14ac:dyDescent="0.25">
      <c r="A192" s="455">
        <v>45240</v>
      </c>
      <c r="B192" s="479" t="s">
        <v>26934</v>
      </c>
      <c r="C192" s="431">
        <v>210</v>
      </c>
      <c r="D192" s="435"/>
      <c r="E192" s="431">
        <v>466.2</v>
      </c>
    </row>
    <row r="193" spans="1:5" x14ac:dyDescent="0.25">
      <c r="A193" s="455">
        <v>45240</v>
      </c>
      <c r="B193" s="479" t="s">
        <v>26935</v>
      </c>
      <c r="C193" s="431">
        <v>50</v>
      </c>
      <c r="D193" s="435">
        <v>168.76</v>
      </c>
      <c r="E193" s="431"/>
    </row>
    <row r="194" spans="1:5" x14ac:dyDescent="0.25">
      <c r="A194" s="455">
        <v>45240</v>
      </c>
      <c r="B194" s="479" t="s">
        <v>26936</v>
      </c>
      <c r="C194" s="431">
        <v>100</v>
      </c>
      <c r="D194" s="435"/>
      <c r="E194" s="431">
        <v>710.01</v>
      </c>
    </row>
    <row r="195" spans="1:5" x14ac:dyDescent="0.25">
      <c r="A195" s="455">
        <v>45240</v>
      </c>
      <c r="B195" s="479" t="s">
        <v>26937</v>
      </c>
      <c r="C195" s="21">
        <v>116</v>
      </c>
      <c r="D195" s="435"/>
      <c r="E195" s="431">
        <v>274.64999999999998</v>
      </c>
    </row>
    <row r="196" spans="1:5" x14ac:dyDescent="0.25">
      <c r="A196" s="455">
        <v>45240</v>
      </c>
      <c r="B196" s="479" t="s">
        <v>26938</v>
      </c>
      <c r="C196" s="21">
        <v>25</v>
      </c>
      <c r="D196" s="435">
        <v>89.27</v>
      </c>
      <c r="E196" s="431"/>
    </row>
    <row r="197" spans="1:5" x14ac:dyDescent="0.25">
      <c r="A197" s="455">
        <v>45240</v>
      </c>
      <c r="B197" s="479" t="s">
        <v>26939</v>
      </c>
      <c r="C197" s="21">
        <v>70</v>
      </c>
      <c r="D197" s="435"/>
      <c r="E197" s="21">
        <v>137.19999999999999</v>
      </c>
    </row>
    <row r="198" spans="1:5" x14ac:dyDescent="0.25">
      <c r="A198" s="455">
        <v>45240</v>
      </c>
      <c r="B198" s="575" t="s">
        <v>26940</v>
      </c>
      <c r="C198" s="435">
        <v>107</v>
      </c>
      <c r="D198" s="435"/>
      <c r="E198" s="21">
        <v>274.64999999999998</v>
      </c>
    </row>
    <row r="199" spans="1:5" x14ac:dyDescent="0.25">
      <c r="A199" s="455">
        <v>45240</v>
      </c>
      <c r="B199" s="479" t="s">
        <v>26941</v>
      </c>
      <c r="C199" s="431">
        <v>124</v>
      </c>
      <c r="D199" s="435"/>
      <c r="E199" s="21">
        <v>306.8</v>
      </c>
    </row>
    <row r="200" spans="1:5" x14ac:dyDescent="0.25">
      <c r="A200" s="455">
        <v>45240</v>
      </c>
      <c r="B200" s="479" t="s">
        <v>26942</v>
      </c>
      <c r="C200" s="431">
        <v>200</v>
      </c>
      <c r="D200" s="435"/>
      <c r="E200" s="21">
        <v>504.7</v>
      </c>
    </row>
    <row r="201" spans="1:5" x14ac:dyDescent="0.25">
      <c r="A201" s="455">
        <v>45243</v>
      </c>
      <c r="B201" s="479" t="s">
        <v>26943</v>
      </c>
      <c r="C201" s="21">
        <v>5</v>
      </c>
      <c r="D201" s="435">
        <v>63.96</v>
      </c>
      <c r="E201" s="431"/>
    </row>
    <row r="202" spans="1:5" x14ac:dyDescent="0.25">
      <c r="A202" s="455">
        <v>45243</v>
      </c>
      <c r="B202" s="479" t="s">
        <v>26944</v>
      </c>
      <c r="C202" s="21">
        <v>19</v>
      </c>
      <c r="D202" s="435"/>
      <c r="E202" s="431">
        <v>117.6</v>
      </c>
    </row>
    <row r="203" spans="1:5" x14ac:dyDescent="0.25">
      <c r="A203" s="455">
        <v>45243</v>
      </c>
      <c r="B203" s="479" t="s">
        <v>26945</v>
      </c>
      <c r="C203" s="435">
        <v>120</v>
      </c>
      <c r="D203" s="435">
        <v>309.19</v>
      </c>
      <c r="E203" s="431"/>
    </row>
    <row r="204" spans="1:5" x14ac:dyDescent="0.25">
      <c r="A204" s="455">
        <v>45243</v>
      </c>
      <c r="B204" s="479" t="s">
        <v>26946</v>
      </c>
      <c r="C204" s="431">
        <v>40</v>
      </c>
      <c r="D204" s="435"/>
      <c r="E204" s="431">
        <v>137.19999999999999</v>
      </c>
    </row>
    <row r="205" spans="1:5" x14ac:dyDescent="0.25">
      <c r="A205" s="455">
        <v>45243</v>
      </c>
      <c r="B205" s="479" t="s">
        <v>26947</v>
      </c>
      <c r="C205" s="435">
        <v>120</v>
      </c>
      <c r="D205" s="435">
        <v>337.51</v>
      </c>
      <c r="E205" s="431"/>
    </row>
    <row r="206" spans="1:5" x14ac:dyDescent="0.25">
      <c r="A206" s="455">
        <v>45243</v>
      </c>
      <c r="B206" s="479" t="s">
        <v>26948</v>
      </c>
      <c r="C206" s="435">
        <v>5</v>
      </c>
      <c r="D206" s="435"/>
      <c r="E206" s="21">
        <v>117.6</v>
      </c>
    </row>
    <row r="207" spans="1:5" x14ac:dyDescent="0.25">
      <c r="A207" s="455">
        <v>45243</v>
      </c>
      <c r="B207" s="479" t="s">
        <v>26949</v>
      </c>
      <c r="C207" s="21">
        <v>98</v>
      </c>
      <c r="D207" s="435"/>
      <c r="E207" s="21">
        <v>155.19999999999999</v>
      </c>
    </row>
    <row r="208" spans="1:5" x14ac:dyDescent="0.25">
      <c r="A208" s="455">
        <v>45243</v>
      </c>
      <c r="B208" s="479" t="s">
        <v>26950</v>
      </c>
      <c r="C208" s="21">
        <v>70</v>
      </c>
      <c r="D208" s="435"/>
      <c r="E208" s="21">
        <v>137.19999999999999</v>
      </c>
    </row>
    <row r="209" spans="1:5" x14ac:dyDescent="0.25">
      <c r="A209" s="455">
        <v>45243</v>
      </c>
      <c r="B209" s="479" t="s">
        <v>26951</v>
      </c>
      <c r="C209" s="437">
        <v>50</v>
      </c>
      <c r="D209" s="435"/>
      <c r="E209" s="21">
        <v>145.6</v>
      </c>
    </row>
    <row r="210" spans="1:5" x14ac:dyDescent="0.25">
      <c r="A210" s="455">
        <v>45243</v>
      </c>
      <c r="B210" s="479" t="s">
        <v>26952</v>
      </c>
      <c r="C210" s="21">
        <v>16</v>
      </c>
      <c r="D210" s="435">
        <v>108.49</v>
      </c>
      <c r="E210" s="21"/>
    </row>
    <row r="211" spans="1:5" x14ac:dyDescent="0.25">
      <c r="A211" s="455">
        <v>45243</v>
      </c>
      <c r="B211" s="479" t="s">
        <v>26953</v>
      </c>
      <c r="C211" s="21">
        <v>0</v>
      </c>
      <c r="D211" s="435"/>
      <c r="E211" s="21">
        <v>83.2</v>
      </c>
    </row>
    <row r="212" spans="1:5" x14ac:dyDescent="0.25">
      <c r="A212" s="455">
        <v>45243</v>
      </c>
      <c r="B212" s="479" t="s">
        <v>26954</v>
      </c>
      <c r="C212" s="21">
        <v>143</v>
      </c>
      <c r="D212" s="435"/>
      <c r="E212" s="21">
        <v>330.7</v>
      </c>
    </row>
    <row r="213" spans="1:5" x14ac:dyDescent="0.25">
      <c r="A213" s="455">
        <v>45243</v>
      </c>
      <c r="B213" s="479" t="s">
        <v>26955</v>
      </c>
      <c r="C213" s="431">
        <v>180</v>
      </c>
      <c r="D213" s="435"/>
      <c r="E213" s="487">
        <v>291.2</v>
      </c>
    </row>
    <row r="214" spans="1:5" x14ac:dyDescent="0.25">
      <c r="A214" s="455">
        <v>45243</v>
      </c>
      <c r="B214" s="479" t="s">
        <v>26956</v>
      </c>
      <c r="C214" s="437">
        <v>25</v>
      </c>
      <c r="D214" s="435">
        <v>89.54</v>
      </c>
      <c r="E214" s="487"/>
    </row>
    <row r="215" spans="1:5" x14ac:dyDescent="0.25">
      <c r="A215" s="455">
        <v>45243</v>
      </c>
      <c r="B215" s="479" t="s">
        <v>26957</v>
      </c>
      <c r="C215" s="570">
        <v>210</v>
      </c>
      <c r="D215" s="435"/>
      <c r="E215" s="487">
        <v>509.6</v>
      </c>
    </row>
    <row r="216" spans="1:5" x14ac:dyDescent="0.25">
      <c r="A216" s="455">
        <v>45243</v>
      </c>
      <c r="B216" s="479" t="s">
        <v>26958</v>
      </c>
      <c r="C216" s="437">
        <v>40</v>
      </c>
      <c r="D216" s="435">
        <v>168.76</v>
      </c>
      <c r="E216" s="487"/>
    </row>
    <row r="217" spans="1:5" x14ac:dyDescent="0.25">
      <c r="A217" s="455">
        <v>45243</v>
      </c>
      <c r="B217" s="479" t="s">
        <v>26959</v>
      </c>
      <c r="C217" s="437">
        <v>43</v>
      </c>
      <c r="D217" s="435"/>
      <c r="E217" s="21">
        <v>166.6</v>
      </c>
    </row>
    <row r="218" spans="1:5" x14ac:dyDescent="0.25">
      <c r="A218" s="455">
        <v>45243</v>
      </c>
      <c r="B218" s="479" t="s">
        <v>26960</v>
      </c>
      <c r="C218" s="435">
        <v>340</v>
      </c>
      <c r="D218" s="435"/>
      <c r="E218" s="21">
        <v>1049.58</v>
      </c>
    </row>
    <row r="219" spans="1:5" x14ac:dyDescent="0.25">
      <c r="A219" s="455">
        <v>45243</v>
      </c>
      <c r="B219" s="479" t="s">
        <v>26961</v>
      </c>
      <c r="C219" s="437">
        <v>480</v>
      </c>
      <c r="D219" s="435"/>
      <c r="E219" s="60">
        <v>1065.05</v>
      </c>
    </row>
    <row r="220" spans="1:5" x14ac:dyDescent="0.25">
      <c r="A220" s="455">
        <v>45243</v>
      </c>
      <c r="B220" s="479" t="s">
        <v>26962</v>
      </c>
      <c r="C220" s="21">
        <v>40</v>
      </c>
      <c r="D220" s="7">
        <v>84.38</v>
      </c>
      <c r="E220" s="487"/>
    </row>
    <row r="221" spans="1:5" x14ac:dyDescent="0.25">
      <c r="A221" s="455">
        <v>45243</v>
      </c>
      <c r="B221" s="479" t="s">
        <v>26963</v>
      </c>
      <c r="C221" s="21">
        <v>282</v>
      </c>
      <c r="D221" s="7"/>
      <c r="E221" s="487">
        <v>625.4</v>
      </c>
    </row>
    <row r="222" spans="1:5" x14ac:dyDescent="0.25">
      <c r="A222" s="455">
        <v>45243</v>
      </c>
      <c r="B222" s="479" t="s">
        <v>26964</v>
      </c>
      <c r="C222" s="437">
        <v>24</v>
      </c>
      <c r="D222" s="435">
        <v>63.96</v>
      </c>
      <c r="E222" s="487"/>
    </row>
    <row r="223" spans="1:5" x14ac:dyDescent="0.25">
      <c r="A223" s="455">
        <v>45243</v>
      </c>
      <c r="B223" s="479" t="s">
        <v>26965</v>
      </c>
      <c r="C223" s="435">
        <v>418</v>
      </c>
      <c r="D223" s="435"/>
      <c r="E223" s="445">
        <v>878.82</v>
      </c>
    </row>
    <row r="224" spans="1:5" x14ac:dyDescent="0.25">
      <c r="A224" s="455">
        <v>45243</v>
      </c>
      <c r="B224" s="479" t="s">
        <v>26966</v>
      </c>
      <c r="C224" s="21">
        <v>30</v>
      </c>
      <c r="D224" s="435"/>
      <c r="E224" s="21">
        <v>73.5</v>
      </c>
    </row>
    <row r="225" spans="1:5" x14ac:dyDescent="0.25">
      <c r="A225" s="455">
        <v>45243</v>
      </c>
      <c r="B225" s="479" t="s">
        <v>26967</v>
      </c>
      <c r="C225" s="21">
        <v>25</v>
      </c>
      <c r="D225" s="7">
        <v>94.71</v>
      </c>
      <c r="E225" s="21"/>
    </row>
    <row r="226" spans="1:5" x14ac:dyDescent="0.25">
      <c r="A226" s="455">
        <v>45243</v>
      </c>
      <c r="B226" s="479" t="s">
        <v>26968</v>
      </c>
      <c r="C226" s="7">
        <v>10</v>
      </c>
      <c r="D226" s="7">
        <v>60.27</v>
      </c>
      <c r="E226" s="21"/>
    </row>
    <row r="227" spans="1:5" x14ac:dyDescent="0.25">
      <c r="A227" s="455">
        <v>45243</v>
      </c>
      <c r="B227" s="479" t="s">
        <v>26969</v>
      </c>
      <c r="C227" s="21">
        <v>60</v>
      </c>
      <c r="D227" s="435">
        <v>168.76</v>
      </c>
      <c r="E227" s="21"/>
    </row>
    <row r="228" spans="1:5" x14ac:dyDescent="0.25">
      <c r="A228" s="455">
        <v>45243</v>
      </c>
      <c r="B228" s="505" t="s">
        <v>26970</v>
      </c>
      <c r="C228" s="21">
        <v>432</v>
      </c>
      <c r="D228" s="435"/>
      <c r="E228" s="21">
        <v>989.8</v>
      </c>
    </row>
    <row r="229" spans="1:5" x14ac:dyDescent="0.25">
      <c r="A229" s="455">
        <v>45243</v>
      </c>
      <c r="B229" s="479" t="s">
        <v>26971</v>
      </c>
      <c r="C229" s="21">
        <v>206</v>
      </c>
      <c r="D229" s="435"/>
      <c r="E229" s="487">
        <v>451.54</v>
      </c>
    </row>
    <row r="230" spans="1:5" x14ac:dyDescent="0.25">
      <c r="A230" s="455">
        <v>45243</v>
      </c>
      <c r="B230" s="479" t="s">
        <v>26972</v>
      </c>
      <c r="C230" s="21">
        <v>490</v>
      </c>
      <c r="D230" s="435"/>
      <c r="E230" s="21">
        <v>960.4</v>
      </c>
    </row>
    <row r="231" spans="1:5" x14ac:dyDescent="0.25">
      <c r="A231" s="455">
        <v>45243</v>
      </c>
      <c r="B231" s="575" t="s">
        <v>26973</v>
      </c>
      <c r="C231" s="21">
        <v>76</v>
      </c>
      <c r="D231" s="435">
        <v>179.09</v>
      </c>
      <c r="E231" s="21"/>
    </row>
    <row r="232" spans="1:5" x14ac:dyDescent="0.25">
      <c r="A232" s="455">
        <v>45243</v>
      </c>
      <c r="B232" s="479" t="s">
        <v>26975</v>
      </c>
      <c r="C232" s="435">
        <v>5</v>
      </c>
      <c r="D232" s="435">
        <v>54.37</v>
      </c>
      <c r="E232" s="21"/>
    </row>
    <row r="233" spans="1:5" x14ac:dyDescent="0.25">
      <c r="A233" s="455">
        <v>45243</v>
      </c>
      <c r="B233" s="479" t="s">
        <v>26976</v>
      </c>
      <c r="C233" s="21">
        <v>97</v>
      </c>
      <c r="D233" s="7">
        <v>275.02999999999997</v>
      </c>
      <c r="E233" s="60"/>
    </row>
    <row r="234" spans="1:5" x14ac:dyDescent="0.25">
      <c r="A234" s="455">
        <v>45244</v>
      </c>
      <c r="B234" s="479" t="s">
        <v>26977</v>
      </c>
      <c r="C234" s="21">
        <v>60</v>
      </c>
      <c r="D234" s="7">
        <v>210.45</v>
      </c>
      <c r="E234" s="431"/>
    </row>
    <row r="235" spans="1:5" x14ac:dyDescent="0.25">
      <c r="A235" s="455">
        <v>45244</v>
      </c>
      <c r="B235" s="479" t="s">
        <v>26978</v>
      </c>
      <c r="C235" s="21">
        <v>27</v>
      </c>
      <c r="D235" s="435"/>
      <c r="E235" s="21">
        <v>72.8</v>
      </c>
    </row>
    <row r="236" spans="1:5" x14ac:dyDescent="0.25">
      <c r="A236" s="455">
        <v>45244</v>
      </c>
      <c r="B236" s="479" t="s">
        <v>26979</v>
      </c>
      <c r="C236" s="431">
        <v>69</v>
      </c>
      <c r="D236" s="435"/>
      <c r="E236" s="21">
        <v>196</v>
      </c>
    </row>
    <row r="237" spans="1:5" x14ac:dyDescent="0.25">
      <c r="A237" s="455">
        <v>45244</v>
      </c>
      <c r="B237" s="479" t="s">
        <v>26980</v>
      </c>
      <c r="C237" s="431">
        <v>20</v>
      </c>
      <c r="D237" s="435"/>
      <c r="E237" s="21">
        <v>68.599999999999994</v>
      </c>
    </row>
    <row r="238" spans="1:5" x14ac:dyDescent="0.25">
      <c r="A238" s="455">
        <v>45244</v>
      </c>
      <c r="B238" s="479" t="s">
        <v>26981</v>
      </c>
      <c r="C238" s="21">
        <v>5</v>
      </c>
      <c r="D238" s="435"/>
      <c r="E238" s="21">
        <v>59</v>
      </c>
    </row>
    <row r="239" spans="1:5" x14ac:dyDescent="0.25">
      <c r="A239" s="455">
        <v>45244</v>
      </c>
      <c r="B239" s="479" t="s">
        <v>26982</v>
      </c>
      <c r="C239" s="21">
        <v>25</v>
      </c>
      <c r="D239" s="435"/>
      <c r="E239" s="21">
        <v>100.1</v>
      </c>
    </row>
    <row r="240" spans="1:5" x14ac:dyDescent="0.25">
      <c r="A240" s="455">
        <v>45244</v>
      </c>
      <c r="B240" s="479" t="s">
        <v>26983</v>
      </c>
      <c r="C240" s="431">
        <v>40</v>
      </c>
      <c r="D240" s="435">
        <v>84.38</v>
      </c>
      <c r="E240" s="433"/>
    </row>
    <row r="241" spans="1:5" x14ac:dyDescent="0.25">
      <c r="A241" s="455">
        <v>45244</v>
      </c>
      <c r="B241" s="479" t="s">
        <v>26984</v>
      </c>
      <c r="C241" s="21">
        <v>121</v>
      </c>
      <c r="D241" s="435"/>
      <c r="E241" s="21">
        <v>247</v>
      </c>
    </row>
    <row r="242" spans="1:5" x14ac:dyDescent="0.25">
      <c r="A242" s="455">
        <v>45244</v>
      </c>
      <c r="B242" s="479" t="s">
        <v>26985</v>
      </c>
      <c r="C242" s="21">
        <v>140</v>
      </c>
      <c r="D242" s="435"/>
      <c r="E242" s="21">
        <v>269.99</v>
      </c>
    </row>
    <row r="243" spans="1:5" x14ac:dyDescent="0.25">
      <c r="A243" s="455">
        <v>45244</v>
      </c>
      <c r="B243" s="479" t="s">
        <v>26986</v>
      </c>
      <c r="C243" s="21">
        <v>132</v>
      </c>
      <c r="D243" s="435"/>
      <c r="E243" s="21">
        <v>279.3</v>
      </c>
    </row>
    <row r="244" spans="1:5" x14ac:dyDescent="0.25">
      <c r="A244" s="455">
        <v>45244</v>
      </c>
      <c r="B244" s="479" t="s">
        <v>26987</v>
      </c>
      <c r="C244" s="431">
        <v>343</v>
      </c>
      <c r="D244" s="435"/>
      <c r="E244" s="60">
        <v>2014.88</v>
      </c>
    </row>
    <row r="245" spans="1:5" x14ac:dyDescent="0.25">
      <c r="A245" s="455">
        <v>45244</v>
      </c>
      <c r="B245" s="479" t="s">
        <v>26988</v>
      </c>
      <c r="C245" s="431">
        <v>312</v>
      </c>
      <c r="D245" s="435"/>
      <c r="E245" s="21">
        <v>679.63</v>
      </c>
    </row>
    <row r="246" spans="1:5" x14ac:dyDescent="0.25">
      <c r="A246" s="455">
        <v>45244</v>
      </c>
      <c r="B246" s="479" t="s">
        <v>26989</v>
      </c>
      <c r="C246" s="431">
        <v>301</v>
      </c>
      <c r="D246" s="435"/>
      <c r="E246" s="60">
        <v>1054.9000000000001</v>
      </c>
    </row>
    <row r="247" spans="1:5" x14ac:dyDescent="0.25">
      <c r="A247" s="455">
        <v>45244</v>
      </c>
      <c r="B247" s="479" t="s">
        <v>26990</v>
      </c>
      <c r="C247" s="431">
        <v>657</v>
      </c>
      <c r="D247" s="435"/>
      <c r="E247" s="60">
        <v>1496.83</v>
      </c>
    </row>
    <row r="248" spans="1:5" x14ac:dyDescent="0.25">
      <c r="A248" s="455">
        <v>45244</v>
      </c>
      <c r="B248" s="479" t="s">
        <v>26991</v>
      </c>
      <c r="C248" s="21">
        <v>690</v>
      </c>
      <c r="D248" s="435"/>
      <c r="E248" s="60">
        <v>1992.64</v>
      </c>
    </row>
    <row r="249" spans="1:5" x14ac:dyDescent="0.25">
      <c r="A249" s="455">
        <v>45244</v>
      </c>
      <c r="B249" s="479" t="s">
        <v>26992</v>
      </c>
      <c r="C249" s="21">
        <v>16</v>
      </c>
      <c r="D249" s="435"/>
      <c r="E249" s="21">
        <v>171.5</v>
      </c>
    </row>
    <row r="250" spans="1:5" x14ac:dyDescent="0.25">
      <c r="A250" s="455">
        <v>45244</v>
      </c>
      <c r="B250" s="479" t="s">
        <v>26993</v>
      </c>
      <c r="C250" s="21">
        <v>78</v>
      </c>
      <c r="D250" s="435"/>
      <c r="E250" s="21">
        <v>474.81</v>
      </c>
    </row>
    <row r="251" spans="1:5" x14ac:dyDescent="0.25">
      <c r="A251" s="455">
        <v>45244</v>
      </c>
      <c r="B251" s="479" t="s">
        <v>26994</v>
      </c>
      <c r="C251" s="431">
        <v>60</v>
      </c>
      <c r="D251" s="435"/>
      <c r="E251" s="21">
        <v>151.5</v>
      </c>
    </row>
    <row r="252" spans="1:5" x14ac:dyDescent="0.25">
      <c r="A252" s="455">
        <v>45244</v>
      </c>
      <c r="B252" s="479" t="s">
        <v>26995</v>
      </c>
      <c r="C252" s="431">
        <v>472</v>
      </c>
      <c r="D252" s="435"/>
      <c r="E252" s="60">
        <v>1085.25</v>
      </c>
    </row>
    <row r="253" spans="1:5" x14ac:dyDescent="0.25">
      <c r="A253" s="455">
        <v>45244</v>
      </c>
      <c r="B253" s="479" t="s">
        <v>26996</v>
      </c>
      <c r="C253" s="431">
        <v>60</v>
      </c>
      <c r="D253" s="435"/>
      <c r="E253" s="21">
        <v>137.19999999999999</v>
      </c>
    </row>
    <row r="254" spans="1:5" x14ac:dyDescent="0.25">
      <c r="A254" s="455">
        <v>45244</v>
      </c>
      <c r="B254" s="479" t="s">
        <v>26997</v>
      </c>
      <c r="C254" s="431">
        <v>38</v>
      </c>
      <c r="D254" s="435">
        <v>89.54</v>
      </c>
      <c r="E254" s="431"/>
    </row>
    <row r="255" spans="1:5" x14ac:dyDescent="0.25">
      <c r="A255" s="455">
        <v>45244</v>
      </c>
      <c r="B255" s="479" t="s">
        <v>26998</v>
      </c>
      <c r="C255" s="431">
        <v>60</v>
      </c>
      <c r="D255" s="435">
        <v>179.09</v>
      </c>
      <c r="E255" s="431"/>
    </row>
    <row r="256" spans="1:5" x14ac:dyDescent="0.25">
      <c r="A256" s="455">
        <v>45244</v>
      </c>
      <c r="B256" s="479" t="s">
        <v>26999</v>
      </c>
      <c r="C256" s="431">
        <v>35</v>
      </c>
      <c r="D256" s="435"/>
      <c r="E256" s="431">
        <v>68.599999999999994</v>
      </c>
    </row>
    <row r="257" spans="1:5" x14ac:dyDescent="0.25">
      <c r="A257" s="455">
        <v>45244</v>
      </c>
      <c r="B257" s="479" t="s">
        <v>27000</v>
      </c>
      <c r="C257" s="431">
        <v>24</v>
      </c>
      <c r="D257" s="435">
        <v>66.3</v>
      </c>
      <c r="E257" s="431"/>
    </row>
    <row r="258" spans="1:5" x14ac:dyDescent="0.25">
      <c r="A258" s="455">
        <v>45244</v>
      </c>
      <c r="B258" s="479" t="s">
        <v>27001</v>
      </c>
      <c r="C258" s="431">
        <v>63</v>
      </c>
      <c r="D258" s="432"/>
      <c r="E258" s="431">
        <v>141.6</v>
      </c>
    </row>
    <row r="259" spans="1:5" x14ac:dyDescent="0.25">
      <c r="A259" s="455">
        <v>45244</v>
      </c>
      <c r="B259" s="479" t="s">
        <v>27002</v>
      </c>
      <c r="C259" s="431">
        <v>25</v>
      </c>
      <c r="D259" s="431">
        <v>89.54</v>
      </c>
      <c r="E259" s="431"/>
    </row>
    <row r="260" spans="1:5" x14ac:dyDescent="0.25">
      <c r="A260" s="455">
        <v>45244</v>
      </c>
      <c r="B260" s="479" t="s">
        <v>27003</v>
      </c>
      <c r="C260" s="431">
        <v>51</v>
      </c>
      <c r="D260" s="432"/>
      <c r="E260" s="431">
        <v>284.2</v>
      </c>
    </row>
    <row r="261" spans="1:5" x14ac:dyDescent="0.25">
      <c r="A261" s="455">
        <v>45244</v>
      </c>
      <c r="B261" s="479" t="s">
        <v>27004</v>
      </c>
      <c r="C261" s="431">
        <v>60</v>
      </c>
      <c r="D261" s="431">
        <v>154.97999999999999</v>
      </c>
      <c r="E261" s="431"/>
    </row>
    <row r="262" spans="1:5" x14ac:dyDescent="0.25">
      <c r="A262" s="455">
        <v>45244</v>
      </c>
      <c r="B262" s="479" t="s">
        <v>27005</v>
      </c>
      <c r="C262" s="431">
        <v>37</v>
      </c>
      <c r="D262" s="432"/>
      <c r="E262" s="431">
        <v>82.6</v>
      </c>
    </row>
    <row r="263" spans="1:5" x14ac:dyDescent="0.25">
      <c r="A263" s="455">
        <v>45244</v>
      </c>
      <c r="B263" s="479" t="s">
        <v>27006</v>
      </c>
      <c r="C263" s="431">
        <v>55</v>
      </c>
      <c r="D263" s="431"/>
      <c r="E263" s="431">
        <v>107.8</v>
      </c>
    </row>
    <row r="264" spans="1:5" x14ac:dyDescent="0.25">
      <c r="A264" s="455">
        <v>45244</v>
      </c>
      <c r="B264" s="479" t="s">
        <v>27008</v>
      </c>
      <c r="C264" s="431">
        <v>38</v>
      </c>
      <c r="D264" s="432"/>
      <c r="E264" s="431">
        <v>88.2</v>
      </c>
    </row>
    <row r="265" spans="1:5" x14ac:dyDescent="0.25">
      <c r="A265" s="455">
        <v>45244</v>
      </c>
      <c r="B265" s="479" t="s">
        <v>27009</v>
      </c>
      <c r="C265" s="431">
        <v>60</v>
      </c>
      <c r="D265" s="431">
        <v>109.47</v>
      </c>
      <c r="E265" s="431"/>
    </row>
    <row r="266" spans="1:5" x14ac:dyDescent="0.25">
      <c r="A266" s="455">
        <v>45244</v>
      </c>
      <c r="B266" s="479" t="s">
        <v>27010</v>
      </c>
      <c r="C266" s="431">
        <v>41</v>
      </c>
      <c r="D266" s="431">
        <v>127.92</v>
      </c>
      <c r="E266" s="431"/>
    </row>
    <row r="267" spans="1:5" x14ac:dyDescent="0.25">
      <c r="A267" s="455">
        <v>45244</v>
      </c>
      <c r="B267" s="479" t="s">
        <v>27011</v>
      </c>
      <c r="C267" s="431">
        <v>12</v>
      </c>
      <c r="D267" s="432"/>
      <c r="E267" s="431">
        <v>254.8</v>
      </c>
    </row>
    <row r="268" spans="1:5" x14ac:dyDescent="0.25">
      <c r="A268" s="455">
        <v>45244</v>
      </c>
      <c r="B268" s="479" t="s">
        <v>27012</v>
      </c>
      <c r="C268" s="431">
        <v>545</v>
      </c>
      <c r="D268" s="432"/>
      <c r="E268" s="433">
        <v>1300.95</v>
      </c>
    </row>
    <row r="269" spans="1:5" x14ac:dyDescent="0.25">
      <c r="A269" s="455">
        <v>45244</v>
      </c>
      <c r="B269" s="479" t="s">
        <v>27013</v>
      </c>
      <c r="C269" s="431">
        <v>76</v>
      </c>
      <c r="D269" s="432"/>
      <c r="E269" s="431">
        <v>145.6</v>
      </c>
    </row>
    <row r="270" spans="1:5" x14ac:dyDescent="0.25">
      <c r="A270" s="455">
        <v>45244</v>
      </c>
      <c r="B270" s="479" t="s">
        <v>27014</v>
      </c>
      <c r="C270" s="431">
        <v>78</v>
      </c>
      <c r="D270" s="432"/>
      <c r="E270" s="431">
        <v>332.8</v>
      </c>
    </row>
    <row r="271" spans="1:5" x14ac:dyDescent="0.25">
      <c r="A271" s="455">
        <v>45244</v>
      </c>
      <c r="B271" s="479" t="s">
        <v>27015</v>
      </c>
      <c r="C271" s="431">
        <v>677</v>
      </c>
      <c r="D271" s="432"/>
      <c r="E271" s="433">
        <v>1489.6</v>
      </c>
    </row>
    <row r="272" spans="1:5" x14ac:dyDescent="0.25">
      <c r="A272" s="455">
        <v>45244</v>
      </c>
      <c r="B272" s="479" t="s">
        <v>27016</v>
      </c>
      <c r="C272" s="431">
        <v>20</v>
      </c>
      <c r="D272" s="431">
        <v>60.27</v>
      </c>
      <c r="E272" s="431"/>
    </row>
    <row r="273" spans="1:5" x14ac:dyDescent="0.25">
      <c r="A273" s="455">
        <v>45244</v>
      </c>
      <c r="B273" s="479" t="s">
        <v>27017</v>
      </c>
      <c r="C273" s="431">
        <v>100</v>
      </c>
      <c r="D273" s="431">
        <v>179.09</v>
      </c>
      <c r="E273" s="431"/>
    </row>
    <row r="274" spans="1:5" x14ac:dyDescent="0.25">
      <c r="A274" s="455">
        <v>45244</v>
      </c>
      <c r="B274" s="479" t="s">
        <v>27018</v>
      </c>
      <c r="C274" s="431">
        <v>27</v>
      </c>
      <c r="D274" s="431">
        <v>97.39</v>
      </c>
      <c r="E274" s="431"/>
    </row>
    <row r="275" spans="1:5" x14ac:dyDescent="0.25">
      <c r="A275" s="455">
        <v>45244</v>
      </c>
      <c r="B275" s="479" t="s">
        <v>27019</v>
      </c>
      <c r="C275" s="431">
        <v>88</v>
      </c>
      <c r="D275" s="432"/>
      <c r="E275" s="431">
        <v>191.1</v>
      </c>
    </row>
    <row r="276" spans="1:5" x14ac:dyDescent="0.25">
      <c r="A276" s="455">
        <v>45244</v>
      </c>
      <c r="B276" s="479" t="s">
        <v>27020</v>
      </c>
      <c r="C276" s="431">
        <v>40</v>
      </c>
      <c r="D276" s="432"/>
      <c r="E276" s="431">
        <v>137.19999999999999</v>
      </c>
    </row>
    <row r="277" spans="1:5" x14ac:dyDescent="0.25">
      <c r="A277" s="455">
        <v>45244</v>
      </c>
      <c r="B277" s="479" t="s">
        <v>27021</v>
      </c>
      <c r="C277" s="437">
        <v>105</v>
      </c>
      <c r="D277" s="435"/>
      <c r="E277" s="487">
        <v>205.8</v>
      </c>
    </row>
    <row r="278" spans="1:5" x14ac:dyDescent="0.25">
      <c r="A278" s="455">
        <v>45244</v>
      </c>
      <c r="B278" s="505" t="s">
        <v>27022</v>
      </c>
      <c r="C278" s="21">
        <v>142</v>
      </c>
      <c r="D278" s="435">
        <v>403.81</v>
      </c>
      <c r="E278" s="487"/>
    </row>
    <row r="279" spans="1:5" x14ac:dyDescent="0.25">
      <c r="A279" s="455">
        <v>45244</v>
      </c>
      <c r="B279" s="479" t="s">
        <v>27023</v>
      </c>
      <c r="C279" s="21">
        <v>39</v>
      </c>
      <c r="D279" s="435"/>
      <c r="E279" s="21">
        <v>88.2</v>
      </c>
    </row>
    <row r="280" spans="1:5" x14ac:dyDescent="0.25">
      <c r="A280" s="455">
        <v>45244</v>
      </c>
      <c r="B280" s="479" t="s">
        <v>27024</v>
      </c>
      <c r="C280" s="21">
        <v>26</v>
      </c>
      <c r="D280" s="435"/>
      <c r="E280" s="21">
        <v>62.4</v>
      </c>
    </row>
    <row r="281" spans="1:5" x14ac:dyDescent="0.25">
      <c r="A281" s="455">
        <v>45244</v>
      </c>
      <c r="B281" s="479" t="s">
        <v>27025</v>
      </c>
      <c r="C281" s="21">
        <v>280</v>
      </c>
      <c r="D281" s="435"/>
      <c r="E281" s="60">
        <v>1558.7</v>
      </c>
    </row>
    <row r="282" spans="1:5" x14ac:dyDescent="0.25">
      <c r="A282" s="455">
        <v>45244</v>
      </c>
      <c r="B282" s="479" t="s">
        <v>27026</v>
      </c>
      <c r="C282" s="21">
        <v>30</v>
      </c>
      <c r="D282" s="435"/>
      <c r="E282" s="487">
        <v>78.400000000000006</v>
      </c>
    </row>
    <row r="283" spans="1:5" x14ac:dyDescent="0.25">
      <c r="A283" s="455">
        <v>45244</v>
      </c>
      <c r="B283" s="479" t="s">
        <v>27027</v>
      </c>
      <c r="C283" s="437">
        <v>30</v>
      </c>
      <c r="D283" s="21">
        <v>84.38</v>
      </c>
      <c r="E283" s="487"/>
    </row>
    <row r="284" spans="1:5" x14ac:dyDescent="0.25">
      <c r="A284" s="455">
        <v>45244</v>
      </c>
      <c r="B284" s="479" t="s">
        <v>27028</v>
      </c>
      <c r="C284" s="437">
        <v>35</v>
      </c>
      <c r="D284" s="21">
        <v>108.98</v>
      </c>
      <c r="E284" s="487"/>
    </row>
    <row r="285" spans="1:5" x14ac:dyDescent="0.25">
      <c r="A285" s="455">
        <v>45245</v>
      </c>
      <c r="B285" s="479" t="s">
        <v>27029</v>
      </c>
      <c r="C285" s="431">
        <v>629</v>
      </c>
      <c r="D285" s="433">
        <v>1362.7</v>
      </c>
      <c r="E285" s="433"/>
    </row>
    <row r="286" spans="1:5" x14ac:dyDescent="0.25">
      <c r="A286" s="455">
        <v>45245</v>
      </c>
      <c r="B286" s="479" t="s">
        <v>27030</v>
      </c>
      <c r="C286" s="431">
        <v>100</v>
      </c>
      <c r="D286" s="431">
        <v>272.08</v>
      </c>
      <c r="E286" s="431"/>
    </row>
    <row r="287" spans="1:5" x14ac:dyDescent="0.25">
      <c r="A287" s="455">
        <v>45245</v>
      </c>
      <c r="B287" s="479" t="s">
        <v>27031</v>
      </c>
      <c r="C287" s="431">
        <v>140</v>
      </c>
      <c r="D287" s="431">
        <v>590.65</v>
      </c>
      <c r="E287" s="431"/>
    </row>
    <row r="288" spans="1:5" x14ac:dyDescent="0.25">
      <c r="A288" s="455">
        <v>45245</v>
      </c>
      <c r="B288" s="479" t="s">
        <v>27032</v>
      </c>
      <c r="C288" s="431">
        <v>78</v>
      </c>
      <c r="D288" s="432"/>
      <c r="E288" s="431">
        <v>326.04000000000002</v>
      </c>
    </row>
    <row r="289" spans="1:5" x14ac:dyDescent="0.25">
      <c r="A289" s="455">
        <v>45245</v>
      </c>
      <c r="B289" s="479" t="s">
        <v>27033</v>
      </c>
      <c r="C289" s="431">
        <v>10</v>
      </c>
      <c r="D289" s="431">
        <v>84.38</v>
      </c>
      <c r="E289" s="431"/>
    </row>
    <row r="290" spans="1:5" x14ac:dyDescent="0.25">
      <c r="A290" s="455">
        <v>45245</v>
      </c>
      <c r="B290" s="479" t="s">
        <v>27034</v>
      </c>
      <c r="C290" s="431">
        <v>83</v>
      </c>
      <c r="D290" s="432"/>
      <c r="E290" s="431">
        <v>612.5</v>
      </c>
    </row>
    <row r="291" spans="1:5" x14ac:dyDescent="0.25">
      <c r="A291" s="455">
        <v>45245</v>
      </c>
      <c r="B291" s="479" t="s">
        <v>27035</v>
      </c>
      <c r="C291" s="431">
        <v>33</v>
      </c>
      <c r="D291" s="432"/>
      <c r="E291" s="431">
        <v>68.599999999999994</v>
      </c>
    </row>
    <row r="292" spans="1:5" x14ac:dyDescent="0.25">
      <c r="A292" s="455">
        <v>45245</v>
      </c>
      <c r="B292" s="479" t="s">
        <v>27036</v>
      </c>
      <c r="C292" s="431">
        <v>378</v>
      </c>
      <c r="D292" s="432"/>
      <c r="E292" s="433">
        <v>2153.3200000000002</v>
      </c>
    </row>
    <row r="293" spans="1:5" x14ac:dyDescent="0.25">
      <c r="A293" s="455">
        <v>45245</v>
      </c>
      <c r="B293" s="479" t="s">
        <v>27037</v>
      </c>
      <c r="C293" s="431">
        <v>210</v>
      </c>
      <c r="D293" s="432"/>
      <c r="E293" s="431">
        <v>480.2</v>
      </c>
    </row>
    <row r="294" spans="1:5" x14ac:dyDescent="0.25">
      <c r="A294" s="455">
        <v>45245</v>
      </c>
      <c r="B294" s="479" t="s">
        <v>27038</v>
      </c>
      <c r="C294" s="431">
        <v>60</v>
      </c>
      <c r="D294" s="432"/>
      <c r="E294" s="431">
        <v>137.19999999999999</v>
      </c>
    </row>
    <row r="295" spans="1:5" x14ac:dyDescent="0.25">
      <c r="A295" s="455">
        <v>45245</v>
      </c>
      <c r="B295" s="479" t="s">
        <v>27039</v>
      </c>
      <c r="C295" s="431">
        <v>56</v>
      </c>
      <c r="D295" s="431">
        <v>141.69999999999999</v>
      </c>
      <c r="E295" s="431"/>
    </row>
    <row r="296" spans="1:5" x14ac:dyDescent="0.25">
      <c r="A296" s="455">
        <v>45245</v>
      </c>
      <c r="B296" s="479" t="s">
        <v>27040</v>
      </c>
      <c r="C296" s="431">
        <v>339</v>
      </c>
      <c r="D296" s="432"/>
      <c r="E296" s="431">
        <v>683.6</v>
      </c>
    </row>
    <row r="297" spans="1:5" x14ac:dyDescent="0.25">
      <c r="A297" s="455">
        <v>45245</v>
      </c>
      <c r="B297" s="479" t="s">
        <v>27041</v>
      </c>
      <c r="C297" s="431">
        <v>82</v>
      </c>
      <c r="D297" s="431">
        <v>560.51</v>
      </c>
      <c r="E297" s="431"/>
    </row>
    <row r="298" spans="1:5" x14ac:dyDescent="0.25">
      <c r="A298" s="455">
        <v>45245</v>
      </c>
      <c r="B298" s="479" t="s">
        <v>27042</v>
      </c>
      <c r="C298" s="431">
        <v>163</v>
      </c>
      <c r="D298" s="432"/>
      <c r="E298" s="431">
        <v>430.7</v>
      </c>
    </row>
    <row r="299" spans="1:5" x14ac:dyDescent="0.25">
      <c r="A299" s="455">
        <v>45245</v>
      </c>
      <c r="B299" s="479" t="s">
        <v>27043</v>
      </c>
      <c r="C299" s="431">
        <v>60</v>
      </c>
      <c r="D299" s="432"/>
      <c r="E299" s="431">
        <v>205.8</v>
      </c>
    </row>
    <row r="300" spans="1:5" x14ac:dyDescent="0.25">
      <c r="A300" s="455">
        <v>45245</v>
      </c>
      <c r="B300" s="479" t="s">
        <v>27044</v>
      </c>
      <c r="C300" s="431">
        <v>1903</v>
      </c>
      <c r="D300" s="432"/>
      <c r="E300" s="433">
        <v>4785.5</v>
      </c>
    </row>
    <row r="301" spans="1:5" x14ac:dyDescent="0.25">
      <c r="A301" s="455">
        <v>45245</v>
      </c>
      <c r="B301" s="479" t="s">
        <v>27045</v>
      </c>
      <c r="C301" s="431">
        <v>90</v>
      </c>
      <c r="D301" s="432"/>
      <c r="E301" s="431">
        <v>548.79999999999995</v>
      </c>
    </row>
    <row r="302" spans="1:5" x14ac:dyDescent="0.25">
      <c r="A302" s="455">
        <v>45245</v>
      </c>
      <c r="B302" s="479" t="s">
        <v>27046</v>
      </c>
      <c r="C302" s="431">
        <v>10</v>
      </c>
      <c r="D302" s="432"/>
      <c r="E302" s="431">
        <v>78.349999999999994</v>
      </c>
    </row>
    <row r="303" spans="1:5" x14ac:dyDescent="0.25">
      <c r="A303" s="455">
        <v>45245</v>
      </c>
      <c r="B303" s="479" t="s">
        <v>27047</v>
      </c>
      <c r="C303" s="431">
        <v>168</v>
      </c>
      <c r="D303" s="432"/>
      <c r="E303" s="431">
        <v>367.75</v>
      </c>
    </row>
    <row r="304" spans="1:5" x14ac:dyDescent="0.25">
      <c r="A304" s="455">
        <v>45245</v>
      </c>
      <c r="B304" s="479" t="s">
        <v>27048</v>
      </c>
      <c r="C304" s="431">
        <v>477</v>
      </c>
      <c r="D304" s="432"/>
      <c r="E304" s="431">
        <v>895.48</v>
      </c>
    </row>
    <row r="305" spans="1:5" x14ac:dyDescent="0.25">
      <c r="A305" s="455">
        <v>45245</v>
      </c>
      <c r="B305" s="479" t="s">
        <v>27049</v>
      </c>
      <c r="C305" s="431">
        <v>10</v>
      </c>
      <c r="D305" s="432"/>
      <c r="E305" s="431">
        <v>49</v>
      </c>
    </row>
    <row r="306" spans="1:5" x14ac:dyDescent="0.25">
      <c r="A306" s="455">
        <v>45245</v>
      </c>
      <c r="B306" s="479" t="s">
        <v>27050</v>
      </c>
      <c r="C306" s="431">
        <v>50</v>
      </c>
      <c r="D306" s="431">
        <v>84.38</v>
      </c>
      <c r="E306" s="431"/>
    </row>
    <row r="307" spans="1:5" x14ac:dyDescent="0.25">
      <c r="A307" s="455">
        <v>45245</v>
      </c>
      <c r="B307" s="479" t="s">
        <v>27051</v>
      </c>
      <c r="C307" s="431">
        <v>90</v>
      </c>
      <c r="D307" s="432"/>
      <c r="E307" s="431">
        <v>235.41</v>
      </c>
    </row>
    <row r="308" spans="1:5" x14ac:dyDescent="0.25">
      <c r="A308" s="455">
        <v>45245</v>
      </c>
      <c r="B308" s="479" t="s">
        <v>27052</v>
      </c>
      <c r="C308" s="431">
        <v>40</v>
      </c>
      <c r="D308" s="431">
        <v>84.38</v>
      </c>
      <c r="E308" s="431"/>
    </row>
    <row r="309" spans="1:5" x14ac:dyDescent="0.25">
      <c r="A309" s="455">
        <v>45245</v>
      </c>
      <c r="B309" s="479" t="s">
        <v>27053</v>
      </c>
      <c r="C309" s="431">
        <v>73</v>
      </c>
      <c r="D309" s="432"/>
      <c r="E309" s="431">
        <v>217</v>
      </c>
    </row>
    <row r="310" spans="1:5" x14ac:dyDescent="0.25">
      <c r="A310" s="455">
        <v>45245</v>
      </c>
      <c r="B310" s="479" t="s">
        <v>27054</v>
      </c>
      <c r="C310" s="431">
        <v>192</v>
      </c>
      <c r="D310" s="432"/>
      <c r="E310" s="431">
        <v>472</v>
      </c>
    </row>
    <row r="311" spans="1:5" x14ac:dyDescent="0.25">
      <c r="A311" s="455">
        <v>45245</v>
      </c>
      <c r="B311" s="479" t="s">
        <v>27055</v>
      </c>
      <c r="C311" s="431">
        <v>316</v>
      </c>
      <c r="D311" s="432"/>
      <c r="E311" s="431">
        <v>725.2</v>
      </c>
    </row>
    <row r="312" spans="1:5" x14ac:dyDescent="0.25">
      <c r="A312" s="455">
        <v>45245</v>
      </c>
      <c r="B312" s="479" t="s">
        <v>27056</v>
      </c>
      <c r="C312" s="431">
        <v>21</v>
      </c>
      <c r="D312" s="432"/>
      <c r="E312" s="431">
        <v>197.6</v>
      </c>
    </row>
    <row r="313" spans="1:5" x14ac:dyDescent="0.25">
      <c r="A313" s="455">
        <v>45245</v>
      </c>
      <c r="B313" s="479" t="s">
        <v>27058</v>
      </c>
      <c r="C313" s="431">
        <v>1235</v>
      </c>
      <c r="D313" s="432"/>
      <c r="E313" s="433">
        <v>2846.2</v>
      </c>
    </row>
    <row r="314" spans="1:5" x14ac:dyDescent="0.25">
      <c r="A314" s="455">
        <v>45245</v>
      </c>
      <c r="B314" s="479" t="s">
        <v>27059</v>
      </c>
      <c r="C314" s="431">
        <v>40</v>
      </c>
      <c r="D314" s="432"/>
      <c r="E314" s="431">
        <v>77</v>
      </c>
    </row>
    <row r="315" spans="1:5" x14ac:dyDescent="0.25">
      <c r="A315" s="455">
        <v>45245</v>
      </c>
      <c r="B315" s="479" t="s">
        <v>27060</v>
      </c>
      <c r="C315" s="431">
        <v>120</v>
      </c>
      <c r="D315" s="432"/>
      <c r="E315" s="431">
        <v>205.8</v>
      </c>
    </row>
    <row r="316" spans="1:5" x14ac:dyDescent="0.25">
      <c r="A316" s="455">
        <v>45245</v>
      </c>
      <c r="B316" s="479" t="s">
        <v>27061</v>
      </c>
      <c r="C316" s="431">
        <v>1440</v>
      </c>
      <c r="D316" s="432"/>
      <c r="E316" s="433">
        <v>2963.52</v>
      </c>
    </row>
    <row r="317" spans="1:5" x14ac:dyDescent="0.25">
      <c r="A317" s="455">
        <v>45245</v>
      </c>
      <c r="B317" s="479" t="s">
        <v>27062</v>
      </c>
      <c r="C317" s="431">
        <v>120</v>
      </c>
      <c r="D317" s="432"/>
      <c r="E317" s="431">
        <v>247.8</v>
      </c>
    </row>
    <row r="318" spans="1:5" x14ac:dyDescent="0.25">
      <c r="A318" s="455">
        <v>45245</v>
      </c>
      <c r="B318" s="479" t="s">
        <v>27063</v>
      </c>
      <c r="C318" s="431">
        <v>286</v>
      </c>
      <c r="D318" s="432"/>
      <c r="E318" s="431">
        <v>571.29999999999995</v>
      </c>
    </row>
    <row r="319" spans="1:5" x14ac:dyDescent="0.25">
      <c r="A319" s="455">
        <v>45245</v>
      </c>
      <c r="B319" s="479" t="s">
        <v>27064</v>
      </c>
      <c r="C319" s="431">
        <v>153</v>
      </c>
      <c r="D319" s="431">
        <v>559.97</v>
      </c>
    </row>
    <row r="320" spans="1:5" x14ac:dyDescent="0.25">
      <c r="A320" s="455">
        <v>45245</v>
      </c>
      <c r="B320" s="479" t="s">
        <v>27065</v>
      </c>
      <c r="C320" s="431">
        <v>285</v>
      </c>
      <c r="D320" s="431">
        <v>842.54</v>
      </c>
      <c r="E320" s="431"/>
    </row>
    <row r="321" spans="1:5" x14ac:dyDescent="0.25">
      <c r="A321" s="455">
        <v>45245</v>
      </c>
      <c r="B321" s="479" t="s">
        <v>27066</v>
      </c>
      <c r="C321" s="431">
        <v>72</v>
      </c>
      <c r="D321" s="432"/>
      <c r="E321" s="431">
        <v>156</v>
      </c>
    </row>
    <row r="322" spans="1:5" x14ac:dyDescent="0.25">
      <c r="A322" s="455">
        <v>45245</v>
      </c>
      <c r="B322" s="479" t="s">
        <v>27067</v>
      </c>
      <c r="C322" s="431">
        <v>3977</v>
      </c>
      <c r="D322" s="433"/>
      <c r="E322" s="433">
        <v>10789.57</v>
      </c>
    </row>
    <row r="323" spans="1:5" x14ac:dyDescent="0.25">
      <c r="A323" s="455">
        <v>45245</v>
      </c>
      <c r="B323" s="479" t="s">
        <v>27068</v>
      </c>
      <c r="C323" s="431">
        <v>150</v>
      </c>
      <c r="D323" s="432"/>
      <c r="E323" s="431">
        <v>295</v>
      </c>
    </row>
    <row r="324" spans="1:5" x14ac:dyDescent="0.25">
      <c r="A324" s="455">
        <v>45245</v>
      </c>
      <c r="B324" s="479" t="s">
        <v>27069</v>
      </c>
      <c r="C324" s="431">
        <v>107</v>
      </c>
      <c r="D324" s="432"/>
      <c r="E324" s="431">
        <v>294</v>
      </c>
    </row>
    <row r="325" spans="1:5" x14ac:dyDescent="0.25">
      <c r="A325" s="455">
        <v>45245</v>
      </c>
      <c r="B325" s="479" t="s">
        <v>27070</v>
      </c>
      <c r="C325" s="431">
        <v>276</v>
      </c>
      <c r="D325" s="431">
        <v>699.73</v>
      </c>
      <c r="E325" s="431"/>
    </row>
    <row r="326" spans="1:5" x14ac:dyDescent="0.25">
      <c r="A326" s="455">
        <v>45245</v>
      </c>
      <c r="B326" s="479" t="s">
        <v>27071</v>
      </c>
      <c r="C326" s="431">
        <v>713</v>
      </c>
      <c r="D326" s="432"/>
      <c r="E326" s="433">
        <v>1407.79</v>
      </c>
    </row>
    <row r="327" spans="1:5" x14ac:dyDescent="0.25">
      <c r="A327" s="455">
        <v>45245</v>
      </c>
      <c r="B327" s="479" t="s">
        <v>27072</v>
      </c>
      <c r="C327" s="431">
        <v>20</v>
      </c>
      <c r="D327" s="431">
        <v>70.36</v>
      </c>
      <c r="E327" s="431"/>
    </row>
    <row r="328" spans="1:5" x14ac:dyDescent="0.25">
      <c r="A328" s="455">
        <v>45245</v>
      </c>
      <c r="B328" s="575" t="s">
        <v>27073</v>
      </c>
      <c r="C328" s="431">
        <v>201</v>
      </c>
      <c r="D328" s="21"/>
      <c r="E328" s="431">
        <v>823.2</v>
      </c>
    </row>
    <row r="329" spans="1:5" x14ac:dyDescent="0.25">
      <c r="A329" s="455">
        <v>45246</v>
      </c>
      <c r="B329" s="479" t="s">
        <v>27074</v>
      </c>
      <c r="C329" s="431">
        <v>42</v>
      </c>
      <c r="D329" s="21">
        <v>145.13999999999999</v>
      </c>
      <c r="E329" s="454"/>
    </row>
    <row r="330" spans="1:5" x14ac:dyDescent="0.25">
      <c r="A330" s="455">
        <v>45246</v>
      </c>
      <c r="B330" s="479" t="s">
        <v>27076</v>
      </c>
      <c r="C330" s="431">
        <v>50</v>
      </c>
      <c r="D330" s="21">
        <v>168.76</v>
      </c>
      <c r="E330" s="431"/>
    </row>
    <row r="331" spans="1:5" x14ac:dyDescent="0.25">
      <c r="A331" s="455">
        <v>45246</v>
      </c>
      <c r="B331" s="479" t="s">
        <v>27077</v>
      </c>
      <c r="C331" s="431">
        <v>25</v>
      </c>
      <c r="D331" s="21">
        <v>89.54</v>
      </c>
      <c r="E331" s="21"/>
    </row>
    <row r="332" spans="1:5" x14ac:dyDescent="0.25">
      <c r="A332" s="455">
        <v>45246</v>
      </c>
      <c r="B332" s="479" t="s">
        <v>27078</v>
      </c>
      <c r="C332" s="431">
        <v>22</v>
      </c>
      <c r="D332" s="435"/>
      <c r="E332" s="21">
        <v>49</v>
      </c>
    </row>
    <row r="333" spans="1:5" x14ac:dyDescent="0.25">
      <c r="A333" s="455">
        <v>45246</v>
      </c>
      <c r="B333" s="479" t="s">
        <v>27079</v>
      </c>
      <c r="C333" s="431">
        <v>60</v>
      </c>
      <c r="D333" s="435"/>
      <c r="E333" s="21">
        <v>145.6</v>
      </c>
    </row>
    <row r="334" spans="1:5" x14ac:dyDescent="0.25">
      <c r="A334" s="455">
        <v>45246</v>
      </c>
      <c r="B334" s="479" t="s">
        <v>27080</v>
      </c>
      <c r="C334" s="431">
        <v>314</v>
      </c>
      <c r="D334" s="435"/>
      <c r="E334" s="21">
        <v>671.64</v>
      </c>
    </row>
    <row r="335" spans="1:5" x14ac:dyDescent="0.25">
      <c r="A335" s="455">
        <v>45246</v>
      </c>
      <c r="B335" s="479" t="s">
        <v>27081</v>
      </c>
      <c r="C335" s="431">
        <v>40</v>
      </c>
      <c r="D335" s="21">
        <v>84.38</v>
      </c>
      <c r="E335" s="431"/>
    </row>
    <row r="336" spans="1:5" x14ac:dyDescent="0.25">
      <c r="A336" s="455">
        <v>45246</v>
      </c>
      <c r="B336" s="479" t="s">
        <v>27082</v>
      </c>
      <c r="C336" s="431">
        <v>55</v>
      </c>
      <c r="D336" s="21">
        <v>179.09</v>
      </c>
      <c r="E336" s="431"/>
    </row>
    <row r="337" spans="1:5" x14ac:dyDescent="0.25">
      <c r="A337" s="455">
        <v>45246</v>
      </c>
      <c r="B337" s="479" t="s">
        <v>27083</v>
      </c>
      <c r="C337" s="431">
        <v>300</v>
      </c>
      <c r="D337" s="435"/>
      <c r="E337" s="21">
        <v>1029</v>
      </c>
    </row>
    <row r="338" spans="1:5" x14ac:dyDescent="0.25">
      <c r="A338" s="455">
        <v>45246</v>
      </c>
      <c r="B338" s="479" t="s">
        <v>27084</v>
      </c>
      <c r="C338" s="431">
        <v>25</v>
      </c>
      <c r="D338" s="435"/>
      <c r="E338" s="21">
        <v>59</v>
      </c>
    </row>
    <row r="339" spans="1:5" x14ac:dyDescent="0.25">
      <c r="A339" s="455">
        <v>45246</v>
      </c>
      <c r="B339" s="479" t="s">
        <v>27085</v>
      </c>
      <c r="C339" s="431">
        <v>74</v>
      </c>
      <c r="D339" s="435">
        <v>168.76</v>
      </c>
      <c r="E339" s="431"/>
    </row>
    <row r="340" spans="1:5" x14ac:dyDescent="0.25">
      <c r="A340" s="455">
        <v>45246</v>
      </c>
      <c r="B340" s="479" t="s">
        <v>27086</v>
      </c>
      <c r="C340" s="431">
        <v>42</v>
      </c>
      <c r="D340" s="435"/>
      <c r="E340" s="21">
        <v>260.7</v>
      </c>
    </row>
    <row r="341" spans="1:5" x14ac:dyDescent="0.25">
      <c r="A341" s="455">
        <v>45246</v>
      </c>
      <c r="B341" s="479" t="s">
        <v>27087</v>
      </c>
      <c r="C341" s="21">
        <v>180</v>
      </c>
      <c r="D341" s="435"/>
      <c r="E341" s="21">
        <v>329.18</v>
      </c>
    </row>
    <row r="342" spans="1:5" x14ac:dyDescent="0.25">
      <c r="A342" s="455">
        <v>45246</v>
      </c>
      <c r="B342" s="479" t="s">
        <v>27088</v>
      </c>
      <c r="C342" s="21">
        <v>125</v>
      </c>
      <c r="D342" s="435">
        <v>393.3</v>
      </c>
      <c r="E342" s="431"/>
    </row>
    <row r="343" spans="1:5" x14ac:dyDescent="0.25">
      <c r="A343" s="455">
        <v>45246</v>
      </c>
      <c r="B343" s="479" t="s">
        <v>27089</v>
      </c>
      <c r="C343" s="431">
        <v>30</v>
      </c>
      <c r="D343" s="435"/>
      <c r="E343" s="21">
        <v>68.599999999999994</v>
      </c>
    </row>
    <row r="344" spans="1:5" x14ac:dyDescent="0.25">
      <c r="A344" s="455">
        <v>45246</v>
      </c>
      <c r="B344" s="479" t="s">
        <v>27090</v>
      </c>
      <c r="C344" s="431">
        <v>572</v>
      </c>
      <c r="D344" s="435"/>
      <c r="E344" s="60">
        <v>1599.36</v>
      </c>
    </row>
    <row r="345" spans="1:5" x14ac:dyDescent="0.25">
      <c r="A345" s="455">
        <v>45246</v>
      </c>
      <c r="B345" s="479" t="s">
        <v>27091</v>
      </c>
      <c r="C345" s="431">
        <v>90</v>
      </c>
      <c r="D345" s="435"/>
      <c r="E345" s="21">
        <v>205.8</v>
      </c>
    </row>
    <row r="346" spans="1:5" x14ac:dyDescent="0.25">
      <c r="A346" s="455">
        <v>45246</v>
      </c>
      <c r="B346" s="479" t="s">
        <v>27093</v>
      </c>
      <c r="C346" s="431">
        <v>50</v>
      </c>
      <c r="D346" s="21">
        <v>166.91</v>
      </c>
      <c r="E346" s="431"/>
    </row>
    <row r="347" spans="1:5" x14ac:dyDescent="0.25">
      <c r="A347" s="455">
        <v>45246</v>
      </c>
      <c r="B347" s="479" t="s">
        <v>27094</v>
      </c>
      <c r="C347" s="431">
        <v>111</v>
      </c>
      <c r="D347" s="21">
        <v>253.13</v>
      </c>
      <c r="E347" s="431"/>
    </row>
    <row r="348" spans="1:5" x14ac:dyDescent="0.25">
      <c r="A348" s="455">
        <v>45246</v>
      </c>
      <c r="B348" s="479" t="s">
        <v>27095</v>
      </c>
      <c r="C348" s="431">
        <v>102</v>
      </c>
      <c r="D348" s="435"/>
      <c r="E348" s="21">
        <v>416.5</v>
      </c>
    </row>
    <row r="349" spans="1:5" x14ac:dyDescent="0.25">
      <c r="A349" s="455">
        <v>45246</v>
      </c>
      <c r="B349" s="479" t="s">
        <v>27096</v>
      </c>
      <c r="C349" s="431">
        <v>35</v>
      </c>
      <c r="D349" s="435"/>
      <c r="E349" s="21">
        <v>68.599999999999994</v>
      </c>
    </row>
    <row r="350" spans="1:5" x14ac:dyDescent="0.25">
      <c r="A350" s="455">
        <v>45246</v>
      </c>
      <c r="B350" s="479" t="s">
        <v>27097</v>
      </c>
      <c r="C350" s="431">
        <v>51</v>
      </c>
      <c r="D350" s="435"/>
      <c r="E350" s="21">
        <v>151.9</v>
      </c>
    </row>
    <row r="351" spans="1:5" x14ac:dyDescent="0.25">
      <c r="A351" s="455">
        <v>45246</v>
      </c>
      <c r="B351" s="479" t="s">
        <v>27099</v>
      </c>
      <c r="C351" s="431">
        <v>32</v>
      </c>
      <c r="D351" s="431">
        <v>83.15</v>
      </c>
      <c r="E351" s="431"/>
    </row>
    <row r="352" spans="1:5" x14ac:dyDescent="0.25">
      <c r="A352" s="455">
        <v>45246</v>
      </c>
      <c r="B352" s="479" t="s">
        <v>27100</v>
      </c>
      <c r="C352" s="431">
        <v>15</v>
      </c>
      <c r="D352" s="431">
        <v>60.27</v>
      </c>
      <c r="E352" s="431"/>
    </row>
    <row r="353" spans="1:5" x14ac:dyDescent="0.25">
      <c r="A353" s="455">
        <v>45246</v>
      </c>
      <c r="B353" s="479" t="s">
        <v>26911</v>
      </c>
      <c r="C353" s="431">
        <v>1715</v>
      </c>
      <c r="D353" s="431">
        <v>3361.4</v>
      </c>
      <c r="E353" s="433"/>
    </row>
    <row r="354" spans="1:5" x14ac:dyDescent="0.25">
      <c r="A354" s="455">
        <v>45246</v>
      </c>
      <c r="B354" s="479" t="s">
        <v>27101</v>
      </c>
      <c r="C354" s="431">
        <v>20</v>
      </c>
      <c r="D354" s="431">
        <v>63.96</v>
      </c>
      <c r="E354" s="431"/>
    </row>
    <row r="355" spans="1:5" x14ac:dyDescent="0.25">
      <c r="A355" s="455">
        <v>45247</v>
      </c>
      <c r="B355" s="479" t="s">
        <v>27102</v>
      </c>
      <c r="C355" s="431">
        <v>90</v>
      </c>
      <c r="D355" s="431">
        <v>168.76</v>
      </c>
      <c r="E355" s="431"/>
    </row>
    <row r="356" spans="1:5" x14ac:dyDescent="0.25">
      <c r="A356" s="455">
        <v>45247</v>
      </c>
      <c r="B356" s="479" t="s">
        <v>27103</v>
      </c>
      <c r="C356" s="431">
        <v>466</v>
      </c>
      <c r="D356" s="432"/>
      <c r="E356" s="433">
        <v>1068.2</v>
      </c>
    </row>
    <row r="357" spans="1:5" x14ac:dyDescent="0.25">
      <c r="A357" s="455">
        <v>45247</v>
      </c>
      <c r="B357" s="479" t="s">
        <v>27104</v>
      </c>
      <c r="C357" s="431">
        <v>1351</v>
      </c>
      <c r="D357" s="432"/>
      <c r="E357" s="433">
        <v>1882.92</v>
      </c>
    </row>
    <row r="358" spans="1:5" x14ac:dyDescent="0.25">
      <c r="A358" s="455">
        <v>45247</v>
      </c>
      <c r="B358" s="479" t="s">
        <v>27105</v>
      </c>
      <c r="C358" s="431">
        <v>76</v>
      </c>
      <c r="D358" s="432"/>
      <c r="E358" s="431">
        <v>671.3</v>
      </c>
    </row>
    <row r="359" spans="1:5" x14ac:dyDescent="0.25">
      <c r="A359" s="455">
        <v>45247</v>
      </c>
      <c r="B359" s="479" t="s">
        <v>27106</v>
      </c>
      <c r="C359" s="431">
        <v>192</v>
      </c>
      <c r="D359" s="432"/>
      <c r="E359" s="431">
        <v>372.4</v>
      </c>
    </row>
    <row r="360" spans="1:5" x14ac:dyDescent="0.25">
      <c r="A360" s="455">
        <v>45247</v>
      </c>
      <c r="B360" s="479" t="s">
        <v>27107</v>
      </c>
      <c r="C360" s="431">
        <v>268</v>
      </c>
      <c r="D360" s="431"/>
      <c r="E360" s="433">
        <v>1369.95</v>
      </c>
    </row>
    <row r="361" spans="1:5" x14ac:dyDescent="0.25">
      <c r="A361" s="455">
        <v>45247</v>
      </c>
      <c r="B361" s="479" t="s">
        <v>27108</v>
      </c>
      <c r="C361" s="431">
        <v>225</v>
      </c>
      <c r="D361" s="432"/>
      <c r="E361" s="431">
        <v>655.20000000000005</v>
      </c>
    </row>
    <row r="362" spans="1:5" x14ac:dyDescent="0.25">
      <c r="A362" s="455">
        <v>45247</v>
      </c>
      <c r="B362" s="479" t="s">
        <v>27109</v>
      </c>
      <c r="C362" s="431">
        <v>39</v>
      </c>
      <c r="D362" s="431">
        <v>137.97</v>
      </c>
      <c r="E362" s="431"/>
    </row>
    <row r="363" spans="1:5" x14ac:dyDescent="0.25">
      <c r="A363" s="455">
        <v>45247</v>
      </c>
      <c r="B363" s="479" t="s">
        <v>27110</v>
      </c>
      <c r="C363" s="431">
        <v>61</v>
      </c>
      <c r="D363" s="432"/>
      <c r="E363" s="431">
        <v>368</v>
      </c>
    </row>
    <row r="364" spans="1:5" ht="15.75" customHeight="1" x14ac:dyDescent="0.25">
      <c r="A364" s="455">
        <v>45247</v>
      </c>
      <c r="B364" s="479" t="s">
        <v>27111</v>
      </c>
      <c r="C364" s="431">
        <v>307</v>
      </c>
      <c r="D364" s="432"/>
      <c r="E364" s="431">
        <v>849.6</v>
      </c>
    </row>
    <row r="365" spans="1:5" x14ac:dyDescent="0.25">
      <c r="A365" s="455">
        <v>45247</v>
      </c>
      <c r="B365" s="479" t="s">
        <v>27112</v>
      </c>
      <c r="C365" s="431">
        <v>477</v>
      </c>
      <c r="D365" s="432"/>
      <c r="E365" s="431">
        <v>950.3</v>
      </c>
    </row>
    <row r="366" spans="1:5" x14ac:dyDescent="0.25">
      <c r="A366" s="455">
        <v>45247</v>
      </c>
      <c r="B366" s="479" t="s">
        <v>27113</v>
      </c>
      <c r="C366" s="431">
        <v>100</v>
      </c>
      <c r="D366" s="432"/>
      <c r="E366" s="431">
        <v>150</v>
      </c>
    </row>
    <row r="367" spans="1:5" x14ac:dyDescent="0.25">
      <c r="A367" s="455">
        <v>45247</v>
      </c>
      <c r="B367" s="479" t="s">
        <v>27114</v>
      </c>
      <c r="C367" s="431">
        <v>92</v>
      </c>
      <c r="D367" s="431">
        <v>179.09</v>
      </c>
      <c r="E367" s="431"/>
    </row>
    <row r="368" spans="1:5" x14ac:dyDescent="0.25">
      <c r="A368" s="455">
        <v>45247</v>
      </c>
      <c r="B368" s="479" t="s">
        <v>27115</v>
      </c>
      <c r="C368" s="431">
        <v>23</v>
      </c>
      <c r="D368" s="432"/>
      <c r="E368" s="431">
        <v>112.7</v>
      </c>
    </row>
    <row r="369" spans="1:5" x14ac:dyDescent="0.25">
      <c r="A369" s="455">
        <v>45247</v>
      </c>
      <c r="B369" s="479" t="s">
        <v>27116</v>
      </c>
      <c r="C369" s="431">
        <v>316</v>
      </c>
      <c r="D369" s="150"/>
      <c r="E369" s="431">
        <v>803.85</v>
      </c>
    </row>
    <row r="370" spans="1:5" x14ac:dyDescent="0.25">
      <c r="A370" s="455">
        <v>45247</v>
      </c>
      <c r="B370" s="479" t="s">
        <v>27117</v>
      </c>
      <c r="C370" s="431">
        <v>75</v>
      </c>
      <c r="D370" s="150"/>
      <c r="E370" s="431">
        <v>460.6</v>
      </c>
    </row>
    <row r="371" spans="1:5" x14ac:dyDescent="0.25">
      <c r="A371" s="455">
        <v>45247</v>
      </c>
      <c r="B371" s="479" t="s">
        <v>27118</v>
      </c>
      <c r="C371" s="431">
        <v>22</v>
      </c>
      <c r="D371" s="432"/>
      <c r="E371" s="431">
        <v>49</v>
      </c>
    </row>
    <row r="372" spans="1:5" x14ac:dyDescent="0.25">
      <c r="A372" s="455">
        <v>45247</v>
      </c>
      <c r="B372" s="479" t="s">
        <v>27119</v>
      </c>
      <c r="C372" s="431">
        <v>945</v>
      </c>
      <c r="D372" s="432"/>
      <c r="E372" s="433">
        <v>1984.7</v>
      </c>
    </row>
    <row r="373" spans="1:5" x14ac:dyDescent="0.25">
      <c r="A373" s="455">
        <v>45247</v>
      </c>
      <c r="B373" s="479" t="s">
        <v>27120</v>
      </c>
      <c r="C373" s="431">
        <v>55</v>
      </c>
      <c r="D373" s="432"/>
      <c r="E373" s="431">
        <v>97.9</v>
      </c>
    </row>
    <row r="374" spans="1:5" x14ac:dyDescent="0.25">
      <c r="A374" s="455">
        <v>45247</v>
      </c>
      <c r="B374" s="479" t="s">
        <v>27121</v>
      </c>
      <c r="C374" s="431">
        <v>5</v>
      </c>
      <c r="D374" s="432"/>
      <c r="E374" s="431">
        <v>49</v>
      </c>
    </row>
    <row r="375" spans="1:5" x14ac:dyDescent="0.25">
      <c r="A375" s="455">
        <v>45247</v>
      </c>
      <c r="B375" s="479" t="s">
        <v>27122</v>
      </c>
      <c r="C375" s="431">
        <v>2635</v>
      </c>
      <c r="D375" s="432"/>
      <c r="E375" s="433">
        <v>5221.4399999999996</v>
      </c>
    </row>
    <row r="376" spans="1:5" x14ac:dyDescent="0.25">
      <c r="A376" s="455">
        <v>45247</v>
      </c>
      <c r="B376" s="479" t="s">
        <v>27123</v>
      </c>
      <c r="C376" s="431">
        <v>1034</v>
      </c>
      <c r="D376" s="432"/>
      <c r="E376" s="433">
        <v>2255.5</v>
      </c>
    </row>
    <row r="377" spans="1:5" x14ac:dyDescent="0.25">
      <c r="A377" s="455">
        <v>45247</v>
      </c>
      <c r="B377" s="479" t="s">
        <v>27124</v>
      </c>
      <c r="C377" s="431">
        <v>395</v>
      </c>
      <c r="D377" s="432"/>
      <c r="E377" s="431">
        <v>833.25</v>
      </c>
    </row>
    <row r="378" spans="1:5" x14ac:dyDescent="0.25">
      <c r="A378" s="455">
        <v>45247</v>
      </c>
      <c r="B378" s="479" t="s">
        <v>27125</v>
      </c>
      <c r="C378" s="431">
        <v>49</v>
      </c>
      <c r="D378" s="431">
        <v>109.47</v>
      </c>
      <c r="E378" s="431"/>
    </row>
    <row r="379" spans="1:5" x14ac:dyDescent="0.25">
      <c r="A379" s="455">
        <v>45247</v>
      </c>
      <c r="B379" s="479" t="s">
        <v>27126</v>
      </c>
      <c r="C379" s="431">
        <v>915</v>
      </c>
      <c r="D379" s="432"/>
      <c r="E379" s="433">
        <v>2401</v>
      </c>
    </row>
    <row r="380" spans="1:5" x14ac:dyDescent="0.25">
      <c r="A380" s="455">
        <v>45247</v>
      </c>
      <c r="B380" s="479" t="s">
        <v>27127</v>
      </c>
      <c r="C380" s="431">
        <v>80</v>
      </c>
      <c r="D380" s="431">
        <v>168.76</v>
      </c>
      <c r="E380" s="431"/>
    </row>
    <row r="381" spans="1:5" x14ac:dyDescent="0.25">
      <c r="A381" s="455">
        <v>45247</v>
      </c>
      <c r="B381" s="479" t="s">
        <v>27128</v>
      </c>
      <c r="C381" s="431">
        <v>23</v>
      </c>
      <c r="D381" s="432"/>
      <c r="E381" s="431">
        <v>49</v>
      </c>
    </row>
    <row r="382" spans="1:5" x14ac:dyDescent="0.25">
      <c r="A382" s="455">
        <v>45247</v>
      </c>
      <c r="B382" s="479" t="s">
        <v>27129</v>
      </c>
      <c r="C382" s="431">
        <v>17</v>
      </c>
      <c r="D382" s="431">
        <v>132.84</v>
      </c>
      <c r="E382" s="431"/>
    </row>
    <row r="383" spans="1:5" x14ac:dyDescent="0.25">
      <c r="A383" s="455">
        <v>45247</v>
      </c>
      <c r="B383" s="479" t="s">
        <v>27130</v>
      </c>
      <c r="C383" s="431">
        <v>147</v>
      </c>
      <c r="D383" s="432"/>
      <c r="E383" s="431">
        <v>280.8</v>
      </c>
    </row>
    <row r="384" spans="1:5" x14ac:dyDescent="0.25">
      <c r="A384" s="455">
        <v>45247</v>
      </c>
      <c r="B384" s="479" t="s">
        <v>27131</v>
      </c>
      <c r="C384" s="431">
        <v>735</v>
      </c>
      <c r="D384" s="432"/>
      <c r="E384" s="433">
        <v>1440.6</v>
      </c>
    </row>
    <row r="385" spans="1:5" x14ac:dyDescent="0.25">
      <c r="A385" s="455">
        <v>45247</v>
      </c>
      <c r="B385" s="479" t="s">
        <v>27132</v>
      </c>
      <c r="C385" s="431">
        <v>171</v>
      </c>
      <c r="D385" s="432"/>
      <c r="E385" s="431">
        <v>415.36</v>
      </c>
    </row>
    <row r="386" spans="1:5" x14ac:dyDescent="0.25">
      <c r="A386" s="455">
        <v>45247</v>
      </c>
      <c r="B386" s="479" t="s">
        <v>27133</v>
      </c>
      <c r="C386" s="431">
        <v>143</v>
      </c>
      <c r="D386" s="432"/>
      <c r="E386" s="431">
        <v>347.2</v>
      </c>
    </row>
    <row r="387" spans="1:5" x14ac:dyDescent="0.25">
      <c r="A387" s="455">
        <v>45247</v>
      </c>
      <c r="B387" s="479" t="s">
        <v>27134</v>
      </c>
      <c r="C387" s="431">
        <v>30</v>
      </c>
      <c r="D387" s="431">
        <v>95.94</v>
      </c>
      <c r="E387" s="431"/>
    </row>
    <row r="388" spans="1:5" x14ac:dyDescent="0.25">
      <c r="A388" s="455">
        <v>45247</v>
      </c>
      <c r="B388" s="479" t="s">
        <v>27135</v>
      </c>
      <c r="C388" s="431">
        <v>195</v>
      </c>
      <c r="D388" s="432"/>
      <c r="E388" s="431">
        <v>431.2</v>
      </c>
    </row>
    <row r="389" spans="1:5" x14ac:dyDescent="0.25">
      <c r="A389" s="455">
        <v>45247</v>
      </c>
      <c r="B389" s="479" t="s">
        <v>27136</v>
      </c>
      <c r="C389" s="431">
        <v>343</v>
      </c>
      <c r="D389" s="432"/>
      <c r="E389" s="431">
        <v>740.15</v>
      </c>
    </row>
    <row r="390" spans="1:5" x14ac:dyDescent="0.25">
      <c r="A390" s="455">
        <v>45247</v>
      </c>
      <c r="B390" s="479" t="s">
        <v>27137</v>
      </c>
      <c r="C390" s="431">
        <v>140</v>
      </c>
      <c r="D390" s="431">
        <v>358.18</v>
      </c>
      <c r="E390" s="431"/>
    </row>
    <row r="391" spans="1:5" x14ac:dyDescent="0.25">
      <c r="A391" s="455">
        <v>45247</v>
      </c>
      <c r="B391" s="479" t="s">
        <v>27138</v>
      </c>
      <c r="C391" s="431">
        <v>94</v>
      </c>
      <c r="D391" s="432"/>
      <c r="E391" s="431">
        <v>225.4</v>
      </c>
    </row>
    <row r="392" spans="1:5" x14ac:dyDescent="0.25">
      <c r="A392" s="455">
        <v>45247</v>
      </c>
      <c r="B392" s="479" t="s">
        <v>27139</v>
      </c>
      <c r="C392" s="431">
        <v>157</v>
      </c>
      <c r="D392" s="432"/>
      <c r="E392" s="431">
        <v>358.4</v>
      </c>
    </row>
    <row r="393" spans="1:5" x14ac:dyDescent="0.25">
      <c r="A393" s="455">
        <v>45247</v>
      </c>
      <c r="B393" s="479" t="s">
        <v>27140</v>
      </c>
      <c r="C393" s="431">
        <v>60</v>
      </c>
      <c r="D393" s="431">
        <v>203.69</v>
      </c>
      <c r="E393" s="431"/>
    </row>
    <row r="394" spans="1:5" x14ac:dyDescent="0.25">
      <c r="A394" s="455">
        <v>45250</v>
      </c>
      <c r="B394" s="479" t="s">
        <v>27141</v>
      </c>
      <c r="C394" s="431">
        <v>40</v>
      </c>
      <c r="D394" s="431">
        <v>168.76</v>
      </c>
      <c r="E394" s="431"/>
    </row>
    <row r="395" spans="1:5" x14ac:dyDescent="0.25">
      <c r="A395" s="455">
        <v>45250</v>
      </c>
      <c r="B395" s="479" t="s">
        <v>27142</v>
      </c>
      <c r="C395" s="431">
        <v>405</v>
      </c>
      <c r="D395" s="431">
        <v>805.9</v>
      </c>
      <c r="E395" s="431"/>
    </row>
    <row r="396" spans="1:5" x14ac:dyDescent="0.25">
      <c r="A396" s="455">
        <v>45250</v>
      </c>
      <c r="B396" s="479" t="s">
        <v>27143</v>
      </c>
      <c r="C396" s="431">
        <v>60</v>
      </c>
      <c r="D396" s="431">
        <v>253.13</v>
      </c>
      <c r="E396" s="431"/>
    </row>
    <row r="397" spans="1:5" x14ac:dyDescent="0.25">
      <c r="A397" s="455">
        <v>45250</v>
      </c>
      <c r="B397" s="479" t="s">
        <v>27144</v>
      </c>
      <c r="C397" s="431">
        <v>20</v>
      </c>
      <c r="D397" s="431">
        <v>60.27</v>
      </c>
      <c r="E397" s="431"/>
    </row>
    <row r="398" spans="1:5" x14ac:dyDescent="0.25">
      <c r="A398" s="455">
        <v>45250</v>
      </c>
      <c r="B398" s="479" t="s">
        <v>27145</v>
      </c>
      <c r="C398" s="431">
        <v>360</v>
      </c>
      <c r="D398" s="431">
        <v>759.4</v>
      </c>
      <c r="E398" s="431"/>
    </row>
    <row r="399" spans="1:5" x14ac:dyDescent="0.25">
      <c r="A399" s="455">
        <v>45250</v>
      </c>
      <c r="B399" s="479" t="s">
        <v>27146</v>
      </c>
      <c r="C399" s="431">
        <v>10</v>
      </c>
      <c r="D399" s="432"/>
      <c r="E399" s="431">
        <v>69</v>
      </c>
    </row>
    <row r="400" spans="1:5" x14ac:dyDescent="0.25">
      <c r="A400" s="455">
        <v>45250</v>
      </c>
      <c r="B400" s="479" t="s">
        <v>27147</v>
      </c>
      <c r="C400" s="431">
        <v>23</v>
      </c>
      <c r="D400" s="431">
        <v>63.96</v>
      </c>
      <c r="E400" s="431"/>
    </row>
    <row r="401" spans="1:5" x14ac:dyDescent="0.25">
      <c r="A401" s="455">
        <v>45250</v>
      </c>
      <c r="B401" s="479" t="s">
        <v>27148</v>
      </c>
      <c r="C401" s="431">
        <v>20</v>
      </c>
      <c r="D401" s="431">
        <v>64.959999999999994</v>
      </c>
      <c r="E401" s="431"/>
    </row>
    <row r="402" spans="1:5" x14ac:dyDescent="0.25">
      <c r="A402" s="455">
        <v>45250</v>
      </c>
      <c r="B402" s="479" t="s">
        <v>27149</v>
      </c>
      <c r="C402" s="431">
        <v>60</v>
      </c>
      <c r="D402" s="431">
        <v>168.76</v>
      </c>
      <c r="E402" s="431"/>
    </row>
    <row r="403" spans="1:5" x14ac:dyDescent="0.25">
      <c r="A403" s="455">
        <v>45250</v>
      </c>
      <c r="B403" s="479" t="s">
        <v>27150</v>
      </c>
      <c r="C403" s="431">
        <v>45</v>
      </c>
      <c r="D403" s="431"/>
      <c r="E403" s="431">
        <v>98</v>
      </c>
    </row>
    <row r="404" spans="1:5" x14ac:dyDescent="0.25">
      <c r="A404" s="455">
        <v>45250</v>
      </c>
      <c r="B404" s="479" t="s">
        <v>27151</v>
      </c>
      <c r="C404" s="431">
        <v>33</v>
      </c>
      <c r="D404" s="432"/>
      <c r="E404" s="431">
        <v>200.9</v>
      </c>
    </row>
    <row r="405" spans="1:5" x14ac:dyDescent="0.25">
      <c r="A405" s="455">
        <v>45250</v>
      </c>
      <c r="B405" s="479" t="s">
        <v>27152</v>
      </c>
      <c r="C405" s="431">
        <v>52</v>
      </c>
      <c r="D405" s="431">
        <v>147.11000000000001</v>
      </c>
      <c r="E405" s="431"/>
    </row>
    <row r="406" spans="1:5" x14ac:dyDescent="0.25">
      <c r="A406" s="455">
        <v>45250</v>
      </c>
      <c r="B406" s="479" t="s">
        <v>27153</v>
      </c>
      <c r="C406" s="431">
        <v>1757</v>
      </c>
      <c r="D406" s="432"/>
      <c r="E406" s="433">
        <v>6588</v>
      </c>
    </row>
    <row r="407" spans="1:5" x14ac:dyDescent="0.25">
      <c r="A407" s="455">
        <v>45250</v>
      </c>
      <c r="B407" s="479" t="s">
        <v>27154</v>
      </c>
      <c r="C407" s="431">
        <v>165</v>
      </c>
      <c r="D407" s="431">
        <v>304.79000000000002</v>
      </c>
      <c r="E407" s="431"/>
    </row>
    <row r="408" spans="1:5" x14ac:dyDescent="0.25">
      <c r="A408" s="455">
        <v>45250</v>
      </c>
      <c r="B408" s="479" t="s">
        <v>27155</v>
      </c>
      <c r="C408" s="431">
        <v>560</v>
      </c>
      <c r="D408" s="432"/>
      <c r="E408" s="433">
        <v>1184.04</v>
      </c>
    </row>
    <row r="409" spans="1:5" x14ac:dyDescent="0.25">
      <c r="A409" s="455">
        <v>45250</v>
      </c>
      <c r="B409" s="479" t="s">
        <v>27156</v>
      </c>
      <c r="C409" s="431">
        <v>35</v>
      </c>
      <c r="D409" s="432"/>
      <c r="E409" s="431">
        <v>73.5</v>
      </c>
    </row>
    <row r="410" spans="1:5" x14ac:dyDescent="0.25">
      <c r="A410" s="455">
        <v>45250</v>
      </c>
      <c r="B410" s="479" t="s">
        <v>27157</v>
      </c>
      <c r="C410" s="431">
        <v>429</v>
      </c>
      <c r="D410" s="433">
        <v>1164.07</v>
      </c>
      <c r="E410" s="431"/>
    </row>
    <row r="411" spans="1:5" x14ac:dyDescent="0.25">
      <c r="A411" s="455">
        <v>45250</v>
      </c>
      <c r="B411" s="479" t="s">
        <v>27158</v>
      </c>
      <c r="C411" s="431">
        <v>124</v>
      </c>
      <c r="D411" s="432"/>
      <c r="E411" s="431">
        <v>784</v>
      </c>
    </row>
    <row r="412" spans="1:5" x14ac:dyDescent="0.25">
      <c r="A412" s="455">
        <v>45250</v>
      </c>
      <c r="B412" s="479" t="s">
        <v>27159</v>
      </c>
      <c r="C412" s="431">
        <v>45</v>
      </c>
      <c r="D412" s="431">
        <v>136.04</v>
      </c>
      <c r="E412" s="431"/>
    </row>
    <row r="413" spans="1:5" x14ac:dyDescent="0.25">
      <c r="A413" s="455">
        <v>45250</v>
      </c>
      <c r="B413" s="479" t="s">
        <v>27160</v>
      </c>
      <c r="C413" s="431">
        <v>362</v>
      </c>
      <c r="D413" s="432"/>
      <c r="E413" s="433">
        <v>1477.84</v>
      </c>
    </row>
    <row r="414" spans="1:5" x14ac:dyDescent="0.25">
      <c r="A414" s="455">
        <v>45250</v>
      </c>
      <c r="B414" s="479" t="s">
        <v>27161</v>
      </c>
      <c r="C414" s="431">
        <v>64</v>
      </c>
      <c r="D414" s="431"/>
      <c r="E414" s="431">
        <v>161.69999999999999</v>
      </c>
    </row>
    <row r="415" spans="1:5" x14ac:dyDescent="0.25">
      <c r="A415" s="455">
        <v>45250</v>
      </c>
      <c r="B415" s="505" t="s">
        <v>27162</v>
      </c>
      <c r="C415" s="431">
        <v>83</v>
      </c>
      <c r="D415" s="431">
        <v>210.95</v>
      </c>
      <c r="E415" s="431"/>
    </row>
    <row r="416" spans="1:5" x14ac:dyDescent="0.25">
      <c r="A416" s="455">
        <v>45250</v>
      </c>
      <c r="B416" s="505" t="s">
        <v>27163</v>
      </c>
      <c r="C416" s="435">
        <v>123</v>
      </c>
      <c r="D416" s="431"/>
      <c r="E416" s="431">
        <v>764.4</v>
      </c>
    </row>
    <row r="417" spans="1:5" x14ac:dyDescent="0.25">
      <c r="A417" s="455">
        <v>45250</v>
      </c>
      <c r="B417" s="505" t="s">
        <v>27164</v>
      </c>
      <c r="C417" s="431">
        <v>66</v>
      </c>
      <c r="D417" s="431">
        <v>179.09</v>
      </c>
      <c r="E417" s="431"/>
    </row>
    <row r="418" spans="1:5" x14ac:dyDescent="0.25">
      <c r="A418" s="455">
        <v>45250</v>
      </c>
      <c r="B418" s="505" t="s">
        <v>27165</v>
      </c>
      <c r="C418" s="431">
        <v>5</v>
      </c>
      <c r="D418" s="431">
        <v>78.349999999999994</v>
      </c>
      <c r="E418" s="431"/>
    </row>
    <row r="419" spans="1:5" x14ac:dyDescent="0.25">
      <c r="A419" s="455">
        <v>45250</v>
      </c>
      <c r="B419" s="505" t="s">
        <v>27166</v>
      </c>
      <c r="C419" s="431">
        <v>55</v>
      </c>
      <c r="D419" s="432"/>
      <c r="E419" s="431">
        <v>110.6</v>
      </c>
    </row>
    <row r="420" spans="1:5" x14ac:dyDescent="0.25">
      <c r="A420" s="455">
        <v>45250</v>
      </c>
      <c r="B420" s="479" t="s">
        <v>27167</v>
      </c>
      <c r="C420" s="431">
        <v>50</v>
      </c>
      <c r="D420" s="431">
        <v>173.26</v>
      </c>
      <c r="E420" s="431"/>
    </row>
    <row r="421" spans="1:5" x14ac:dyDescent="0.25">
      <c r="A421" s="455">
        <v>45250</v>
      </c>
      <c r="B421" s="479" t="s">
        <v>27168</v>
      </c>
      <c r="C421" s="431">
        <v>48</v>
      </c>
      <c r="D421" s="432"/>
      <c r="E421" s="431">
        <v>109.2</v>
      </c>
    </row>
    <row r="422" spans="1:5" x14ac:dyDescent="0.25">
      <c r="A422" s="455">
        <v>45250</v>
      </c>
      <c r="B422" s="479" t="s">
        <v>27169</v>
      </c>
      <c r="C422" s="431">
        <v>20</v>
      </c>
      <c r="D422" s="431">
        <v>63.96</v>
      </c>
      <c r="E422" s="431"/>
    </row>
    <row r="423" spans="1:5" x14ac:dyDescent="0.25">
      <c r="A423" s="455">
        <v>45250</v>
      </c>
      <c r="B423" s="479" t="s">
        <v>27170</v>
      </c>
      <c r="C423" s="431">
        <v>8</v>
      </c>
      <c r="D423" s="432"/>
      <c r="E423" s="431">
        <v>49</v>
      </c>
    </row>
    <row r="424" spans="1:5" x14ac:dyDescent="0.25">
      <c r="A424" s="455">
        <v>45250</v>
      </c>
      <c r="B424" s="479" t="s">
        <v>27171</v>
      </c>
      <c r="C424" s="431">
        <v>40</v>
      </c>
      <c r="D424" s="431">
        <v>168.76</v>
      </c>
      <c r="E424" s="431"/>
    </row>
    <row r="425" spans="1:5" x14ac:dyDescent="0.25">
      <c r="A425" s="455">
        <v>45250</v>
      </c>
      <c r="B425" s="479" t="s">
        <v>27172</v>
      </c>
      <c r="C425" s="431">
        <v>360</v>
      </c>
      <c r="D425" s="432"/>
      <c r="E425" s="431">
        <v>873.6</v>
      </c>
    </row>
    <row r="426" spans="1:5" x14ac:dyDescent="0.25">
      <c r="A426" s="455">
        <v>45250</v>
      </c>
      <c r="B426" s="479" t="s">
        <v>27173</v>
      </c>
      <c r="C426" s="431">
        <v>120</v>
      </c>
      <c r="D426" s="431">
        <v>268.63</v>
      </c>
      <c r="E426" s="431"/>
    </row>
    <row r="427" spans="1:5" x14ac:dyDescent="0.25">
      <c r="A427" s="455">
        <v>45250</v>
      </c>
      <c r="B427" s="479" t="s">
        <v>27174</v>
      </c>
      <c r="C427" s="435">
        <v>147</v>
      </c>
      <c r="D427" s="432"/>
      <c r="E427" s="431">
        <v>369.93</v>
      </c>
    </row>
    <row r="428" spans="1:5" x14ac:dyDescent="0.25">
      <c r="A428" s="455">
        <v>45250</v>
      </c>
      <c r="B428" s="479" t="s">
        <v>27175</v>
      </c>
      <c r="C428" s="431">
        <v>71</v>
      </c>
      <c r="D428" s="435"/>
      <c r="E428" s="431">
        <v>429.78</v>
      </c>
    </row>
    <row r="429" spans="1:5" x14ac:dyDescent="0.25">
      <c r="A429" s="455">
        <v>45250</v>
      </c>
      <c r="B429" s="479" t="s">
        <v>27176</v>
      </c>
      <c r="C429" s="431">
        <v>10</v>
      </c>
      <c r="D429" s="435"/>
      <c r="E429" s="431">
        <v>49</v>
      </c>
    </row>
    <row r="430" spans="1:5" x14ac:dyDescent="0.25">
      <c r="A430" s="455">
        <v>45250</v>
      </c>
      <c r="B430" s="479" t="s">
        <v>27177</v>
      </c>
      <c r="C430" s="431">
        <v>120</v>
      </c>
      <c r="D430" s="435">
        <v>382.78</v>
      </c>
      <c r="E430" s="431"/>
    </row>
    <row r="431" spans="1:5" x14ac:dyDescent="0.25">
      <c r="A431" s="455">
        <v>45250</v>
      </c>
      <c r="B431" s="479" t="s">
        <v>27178</v>
      </c>
      <c r="C431" s="435">
        <v>80</v>
      </c>
      <c r="D431" s="435">
        <v>300.27</v>
      </c>
      <c r="E431" s="431"/>
    </row>
    <row r="432" spans="1:5" x14ac:dyDescent="0.25">
      <c r="A432" s="455">
        <v>45251</v>
      </c>
      <c r="B432" s="479" t="s">
        <v>27179</v>
      </c>
      <c r="C432" s="431">
        <v>364</v>
      </c>
      <c r="D432" s="432"/>
      <c r="E432" s="431">
        <v>700.7</v>
      </c>
    </row>
    <row r="433" spans="1:5" x14ac:dyDescent="0.25">
      <c r="A433" s="455">
        <v>45251</v>
      </c>
      <c r="B433" s="479" t="s">
        <v>27180</v>
      </c>
      <c r="C433" s="431">
        <v>100</v>
      </c>
      <c r="D433" s="432"/>
      <c r="E433" s="431">
        <v>343</v>
      </c>
    </row>
    <row r="434" spans="1:5" x14ac:dyDescent="0.25">
      <c r="A434" s="455">
        <v>45251</v>
      </c>
      <c r="B434" s="479" t="s">
        <v>27181</v>
      </c>
      <c r="C434" s="431">
        <v>62</v>
      </c>
      <c r="D434" s="432"/>
      <c r="E434" s="431">
        <v>117.6</v>
      </c>
    </row>
    <row r="435" spans="1:5" x14ac:dyDescent="0.25">
      <c r="A435" s="455">
        <v>45251</v>
      </c>
      <c r="B435" s="479" t="s">
        <v>27182</v>
      </c>
      <c r="C435" s="431">
        <v>55</v>
      </c>
      <c r="D435" s="431">
        <v>272.08</v>
      </c>
      <c r="E435" s="431"/>
    </row>
    <row r="436" spans="1:5" x14ac:dyDescent="0.25">
      <c r="A436" s="455">
        <v>45251</v>
      </c>
      <c r="B436" s="479" t="s">
        <v>27183</v>
      </c>
      <c r="C436" s="431">
        <v>27</v>
      </c>
      <c r="D436" s="432"/>
      <c r="E436" s="431">
        <v>62.4</v>
      </c>
    </row>
    <row r="437" spans="1:5" x14ac:dyDescent="0.25">
      <c r="A437" s="455">
        <v>45251</v>
      </c>
      <c r="B437" s="479" t="s">
        <v>27184</v>
      </c>
      <c r="C437" s="431">
        <v>40</v>
      </c>
      <c r="D437" s="431">
        <v>168.76</v>
      </c>
      <c r="E437" s="431"/>
    </row>
    <row r="438" spans="1:5" x14ac:dyDescent="0.25">
      <c r="A438" s="455">
        <v>45251</v>
      </c>
      <c r="B438" s="479" t="s">
        <v>27185</v>
      </c>
      <c r="C438" s="431">
        <v>128</v>
      </c>
      <c r="D438" s="431"/>
      <c r="E438" s="431">
        <v>313.60000000000002</v>
      </c>
    </row>
    <row r="439" spans="1:5" x14ac:dyDescent="0.25">
      <c r="A439" s="455">
        <v>45251</v>
      </c>
      <c r="B439" s="479" t="s">
        <v>27186</v>
      </c>
      <c r="C439" s="431">
        <v>70</v>
      </c>
      <c r="D439" s="432"/>
      <c r="E439" s="431">
        <v>165.6</v>
      </c>
    </row>
    <row r="440" spans="1:5" x14ac:dyDescent="0.25">
      <c r="A440" s="455">
        <v>45251</v>
      </c>
      <c r="B440" s="479" t="s">
        <v>27187</v>
      </c>
      <c r="C440" s="431">
        <v>150</v>
      </c>
      <c r="D440" s="432"/>
      <c r="E440" s="431">
        <v>347.9</v>
      </c>
    </row>
    <row r="441" spans="1:5" x14ac:dyDescent="0.25">
      <c r="A441" s="455">
        <v>45251</v>
      </c>
      <c r="B441" s="479" t="s">
        <v>27188</v>
      </c>
      <c r="C441" s="431">
        <v>192</v>
      </c>
      <c r="D441" s="432"/>
      <c r="E441" s="431">
        <v>468</v>
      </c>
    </row>
    <row r="442" spans="1:5" x14ac:dyDescent="0.25">
      <c r="A442" s="455">
        <v>45251</v>
      </c>
      <c r="B442" s="479" t="s">
        <v>27189</v>
      </c>
      <c r="C442" s="431">
        <v>25</v>
      </c>
      <c r="D442" s="431">
        <v>72.569999999999993</v>
      </c>
      <c r="E442" s="431"/>
    </row>
    <row r="443" spans="1:5" x14ac:dyDescent="0.25">
      <c r="A443" s="455">
        <v>45251</v>
      </c>
      <c r="B443" s="479" t="s">
        <v>27190</v>
      </c>
      <c r="C443" s="431">
        <v>5</v>
      </c>
      <c r="D443" s="432"/>
      <c r="E443" s="431">
        <v>49</v>
      </c>
    </row>
    <row r="444" spans="1:5" x14ac:dyDescent="0.25">
      <c r="A444" s="455">
        <v>45251</v>
      </c>
      <c r="B444" s="479" t="s">
        <v>27191</v>
      </c>
      <c r="C444" s="431">
        <v>11</v>
      </c>
      <c r="D444" s="432"/>
      <c r="E444" s="431">
        <v>29.4</v>
      </c>
    </row>
    <row r="445" spans="1:5" x14ac:dyDescent="0.25">
      <c r="A445" s="455">
        <v>45251</v>
      </c>
      <c r="B445" s="479" t="s">
        <v>27192</v>
      </c>
      <c r="C445" s="431">
        <v>23</v>
      </c>
      <c r="D445" s="432"/>
      <c r="E445" s="431">
        <v>49</v>
      </c>
    </row>
    <row r="446" spans="1:5" x14ac:dyDescent="0.25">
      <c r="A446" s="455">
        <v>45251</v>
      </c>
      <c r="B446" s="479" t="s">
        <v>27193</v>
      </c>
      <c r="C446" s="431">
        <v>60</v>
      </c>
      <c r="D446" s="432"/>
      <c r="E446" s="431">
        <v>84.86</v>
      </c>
    </row>
    <row r="447" spans="1:5" x14ac:dyDescent="0.25">
      <c r="A447" s="455">
        <v>45251</v>
      </c>
      <c r="B447" s="479" t="s">
        <v>27194</v>
      </c>
      <c r="C447" s="431">
        <v>45</v>
      </c>
      <c r="D447" s="431">
        <v>136.04</v>
      </c>
      <c r="E447" s="431"/>
    </row>
    <row r="448" spans="1:5" x14ac:dyDescent="0.25">
      <c r="A448" s="455">
        <v>45251</v>
      </c>
      <c r="B448" s="479" t="s">
        <v>27195</v>
      </c>
      <c r="C448" s="431">
        <v>60</v>
      </c>
      <c r="D448" s="432"/>
      <c r="E448" s="431">
        <v>137.19999999999999</v>
      </c>
    </row>
    <row r="449" spans="1:5" x14ac:dyDescent="0.25">
      <c r="A449" s="455">
        <v>45251</v>
      </c>
      <c r="B449" s="479" t="s">
        <v>27196</v>
      </c>
      <c r="C449" s="431">
        <v>789</v>
      </c>
      <c r="D449" s="432"/>
      <c r="E449" s="431">
        <v>2223.2600000000002</v>
      </c>
    </row>
    <row r="450" spans="1:5" x14ac:dyDescent="0.25">
      <c r="A450" s="455">
        <v>45251</v>
      </c>
      <c r="B450" s="479" t="s">
        <v>27197</v>
      </c>
      <c r="C450" s="431">
        <v>185</v>
      </c>
      <c r="D450" s="432"/>
      <c r="E450" s="431">
        <v>436.11</v>
      </c>
    </row>
    <row r="451" spans="1:5" x14ac:dyDescent="0.25">
      <c r="A451" s="455">
        <v>45251</v>
      </c>
      <c r="B451" s="479" t="s">
        <v>27198</v>
      </c>
      <c r="C451" s="431">
        <v>80</v>
      </c>
      <c r="D451" s="431">
        <v>168.76</v>
      </c>
      <c r="E451" s="431"/>
    </row>
    <row r="452" spans="1:5" x14ac:dyDescent="0.25">
      <c r="A452" s="455">
        <v>45251</v>
      </c>
      <c r="B452" s="479" t="s">
        <v>27199</v>
      </c>
      <c r="C452" s="431">
        <v>200</v>
      </c>
      <c r="D452" s="432"/>
      <c r="E452" s="431">
        <v>200</v>
      </c>
    </row>
    <row r="453" spans="1:5" x14ac:dyDescent="0.25">
      <c r="A453" s="455">
        <v>45251</v>
      </c>
      <c r="B453" s="479" t="s">
        <v>27200</v>
      </c>
      <c r="C453" s="431">
        <v>60</v>
      </c>
      <c r="D453" s="431">
        <v>186.66</v>
      </c>
      <c r="E453" s="431"/>
    </row>
    <row r="454" spans="1:5" ht="15.75" thickBot="1" x14ac:dyDescent="0.3">
      <c r="A454" s="455">
        <v>45251</v>
      </c>
      <c r="B454" s="479" t="s">
        <v>27201</v>
      </c>
      <c r="C454" s="435">
        <v>57</v>
      </c>
      <c r="D454" s="432"/>
      <c r="E454" s="431">
        <v>325.86</v>
      </c>
    </row>
    <row r="455" spans="1:5" ht="15.75" thickBot="1" x14ac:dyDescent="0.3">
      <c r="A455" s="574">
        <v>45251</v>
      </c>
      <c r="B455" s="505" t="s">
        <v>27202</v>
      </c>
      <c r="C455" s="21">
        <v>15</v>
      </c>
      <c r="D455" s="59"/>
      <c r="E455" s="21">
        <v>49</v>
      </c>
    </row>
    <row r="456" spans="1:5" ht="15.75" thickBot="1" x14ac:dyDescent="0.3">
      <c r="A456" s="574">
        <v>45251</v>
      </c>
      <c r="B456" s="479" t="s">
        <v>27203</v>
      </c>
      <c r="C456" s="21">
        <v>100</v>
      </c>
      <c r="D456" s="21">
        <v>474.46</v>
      </c>
      <c r="E456" s="21"/>
    </row>
    <row r="457" spans="1:5" ht="15.75" thickBot="1" x14ac:dyDescent="0.3">
      <c r="A457" s="574">
        <v>45251</v>
      </c>
      <c r="B457" s="575" t="s">
        <v>27205</v>
      </c>
      <c r="C457" s="21">
        <v>580</v>
      </c>
      <c r="D457" s="60">
        <v>2324.61</v>
      </c>
      <c r="E457" s="60"/>
    </row>
    <row r="458" spans="1:5" ht="15.75" thickBot="1" x14ac:dyDescent="0.3">
      <c r="A458" s="574">
        <v>45251</v>
      </c>
      <c r="B458" s="479" t="s">
        <v>27206</v>
      </c>
      <c r="C458" s="21">
        <v>77</v>
      </c>
      <c r="D458" s="59"/>
      <c r="E458" s="21">
        <v>187.2</v>
      </c>
    </row>
    <row r="459" spans="1:5" x14ac:dyDescent="0.25">
      <c r="A459" s="455">
        <v>45252</v>
      </c>
      <c r="B459" s="479" t="s">
        <v>27207</v>
      </c>
      <c r="C459" s="431">
        <v>32</v>
      </c>
      <c r="D459" s="431">
        <v>84.38</v>
      </c>
      <c r="E459" s="431"/>
    </row>
    <row r="460" spans="1:5" x14ac:dyDescent="0.25">
      <c r="A460" s="455">
        <v>45252</v>
      </c>
      <c r="B460" s="479" t="s">
        <v>27208</v>
      </c>
      <c r="C460" s="431">
        <v>34</v>
      </c>
      <c r="D460" s="432"/>
      <c r="E460" s="431">
        <v>176.8</v>
      </c>
    </row>
    <row r="461" spans="1:5" x14ac:dyDescent="0.25">
      <c r="A461" s="455">
        <v>45252</v>
      </c>
      <c r="B461" s="479" t="s">
        <v>27209</v>
      </c>
      <c r="C461" s="431">
        <v>60</v>
      </c>
      <c r="D461" s="431">
        <v>179.09</v>
      </c>
      <c r="E461" s="431"/>
    </row>
    <row r="462" spans="1:5" x14ac:dyDescent="0.25">
      <c r="A462" s="455">
        <v>45252</v>
      </c>
      <c r="B462" s="479" t="s">
        <v>27210</v>
      </c>
      <c r="C462" s="431">
        <v>15</v>
      </c>
      <c r="D462" s="432"/>
      <c r="E462" s="431">
        <v>49</v>
      </c>
    </row>
    <row r="463" spans="1:5" x14ac:dyDescent="0.25">
      <c r="A463" s="455">
        <v>45252</v>
      </c>
      <c r="B463" s="479" t="s">
        <v>27211</v>
      </c>
      <c r="C463" s="431">
        <v>56</v>
      </c>
      <c r="D463" s="432"/>
      <c r="E463" s="431">
        <v>119.6</v>
      </c>
    </row>
    <row r="464" spans="1:5" x14ac:dyDescent="0.25">
      <c r="A464" s="455">
        <v>45252</v>
      </c>
      <c r="B464" s="479" t="s">
        <v>27212</v>
      </c>
      <c r="C464" s="431">
        <v>40</v>
      </c>
      <c r="D464" s="431">
        <v>84.38</v>
      </c>
      <c r="E464" s="431"/>
    </row>
    <row r="465" spans="1:5" x14ac:dyDescent="0.25">
      <c r="A465" s="455">
        <v>45252</v>
      </c>
      <c r="B465" s="479" t="s">
        <v>27213</v>
      </c>
      <c r="C465" s="431">
        <v>25</v>
      </c>
      <c r="D465" s="431">
        <v>60.27</v>
      </c>
      <c r="E465" s="431"/>
    </row>
    <row r="466" spans="1:5" x14ac:dyDescent="0.25">
      <c r="A466" s="455">
        <v>45252</v>
      </c>
      <c r="B466" s="479" t="s">
        <v>27214</v>
      </c>
      <c r="C466" s="431">
        <v>84</v>
      </c>
      <c r="D466" s="432"/>
      <c r="E466" s="431">
        <v>142.4</v>
      </c>
    </row>
    <row r="467" spans="1:5" x14ac:dyDescent="0.25">
      <c r="A467" s="455">
        <v>45252</v>
      </c>
      <c r="B467" s="479" t="s">
        <v>27215</v>
      </c>
      <c r="C467" s="431">
        <v>1442</v>
      </c>
      <c r="D467" s="432"/>
      <c r="E467" s="433">
        <v>3415.5</v>
      </c>
    </row>
    <row r="468" spans="1:5" x14ac:dyDescent="0.25">
      <c r="A468" s="455">
        <v>45252</v>
      </c>
      <c r="B468" s="479" t="s">
        <v>27216</v>
      </c>
      <c r="C468" s="431">
        <v>56</v>
      </c>
      <c r="D468" s="432"/>
      <c r="E468" s="431">
        <v>127.4</v>
      </c>
    </row>
    <row r="469" spans="1:5" x14ac:dyDescent="0.25">
      <c r="A469" s="455">
        <v>45252</v>
      </c>
      <c r="B469" s="479" t="s">
        <v>27217</v>
      </c>
      <c r="C469" s="431">
        <v>43</v>
      </c>
      <c r="D469" s="432"/>
      <c r="E469" s="431">
        <v>287.14</v>
      </c>
    </row>
    <row r="470" spans="1:5" x14ac:dyDescent="0.25">
      <c r="A470" s="455">
        <v>45252</v>
      </c>
      <c r="B470" s="479" t="s">
        <v>27218</v>
      </c>
      <c r="C470" s="431">
        <v>1080</v>
      </c>
      <c r="D470" s="433">
        <v>2876.69</v>
      </c>
      <c r="E470" s="433"/>
    </row>
    <row r="471" spans="1:5" x14ac:dyDescent="0.25">
      <c r="A471" s="455">
        <v>45252</v>
      </c>
      <c r="B471" s="479" t="s">
        <v>27219</v>
      </c>
      <c r="C471" s="431">
        <v>25</v>
      </c>
      <c r="D471" s="431">
        <v>136.04</v>
      </c>
      <c r="E471" s="431"/>
    </row>
    <row r="472" spans="1:5" x14ac:dyDescent="0.25">
      <c r="A472" s="455">
        <v>45252</v>
      </c>
      <c r="B472" s="505" t="s">
        <v>27220</v>
      </c>
      <c r="C472" s="431">
        <v>140</v>
      </c>
      <c r="D472" s="432"/>
      <c r="E472" s="431">
        <v>292.14999999999998</v>
      </c>
    </row>
    <row r="473" spans="1:5" x14ac:dyDescent="0.25">
      <c r="A473" s="455">
        <v>45252</v>
      </c>
      <c r="B473" s="479" t="s">
        <v>27221</v>
      </c>
      <c r="C473" s="431">
        <v>151</v>
      </c>
      <c r="D473" s="432"/>
      <c r="E473" s="431">
        <v>371.7</v>
      </c>
    </row>
    <row r="474" spans="1:5" x14ac:dyDescent="0.25">
      <c r="A474" s="455">
        <v>45252</v>
      </c>
      <c r="B474" s="505" t="s">
        <v>27222</v>
      </c>
      <c r="C474" s="431">
        <v>136</v>
      </c>
      <c r="D474" s="432"/>
      <c r="E474" s="431">
        <v>308.10000000000002</v>
      </c>
    </row>
    <row r="475" spans="1:5" x14ac:dyDescent="0.25">
      <c r="A475" s="455">
        <v>45252</v>
      </c>
      <c r="B475" s="479" t="s">
        <v>27223</v>
      </c>
      <c r="C475" s="431">
        <v>126</v>
      </c>
      <c r="D475" s="432"/>
      <c r="E475" s="431">
        <v>646</v>
      </c>
    </row>
    <row r="476" spans="1:5" x14ac:dyDescent="0.25">
      <c r="A476" s="455">
        <v>45252</v>
      </c>
      <c r="B476" s="505" t="s">
        <v>27224</v>
      </c>
      <c r="C476" s="431">
        <v>23</v>
      </c>
      <c r="D476" s="432"/>
      <c r="E476" s="431">
        <v>135.19999999999999</v>
      </c>
    </row>
    <row r="477" spans="1:5" x14ac:dyDescent="0.25">
      <c r="A477" s="455">
        <v>45252</v>
      </c>
      <c r="B477" s="505" t="s">
        <v>27225</v>
      </c>
      <c r="C477" s="431">
        <v>60</v>
      </c>
      <c r="D477" s="432"/>
      <c r="E477" s="431">
        <v>137.19999999999999</v>
      </c>
    </row>
    <row r="478" spans="1:5" x14ac:dyDescent="0.25">
      <c r="A478" s="455">
        <v>45252</v>
      </c>
      <c r="B478" s="479" t="s">
        <v>27226</v>
      </c>
      <c r="C478" s="431">
        <v>75</v>
      </c>
      <c r="D478" s="431">
        <v>153.26</v>
      </c>
      <c r="E478" s="431"/>
    </row>
    <row r="479" spans="1:5" x14ac:dyDescent="0.25">
      <c r="A479" s="455">
        <v>45252</v>
      </c>
      <c r="B479" s="479" t="s">
        <v>27227</v>
      </c>
      <c r="C479" s="431">
        <v>480</v>
      </c>
      <c r="D479" s="432"/>
      <c r="E479" s="433">
        <v>1133.6400000000001</v>
      </c>
    </row>
    <row r="480" spans="1:5" x14ac:dyDescent="0.25">
      <c r="A480" s="455">
        <v>45252</v>
      </c>
      <c r="B480" s="479" t="s">
        <v>27228</v>
      </c>
      <c r="C480" s="431">
        <v>40</v>
      </c>
      <c r="D480" s="432"/>
      <c r="E480" s="431">
        <v>137.19999999999999</v>
      </c>
    </row>
    <row r="481" spans="1:5" x14ac:dyDescent="0.25">
      <c r="A481" s="455">
        <v>45252</v>
      </c>
      <c r="B481" s="479" t="s">
        <v>27229</v>
      </c>
      <c r="C481" s="431">
        <v>98</v>
      </c>
      <c r="D481" s="431">
        <v>262.24</v>
      </c>
      <c r="E481" s="431"/>
    </row>
    <row r="482" spans="1:5" x14ac:dyDescent="0.25">
      <c r="A482" s="455">
        <v>45252</v>
      </c>
      <c r="B482" s="479" t="s">
        <v>27230</v>
      </c>
      <c r="C482" s="431">
        <v>180</v>
      </c>
      <c r="D482" s="432"/>
      <c r="E482" s="431">
        <v>436.8</v>
      </c>
    </row>
    <row r="483" spans="1:5" x14ac:dyDescent="0.25">
      <c r="A483" s="455">
        <v>45253</v>
      </c>
      <c r="B483" s="505" t="s">
        <v>27231</v>
      </c>
      <c r="C483" s="431">
        <v>100</v>
      </c>
      <c r="D483" s="431">
        <v>358.18</v>
      </c>
      <c r="E483" s="431"/>
    </row>
    <row r="484" spans="1:5" x14ac:dyDescent="0.25">
      <c r="A484" s="455">
        <v>45253</v>
      </c>
      <c r="B484" s="505" t="s">
        <v>27232</v>
      </c>
      <c r="C484" s="431">
        <v>72</v>
      </c>
      <c r="D484" s="432"/>
      <c r="E484" s="431">
        <v>166.4</v>
      </c>
    </row>
    <row r="485" spans="1:5" x14ac:dyDescent="0.25">
      <c r="A485" s="455">
        <v>45253</v>
      </c>
      <c r="B485" s="505" t="s">
        <v>27233</v>
      </c>
      <c r="C485" s="431">
        <v>41</v>
      </c>
      <c r="D485" s="431">
        <v>109.47</v>
      </c>
      <c r="E485" s="431"/>
    </row>
    <row r="486" spans="1:5" x14ac:dyDescent="0.25">
      <c r="A486" s="455">
        <v>45253</v>
      </c>
      <c r="B486" s="505" t="s">
        <v>27234</v>
      </c>
      <c r="C486" s="431">
        <v>44</v>
      </c>
      <c r="D486" s="432"/>
      <c r="E486" s="431">
        <v>128.76</v>
      </c>
    </row>
    <row r="487" spans="1:5" x14ac:dyDescent="0.25">
      <c r="A487" s="455">
        <v>45253</v>
      </c>
      <c r="B487" s="505" t="s">
        <v>27235</v>
      </c>
      <c r="C487" s="431">
        <v>60</v>
      </c>
      <c r="D487" s="432"/>
      <c r="E487" s="431">
        <v>155.4</v>
      </c>
    </row>
    <row r="488" spans="1:5" x14ac:dyDescent="0.25">
      <c r="A488" s="455">
        <v>45253</v>
      </c>
      <c r="B488" s="505" t="s">
        <v>27236</v>
      </c>
      <c r="C488" s="431">
        <v>20</v>
      </c>
      <c r="D488" s="432"/>
      <c r="E488" s="431">
        <v>68.599999999999994</v>
      </c>
    </row>
    <row r="489" spans="1:5" x14ac:dyDescent="0.25">
      <c r="A489" s="455">
        <v>45253</v>
      </c>
      <c r="B489" s="505" t="s">
        <v>27237</v>
      </c>
      <c r="C489" s="431">
        <v>15</v>
      </c>
      <c r="D489" s="432"/>
      <c r="E489" s="431">
        <v>52</v>
      </c>
    </row>
    <row r="490" spans="1:5" x14ac:dyDescent="0.25">
      <c r="A490" s="455">
        <v>45253</v>
      </c>
      <c r="B490" s="505" t="s">
        <v>27238</v>
      </c>
      <c r="C490" s="431">
        <v>50</v>
      </c>
      <c r="D490" s="431">
        <v>179.09</v>
      </c>
      <c r="E490" s="431"/>
    </row>
    <row r="491" spans="1:5" x14ac:dyDescent="0.25">
      <c r="A491" s="455">
        <v>45253</v>
      </c>
      <c r="B491" s="505" t="s">
        <v>27239</v>
      </c>
      <c r="C491" s="431">
        <v>617</v>
      </c>
      <c r="D491" s="432"/>
      <c r="E491" s="433">
        <v>1899.98</v>
      </c>
    </row>
    <row r="492" spans="1:5" x14ac:dyDescent="0.25">
      <c r="A492" s="455">
        <v>45253</v>
      </c>
      <c r="B492" s="479" t="s">
        <v>27240</v>
      </c>
      <c r="C492" s="431">
        <v>21</v>
      </c>
      <c r="D492" s="432"/>
      <c r="E492" s="431">
        <v>49</v>
      </c>
    </row>
    <row r="493" spans="1:5" x14ac:dyDescent="0.25">
      <c r="A493" s="455">
        <v>45253</v>
      </c>
      <c r="B493" s="479" t="s">
        <v>27241</v>
      </c>
      <c r="C493" s="431">
        <v>240</v>
      </c>
      <c r="D493" s="432"/>
      <c r="E493" s="431">
        <v>436.8</v>
      </c>
    </row>
    <row r="494" spans="1:5" x14ac:dyDescent="0.25">
      <c r="A494" s="455">
        <v>45253</v>
      </c>
      <c r="B494" s="505" t="s">
        <v>27242</v>
      </c>
      <c r="C494" s="431">
        <v>50</v>
      </c>
      <c r="D494" s="431">
        <v>97.17</v>
      </c>
      <c r="E494" s="431"/>
    </row>
    <row r="495" spans="1:5" x14ac:dyDescent="0.25">
      <c r="A495" s="455">
        <v>45253</v>
      </c>
      <c r="B495" s="505" t="s">
        <v>27243</v>
      </c>
      <c r="C495" s="431">
        <v>67</v>
      </c>
      <c r="D495" s="432"/>
      <c r="E495" s="431">
        <v>147</v>
      </c>
    </row>
    <row r="496" spans="1:5" x14ac:dyDescent="0.25">
      <c r="A496" s="455">
        <v>45253</v>
      </c>
      <c r="B496" s="479" t="s">
        <v>27244</v>
      </c>
      <c r="C496" s="431">
        <v>400</v>
      </c>
      <c r="D496" s="432"/>
      <c r="E496" s="431">
        <v>849.6</v>
      </c>
    </row>
    <row r="497" spans="1:5" x14ac:dyDescent="0.25">
      <c r="A497" s="455">
        <v>45253</v>
      </c>
      <c r="B497" s="479" t="s">
        <v>27245</v>
      </c>
      <c r="C497" s="431">
        <v>87</v>
      </c>
      <c r="D497" s="432"/>
      <c r="E497" s="431">
        <v>582.12</v>
      </c>
    </row>
    <row r="498" spans="1:5" x14ac:dyDescent="0.25">
      <c r="A498" s="455">
        <v>45253</v>
      </c>
      <c r="B498" s="505" t="s">
        <v>27246</v>
      </c>
      <c r="C498" s="431">
        <v>80</v>
      </c>
      <c r="D498" s="431">
        <v>249.44</v>
      </c>
      <c r="E498" s="431"/>
    </row>
    <row r="499" spans="1:5" x14ac:dyDescent="0.25">
      <c r="A499" s="455">
        <v>45253</v>
      </c>
      <c r="B499" s="505" t="s">
        <v>27247</v>
      </c>
      <c r="C499" s="431">
        <v>60</v>
      </c>
      <c r="D499" s="432"/>
      <c r="E499" s="431">
        <v>137.19999999999999</v>
      </c>
    </row>
    <row r="500" spans="1:5" x14ac:dyDescent="0.25">
      <c r="A500" s="455">
        <v>45253</v>
      </c>
      <c r="B500" s="479" t="s">
        <v>27248</v>
      </c>
      <c r="C500" s="431">
        <v>117</v>
      </c>
      <c r="D500" s="432"/>
      <c r="E500" s="431">
        <v>275.60000000000002</v>
      </c>
    </row>
    <row r="501" spans="1:5" x14ac:dyDescent="0.25">
      <c r="A501" s="455">
        <v>45253</v>
      </c>
      <c r="B501" s="479" t="s">
        <v>27249</v>
      </c>
      <c r="C501" s="431">
        <v>67</v>
      </c>
      <c r="D501" s="432"/>
      <c r="E501" s="431">
        <v>161.19999999999999</v>
      </c>
    </row>
    <row r="502" spans="1:5" x14ac:dyDescent="0.25">
      <c r="A502" s="455">
        <v>45253</v>
      </c>
      <c r="B502" s="479" t="s">
        <v>27250</v>
      </c>
      <c r="C502" s="431">
        <v>372</v>
      </c>
      <c r="D502" s="432"/>
      <c r="E502" s="431">
        <v>852.6</v>
      </c>
    </row>
    <row r="503" spans="1:5" x14ac:dyDescent="0.25">
      <c r="A503" s="455">
        <v>45253</v>
      </c>
      <c r="B503" s="479" t="s">
        <v>27251</v>
      </c>
      <c r="C503" s="431">
        <v>86</v>
      </c>
      <c r="D503" s="431">
        <v>226.94</v>
      </c>
      <c r="E503" s="431"/>
    </row>
    <row r="504" spans="1:5" x14ac:dyDescent="0.25">
      <c r="A504" s="455">
        <v>45253</v>
      </c>
      <c r="B504" s="479" t="s">
        <v>27252</v>
      </c>
      <c r="C504" s="431">
        <v>119</v>
      </c>
      <c r="D504" s="431">
        <v>284.2</v>
      </c>
      <c r="E504" s="431"/>
    </row>
    <row r="505" spans="1:5" x14ac:dyDescent="0.25">
      <c r="A505" s="455">
        <v>45253</v>
      </c>
      <c r="B505" s="479" t="s">
        <v>27253</v>
      </c>
      <c r="C505" s="431">
        <v>100</v>
      </c>
      <c r="D505" s="432"/>
      <c r="E505" s="431">
        <v>235.2</v>
      </c>
    </row>
    <row r="506" spans="1:5" x14ac:dyDescent="0.25">
      <c r="A506" s="455">
        <v>45253</v>
      </c>
      <c r="B506" s="479" t="s">
        <v>27254</v>
      </c>
      <c r="C506" s="431">
        <v>150</v>
      </c>
      <c r="D506" s="432"/>
      <c r="E506" s="431">
        <v>343</v>
      </c>
    </row>
    <row r="507" spans="1:5" x14ac:dyDescent="0.25">
      <c r="A507" s="455">
        <v>45253</v>
      </c>
      <c r="B507" s="479" t="s">
        <v>27255</v>
      </c>
      <c r="C507" s="435">
        <v>80</v>
      </c>
      <c r="D507" s="431">
        <v>168.76</v>
      </c>
      <c r="E507" s="431"/>
    </row>
    <row r="508" spans="1:5" x14ac:dyDescent="0.25">
      <c r="A508" s="455">
        <v>45253</v>
      </c>
      <c r="B508" s="505" t="s">
        <v>27256</v>
      </c>
      <c r="C508" s="431">
        <v>890</v>
      </c>
      <c r="D508" s="432"/>
      <c r="E508" s="433">
        <v>2346.6999999999998</v>
      </c>
    </row>
    <row r="509" spans="1:5" x14ac:dyDescent="0.25">
      <c r="A509" s="455">
        <v>45253</v>
      </c>
      <c r="B509" s="479" t="s">
        <v>27257</v>
      </c>
      <c r="C509" s="435">
        <v>119</v>
      </c>
      <c r="D509" s="432"/>
      <c r="E509" s="431">
        <v>402</v>
      </c>
    </row>
    <row r="510" spans="1:5" ht="15.75" thickBot="1" x14ac:dyDescent="0.3">
      <c r="A510" s="455">
        <v>45253</v>
      </c>
      <c r="B510" s="505" t="s">
        <v>27258</v>
      </c>
      <c r="C510" s="431">
        <v>176</v>
      </c>
      <c r="D510" s="432"/>
      <c r="E510" s="431">
        <v>409.17</v>
      </c>
    </row>
    <row r="511" spans="1:5" ht="15.75" thickBot="1" x14ac:dyDescent="0.3">
      <c r="A511" s="574">
        <v>45253</v>
      </c>
      <c r="B511" s="505" t="s">
        <v>27259</v>
      </c>
      <c r="C511" s="21">
        <v>115</v>
      </c>
      <c r="D511" s="59"/>
      <c r="E511" s="21">
        <v>317.52</v>
      </c>
    </row>
    <row r="512" spans="1:5" ht="15.75" thickBot="1" x14ac:dyDescent="0.3">
      <c r="A512" s="574">
        <v>45253</v>
      </c>
      <c r="B512" s="505" t="s">
        <v>27260</v>
      </c>
      <c r="C512" s="21">
        <v>26</v>
      </c>
      <c r="D512" s="21">
        <v>63.96</v>
      </c>
      <c r="E512" s="21"/>
    </row>
    <row r="513" spans="1:5" ht="15.75" thickBot="1" x14ac:dyDescent="0.3">
      <c r="A513" s="574">
        <v>45253</v>
      </c>
      <c r="B513" s="575" t="s">
        <v>27261</v>
      </c>
      <c r="C513" s="21">
        <v>50</v>
      </c>
      <c r="D513" s="59"/>
      <c r="E513" s="21">
        <v>145.6</v>
      </c>
    </row>
    <row r="514" spans="1:5" ht="15.75" thickBot="1" x14ac:dyDescent="0.3">
      <c r="A514" s="574">
        <v>45254</v>
      </c>
      <c r="B514" s="479" t="s">
        <v>27262</v>
      </c>
      <c r="C514" s="7">
        <v>37</v>
      </c>
      <c r="D514" s="21">
        <v>84.38</v>
      </c>
      <c r="E514" s="21">
        <v>68.599999999999994</v>
      </c>
    </row>
    <row r="515" spans="1:5" ht="15.75" thickBot="1" x14ac:dyDescent="0.3">
      <c r="A515" s="574">
        <v>45254</v>
      </c>
      <c r="B515" s="479" t="s">
        <v>27263</v>
      </c>
      <c r="C515" s="21">
        <v>10</v>
      </c>
      <c r="D515" s="59"/>
      <c r="E515" s="21">
        <v>52</v>
      </c>
    </row>
    <row r="516" spans="1:5" ht="15.75" thickBot="1" x14ac:dyDescent="0.3">
      <c r="A516" s="574">
        <v>45254</v>
      </c>
      <c r="B516" s="479" t="s">
        <v>27264</v>
      </c>
      <c r="C516" s="21">
        <v>40</v>
      </c>
      <c r="D516" s="21">
        <v>85</v>
      </c>
      <c r="E516" s="21"/>
    </row>
    <row r="517" spans="1:5" ht="15.75" thickBot="1" x14ac:dyDescent="0.3">
      <c r="A517" s="574">
        <v>45254</v>
      </c>
      <c r="B517" s="479" t="s">
        <v>27265</v>
      </c>
      <c r="C517" s="21">
        <v>105</v>
      </c>
      <c r="D517" s="59"/>
      <c r="E517" s="21">
        <v>205.8</v>
      </c>
    </row>
    <row r="518" spans="1:5" ht="15.75" thickBot="1" x14ac:dyDescent="0.3">
      <c r="A518" s="574">
        <v>45254</v>
      </c>
      <c r="B518" s="505" t="s">
        <v>27266</v>
      </c>
      <c r="C518" s="21">
        <v>30</v>
      </c>
      <c r="D518" s="59"/>
      <c r="E518" s="21">
        <v>68.599999999999994</v>
      </c>
    </row>
    <row r="519" spans="1:5" ht="15.75" thickBot="1" x14ac:dyDescent="0.3">
      <c r="A519" s="574">
        <v>45254</v>
      </c>
      <c r="B519" s="505" t="s">
        <v>27267</v>
      </c>
      <c r="C519" s="21">
        <v>30</v>
      </c>
      <c r="D519" s="59"/>
      <c r="E519" s="21">
        <v>68.599999999999994</v>
      </c>
    </row>
    <row r="520" spans="1:5" ht="15.75" thickBot="1" x14ac:dyDescent="0.3">
      <c r="A520" s="574">
        <v>45254</v>
      </c>
      <c r="B520" s="505" t="s">
        <v>27268</v>
      </c>
      <c r="C520" s="21">
        <v>25</v>
      </c>
      <c r="D520" s="59"/>
      <c r="E520" s="21">
        <v>72.8</v>
      </c>
    </row>
    <row r="521" spans="1:5" ht="15.75" thickBot="1" x14ac:dyDescent="0.3">
      <c r="A521" s="574">
        <v>45254</v>
      </c>
      <c r="B521" s="505" t="s">
        <v>27269</v>
      </c>
      <c r="C521" s="21">
        <v>160</v>
      </c>
      <c r="D521" s="59"/>
      <c r="E521" s="21">
        <v>335.65</v>
      </c>
    </row>
    <row r="522" spans="1:5" ht="15.75" thickBot="1" x14ac:dyDescent="0.3">
      <c r="A522" s="574">
        <v>45254</v>
      </c>
      <c r="B522" s="505" t="s">
        <v>27270</v>
      </c>
      <c r="C522" s="21">
        <v>10</v>
      </c>
      <c r="D522" s="21">
        <v>60.27</v>
      </c>
      <c r="E522" s="21"/>
    </row>
    <row r="523" spans="1:5" ht="15.75" thickBot="1" x14ac:dyDescent="0.3">
      <c r="A523" s="574">
        <v>45254</v>
      </c>
      <c r="B523" s="505" t="s">
        <v>27271</v>
      </c>
      <c r="C523" s="21">
        <v>215</v>
      </c>
      <c r="D523" s="59"/>
      <c r="E523" s="60">
        <v>1475.88</v>
      </c>
    </row>
    <row r="524" spans="1:5" ht="15.75" thickBot="1" x14ac:dyDescent="0.3">
      <c r="A524" s="574">
        <v>45254</v>
      </c>
      <c r="B524" s="505" t="s">
        <v>27272</v>
      </c>
      <c r="C524" s="21">
        <v>58</v>
      </c>
      <c r="D524" s="59"/>
      <c r="E524" s="21">
        <v>137.19999999999999</v>
      </c>
    </row>
    <row r="525" spans="1:5" ht="15.75" thickBot="1" x14ac:dyDescent="0.3">
      <c r="A525" s="574">
        <v>45254</v>
      </c>
      <c r="B525" s="479" t="s">
        <v>27273</v>
      </c>
      <c r="C525" s="21">
        <v>32</v>
      </c>
      <c r="D525" s="59"/>
      <c r="E525" s="21">
        <v>68.599999999999994</v>
      </c>
    </row>
    <row r="526" spans="1:5" ht="15.75" thickBot="1" x14ac:dyDescent="0.3">
      <c r="A526" s="574">
        <v>45254</v>
      </c>
      <c r="B526" s="479" t="s">
        <v>27274</v>
      </c>
      <c r="C526" s="21">
        <v>141</v>
      </c>
      <c r="D526" s="59"/>
      <c r="E526" s="21">
        <v>745.29</v>
      </c>
    </row>
    <row r="527" spans="1:5" ht="15.75" thickBot="1" x14ac:dyDescent="0.3">
      <c r="A527" s="574">
        <v>45254</v>
      </c>
      <c r="B527" s="505" t="s">
        <v>27275</v>
      </c>
      <c r="C527" s="21">
        <v>15</v>
      </c>
      <c r="D527" s="59"/>
      <c r="E527" s="21">
        <v>45</v>
      </c>
    </row>
    <row r="528" spans="1:5" ht="15.75" thickBot="1" x14ac:dyDescent="0.3">
      <c r="A528" s="574">
        <v>45254</v>
      </c>
      <c r="B528" s="479" t="s">
        <v>27276</v>
      </c>
      <c r="C528" s="21">
        <v>205</v>
      </c>
      <c r="D528" s="59"/>
      <c r="E528" s="21">
        <v>509.6</v>
      </c>
    </row>
    <row r="529" spans="1:6" ht="15.75" thickBot="1" x14ac:dyDescent="0.3">
      <c r="A529" s="574">
        <v>45254</v>
      </c>
      <c r="B529" s="505" t="s">
        <v>27277</v>
      </c>
      <c r="C529" s="21">
        <v>20</v>
      </c>
      <c r="D529" s="21">
        <v>84.38</v>
      </c>
      <c r="E529" s="21"/>
    </row>
    <row r="530" spans="1:6" ht="15.75" thickBot="1" x14ac:dyDescent="0.3">
      <c r="A530" s="574">
        <v>45254</v>
      </c>
      <c r="B530" s="479" t="s">
        <v>27278</v>
      </c>
      <c r="C530" s="21">
        <v>30</v>
      </c>
      <c r="D530" s="21">
        <v>101.6</v>
      </c>
      <c r="E530" s="21"/>
    </row>
    <row r="531" spans="1:6" ht="15.75" thickBot="1" x14ac:dyDescent="0.3">
      <c r="A531" s="574">
        <v>45254</v>
      </c>
      <c r="B531" s="575" t="s">
        <v>27279</v>
      </c>
      <c r="C531" s="21">
        <v>38</v>
      </c>
      <c r="D531" s="21">
        <v>94.1</v>
      </c>
      <c r="E531" s="21"/>
    </row>
    <row r="532" spans="1:6" x14ac:dyDescent="0.25">
      <c r="A532" s="455">
        <v>45254</v>
      </c>
      <c r="B532" s="479" t="s">
        <v>27280</v>
      </c>
      <c r="C532" s="431">
        <v>130</v>
      </c>
      <c r="D532" s="432"/>
      <c r="E532" s="431">
        <v>270</v>
      </c>
    </row>
    <row r="533" spans="1:6" x14ac:dyDescent="0.25">
      <c r="A533" s="455">
        <v>45255</v>
      </c>
      <c r="B533" s="479" t="s">
        <v>27281</v>
      </c>
      <c r="C533" s="431">
        <v>45</v>
      </c>
      <c r="D533" s="431">
        <v>146.78</v>
      </c>
      <c r="E533" s="431"/>
    </row>
    <row r="534" spans="1:6" x14ac:dyDescent="0.25">
      <c r="A534" s="455">
        <v>45255</v>
      </c>
      <c r="B534" s="479" t="s">
        <v>27282</v>
      </c>
      <c r="C534" s="431">
        <v>60</v>
      </c>
      <c r="D534" s="431">
        <v>168.76</v>
      </c>
      <c r="E534" s="431"/>
    </row>
    <row r="535" spans="1:6" x14ac:dyDescent="0.25">
      <c r="A535" s="455">
        <v>45255</v>
      </c>
      <c r="B535" s="479" t="s">
        <v>27283</v>
      </c>
      <c r="C535" s="431">
        <v>320</v>
      </c>
      <c r="D535" s="431">
        <v>675.02</v>
      </c>
      <c r="E535" s="431"/>
    </row>
    <row r="536" spans="1:6" x14ac:dyDescent="0.25">
      <c r="A536" s="455">
        <v>45257</v>
      </c>
      <c r="B536" s="479" t="s">
        <v>27284</v>
      </c>
      <c r="C536" s="431">
        <v>70</v>
      </c>
      <c r="D536" s="432"/>
      <c r="E536" s="431">
        <v>184.88</v>
      </c>
    </row>
    <row r="537" spans="1:6" x14ac:dyDescent="0.25">
      <c r="A537" s="455">
        <v>45257</v>
      </c>
      <c r="B537" s="479" t="s">
        <v>27285</v>
      </c>
      <c r="C537" s="431">
        <v>185</v>
      </c>
      <c r="D537" s="431">
        <v>406.39</v>
      </c>
      <c r="E537" s="431"/>
      <c r="F537" s="126"/>
    </row>
    <row r="538" spans="1:6" x14ac:dyDescent="0.25">
      <c r="A538" s="455">
        <v>45257</v>
      </c>
      <c r="B538" s="479" t="s">
        <v>27286</v>
      </c>
      <c r="C538" s="431">
        <v>36</v>
      </c>
      <c r="D538" s="432"/>
      <c r="E538" s="431">
        <v>97</v>
      </c>
      <c r="F538" s="126"/>
    </row>
    <row r="539" spans="1:6" x14ac:dyDescent="0.25">
      <c r="A539" s="455">
        <v>45257</v>
      </c>
      <c r="B539" s="479" t="s">
        <v>27287</v>
      </c>
      <c r="C539" s="431">
        <v>54</v>
      </c>
      <c r="D539" s="432"/>
      <c r="E539" s="431">
        <v>273.60000000000002</v>
      </c>
      <c r="F539" s="464"/>
    </row>
    <row r="540" spans="1:6" x14ac:dyDescent="0.25">
      <c r="A540" s="455">
        <v>45257</v>
      </c>
      <c r="B540" s="479" t="s">
        <v>27288</v>
      </c>
      <c r="C540" s="431">
        <v>25</v>
      </c>
      <c r="D540" s="431">
        <v>95.23</v>
      </c>
      <c r="E540" s="431"/>
      <c r="F540" s="126"/>
    </row>
    <row r="541" spans="1:6" x14ac:dyDescent="0.25">
      <c r="A541" s="455">
        <v>45257</v>
      </c>
      <c r="B541" s="479" t="s">
        <v>27289</v>
      </c>
      <c r="C541" s="431">
        <v>61</v>
      </c>
      <c r="D541" s="431">
        <v>156.21</v>
      </c>
      <c r="E541" s="431"/>
      <c r="F541" s="126"/>
    </row>
    <row r="542" spans="1:6" x14ac:dyDescent="0.25">
      <c r="A542" s="455">
        <v>45257</v>
      </c>
      <c r="B542" s="479" t="s">
        <v>27290</v>
      </c>
      <c r="C542" s="431">
        <v>40</v>
      </c>
      <c r="D542" s="432"/>
      <c r="E542" s="431">
        <v>137.19999999999999</v>
      </c>
      <c r="F542" s="126"/>
    </row>
    <row r="543" spans="1:6" x14ac:dyDescent="0.25">
      <c r="A543" s="455">
        <v>45257</v>
      </c>
      <c r="B543" s="479" t="s">
        <v>27291</v>
      </c>
      <c r="C543" s="431">
        <v>90</v>
      </c>
      <c r="D543" s="431">
        <v>168.76</v>
      </c>
      <c r="E543" s="431"/>
      <c r="F543" s="126"/>
    </row>
    <row r="544" spans="1:6" x14ac:dyDescent="0.25">
      <c r="A544" s="455">
        <v>45257</v>
      </c>
      <c r="B544" s="479" t="s">
        <v>27292</v>
      </c>
      <c r="C544" s="431">
        <v>1214</v>
      </c>
      <c r="D544" s="568"/>
      <c r="E544" s="433">
        <v>2230.48</v>
      </c>
      <c r="F544" s="464"/>
    </row>
    <row r="545" spans="1:6" x14ac:dyDescent="0.25">
      <c r="A545" s="455">
        <v>45257</v>
      </c>
      <c r="B545" s="479" t="s">
        <v>27293</v>
      </c>
      <c r="C545" s="431">
        <v>76</v>
      </c>
      <c r="D545" s="432"/>
      <c r="E545" s="431">
        <v>145.6</v>
      </c>
      <c r="F545" s="126"/>
    </row>
    <row r="546" spans="1:6" x14ac:dyDescent="0.25">
      <c r="A546" s="455">
        <v>45257</v>
      </c>
      <c r="B546" s="479" t="s">
        <v>27294</v>
      </c>
      <c r="C546" s="431">
        <v>382</v>
      </c>
      <c r="D546" s="432"/>
      <c r="E546" s="431">
        <v>846.72</v>
      </c>
    </row>
    <row r="547" spans="1:6" x14ac:dyDescent="0.25">
      <c r="A547" s="455">
        <v>45257</v>
      </c>
      <c r="B547" s="479" t="s">
        <v>27295</v>
      </c>
      <c r="C547" s="431">
        <v>45</v>
      </c>
      <c r="D547" s="432"/>
      <c r="E547" s="431">
        <v>217.8</v>
      </c>
    </row>
    <row r="548" spans="1:6" x14ac:dyDescent="0.25">
      <c r="A548" s="455">
        <v>45257</v>
      </c>
      <c r="B548" s="479" t="s">
        <v>27296</v>
      </c>
      <c r="C548" s="431">
        <v>5</v>
      </c>
      <c r="D548" s="432"/>
      <c r="E548" s="431">
        <v>49</v>
      </c>
    </row>
    <row r="549" spans="1:6" x14ac:dyDescent="0.25">
      <c r="A549" s="455">
        <v>45257</v>
      </c>
      <c r="B549" s="479" t="s">
        <v>27297</v>
      </c>
      <c r="C549" s="431">
        <v>312</v>
      </c>
      <c r="D549" s="432"/>
      <c r="E549" s="431">
        <v>721.24</v>
      </c>
    </row>
    <row r="550" spans="1:6" x14ac:dyDescent="0.25">
      <c r="A550" s="455">
        <v>45257</v>
      </c>
      <c r="B550" s="479" t="s">
        <v>27298</v>
      </c>
      <c r="C550" s="431">
        <v>347</v>
      </c>
      <c r="D550" s="432"/>
      <c r="E550" s="431">
        <v>796.01</v>
      </c>
    </row>
    <row r="551" spans="1:6" x14ac:dyDescent="0.25">
      <c r="A551" s="455">
        <v>45257</v>
      </c>
      <c r="B551" s="479" t="s">
        <v>27299</v>
      </c>
      <c r="C551" s="431">
        <v>23</v>
      </c>
      <c r="D551" s="432"/>
      <c r="E551" s="431">
        <v>49</v>
      </c>
    </row>
    <row r="552" spans="1:6" x14ac:dyDescent="0.25">
      <c r="A552" s="455">
        <v>45257</v>
      </c>
      <c r="B552" s="479" t="s">
        <v>27300</v>
      </c>
      <c r="C552" s="431">
        <v>98</v>
      </c>
      <c r="D552" s="432"/>
      <c r="E552" s="431">
        <v>287</v>
      </c>
    </row>
    <row r="553" spans="1:6" x14ac:dyDescent="0.25">
      <c r="A553" s="455">
        <v>45257</v>
      </c>
      <c r="B553" s="479" t="s">
        <v>27301</v>
      </c>
      <c r="C553" s="431">
        <v>40</v>
      </c>
      <c r="D553" s="432"/>
      <c r="E553" s="431">
        <v>84.86</v>
      </c>
    </row>
    <row r="554" spans="1:6" x14ac:dyDescent="0.25">
      <c r="A554" s="455">
        <v>45257</v>
      </c>
      <c r="B554" s="479" t="s">
        <v>27302</v>
      </c>
      <c r="C554" s="431">
        <v>31</v>
      </c>
      <c r="D554" s="431">
        <v>84.38</v>
      </c>
      <c r="E554" s="431"/>
    </row>
    <row r="555" spans="1:6" x14ac:dyDescent="0.25">
      <c r="A555" s="455">
        <v>45257</v>
      </c>
      <c r="B555" s="479" t="s">
        <v>27303</v>
      </c>
      <c r="C555" s="431">
        <v>20</v>
      </c>
      <c r="D555" s="431">
        <v>60.27</v>
      </c>
      <c r="E555" s="431"/>
    </row>
    <row r="556" spans="1:6" x14ac:dyDescent="0.25">
      <c r="A556" s="455">
        <v>45257</v>
      </c>
      <c r="B556" s="479" t="s">
        <v>27304</v>
      </c>
      <c r="C556" s="431">
        <v>55</v>
      </c>
      <c r="D556" s="431">
        <v>159.9</v>
      </c>
      <c r="E556" s="431"/>
    </row>
    <row r="557" spans="1:6" x14ac:dyDescent="0.25">
      <c r="A557" s="455">
        <v>45258</v>
      </c>
      <c r="B557" s="479" t="s">
        <v>27305</v>
      </c>
      <c r="C557" s="431">
        <v>40</v>
      </c>
      <c r="D557" s="435">
        <v>168.76</v>
      </c>
      <c r="E557" s="431"/>
    </row>
    <row r="558" spans="1:6" x14ac:dyDescent="0.25">
      <c r="A558" s="455">
        <v>45258</v>
      </c>
      <c r="B558" s="479" t="s">
        <v>27306</v>
      </c>
      <c r="C558" s="431">
        <v>163</v>
      </c>
      <c r="D558" s="435"/>
      <c r="E558" s="431">
        <v>381.71</v>
      </c>
    </row>
    <row r="559" spans="1:6" x14ac:dyDescent="0.25">
      <c r="A559" s="455">
        <v>45258</v>
      </c>
      <c r="B559" s="479" t="s">
        <v>27307</v>
      </c>
      <c r="C559" s="431">
        <v>186</v>
      </c>
      <c r="D559" s="435"/>
      <c r="E559" s="431">
        <v>437.19</v>
      </c>
    </row>
    <row r="560" spans="1:6" x14ac:dyDescent="0.25">
      <c r="A560" s="455">
        <v>45258</v>
      </c>
      <c r="B560" s="479" t="s">
        <v>27308</v>
      </c>
      <c r="C560" s="437">
        <v>39</v>
      </c>
      <c r="D560" s="435"/>
      <c r="E560" s="487">
        <v>80.59</v>
      </c>
    </row>
    <row r="561" spans="1:5" x14ac:dyDescent="0.25">
      <c r="A561" s="455">
        <v>45258</v>
      </c>
      <c r="B561" s="479" t="s">
        <v>27309</v>
      </c>
      <c r="C561" s="431">
        <v>78</v>
      </c>
      <c r="D561" s="435"/>
      <c r="E561" s="431">
        <v>490</v>
      </c>
    </row>
    <row r="562" spans="1:5" x14ac:dyDescent="0.25">
      <c r="A562" s="455">
        <v>45258</v>
      </c>
      <c r="B562" s="479" t="s">
        <v>27310</v>
      </c>
      <c r="C562" s="431">
        <v>20</v>
      </c>
      <c r="D562" s="435"/>
      <c r="E562" s="431">
        <v>104</v>
      </c>
    </row>
    <row r="563" spans="1:5" x14ac:dyDescent="0.25">
      <c r="A563" s="455">
        <v>45258</v>
      </c>
      <c r="B563" s="479" t="s">
        <v>27311</v>
      </c>
      <c r="C563" s="431">
        <v>32</v>
      </c>
      <c r="D563" s="435">
        <v>96.43</v>
      </c>
      <c r="E563" s="431"/>
    </row>
    <row r="564" spans="1:5" x14ac:dyDescent="0.25">
      <c r="A564" s="455">
        <v>45258</v>
      </c>
      <c r="B564" s="479" t="s">
        <v>27312</v>
      </c>
      <c r="C564" s="431">
        <v>60</v>
      </c>
      <c r="D564" s="435"/>
      <c r="E564" s="433">
        <v>137.19999999999999</v>
      </c>
    </row>
    <row r="565" spans="1:5" x14ac:dyDescent="0.25">
      <c r="A565" s="455">
        <v>45258</v>
      </c>
      <c r="B565" s="479" t="s">
        <v>27313</v>
      </c>
      <c r="C565" s="431">
        <v>40</v>
      </c>
      <c r="D565" s="435"/>
      <c r="E565" s="433">
        <v>82.51</v>
      </c>
    </row>
    <row r="566" spans="1:5" x14ac:dyDescent="0.25">
      <c r="A566" s="455">
        <v>45258</v>
      </c>
      <c r="B566" s="479" t="s">
        <v>27314</v>
      </c>
      <c r="C566" s="431">
        <v>963</v>
      </c>
      <c r="D566" s="435"/>
      <c r="E566" s="433">
        <v>2352.7800000000002</v>
      </c>
    </row>
    <row r="567" spans="1:5" x14ac:dyDescent="0.25">
      <c r="A567" s="455">
        <v>45258</v>
      </c>
      <c r="B567" s="479" t="s">
        <v>27315</v>
      </c>
      <c r="C567" s="431">
        <v>220</v>
      </c>
      <c r="D567" s="435">
        <v>503.69</v>
      </c>
      <c r="E567" s="431"/>
    </row>
    <row r="568" spans="1:5" x14ac:dyDescent="0.25">
      <c r="A568" s="455">
        <v>45258</v>
      </c>
      <c r="B568" s="479" t="s">
        <v>27316</v>
      </c>
      <c r="C568" s="431">
        <v>76</v>
      </c>
      <c r="D568" s="435">
        <v>179.09</v>
      </c>
      <c r="E568" s="431"/>
    </row>
    <row r="569" spans="1:5" x14ac:dyDescent="0.25">
      <c r="A569" s="455">
        <v>45258</v>
      </c>
      <c r="B569" s="479" t="s">
        <v>27317</v>
      </c>
      <c r="C569" s="431">
        <v>23</v>
      </c>
      <c r="D569" s="435"/>
      <c r="E569" s="431">
        <v>49</v>
      </c>
    </row>
    <row r="570" spans="1:5" x14ac:dyDescent="0.25">
      <c r="A570" s="455">
        <v>45258</v>
      </c>
      <c r="B570" s="479" t="s">
        <v>27318</v>
      </c>
      <c r="C570" s="431">
        <v>80</v>
      </c>
      <c r="D570" s="435"/>
      <c r="E570" s="431">
        <v>153.46</v>
      </c>
    </row>
    <row r="571" spans="1:5" x14ac:dyDescent="0.25">
      <c r="A571" s="455">
        <v>45258</v>
      </c>
      <c r="B571" s="479" t="s">
        <v>27319</v>
      </c>
      <c r="C571" s="431">
        <v>610</v>
      </c>
      <c r="D571" s="435"/>
      <c r="E571" s="433">
        <v>1597.44</v>
      </c>
    </row>
    <row r="572" spans="1:5" x14ac:dyDescent="0.25">
      <c r="A572" s="455">
        <v>45258</v>
      </c>
      <c r="B572" s="479" t="s">
        <v>27320</v>
      </c>
      <c r="C572" s="431">
        <v>40</v>
      </c>
      <c r="D572" s="435"/>
      <c r="E572" s="431">
        <v>118</v>
      </c>
    </row>
    <row r="573" spans="1:5" x14ac:dyDescent="0.25">
      <c r="A573" s="455">
        <v>45258</v>
      </c>
      <c r="B573" s="479" t="s">
        <v>27321</v>
      </c>
      <c r="C573" s="431">
        <v>125</v>
      </c>
      <c r="D573" s="435"/>
      <c r="E573" s="431">
        <v>380.26</v>
      </c>
    </row>
    <row r="574" spans="1:5" x14ac:dyDescent="0.25">
      <c r="A574" s="455">
        <v>45258</v>
      </c>
      <c r="B574" s="479" t="s">
        <v>27322</v>
      </c>
      <c r="C574" s="431">
        <v>70</v>
      </c>
      <c r="D574" s="435">
        <v>179.09</v>
      </c>
      <c r="E574" s="431"/>
    </row>
    <row r="575" spans="1:5" x14ac:dyDescent="0.25">
      <c r="A575" s="455">
        <v>45258</v>
      </c>
      <c r="B575" s="479" t="s">
        <v>27323</v>
      </c>
      <c r="C575" s="434"/>
      <c r="D575" s="435"/>
      <c r="E575" s="434"/>
    </row>
    <row r="576" spans="1:5" x14ac:dyDescent="0.25">
      <c r="A576" s="455">
        <v>45258</v>
      </c>
      <c r="B576" s="479" t="s">
        <v>27324</v>
      </c>
      <c r="C576" s="435">
        <v>20</v>
      </c>
      <c r="D576" s="435"/>
      <c r="E576" s="431">
        <v>68.599999999999994</v>
      </c>
    </row>
    <row r="577" spans="1:6" x14ac:dyDescent="0.25">
      <c r="A577" s="455">
        <v>45258</v>
      </c>
      <c r="B577" s="479" t="s">
        <v>27325</v>
      </c>
      <c r="C577" s="431">
        <v>413</v>
      </c>
      <c r="D577" s="435"/>
      <c r="E577" s="431">
        <v>887.15</v>
      </c>
    </row>
    <row r="578" spans="1:6" x14ac:dyDescent="0.25">
      <c r="A578" s="455">
        <v>45258</v>
      </c>
      <c r="B578" s="479" t="s">
        <v>27326</v>
      </c>
      <c r="C578" s="431">
        <v>70</v>
      </c>
      <c r="D578" s="435"/>
      <c r="E578" s="431">
        <v>137.19999999999999</v>
      </c>
    </row>
    <row r="579" spans="1:6" x14ac:dyDescent="0.25">
      <c r="A579" s="455">
        <v>45258</v>
      </c>
      <c r="B579" s="479" t="s">
        <v>27327</v>
      </c>
      <c r="C579" s="431">
        <v>130</v>
      </c>
      <c r="D579" s="467"/>
      <c r="E579" s="431">
        <v>527.79999999999995</v>
      </c>
    </row>
    <row r="580" spans="1:6" x14ac:dyDescent="0.25">
      <c r="A580" s="455">
        <v>45258</v>
      </c>
      <c r="B580" s="479" t="s">
        <v>27328</v>
      </c>
      <c r="C580" s="435">
        <v>10</v>
      </c>
      <c r="D580" s="435"/>
      <c r="E580" s="435">
        <v>49</v>
      </c>
    </row>
    <row r="581" spans="1:6" x14ac:dyDescent="0.25">
      <c r="A581" s="455">
        <v>45258</v>
      </c>
      <c r="B581" s="479" t="s">
        <v>27329</v>
      </c>
      <c r="C581" s="435">
        <v>200</v>
      </c>
      <c r="D581" s="435">
        <v>421.89</v>
      </c>
      <c r="E581" s="433"/>
    </row>
    <row r="582" spans="1:6" x14ac:dyDescent="0.25">
      <c r="A582" s="455">
        <v>45258</v>
      </c>
      <c r="B582" s="479" t="s">
        <v>27330</v>
      </c>
      <c r="C582" s="431">
        <v>40</v>
      </c>
      <c r="D582" s="435"/>
      <c r="E582" s="431">
        <v>137.19999999999999</v>
      </c>
    </row>
    <row r="583" spans="1:6" x14ac:dyDescent="0.25">
      <c r="A583" s="455">
        <v>45258</v>
      </c>
      <c r="B583" s="479" t="s">
        <v>27331</v>
      </c>
      <c r="C583" s="435">
        <v>400</v>
      </c>
      <c r="D583" s="435"/>
      <c r="E583" s="435">
        <v>636.78</v>
      </c>
    </row>
    <row r="584" spans="1:6" x14ac:dyDescent="0.25">
      <c r="A584" s="455">
        <v>45258</v>
      </c>
      <c r="B584" s="479" t="s">
        <v>27332</v>
      </c>
      <c r="C584" s="431">
        <v>35</v>
      </c>
      <c r="D584" s="435">
        <v>84.38</v>
      </c>
      <c r="E584" s="431"/>
    </row>
    <row r="585" spans="1:6" x14ac:dyDescent="0.25">
      <c r="A585" s="455">
        <v>45258</v>
      </c>
      <c r="B585" s="479" t="s">
        <v>27333</v>
      </c>
      <c r="C585" s="435">
        <v>91</v>
      </c>
      <c r="D585" s="435">
        <v>145.76</v>
      </c>
      <c r="E585" s="431"/>
    </row>
    <row r="586" spans="1:6" x14ac:dyDescent="0.25">
      <c r="A586" s="455">
        <v>45258</v>
      </c>
      <c r="B586" s="479" t="s">
        <v>27334</v>
      </c>
      <c r="C586" s="151">
        <v>172</v>
      </c>
      <c r="D586" s="435"/>
      <c r="E586" s="435">
        <v>478.4</v>
      </c>
    </row>
    <row r="587" spans="1:6" x14ac:dyDescent="0.25">
      <c r="A587" s="455">
        <v>45258</v>
      </c>
      <c r="B587" s="479" t="s">
        <v>27335</v>
      </c>
      <c r="C587" s="431">
        <v>23</v>
      </c>
      <c r="D587" s="435">
        <v>84.87</v>
      </c>
      <c r="E587" s="431"/>
    </row>
    <row r="588" spans="1:6" x14ac:dyDescent="0.25">
      <c r="A588" s="455">
        <v>45258</v>
      </c>
      <c r="B588" s="479" t="s">
        <v>27336</v>
      </c>
      <c r="C588" s="431">
        <v>25</v>
      </c>
      <c r="D588" s="435"/>
      <c r="E588" s="431">
        <v>63.7</v>
      </c>
    </row>
    <row r="589" spans="1:6" x14ac:dyDescent="0.25">
      <c r="A589" s="455">
        <v>45258</v>
      </c>
      <c r="B589" s="479" t="s">
        <v>27337</v>
      </c>
      <c r="C589" s="435">
        <v>30</v>
      </c>
      <c r="D589" s="435">
        <v>106.89</v>
      </c>
      <c r="E589" s="431"/>
    </row>
    <row r="590" spans="1:6" x14ac:dyDescent="0.25">
      <c r="A590" s="455">
        <v>45258</v>
      </c>
      <c r="B590" s="479" t="s">
        <v>27338</v>
      </c>
      <c r="C590" s="431">
        <v>259</v>
      </c>
      <c r="D590" s="435">
        <v>735.79</v>
      </c>
      <c r="E590" s="433"/>
      <c r="F590" t="s">
        <v>27367</v>
      </c>
    </row>
    <row r="591" spans="1:6" x14ac:dyDescent="0.25">
      <c r="A591" s="455">
        <v>45259</v>
      </c>
      <c r="B591" s="479" t="s">
        <v>27339</v>
      </c>
      <c r="C591" s="435">
        <v>538</v>
      </c>
      <c r="D591" s="435"/>
      <c r="E591" s="60">
        <v>1159.83</v>
      </c>
    </row>
    <row r="592" spans="1:6" x14ac:dyDescent="0.25">
      <c r="A592" s="455">
        <v>45259</v>
      </c>
      <c r="B592" s="479" t="s">
        <v>27340</v>
      </c>
      <c r="C592" s="437">
        <v>39</v>
      </c>
      <c r="D592" s="435"/>
      <c r="E592" s="21">
        <v>109.2</v>
      </c>
    </row>
    <row r="593" spans="1:7" x14ac:dyDescent="0.25">
      <c r="A593" s="455">
        <v>45259</v>
      </c>
      <c r="B593" s="479" t="s">
        <v>27341</v>
      </c>
      <c r="C593" s="431">
        <v>96</v>
      </c>
      <c r="D593" s="435"/>
      <c r="E593" s="486"/>
      <c r="G593" t="s">
        <v>27368</v>
      </c>
    </row>
    <row r="594" spans="1:7" x14ac:dyDescent="0.25">
      <c r="A594" s="455">
        <v>45259</v>
      </c>
      <c r="B594" s="479" t="s">
        <v>27342</v>
      </c>
      <c r="C594" s="437">
        <v>40</v>
      </c>
      <c r="D594" s="435"/>
      <c r="E594" s="21">
        <v>137.19999999999999</v>
      </c>
    </row>
    <row r="595" spans="1:7" x14ac:dyDescent="0.25">
      <c r="A595" s="455">
        <v>45259</v>
      </c>
      <c r="B595" s="479" t="s">
        <v>27343</v>
      </c>
      <c r="C595" s="21">
        <v>230</v>
      </c>
      <c r="D595" s="435"/>
      <c r="E595" s="21">
        <v>472</v>
      </c>
    </row>
    <row r="596" spans="1:7" x14ac:dyDescent="0.25">
      <c r="A596" s="455">
        <v>45259</v>
      </c>
      <c r="B596" s="505" t="s">
        <v>27344</v>
      </c>
      <c r="C596" s="21">
        <v>75</v>
      </c>
      <c r="D596" s="435"/>
      <c r="E596" s="21">
        <v>151.9</v>
      </c>
    </row>
    <row r="597" spans="1:7" x14ac:dyDescent="0.25">
      <c r="A597" s="455">
        <v>45259</v>
      </c>
      <c r="B597" s="479" t="s">
        <v>27345</v>
      </c>
      <c r="C597" s="21">
        <v>972</v>
      </c>
      <c r="D597" s="435"/>
      <c r="E597" s="60">
        <v>2191.77</v>
      </c>
    </row>
    <row r="598" spans="1:7" x14ac:dyDescent="0.25">
      <c r="A598" s="455">
        <v>45259</v>
      </c>
      <c r="B598" s="479" t="s">
        <v>27346</v>
      </c>
      <c r="C598" s="21">
        <v>92</v>
      </c>
      <c r="D598" s="21">
        <v>253.13</v>
      </c>
      <c r="E598" s="487"/>
    </row>
    <row r="599" spans="1:7" x14ac:dyDescent="0.25">
      <c r="A599" s="455">
        <v>45259</v>
      </c>
      <c r="B599" s="479" t="s">
        <v>27347</v>
      </c>
      <c r="C599" s="21">
        <v>20</v>
      </c>
      <c r="D599" s="21">
        <v>60.27</v>
      </c>
      <c r="E599" s="487"/>
    </row>
    <row r="600" spans="1:7" x14ac:dyDescent="0.25">
      <c r="A600" s="455">
        <v>45259</v>
      </c>
      <c r="B600" s="479" t="s">
        <v>27348</v>
      </c>
      <c r="C600" s="437">
        <v>385</v>
      </c>
      <c r="D600" s="21">
        <v>891.86</v>
      </c>
      <c r="E600" s="487"/>
    </row>
    <row r="601" spans="1:7" x14ac:dyDescent="0.25">
      <c r="A601" s="455">
        <v>45259</v>
      </c>
      <c r="B601" s="479" t="s">
        <v>27349</v>
      </c>
      <c r="C601" s="21">
        <v>32</v>
      </c>
      <c r="D601" s="21">
        <v>84.38</v>
      </c>
      <c r="E601" s="487"/>
    </row>
    <row r="602" spans="1:7" x14ac:dyDescent="0.25">
      <c r="A602" s="455">
        <v>45259</v>
      </c>
      <c r="B602" s="479" t="s">
        <v>27350</v>
      </c>
      <c r="C602" s="21">
        <v>20</v>
      </c>
      <c r="D602" s="21">
        <v>60.27</v>
      </c>
      <c r="E602" s="487"/>
    </row>
    <row r="603" spans="1:7" x14ac:dyDescent="0.25">
      <c r="A603" s="455">
        <v>45259</v>
      </c>
      <c r="B603" s="479" t="s">
        <v>27351</v>
      </c>
      <c r="C603" s="437">
        <v>213</v>
      </c>
      <c r="D603" s="21">
        <v>620.41</v>
      </c>
      <c r="E603" s="487"/>
    </row>
    <row r="604" spans="1:7" x14ac:dyDescent="0.25">
      <c r="A604" s="455">
        <v>45259</v>
      </c>
      <c r="B604" s="479" t="s">
        <v>27352</v>
      </c>
      <c r="C604" s="437">
        <v>180</v>
      </c>
      <c r="D604" s="21">
        <v>337.51</v>
      </c>
      <c r="E604" s="487"/>
    </row>
    <row r="605" spans="1:7" x14ac:dyDescent="0.25">
      <c r="A605" s="455">
        <v>45259</v>
      </c>
      <c r="B605" s="479" t="s">
        <v>27353</v>
      </c>
      <c r="C605" s="437">
        <v>50</v>
      </c>
      <c r="D605" s="435"/>
      <c r="E605" s="487">
        <v>145.6</v>
      </c>
    </row>
    <row r="606" spans="1:7" x14ac:dyDescent="0.25">
      <c r="A606" s="455">
        <v>45259</v>
      </c>
      <c r="B606" s="479" t="s">
        <v>27354</v>
      </c>
      <c r="C606" s="434">
        <v>1697</v>
      </c>
      <c r="D606" s="435"/>
      <c r="E606" s="487">
        <v>4343.3599999999997</v>
      </c>
    </row>
    <row r="607" spans="1:7" x14ac:dyDescent="0.25">
      <c r="A607" s="455">
        <v>45259</v>
      </c>
      <c r="B607" s="479" t="s">
        <v>27355</v>
      </c>
      <c r="C607" s="431">
        <v>37</v>
      </c>
      <c r="D607" s="435">
        <v>101.6</v>
      </c>
      <c r="E607" s="487"/>
    </row>
    <row r="608" spans="1:7" x14ac:dyDescent="0.25">
      <c r="A608" s="455">
        <v>45259</v>
      </c>
      <c r="B608" s="479" t="s">
        <v>27356</v>
      </c>
      <c r="C608" s="437">
        <v>17</v>
      </c>
      <c r="D608" s="435"/>
      <c r="E608" s="21">
        <v>49</v>
      </c>
    </row>
    <row r="609" spans="1:5" x14ac:dyDescent="0.25">
      <c r="A609" s="455">
        <v>45259</v>
      </c>
      <c r="B609" s="479" t="s">
        <v>27357</v>
      </c>
      <c r="C609" s="437">
        <v>73</v>
      </c>
      <c r="D609" s="435"/>
      <c r="E609" s="21">
        <v>165.9</v>
      </c>
    </row>
    <row r="610" spans="1:5" x14ac:dyDescent="0.25">
      <c r="A610" s="455">
        <v>45259</v>
      </c>
      <c r="B610" s="479" t="s">
        <v>27358</v>
      </c>
      <c r="C610" s="437">
        <v>15</v>
      </c>
      <c r="D610" s="435"/>
      <c r="E610" s="21">
        <v>142.1</v>
      </c>
    </row>
    <row r="611" spans="1:5" x14ac:dyDescent="0.25">
      <c r="A611" s="455">
        <v>45259</v>
      </c>
      <c r="B611" s="479" t="s">
        <v>27359</v>
      </c>
      <c r="C611" s="437">
        <v>73</v>
      </c>
      <c r="D611" s="435"/>
      <c r="E611" s="21">
        <v>175.5</v>
      </c>
    </row>
    <row r="612" spans="1:5" x14ac:dyDescent="0.25">
      <c r="A612" s="455">
        <v>45259</v>
      </c>
      <c r="B612" s="479" t="s">
        <v>27360</v>
      </c>
      <c r="C612" s="437">
        <v>372</v>
      </c>
      <c r="D612" s="435"/>
      <c r="E612" s="346">
        <v>1862</v>
      </c>
    </row>
    <row r="613" spans="1:5" x14ac:dyDescent="0.25">
      <c r="A613" s="455">
        <v>45259</v>
      </c>
      <c r="B613" s="479" t="s">
        <v>27361</v>
      </c>
      <c r="C613" s="437">
        <v>128</v>
      </c>
      <c r="D613" s="435"/>
      <c r="E613" s="21">
        <v>411.4</v>
      </c>
    </row>
    <row r="614" spans="1:5" x14ac:dyDescent="0.25">
      <c r="A614" s="455">
        <v>45259</v>
      </c>
      <c r="B614" s="479" t="s">
        <v>27362</v>
      </c>
      <c r="C614" s="437">
        <v>45</v>
      </c>
      <c r="D614" s="435">
        <v>88.63</v>
      </c>
      <c r="E614" s="487"/>
    </row>
    <row r="615" spans="1:5" x14ac:dyDescent="0.25">
      <c r="A615" s="455">
        <v>45259</v>
      </c>
      <c r="B615" s="479" t="s">
        <v>27363</v>
      </c>
      <c r="C615" s="21">
        <v>19</v>
      </c>
      <c r="D615" s="435"/>
      <c r="E615" s="487">
        <v>52</v>
      </c>
    </row>
    <row r="616" spans="1:5" x14ac:dyDescent="0.25">
      <c r="A616" s="455">
        <v>45259</v>
      </c>
      <c r="B616" s="575" t="s">
        <v>27364</v>
      </c>
      <c r="C616" s="21">
        <v>1097</v>
      </c>
      <c r="D616" s="435"/>
      <c r="E616" s="487">
        <v>9532.9500000000007</v>
      </c>
    </row>
    <row r="617" spans="1:5" x14ac:dyDescent="0.25">
      <c r="A617" s="455">
        <v>45259</v>
      </c>
      <c r="B617" s="479" t="s">
        <v>27365</v>
      </c>
      <c r="C617" s="431">
        <v>55</v>
      </c>
      <c r="D617" s="21">
        <v>156.69999999999999</v>
      </c>
      <c r="E617" s="487"/>
    </row>
    <row r="618" spans="1:5" x14ac:dyDescent="0.25">
      <c r="A618" s="455">
        <v>45260</v>
      </c>
      <c r="B618" s="479" t="s">
        <v>27366</v>
      </c>
      <c r="C618" s="431">
        <v>40</v>
      </c>
      <c r="D618" s="21">
        <v>84.38</v>
      </c>
      <c r="E618" s="487"/>
    </row>
    <row r="619" spans="1:5" x14ac:dyDescent="0.25">
      <c r="A619" s="455">
        <v>45260</v>
      </c>
      <c r="B619" s="479" t="s">
        <v>27369</v>
      </c>
      <c r="C619" s="437">
        <v>71</v>
      </c>
      <c r="D619" s="435"/>
      <c r="E619" s="487">
        <v>1124.55</v>
      </c>
    </row>
    <row r="620" spans="1:5" x14ac:dyDescent="0.25">
      <c r="A620" s="455">
        <v>45260</v>
      </c>
      <c r="B620" s="479" t="s">
        <v>27370</v>
      </c>
      <c r="C620" s="437">
        <v>231</v>
      </c>
      <c r="D620" s="435"/>
      <c r="E620" s="487">
        <v>300.2</v>
      </c>
    </row>
    <row r="621" spans="1:5" x14ac:dyDescent="0.25">
      <c r="A621" s="455">
        <v>45260</v>
      </c>
      <c r="B621" s="479" t="s">
        <v>27371</v>
      </c>
      <c r="C621" s="437">
        <v>115</v>
      </c>
      <c r="D621" s="435">
        <v>309.19</v>
      </c>
      <c r="E621" s="487"/>
    </row>
    <row r="622" spans="1:5" x14ac:dyDescent="0.25">
      <c r="A622" s="455">
        <v>45260</v>
      </c>
      <c r="B622" s="479" t="s">
        <v>27372</v>
      </c>
      <c r="C622" s="437">
        <v>102</v>
      </c>
      <c r="D622" s="435"/>
      <c r="E622" s="487">
        <v>258.3</v>
      </c>
    </row>
    <row r="623" spans="1:5" x14ac:dyDescent="0.25">
      <c r="A623" s="455">
        <v>45260</v>
      </c>
      <c r="B623" s="479" t="s">
        <v>27373</v>
      </c>
      <c r="C623" s="437">
        <v>38</v>
      </c>
      <c r="D623" s="435">
        <v>108.49</v>
      </c>
      <c r="E623" s="487"/>
    </row>
    <row r="624" spans="1:5" x14ac:dyDescent="0.25">
      <c r="A624" s="455">
        <v>45260</v>
      </c>
      <c r="B624" s="479" t="s">
        <v>27374</v>
      </c>
      <c r="C624" s="435">
        <v>80</v>
      </c>
      <c r="D624" s="435">
        <v>337.51</v>
      </c>
      <c r="E624" s="487"/>
    </row>
    <row r="625" spans="1:5" x14ac:dyDescent="0.25">
      <c r="A625" s="455">
        <v>45260</v>
      </c>
      <c r="B625" s="479" t="s">
        <v>27375</v>
      </c>
      <c r="C625" s="437">
        <v>47</v>
      </c>
      <c r="D625" s="435"/>
      <c r="E625" s="487">
        <v>102.9</v>
      </c>
    </row>
    <row r="626" spans="1:5" x14ac:dyDescent="0.25">
      <c r="A626" s="455">
        <v>45260</v>
      </c>
      <c r="B626" s="479" t="s">
        <v>27376</v>
      </c>
      <c r="C626" s="437">
        <v>120</v>
      </c>
      <c r="D626" s="435">
        <v>354.02</v>
      </c>
      <c r="E626" s="487"/>
    </row>
    <row r="627" spans="1:5" x14ac:dyDescent="0.25">
      <c r="A627" s="455">
        <v>45260</v>
      </c>
      <c r="B627" s="479" t="s">
        <v>27377</v>
      </c>
      <c r="C627" s="437">
        <v>85</v>
      </c>
      <c r="D627" s="435"/>
      <c r="E627" s="487">
        <v>186.2</v>
      </c>
    </row>
    <row r="628" spans="1:5" x14ac:dyDescent="0.25">
      <c r="A628" s="455">
        <v>45260</v>
      </c>
      <c r="B628" s="479" t="s">
        <v>27378</v>
      </c>
      <c r="C628" s="437">
        <v>120</v>
      </c>
      <c r="D628" s="435">
        <v>337.51</v>
      </c>
      <c r="E628" s="487"/>
    </row>
    <row r="629" spans="1:5" x14ac:dyDescent="0.25">
      <c r="A629" s="455">
        <v>45260</v>
      </c>
      <c r="B629" s="479" t="s">
        <v>27379</v>
      </c>
      <c r="C629" s="437">
        <v>141</v>
      </c>
      <c r="D629" s="435"/>
      <c r="E629" s="487">
        <v>328.3</v>
      </c>
    </row>
    <row r="630" spans="1:5" x14ac:dyDescent="0.25">
      <c r="A630" s="455">
        <v>45260</v>
      </c>
      <c r="B630" s="479" t="s">
        <v>27380</v>
      </c>
      <c r="C630" s="437">
        <v>20</v>
      </c>
      <c r="D630" s="435"/>
      <c r="E630" s="487">
        <v>45</v>
      </c>
    </row>
    <row r="631" spans="1:5" x14ac:dyDescent="0.25">
      <c r="A631" s="455">
        <v>45260</v>
      </c>
      <c r="B631" s="479" t="s">
        <v>27381</v>
      </c>
      <c r="C631" s="437">
        <v>103</v>
      </c>
      <c r="D631" s="435"/>
      <c r="E631" s="487">
        <v>221.2</v>
      </c>
    </row>
    <row r="632" spans="1:5" x14ac:dyDescent="0.25">
      <c r="A632" s="455">
        <v>45260</v>
      </c>
      <c r="B632" s="479" t="s">
        <v>27382</v>
      </c>
      <c r="C632" s="437">
        <v>795</v>
      </c>
      <c r="D632" s="435"/>
      <c r="E632" s="487">
        <v>1764.1</v>
      </c>
    </row>
    <row r="633" spans="1:5" x14ac:dyDescent="0.25">
      <c r="A633" s="438">
        <v>45260</v>
      </c>
      <c r="B633" s="431" t="s">
        <v>27384</v>
      </c>
      <c r="C633" s="431">
        <v>5</v>
      </c>
      <c r="D633" s="431">
        <v>60.27</v>
      </c>
    </row>
    <row r="634" spans="1:5" x14ac:dyDescent="0.25">
      <c r="A634" s="438">
        <v>45261</v>
      </c>
      <c r="B634" s="431" t="s">
        <v>27393</v>
      </c>
      <c r="C634" s="431">
        <v>40</v>
      </c>
      <c r="D634" s="432"/>
      <c r="E634" s="431">
        <v>137.19999999999999</v>
      </c>
    </row>
    <row r="635" spans="1:5" x14ac:dyDescent="0.25">
      <c r="A635" s="438">
        <v>45261</v>
      </c>
      <c r="B635" s="431" t="s">
        <v>27392</v>
      </c>
      <c r="C635" s="431">
        <v>80</v>
      </c>
      <c r="D635" s="431">
        <v>168.76</v>
      </c>
      <c r="E635" s="431"/>
    </row>
    <row r="636" spans="1:5" x14ac:dyDescent="0.25">
      <c r="A636" s="438">
        <v>45261</v>
      </c>
      <c r="B636" s="431" t="s">
        <v>27391</v>
      </c>
      <c r="C636" s="431">
        <v>165</v>
      </c>
      <c r="D636" s="432"/>
      <c r="E636" s="431">
        <v>297.36</v>
      </c>
    </row>
    <row r="637" spans="1:5" x14ac:dyDescent="0.25">
      <c r="A637" s="438">
        <v>45261</v>
      </c>
      <c r="B637" s="431" t="s">
        <v>27390</v>
      </c>
      <c r="C637" s="431">
        <v>67</v>
      </c>
      <c r="D637" s="431">
        <v>191.88</v>
      </c>
      <c r="E637" s="431"/>
    </row>
    <row r="638" spans="1:5" x14ac:dyDescent="0.25">
      <c r="A638" s="438">
        <v>45261</v>
      </c>
      <c r="B638" s="431" t="s">
        <v>27389</v>
      </c>
      <c r="C638" s="431">
        <v>139</v>
      </c>
      <c r="D638" s="432"/>
      <c r="E638" s="431">
        <v>276</v>
      </c>
    </row>
    <row r="639" spans="1:5" x14ac:dyDescent="0.25">
      <c r="A639" s="438">
        <v>45261</v>
      </c>
      <c r="B639" s="431" t="s">
        <v>27388</v>
      </c>
      <c r="C639" s="431">
        <v>24</v>
      </c>
      <c r="D639" s="432"/>
      <c r="E639" s="431">
        <v>58.8</v>
      </c>
    </row>
    <row r="640" spans="1:5" x14ac:dyDescent="0.25">
      <c r="A640" s="438">
        <v>45264</v>
      </c>
      <c r="B640" s="431" t="s">
        <v>27387</v>
      </c>
      <c r="C640" s="431">
        <v>30</v>
      </c>
      <c r="D640" s="431">
        <v>101.6</v>
      </c>
      <c r="E640" s="431"/>
    </row>
    <row r="641" spans="1:5" x14ac:dyDescent="0.25">
      <c r="A641" s="438">
        <v>45264</v>
      </c>
      <c r="B641" s="431" t="s">
        <v>27386</v>
      </c>
      <c r="C641" s="431">
        <v>40</v>
      </c>
      <c r="D641" s="432"/>
      <c r="E641" s="431">
        <v>137.19999999999999</v>
      </c>
    </row>
    <row r="642" spans="1:5" x14ac:dyDescent="0.25">
      <c r="A642" s="438">
        <v>45264</v>
      </c>
      <c r="B642" s="431" t="s">
        <v>27385</v>
      </c>
      <c r="C642" s="431">
        <v>187</v>
      </c>
      <c r="D642" s="432"/>
      <c r="E642" s="431">
        <v>377</v>
      </c>
    </row>
    <row r="643" spans="1:5" x14ac:dyDescent="0.25">
      <c r="A643" s="438">
        <v>45264</v>
      </c>
      <c r="B643" s="437" t="s">
        <v>27424</v>
      </c>
      <c r="C643" s="431">
        <v>13</v>
      </c>
      <c r="D643" s="432"/>
      <c r="E643" s="431">
        <v>52</v>
      </c>
    </row>
    <row r="644" spans="1:5" x14ac:dyDescent="0.25">
      <c r="A644" s="438">
        <v>45265</v>
      </c>
      <c r="B644" s="431" t="s">
        <v>27441</v>
      </c>
      <c r="C644" s="431">
        <v>585</v>
      </c>
      <c r="D644" s="432"/>
      <c r="E644" s="433">
        <v>1121.4000000000001</v>
      </c>
    </row>
    <row r="645" spans="1:5" ht="15.75" thickBot="1" x14ac:dyDescent="0.3">
      <c r="A645" s="438">
        <v>45266</v>
      </c>
      <c r="B645" s="431" t="s">
        <v>27456</v>
      </c>
      <c r="C645" s="435">
        <v>50</v>
      </c>
      <c r="D645" s="444">
        <v>199.09</v>
      </c>
      <c r="E645" s="431"/>
    </row>
    <row r="646" spans="1:5" ht="15.75" thickBot="1" x14ac:dyDescent="0.3">
      <c r="A646" s="574">
        <v>45267</v>
      </c>
      <c r="B646" s="21" t="s">
        <v>27481</v>
      </c>
      <c r="C646" s="21">
        <v>80</v>
      </c>
      <c r="D646" s="444">
        <v>168.76</v>
      </c>
      <c r="E646" s="431"/>
    </row>
    <row r="647" spans="1:5" ht="15.75" thickBot="1" x14ac:dyDescent="0.3">
      <c r="A647" s="574">
        <v>45267</v>
      </c>
      <c r="B647" s="21" t="s">
        <v>27488</v>
      </c>
      <c r="C647" s="21">
        <v>180</v>
      </c>
      <c r="D647" s="444"/>
      <c r="E647" s="431">
        <v>617.4</v>
      </c>
    </row>
    <row r="648" spans="1:5" x14ac:dyDescent="0.25">
      <c r="A648" s="438">
        <v>45271</v>
      </c>
      <c r="B648" s="437" t="s">
        <v>27542</v>
      </c>
      <c r="C648" s="431">
        <v>60</v>
      </c>
      <c r="D648" s="432"/>
      <c r="E648" s="431">
        <v>205.8</v>
      </c>
    </row>
    <row r="649" spans="1:5" x14ac:dyDescent="0.25">
      <c r="A649" s="489"/>
      <c r="B649" s="505"/>
      <c r="C649" s="437"/>
      <c r="D649" s="435"/>
      <c r="E649" s="487"/>
    </row>
    <row r="650" spans="1:5" x14ac:dyDescent="0.25">
      <c r="A650" s="489"/>
      <c r="B650" s="505"/>
      <c r="C650" s="437"/>
      <c r="D650" s="435"/>
      <c r="E650" s="487"/>
    </row>
    <row r="651" spans="1:5" x14ac:dyDescent="0.25">
      <c r="A651" s="489"/>
      <c r="B651" s="505"/>
      <c r="C651" s="437"/>
      <c r="D651" s="435"/>
      <c r="E651" s="487"/>
    </row>
    <row r="652" spans="1:5" x14ac:dyDescent="0.25">
      <c r="A652" s="489"/>
      <c r="B652" s="505"/>
      <c r="C652" s="437"/>
      <c r="D652" s="435"/>
      <c r="E652" s="487"/>
    </row>
    <row r="653" spans="1:5" x14ac:dyDescent="0.25">
      <c r="A653" s="489"/>
      <c r="B653" s="505"/>
      <c r="C653" s="437"/>
      <c r="D653" s="435"/>
      <c r="E653" s="487"/>
    </row>
    <row r="654" spans="1:5" x14ac:dyDescent="0.25">
      <c r="A654" s="489"/>
      <c r="B654" s="505"/>
      <c r="C654" s="437"/>
      <c r="D654" s="435"/>
      <c r="E654" s="487"/>
    </row>
    <row r="655" spans="1:5" x14ac:dyDescent="0.25">
      <c r="A655" s="489"/>
      <c r="B655" s="505"/>
      <c r="C655" s="437"/>
      <c r="D655" s="435"/>
      <c r="E655" s="487"/>
    </row>
    <row r="656" spans="1:5" x14ac:dyDescent="0.25">
      <c r="A656" s="489"/>
      <c r="B656" s="505"/>
      <c r="C656" s="437"/>
      <c r="D656" s="435"/>
      <c r="E656" s="487"/>
    </row>
    <row r="657" spans="1:5" x14ac:dyDescent="0.25">
      <c r="A657" s="489"/>
      <c r="B657" s="505"/>
      <c r="C657" s="437"/>
      <c r="D657" s="435"/>
      <c r="E657" s="487"/>
    </row>
    <row r="658" spans="1:5" x14ac:dyDescent="0.25">
      <c r="A658" s="489"/>
      <c r="B658" s="505"/>
      <c r="C658" s="437"/>
      <c r="D658" s="435"/>
      <c r="E658" s="487"/>
    </row>
    <row r="659" spans="1:5" x14ac:dyDescent="0.25">
      <c r="A659" s="489"/>
      <c r="B659" s="505"/>
      <c r="C659" s="437"/>
      <c r="D659" s="435"/>
      <c r="E659" s="487"/>
    </row>
    <row r="660" spans="1:5" x14ac:dyDescent="0.25">
      <c r="A660" s="489"/>
      <c r="B660" s="505"/>
      <c r="C660" s="437"/>
      <c r="D660" s="435"/>
      <c r="E660" s="487"/>
    </row>
    <row r="661" spans="1:5" x14ac:dyDescent="0.25">
      <c r="A661" s="489"/>
      <c r="B661" s="505"/>
      <c r="C661" s="437"/>
      <c r="D661" s="435"/>
      <c r="E661" s="487"/>
    </row>
    <row r="662" spans="1:5" x14ac:dyDescent="0.25">
      <c r="A662" s="489"/>
      <c r="B662" s="505"/>
      <c r="C662" s="437"/>
      <c r="D662" s="435"/>
      <c r="E662" s="487"/>
    </row>
    <row r="663" spans="1:5" x14ac:dyDescent="0.25">
      <c r="A663" s="489"/>
      <c r="B663" s="505"/>
      <c r="C663" s="437"/>
      <c r="D663" s="435"/>
      <c r="E663" s="487"/>
    </row>
    <row r="664" spans="1:5" x14ac:dyDescent="0.25">
      <c r="A664" s="489"/>
      <c r="B664" s="505"/>
      <c r="C664" s="437"/>
      <c r="D664" s="435"/>
      <c r="E664" s="487"/>
    </row>
    <row r="665" spans="1:5" x14ac:dyDescent="0.25">
      <c r="A665" s="489"/>
      <c r="B665" s="505"/>
      <c r="C665" s="437"/>
      <c r="D665" s="435"/>
      <c r="E665" s="487"/>
    </row>
    <row r="666" spans="1:5" x14ac:dyDescent="0.25">
      <c r="A666" s="489"/>
      <c r="B666" s="505"/>
      <c r="C666" s="437"/>
      <c r="D666" s="435"/>
      <c r="E666" s="487"/>
    </row>
    <row r="667" spans="1:5" x14ac:dyDescent="0.25">
      <c r="A667" s="489"/>
      <c r="B667" s="505"/>
      <c r="C667" s="437"/>
      <c r="D667" s="435"/>
      <c r="E667" s="487"/>
    </row>
    <row r="668" spans="1:5" x14ac:dyDescent="0.25">
      <c r="A668" s="489"/>
      <c r="B668" s="505"/>
      <c r="C668" s="437"/>
      <c r="D668" s="435"/>
      <c r="E668" s="487"/>
    </row>
    <row r="669" spans="1:5" x14ac:dyDescent="0.25">
      <c r="A669" s="489"/>
      <c r="B669" s="505"/>
      <c r="C669" s="437"/>
      <c r="D669" s="435"/>
      <c r="E669" s="487"/>
    </row>
    <row r="670" spans="1:5" x14ac:dyDescent="0.25">
      <c r="A670" s="489"/>
      <c r="B670" s="505"/>
      <c r="C670" s="437"/>
      <c r="D670" s="435"/>
      <c r="E670" s="487"/>
    </row>
    <row r="671" spans="1:5" x14ac:dyDescent="0.25">
      <c r="A671" s="489"/>
      <c r="B671" s="505"/>
      <c r="C671" s="437"/>
      <c r="D671" s="435"/>
      <c r="E671" s="487"/>
    </row>
    <row r="672" spans="1:5" x14ac:dyDescent="0.25">
      <c r="A672" s="489"/>
      <c r="B672" s="505"/>
      <c r="C672" s="437"/>
      <c r="D672" s="435"/>
      <c r="E672" s="487"/>
    </row>
    <row r="673" spans="1:5" x14ac:dyDescent="0.25">
      <c r="A673" s="489"/>
      <c r="B673" s="505"/>
      <c r="C673" s="437"/>
      <c r="D673" s="435"/>
      <c r="E673" s="487"/>
    </row>
    <row r="674" spans="1:5" x14ac:dyDescent="0.25">
      <c r="A674" s="489"/>
      <c r="B674" s="505"/>
      <c r="C674" s="437"/>
      <c r="D674" s="435"/>
      <c r="E674" s="487"/>
    </row>
    <row r="675" spans="1:5" x14ac:dyDescent="0.25">
      <c r="A675" s="489"/>
      <c r="B675" s="505"/>
      <c r="C675" s="437"/>
      <c r="D675" s="435"/>
      <c r="E675" s="487"/>
    </row>
    <row r="676" spans="1:5" x14ac:dyDescent="0.25">
      <c r="A676" s="489"/>
      <c r="B676" s="505"/>
      <c r="C676" s="437"/>
      <c r="D676" s="435"/>
      <c r="E676" s="487"/>
    </row>
    <row r="677" spans="1:5" x14ac:dyDescent="0.25">
      <c r="A677" s="489"/>
      <c r="B677" s="505"/>
      <c r="C677" s="437"/>
      <c r="D677" s="435"/>
      <c r="E677" s="487"/>
    </row>
    <row r="678" spans="1:5" x14ac:dyDescent="0.25">
      <c r="A678" s="489"/>
      <c r="B678" s="505"/>
      <c r="C678" s="437"/>
      <c r="D678" s="435"/>
      <c r="E678" s="487"/>
    </row>
    <row r="679" spans="1:5" x14ac:dyDescent="0.25">
      <c r="A679" s="489"/>
      <c r="B679" s="505"/>
      <c r="C679" s="437"/>
      <c r="D679" s="435"/>
      <c r="E679" s="487"/>
    </row>
    <row r="680" spans="1:5" x14ac:dyDescent="0.25">
      <c r="A680" s="489"/>
      <c r="B680" s="505"/>
      <c r="C680" s="437"/>
      <c r="D680" s="435"/>
      <c r="E680" s="487"/>
    </row>
    <row r="681" spans="1:5" x14ac:dyDescent="0.25">
      <c r="A681" s="489"/>
      <c r="B681" s="505"/>
      <c r="C681" s="437"/>
      <c r="D681" s="435"/>
      <c r="E681" s="487"/>
    </row>
    <row r="682" spans="1:5" x14ac:dyDescent="0.25">
      <c r="A682" s="489"/>
      <c r="B682" s="505"/>
      <c r="C682" s="437"/>
      <c r="D682" s="435"/>
      <c r="E682" s="487"/>
    </row>
    <row r="683" spans="1:5" x14ac:dyDescent="0.25">
      <c r="A683" s="489"/>
      <c r="B683" s="505"/>
      <c r="C683" s="437"/>
      <c r="D683" s="435"/>
      <c r="E683" s="487"/>
    </row>
    <row r="684" spans="1:5" x14ac:dyDescent="0.25">
      <c r="A684" s="489"/>
      <c r="B684" s="505"/>
      <c r="C684" s="437"/>
      <c r="D684" s="435"/>
      <c r="E684" s="487"/>
    </row>
    <row r="685" spans="1:5" x14ac:dyDescent="0.25">
      <c r="A685" s="489"/>
      <c r="B685" s="505"/>
      <c r="C685" s="437"/>
      <c r="D685" s="435"/>
      <c r="E685" s="487"/>
    </row>
    <row r="686" spans="1:5" x14ac:dyDescent="0.25">
      <c r="A686" s="489"/>
      <c r="B686" s="505"/>
      <c r="C686" s="437"/>
      <c r="D686" s="435"/>
      <c r="E686" s="487"/>
    </row>
    <row r="687" spans="1:5" x14ac:dyDescent="0.25">
      <c r="A687" s="489"/>
      <c r="B687" s="505"/>
      <c r="C687" s="437"/>
      <c r="D687" s="435"/>
      <c r="E687" s="487"/>
    </row>
    <row r="688" spans="1:5" x14ac:dyDescent="0.25">
      <c r="A688" s="489"/>
      <c r="B688" s="505"/>
      <c r="C688" s="437"/>
      <c r="D688" s="435"/>
      <c r="E688" s="487"/>
    </row>
    <row r="689" spans="1:5" x14ac:dyDescent="0.25">
      <c r="A689" s="489"/>
      <c r="B689" s="505"/>
      <c r="C689" s="437"/>
      <c r="D689" s="435"/>
      <c r="E689" s="487"/>
    </row>
    <row r="690" spans="1:5" x14ac:dyDescent="0.25">
      <c r="A690" s="489"/>
      <c r="B690" s="505"/>
      <c r="C690" s="437"/>
      <c r="D690" s="435"/>
      <c r="E690" s="487"/>
    </row>
    <row r="691" spans="1:5" x14ac:dyDescent="0.25">
      <c r="A691" s="489"/>
      <c r="B691" s="505"/>
      <c r="C691" s="437"/>
      <c r="D691" s="435"/>
      <c r="E691" s="487"/>
    </row>
    <row r="692" spans="1:5" x14ac:dyDescent="0.25">
      <c r="A692" s="489"/>
      <c r="B692" s="505"/>
      <c r="C692" s="437"/>
      <c r="D692" s="435"/>
      <c r="E692" s="487"/>
    </row>
    <row r="693" spans="1:5" x14ac:dyDescent="0.25">
      <c r="A693" s="489"/>
      <c r="B693" s="505"/>
      <c r="C693" s="437"/>
      <c r="D693" s="435"/>
      <c r="E693" s="487"/>
    </row>
    <row r="694" spans="1:5" x14ac:dyDescent="0.25">
      <c r="A694" s="489"/>
      <c r="B694" s="505"/>
      <c r="C694" s="437"/>
      <c r="D694" s="435"/>
      <c r="E694" s="487"/>
    </row>
    <row r="695" spans="1:5" x14ac:dyDescent="0.25">
      <c r="A695" s="489"/>
      <c r="B695" s="505"/>
      <c r="C695" s="437"/>
      <c r="D695" s="435"/>
      <c r="E695" s="487"/>
    </row>
    <row r="696" spans="1:5" x14ac:dyDescent="0.25">
      <c r="A696" s="489"/>
      <c r="B696" s="505"/>
      <c r="C696" s="437"/>
      <c r="D696" s="435"/>
      <c r="E696" s="487"/>
    </row>
    <row r="697" spans="1:5" x14ac:dyDescent="0.25">
      <c r="A697" s="489"/>
      <c r="B697" s="505"/>
      <c r="C697" s="437"/>
      <c r="D697" s="435"/>
      <c r="E697" s="487"/>
    </row>
    <row r="698" spans="1:5" x14ac:dyDescent="0.25">
      <c r="A698" s="489"/>
      <c r="B698" s="505"/>
      <c r="C698" s="437"/>
      <c r="D698" s="435"/>
      <c r="E698" s="487"/>
    </row>
    <row r="699" spans="1:5" x14ac:dyDescent="0.25">
      <c r="A699" s="489"/>
      <c r="B699" s="505"/>
      <c r="C699" s="437"/>
      <c r="D699" s="435"/>
      <c r="E699" s="487"/>
    </row>
    <row r="700" spans="1:5" x14ac:dyDescent="0.25">
      <c r="A700" s="489"/>
      <c r="B700" s="505"/>
      <c r="C700" s="437"/>
      <c r="D700" s="435"/>
      <c r="E700" s="487"/>
    </row>
    <row r="701" spans="1:5" x14ac:dyDescent="0.25">
      <c r="A701" s="489"/>
      <c r="B701" s="505"/>
      <c r="C701" s="437"/>
      <c r="D701" s="435"/>
      <c r="E701" s="487"/>
    </row>
    <row r="702" spans="1:5" x14ac:dyDescent="0.25">
      <c r="A702" s="489"/>
      <c r="B702" s="505"/>
      <c r="C702" s="437"/>
      <c r="D702" s="435"/>
      <c r="E702" s="487"/>
    </row>
    <row r="703" spans="1:5" x14ac:dyDescent="0.25">
      <c r="A703" s="489"/>
      <c r="B703" s="505"/>
      <c r="C703" s="437"/>
      <c r="D703" s="435"/>
      <c r="E703" s="487"/>
    </row>
    <row r="704" spans="1:5" x14ac:dyDescent="0.25">
      <c r="A704" s="489"/>
      <c r="B704" s="505"/>
      <c r="C704" s="437"/>
      <c r="D704" s="435"/>
      <c r="E704" s="487"/>
    </row>
    <row r="705" spans="1:5" x14ac:dyDescent="0.25">
      <c r="A705" s="489"/>
      <c r="B705" s="505"/>
      <c r="C705" s="437"/>
      <c r="D705" s="435"/>
      <c r="E705" s="487"/>
    </row>
    <row r="706" spans="1:5" x14ac:dyDescent="0.25">
      <c r="A706" s="489"/>
      <c r="B706" s="505"/>
      <c r="C706" s="437"/>
      <c r="D706" s="435"/>
      <c r="E706" s="487"/>
    </row>
    <row r="707" spans="1:5" x14ac:dyDescent="0.25">
      <c r="A707" s="489"/>
      <c r="B707" s="505"/>
      <c r="C707" s="437"/>
      <c r="D707" s="435"/>
      <c r="E707" s="487"/>
    </row>
    <row r="708" spans="1:5" x14ac:dyDescent="0.25">
      <c r="A708" s="489"/>
      <c r="B708" s="505"/>
      <c r="C708" s="437"/>
      <c r="D708" s="435"/>
      <c r="E708" s="487"/>
    </row>
    <row r="709" spans="1:5" x14ac:dyDescent="0.25">
      <c r="A709" s="489"/>
      <c r="B709" s="505"/>
      <c r="C709" s="437"/>
      <c r="D709" s="435"/>
      <c r="E709" s="487"/>
    </row>
    <row r="710" spans="1:5" x14ac:dyDescent="0.25">
      <c r="A710" s="489"/>
      <c r="B710" s="505"/>
      <c r="C710" s="437"/>
      <c r="D710" s="435"/>
      <c r="E710" s="487"/>
    </row>
    <row r="711" spans="1:5" x14ac:dyDescent="0.25">
      <c r="A711" s="489"/>
      <c r="B711" s="505"/>
      <c r="C711" s="437"/>
      <c r="D711" s="435"/>
      <c r="E711" s="487"/>
    </row>
    <row r="712" spans="1:5" x14ac:dyDescent="0.25">
      <c r="A712" s="489"/>
      <c r="B712" s="505"/>
      <c r="C712" s="437"/>
      <c r="D712" s="435"/>
      <c r="E712" s="487"/>
    </row>
    <row r="713" spans="1:5" x14ac:dyDescent="0.25">
      <c r="A713" s="489"/>
      <c r="B713" s="479"/>
      <c r="C713" s="437"/>
      <c r="D713" s="435"/>
      <c r="E713" s="487"/>
    </row>
    <row r="714" spans="1:5" x14ac:dyDescent="0.25">
      <c r="A714" s="489"/>
      <c r="B714" s="479"/>
      <c r="C714" s="431"/>
      <c r="D714" s="416"/>
      <c r="E714" s="433"/>
    </row>
    <row r="715" spans="1:5" x14ac:dyDescent="0.25">
      <c r="A715" s="489"/>
      <c r="B715" s="479"/>
      <c r="C715" s="431"/>
      <c r="D715" s="416"/>
      <c r="E715" s="431"/>
    </row>
    <row r="716" spans="1:5" x14ac:dyDescent="0.25">
      <c r="A716" s="489"/>
      <c r="B716" s="479"/>
      <c r="C716" s="293"/>
      <c r="D716" s="416"/>
      <c r="E716" s="293"/>
    </row>
    <row r="717" spans="1:5" x14ac:dyDescent="0.25">
      <c r="A717" s="489"/>
      <c r="B717" s="479"/>
      <c r="C717" s="431"/>
      <c r="D717" s="416"/>
      <c r="E717" s="431"/>
    </row>
    <row r="718" spans="1:5" x14ac:dyDescent="0.25">
      <c r="A718" s="489"/>
      <c r="B718" s="479"/>
      <c r="C718" s="431"/>
      <c r="D718" s="416"/>
      <c r="E718" s="431"/>
    </row>
    <row r="719" spans="1:5" x14ac:dyDescent="0.25">
      <c r="A719" s="489"/>
      <c r="B719" s="479"/>
      <c r="C719" s="431"/>
      <c r="D719" s="416"/>
      <c r="E719" s="431"/>
    </row>
    <row r="720" spans="1:5" x14ac:dyDescent="0.25">
      <c r="A720" s="489"/>
      <c r="B720" s="479"/>
      <c r="C720" s="431"/>
      <c r="D720" s="416"/>
      <c r="E720" s="431"/>
    </row>
    <row r="721" spans="1:5" x14ac:dyDescent="0.25">
      <c r="A721" s="489"/>
      <c r="B721" s="479"/>
      <c r="C721" s="431"/>
      <c r="D721" s="416"/>
      <c r="E721" s="431"/>
    </row>
    <row r="722" spans="1:5" x14ac:dyDescent="0.25">
      <c r="A722" s="489"/>
      <c r="B722" s="479"/>
      <c r="C722" s="293"/>
      <c r="D722" s="416"/>
      <c r="E722" s="433"/>
    </row>
    <row r="723" spans="1:5" x14ac:dyDescent="0.25">
      <c r="A723" s="489"/>
      <c r="B723" s="479"/>
      <c r="C723" s="293"/>
      <c r="D723" s="416"/>
      <c r="E723" s="293"/>
    </row>
    <row r="724" spans="1:5" x14ac:dyDescent="0.25">
      <c r="A724" s="489"/>
      <c r="B724" s="479"/>
      <c r="C724" s="293"/>
      <c r="D724" s="416"/>
      <c r="E724" s="431"/>
    </row>
    <row r="725" spans="1:5" x14ac:dyDescent="0.25">
      <c r="A725" s="489"/>
      <c r="B725" s="479"/>
      <c r="C725" s="293"/>
      <c r="D725" s="416"/>
      <c r="E725" s="433"/>
    </row>
    <row r="726" spans="1:5" x14ac:dyDescent="0.25">
      <c r="A726" s="489"/>
      <c r="B726" s="479"/>
      <c r="C726" s="293"/>
      <c r="D726" s="416"/>
      <c r="E726" s="293"/>
    </row>
    <row r="727" spans="1:5" x14ac:dyDescent="0.25">
      <c r="A727" s="489"/>
      <c r="B727" s="479"/>
      <c r="C727" s="431"/>
      <c r="D727" s="416"/>
      <c r="E727" s="293"/>
    </row>
    <row r="728" spans="1:5" x14ac:dyDescent="0.25">
      <c r="A728" s="489"/>
      <c r="B728" s="479"/>
      <c r="C728" s="431"/>
      <c r="D728" s="416"/>
      <c r="E728" s="293"/>
    </row>
    <row r="729" spans="1:5" x14ac:dyDescent="0.25">
      <c r="A729" s="489"/>
      <c r="B729" s="479"/>
      <c r="C729" s="293"/>
      <c r="D729" s="416"/>
      <c r="E729" s="431"/>
    </row>
    <row r="730" spans="1:5" x14ac:dyDescent="0.25">
      <c r="A730" s="489"/>
      <c r="B730" s="479"/>
      <c r="C730" s="293"/>
      <c r="D730" s="416"/>
      <c r="E730" s="293"/>
    </row>
    <row r="731" spans="1:5" x14ac:dyDescent="0.25">
      <c r="A731" s="489"/>
      <c r="B731" s="479"/>
      <c r="C731" s="416"/>
      <c r="D731" s="416"/>
      <c r="E731" s="293"/>
    </row>
    <row r="732" spans="1:5" x14ac:dyDescent="0.25">
      <c r="A732" s="489"/>
      <c r="B732" s="479"/>
      <c r="C732" s="293"/>
      <c r="D732" s="416"/>
      <c r="E732" s="293"/>
    </row>
    <row r="733" spans="1:5" x14ac:dyDescent="0.25">
      <c r="A733" s="489"/>
      <c r="B733" s="479"/>
      <c r="C733" s="416"/>
      <c r="D733" s="416"/>
      <c r="E733" s="293"/>
    </row>
    <row r="734" spans="1:5" x14ac:dyDescent="0.25">
      <c r="A734" s="489"/>
      <c r="B734" s="479"/>
      <c r="C734" s="431"/>
      <c r="D734" s="435"/>
      <c r="E734" s="293"/>
    </row>
    <row r="735" spans="1:5" x14ac:dyDescent="0.25">
      <c r="A735" s="489"/>
      <c r="C735" s="431"/>
      <c r="D735" s="435"/>
      <c r="E735" s="293"/>
    </row>
    <row r="736" spans="1:5" x14ac:dyDescent="0.25">
      <c r="A736" s="489"/>
    </row>
    <row r="737" spans="1:1" x14ac:dyDescent="0.25">
      <c r="A737" s="489"/>
    </row>
    <row r="738" spans="1:1" x14ac:dyDescent="0.25">
      <c r="A738" s="489"/>
    </row>
    <row r="739" spans="1:1" x14ac:dyDescent="0.25">
      <c r="A739" s="489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692B5-43AA-4D88-B6DE-0679062FB1A5}">
  <dimension ref="A1:K758"/>
  <sheetViews>
    <sheetView workbookViewId="0">
      <selection activeCell="F684" sqref="F684"/>
    </sheetView>
  </sheetViews>
  <sheetFormatPr defaultRowHeight="15" x14ac:dyDescent="0.25"/>
  <cols>
    <col min="1" max="1" width="12" customWidth="1"/>
    <col min="2" max="2" width="14.28515625" style="150" customWidth="1"/>
    <col min="3" max="3" width="15" style="534" customWidth="1"/>
    <col min="4" max="4" width="14.140625" style="151" customWidth="1"/>
    <col min="5" max="5" width="13.5703125" style="150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189" t="s">
        <v>0</v>
      </c>
      <c r="B1" s="8" t="s">
        <v>1</v>
      </c>
      <c r="C1" s="532" t="s">
        <v>2</v>
      </c>
      <c r="D1" s="554" t="s">
        <v>3</v>
      </c>
      <c r="E1" s="8" t="s">
        <v>4</v>
      </c>
    </row>
    <row r="2" spans="1:11" x14ac:dyDescent="0.25">
      <c r="A2" s="267"/>
      <c r="B2" s="8"/>
      <c r="C2" s="532"/>
      <c r="D2" s="554"/>
      <c r="E2" s="8"/>
    </row>
    <row r="3" spans="1:11" x14ac:dyDescent="0.25">
      <c r="A3" s="455">
        <v>45201</v>
      </c>
      <c r="B3" s="431" t="s">
        <v>26052</v>
      </c>
      <c r="C3" s="513">
        <v>100</v>
      </c>
      <c r="D3" s="432"/>
      <c r="E3" s="431">
        <v>462.4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55">
        <v>45201</v>
      </c>
      <c r="B4" s="431" t="s">
        <v>26053</v>
      </c>
      <c r="C4" s="513">
        <v>63</v>
      </c>
      <c r="D4" s="432"/>
      <c r="E4" s="431">
        <v>251.39</v>
      </c>
      <c r="G4" s="635" t="s">
        <v>9</v>
      </c>
      <c r="H4" s="636"/>
      <c r="I4" s="9">
        <f>SUM(C3:C991)</f>
        <v>152052.79999999999</v>
      </c>
      <c r="J4" s="9">
        <f>I8/1.23</f>
        <v>58271.853658536551</v>
      </c>
      <c r="K4" s="9">
        <f>SUM(E3:E991)</f>
        <v>278883.08</v>
      </c>
    </row>
    <row r="5" spans="1:11" x14ac:dyDescent="0.25">
      <c r="A5" s="455">
        <v>45201</v>
      </c>
      <c r="B5" s="431" t="s">
        <v>26054</v>
      </c>
      <c r="C5" s="513">
        <v>23</v>
      </c>
      <c r="D5" s="431">
        <v>72.569999999999993</v>
      </c>
      <c r="E5" s="431"/>
      <c r="G5" s="633" t="s">
        <v>10</v>
      </c>
      <c r="H5" s="633"/>
      <c r="I5" s="9">
        <f>K4+J4</f>
        <v>337154.93365853658</v>
      </c>
      <c r="J5" s="14"/>
      <c r="K5" s="14"/>
    </row>
    <row r="6" spans="1:11" x14ac:dyDescent="0.25">
      <c r="A6" s="455">
        <v>45201</v>
      </c>
      <c r="B6" s="431" t="s">
        <v>26055</v>
      </c>
      <c r="C6" s="513">
        <v>93</v>
      </c>
      <c r="D6" s="432"/>
      <c r="E6" s="431">
        <v>196</v>
      </c>
      <c r="G6" s="633" t="s">
        <v>11</v>
      </c>
      <c r="H6" s="633"/>
      <c r="I6" s="226">
        <f>I4/I5</f>
        <v>0.45098791333125166</v>
      </c>
      <c r="J6" s="14"/>
      <c r="K6" s="14"/>
    </row>
    <row r="7" spans="1:11" x14ac:dyDescent="0.25">
      <c r="A7" s="455">
        <v>45201</v>
      </c>
      <c r="B7" s="431" t="s">
        <v>26056</v>
      </c>
      <c r="C7" s="513">
        <v>60</v>
      </c>
      <c r="D7" s="431">
        <v>109.47</v>
      </c>
      <c r="E7" s="431"/>
    </row>
    <row r="8" spans="1:11" x14ac:dyDescent="0.25">
      <c r="A8" s="455">
        <v>45201</v>
      </c>
      <c r="B8" s="431" t="s">
        <v>26057</v>
      </c>
      <c r="C8" s="513">
        <v>55</v>
      </c>
      <c r="D8" s="432"/>
      <c r="E8" s="431">
        <v>135.19999999999999</v>
      </c>
      <c r="I8" s="82">
        <f>SUM(D3:D991)</f>
        <v>71674.379999999961</v>
      </c>
    </row>
    <row r="9" spans="1:11" x14ac:dyDescent="0.25">
      <c r="A9" s="455">
        <v>45201</v>
      </c>
      <c r="B9" s="431" t="s">
        <v>26058</v>
      </c>
      <c r="C9" s="513">
        <v>262</v>
      </c>
      <c r="D9" s="431">
        <v>790.73</v>
      </c>
      <c r="E9" s="431"/>
    </row>
    <row r="10" spans="1:11" x14ac:dyDescent="0.25">
      <c r="A10" s="455">
        <v>45201</v>
      </c>
      <c r="B10" s="431" t="s">
        <v>26059</v>
      </c>
      <c r="C10" s="513">
        <v>25</v>
      </c>
      <c r="D10" s="431"/>
      <c r="E10" s="431">
        <v>53.9</v>
      </c>
    </row>
    <row r="11" spans="1:11" x14ac:dyDescent="0.25">
      <c r="A11" s="455">
        <v>45201</v>
      </c>
      <c r="B11" s="431" t="s">
        <v>26060</v>
      </c>
      <c r="C11" s="513">
        <v>60</v>
      </c>
      <c r="D11" s="432"/>
      <c r="E11" s="431">
        <v>145.6</v>
      </c>
    </row>
    <row r="12" spans="1:11" x14ac:dyDescent="0.25">
      <c r="A12" s="455">
        <v>45201</v>
      </c>
      <c r="B12" s="431" t="s">
        <v>26061</v>
      </c>
      <c r="C12" s="513">
        <v>100</v>
      </c>
      <c r="D12" s="431">
        <v>323.74</v>
      </c>
      <c r="E12" s="431"/>
    </row>
    <row r="13" spans="1:11" x14ac:dyDescent="0.25">
      <c r="A13" s="455">
        <v>45201</v>
      </c>
      <c r="B13" s="431" t="s">
        <v>26062</v>
      </c>
      <c r="C13" s="513">
        <v>47</v>
      </c>
      <c r="D13" s="431"/>
      <c r="E13" s="431">
        <v>106.7</v>
      </c>
    </row>
    <row r="14" spans="1:11" x14ac:dyDescent="0.25">
      <c r="A14" s="455">
        <v>45201</v>
      </c>
      <c r="B14" s="431" t="s">
        <v>26063</v>
      </c>
      <c r="C14" s="513">
        <v>240</v>
      </c>
      <c r="D14" s="431"/>
      <c r="E14" s="431">
        <v>682.24</v>
      </c>
    </row>
    <row r="15" spans="1:11" x14ac:dyDescent="0.25">
      <c r="A15" s="455">
        <v>45201</v>
      </c>
      <c r="B15" s="431" t="s">
        <v>26065</v>
      </c>
      <c r="C15" s="513">
        <v>373</v>
      </c>
      <c r="D15" s="432"/>
      <c r="E15" s="431">
        <v>815.58</v>
      </c>
    </row>
    <row r="16" spans="1:11" x14ac:dyDescent="0.25">
      <c r="A16" s="455">
        <v>45201</v>
      </c>
      <c r="B16" s="437" t="s">
        <v>26066</v>
      </c>
      <c r="C16" s="513">
        <v>26</v>
      </c>
      <c r="D16" s="431">
        <v>83.15</v>
      </c>
      <c r="E16" s="431"/>
    </row>
    <row r="17" spans="1:5" x14ac:dyDescent="0.25">
      <c r="A17" s="455">
        <v>45201</v>
      </c>
      <c r="B17" s="431" t="s">
        <v>26067</v>
      </c>
      <c r="C17" s="513">
        <v>31</v>
      </c>
      <c r="D17" s="432"/>
      <c r="E17" s="431">
        <v>63.7</v>
      </c>
    </row>
    <row r="18" spans="1:5" x14ac:dyDescent="0.25">
      <c r="A18" s="455">
        <v>45201</v>
      </c>
      <c r="B18" s="437" t="s">
        <v>26068</v>
      </c>
      <c r="C18" s="513">
        <v>130</v>
      </c>
      <c r="D18" s="431"/>
      <c r="E18" s="431">
        <v>241.9</v>
      </c>
    </row>
    <row r="19" spans="1:5" x14ac:dyDescent="0.25">
      <c r="A19" s="455">
        <v>45201</v>
      </c>
      <c r="B19" s="431" t="s">
        <v>26069</v>
      </c>
      <c r="C19" s="513">
        <v>35</v>
      </c>
      <c r="D19" s="432"/>
      <c r="E19" s="431">
        <v>68.599999999999994</v>
      </c>
    </row>
    <row r="20" spans="1:5" x14ac:dyDescent="0.25">
      <c r="A20" s="455">
        <v>45201</v>
      </c>
      <c r="B20" s="431" t="s">
        <v>26070</v>
      </c>
      <c r="C20" s="513">
        <v>20</v>
      </c>
      <c r="D20" s="431">
        <v>84.38</v>
      </c>
      <c r="E20" s="431"/>
    </row>
    <row r="21" spans="1:5" x14ac:dyDescent="0.25">
      <c r="A21" s="455">
        <v>45201</v>
      </c>
      <c r="B21" s="431" t="s">
        <v>26071</v>
      </c>
      <c r="C21" s="513">
        <v>55</v>
      </c>
      <c r="D21" s="432"/>
      <c r="E21" s="431">
        <v>153</v>
      </c>
    </row>
    <row r="22" spans="1:5" x14ac:dyDescent="0.25">
      <c r="A22" s="455">
        <v>45201</v>
      </c>
      <c r="B22" s="431" t="s">
        <v>26072</v>
      </c>
      <c r="C22" s="513">
        <v>88</v>
      </c>
      <c r="D22" s="432"/>
      <c r="E22" s="431">
        <v>217.36</v>
      </c>
    </row>
    <row r="23" spans="1:5" x14ac:dyDescent="0.25">
      <c r="A23" s="455">
        <v>45201</v>
      </c>
      <c r="B23" s="431" t="s">
        <v>26073</v>
      </c>
      <c r="C23" s="513">
        <v>100</v>
      </c>
      <c r="D23" s="432"/>
      <c r="E23" s="431">
        <v>200.9</v>
      </c>
    </row>
    <row r="24" spans="1:5" x14ac:dyDescent="0.25">
      <c r="A24" s="455">
        <v>45201</v>
      </c>
      <c r="B24" s="437" t="s">
        <v>26074</v>
      </c>
      <c r="C24" s="513">
        <v>30</v>
      </c>
      <c r="D24" s="432"/>
      <c r="E24" s="431">
        <v>68.599999999999994</v>
      </c>
    </row>
    <row r="25" spans="1:5" x14ac:dyDescent="0.25">
      <c r="A25" s="455">
        <v>45201</v>
      </c>
      <c r="B25" s="431" t="s">
        <v>26075</v>
      </c>
      <c r="C25" s="513">
        <v>25</v>
      </c>
      <c r="D25" s="432"/>
      <c r="E25" s="431">
        <v>52</v>
      </c>
    </row>
    <row r="26" spans="1:5" x14ac:dyDescent="0.25">
      <c r="A26" s="455">
        <v>45201</v>
      </c>
      <c r="B26" s="431" t="s">
        <v>26076</v>
      </c>
      <c r="C26" s="513">
        <v>51</v>
      </c>
      <c r="D26" s="432"/>
      <c r="E26" s="431">
        <v>132.30000000000001</v>
      </c>
    </row>
    <row r="27" spans="1:5" x14ac:dyDescent="0.25">
      <c r="A27" s="455">
        <v>45201</v>
      </c>
      <c r="B27" s="431" t="s">
        <v>26077</v>
      </c>
      <c r="C27" s="513">
        <v>40</v>
      </c>
      <c r="D27" s="432"/>
      <c r="E27" s="431">
        <v>137.19999999999999</v>
      </c>
    </row>
    <row r="28" spans="1:5" x14ac:dyDescent="0.25">
      <c r="A28" s="455">
        <v>45201</v>
      </c>
      <c r="B28" s="431" t="s">
        <v>26079</v>
      </c>
      <c r="C28" s="513">
        <v>10</v>
      </c>
      <c r="D28" s="431">
        <v>63.96</v>
      </c>
    </row>
    <row r="29" spans="1:5" x14ac:dyDescent="0.25">
      <c r="A29" s="455">
        <v>45202</v>
      </c>
      <c r="B29" s="431" t="s">
        <v>26080</v>
      </c>
      <c r="C29" s="513">
        <v>74</v>
      </c>
      <c r="D29" s="431"/>
      <c r="E29" s="431">
        <v>137.19999999999999</v>
      </c>
    </row>
    <row r="30" spans="1:5" x14ac:dyDescent="0.25">
      <c r="A30" s="455">
        <v>45202</v>
      </c>
      <c r="B30" s="431" t="s">
        <v>26081</v>
      </c>
      <c r="C30" s="513">
        <v>106</v>
      </c>
      <c r="D30" s="432"/>
      <c r="E30" s="431">
        <v>243.9</v>
      </c>
    </row>
    <row r="31" spans="1:5" x14ac:dyDescent="0.25">
      <c r="A31" s="455">
        <v>45202</v>
      </c>
      <c r="B31" s="431" t="s">
        <v>26082</v>
      </c>
      <c r="C31" s="513">
        <v>1011</v>
      </c>
      <c r="D31" s="432"/>
      <c r="E31" s="433">
        <v>3727.36</v>
      </c>
    </row>
    <row r="32" spans="1:5" x14ac:dyDescent="0.25">
      <c r="A32" s="455">
        <v>45202</v>
      </c>
      <c r="B32" s="431" t="s">
        <v>26083</v>
      </c>
      <c r="C32" s="513">
        <v>360</v>
      </c>
      <c r="D32" s="431">
        <v>716.35</v>
      </c>
      <c r="E32" s="431"/>
    </row>
    <row r="33" spans="1:5" x14ac:dyDescent="0.25">
      <c r="A33" s="455">
        <v>45202</v>
      </c>
      <c r="B33" s="431" t="s">
        <v>26084</v>
      </c>
      <c r="C33" s="513">
        <v>10</v>
      </c>
      <c r="D33" s="432"/>
      <c r="E33" s="431">
        <v>58.8</v>
      </c>
    </row>
    <row r="34" spans="1:5" x14ac:dyDescent="0.25">
      <c r="A34" s="455">
        <v>45202</v>
      </c>
      <c r="B34" s="431" t="s">
        <v>26085</v>
      </c>
      <c r="C34" s="513">
        <v>33</v>
      </c>
      <c r="D34" s="431">
        <v>101.6</v>
      </c>
      <c r="E34" s="431"/>
    </row>
    <row r="35" spans="1:5" x14ac:dyDescent="0.25">
      <c r="A35" s="455">
        <v>45202</v>
      </c>
      <c r="B35" s="431" t="s">
        <v>26086</v>
      </c>
      <c r="C35" s="513">
        <v>100</v>
      </c>
      <c r="D35" s="432"/>
      <c r="E35" s="431">
        <v>249.2</v>
      </c>
    </row>
    <row r="36" spans="1:5" x14ac:dyDescent="0.25">
      <c r="A36" s="455">
        <v>45202</v>
      </c>
      <c r="B36" s="431" t="s">
        <v>26087</v>
      </c>
      <c r="C36" s="513">
        <v>16</v>
      </c>
      <c r="D36" s="432"/>
      <c r="E36" s="431">
        <v>93.1</v>
      </c>
    </row>
    <row r="37" spans="1:5" x14ac:dyDescent="0.25">
      <c r="A37" s="455">
        <v>45202</v>
      </c>
      <c r="B37" s="431" t="s">
        <v>26088</v>
      </c>
      <c r="C37" s="513">
        <v>75</v>
      </c>
      <c r="D37" s="432"/>
      <c r="E37" s="431">
        <v>145.6</v>
      </c>
    </row>
    <row r="38" spans="1:5" x14ac:dyDescent="0.25">
      <c r="A38" s="455">
        <v>45202</v>
      </c>
      <c r="B38" s="431" t="s">
        <v>26090</v>
      </c>
      <c r="C38" s="513">
        <v>49</v>
      </c>
      <c r="D38" s="432"/>
      <c r="E38" s="431">
        <v>396.9</v>
      </c>
    </row>
    <row r="39" spans="1:5" x14ac:dyDescent="0.25">
      <c r="A39" s="455">
        <v>45202</v>
      </c>
      <c r="B39" s="431" t="s">
        <v>26091</v>
      </c>
      <c r="C39" s="513">
        <v>34</v>
      </c>
      <c r="D39" s="432"/>
      <c r="E39" s="431">
        <v>94.08</v>
      </c>
    </row>
    <row r="40" spans="1:5" x14ac:dyDescent="0.25">
      <c r="A40" s="455">
        <v>45202</v>
      </c>
      <c r="B40" s="431" t="s">
        <v>26092</v>
      </c>
      <c r="C40" s="513">
        <v>162</v>
      </c>
      <c r="D40" s="431">
        <v>535.63</v>
      </c>
      <c r="E40" s="431"/>
    </row>
    <row r="41" spans="1:5" x14ac:dyDescent="0.25">
      <c r="A41" s="455">
        <v>45202</v>
      </c>
      <c r="B41" s="431" t="s">
        <v>26093</v>
      </c>
      <c r="C41" s="513">
        <v>36</v>
      </c>
      <c r="D41" s="432"/>
      <c r="E41" s="431">
        <v>210.7</v>
      </c>
    </row>
    <row r="42" spans="1:5" x14ac:dyDescent="0.25">
      <c r="A42" s="455">
        <v>45202</v>
      </c>
      <c r="B42" s="431" t="s">
        <v>26094</v>
      </c>
      <c r="C42" s="513">
        <v>219</v>
      </c>
      <c r="D42" s="432"/>
      <c r="E42" s="431">
        <v>647.79999999999995</v>
      </c>
    </row>
    <row r="43" spans="1:5" x14ac:dyDescent="0.25">
      <c r="A43" s="455">
        <v>45202</v>
      </c>
      <c r="B43" s="431" t="s">
        <v>26096</v>
      </c>
      <c r="C43" s="513">
        <v>60</v>
      </c>
      <c r="D43" s="431">
        <v>154.97999999999999</v>
      </c>
      <c r="E43" s="431"/>
    </row>
    <row r="44" spans="1:5" x14ac:dyDescent="0.25">
      <c r="A44" s="455">
        <v>45202</v>
      </c>
      <c r="B44" s="431" t="s">
        <v>26097</v>
      </c>
      <c r="C44" s="513">
        <v>30</v>
      </c>
      <c r="D44" s="431">
        <v>84.38</v>
      </c>
      <c r="E44" s="431"/>
    </row>
    <row r="45" spans="1:5" x14ac:dyDescent="0.25">
      <c r="A45" s="455">
        <v>45202</v>
      </c>
      <c r="B45" s="431" t="s">
        <v>26098</v>
      </c>
      <c r="C45" s="513">
        <v>83</v>
      </c>
      <c r="D45" s="432"/>
      <c r="E45" s="431">
        <v>201.24</v>
      </c>
    </row>
    <row r="46" spans="1:5" x14ac:dyDescent="0.25">
      <c r="A46" s="455">
        <v>45202</v>
      </c>
      <c r="B46" s="431" t="s">
        <v>26099</v>
      </c>
      <c r="C46" s="513">
        <v>276</v>
      </c>
      <c r="D46" s="432"/>
      <c r="E46" s="431">
        <v>568.89</v>
      </c>
    </row>
    <row r="47" spans="1:5" x14ac:dyDescent="0.25">
      <c r="A47" s="455">
        <v>45202</v>
      </c>
      <c r="B47" s="431" t="s">
        <v>26100</v>
      </c>
      <c r="C47" s="513">
        <v>23</v>
      </c>
      <c r="D47" s="431">
        <v>72.569999999999993</v>
      </c>
      <c r="E47" s="431"/>
    </row>
    <row r="48" spans="1:5" x14ac:dyDescent="0.25">
      <c r="A48" s="455">
        <v>45202</v>
      </c>
      <c r="B48" s="431" t="s">
        <v>26101</v>
      </c>
      <c r="C48" s="513">
        <v>132</v>
      </c>
      <c r="D48" s="432"/>
      <c r="E48" s="431">
        <v>324.5</v>
      </c>
    </row>
    <row r="49" spans="1:5" x14ac:dyDescent="0.25">
      <c r="A49" s="455">
        <v>45202</v>
      </c>
      <c r="B49" s="437" t="s">
        <v>26102</v>
      </c>
      <c r="C49" s="513">
        <v>374</v>
      </c>
      <c r="D49" s="432"/>
      <c r="E49" s="431">
        <v>950.04</v>
      </c>
    </row>
    <row r="50" spans="1:5" x14ac:dyDescent="0.25">
      <c r="A50" s="455">
        <v>45202</v>
      </c>
      <c r="B50" s="431" t="s">
        <v>26103</v>
      </c>
      <c r="C50" s="513">
        <v>182</v>
      </c>
      <c r="D50" s="432"/>
      <c r="E50" s="431">
        <v>409.64</v>
      </c>
    </row>
    <row r="51" spans="1:5" x14ac:dyDescent="0.25">
      <c r="A51" s="455">
        <v>45202</v>
      </c>
      <c r="B51" s="437" t="s">
        <v>26104</v>
      </c>
      <c r="C51" s="513">
        <v>37</v>
      </c>
      <c r="D51" s="432"/>
      <c r="E51" s="431">
        <v>88.5</v>
      </c>
    </row>
    <row r="52" spans="1:5" x14ac:dyDescent="0.25">
      <c r="A52" s="455">
        <v>45202</v>
      </c>
      <c r="B52" s="431" t="s">
        <v>26105</v>
      </c>
      <c r="C52" s="513">
        <v>20</v>
      </c>
      <c r="D52" s="431">
        <v>60.27</v>
      </c>
      <c r="E52" s="431"/>
    </row>
    <row r="53" spans="1:5" x14ac:dyDescent="0.25">
      <c r="A53" s="455">
        <v>45202</v>
      </c>
      <c r="B53" s="431" t="s">
        <v>26106</v>
      </c>
      <c r="C53" s="513">
        <v>55</v>
      </c>
      <c r="D53" s="431">
        <v>153.26</v>
      </c>
    </row>
    <row r="54" spans="1:5" x14ac:dyDescent="0.25">
      <c r="A54" s="455">
        <v>45202</v>
      </c>
      <c r="B54" s="431" t="s">
        <v>26107</v>
      </c>
      <c r="C54" s="536">
        <v>286</v>
      </c>
      <c r="D54" s="431">
        <v>1109.74</v>
      </c>
    </row>
    <row r="55" spans="1:5" x14ac:dyDescent="0.25">
      <c r="A55" s="455">
        <v>45202</v>
      </c>
      <c r="B55" s="431" t="s">
        <v>26108</v>
      </c>
      <c r="C55" s="513">
        <v>64</v>
      </c>
      <c r="D55" s="432"/>
      <c r="E55" s="431">
        <v>137.19999999999999</v>
      </c>
    </row>
    <row r="56" spans="1:5" x14ac:dyDescent="0.25">
      <c r="A56" s="455">
        <v>45203</v>
      </c>
      <c r="B56" s="431" t="s">
        <v>26110</v>
      </c>
      <c r="C56" s="513">
        <v>280</v>
      </c>
      <c r="D56" s="431">
        <v>911.28</v>
      </c>
      <c r="E56" s="431"/>
    </row>
    <row r="57" spans="1:5" x14ac:dyDescent="0.25">
      <c r="A57" s="455">
        <v>45203</v>
      </c>
      <c r="B57" s="431" t="s">
        <v>26111</v>
      </c>
      <c r="C57" s="513">
        <v>12</v>
      </c>
      <c r="D57" s="431">
        <v>60.27</v>
      </c>
      <c r="E57" s="431"/>
    </row>
    <row r="58" spans="1:5" x14ac:dyDescent="0.25">
      <c r="A58" s="455">
        <v>45203</v>
      </c>
      <c r="B58" s="431" t="s">
        <v>26112</v>
      </c>
      <c r="C58" s="513">
        <v>60</v>
      </c>
      <c r="D58" s="432"/>
      <c r="E58" s="431">
        <v>118.5</v>
      </c>
    </row>
    <row r="59" spans="1:5" x14ac:dyDescent="0.25">
      <c r="A59" s="455">
        <v>45203</v>
      </c>
      <c r="B59" s="437" t="s">
        <v>26113</v>
      </c>
      <c r="C59" s="513">
        <v>50</v>
      </c>
      <c r="D59" s="431">
        <v>373.67</v>
      </c>
      <c r="E59" s="431"/>
    </row>
    <row r="60" spans="1:5" x14ac:dyDescent="0.25">
      <c r="A60" s="455">
        <v>45203</v>
      </c>
      <c r="B60" s="431" t="s">
        <v>26114</v>
      </c>
      <c r="C60" s="513">
        <v>88</v>
      </c>
      <c r="D60" s="431">
        <v>308.39</v>
      </c>
      <c r="E60" s="431"/>
    </row>
    <row r="61" spans="1:5" x14ac:dyDescent="0.25">
      <c r="A61" s="455">
        <v>45203</v>
      </c>
      <c r="B61" s="431" t="s">
        <v>26115</v>
      </c>
      <c r="C61" s="513">
        <v>65</v>
      </c>
      <c r="D61" s="432"/>
      <c r="E61" s="431">
        <v>137.19999999999999</v>
      </c>
    </row>
    <row r="62" spans="1:5" x14ac:dyDescent="0.25">
      <c r="A62" s="455">
        <v>45203</v>
      </c>
      <c r="B62" s="431" t="s">
        <v>26116</v>
      </c>
      <c r="C62" s="513">
        <v>105</v>
      </c>
      <c r="D62" s="432"/>
      <c r="E62" s="431">
        <v>205.8</v>
      </c>
    </row>
    <row r="63" spans="1:5" x14ac:dyDescent="0.25">
      <c r="A63" s="455">
        <v>45203</v>
      </c>
      <c r="B63" s="431" t="s">
        <v>26117</v>
      </c>
      <c r="C63" s="513">
        <v>20</v>
      </c>
      <c r="D63" s="431">
        <v>63.96</v>
      </c>
      <c r="E63" s="431"/>
    </row>
    <row r="64" spans="1:5" x14ac:dyDescent="0.25">
      <c r="A64" s="455">
        <v>45203</v>
      </c>
      <c r="B64" s="431" t="s">
        <v>26118</v>
      </c>
      <c r="C64" s="513">
        <v>25</v>
      </c>
      <c r="D64" s="431">
        <v>70.36</v>
      </c>
      <c r="E64" s="431"/>
    </row>
    <row r="65" spans="1:5" x14ac:dyDescent="0.25">
      <c r="A65" s="455">
        <v>45203</v>
      </c>
      <c r="B65" s="431" t="s">
        <v>26119</v>
      </c>
      <c r="C65" s="513">
        <v>1054</v>
      </c>
      <c r="D65" s="432"/>
      <c r="E65" s="433">
        <v>1808.37</v>
      </c>
    </row>
    <row r="66" spans="1:5" x14ac:dyDescent="0.25">
      <c r="A66" s="455">
        <v>45203</v>
      </c>
      <c r="B66" s="431" t="s">
        <v>26120</v>
      </c>
      <c r="C66" s="513">
        <v>48</v>
      </c>
      <c r="D66" s="432"/>
      <c r="E66" s="431">
        <v>112.1</v>
      </c>
    </row>
    <row r="67" spans="1:5" x14ac:dyDescent="0.25">
      <c r="A67" s="455">
        <v>45203</v>
      </c>
      <c r="B67" s="431" t="s">
        <v>26121</v>
      </c>
      <c r="C67" s="513">
        <v>60</v>
      </c>
      <c r="D67" s="431">
        <v>168.76</v>
      </c>
      <c r="E67" s="431"/>
    </row>
    <row r="68" spans="1:5" x14ac:dyDescent="0.25">
      <c r="A68" s="455">
        <v>45203</v>
      </c>
      <c r="B68" s="431" t="s">
        <v>26122</v>
      </c>
      <c r="C68" s="513">
        <v>45</v>
      </c>
      <c r="D68" s="431">
        <v>84.38</v>
      </c>
      <c r="E68" s="431"/>
    </row>
    <row r="69" spans="1:5" x14ac:dyDescent="0.25">
      <c r="A69" s="455">
        <v>45203</v>
      </c>
      <c r="B69" s="437" t="s">
        <v>26123</v>
      </c>
      <c r="C69" s="513">
        <v>56</v>
      </c>
      <c r="D69" s="432"/>
      <c r="E69" s="431">
        <v>127.4</v>
      </c>
    </row>
    <row r="70" spans="1:5" x14ac:dyDescent="0.25">
      <c r="A70" s="455">
        <v>45203</v>
      </c>
      <c r="B70" s="437" t="s">
        <v>26124</v>
      </c>
      <c r="C70" s="513">
        <v>476</v>
      </c>
      <c r="D70" s="432"/>
      <c r="E70" s="433">
        <v>1027.53</v>
      </c>
    </row>
    <row r="71" spans="1:5" x14ac:dyDescent="0.25">
      <c r="A71" s="455">
        <v>45203</v>
      </c>
      <c r="B71" s="437" t="s">
        <v>26125</v>
      </c>
      <c r="C71" s="513">
        <v>347</v>
      </c>
      <c r="D71" s="432"/>
      <c r="E71" s="431">
        <v>590.4</v>
      </c>
    </row>
    <row r="72" spans="1:5" x14ac:dyDescent="0.25">
      <c r="A72" s="455">
        <v>45203</v>
      </c>
      <c r="B72" s="431" t="s">
        <v>26126</v>
      </c>
      <c r="C72" s="513">
        <v>369</v>
      </c>
      <c r="D72" s="432"/>
      <c r="E72" s="431">
        <v>865.8</v>
      </c>
    </row>
    <row r="73" spans="1:5" x14ac:dyDescent="0.25">
      <c r="A73" s="455">
        <v>45203</v>
      </c>
      <c r="B73" s="431" t="s">
        <v>26127</v>
      </c>
      <c r="C73" s="513">
        <v>10</v>
      </c>
      <c r="D73" s="432"/>
      <c r="E73" s="431">
        <v>49</v>
      </c>
    </row>
    <row r="74" spans="1:5" x14ac:dyDescent="0.25">
      <c r="A74" s="455">
        <v>45203</v>
      </c>
      <c r="B74" s="437" t="s">
        <v>26128</v>
      </c>
      <c r="C74" s="513">
        <v>30</v>
      </c>
      <c r="D74" s="431">
        <v>89.54</v>
      </c>
      <c r="E74" s="431"/>
    </row>
    <row r="75" spans="1:5" x14ac:dyDescent="0.25">
      <c r="A75" s="455">
        <v>45203</v>
      </c>
      <c r="B75" s="437" t="s">
        <v>26129</v>
      </c>
      <c r="C75" s="513">
        <v>490</v>
      </c>
      <c r="D75" s="431">
        <v>1050.21</v>
      </c>
      <c r="E75" s="431"/>
    </row>
    <row r="76" spans="1:5" x14ac:dyDescent="0.25">
      <c r="A76" s="455">
        <v>45203</v>
      </c>
      <c r="B76" s="431" t="s">
        <v>26130</v>
      </c>
      <c r="C76" s="513">
        <v>220</v>
      </c>
      <c r="D76" s="432"/>
      <c r="E76" s="431">
        <v>494.9</v>
      </c>
    </row>
    <row r="77" spans="1:5" x14ac:dyDescent="0.25">
      <c r="A77" s="455">
        <v>45203</v>
      </c>
      <c r="B77" s="431" t="s">
        <v>26131</v>
      </c>
      <c r="C77" s="513">
        <v>48</v>
      </c>
      <c r="D77" s="431">
        <v>126.57</v>
      </c>
      <c r="E77" s="431"/>
    </row>
    <row r="78" spans="1:5" x14ac:dyDescent="0.25">
      <c r="A78" s="455">
        <v>45203</v>
      </c>
      <c r="B78" s="437" t="s">
        <v>26132</v>
      </c>
      <c r="C78" s="513">
        <v>70</v>
      </c>
      <c r="D78" s="432"/>
      <c r="E78" s="431">
        <v>124.6</v>
      </c>
    </row>
    <row r="79" spans="1:5" x14ac:dyDescent="0.25">
      <c r="A79" s="455">
        <v>45203</v>
      </c>
      <c r="B79" s="431" t="s">
        <v>26133</v>
      </c>
      <c r="C79" s="513">
        <v>25</v>
      </c>
      <c r="D79" s="431">
        <v>79.83</v>
      </c>
      <c r="E79" s="431"/>
    </row>
    <row r="80" spans="1:5" x14ac:dyDescent="0.25">
      <c r="A80" s="455">
        <v>45203</v>
      </c>
      <c r="B80" s="431" t="s">
        <v>26134</v>
      </c>
      <c r="C80" s="513">
        <v>145</v>
      </c>
      <c r="D80" s="432"/>
      <c r="E80" s="431">
        <v>349.13</v>
      </c>
    </row>
    <row r="81" spans="1:5" x14ac:dyDescent="0.25">
      <c r="A81" s="455">
        <v>45203</v>
      </c>
      <c r="B81" s="431" t="s">
        <v>26135</v>
      </c>
      <c r="C81" s="513">
        <v>18</v>
      </c>
      <c r="D81" s="431">
        <v>63.96</v>
      </c>
    </row>
    <row r="82" spans="1:5" x14ac:dyDescent="0.25">
      <c r="A82" s="455">
        <v>45204</v>
      </c>
      <c r="B82" s="431" t="s">
        <v>26137</v>
      </c>
      <c r="C82" s="513">
        <v>498</v>
      </c>
      <c r="D82" s="432"/>
      <c r="E82" s="431">
        <v>941.16</v>
      </c>
    </row>
    <row r="83" spans="1:5" x14ac:dyDescent="0.25">
      <c r="A83" s="455">
        <v>45204</v>
      </c>
      <c r="B83" s="431" t="s">
        <v>26138</v>
      </c>
      <c r="C83" s="513">
        <v>30</v>
      </c>
      <c r="D83" s="432"/>
      <c r="E83" s="431">
        <v>68.599999999999994</v>
      </c>
    </row>
    <row r="84" spans="1:5" x14ac:dyDescent="0.25">
      <c r="A84" s="455">
        <v>45204</v>
      </c>
      <c r="B84" s="431" t="s">
        <v>26139</v>
      </c>
      <c r="C84" s="513">
        <v>10</v>
      </c>
      <c r="D84" s="432"/>
      <c r="E84" s="431">
        <v>49</v>
      </c>
    </row>
    <row r="85" spans="1:5" x14ac:dyDescent="0.25">
      <c r="A85" s="455">
        <v>45204</v>
      </c>
      <c r="B85" s="431" t="s">
        <v>26140</v>
      </c>
      <c r="C85" s="513">
        <v>150</v>
      </c>
      <c r="D85" s="432"/>
      <c r="E85" s="431">
        <v>343</v>
      </c>
    </row>
    <row r="86" spans="1:5" x14ac:dyDescent="0.25">
      <c r="A86" s="455">
        <v>45204</v>
      </c>
      <c r="B86" s="431" t="s">
        <v>26141</v>
      </c>
      <c r="C86" s="513">
        <v>10</v>
      </c>
      <c r="D86" s="432"/>
      <c r="E86" s="431">
        <v>44.1</v>
      </c>
    </row>
    <row r="87" spans="1:5" x14ac:dyDescent="0.25">
      <c r="A87" s="455">
        <v>45204</v>
      </c>
      <c r="B87" s="431" t="s">
        <v>26142</v>
      </c>
      <c r="C87" s="513">
        <v>100</v>
      </c>
      <c r="D87" s="432"/>
      <c r="E87" s="431">
        <v>232.4</v>
      </c>
    </row>
    <row r="88" spans="1:5" x14ac:dyDescent="0.25">
      <c r="A88" s="455">
        <v>45204</v>
      </c>
      <c r="B88" s="431" t="s">
        <v>26143</v>
      </c>
      <c r="C88" s="513">
        <v>222</v>
      </c>
      <c r="D88" s="432"/>
      <c r="E88" s="431">
        <v>765.04</v>
      </c>
    </row>
    <row r="89" spans="1:5" x14ac:dyDescent="0.25">
      <c r="A89" s="455">
        <v>45204</v>
      </c>
      <c r="B89" s="431" t="s">
        <v>26144</v>
      </c>
      <c r="C89" s="513">
        <v>66</v>
      </c>
      <c r="D89" s="431">
        <v>179.09</v>
      </c>
      <c r="E89" s="431"/>
    </row>
    <row r="90" spans="1:5" x14ac:dyDescent="0.25">
      <c r="A90" s="455">
        <v>45204</v>
      </c>
      <c r="B90" s="431" t="s">
        <v>26145</v>
      </c>
      <c r="C90" s="513">
        <v>104</v>
      </c>
      <c r="D90" s="432"/>
      <c r="E90" s="431">
        <v>266.56</v>
      </c>
    </row>
    <row r="91" spans="1:5" x14ac:dyDescent="0.25">
      <c r="A91" s="455">
        <v>45204</v>
      </c>
      <c r="B91" s="431" t="s">
        <v>26146</v>
      </c>
      <c r="C91" s="513">
        <v>120</v>
      </c>
      <c r="D91" s="432"/>
      <c r="E91" s="431">
        <v>205.8</v>
      </c>
    </row>
    <row r="92" spans="1:5" x14ac:dyDescent="0.25">
      <c r="A92" s="455">
        <v>45204</v>
      </c>
      <c r="B92" s="431" t="s">
        <v>26147</v>
      </c>
      <c r="C92" s="513">
        <v>105</v>
      </c>
      <c r="D92" s="432"/>
      <c r="E92" s="431">
        <v>303.74</v>
      </c>
    </row>
    <row r="93" spans="1:5" x14ac:dyDescent="0.25">
      <c r="A93" s="455">
        <v>45204</v>
      </c>
      <c r="B93" s="431" t="s">
        <v>26148</v>
      </c>
      <c r="C93" s="513">
        <v>18</v>
      </c>
      <c r="D93" s="432"/>
      <c r="E93" s="431">
        <v>102.9</v>
      </c>
    </row>
    <row r="94" spans="1:5" x14ac:dyDescent="0.25">
      <c r="A94" s="455">
        <v>45204</v>
      </c>
      <c r="B94" s="431" t="s">
        <v>26149</v>
      </c>
      <c r="C94" s="513">
        <v>26</v>
      </c>
      <c r="D94" s="431">
        <v>70.36</v>
      </c>
      <c r="E94" s="431"/>
    </row>
    <row r="95" spans="1:5" x14ac:dyDescent="0.25">
      <c r="A95" s="455">
        <v>45204</v>
      </c>
      <c r="B95" s="431" t="s">
        <v>26151</v>
      </c>
      <c r="C95" s="513">
        <v>21</v>
      </c>
      <c r="D95" s="431">
        <v>63.96</v>
      </c>
      <c r="E95" s="431"/>
    </row>
    <row r="96" spans="1:5" x14ac:dyDescent="0.25">
      <c r="A96" s="455">
        <v>45204</v>
      </c>
      <c r="B96" s="431" t="s">
        <v>26152</v>
      </c>
      <c r="C96" s="513">
        <v>22</v>
      </c>
      <c r="D96" s="432"/>
      <c r="E96" s="431">
        <v>52</v>
      </c>
    </row>
    <row r="97" spans="1:5" x14ac:dyDescent="0.25">
      <c r="A97" s="455">
        <v>45204</v>
      </c>
      <c r="B97" s="431" t="s">
        <v>26153</v>
      </c>
      <c r="C97" s="513">
        <v>103</v>
      </c>
      <c r="D97" s="431">
        <v>373.32</v>
      </c>
      <c r="E97" s="431"/>
    </row>
    <row r="98" spans="1:5" x14ac:dyDescent="0.25">
      <c r="A98" s="455">
        <v>45204</v>
      </c>
      <c r="B98" s="431" t="s">
        <v>26154</v>
      </c>
      <c r="C98" s="513">
        <v>10</v>
      </c>
      <c r="D98" s="432"/>
      <c r="E98" s="431">
        <v>49</v>
      </c>
    </row>
    <row r="99" spans="1:5" x14ac:dyDescent="0.25">
      <c r="A99" s="455">
        <v>45204</v>
      </c>
      <c r="B99" s="431" t="s">
        <v>26155</v>
      </c>
      <c r="C99" s="513">
        <v>292</v>
      </c>
      <c r="D99" s="432"/>
      <c r="E99" s="431">
        <v>660.8</v>
      </c>
    </row>
    <row r="100" spans="1:5" x14ac:dyDescent="0.25">
      <c r="A100" s="455">
        <v>45204</v>
      </c>
      <c r="B100" s="437" t="s">
        <v>26156</v>
      </c>
      <c r="C100" s="513">
        <v>90</v>
      </c>
      <c r="D100" s="432"/>
      <c r="E100" s="431">
        <v>218.4</v>
      </c>
    </row>
    <row r="101" spans="1:5" x14ac:dyDescent="0.25">
      <c r="A101" s="455">
        <v>45204</v>
      </c>
      <c r="B101" s="431" t="s">
        <v>26157</v>
      </c>
      <c r="C101" s="513">
        <v>420</v>
      </c>
      <c r="D101" s="432"/>
      <c r="E101" s="431">
        <v>902</v>
      </c>
    </row>
    <row r="102" spans="1:5" x14ac:dyDescent="0.25">
      <c r="A102" s="455">
        <v>45204</v>
      </c>
      <c r="B102" s="431" t="s">
        <v>26158</v>
      </c>
      <c r="C102" s="513">
        <v>545</v>
      </c>
      <c r="D102" s="433">
        <v>1306.3599999999999</v>
      </c>
      <c r="E102" s="433"/>
    </row>
    <row r="103" spans="1:5" x14ac:dyDescent="0.25">
      <c r="A103" s="455">
        <v>45204</v>
      </c>
      <c r="B103" s="431" t="s">
        <v>26159</v>
      </c>
      <c r="C103" s="513">
        <v>76</v>
      </c>
      <c r="D103" s="431">
        <v>179.09</v>
      </c>
      <c r="E103" s="431"/>
    </row>
    <row r="104" spans="1:5" x14ac:dyDescent="0.25">
      <c r="A104" s="455">
        <v>45204</v>
      </c>
      <c r="B104" s="431" t="s">
        <v>26160</v>
      </c>
      <c r="C104" s="513">
        <v>85</v>
      </c>
      <c r="D104" s="565"/>
      <c r="E104" s="431">
        <v>524.4</v>
      </c>
    </row>
    <row r="105" spans="1:5" x14ac:dyDescent="0.25">
      <c r="A105" s="455">
        <v>45204</v>
      </c>
      <c r="B105" s="431" t="s">
        <v>26161</v>
      </c>
      <c r="C105" s="530">
        <v>30</v>
      </c>
      <c r="D105" s="432"/>
      <c r="E105" s="435">
        <v>134.91</v>
      </c>
    </row>
    <row r="106" spans="1:5" x14ac:dyDescent="0.25">
      <c r="A106" s="455">
        <v>45204</v>
      </c>
      <c r="B106" s="431" t="s">
        <v>26162</v>
      </c>
      <c r="C106" s="513">
        <v>74</v>
      </c>
      <c r="D106" s="431">
        <v>101.6</v>
      </c>
      <c r="E106" s="431"/>
    </row>
    <row r="107" spans="1:5" x14ac:dyDescent="0.25">
      <c r="A107" s="455">
        <v>45204</v>
      </c>
      <c r="B107" s="431" t="s">
        <v>26163</v>
      </c>
      <c r="C107" s="513">
        <v>191</v>
      </c>
      <c r="D107" s="432"/>
      <c r="E107" s="431">
        <v>484.5</v>
      </c>
    </row>
    <row r="108" spans="1:5" x14ac:dyDescent="0.25">
      <c r="A108" s="455">
        <v>45204</v>
      </c>
      <c r="B108" s="431" t="s">
        <v>26164</v>
      </c>
      <c r="C108" s="513">
        <v>25</v>
      </c>
      <c r="D108" s="431">
        <v>109.47</v>
      </c>
      <c r="E108" s="431"/>
    </row>
    <row r="109" spans="1:5" x14ac:dyDescent="0.25">
      <c r="A109" s="455">
        <v>45204</v>
      </c>
      <c r="B109" s="431" t="s">
        <v>26165</v>
      </c>
      <c r="C109" s="513">
        <v>154</v>
      </c>
      <c r="D109" s="432"/>
      <c r="E109" s="431">
        <v>339.3</v>
      </c>
    </row>
    <row r="110" spans="1:5" x14ac:dyDescent="0.25">
      <c r="A110" s="455">
        <v>45204</v>
      </c>
      <c r="B110" s="431" t="s">
        <v>26166</v>
      </c>
      <c r="C110" s="513">
        <v>14</v>
      </c>
      <c r="D110" s="431">
        <v>60.27</v>
      </c>
    </row>
    <row r="111" spans="1:5" x14ac:dyDescent="0.25">
      <c r="A111" s="489">
        <v>45205</v>
      </c>
      <c r="B111" s="21" t="s">
        <v>26167</v>
      </c>
      <c r="C111" s="510">
        <v>24</v>
      </c>
      <c r="D111" s="437"/>
      <c r="E111" s="21">
        <v>57.2</v>
      </c>
    </row>
    <row r="112" spans="1:5" x14ac:dyDescent="0.25">
      <c r="A112" s="489">
        <v>45205</v>
      </c>
      <c r="B112" s="21" t="s">
        <v>26168</v>
      </c>
      <c r="C112" s="510">
        <v>95</v>
      </c>
      <c r="D112" s="437"/>
      <c r="E112" s="21">
        <v>208.85</v>
      </c>
    </row>
    <row r="113" spans="1:6" x14ac:dyDescent="0.25">
      <c r="A113" s="489">
        <v>45205</v>
      </c>
      <c r="B113" s="21" t="s">
        <v>26169</v>
      </c>
      <c r="C113" s="513">
        <v>163</v>
      </c>
      <c r="D113" s="431"/>
      <c r="E113" s="21">
        <v>387.2</v>
      </c>
      <c r="F113" t="s">
        <v>26211</v>
      </c>
    </row>
    <row r="114" spans="1:6" x14ac:dyDescent="0.25">
      <c r="A114" s="489">
        <v>45205</v>
      </c>
      <c r="B114" s="21" t="s">
        <v>26170</v>
      </c>
      <c r="C114" s="510">
        <v>64</v>
      </c>
      <c r="D114" s="437"/>
      <c r="E114" s="21">
        <v>383.4</v>
      </c>
    </row>
    <row r="115" spans="1:6" x14ac:dyDescent="0.25">
      <c r="A115" s="489">
        <v>45205</v>
      </c>
      <c r="B115" s="22" t="s">
        <v>26171</v>
      </c>
      <c r="C115" s="510">
        <v>42</v>
      </c>
      <c r="D115" s="21">
        <v>115.13</v>
      </c>
      <c r="E115" s="487"/>
    </row>
    <row r="116" spans="1:6" x14ac:dyDescent="0.25">
      <c r="A116" s="489">
        <v>45205</v>
      </c>
      <c r="B116" s="21" t="s">
        <v>26172</v>
      </c>
      <c r="C116" s="510">
        <v>74</v>
      </c>
      <c r="D116" s="21">
        <v>168.76</v>
      </c>
      <c r="E116" s="487"/>
    </row>
    <row r="117" spans="1:6" x14ac:dyDescent="0.25">
      <c r="A117" s="489">
        <v>45205</v>
      </c>
      <c r="B117" s="21" t="s">
        <v>26173</v>
      </c>
      <c r="C117" s="510">
        <v>37</v>
      </c>
      <c r="D117" s="21">
        <v>114.51</v>
      </c>
      <c r="E117" s="487"/>
    </row>
    <row r="118" spans="1:6" x14ac:dyDescent="0.25">
      <c r="A118" s="489">
        <v>45205</v>
      </c>
      <c r="B118" s="21" t="s">
        <v>26174</v>
      </c>
      <c r="C118" s="510">
        <v>251</v>
      </c>
      <c r="D118" s="437"/>
      <c r="E118" s="487">
        <v>634.79999999999995</v>
      </c>
    </row>
    <row r="119" spans="1:6" x14ac:dyDescent="0.25">
      <c r="A119" s="489">
        <v>45205</v>
      </c>
      <c r="B119" s="21" t="s">
        <v>26175</v>
      </c>
      <c r="C119" s="510">
        <v>23</v>
      </c>
      <c r="D119" s="437">
        <v>72.569999999999993</v>
      </c>
      <c r="E119" s="487"/>
    </row>
    <row r="120" spans="1:6" x14ac:dyDescent="0.25">
      <c r="A120" s="489">
        <v>45205</v>
      </c>
      <c r="B120" s="21" t="s">
        <v>26176</v>
      </c>
      <c r="C120" s="513">
        <v>1342</v>
      </c>
      <c r="D120" s="437"/>
      <c r="E120" s="487">
        <v>2590.88</v>
      </c>
    </row>
    <row r="121" spans="1:6" x14ac:dyDescent="0.25">
      <c r="A121" s="489">
        <v>45205</v>
      </c>
      <c r="B121" s="21" t="s">
        <v>26177</v>
      </c>
      <c r="C121" s="510">
        <v>58</v>
      </c>
      <c r="D121" s="21">
        <v>188.68</v>
      </c>
      <c r="E121" s="487"/>
    </row>
    <row r="122" spans="1:6" x14ac:dyDescent="0.25">
      <c r="A122" s="489">
        <v>45205</v>
      </c>
      <c r="B122" s="22" t="s">
        <v>26178</v>
      </c>
      <c r="C122" s="510">
        <v>45</v>
      </c>
      <c r="D122" s="21">
        <v>89.54</v>
      </c>
      <c r="E122" s="487"/>
    </row>
    <row r="123" spans="1:6" x14ac:dyDescent="0.25">
      <c r="A123" s="489">
        <v>45205</v>
      </c>
      <c r="B123" s="21" t="s">
        <v>26179</v>
      </c>
      <c r="C123" s="510">
        <v>25</v>
      </c>
      <c r="D123" s="21">
        <v>109.54</v>
      </c>
      <c r="E123" s="487"/>
    </row>
    <row r="124" spans="1:6" x14ac:dyDescent="0.25">
      <c r="A124" s="489">
        <v>45205</v>
      </c>
      <c r="B124" s="21" t="s">
        <v>26180</v>
      </c>
      <c r="C124" s="282">
        <v>796</v>
      </c>
      <c r="D124" s="437"/>
      <c r="E124" s="487">
        <v>2067.52</v>
      </c>
    </row>
    <row r="125" spans="1:6" x14ac:dyDescent="0.25">
      <c r="A125" s="489">
        <v>45205</v>
      </c>
      <c r="B125" s="21" t="s">
        <v>26181</v>
      </c>
      <c r="C125" s="282">
        <v>135</v>
      </c>
      <c r="D125" s="437"/>
      <c r="E125" s="487">
        <v>328.3</v>
      </c>
    </row>
    <row r="126" spans="1:6" x14ac:dyDescent="0.25">
      <c r="A126" s="489">
        <v>45205</v>
      </c>
      <c r="B126" s="21" t="s">
        <v>26182</v>
      </c>
      <c r="C126" s="282">
        <v>295</v>
      </c>
      <c r="D126" s="437"/>
      <c r="E126" s="21">
        <v>614.47</v>
      </c>
    </row>
    <row r="127" spans="1:6" x14ac:dyDescent="0.25">
      <c r="A127" s="489">
        <v>45205</v>
      </c>
      <c r="B127" s="21" t="s">
        <v>26184</v>
      </c>
      <c r="C127" s="282">
        <v>65</v>
      </c>
      <c r="D127" s="437"/>
      <c r="E127" s="21">
        <v>156.80000000000001</v>
      </c>
    </row>
    <row r="128" spans="1:6" x14ac:dyDescent="0.25">
      <c r="A128" s="489">
        <v>45205</v>
      </c>
      <c r="B128" s="21" t="s">
        <v>26185</v>
      </c>
      <c r="C128" s="282">
        <v>149</v>
      </c>
      <c r="D128" s="437"/>
      <c r="E128" s="21">
        <v>197.6</v>
      </c>
    </row>
    <row r="129" spans="1:5" x14ac:dyDescent="0.25">
      <c r="A129" s="489">
        <v>45205</v>
      </c>
      <c r="B129" s="21" t="s">
        <v>26186</v>
      </c>
      <c r="C129" s="282">
        <v>92</v>
      </c>
      <c r="D129" s="437"/>
      <c r="E129" s="21">
        <v>215.6</v>
      </c>
    </row>
    <row r="130" spans="1:5" x14ac:dyDescent="0.25">
      <c r="A130" s="489">
        <v>45205</v>
      </c>
      <c r="B130" s="21" t="s">
        <v>26187</v>
      </c>
      <c r="C130" s="282">
        <v>62</v>
      </c>
      <c r="D130" s="437"/>
      <c r="E130" s="21">
        <v>127.4</v>
      </c>
    </row>
    <row r="131" spans="1:5" x14ac:dyDescent="0.25">
      <c r="A131" s="489">
        <v>45205</v>
      </c>
      <c r="B131" s="21" t="s">
        <v>26188</v>
      </c>
      <c r="C131" s="282">
        <v>28</v>
      </c>
      <c r="D131" s="437">
        <v>128</v>
      </c>
      <c r="E131" s="487"/>
    </row>
    <row r="132" spans="1:5" x14ac:dyDescent="0.25">
      <c r="A132" s="489">
        <v>45205</v>
      </c>
      <c r="B132" s="21" t="s">
        <v>26189</v>
      </c>
      <c r="C132" s="510">
        <v>30</v>
      </c>
      <c r="D132" s="437"/>
      <c r="E132" s="487">
        <v>68.599999999999994</v>
      </c>
    </row>
    <row r="133" spans="1:5" x14ac:dyDescent="0.25">
      <c r="A133" s="489">
        <v>45205</v>
      </c>
      <c r="B133" s="7" t="s">
        <v>26190</v>
      </c>
      <c r="C133" s="513">
        <v>93</v>
      </c>
      <c r="D133" s="431">
        <v>262.48</v>
      </c>
      <c r="E133" s="487"/>
    </row>
    <row r="134" spans="1:5" x14ac:dyDescent="0.25">
      <c r="A134" s="489">
        <v>45205</v>
      </c>
      <c r="B134" s="21" t="s">
        <v>26191</v>
      </c>
      <c r="C134" s="530">
        <v>143</v>
      </c>
      <c r="D134" s="437"/>
      <c r="E134" s="21">
        <v>297.92</v>
      </c>
    </row>
    <row r="135" spans="1:5" x14ac:dyDescent="0.25">
      <c r="A135" s="489">
        <v>45205</v>
      </c>
      <c r="B135" s="21" t="s">
        <v>26192</v>
      </c>
      <c r="C135" s="530">
        <v>25</v>
      </c>
      <c r="D135" s="437"/>
      <c r="E135" s="21">
        <v>57.2</v>
      </c>
    </row>
    <row r="136" spans="1:5" x14ac:dyDescent="0.25">
      <c r="A136" s="489">
        <v>45205</v>
      </c>
      <c r="B136" s="21" t="s">
        <v>26193</v>
      </c>
      <c r="C136" s="513">
        <v>25</v>
      </c>
      <c r="D136" s="431">
        <v>60.27</v>
      </c>
      <c r="E136" s="487"/>
    </row>
    <row r="137" spans="1:5" x14ac:dyDescent="0.25">
      <c r="A137" s="489">
        <v>45205</v>
      </c>
      <c r="B137" s="437" t="s">
        <v>26195</v>
      </c>
      <c r="C137" s="510">
        <v>280</v>
      </c>
      <c r="D137" s="437"/>
      <c r="E137" s="487">
        <v>509.6</v>
      </c>
    </row>
    <row r="138" spans="1:5" x14ac:dyDescent="0.25">
      <c r="A138" s="455">
        <v>45208</v>
      </c>
      <c r="B138" s="431" t="s">
        <v>26197</v>
      </c>
      <c r="C138" s="513">
        <v>60</v>
      </c>
      <c r="D138" s="432"/>
      <c r="E138" s="431">
        <v>124.6</v>
      </c>
    </row>
    <row r="139" spans="1:5" x14ac:dyDescent="0.25">
      <c r="A139" s="455">
        <v>45208</v>
      </c>
      <c r="B139" s="431" t="s">
        <v>26198</v>
      </c>
      <c r="C139" s="513">
        <v>148</v>
      </c>
      <c r="D139" s="431">
        <v>406.39</v>
      </c>
      <c r="E139" s="431"/>
    </row>
    <row r="140" spans="1:5" x14ac:dyDescent="0.25">
      <c r="A140" s="455">
        <v>45208</v>
      </c>
      <c r="B140" s="431" t="s">
        <v>26199</v>
      </c>
      <c r="C140" s="513">
        <v>523</v>
      </c>
      <c r="D140" s="432"/>
      <c r="E140" s="433">
        <v>1638.8</v>
      </c>
    </row>
    <row r="141" spans="1:5" x14ac:dyDescent="0.25">
      <c r="A141" s="455">
        <v>45208</v>
      </c>
      <c r="B141" s="431" t="s">
        <v>26200</v>
      </c>
      <c r="C141" s="513">
        <v>111</v>
      </c>
      <c r="D141" s="431">
        <v>253.13</v>
      </c>
      <c r="E141" s="431"/>
    </row>
    <row r="142" spans="1:5" x14ac:dyDescent="0.25">
      <c r="A142" s="455">
        <v>45208</v>
      </c>
      <c r="B142" s="431" t="s">
        <v>26201</v>
      </c>
      <c r="C142" s="513">
        <v>70</v>
      </c>
      <c r="D142" s="431">
        <v>177.81</v>
      </c>
      <c r="E142" s="431"/>
    </row>
    <row r="143" spans="1:5" x14ac:dyDescent="0.25">
      <c r="A143" s="455">
        <v>45208</v>
      </c>
      <c r="B143" s="431" t="s">
        <v>26202</v>
      </c>
      <c r="C143" s="513">
        <v>20</v>
      </c>
      <c r="D143" s="431">
        <v>63.96</v>
      </c>
      <c r="E143" s="431"/>
    </row>
    <row r="144" spans="1:5" x14ac:dyDescent="0.25">
      <c r="A144" s="455">
        <v>45208</v>
      </c>
      <c r="B144" s="431" t="s">
        <v>26203</v>
      </c>
      <c r="C144" s="513">
        <v>20</v>
      </c>
      <c r="D144" s="431">
        <v>60.27</v>
      </c>
      <c r="E144" s="431"/>
    </row>
    <row r="145" spans="1:5" x14ac:dyDescent="0.25">
      <c r="A145" s="455">
        <v>45208</v>
      </c>
      <c r="B145" s="431" t="s">
        <v>26204</v>
      </c>
      <c r="C145" s="513">
        <v>30</v>
      </c>
      <c r="D145" s="432"/>
      <c r="E145" s="431">
        <v>145.6</v>
      </c>
    </row>
    <row r="146" spans="1:5" x14ac:dyDescent="0.25">
      <c r="A146" s="455">
        <v>45208</v>
      </c>
      <c r="B146" s="431" t="s">
        <v>26205</v>
      </c>
      <c r="C146" s="513">
        <v>140</v>
      </c>
      <c r="D146" s="431">
        <v>462.58</v>
      </c>
      <c r="E146" s="431"/>
    </row>
    <row r="147" spans="1:5" x14ac:dyDescent="0.25">
      <c r="A147" s="455">
        <v>45208</v>
      </c>
      <c r="B147" s="431" t="s">
        <v>26206</v>
      </c>
      <c r="C147" s="513">
        <v>21</v>
      </c>
      <c r="D147" s="431">
        <v>63.96</v>
      </c>
      <c r="E147" s="431"/>
    </row>
    <row r="148" spans="1:5" x14ac:dyDescent="0.25">
      <c r="A148" s="455">
        <v>45208</v>
      </c>
      <c r="B148" s="431" t="s">
        <v>26207</v>
      </c>
      <c r="C148" s="513">
        <v>10</v>
      </c>
      <c r="D148" s="432"/>
      <c r="E148" s="431">
        <v>41.6</v>
      </c>
    </row>
    <row r="149" spans="1:5" x14ac:dyDescent="0.25">
      <c r="A149" s="455">
        <v>45208</v>
      </c>
      <c r="B149" s="431" t="s">
        <v>26208</v>
      </c>
      <c r="C149" s="513">
        <v>76</v>
      </c>
      <c r="D149" s="431">
        <v>179.09</v>
      </c>
      <c r="E149" s="431"/>
    </row>
    <row r="150" spans="1:5" x14ac:dyDescent="0.25">
      <c r="A150" s="455">
        <v>45208</v>
      </c>
      <c r="B150" s="431" t="s">
        <v>26209</v>
      </c>
      <c r="C150" s="513">
        <v>83</v>
      </c>
      <c r="D150" s="432"/>
      <c r="E150" s="431">
        <v>315</v>
      </c>
    </row>
    <row r="151" spans="1:5" x14ac:dyDescent="0.25">
      <c r="A151" s="455">
        <v>45208</v>
      </c>
      <c r="B151" s="431" t="s">
        <v>26210</v>
      </c>
      <c r="C151" s="513">
        <v>30</v>
      </c>
      <c r="D151" s="432"/>
      <c r="E151" s="431">
        <v>74</v>
      </c>
    </row>
    <row r="152" spans="1:5" x14ac:dyDescent="0.25">
      <c r="A152" s="455">
        <v>45208</v>
      </c>
      <c r="B152" s="431" t="s">
        <v>26212</v>
      </c>
      <c r="C152" s="513">
        <v>15</v>
      </c>
      <c r="D152" s="431">
        <v>63.96</v>
      </c>
      <c r="E152" s="431"/>
    </row>
    <row r="153" spans="1:5" x14ac:dyDescent="0.25">
      <c r="A153" s="455">
        <v>45208</v>
      </c>
      <c r="B153" s="431" t="s">
        <v>26213</v>
      </c>
      <c r="C153" s="513">
        <v>5</v>
      </c>
      <c r="D153" s="432"/>
      <c r="E153" s="431">
        <v>485.1</v>
      </c>
    </row>
    <row r="154" spans="1:5" x14ac:dyDescent="0.25">
      <c r="A154" s="455">
        <v>45208</v>
      </c>
      <c r="B154" s="431" t="s">
        <v>26214</v>
      </c>
      <c r="C154" s="513">
        <v>183</v>
      </c>
      <c r="D154" s="432"/>
      <c r="E154" s="431">
        <v>524.29999999999995</v>
      </c>
    </row>
    <row r="155" spans="1:5" x14ac:dyDescent="0.25">
      <c r="A155" s="455">
        <v>45208</v>
      </c>
      <c r="B155" s="431" t="s">
        <v>26215</v>
      </c>
      <c r="C155" s="513">
        <v>100</v>
      </c>
      <c r="D155" s="432"/>
      <c r="E155" s="431">
        <v>209.48</v>
      </c>
    </row>
    <row r="156" spans="1:5" x14ac:dyDescent="0.25">
      <c r="A156" s="455">
        <v>45208</v>
      </c>
      <c r="B156" s="431" t="s">
        <v>26216</v>
      </c>
      <c r="C156" s="513">
        <v>105</v>
      </c>
      <c r="D156" s="432"/>
      <c r="E156" s="431">
        <v>205.8</v>
      </c>
    </row>
    <row r="157" spans="1:5" x14ac:dyDescent="0.25">
      <c r="A157" s="455">
        <v>45208</v>
      </c>
      <c r="B157" s="431" t="s">
        <v>26217</v>
      </c>
      <c r="C157" s="513">
        <v>125</v>
      </c>
      <c r="D157" s="432"/>
      <c r="E157" s="431">
        <v>274.64999999999998</v>
      </c>
    </row>
    <row r="158" spans="1:5" x14ac:dyDescent="0.25">
      <c r="A158" s="455">
        <v>45208</v>
      </c>
      <c r="B158" s="431" t="s">
        <v>26218</v>
      </c>
      <c r="C158" s="513">
        <v>2912</v>
      </c>
      <c r="D158" s="433">
        <v>6142.72</v>
      </c>
      <c r="E158" s="433"/>
    </row>
    <row r="159" spans="1:5" x14ac:dyDescent="0.25">
      <c r="A159" s="455">
        <v>45208</v>
      </c>
      <c r="B159" s="431" t="s">
        <v>26220</v>
      </c>
      <c r="C159" s="513">
        <v>60</v>
      </c>
      <c r="D159" s="432"/>
      <c r="E159" s="431">
        <v>176.4</v>
      </c>
    </row>
    <row r="160" spans="1:5" x14ac:dyDescent="0.25">
      <c r="A160" s="455">
        <v>45208</v>
      </c>
      <c r="B160" s="431" t="s">
        <v>26221</v>
      </c>
      <c r="C160" s="513">
        <v>26</v>
      </c>
      <c r="D160" s="432"/>
      <c r="E160" s="431">
        <v>52</v>
      </c>
    </row>
    <row r="161" spans="1:5" x14ac:dyDescent="0.25">
      <c r="A161" s="455">
        <v>45208</v>
      </c>
      <c r="B161" s="431" t="s">
        <v>26222</v>
      </c>
      <c r="C161" s="513">
        <v>165</v>
      </c>
      <c r="D161" s="432"/>
      <c r="E161" s="431">
        <v>247.8</v>
      </c>
    </row>
    <row r="162" spans="1:5" x14ac:dyDescent="0.25">
      <c r="A162" s="455">
        <v>45208</v>
      </c>
      <c r="B162" s="431" t="s">
        <v>26223</v>
      </c>
      <c r="C162" s="513">
        <v>14</v>
      </c>
      <c r="D162" s="431">
        <v>60.27</v>
      </c>
      <c r="E162" s="431"/>
    </row>
    <row r="163" spans="1:5" x14ac:dyDescent="0.25">
      <c r="A163" s="455">
        <v>45208</v>
      </c>
      <c r="B163" s="431" t="s">
        <v>26224</v>
      </c>
      <c r="C163" s="513">
        <v>140</v>
      </c>
      <c r="D163" s="432"/>
      <c r="E163" s="431">
        <v>274.39999999999998</v>
      </c>
    </row>
    <row r="164" spans="1:5" x14ac:dyDescent="0.25">
      <c r="A164" s="455">
        <v>45208</v>
      </c>
      <c r="B164" s="431" t="s">
        <v>26225</v>
      </c>
      <c r="C164" s="513">
        <v>75</v>
      </c>
      <c r="D164" s="431">
        <v>198.89</v>
      </c>
      <c r="E164" s="431"/>
    </row>
    <row r="165" spans="1:5" x14ac:dyDescent="0.25">
      <c r="A165" s="455">
        <v>45208</v>
      </c>
      <c r="B165" s="431" t="s">
        <v>26226</v>
      </c>
      <c r="C165" s="513">
        <v>65</v>
      </c>
      <c r="D165" s="432"/>
      <c r="E165" s="431">
        <v>143</v>
      </c>
    </row>
    <row r="166" spans="1:5" x14ac:dyDescent="0.25">
      <c r="A166" s="455">
        <v>45208</v>
      </c>
      <c r="B166" s="431" t="s">
        <v>26227</v>
      </c>
      <c r="C166" s="513">
        <v>40</v>
      </c>
      <c r="D166" s="431">
        <v>121.52</v>
      </c>
      <c r="E166" s="431"/>
    </row>
    <row r="167" spans="1:5" x14ac:dyDescent="0.25">
      <c r="A167" s="455">
        <v>45208</v>
      </c>
      <c r="B167" s="431" t="s">
        <v>26228</v>
      </c>
      <c r="C167" s="513">
        <v>35</v>
      </c>
      <c r="D167" s="432"/>
      <c r="E167" s="431">
        <v>73.5</v>
      </c>
    </row>
    <row r="168" spans="1:5" x14ac:dyDescent="0.25">
      <c r="A168" s="455">
        <v>45208</v>
      </c>
      <c r="B168" s="431" t="s">
        <v>26229</v>
      </c>
      <c r="C168" s="513">
        <v>287</v>
      </c>
      <c r="D168" s="431">
        <v>810.72</v>
      </c>
      <c r="E168" s="431"/>
    </row>
    <row r="169" spans="1:5" x14ac:dyDescent="0.25">
      <c r="A169" s="455">
        <v>45208</v>
      </c>
      <c r="B169" s="431" t="s">
        <v>26230</v>
      </c>
      <c r="C169" s="513">
        <v>100</v>
      </c>
      <c r="D169" s="432"/>
      <c r="E169" s="431">
        <v>200.9</v>
      </c>
    </row>
    <row r="170" spans="1:5" x14ac:dyDescent="0.25">
      <c r="A170" s="455">
        <v>45208</v>
      </c>
      <c r="B170" s="431" t="s">
        <v>26231</v>
      </c>
      <c r="C170" s="513">
        <v>592</v>
      </c>
      <c r="D170" s="432"/>
      <c r="E170" s="431">
        <v>1345.34</v>
      </c>
    </row>
    <row r="171" spans="1:5" x14ac:dyDescent="0.25">
      <c r="A171" s="455">
        <v>45208</v>
      </c>
      <c r="B171" s="431" t="s">
        <v>26232</v>
      </c>
      <c r="C171" s="513">
        <v>152</v>
      </c>
      <c r="D171" s="432"/>
      <c r="E171" s="431">
        <v>340.86</v>
      </c>
    </row>
    <row r="172" spans="1:5" x14ac:dyDescent="0.25">
      <c r="A172" s="455">
        <v>45208</v>
      </c>
      <c r="B172" s="431" t="s">
        <v>26233</v>
      </c>
      <c r="C172" s="513">
        <v>120</v>
      </c>
      <c r="D172" s="432"/>
      <c r="E172" s="431">
        <v>205.8</v>
      </c>
    </row>
    <row r="173" spans="1:5" x14ac:dyDescent="0.25">
      <c r="A173" s="455">
        <v>45208</v>
      </c>
      <c r="B173" s="431" t="s">
        <v>26234</v>
      </c>
      <c r="C173" s="513">
        <v>47</v>
      </c>
      <c r="D173" s="431">
        <v>120.54</v>
      </c>
      <c r="E173" s="431"/>
    </row>
    <row r="174" spans="1:5" x14ac:dyDescent="0.25">
      <c r="A174" s="455">
        <v>45208</v>
      </c>
      <c r="B174" s="431" t="s">
        <v>26235</v>
      </c>
      <c r="C174" s="513">
        <v>320</v>
      </c>
      <c r="D174" s="431">
        <v>475.27</v>
      </c>
      <c r="E174" s="431"/>
    </row>
    <row r="175" spans="1:5" x14ac:dyDescent="0.25">
      <c r="A175" s="455">
        <v>45209</v>
      </c>
      <c r="B175" s="431" t="s">
        <v>26236</v>
      </c>
      <c r="C175" s="513">
        <v>25</v>
      </c>
      <c r="D175" s="431">
        <v>89.54</v>
      </c>
      <c r="E175" s="431"/>
    </row>
    <row r="176" spans="1:5" x14ac:dyDescent="0.25">
      <c r="A176" s="455">
        <v>45209</v>
      </c>
      <c r="B176" s="431" t="s">
        <v>26237</v>
      </c>
      <c r="C176" s="513">
        <v>75</v>
      </c>
      <c r="D176" s="431">
        <v>153.26</v>
      </c>
      <c r="E176" s="431"/>
    </row>
    <row r="177" spans="1:5" x14ac:dyDescent="0.25">
      <c r="A177" s="455">
        <v>45209</v>
      </c>
      <c r="B177" s="431" t="s">
        <v>26238</v>
      </c>
      <c r="C177" s="513">
        <v>20</v>
      </c>
      <c r="D177" s="431">
        <v>60.27</v>
      </c>
      <c r="E177" s="431"/>
    </row>
    <row r="178" spans="1:5" x14ac:dyDescent="0.25">
      <c r="A178" s="455">
        <v>45209</v>
      </c>
      <c r="B178" s="431" t="s">
        <v>26239</v>
      </c>
      <c r="C178" s="513">
        <v>522</v>
      </c>
      <c r="D178" s="432"/>
      <c r="E178" s="433">
        <v>1034.28</v>
      </c>
    </row>
    <row r="179" spans="1:5" x14ac:dyDescent="0.25">
      <c r="A179" s="455">
        <v>45209</v>
      </c>
      <c r="B179" s="431" t="s">
        <v>26240</v>
      </c>
      <c r="C179" s="513">
        <v>21</v>
      </c>
      <c r="D179" s="432"/>
      <c r="E179" s="431">
        <v>81</v>
      </c>
    </row>
    <row r="180" spans="1:5" x14ac:dyDescent="0.25">
      <c r="A180" s="455">
        <v>45209</v>
      </c>
      <c r="B180" s="431" t="s">
        <v>26241</v>
      </c>
      <c r="C180" s="513">
        <v>37</v>
      </c>
      <c r="D180" s="432"/>
      <c r="E180" s="431">
        <v>83.2</v>
      </c>
    </row>
    <row r="181" spans="1:5" x14ac:dyDescent="0.25">
      <c r="A181" s="455">
        <v>45209</v>
      </c>
      <c r="B181" s="431" t="s">
        <v>26242</v>
      </c>
      <c r="C181" s="513">
        <v>135</v>
      </c>
      <c r="D181" s="431"/>
      <c r="E181" s="431">
        <v>331.8</v>
      </c>
    </row>
    <row r="182" spans="1:5" x14ac:dyDescent="0.25">
      <c r="A182" s="455">
        <v>45209</v>
      </c>
      <c r="B182" s="431" t="s">
        <v>26243</v>
      </c>
      <c r="C182" s="530">
        <v>60</v>
      </c>
      <c r="D182" s="432"/>
      <c r="E182" s="431">
        <v>137.19999999999999</v>
      </c>
    </row>
    <row r="183" spans="1:5" x14ac:dyDescent="0.25">
      <c r="A183" s="455">
        <v>45209</v>
      </c>
      <c r="B183" s="431" t="s">
        <v>26244</v>
      </c>
      <c r="C183" s="513">
        <v>157</v>
      </c>
      <c r="D183" s="432"/>
      <c r="E183" s="431">
        <v>330.51</v>
      </c>
    </row>
    <row r="184" spans="1:5" x14ac:dyDescent="0.25">
      <c r="A184" s="455">
        <v>45209</v>
      </c>
      <c r="B184" s="431" t="s">
        <v>26245</v>
      </c>
      <c r="C184" s="513">
        <v>250</v>
      </c>
      <c r="D184" s="432"/>
      <c r="E184" s="431">
        <v>493.92</v>
      </c>
    </row>
    <row r="185" spans="1:5" x14ac:dyDescent="0.25">
      <c r="A185" s="455">
        <v>45209</v>
      </c>
      <c r="B185" s="431" t="s">
        <v>26246</v>
      </c>
      <c r="C185" s="513">
        <v>75</v>
      </c>
      <c r="D185" s="432"/>
      <c r="E185" s="431">
        <v>145.6</v>
      </c>
    </row>
    <row r="186" spans="1:5" x14ac:dyDescent="0.25">
      <c r="A186" s="455">
        <v>45209</v>
      </c>
      <c r="B186" s="431" t="s">
        <v>26247</v>
      </c>
      <c r="C186" s="513">
        <v>39</v>
      </c>
      <c r="D186" s="432"/>
      <c r="E186" s="431">
        <v>68.31</v>
      </c>
    </row>
    <row r="187" spans="1:5" x14ac:dyDescent="0.25">
      <c r="A187" s="455">
        <v>45209</v>
      </c>
      <c r="B187" s="431" t="s">
        <v>26248</v>
      </c>
      <c r="C187" s="513">
        <v>150</v>
      </c>
      <c r="D187" s="431">
        <v>368.51</v>
      </c>
      <c r="E187" s="431"/>
    </row>
    <row r="188" spans="1:5" x14ac:dyDescent="0.25">
      <c r="A188" s="455">
        <v>45209</v>
      </c>
      <c r="B188" s="437" t="s">
        <v>26249</v>
      </c>
      <c r="C188" s="513">
        <v>24</v>
      </c>
      <c r="D188" s="432"/>
      <c r="E188" s="431">
        <v>69</v>
      </c>
    </row>
    <row r="189" spans="1:5" x14ac:dyDescent="0.25">
      <c r="A189" s="455">
        <v>45209</v>
      </c>
      <c r="B189" s="431" t="s">
        <v>26250</v>
      </c>
      <c r="C189" s="513">
        <v>35</v>
      </c>
      <c r="D189" s="431">
        <v>89.54</v>
      </c>
      <c r="E189" s="431"/>
    </row>
    <row r="190" spans="1:5" x14ac:dyDescent="0.25">
      <c r="A190" s="455">
        <v>45209</v>
      </c>
      <c r="B190" s="431" t="s">
        <v>26251</v>
      </c>
      <c r="C190" s="513">
        <v>32</v>
      </c>
      <c r="D190" s="431">
        <v>90.41</v>
      </c>
      <c r="E190" s="431"/>
    </row>
    <row r="191" spans="1:5" x14ac:dyDescent="0.25">
      <c r="A191" s="455">
        <v>45209</v>
      </c>
      <c r="B191" s="431" t="s">
        <v>26252</v>
      </c>
      <c r="C191" s="513">
        <v>80</v>
      </c>
      <c r="D191" s="431">
        <v>203.2</v>
      </c>
      <c r="E191" s="431"/>
    </row>
    <row r="192" spans="1:5" x14ac:dyDescent="0.25">
      <c r="A192" s="455">
        <v>45209</v>
      </c>
      <c r="B192" s="431" t="s">
        <v>26253</v>
      </c>
      <c r="C192" s="513">
        <v>22</v>
      </c>
      <c r="D192" s="432"/>
      <c r="E192" s="431">
        <v>52</v>
      </c>
    </row>
    <row r="193" spans="1:5" x14ac:dyDescent="0.25">
      <c r="A193" s="455">
        <v>45209</v>
      </c>
      <c r="B193" s="431" t="s">
        <v>26254</v>
      </c>
      <c r="C193" s="513">
        <v>80</v>
      </c>
      <c r="D193" s="431">
        <v>168.76</v>
      </c>
      <c r="E193" s="431"/>
    </row>
    <row r="194" spans="1:5" x14ac:dyDescent="0.25">
      <c r="A194" s="455">
        <v>45209</v>
      </c>
      <c r="B194" s="431" t="s">
        <v>26255</v>
      </c>
      <c r="C194" s="513">
        <v>1033</v>
      </c>
      <c r="D194" s="431"/>
      <c r="E194" s="433">
        <v>1952.9</v>
      </c>
    </row>
    <row r="195" spans="1:5" x14ac:dyDescent="0.25">
      <c r="A195" s="455">
        <v>45209</v>
      </c>
      <c r="B195" s="431" t="s">
        <v>26256</v>
      </c>
      <c r="C195" s="513">
        <v>106</v>
      </c>
      <c r="D195" s="431">
        <v>373.32</v>
      </c>
      <c r="E195" s="431"/>
    </row>
    <row r="196" spans="1:5" x14ac:dyDescent="0.25">
      <c r="A196" s="455">
        <v>45209</v>
      </c>
      <c r="B196" s="431" t="s">
        <v>26257</v>
      </c>
      <c r="C196" s="513">
        <v>142</v>
      </c>
      <c r="D196" s="432"/>
      <c r="E196" s="431">
        <v>302.58</v>
      </c>
    </row>
    <row r="197" spans="1:5" x14ac:dyDescent="0.25">
      <c r="A197" s="455">
        <v>45209</v>
      </c>
      <c r="B197" s="431" t="s">
        <v>26258</v>
      </c>
      <c r="C197" s="513">
        <v>91</v>
      </c>
      <c r="D197" s="432"/>
      <c r="E197" s="431">
        <v>191.1</v>
      </c>
    </row>
    <row r="198" spans="1:5" x14ac:dyDescent="0.25">
      <c r="A198" s="455">
        <v>45209</v>
      </c>
      <c r="B198" s="431" t="s">
        <v>26260</v>
      </c>
      <c r="C198" s="513">
        <v>230</v>
      </c>
      <c r="D198" s="432"/>
      <c r="E198" s="431">
        <v>272.33999999999997</v>
      </c>
    </row>
    <row r="199" spans="1:5" x14ac:dyDescent="0.25">
      <c r="A199" s="455">
        <v>45209</v>
      </c>
      <c r="B199" s="431" t="s">
        <v>26261</v>
      </c>
      <c r="C199" s="513">
        <v>25</v>
      </c>
      <c r="D199" s="431">
        <v>89.27</v>
      </c>
      <c r="E199" s="431"/>
    </row>
    <row r="200" spans="1:5" x14ac:dyDescent="0.25">
      <c r="A200" s="455">
        <v>45209</v>
      </c>
      <c r="B200" s="431" t="s">
        <v>26262</v>
      </c>
      <c r="C200" s="513">
        <v>55</v>
      </c>
      <c r="D200" s="432"/>
      <c r="E200" s="431">
        <v>122.5</v>
      </c>
    </row>
    <row r="201" spans="1:5" x14ac:dyDescent="0.25">
      <c r="A201" s="455">
        <v>45209</v>
      </c>
      <c r="B201" s="431" t="s">
        <v>26263</v>
      </c>
      <c r="C201" s="513">
        <v>30</v>
      </c>
      <c r="D201" s="431">
        <v>84.38</v>
      </c>
      <c r="E201" s="431"/>
    </row>
    <row r="202" spans="1:5" x14ac:dyDescent="0.25">
      <c r="A202" s="455">
        <v>45209</v>
      </c>
      <c r="B202" s="431" t="s">
        <v>26264</v>
      </c>
      <c r="C202" s="530">
        <v>270</v>
      </c>
      <c r="D202" s="432"/>
      <c r="E202" s="431">
        <v>599.96</v>
      </c>
    </row>
    <row r="203" spans="1:5" x14ac:dyDescent="0.25">
      <c r="A203" s="455">
        <v>45209</v>
      </c>
      <c r="B203" s="431" t="s">
        <v>26265</v>
      </c>
      <c r="C203" s="513">
        <v>132</v>
      </c>
      <c r="D203" s="432"/>
      <c r="E203" s="431">
        <v>288.61</v>
      </c>
    </row>
    <row r="204" spans="1:5" x14ac:dyDescent="0.25">
      <c r="A204" s="455">
        <v>45209</v>
      </c>
      <c r="B204" s="431" t="s">
        <v>26266</v>
      </c>
      <c r="C204" s="513">
        <v>23663</v>
      </c>
      <c r="D204" s="431"/>
      <c r="E204" s="433">
        <v>40583.760000000002</v>
      </c>
    </row>
    <row r="205" spans="1:5" x14ac:dyDescent="0.25">
      <c r="A205" s="455">
        <v>45209</v>
      </c>
      <c r="B205" s="431" t="s">
        <v>26267</v>
      </c>
      <c r="C205" s="513">
        <v>10</v>
      </c>
      <c r="D205" s="432"/>
      <c r="E205" s="431">
        <v>44.1</v>
      </c>
    </row>
    <row r="206" spans="1:5" x14ac:dyDescent="0.25">
      <c r="A206" s="455">
        <v>45209</v>
      </c>
      <c r="B206" s="431" t="s">
        <v>26268</v>
      </c>
      <c r="C206" s="513">
        <v>225</v>
      </c>
      <c r="D206" s="432"/>
      <c r="E206" s="431">
        <v>343</v>
      </c>
    </row>
    <row r="207" spans="1:5" x14ac:dyDescent="0.25">
      <c r="A207" s="455">
        <v>45209</v>
      </c>
      <c r="B207" s="431" t="s">
        <v>26269</v>
      </c>
      <c r="C207" s="530">
        <v>97</v>
      </c>
      <c r="D207" s="431">
        <v>262.73</v>
      </c>
      <c r="E207" s="431"/>
    </row>
    <row r="208" spans="1:5" x14ac:dyDescent="0.25">
      <c r="A208" s="455">
        <v>45209</v>
      </c>
      <c r="B208" s="431" t="s">
        <v>26270</v>
      </c>
      <c r="C208" s="513">
        <v>115</v>
      </c>
      <c r="D208" s="432"/>
      <c r="E208" s="431">
        <v>309.19</v>
      </c>
    </row>
    <row r="209" spans="1:5" x14ac:dyDescent="0.25">
      <c r="A209" s="455">
        <v>45209</v>
      </c>
      <c r="B209" s="431" t="s">
        <v>26271</v>
      </c>
      <c r="C209" s="530">
        <v>90</v>
      </c>
      <c r="D209" s="432"/>
      <c r="E209" s="431">
        <v>137.19999999999999</v>
      </c>
    </row>
    <row r="210" spans="1:5" x14ac:dyDescent="0.25">
      <c r="A210" s="455">
        <v>45209</v>
      </c>
      <c r="B210" s="431" t="s">
        <v>26272</v>
      </c>
      <c r="C210" s="530">
        <v>40</v>
      </c>
      <c r="D210" s="432"/>
      <c r="E210" s="431">
        <v>68.599999999999994</v>
      </c>
    </row>
    <row r="211" spans="1:5" x14ac:dyDescent="0.25">
      <c r="A211" s="455">
        <v>45209</v>
      </c>
      <c r="B211" s="7" t="s">
        <v>26273</v>
      </c>
      <c r="C211" s="282">
        <v>25</v>
      </c>
      <c r="D211" s="437">
        <v>87.08</v>
      </c>
      <c r="E211" s="487"/>
    </row>
    <row r="212" spans="1:5" x14ac:dyDescent="0.25">
      <c r="A212" s="489">
        <v>45210</v>
      </c>
      <c r="B212" s="21" t="s">
        <v>26274</v>
      </c>
      <c r="C212" s="282">
        <v>103</v>
      </c>
      <c r="D212" s="437"/>
      <c r="E212" s="21">
        <v>195.52</v>
      </c>
    </row>
    <row r="213" spans="1:5" x14ac:dyDescent="0.25">
      <c r="A213" s="489">
        <v>45210</v>
      </c>
      <c r="B213" s="21" t="s">
        <v>26275</v>
      </c>
      <c r="C213" s="510">
        <v>174</v>
      </c>
      <c r="D213" s="437"/>
      <c r="E213" s="21">
        <v>221.2</v>
      </c>
    </row>
    <row r="214" spans="1:5" x14ac:dyDescent="0.25">
      <c r="A214" s="489">
        <v>45210</v>
      </c>
      <c r="B214" s="21" t="s">
        <v>26277</v>
      </c>
      <c r="C214" s="510">
        <v>50</v>
      </c>
      <c r="D214" s="437"/>
      <c r="E214" s="21">
        <v>145.6</v>
      </c>
    </row>
    <row r="215" spans="1:5" x14ac:dyDescent="0.25">
      <c r="A215" s="489">
        <v>45210</v>
      </c>
      <c r="B215" s="21" t="s">
        <v>26278</v>
      </c>
      <c r="C215" s="282">
        <v>58</v>
      </c>
      <c r="D215" s="437"/>
      <c r="E215" s="21">
        <v>161.19999999999999</v>
      </c>
    </row>
    <row r="216" spans="1:5" x14ac:dyDescent="0.25">
      <c r="A216" s="489">
        <v>45210</v>
      </c>
      <c r="B216" s="21" t="s">
        <v>26279</v>
      </c>
      <c r="C216" s="282">
        <v>47</v>
      </c>
      <c r="D216" s="437"/>
      <c r="E216" s="21">
        <v>265.33999999999997</v>
      </c>
    </row>
    <row r="217" spans="1:5" x14ac:dyDescent="0.25">
      <c r="A217" s="489">
        <v>45210</v>
      </c>
      <c r="B217" s="21" t="s">
        <v>26281</v>
      </c>
      <c r="C217" s="510">
        <v>257</v>
      </c>
      <c r="D217" s="437"/>
      <c r="E217" s="487">
        <v>655.20000000000005</v>
      </c>
    </row>
    <row r="218" spans="1:5" x14ac:dyDescent="0.25">
      <c r="A218" s="489">
        <v>45210</v>
      </c>
      <c r="B218" s="21" t="s">
        <v>26282</v>
      </c>
      <c r="C218" s="510">
        <v>70</v>
      </c>
      <c r="D218" s="437">
        <v>179.09</v>
      </c>
      <c r="E218" s="487"/>
    </row>
    <row r="219" spans="1:5" x14ac:dyDescent="0.25">
      <c r="A219" s="489">
        <v>45210</v>
      </c>
      <c r="B219" s="21" t="s">
        <v>26283</v>
      </c>
      <c r="C219" s="566">
        <v>112</v>
      </c>
      <c r="D219" s="437"/>
      <c r="E219" s="487">
        <v>335</v>
      </c>
    </row>
    <row r="220" spans="1:5" x14ac:dyDescent="0.25">
      <c r="A220" s="489">
        <v>45210</v>
      </c>
      <c r="B220" s="21" t="s">
        <v>26284</v>
      </c>
      <c r="C220" s="510">
        <v>20</v>
      </c>
      <c r="D220" s="437">
        <v>84.38</v>
      </c>
      <c r="E220" s="487"/>
    </row>
    <row r="221" spans="1:5" x14ac:dyDescent="0.25">
      <c r="A221" s="489">
        <v>45210</v>
      </c>
      <c r="B221" s="21" t="s">
        <v>26285</v>
      </c>
      <c r="C221" s="510">
        <v>585</v>
      </c>
      <c r="D221" s="437"/>
      <c r="E221" s="487">
        <v>1348.2</v>
      </c>
    </row>
    <row r="222" spans="1:5" x14ac:dyDescent="0.25">
      <c r="A222" s="489">
        <v>45210</v>
      </c>
      <c r="B222" s="21" t="s">
        <v>26286</v>
      </c>
      <c r="C222" s="510">
        <v>170</v>
      </c>
      <c r="D222" s="437">
        <v>378.94</v>
      </c>
      <c r="E222" s="487"/>
    </row>
    <row r="223" spans="1:5" x14ac:dyDescent="0.25">
      <c r="A223" s="489">
        <v>45210</v>
      </c>
      <c r="B223" s="21" t="s">
        <v>26287</v>
      </c>
      <c r="C223" s="510">
        <v>35</v>
      </c>
      <c r="D223" s="437"/>
      <c r="E223" s="487">
        <v>68.599999999999994</v>
      </c>
    </row>
    <row r="224" spans="1:5" x14ac:dyDescent="0.25">
      <c r="A224" s="489">
        <v>45210</v>
      </c>
      <c r="B224" s="21" t="s">
        <v>26288</v>
      </c>
      <c r="C224" s="282">
        <v>35</v>
      </c>
      <c r="D224" s="21">
        <v>121.52</v>
      </c>
      <c r="E224" s="487"/>
    </row>
    <row r="225" spans="1:5" x14ac:dyDescent="0.25">
      <c r="A225" s="489">
        <v>45210</v>
      </c>
      <c r="B225" s="21" t="s">
        <v>26289</v>
      </c>
      <c r="C225" s="282">
        <v>50</v>
      </c>
      <c r="D225" s="21">
        <v>144.65</v>
      </c>
      <c r="E225" s="487"/>
    </row>
    <row r="226" spans="1:5" x14ac:dyDescent="0.25">
      <c r="A226" s="489">
        <v>45210</v>
      </c>
      <c r="B226" s="21" t="s">
        <v>26290</v>
      </c>
      <c r="C226" s="510">
        <v>15</v>
      </c>
      <c r="D226" s="437"/>
      <c r="E226" s="487">
        <v>53.9</v>
      </c>
    </row>
    <row r="227" spans="1:5" x14ac:dyDescent="0.25">
      <c r="A227" s="489">
        <v>45210</v>
      </c>
      <c r="B227" s="21" t="s">
        <v>26291</v>
      </c>
      <c r="C227" s="513">
        <v>120</v>
      </c>
      <c r="D227" s="437"/>
      <c r="E227" s="487">
        <v>258.3</v>
      </c>
    </row>
    <row r="228" spans="1:5" x14ac:dyDescent="0.25">
      <c r="A228" s="489">
        <v>45210</v>
      </c>
      <c r="B228" s="21" t="s">
        <v>26292</v>
      </c>
      <c r="C228" s="282">
        <v>48</v>
      </c>
      <c r="D228" s="437"/>
      <c r="E228" s="21">
        <v>112.7</v>
      </c>
    </row>
    <row r="229" spans="1:5" x14ac:dyDescent="0.25">
      <c r="A229" s="489">
        <v>45210</v>
      </c>
      <c r="B229" s="21" t="s">
        <v>26293</v>
      </c>
      <c r="C229" s="282">
        <v>74</v>
      </c>
      <c r="D229" s="437"/>
      <c r="E229" s="21">
        <v>186.2</v>
      </c>
    </row>
    <row r="230" spans="1:5" x14ac:dyDescent="0.25">
      <c r="A230" s="489">
        <v>45210</v>
      </c>
      <c r="B230" s="21" t="s">
        <v>26294</v>
      </c>
      <c r="C230" s="282">
        <v>200</v>
      </c>
      <c r="D230" s="437"/>
      <c r="E230" s="21">
        <v>536.9</v>
      </c>
    </row>
    <row r="231" spans="1:5" x14ac:dyDescent="0.25">
      <c r="A231" s="489">
        <v>45210</v>
      </c>
      <c r="B231" s="21" t="s">
        <v>26295</v>
      </c>
      <c r="C231" s="282">
        <v>68</v>
      </c>
      <c r="D231" s="437"/>
      <c r="E231" s="21">
        <v>161.69999999999999</v>
      </c>
    </row>
    <row r="232" spans="1:5" x14ac:dyDescent="0.25">
      <c r="A232" s="489">
        <v>45210</v>
      </c>
      <c r="B232" s="21" t="s">
        <v>26296</v>
      </c>
      <c r="C232" s="282">
        <v>10</v>
      </c>
      <c r="D232" s="437"/>
      <c r="E232" s="21">
        <v>59</v>
      </c>
    </row>
    <row r="233" spans="1:5" x14ac:dyDescent="0.25">
      <c r="A233" s="489">
        <v>45210</v>
      </c>
      <c r="B233" s="21" t="s">
        <v>26297</v>
      </c>
      <c r="C233" s="282">
        <v>10</v>
      </c>
      <c r="D233" s="437">
        <v>63.96</v>
      </c>
      <c r="E233" s="487"/>
    </row>
    <row r="234" spans="1:5" x14ac:dyDescent="0.25">
      <c r="A234" s="489">
        <v>45210</v>
      </c>
      <c r="B234" s="21" t="s">
        <v>26298</v>
      </c>
      <c r="C234" s="282">
        <v>42</v>
      </c>
      <c r="D234" s="437"/>
      <c r="E234" s="21">
        <v>98.8</v>
      </c>
    </row>
    <row r="235" spans="1:5" x14ac:dyDescent="0.25">
      <c r="A235" s="489">
        <v>45210</v>
      </c>
      <c r="B235" s="21" t="s">
        <v>26299</v>
      </c>
      <c r="C235" s="282">
        <v>75</v>
      </c>
      <c r="D235" s="437"/>
      <c r="E235" s="21">
        <v>165.2</v>
      </c>
    </row>
    <row r="236" spans="1:5" x14ac:dyDescent="0.25">
      <c r="A236" s="489">
        <v>45210</v>
      </c>
      <c r="B236" s="21" t="s">
        <v>26300</v>
      </c>
      <c r="C236" s="282">
        <v>322</v>
      </c>
      <c r="D236" s="437"/>
      <c r="E236" s="21">
        <v>639.45000000000005</v>
      </c>
    </row>
    <row r="237" spans="1:5" x14ac:dyDescent="0.25">
      <c r="A237" s="489">
        <v>45210</v>
      </c>
      <c r="B237" s="21" t="s">
        <v>26301</v>
      </c>
      <c r="C237" s="510">
        <v>5</v>
      </c>
      <c r="D237" s="437"/>
      <c r="E237" s="21">
        <v>39.200000000000003</v>
      </c>
    </row>
    <row r="238" spans="1:5" x14ac:dyDescent="0.25">
      <c r="A238" s="489">
        <v>45210</v>
      </c>
      <c r="B238" s="21" t="s">
        <v>26302</v>
      </c>
      <c r="C238" s="510">
        <v>1772</v>
      </c>
      <c r="D238" s="437"/>
      <c r="E238" s="60">
        <v>5222.92</v>
      </c>
    </row>
    <row r="239" spans="1:5" x14ac:dyDescent="0.25">
      <c r="A239" s="455">
        <v>45210</v>
      </c>
      <c r="B239" s="431" t="s">
        <v>26304</v>
      </c>
      <c r="C239" s="456">
        <v>21</v>
      </c>
      <c r="D239" s="431">
        <v>60.27</v>
      </c>
      <c r="E239" s="431"/>
    </row>
    <row r="240" spans="1:5" x14ac:dyDescent="0.25">
      <c r="A240" s="455">
        <v>45211</v>
      </c>
      <c r="B240" s="431" t="s">
        <v>26305</v>
      </c>
      <c r="C240" s="456">
        <v>42</v>
      </c>
      <c r="D240" s="432"/>
      <c r="E240" s="431">
        <v>93.6</v>
      </c>
    </row>
    <row r="241" spans="1:5" x14ac:dyDescent="0.25">
      <c r="A241" s="455">
        <v>45211</v>
      </c>
      <c r="B241" s="431" t="s">
        <v>26306</v>
      </c>
      <c r="C241" s="456">
        <v>67</v>
      </c>
      <c r="D241" s="432"/>
      <c r="E241" s="431">
        <v>151.9</v>
      </c>
    </row>
    <row r="242" spans="1:5" x14ac:dyDescent="0.25">
      <c r="A242" s="455">
        <v>45211</v>
      </c>
      <c r="B242" s="431" t="s">
        <v>26307</v>
      </c>
      <c r="C242" s="456">
        <v>25</v>
      </c>
      <c r="D242" s="431">
        <v>81.16</v>
      </c>
      <c r="E242" s="431"/>
    </row>
    <row r="243" spans="1:5" x14ac:dyDescent="0.25">
      <c r="A243" s="455">
        <v>45211</v>
      </c>
      <c r="B243" s="431" t="s">
        <v>26308</v>
      </c>
      <c r="C243" s="456">
        <v>84</v>
      </c>
      <c r="D243" s="432"/>
      <c r="E243" s="431">
        <v>176.4</v>
      </c>
    </row>
    <row r="244" spans="1:5" x14ac:dyDescent="0.25">
      <c r="A244" s="455">
        <v>45211</v>
      </c>
      <c r="B244" s="431" t="s">
        <v>26309</v>
      </c>
      <c r="C244" s="456">
        <v>130</v>
      </c>
      <c r="D244" s="432"/>
      <c r="E244" s="431">
        <v>221.2</v>
      </c>
    </row>
    <row r="245" spans="1:5" x14ac:dyDescent="0.25">
      <c r="A245" s="455">
        <v>45211</v>
      </c>
      <c r="B245" s="431" t="s">
        <v>26310</v>
      </c>
      <c r="C245" s="456">
        <v>1219</v>
      </c>
      <c r="D245" s="432"/>
      <c r="E245" s="433">
        <v>2392.42</v>
      </c>
    </row>
    <row r="246" spans="1:5" x14ac:dyDescent="0.25">
      <c r="A246" s="455">
        <v>45211</v>
      </c>
      <c r="B246" s="431" t="s">
        <v>26311</v>
      </c>
      <c r="C246" s="456">
        <v>48</v>
      </c>
      <c r="D246" s="432"/>
      <c r="E246" s="431">
        <v>112.7</v>
      </c>
    </row>
    <row r="247" spans="1:5" x14ac:dyDescent="0.25">
      <c r="A247" s="455">
        <v>45211</v>
      </c>
      <c r="B247" s="431" t="s">
        <v>26312</v>
      </c>
      <c r="C247" s="456">
        <v>104</v>
      </c>
      <c r="D247" s="432"/>
      <c r="E247" s="431">
        <v>251.37</v>
      </c>
    </row>
    <row r="248" spans="1:5" x14ac:dyDescent="0.25">
      <c r="A248" s="455">
        <v>45211</v>
      </c>
      <c r="B248" s="431" t="s">
        <v>26313</v>
      </c>
      <c r="C248" s="456">
        <v>855</v>
      </c>
      <c r="D248" s="432"/>
      <c r="E248" s="433">
        <v>1638.56</v>
      </c>
    </row>
    <row r="249" spans="1:5" x14ac:dyDescent="0.25">
      <c r="A249" s="455">
        <v>45211</v>
      </c>
      <c r="B249" s="431" t="s">
        <v>26314</v>
      </c>
      <c r="C249" s="456">
        <v>10</v>
      </c>
      <c r="D249" s="431">
        <v>63.96</v>
      </c>
      <c r="E249" s="431"/>
    </row>
    <row r="250" spans="1:5" x14ac:dyDescent="0.25">
      <c r="A250" s="455">
        <v>45211</v>
      </c>
      <c r="B250" s="431" t="s">
        <v>26315</v>
      </c>
      <c r="C250" s="456">
        <v>120</v>
      </c>
      <c r="D250" s="432"/>
      <c r="E250" s="431">
        <v>274.39999999999998</v>
      </c>
    </row>
    <row r="251" spans="1:5" x14ac:dyDescent="0.25">
      <c r="A251" s="455">
        <v>45211</v>
      </c>
      <c r="B251" s="431" t="s">
        <v>26316</v>
      </c>
      <c r="C251" s="456">
        <v>29</v>
      </c>
      <c r="D251" s="431">
        <v>90.41</v>
      </c>
      <c r="E251" s="431"/>
    </row>
    <row r="252" spans="1:5" x14ac:dyDescent="0.25">
      <c r="A252" s="455">
        <v>45211</v>
      </c>
      <c r="B252" s="431" t="s">
        <v>26317</v>
      </c>
      <c r="C252" s="456">
        <v>23</v>
      </c>
      <c r="D252" s="431">
        <v>72.569999999999993</v>
      </c>
      <c r="E252" s="431"/>
    </row>
    <row r="253" spans="1:5" x14ac:dyDescent="0.25">
      <c r="A253" s="455">
        <v>45211</v>
      </c>
      <c r="B253" s="431" t="s">
        <v>26318</v>
      </c>
      <c r="C253" s="456">
        <v>86</v>
      </c>
      <c r="D253" s="431">
        <v>272.08</v>
      </c>
      <c r="E253" s="431"/>
    </row>
    <row r="254" spans="1:5" x14ac:dyDescent="0.25">
      <c r="A254" s="455">
        <v>45211</v>
      </c>
      <c r="B254" s="431" t="s">
        <v>26319</v>
      </c>
      <c r="C254" s="456">
        <v>44</v>
      </c>
      <c r="D254" s="432"/>
      <c r="E254" s="431">
        <v>141.4</v>
      </c>
    </row>
    <row r="255" spans="1:5" x14ac:dyDescent="0.25">
      <c r="A255" s="455">
        <v>45211</v>
      </c>
      <c r="B255" s="431" t="s">
        <v>26320</v>
      </c>
      <c r="C255" s="456">
        <v>40</v>
      </c>
      <c r="D255" s="431">
        <v>168.76</v>
      </c>
      <c r="E255" s="431"/>
    </row>
    <row r="256" spans="1:5" x14ac:dyDescent="0.25">
      <c r="A256" s="455">
        <v>45211</v>
      </c>
      <c r="B256" s="431" t="s">
        <v>26321</v>
      </c>
      <c r="C256" s="456">
        <v>207</v>
      </c>
      <c r="D256" s="431">
        <v>613.94000000000005</v>
      </c>
      <c r="E256" s="431"/>
    </row>
    <row r="257" spans="1:5" x14ac:dyDescent="0.25">
      <c r="A257" s="455">
        <v>45211</v>
      </c>
      <c r="B257" s="431" t="s">
        <v>26322</v>
      </c>
      <c r="C257" s="456">
        <v>90</v>
      </c>
      <c r="D257" s="432"/>
      <c r="E257" s="431">
        <v>96.6</v>
      </c>
    </row>
    <row r="258" spans="1:5" x14ac:dyDescent="0.25">
      <c r="A258" s="455">
        <v>45211</v>
      </c>
      <c r="B258" s="431" t="s">
        <v>26323</v>
      </c>
      <c r="C258" s="456">
        <v>20</v>
      </c>
      <c r="D258" s="431">
        <v>50.63</v>
      </c>
      <c r="E258" s="431"/>
    </row>
    <row r="259" spans="1:5" x14ac:dyDescent="0.25">
      <c r="A259" s="455">
        <v>45211</v>
      </c>
      <c r="B259" s="431" t="s">
        <v>26324</v>
      </c>
      <c r="C259" s="456">
        <v>45</v>
      </c>
      <c r="D259" s="431">
        <v>84.38</v>
      </c>
      <c r="E259" s="431"/>
    </row>
    <row r="260" spans="1:5" x14ac:dyDescent="0.25">
      <c r="A260" s="455">
        <v>45211</v>
      </c>
      <c r="B260" s="431" t="s">
        <v>26325</v>
      </c>
      <c r="C260" s="456">
        <v>210</v>
      </c>
      <c r="D260" s="432"/>
      <c r="E260" s="431">
        <v>481.9</v>
      </c>
    </row>
    <row r="261" spans="1:5" x14ac:dyDescent="0.25">
      <c r="A261" s="455">
        <v>45211</v>
      </c>
      <c r="B261" s="431" t="s">
        <v>26326</v>
      </c>
      <c r="C261" s="456">
        <v>5</v>
      </c>
      <c r="D261" s="431">
        <v>60.27</v>
      </c>
      <c r="E261" s="431"/>
    </row>
    <row r="262" spans="1:5" x14ac:dyDescent="0.25">
      <c r="A262" s="455">
        <v>45211</v>
      </c>
      <c r="B262" s="431" t="s">
        <v>26327</v>
      </c>
      <c r="C262" s="456">
        <v>90</v>
      </c>
      <c r="D262" s="431">
        <v>168.76</v>
      </c>
      <c r="E262" s="431"/>
    </row>
    <row r="263" spans="1:5" x14ac:dyDescent="0.25">
      <c r="A263" s="455">
        <v>45211</v>
      </c>
      <c r="B263" s="431" t="s">
        <v>26328</v>
      </c>
      <c r="C263" s="456">
        <v>340</v>
      </c>
      <c r="D263" s="432"/>
      <c r="E263" s="431">
        <v>652.67999999999995</v>
      </c>
    </row>
    <row r="264" spans="1:5" x14ac:dyDescent="0.25">
      <c r="A264" s="455">
        <v>45211</v>
      </c>
      <c r="B264" s="431" t="s">
        <v>26329</v>
      </c>
      <c r="C264" s="456">
        <v>127</v>
      </c>
      <c r="D264" s="431">
        <v>345.38</v>
      </c>
      <c r="E264" s="431"/>
    </row>
    <row r="265" spans="1:5" x14ac:dyDescent="0.25">
      <c r="A265" s="455">
        <v>45211</v>
      </c>
      <c r="B265" s="431" t="s">
        <v>26330</v>
      </c>
      <c r="C265" s="456">
        <v>50</v>
      </c>
      <c r="D265" s="431">
        <v>227.4</v>
      </c>
      <c r="E265" s="431"/>
    </row>
    <row r="266" spans="1:5" x14ac:dyDescent="0.25">
      <c r="A266" s="455">
        <v>45211</v>
      </c>
      <c r="B266" s="431" t="s">
        <v>26331</v>
      </c>
      <c r="C266" s="456">
        <v>102</v>
      </c>
      <c r="D266" s="432"/>
      <c r="E266" s="431">
        <v>217.6</v>
      </c>
    </row>
    <row r="267" spans="1:5" x14ac:dyDescent="0.25">
      <c r="A267" s="455">
        <v>45211</v>
      </c>
      <c r="B267" s="431" t="s">
        <v>26332</v>
      </c>
      <c r="C267" s="456">
        <v>967</v>
      </c>
      <c r="D267" s="432"/>
      <c r="E267" s="433">
        <v>2689.91</v>
      </c>
    </row>
    <row r="268" spans="1:5" x14ac:dyDescent="0.25">
      <c r="A268" s="455">
        <v>45211</v>
      </c>
      <c r="B268" s="431" t="s">
        <v>26333</v>
      </c>
      <c r="C268" s="456">
        <v>90</v>
      </c>
      <c r="D268" s="431">
        <v>168.76</v>
      </c>
      <c r="E268" s="431"/>
    </row>
    <row r="269" spans="1:5" x14ac:dyDescent="0.25">
      <c r="A269" s="455">
        <v>45211</v>
      </c>
      <c r="B269" s="431" t="s">
        <v>26334</v>
      </c>
      <c r="C269" s="456">
        <v>70</v>
      </c>
      <c r="D269" s="432"/>
      <c r="E269" s="431">
        <v>105.07</v>
      </c>
    </row>
    <row r="270" spans="1:5" x14ac:dyDescent="0.25">
      <c r="A270" s="455">
        <v>45211</v>
      </c>
      <c r="B270" s="431" t="s">
        <v>26335</v>
      </c>
      <c r="C270" s="456">
        <v>20</v>
      </c>
      <c r="D270" s="432"/>
      <c r="E270" s="431">
        <v>68.599999999999994</v>
      </c>
    </row>
    <row r="271" spans="1:5" x14ac:dyDescent="0.25">
      <c r="A271" s="455">
        <v>45211</v>
      </c>
      <c r="B271" s="431" t="s">
        <v>26336</v>
      </c>
      <c r="C271" s="456">
        <v>90</v>
      </c>
      <c r="D271" s="432"/>
      <c r="E271" s="431">
        <v>82.6</v>
      </c>
    </row>
    <row r="272" spans="1:5" x14ac:dyDescent="0.25">
      <c r="A272" s="455">
        <v>45211</v>
      </c>
      <c r="B272" s="437" t="s">
        <v>26337</v>
      </c>
      <c r="C272" s="510">
        <v>394</v>
      </c>
      <c r="D272" s="437"/>
      <c r="E272" s="487">
        <v>714.42</v>
      </c>
    </row>
    <row r="273" spans="1:5" x14ac:dyDescent="0.25">
      <c r="A273" s="489">
        <v>45212</v>
      </c>
      <c r="B273" s="437" t="s">
        <v>26338</v>
      </c>
      <c r="C273" s="510">
        <v>28</v>
      </c>
      <c r="D273" s="437"/>
      <c r="E273" s="487">
        <v>79</v>
      </c>
    </row>
    <row r="274" spans="1:5" x14ac:dyDescent="0.25">
      <c r="A274" s="489">
        <v>45212</v>
      </c>
      <c r="B274" s="437" t="s">
        <v>26339</v>
      </c>
      <c r="C274" s="531"/>
      <c r="D274" s="437"/>
      <c r="E274" s="486"/>
    </row>
    <row r="275" spans="1:5" x14ac:dyDescent="0.25">
      <c r="A275" s="489">
        <v>45212</v>
      </c>
      <c r="B275" s="437" t="s">
        <v>26340</v>
      </c>
      <c r="C275" s="510">
        <v>37</v>
      </c>
      <c r="D275" s="437"/>
      <c r="E275" s="487">
        <v>242.4</v>
      </c>
    </row>
    <row r="276" spans="1:5" x14ac:dyDescent="0.25">
      <c r="A276" s="489">
        <v>45212</v>
      </c>
      <c r="B276" s="437" t="s">
        <v>26341</v>
      </c>
      <c r="C276" s="510">
        <v>82</v>
      </c>
      <c r="D276" s="437"/>
      <c r="E276" s="487">
        <v>388.21</v>
      </c>
    </row>
    <row r="277" spans="1:5" x14ac:dyDescent="0.25">
      <c r="A277" s="489">
        <v>45212</v>
      </c>
      <c r="B277" s="437" t="s">
        <v>26342</v>
      </c>
      <c r="C277" s="510">
        <v>388</v>
      </c>
      <c r="D277" s="437"/>
      <c r="E277" s="487">
        <v>931.32</v>
      </c>
    </row>
    <row r="278" spans="1:5" x14ac:dyDescent="0.25">
      <c r="A278" s="489">
        <v>45212</v>
      </c>
      <c r="B278" s="437" t="s">
        <v>26343</v>
      </c>
      <c r="C278" s="510">
        <v>25</v>
      </c>
      <c r="D278" s="437"/>
      <c r="E278" s="487">
        <v>53.9</v>
      </c>
    </row>
    <row r="279" spans="1:5" x14ac:dyDescent="0.25">
      <c r="A279" s="489">
        <v>45212</v>
      </c>
      <c r="B279" s="437" t="s">
        <v>26344</v>
      </c>
      <c r="C279" s="510">
        <v>175</v>
      </c>
      <c r="D279" s="437">
        <v>421.89</v>
      </c>
      <c r="E279" s="487"/>
    </row>
    <row r="280" spans="1:5" x14ac:dyDescent="0.25">
      <c r="A280" s="489">
        <v>45212</v>
      </c>
      <c r="B280" s="437" t="s">
        <v>26345</v>
      </c>
      <c r="C280" s="510">
        <v>190</v>
      </c>
      <c r="D280" s="437"/>
      <c r="E280" s="487">
        <v>456.66</v>
      </c>
    </row>
    <row r="281" spans="1:5" x14ac:dyDescent="0.25">
      <c r="A281" s="489">
        <v>45212</v>
      </c>
      <c r="B281" s="437" t="s">
        <v>26346</v>
      </c>
      <c r="C281" s="510">
        <v>38</v>
      </c>
      <c r="D281" s="437"/>
      <c r="E281" s="487">
        <v>94.59</v>
      </c>
    </row>
    <row r="282" spans="1:5" x14ac:dyDescent="0.25">
      <c r="A282" s="489">
        <v>45212</v>
      </c>
      <c r="B282" s="437" t="s">
        <v>26347</v>
      </c>
      <c r="C282" s="510">
        <v>560</v>
      </c>
      <c r="D282" s="437"/>
      <c r="E282" s="487">
        <v>1097.5999999999999</v>
      </c>
    </row>
    <row r="283" spans="1:5" x14ac:dyDescent="0.25">
      <c r="A283" s="489">
        <v>45212</v>
      </c>
      <c r="B283" s="437" t="s">
        <v>26348</v>
      </c>
      <c r="C283" s="510">
        <v>62</v>
      </c>
      <c r="D283" s="437"/>
      <c r="E283" s="487">
        <v>353.6</v>
      </c>
    </row>
    <row r="284" spans="1:5" x14ac:dyDescent="0.25">
      <c r="A284" s="489">
        <v>45212</v>
      </c>
      <c r="B284" s="437" t="s">
        <v>26349</v>
      </c>
      <c r="C284" s="510">
        <v>70</v>
      </c>
      <c r="D284" s="437"/>
      <c r="E284" s="487">
        <v>395.68</v>
      </c>
    </row>
    <row r="285" spans="1:5" x14ac:dyDescent="0.25">
      <c r="A285" s="489">
        <v>45212</v>
      </c>
      <c r="B285" s="437" t="s">
        <v>26350</v>
      </c>
      <c r="C285" s="510">
        <v>58</v>
      </c>
      <c r="D285" s="437"/>
      <c r="E285" s="487">
        <v>348.4</v>
      </c>
    </row>
    <row r="286" spans="1:5" x14ac:dyDescent="0.25">
      <c r="A286" s="489">
        <v>45212</v>
      </c>
      <c r="B286" s="437" t="s">
        <v>26351</v>
      </c>
      <c r="C286" s="510">
        <v>76</v>
      </c>
      <c r="D286" s="437">
        <v>179.09</v>
      </c>
      <c r="E286" s="487"/>
    </row>
    <row r="287" spans="1:5" x14ac:dyDescent="0.25">
      <c r="A287" s="489">
        <v>45212</v>
      </c>
      <c r="B287" s="437" t="s">
        <v>26352</v>
      </c>
      <c r="C287" s="510">
        <v>146</v>
      </c>
      <c r="D287" s="437"/>
      <c r="E287" s="487">
        <v>473.2</v>
      </c>
    </row>
    <row r="288" spans="1:5" x14ac:dyDescent="0.25">
      <c r="A288" s="489">
        <v>45212</v>
      </c>
      <c r="B288" s="437" t="s">
        <v>26353</v>
      </c>
      <c r="C288" s="510">
        <v>946</v>
      </c>
      <c r="D288" s="437"/>
      <c r="E288" s="487">
        <v>2114.37</v>
      </c>
    </row>
    <row r="289" spans="1:5" x14ac:dyDescent="0.25">
      <c r="A289" s="489">
        <v>45212</v>
      </c>
      <c r="B289" s="437" t="s">
        <v>26354</v>
      </c>
      <c r="C289" s="510">
        <v>45</v>
      </c>
      <c r="D289" s="437">
        <v>136.04</v>
      </c>
      <c r="E289" s="487"/>
    </row>
    <row r="290" spans="1:5" x14ac:dyDescent="0.25">
      <c r="A290" s="489">
        <v>45212</v>
      </c>
      <c r="B290" s="437" t="s">
        <v>26355</v>
      </c>
      <c r="C290" s="510">
        <v>30</v>
      </c>
      <c r="D290" s="437"/>
      <c r="E290" s="487">
        <v>68.599999999999994</v>
      </c>
    </row>
    <row r="291" spans="1:5" x14ac:dyDescent="0.25">
      <c r="A291" s="489">
        <v>45212</v>
      </c>
      <c r="B291" s="437" t="s">
        <v>26356</v>
      </c>
      <c r="C291" s="510">
        <v>870</v>
      </c>
      <c r="D291" s="437"/>
      <c r="E291" s="419">
        <v>1852.2</v>
      </c>
    </row>
    <row r="292" spans="1:5" x14ac:dyDescent="0.25">
      <c r="A292" s="489">
        <v>45212</v>
      </c>
      <c r="B292" s="437" t="s">
        <v>26357</v>
      </c>
      <c r="C292" s="536">
        <v>227</v>
      </c>
      <c r="D292" s="437">
        <v>365.4</v>
      </c>
      <c r="E292" s="487"/>
    </row>
    <row r="293" spans="1:5" x14ac:dyDescent="0.25">
      <c r="A293" s="489">
        <v>45212</v>
      </c>
      <c r="B293" s="437" t="s">
        <v>26358</v>
      </c>
      <c r="C293" s="510">
        <v>10</v>
      </c>
      <c r="D293" s="437"/>
      <c r="E293" s="487">
        <v>58.8</v>
      </c>
    </row>
    <row r="294" spans="1:5" x14ac:dyDescent="0.25">
      <c r="A294" s="489">
        <v>45212</v>
      </c>
      <c r="B294" s="437" t="s">
        <v>26359</v>
      </c>
      <c r="C294" s="510">
        <v>30</v>
      </c>
      <c r="D294" s="437">
        <v>84.38</v>
      </c>
      <c r="E294" s="487"/>
    </row>
    <row r="295" spans="1:5" x14ac:dyDescent="0.25">
      <c r="A295" s="489">
        <v>45212</v>
      </c>
      <c r="B295" s="437" t="s">
        <v>26360</v>
      </c>
      <c r="C295" s="510">
        <v>776</v>
      </c>
      <c r="D295" s="437"/>
      <c r="E295" s="487">
        <v>1803.2</v>
      </c>
    </row>
    <row r="296" spans="1:5" x14ac:dyDescent="0.25">
      <c r="A296" s="489">
        <v>45212</v>
      </c>
      <c r="B296" s="437" t="s">
        <v>26361</v>
      </c>
      <c r="C296" s="510">
        <v>83</v>
      </c>
      <c r="D296" s="437"/>
      <c r="E296" s="487">
        <v>200.6</v>
      </c>
    </row>
    <row r="297" spans="1:5" x14ac:dyDescent="0.25">
      <c r="A297" s="489">
        <v>45212</v>
      </c>
      <c r="B297" s="437" t="s">
        <v>26362</v>
      </c>
      <c r="C297" s="510">
        <v>17</v>
      </c>
      <c r="D297" s="437"/>
      <c r="E297" s="487">
        <v>107.8</v>
      </c>
    </row>
    <row r="298" spans="1:5" x14ac:dyDescent="0.25">
      <c r="A298" s="489">
        <v>45212</v>
      </c>
      <c r="B298" s="437" t="s">
        <v>26363</v>
      </c>
      <c r="C298" s="510">
        <v>190</v>
      </c>
      <c r="D298" s="437">
        <v>459.77</v>
      </c>
      <c r="E298" s="487"/>
    </row>
    <row r="299" spans="1:5" x14ac:dyDescent="0.25">
      <c r="A299" s="455">
        <v>45213</v>
      </c>
      <c r="B299" s="431" t="s">
        <v>26364</v>
      </c>
      <c r="C299" s="456">
        <v>114</v>
      </c>
      <c r="D299" s="431"/>
      <c r="E299" s="431">
        <v>218.4</v>
      </c>
    </row>
    <row r="300" spans="1:5" x14ac:dyDescent="0.25">
      <c r="A300" s="455">
        <v>45213</v>
      </c>
      <c r="B300" s="431" t="s">
        <v>26365</v>
      </c>
      <c r="C300" s="456">
        <v>232</v>
      </c>
      <c r="D300" s="431">
        <v>761.99</v>
      </c>
      <c r="E300" s="431"/>
    </row>
    <row r="301" spans="1:5" x14ac:dyDescent="0.25">
      <c r="A301" s="455">
        <v>45213</v>
      </c>
      <c r="B301" s="431" t="s">
        <v>26366</v>
      </c>
      <c r="C301" s="456">
        <v>60</v>
      </c>
      <c r="D301" s="432"/>
      <c r="E301" s="431">
        <v>137.19999999999999</v>
      </c>
    </row>
    <row r="302" spans="1:5" x14ac:dyDescent="0.25">
      <c r="A302" s="455">
        <v>45213</v>
      </c>
      <c r="B302" s="431" t="s">
        <v>26367</v>
      </c>
      <c r="C302" s="456">
        <v>195</v>
      </c>
      <c r="D302" s="431">
        <v>372.2</v>
      </c>
      <c r="E302" s="431"/>
    </row>
    <row r="303" spans="1:5" x14ac:dyDescent="0.25">
      <c r="A303" s="455">
        <v>45213</v>
      </c>
      <c r="B303" s="431" t="s">
        <v>26368</v>
      </c>
      <c r="C303" s="456">
        <v>30</v>
      </c>
      <c r="D303" s="431">
        <v>84.38</v>
      </c>
      <c r="E303" s="431"/>
    </row>
    <row r="304" spans="1:5" x14ac:dyDescent="0.25">
      <c r="A304" s="455">
        <v>45213</v>
      </c>
      <c r="B304" s="431" t="s">
        <v>26369</v>
      </c>
      <c r="C304" s="456">
        <v>40</v>
      </c>
      <c r="D304" s="431"/>
      <c r="E304" s="431">
        <v>137.19999999999999</v>
      </c>
    </row>
    <row r="305" spans="1:5" x14ac:dyDescent="0.25">
      <c r="A305" s="455">
        <v>45215</v>
      </c>
      <c r="B305" s="431" t="s">
        <v>26370</v>
      </c>
      <c r="C305" s="456">
        <v>30</v>
      </c>
      <c r="D305" s="432"/>
      <c r="E305" s="431">
        <v>70.8</v>
      </c>
    </row>
    <row r="306" spans="1:5" x14ac:dyDescent="0.25">
      <c r="A306" s="455">
        <v>45215</v>
      </c>
      <c r="B306" s="431" t="s">
        <v>26371</v>
      </c>
      <c r="C306" s="456">
        <v>60</v>
      </c>
      <c r="D306" s="431">
        <v>168.76</v>
      </c>
      <c r="E306" s="431"/>
    </row>
    <row r="307" spans="1:5" x14ac:dyDescent="0.25">
      <c r="A307" s="455">
        <v>45215</v>
      </c>
      <c r="B307" s="431" t="s">
        <v>26372</v>
      </c>
      <c r="C307" s="456">
        <v>92</v>
      </c>
      <c r="D307" s="432"/>
      <c r="E307" s="431">
        <v>244.8</v>
      </c>
    </row>
    <row r="308" spans="1:5" x14ac:dyDescent="0.25">
      <c r="A308" s="455">
        <v>45215</v>
      </c>
      <c r="B308" s="431" t="s">
        <v>26373</v>
      </c>
      <c r="C308" s="456">
        <v>34</v>
      </c>
      <c r="D308" s="432"/>
      <c r="E308" s="431">
        <v>263.89999999999998</v>
      </c>
    </row>
    <row r="309" spans="1:5" x14ac:dyDescent="0.25">
      <c r="A309" s="455">
        <v>45215</v>
      </c>
      <c r="B309" s="431" t="s">
        <v>26374</v>
      </c>
      <c r="C309" s="456">
        <v>23</v>
      </c>
      <c r="D309" s="432"/>
      <c r="E309" s="431">
        <v>53.9</v>
      </c>
    </row>
    <row r="310" spans="1:5" x14ac:dyDescent="0.25">
      <c r="A310" s="455">
        <v>45215</v>
      </c>
      <c r="B310" s="431" t="s">
        <v>26375</v>
      </c>
      <c r="C310" s="456">
        <v>30</v>
      </c>
      <c r="D310" s="431">
        <v>84.38</v>
      </c>
      <c r="E310" s="431"/>
    </row>
    <row r="311" spans="1:5" x14ac:dyDescent="0.25">
      <c r="A311" s="455">
        <v>45215</v>
      </c>
      <c r="B311" s="431" t="s">
        <v>26376</v>
      </c>
      <c r="C311" s="456">
        <v>465</v>
      </c>
      <c r="D311" s="432"/>
      <c r="E311" s="433">
        <v>1263.8</v>
      </c>
    </row>
    <row r="312" spans="1:5" x14ac:dyDescent="0.25">
      <c r="A312" s="455">
        <v>45215</v>
      </c>
      <c r="B312" s="431" t="s">
        <v>26377</v>
      </c>
      <c r="C312" s="456">
        <v>250</v>
      </c>
      <c r="D312" s="432"/>
      <c r="E312" s="431">
        <v>576.24</v>
      </c>
    </row>
    <row r="313" spans="1:5" x14ac:dyDescent="0.25">
      <c r="A313" s="455">
        <v>45215</v>
      </c>
      <c r="B313" s="431" t="s">
        <v>26378</v>
      </c>
      <c r="C313" s="456">
        <v>115</v>
      </c>
      <c r="D313" s="432"/>
      <c r="E313" s="431">
        <v>242.06</v>
      </c>
    </row>
    <row r="314" spans="1:5" x14ac:dyDescent="0.25">
      <c r="A314" s="455">
        <v>45215</v>
      </c>
      <c r="B314" s="431" t="s">
        <v>26379</v>
      </c>
      <c r="C314" s="456">
        <v>40</v>
      </c>
      <c r="D314" s="431">
        <v>168.76</v>
      </c>
      <c r="E314" s="431"/>
    </row>
    <row r="315" spans="1:5" x14ac:dyDescent="0.25">
      <c r="A315" s="455">
        <v>45215</v>
      </c>
      <c r="B315" s="431" t="s">
        <v>26380</v>
      </c>
      <c r="C315" s="456">
        <v>57</v>
      </c>
      <c r="D315" s="432"/>
      <c r="E315" s="431">
        <v>130</v>
      </c>
    </row>
    <row r="316" spans="1:5" x14ac:dyDescent="0.25">
      <c r="A316" s="455">
        <v>45215</v>
      </c>
      <c r="B316" s="431" t="s">
        <v>26381</v>
      </c>
      <c r="C316" s="456">
        <v>10</v>
      </c>
      <c r="D316" s="432"/>
      <c r="E316" s="431">
        <v>49</v>
      </c>
    </row>
    <row r="317" spans="1:5" x14ac:dyDescent="0.25">
      <c r="A317" s="455">
        <v>45215</v>
      </c>
      <c r="B317" s="431" t="s">
        <v>26382</v>
      </c>
      <c r="C317" s="456">
        <v>110</v>
      </c>
      <c r="D317" s="431">
        <v>315.95999999999998</v>
      </c>
      <c r="E317" s="431"/>
    </row>
    <row r="318" spans="1:5" x14ac:dyDescent="0.25">
      <c r="A318" s="455">
        <v>45215</v>
      </c>
      <c r="B318" s="431" t="s">
        <v>26383</v>
      </c>
      <c r="C318" s="456">
        <v>67</v>
      </c>
      <c r="D318" s="432"/>
      <c r="E318" s="431">
        <v>156</v>
      </c>
    </row>
    <row r="319" spans="1:5" x14ac:dyDescent="0.25">
      <c r="A319" s="455">
        <v>45215</v>
      </c>
      <c r="B319" s="431" t="s">
        <v>26384</v>
      </c>
      <c r="C319" s="456">
        <v>3619</v>
      </c>
      <c r="D319" s="432"/>
      <c r="E319" s="433">
        <v>5817.28</v>
      </c>
    </row>
    <row r="320" spans="1:5" x14ac:dyDescent="0.25">
      <c r="A320" s="455">
        <v>45215</v>
      </c>
      <c r="B320" s="431" t="s">
        <v>26385</v>
      </c>
      <c r="C320" s="456">
        <v>184</v>
      </c>
      <c r="D320" s="432"/>
      <c r="E320" s="431">
        <v>404.99</v>
      </c>
    </row>
    <row r="321" spans="1:5" x14ac:dyDescent="0.25">
      <c r="A321" s="455">
        <v>45215</v>
      </c>
      <c r="B321" s="431" t="s">
        <v>26386</v>
      </c>
      <c r="C321" s="456">
        <v>20</v>
      </c>
      <c r="D321" s="432"/>
      <c r="E321" s="431">
        <v>68.599999999999994</v>
      </c>
    </row>
    <row r="322" spans="1:5" x14ac:dyDescent="0.25">
      <c r="A322" s="455">
        <v>45215</v>
      </c>
      <c r="B322" s="431" t="s">
        <v>26387</v>
      </c>
      <c r="C322" s="456">
        <v>0</v>
      </c>
      <c r="D322" s="432"/>
      <c r="E322" s="431">
        <v>0</v>
      </c>
    </row>
    <row r="323" spans="1:5" x14ac:dyDescent="0.25">
      <c r="A323" s="455">
        <v>45215</v>
      </c>
      <c r="B323" s="431" t="s">
        <v>26388</v>
      </c>
      <c r="C323" s="456">
        <v>256</v>
      </c>
      <c r="D323" s="432"/>
      <c r="E323" s="431">
        <v>548.79999999999995</v>
      </c>
    </row>
    <row r="324" spans="1:5" x14ac:dyDescent="0.25">
      <c r="A324" s="455">
        <v>45215</v>
      </c>
      <c r="B324" s="431" t="s">
        <v>26389</v>
      </c>
      <c r="C324" s="456">
        <v>616</v>
      </c>
      <c r="D324" s="432"/>
      <c r="E324" s="433">
        <v>1203.69</v>
      </c>
    </row>
    <row r="325" spans="1:5" x14ac:dyDescent="0.25">
      <c r="A325" s="455">
        <v>45215</v>
      </c>
      <c r="B325" s="431" t="s">
        <v>26390</v>
      </c>
      <c r="C325" s="456">
        <v>173</v>
      </c>
      <c r="D325" s="432"/>
      <c r="E325" s="431">
        <v>957.95</v>
      </c>
    </row>
    <row r="326" spans="1:5" x14ac:dyDescent="0.25">
      <c r="A326" s="455">
        <v>45215</v>
      </c>
      <c r="B326" s="431" t="s">
        <v>26391</v>
      </c>
      <c r="C326" s="456">
        <v>56</v>
      </c>
      <c r="D326" s="432"/>
      <c r="E326" s="431">
        <v>338.8</v>
      </c>
    </row>
    <row r="327" spans="1:5" x14ac:dyDescent="0.25">
      <c r="A327" s="455">
        <v>45215</v>
      </c>
      <c r="B327" s="431" t="s">
        <v>26392</v>
      </c>
      <c r="C327" s="456">
        <v>30</v>
      </c>
      <c r="D327" s="432"/>
      <c r="E327" s="431">
        <v>68.599999999999994</v>
      </c>
    </row>
    <row r="328" spans="1:5" x14ac:dyDescent="0.25">
      <c r="A328" s="455">
        <v>45215</v>
      </c>
      <c r="B328" s="431" t="s">
        <v>26393</v>
      </c>
      <c r="C328" s="456">
        <v>15</v>
      </c>
      <c r="D328" s="431">
        <v>57.26</v>
      </c>
      <c r="E328" s="431"/>
    </row>
    <row r="329" spans="1:5" x14ac:dyDescent="0.25">
      <c r="A329" s="455">
        <v>45215</v>
      </c>
      <c r="B329" s="431" t="s">
        <v>26394</v>
      </c>
      <c r="C329" s="456">
        <v>305</v>
      </c>
      <c r="D329" s="432"/>
      <c r="E329" s="431">
        <v>721</v>
      </c>
    </row>
    <row r="330" spans="1:5" x14ac:dyDescent="0.25">
      <c r="A330" s="455">
        <v>45215</v>
      </c>
      <c r="B330" s="431" t="s">
        <v>26395</v>
      </c>
      <c r="C330" s="456">
        <v>270</v>
      </c>
      <c r="D330" s="432"/>
      <c r="E330" s="431">
        <v>391.02</v>
      </c>
    </row>
    <row r="331" spans="1:5" x14ac:dyDescent="0.25">
      <c r="A331" s="455">
        <v>45215</v>
      </c>
      <c r="B331" s="431" t="s">
        <v>26396</v>
      </c>
      <c r="C331" s="456">
        <v>81</v>
      </c>
      <c r="D331" s="431">
        <v>210.65</v>
      </c>
      <c r="E331" s="431"/>
    </row>
    <row r="332" spans="1:5" x14ac:dyDescent="0.25">
      <c r="A332" s="455">
        <v>45215</v>
      </c>
      <c r="B332" s="431" t="s">
        <v>26397</v>
      </c>
      <c r="C332" s="456">
        <v>62</v>
      </c>
      <c r="D332" s="432"/>
      <c r="E332" s="431">
        <v>141.4</v>
      </c>
    </row>
    <row r="333" spans="1:5" x14ac:dyDescent="0.25">
      <c r="A333" s="455">
        <v>45215</v>
      </c>
      <c r="B333" s="431" t="s">
        <v>26398</v>
      </c>
      <c r="C333" s="456">
        <v>23</v>
      </c>
      <c r="D333" s="432"/>
      <c r="E333" s="431">
        <v>49</v>
      </c>
    </row>
    <row r="334" spans="1:5" x14ac:dyDescent="0.25">
      <c r="A334" s="455">
        <v>45215</v>
      </c>
      <c r="B334" s="431" t="s">
        <v>26399</v>
      </c>
      <c r="C334" s="456">
        <v>178</v>
      </c>
      <c r="D334" s="432"/>
      <c r="E334" s="431">
        <v>240.6</v>
      </c>
    </row>
    <row r="335" spans="1:5" x14ac:dyDescent="0.25">
      <c r="A335" s="455">
        <v>45215</v>
      </c>
      <c r="B335" s="431" t="s">
        <v>26400</v>
      </c>
      <c r="C335" s="456">
        <v>47</v>
      </c>
      <c r="D335" s="432"/>
      <c r="E335" s="431">
        <v>235.2</v>
      </c>
    </row>
    <row r="336" spans="1:5" x14ac:dyDescent="0.25">
      <c r="A336" s="455">
        <v>45215</v>
      </c>
      <c r="B336" s="431" t="s">
        <v>26401</v>
      </c>
      <c r="C336" s="456">
        <v>714</v>
      </c>
      <c r="D336" s="432"/>
      <c r="E336" s="433">
        <v>1860.3</v>
      </c>
    </row>
    <row r="337" spans="1:5" x14ac:dyDescent="0.25">
      <c r="A337" s="455">
        <v>45215</v>
      </c>
      <c r="B337" s="431" t="s">
        <v>26402</v>
      </c>
      <c r="C337" s="456">
        <v>22</v>
      </c>
      <c r="D337" s="431">
        <v>63.96</v>
      </c>
      <c r="E337" s="431"/>
    </row>
    <row r="338" spans="1:5" x14ac:dyDescent="0.25">
      <c r="A338" s="455">
        <v>45215</v>
      </c>
      <c r="B338" s="431" t="s">
        <v>26403</v>
      </c>
      <c r="C338" s="456">
        <v>109</v>
      </c>
      <c r="D338" s="432"/>
      <c r="E338" s="454">
        <v>297.07</v>
      </c>
    </row>
    <row r="339" spans="1:5" x14ac:dyDescent="0.25">
      <c r="A339" s="455">
        <v>45215</v>
      </c>
      <c r="B339" s="431" t="s">
        <v>26404</v>
      </c>
      <c r="C339" s="456">
        <v>495</v>
      </c>
      <c r="D339" s="432"/>
      <c r="E339" s="431">
        <v>1009.8</v>
      </c>
    </row>
    <row r="340" spans="1:5" x14ac:dyDescent="0.25">
      <c r="A340" s="455">
        <v>45215</v>
      </c>
      <c r="B340" s="431" t="s">
        <v>26405</v>
      </c>
      <c r="C340" s="456">
        <v>35</v>
      </c>
      <c r="D340" s="432"/>
      <c r="E340" s="431">
        <v>88</v>
      </c>
    </row>
    <row r="341" spans="1:5" x14ac:dyDescent="0.25">
      <c r="A341" s="455">
        <v>45215</v>
      </c>
      <c r="B341" s="431" t="s">
        <v>26406</v>
      </c>
      <c r="C341" s="456">
        <v>120</v>
      </c>
      <c r="D341" s="432"/>
      <c r="E341" s="431">
        <v>280.8</v>
      </c>
    </row>
    <row r="342" spans="1:5" x14ac:dyDescent="0.25">
      <c r="A342" s="455">
        <v>45215</v>
      </c>
      <c r="B342" s="431" t="s">
        <v>26407</v>
      </c>
      <c r="C342" s="456">
        <v>68</v>
      </c>
      <c r="D342" s="431">
        <v>180.81</v>
      </c>
      <c r="E342" s="431"/>
    </row>
    <row r="343" spans="1:5" x14ac:dyDescent="0.25">
      <c r="A343" s="455">
        <v>45215</v>
      </c>
      <c r="B343" s="431" t="s">
        <v>26408</v>
      </c>
      <c r="C343" s="456">
        <v>140</v>
      </c>
      <c r="D343" s="431">
        <v>418.62</v>
      </c>
      <c r="E343" s="431"/>
    </row>
    <row r="344" spans="1:5" x14ac:dyDescent="0.25">
      <c r="A344" s="455">
        <v>45216</v>
      </c>
      <c r="B344" s="431" t="s">
        <v>26409</v>
      </c>
      <c r="C344" s="456">
        <v>86</v>
      </c>
      <c r="D344" s="432"/>
      <c r="E344" s="431">
        <v>289.10000000000002</v>
      </c>
    </row>
    <row r="345" spans="1:5" x14ac:dyDescent="0.25">
      <c r="A345" s="455">
        <v>45216</v>
      </c>
      <c r="B345" s="431" t="s">
        <v>26410</v>
      </c>
      <c r="C345" s="456">
        <v>25</v>
      </c>
      <c r="D345" s="432"/>
      <c r="E345" s="431">
        <v>53.9</v>
      </c>
    </row>
    <row r="346" spans="1:5" x14ac:dyDescent="0.25">
      <c r="A346" s="455">
        <v>45216</v>
      </c>
      <c r="B346" s="431" t="s">
        <v>26411</v>
      </c>
      <c r="C346" s="456">
        <v>65</v>
      </c>
      <c r="D346" s="432"/>
      <c r="E346" s="431">
        <v>107</v>
      </c>
    </row>
    <row r="347" spans="1:5" x14ac:dyDescent="0.25">
      <c r="A347" s="455">
        <v>45216</v>
      </c>
      <c r="B347" s="431" t="s">
        <v>26412</v>
      </c>
      <c r="C347" s="456">
        <v>450</v>
      </c>
      <c r="D347" s="432"/>
      <c r="E347" s="431">
        <v>728</v>
      </c>
    </row>
    <row r="348" spans="1:5" x14ac:dyDescent="0.25">
      <c r="A348" s="455">
        <v>45216</v>
      </c>
      <c r="B348" s="431" t="s">
        <v>26413</v>
      </c>
      <c r="C348" s="456">
        <v>43</v>
      </c>
      <c r="D348" s="432"/>
      <c r="E348" s="431">
        <v>144.9</v>
      </c>
    </row>
    <row r="349" spans="1:5" x14ac:dyDescent="0.25">
      <c r="A349" s="455">
        <v>45216</v>
      </c>
      <c r="B349" s="431" t="s">
        <v>26414</v>
      </c>
      <c r="C349" s="456">
        <v>45</v>
      </c>
      <c r="D349" s="431">
        <v>247.81</v>
      </c>
      <c r="E349" s="431"/>
    </row>
    <row r="350" spans="1:5" x14ac:dyDescent="0.25">
      <c r="A350" s="455">
        <v>45216</v>
      </c>
      <c r="B350" s="431" t="s">
        <v>26415</v>
      </c>
      <c r="C350" s="456">
        <v>60</v>
      </c>
      <c r="D350" s="432"/>
      <c r="E350" s="431">
        <v>352</v>
      </c>
    </row>
    <row r="351" spans="1:5" x14ac:dyDescent="0.25">
      <c r="A351" s="455">
        <v>45216</v>
      </c>
      <c r="B351" s="431" t="s">
        <v>26416</v>
      </c>
      <c r="C351" s="456">
        <v>159</v>
      </c>
      <c r="D351" s="432"/>
      <c r="E351" s="431">
        <v>477.9</v>
      </c>
    </row>
    <row r="352" spans="1:5" x14ac:dyDescent="0.25">
      <c r="A352" s="455">
        <v>45216</v>
      </c>
      <c r="B352" s="431" t="s">
        <v>26417</v>
      </c>
      <c r="C352" s="456">
        <v>29</v>
      </c>
      <c r="D352" s="432"/>
      <c r="E352" s="431">
        <v>63.7</v>
      </c>
    </row>
    <row r="353" spans="1:5" x14ac:dyDescent="0.25">
      <c r="A353" s="455">
        <v>45216</v>
      </c>
      <c r="B353" s="431" t="s">
        <v>26418</v>
      </c>
      <c r="C353" s="456">
        <v>19</v>
      </c>
      <c r="D353" s="432"/>
      <c r="E353" s="431">
        <v>49</v>
      </c>
    </row>
    <row r="354" spans="1:5" x14ac:dyDescent="0.25">
      <c r="A354" s="455">
        <v>45216</v>
      </c>
      <c r="B354" s="431" t="s">
        <v>26419</v>
      </c>
      <c r="C354" s="456">
        <v>10</v>
      </c>
      <c r="D354" s="432"/>
      <c r="E354" s="431">
        <v>49</v>
      </c>
    </row>
    <row r="355" spans="1:5" x14ac:dyDescent="0.25">
      <c r="A355" s="455">
        <v>45216</v>
      </c>
      <c r="B355" s="431" t="s">
        <v>26420</v>
      </c>
      <c r="C355" s="456">
        <v>382</v>
      </c>
      <c r="D355" s="432"/>
      <c r="E355" s="431">
        <v>713.4</v>
      </c>
    </row>
    <row r="356" spans="1:5" x14ac:dyDescent="0.25">
      <c r="A356" s="455">
        <v>45216</v>
      </c>
      <c r="B356" s="431" t="s">
        <v>26421</v>
      </c>
      <c r="C356" s="456">
        <v>830</v>
      </c>
      <c r="D356" s="432"/>
      <c r="E356" s="433">
        <v>1648.66</v>
      </c>
    </row>
    <row r="357" spans="1:5" x14ac:dyDescent="0.25">
      <c r="A357" s="455">
        <v>45216</v>
      </c>
      <c r="B357" s="431" t="s">
        <v>26422</v>
      </c>
      <c r="C357" s="456">
        <v>56</v>
      </c>
      <c r="D357" s="431">
        <v>136.99</v>
      </c>
      <c r="E357" s="487"/>
    </row>
    <row r="358" spans="1:5" x14ac:dyDescent="0.25">
      <c r="A358" s="455">
        <v>45216</v>
      </c>
      <c r="B358" s="431" t="s">
        <v>26423</v>
      </c>
      <c r="C358" s="456">
        <v>126.8</v>
      </c>
      <c r="D358" s="431">
        <v>337.51</v>
      </c>
      <c r="E358" s="487"/>
    </row>
    <row r="359" spans="1:5" x14ac:dyDescent="0.25">
      <c r="A359" s="455">
        <v>45216</v>
      </c>
      <c r="B359" s="431" t="s">
        <v>26424</v>
      </c>
      <c r="C359" s="456">
        <v>26</v>
      </c>
      <c r="D359" s="431">
        <v>78.349999999999994</v>
      </c>
      <c r="E359" s="487"/>
    </row>
    <row r="360" spans="1:5" x14ac:dyDescent="0.25">
      <c r="A360" s="455">
        <v>45216</v>
      </c>
      <c r="B360" s="431" t="s">
        <v>26425</v>
      </c>
      <c r="C360" s="456">
        <v>182</v>
      </c>
      <c r="D360" s="431">
        <v>595.07000000000005</v>
      </c>
      <c r="E360" s="431"/>
    </row>
    <row r="361" spans="1:5" x14ac:dyDescent="0.25">
      <c r="A361" s="455">
        <v>45216</v>
      </c>
      <c r="B361" s="431" t="s">
        <v>26426</v>
      </c>
      <c r="C361" s="456">
        <v>24</v>
      </c>
      <c r="D361" s="431">
        <v>60.27</v>
      </c>
      <c r="E361" s="431"/>
    </row>
    <row r="362" spans="1:5" x14ac:dyDescent="0.25">
      <c r="A362" s="455">
        <v>45216</v>
      </c>
      <c r="B362" s="431" t="s">
        <v>26427</v>
      </c>
      <c r="C362" s="456">
        <v>654</v>
      </c>
      <c r="D362" s="432"/>
      <c r="E362" s="433">
        <v>1846.23</v>
      </c>
    </row>
    <row r="363" spans="1:5" x14ac:dyDescent="0.25">
      <c r="A363" s="455">
        <v>45216</v>
      </c>
      <c r="B363" s="431" t="s">
        <v>26428</v>
      </c>
      <c r="C363" s="456">
        <v>800</v>
      </c>
      <c r="D363" s="432"/>
      <c r="E363" s="433">
        <v>1619.8</v>
      </c>
    </row>
    <row r="364" spans="1:5" x14ac:dyDescent="0.25">
      <c r="A364" s="455">
        <v>45216</v>
      </c>
      <c r="B364" s="431" t="s">
        <v>26429</v>
      </c>
      <c r="C364" s="456">
        <v>21</v>
      </c>
      <c r="D364" s="431">
        <v>63.96</v>
      </c>
      <c r="E364" s="431"/>
    </row>
    <row r="365" spans="1:5" x14ac:dyDescent="0.25">
      <c r="A365" s="455">
        <v>45216</v>
      </c>
      <c r="B365" s="431" t="s">
        <v>26430</v>
      </c>
      <c r="C365" s="456">
        <v>77</v>
      </c>
      <c r="D365" s="431">
        <v>225.46</v>
      </c>
      <c r="E365" s="431"/>
    </row>
    <row r="366" spans="1:5" x14ac:dyDescent="0.25">
      <c r="A366" s="455">
        <v>45216</v>
      </c>
      <c r="B366" s="431" t="s">
        <v>26431</v>
      </c>
      <c r="C366" s="456">
        <v>43</v>
      </c>
      <c r="D366" s="432"/>
      <c r="E366" s="431">
        <v>275.60000000000002</v>
      </c>
    </row>
    <row r="367" spans="1:5" x14ac:dyDescent="0.25">
      <c r="A367" s="455">
        <v>45216</v>
      </c>
      <c r="B367" s="431" t="s">
        <v>26432</v>
      </c>
      <c r="C367" s="456">
        <v>2112</v>
      </c>
      <c r="D367" s="432"/>
      <c r="E367" s="433">
        <v>4074.84</v>
      </c>
    </row>
    <row r="368" spans="1:5" x14ac:dyDescent="0.25">
      <c r="A368" s="455">
        <v>45216</v>
      </c>
      <c r="B368" s="431" t="s">
        <v>26433</v>
      </c>
      <c r="C368" s="456">
        <v>56</v>
      </c>
      <c r="D368" s="431">
        <v>168.76</v>
      </c>
      <c r="E368" s="431"/>
    </row>
    <row r="369" spans="1:5" x14ac:dyDescent="0.25">
      <c r="A369" s="455">
        <v>45216</v>
      </c>
      <c r="B369" s="431" t="s">
        <v>26434</v>
      </c>
      <c r="C369" s="456">
        <v>16</v>
      </c>
      <c r="D369" s="432"/>
      <c r="E369" s="431">
        <v>93.6</v>
      </c>
    </row>
    <row r="370" spans="1:5" x14ac:dyDescent="0.25">
      <c r="A370" s="455">
        <v>45216</v>
      </c>
      <c r="B370" s="431" t="s">
        <v>26435</v>
      </c>
      <c r="C370" s="456">
        <v>161</v>
      </c>
      <c r="D370" s="432"/>
      <c r="E370" s="431">
        <v>442.23</v>
      </c>
    </row>
    <row r="371" spans="1:5" x14ac:dyDescent="0.25">
      <c r="A371" s="455">
        <v>45216</v>
      </c>
      <c r="B371" s="431" t="s">
        <v>26436</v>
      </c>
      <c r="C371" s="456">
        <v>25</v>
      </c>
      <c r="D371" s="432"/>
      <c r="E371" s="431">
        <v>49</v>
      </c>
    </row>
    <row r="372" spans="1:5" x14ac:dyDescent="0.25">
      <c r="A372" s="455">
        <v>45216</v>
      </c>
      <c r="B372" s="431" t="s">
        <v>26437</v>
      </c>
      <c r="C372" s="456">
        <v>30</v>
      </c>
      <c r="D372" s="431">
        <v>87.08</v>
      </c>
      <c r="E372" s="431"/>
    </row>
    <row r="373" spans="1:5" x14ac:dyDescent="0.25">
      <c r="A373" s="455">
        <v>45217</v>
      </c>
      <c r="B373" s="431" t="s">
        <v>26438</v>
      </c>
      <c r="C373" s="456">
        <v>37</v>
      </c>
      <c r="D373" s="431">
        <v>108.73</v>
      </c>
      <c r="E373" s="431"/>
    </row>
    <row r="374" spans="1:5" x14ac:dyDescent="0.25">
      <c r="A374" s="455">
        <v>45217</v>
      </c>
      <c r="B374" s="431" t="s">
        <v>26439</v>
      </c>
      <c r="C374" s="456">
        <v>55</v>
      </c>
      <c r="D374" s="432"/>
      <c r="E374" s="431">
        <v>112.7</v>
      </c>
    </row>
    <row r="375" spans="1:5" ht="15.75" customHeight="1" x14ac:dyDescent="0.25">
      <c r="A375" s="455">
        <v>45217</v>
      </c>
      <c r="B375" s="431" t="s">
        <v>26440</v>
      </c>
      <c r="C375" s="456">
        <v>46</v>
      </c>
      <c r="D375" s="432"/>
      <c r="E375" s="431">
        <v>289.10000000000002</v>
      </c>
    </row>
    <row r="376" spans="1:5" x14ac:dyDescent="0.25">
      <c r="A376" s="455">
        <v>45217</v>
      </c>
      <c r="B376" s="431" t="s">
        <v>26441</v>
      </c>
      <c r="C376" s="456">
        <v>20</v>
      </c>
      <c r="D376" s="431">
        <v>60.27</v>
      </c>
      <c r="E376" s="431"/>
    </row>
    <row r="377" spans="1:5" x14ac:dyDescent="0.25">
      <c r="A377" s="455">
        <v>45217</v>
      </c>
      <c r="B377" s="431" t="s">
        <v>26442</v>
      </c>
      <c r="C377" s="456">
        <v>52</v>
      </c>
      <c r="D377" s="432"/>
      <c r="E377" s="431">
        <v>119.6</v>
      </c>
    </row>
    <row r="378" spans="1:5" x14ac:dyDescent="0.25">
      <c r="A378" s="455">
        <v>45217</v>
      </c>
      <c r="B378" s="431" t="s">
        <v>26443</v>
      </c>
      <c r="C378" s="456">
        <v>48</v>
      </c>
      <c r="D378" s="432"/>
      <c r="E378" s="431">
        <v>109.2</v>
      </c>
    </row>
    <row r="379" spans="1:5" x14ac:dyDescent="0.25">
      <c r="A379" s="455">
        <v>45217</v>
      </c>
      <c r="B379" s="431" t="s">
        <v>26444</v>
      </c>
      <c r="C379" s="456">
        <v>90</v>
      </c>
      <c r="D379" s="432"/>
      <c r="E379" s="431">
        <v>137.19999999999999</v>
      </c>
    </row>
    <row r="380" spans="1:5" x14ac:dyDescent="0.25">
      <c r="A380" s="455">
        <v>45217</v>
      </c>
      <c r="B380" s="431" t="s">
        <v>26445</v>
      </c>
      <c r="C380" s="456">
        <v>30</v>
      </c>
      <c r="D380" s="431">
        <v>80.540000000000006</v>
      </c>
      <c r="E380" s="431"/>
    </row>
    <row r="381" spans="1:5" x14ac:dyDescent="0.25">
      <c r="A381" s="455">
        <v>45217</v>
      </c>
      <c r="B381" s="431" t="s">
        <v>26446</v>
      </c>
      <c r="C381" s="456">
        <v>56</v>
      </c>
      <c r="D381" s="432"/>
      <c r="E381" s="431">
        <v>330.51</v>
      </c>
    </row>
    <row r="382" spans="1:5" x14ac:dyDescent="0.25">
      <c r="A382" s="455">
        <v>45217</v>
      </c>
      <c r="B382" s="431" t="s">
        <v>26447</v>
      </c>
      <c r="C382" s="456">
        <v>842</v>
      </c>
      <c r="D382" s="432"/>
      <c r="E382" s="433">
        <v>1493.96</v>
      </c>
    </row>
    <row r="383" spans="1:5" x14ac:dyDescent="0.25">
      <c r="A383" s="455">
        <v>45217</v>
      </c>
      <c r="B383" s="431" t="s">
        <v>26448</v>
      </c>
      <c r="C383" s="456">
        <v>1125</v>
      </c>
      <c r="D383" s="432"/>
      <c r="E383" s="433">
        <v>1838.48</v>
      </c>
    </row>
    <row r="384" spans="1:5" x14ac:dyDescent="0.25">
      <c r="A384" s="455">
        <v>45217</v>
      </c>
      <c r="B384" s="431" t="s">
        <v>26449</v>
      </c>
      <c r="C384" s="456">
        <v>130</v>
      </c>
      <c r="D384" s="432"/>
      <c r="E384" s="431">
        <v>372.4</v>
      </c>
    </row>
    <row r="385" spans="1:6" x14ac:dyDescent="0.25">
      <c r="A385" s="455">
        <v>45217</v>
      </c>
      <c r="B385" s="431" t="s">
        <v>26450</v>
      </c>
      <c r="C385" s="456">
        <v>372</v>
      </c>
      <c r="D385" s="432"/>
      <c r="E385" s="433">
        <v>1244.8800000000001</v>
      </c>
    </row>
    <row r="386" spans="1:6" x14ac:dyDescent="0.25">
      <c r="A386" s="455">
        <v>45217</v>
      </c>
      <c r="B386" s="21" t="s">
        <v>26451</v>
      </c>
      <c r="C386" s="510">
        <v>61</v>
      </c>
      <c r="D386" s="437"/>
      <c r="E386" s="487">
        <v>358.8</v>
      </c>
    </row>
    <row r="387" spans="1:6" x14ac:dyDescent="0.25">
      <c r="A387" s="455">
        <v>45217</v>
      </c>
      <c r="B387" s="21" t="s">
        <v>26452</v>
      </c>
      <c r="C387" s="510">
        <v>722</v>
      </c>
      <c r="D387" s="437"/>
      <c r="E387" s="487">
        <v>1328.88</v>
      </c>
    </row>
    <row r="388" spans="1:6" x14ac:dyDescent="0.25">
      <c r="A388" s="455">
        <v>45217</v>
      </c>
      <c r="B388" s="21" t="s">
        <v>26453</v>
      </c>
      <c r="C388" s="513">
        <v>160</v>
      </c>
      <c r="D388" s="437"/>
      <c r="E388" s="487">
        <v>331.8</v>
      </c>
    </row>
    <row r="389" spans="1:6" x14ac:dyDescent="0.25">
      <c r="A389" s="455">
        <v>45217</v>
      </c>
      <c r="B389" s="21" t="s">
        <v>26454</v>
      </c>
      <c r="C389" s="510">
        <v>10</v>
      </c>
      <c r="D389" s="437"/>
      <c r="E389" s="487">
        <v>49</v>
      </c>
    </row>
    <row r="390" spans="1:6" x14ac:dyDescent="0.25">
      <c r="A390" s="455">
        <v>45217</v>
      </c>
      <c r="B390" s="21" t="s">
        <v>26455</v>
      </c>
      <c r="C390" s="513">
        <v>113</v>
      </c>
      <c r="D390" s="437"/>
      <c r="E390" s="487">
        <v>1185.8</v>
      </c>
    </row>
    <row r="391" spans="1:6" x14ac:dyDescent="0.25">
      <c r="A391" s="438">
        <v>45217</v>
      </c>
      <c r="B391" s="431" t="s">
        <v>26456</v>
      </c>
      <c r="C391" s="435">
        <v>57</v>
      </c>
      <c r="D391" s="432"/>
      <c r="E391" s="431">
        <v>134.78</v>
      </c>
    </row>
    <row r="392" spans="1:6" x14ac:dyDescent="0.25">
      <c r="A392" s="438">
        <v>45217</v>
      </c>
      <c r="B392" s="431" t="s">
        <v>26457</v>
      </c>
      <c r="C392" s="431">
        <v>11</v>
      </c>
      <c r="D392" s="432"/>
      <c r="E392" s="431">
        <v>74</v>
      </c>
    </row>
    <row r="393" spans="1:6" x14ac:dyDescent="0.25">
      <c r="A393" s="438">
        <v>45217</v>
      </c>
      <c r="B393" s="431" t="s">
        <v>26458</v>
      </c>
      <c r="C393" s="567">
        <v>53</v>
      </c>
      <c r="D393" s="432"/>
      <c r="E393" s="431">
        <v>88</v>
      </c>
      <c r="F393" t="s">
        <v>26459</v>
      </c>
    </row>
    <row r="394" spans="1:6" x14ac:dyDescent="0.25">
      <c r="A394" s="438">
        <v>45217</v>
      </c>
      <c r="B394" s="431" t="s">
        <v>26460</v>
      </c>
      <c r="C394" s="431">
        <v>77</v>
      </c>
      <c r="D394" s="432"/>
      <c r="E394" s="431">
        <v>471.87</v>
      </c>
    </row>
    <row r="395" spans="1:6" x14ac:dyDescent="0.25">
      <c r="A395" s="438">
        <v>45217</v>
      </c>
      <c r="B395" s="431" t="s">
        <v>26461</v>
      </c>
      <c r="C395" s="431">
        <v>12</v>
      </c>
      <c r="D395" s="432"/>
      <c r="E395" s="431">
        <v>109.8</v>
      </c>
    </row>
    <row r="396" spans="1:6" x14ac:dyDescent="0.25">
      <c r="A396" s="438">
        <v>45217</v>
      </c>
      <c r="B396" s="431" t="s">
        <v>26462</v>
      </c>
      <c r="C396" s="431">
        <v>49</v>
      </c>
      <c r="D396" s="432"/>
      <c r="E396" s="431">
        <v>118</v>
      </c>
    </row>
    <row r="397" spans="1:6" x14ac:dyDescent="0.25">
      <c r="A397" s="438">
        <v>45217</v>
      </c>
      <c r="B397" s="431" t="s">
        <v>26463</v>
      </c>
      <c r="C397" s="431">
        <v>698</v>
      </c>
      <c r="D397" s="432"/>
      <c r="E397" s="433">
        <v>1672.29</v>
      </c>
    </row>
    <row r="398" spans="1:6" x14ac:dyDescent="0.25">
      <c r="A398" s="438">
        <v>45217</v>
      </c>
      <c r="B398" s="431" t="s">
        <v>26464</v>
      </c>
      <c r="C398" s="435">
        <v>150</v>
      </c>
      <c r="D398" s="432"/>
      <c r="E398" s="431">
        <v>263.2</v>
      </c>
    </row>
    <row r="399" spans="1:6" x14ac:dyDescent="0.25">
      <c r="A399" s="438">
        <v>45217</v>
      </c>
      <c r="B399" s="431" t="s">
        <v>26465</v>
      </c>
      <c r="C399" s="431">
        <v>38</v>
      </c>
      <c r="D399" s="431">
        <v>108.49</v>
      </c>
      <c r="E399" s="431"/>
    </row>
    <row r="400" spans="1:6" x14ac:dyDescent="0.25">
      <c r="A400" s="438">
        <v>45217</v>
      </c>
      <c r="B400" s="431" t="s">
        <v>26466</v>
      </c>
      <c r="C400" s="435">
        <v>228</v>
      </c>
      <c r="D400" s="432"/>
      <c r="E400" s="431">
        <v>436.8</v>
      </c>
    </row>
    <row r="401" spans="1:5" x14ac:dyDescent="0.25">
      <c r="A401" s="438">
        <v>45217</v>
      </c>
      <c r="B401" s="437" t="s">
        <v>26467</v>
      </c>
      <c r="C401" s="510">
        <v>26</v>
      </c>
      <c r="D401" s="437"/>
      <c r="E401" s="487">
        <v>79.180000000000007</v>
      </c>
    </row>
    <row r="402" spans="1:5" x14ac:dyDescent="0.25">
      <c r="A402" s="438">
        <v>45217</v>
      </c>
      <c r="B402" s="437" t="s">
        <v>26468</v>
      </c>
      <c r="C402" s="510">
        <v>121</v>
      </c>
      <c r="D402" s="437"/>
      <c r="E402" s="487">
        <v>300.89999999999998</v>
      </c>
    </row>
    <row r="403" spans="1:5" x14ac:dyDescent="0.25">
      <c r="A403" s="438">
        <v>45217</v>
      </c>
      <c r="B403" s="437" t="s">
        <v>26469</v>
      </c>
      <c r="C403" s="510">
        <v>25</v>
      </c>
      <c r="D403" s="437"/>
      <c r="E403" s="487">
        <v>101.92</v>
      </c>
    </row>
    <row r="404" spans="1:5" x14ac:dyDescent="0.25">
      <c r="A404" s="438">
        <v>45217</v>
      </c>
      <c r="B404" s="437" t="s">
        <v>26470</v>
      </c>
      <c r="C404" s="510">
        <v>833</v>
      </c>
      <c r="D404" s="437"/>
      <c r="E404" s="487">
        <v>1934.33</v>
      </c>
    </row>
    <row r="405" spans="1:5" x14ac:dyDescent="0.25">
      <c r="A405" s="438">
        <v>45217</v>
      </c>
      <c r="B405" s="437" t="s">
        <v>26471</v>
      </c>
      <c r="C405" s="510">
        <v>160</v>
      </c>
      <c r="D405" s="437">
        <v>337.51</v>
      </c>
      <c r="E405" s="487"/>
    </row>
    <row r="406" spans="1:5" x14ac:dyDescent="0.25">
      <c r="A406" s="438">
        <v>45217</v>
      </c>
      <c r="B406" s="437" t="s">
        <v>26473</v>
      </c>
      <c r="C406" s="510">
        <v>147</v>
      </c>
      <c r="D406" s="437"/>
      <c r="E406" s="487">
        <v>223.1</v>
      </c>
    </row>
    <row r="407" spans="1:5" x14ac:dyDescent="0.25">
      <c r="A407" s="438">
        <v>45217</v>
      </c>
      <c r="B407" s="437" t="s">
        <v>26474</v>
      </c>
      <c r="C407" s="510">
        <v>45</v>
      </c>
      <c r="D407" s="437">
        <v>108.98</v>
      </c>
      <c r="E407" s="487"/>
    </row>
    <row r="408" spans="1:5" x14ac:dyDescent="0.25">
      <c r="A408" s="438">
        <v>45218</v>
      </c>
      <c r="B408" s="431" t="s">
        <v>26475</v>
      </c>
      <c r="C408" s="431">
        <v>10</v>
      </c>
      <c r="D408" s="431">
        <v>78.349999999999994</v>
      </c>
      <c r="E408" s="431"/>
    </row>
    <row r="409" spans="1:5" x14ac:dyDescent="0.25">
      <c r="A409" s="438">
        <v>45218</v>
      </c>
      <c r="B409" s="431" t="s">
        <v>26476</v>
      </c>
      <c r="C409" s="431">
        <v>42</v>
      </c>
      <c r="D409" s="432"/>
      <c r="E409" s="431">
        <v>284.2</v>
      </c>
    </row>
    <row r="410" spans="1:5" x14ac:dyDescent="0.25">
      <c r="A410" s="438">
        <v>45218</v>
      </c>
      <c r="B410" s="431" t="s">
        <v>26477</v>
      </c>
      <c r="C410" s="431">
        <v>105</v>
      </c>
      <c r="D410" s="432"/>
      <c r="E410" s="431">
        <v>205.8</v>
      </c>
    </row>
    <row r="411" spans="1:5" x14ac:dyDescent="0.25">
      <c r="A411" s="438">
        <v>45218</v>
      </c>
      <c r="B411" s="431" t="s">
        <v>26478</v>
      </c>
      <c r="C411" s="431">
        <v>55</v>
      </c>
      <c r="D411" s="432"/>
      <c r="E411" s="431">
        <v>508.05</v>
      </c>
    </row>
    <row r="412" spans="1:5" x14ac:dyDescent="0.25">
      <c r="A412" s="438">
        <v>45218</v>
      </c>
      <c r="B412" s="431" t="s">
        <v>26479</v>
      </c>
      <c r="C412" s="431">
        <v>398</v>
      </c>
      <c r="D412" s="432"/>
      <c r="E412" s="431">
        <v>859.95</v>
      </c>
    </row>
    <row r="413" spans="1:5" x14ac:dyDescent="0.25">
      <c r="A413" s="438">
        <v>45218</v>
      </c>
      <c r="B413" s="431" t="s">
        <v>26480</v>
      </c>
      <c r="C413" s="431">
        <v>140</v>
      </c>
      <c r="D413" s="432"/>
      <c r="E413" s="431">
        <v>330.4</v>
      </c>
    </row>
    <row r="414" spans="1:5" x14ac:dyDescent="0.25">
      <c r="A414" s="438">
        <v>45218</v>
      </c>
      <c r="B414" s="431" t="s">
        <v>26481</v>
      </c>
      <c r="C414" s="431">
        <v>57</v>
      </c>
      <c r="D414" s="431">
        <v>150.68</v>
      </c>
      <c r="E414" s="431"/>
    </row>
    <row r="415" spans="1:5" x14ac:dyDescent="0.25">
      <c r="A415" s="438">
        <v>45218</v>
      </c>
      <c r="B415" s="431" t="s">
        <v>26482</v>
      </c>
      <c r="C415" s="431">
        <v>30</v>
      </c>
      <c r="D415" s="432"/>
      <c r="E415" s="431">
        <v>101</v>
      </c>
    </row>
    <row r="416" spans="1:5" x14ac:dyDescent="0.25">
      <c r="A416" s="438">
        <v>45218</v>
      </c>
      <c r="B416" s="431" t="s">
        <v>26483</v>
      </c>
      <c r="C416" s="431">
        <v>153</v>
      </c>
      <c r="D416" s="432"/>
      <c r="E416" s="431">
        <v>921.69</v>
      </c>
    </row>
    <row r="417" spans="1:5" x14ac:dyDescent="0.25">
      <c r="A417" s="438">
        <v>45218</v>
      </c>
      <c r="B417" s="431" t="s">
        <v>26484</v>
      </c>
      <c r="C417" s="431">
        <v>100</v>
      </c>
      <c r="D417" s="431">
        <v>358.18</v>
      </c>
      <c r="E417" s="431"/>
    </row>
    <row r="418" spans="1:5" x14ac:dyDescent="0.25">
      <c r="A418" s="438">
        <v>45218</v>
      </c>
      <c r="B418" s="431" t="s">
        <v>26485</v>
      </c>
      <c r="C418" s="431">
        <v>33</v>
      </c>
      <c r="D418" s="432"/>
      <c r="E418" s="431">
        <v>73.5</v>
      </c>
    </row>
    <row r="419" spans="1:5" x14ac:dyDescent="0.25">
      <c r="A419" s="438">
        <v>45218</v>
      </c>
      <c r="B419" s="431" t="s">
        <v>26486</v>
      </c>
      <c r="C419" s="431">
        <v>100</v>
      </c>
      <c r="D419" s="432"/>
      <c r="E419" s="431">
        <v>216.59</v>
      </c>
    </row>
    <row r="420" spans="1:5" x14ac:dyDescent="0.25">
      <c r="A420" s="438">
        <v>45218</v>
      </c>
      <c r="B420" s="431" t="s">
        <v>26487</v>
      </c>
      <c r="C420" s="431">
        <v>37</v>
      </c>
      <c r="D420" s="431">
        <v>84.38</v>
      </c>
      <c r="E420" s="431"/>
    </row>
    <row r="421" spans="1:5" x14ac:dyDescent="0.25">
      <c r="A421" s="438">
        <v>45218</v>
      </c>
      <c r="B421" s="431" t="s">
        <v>26488</v>
      </c>
      <c r="C421" s="431">
        <v>135</v>
      </c>
      <c r="D421" s="432"/>
      <c r="E421" s="431">
        <v>331.8</v>
      </c>
    </row>
    <row r="422" spans="1:5" x14ac:dyDescent="0.25">
      <c r="A422" s="438">
        <v>45218</v>
      </c>
      <c r="B422" s="431" t="s">
        <v>26489</v>
      </c>
      <c r="C422" s="431">
        <v>82</v>
      </c>
      <c r="D422" s="431">
        <v>241.08</v>
      </c>
      <c r="E422" s="431"/>
    </row>
    <row r="423" spans="1:5" x14ac:dyDescent="0.25">
      <c r="A423" s="438">
        <v>45218</v>
      </c>
      <c r="B423" s="431" t="s">
        <v>26490</v>
      </c>
      <c r="C423" s="431">
        <v>55</v>
      </c>
      <c r="D423" s="432"/>
      <c r="E423" s="431">
        <v>131.04</v>
      </c>
    </row>
    <row r="424" spans="1:5" x14ac:dyDescent="0.25">
      <c r="A424" s="438">
        <v>45218</v>
      </c>
      <c r="B424" s="431" t="s">
        <v>26491</v>
      </c>
      <c r="C424" s="431">
        <v>99</v>
      </c>
      <c r="D424" s="432"/>
      <c r="E424" s="431">
        <v>285</v>
      </c>
    </row>
    <row r="425" spans="1:5" x14ac:dyDescent="0.25">
      <c r="A425" s="438">
        <v>45218</v>
      </c>
      <c r="B425" s="431" t="s">
        <v>26492</v>
      </c>
      <c r="C425" s="431">
        <v>5</v>
      </c>
      <c r="D425" s="432"/>
      <c r="E425" s="431">
        <v>49</v>
      </c>
    </row>
    <row r="426" spans="1:5" x14ac:dyDescent="0.25">
      <c r="A426" s="438">
        <v>45218</v>
      </c>
      <c r="B426" s="431" t="s">
        <v>26493</v>
      </c>
      <c r="C426" s="431">
        <v>124</v>
      </c>
      <c r="D426" s="432"/>
      <c r="E426" s="431">
        <v>297.92</v>
      </c>
    </row>
    <row r="427" spans="1:5" x14ac:dyDescent="0.25">
      <c r="A427" s="438">
        <v>45218</v>
      </c>
      <c r="B427" s="431" t="s">
        <v>26494</v>
      </c>
      <c r="C427" s="431">
        <v>80</v>
      </c>
      <c r="D427" s="432"/>
      <c r="E427" s="431">
        <v>137.19999999999999</v>
      </c>
    </row>
    <row r="428" spans="1:5" x14ac:dyDescent="0.25">
      <c r="A428" s="438">
        <v>45218</v>
      </c>
      <c r="B428" s="437" t="s">
        <v>26495</v>
      </c>
      <c r="C428" s="510">
        <v>90</v>
      </c>
      <c r="D428" s="437"/>
      <c r="E428" s="487">
        <v>218.4</v>
      </c>
    </row>
    <row r="429" spans="1:5" x14ac:dyDescent="0.25">
      <c r="A429" s="438">
        <v>45218</v>
      </c>
      <c r="B429" s="437" t="s">
        <v>26496</v>
      </c>
      <c r="C429" s="510">
        <v>65</v>
      </c>
      <c r="D429" s="437"/>
      <c r="E429" s="487">
        <v>426.3</v>
      </c>
    </row>
    <row r="430" spans="1:5" x14ac:dyDescent="0.25">
      <c r="A430" s="438">
        <v>45218</v>
      </c>
      <c r="B430" s="437" t="s">
        <v>26497</v>
      </c>
      <c r="C430" s="510">
        <v>56</v>
      </c>
      <c r="D430" s="437"/>
      <c r="E430" s="487">
        <v>119.6</v>
      </c>
    </row>
    <row r="431" spans="1:5" x14ac:dyDescent="0.25">
      <c r="A431" s="438">
        <v>45218</v>
      </c>
      <c r="B431" s="437" t="s">
        <v>26498</v>
      </c>
      <c r="C431" s="510">
        <v>27</v>
      </c>
      <c r="D431" s="437">
        <v>72.319999999999993</v>
      </c>
      <c r="E431" s="487"/>
    </row>
    <row r="432" spans="1:5" x14ac:dyDescent="0.25">
      <c r="A432" s="438">
        <v>45218</v>
      </c>
      <c r="B432" s="437" t="s">
        <v>26499</v>
      </c>
      <c r="C432" s="510">
        <v>34</v>
      </c>
      <c r="D432" s="437"/>
      <c r="E432" s="487">
        <v>204.82</v>
      </c>
    </row>
    <row r="433" spans="1:5" x14ac:dyDescent="0.25">
      <c r="A433" s="438">
        <v>45218</v>
      </c>
      <c r="B433" s="437" t="s">
        <v>26500</v>
      </c>
      <c r="C433" s="510">
        <v>55</v>
      </c>
      <c r="D433" s="437"/>
      <c r="E433" s="487">
        <v>96.6</v>
      </c>
    </row>
    <row r="434" spans="1:5" x14ac:dyDescent="0.25">
      <c r="A434" s="438">
        <v>45218</v>
      </c>
      <c r="B434" s="437" t="s">
        <v>26501</v>
      </c>
      <c r="C434" s="510">
        <v>225</v>
      </c>
      <c r="D434" s="437"/>
      <c r="E434" s="487">
        <v>470.16</v>
      </c>
    </row>
    <row r="435" spans="1:5" x14ac:dyDescent="0.25">
      <c r="A435" s="438">
        <v>45218</v>
      </c>
      <c r="B435" s="431" t="s">
        <v>26502</v>
      </c>
      <c r="C435" s="431">
        <v>113</v>
      </c>
      <c r="D435" s="432"/>
      <c r="E435" s="431">
        <v>230.3</v>
      </c>
    </row>
    <row r="436" spans="1:5" x14ac:dyDescent="0.25">
      <c r="A436" s="438">
        <v>45218</v>
      </c>
      <c r="B436" s="431" t="s">
        <v>26503</v>
      </c>
      <c r="C436" s="431">
        <v>25</v>
      </c>
      <c r="D436" s="431">
        <v>89.54</v>
      </c>
      <c r="E436" s="431"/>
    </row>
    <row r="437" spans="1:5" x14ac:dyDescent="0.25">
      <c r="A437" s="438">
        <v>45218</v>
      </c>
      <c r="B437" s="431" t="s">
        <v>26504</v>
      </c>
      <c r="C437" s="431">
        <v>17</v>
      </c>
      <c r="D437" s="432"/>
      <c r="E437" s="431">
        <v>107.8</v>
      </c>
    </row>
    <row r="438" spans="1:5" x14ac:dyDescent="0.25">
      <c r="A438" s="438">
        <v>45218</v>
      </c>
      <c r="B438" s="431" t="s">
        <v>26505</v>
      </c>
      <c r="C438" s="431">
        <v>115</v>
      </c>
      <c r="D438" s="432"/>
      <c r="E438" s="431">
        <v>319.39</v>
      </c>
    </row>
    <row r="439" spans="1:5" x14ac:dyDescent="0.25">
      <c r="A439" s="438">
        <v>45219</v>
      </c>
      <c r="B439" s="431" t="s">
        <v>26506</v>
      </c>
      <c r="C439" s="431">
        <v>24</v>
      </c>
      <c r="D439" s="431">
        <v>72.319999999999993</v>
      </c>
      <c r="E439" s="431"/>
    </row>
    <row r="440" spans="1:5" x14ac:dyDescent="0.25">
      <c r="A440" s="438">
        <v>45219</v>
      </c>
      <c r="B440" s="431" t="s">
        <v>26507</v>
      </c>
      <c r="C440" s="434"/>
      <c r="D440" s="432"/>
      <c r="E440" s="486"/>
    </row>
    <row r="441" spans="1:5" x14ac:dyDescent="0.25">
      <c r="A441" s="438">
        <v>45219</v>
      </c>
      <c r="B441" s="431" t="s">
        <v>26508</v>
      </c>
      <c r="C441" s="431">
        <v>60</v>
      </c>
      <c r="D441" s="431">
        <v>179.09</v>
      </c>
      <c r="E441" s="431"/>
    </row>
    <row r="442" spans="1:5" x14ac:dyDescent="0.25">
      <c r="A442" s="438">
        <v>45219</v>
      </c>
      <c r="B442" s="431" t="s">
        <v>26509</v>
      </c>
      <c r="C442" s="431">
        <v>31</v>
      </c>
      <c r="D442" s="431">
        <v>90.41</v>
      </c>
      <c r="E442" s="431"/>
    </row>
    <row r="443" spans="1:5" x14ac:dyDescent="0.25">
      <c r="A443" s="438">
        <v>45219</v>
      </c>
      <c r="B443" s="431" t="s">
        <v>26510</v>
      </c>
      <c r="C443" s="431">
        <v>15</v>
      </c>
      <c r="D443" s="432"/>
      <c r="E443" s="431">
        <v>52</v>
      </c>
    </row>
    <row r="444" spans="1:5" x14ac:dyDescent="0.25">
      <c r="A444" s="438">
        <v>45219</v>
      </c>
      <c r="B444" s="431" t="s">
        <v>26511</v>
      </c>
      <c r="C444" s="431">
        <v>92</v>
      </c>
      <c r="D444" s="431">
        <v>179.09</v>
      </c>
      <c r="E444" s="431"/>
    </row>
    <row r="445" spans="1:5" x14ac:dyDescent="0.25">
      <c r="A445" s="438">
        <v>45219</v>
      </c>
      <c r="B445" s="431" t="s">
        <v>26512</v>
      </c>
      <c r="C445" s="431">
        <v>726</v>
      </c>
      <c r="D445" s="433">
        <v>1576.11</v>
      </c>
      <c r="E445" s="433"/>
    </row>
    <row r="446" spans="1:5" x14ac:dyDescent="0.25">
      <c r="A446" s="438">
        <v>45219</v>
      </c>
      <c r="B446" s="431" t="s">
        <v>26513</v>
      </c>
      <c r="C446" s="431">
        <v>175</v>
      </c>
      <c r="D446" s="431">
        <v>507.99</v>
      </c>
      <c r="E446" s="431"/>
    </row>
    <row r="447" spans="1:5" x14ac:dyDescent="0.25">
      <c r="A447" s="438">
        <v>45219</v>
      </c>
      <c r="B447" s="431" t="s">
        <v>26514</v>
      </c>
      <c r="C447" s="431">
        <v>7</v>
      </c>
      <c r="D447" s="432"/>
      <c r="E447" s="431">
        <v>77</v>
      </c>
    </row>
    <row r="448" spans="1:5" x14ac:dyDescent="0.25">
      <c r="A448" s="438">
        <v>45219</v>
      </c>
      <c r="B448" s="431" t="s">
        <v>26515</v>
      </c>
      <c r="C448" s="431">
        <v>88</v>
      </c>
      <c r="D448" s="432"/>
      <c r="E448" s="431">
        <v>543.9</v>
      </c>
    </row>
    <row r="449" spans="1:5" x14ac:dyDescent="0.25">
      <c r="A449" s="438">
        <v>45219</v>
      </c>
      <c r="B449" s="431" t="s">
        <v>26516</v>
      </c>
      <c r="C449" s="431">
        <v>100</v>
      </c>
      <c r="D449" s="432"/>
      <c r="E449" s="431">
        <v>201.48</v>
      </c>
    </row>
    <row r="450" spans="1:5" x14ac:dyDescent="0.25">
      <c r="A450" s="438">
        <v>45219</v>
      </c>
      <c r="B450" s="431" t="s">
        <v>26517</v>
      </c>
      <c r="C450" s="431">
        <v>120</v>
      </c>
      <c r="D450" s="432"/>
      <c r="E450" s="431">
        <v>291.2</v>
      </c>
    </row>
    <row r="451" spans="1:5" x14ac:dyDescent="0.25">
      <c r="A451" s="438">
        <v>45219</v>
      </c>
      <c r="B451" s="431" t="s">
        <v>26518</v>
      </c>
      <c r="C451" s="431">
        <v>200</v>
      </c>
      <c r="D451" s="432"/>
      <c r="E451" s="431">
        <v>956.97</v>
      </c>
    </row>
    <row r="452" spans="1:5" x14ac:dyDescent="0.25">
      <c r="A452" s="438">
        <v>45219</v>
      </c>
      <c r="B452" s="431" t="s">
        <v>26519</v>
      </c>
      <c r="C452" s="431">
        <v>184</v>
      </c>
      <c r="D452" s="432"/>
      <c r="E452" s="431">
        <v>448.4</v>
      </c>
    </row>
    <row r="453" spans="1:5" x14ac:dyDescent="0.25">
      <c r="A453" s="438">
        <v>45219</v>
      </c>
      <c r="B453" s="431" t="s">
        <v>26520</v>
      </c>
      <c r="C453" s="431">
        <v>68</v>
      </c>
      <c r="D453" s="432"/>
      <c r="E453" s="431">
        <v>171.1</v>
      </c>
    </row>
    <row r="454" spans="1:5" x14ac:dyDescent="0.25">
      <c r="A454" s="438">
        <v>45219</v>
      </c>
      <c r="B454" s="431" t="s">
        <v>26521</v>
      </c>
      <c r="C454" s="431">
        <v>187</v>
      </c>
      <c r="D454" s="432"/>
      <c r="E454" s="431">
        <v>414.96</v>
      </c>
    </row>
    <row r="455" spans="1:5" x14ac:dyDescent="0.25">
      <c r="A455" s="438">
        <v>45219</v>
      </c>
      <c r="B455" s="431" t="s">
        <v>26522</v>
      </c>
      <c r="C455" s="431">
        <v>13</v>
      </c>
      <c r="D455" s="432"/>
      <c r="E455" s="431">
        <v>88.2</v>
      </c>
    </row>
    <row r="456" spans="1:5" x14ac:dyDescent="0.25">
      <c r="A456" s="438">
        <v>45219</v>
      </c>
      <c r="B456" s="431" t="s">
        <v>26523</v>
      </c>
      <c r="C456" s="431">
        <v>10</v>
      </c>
      <c r="D456" s="431"/>
      <c r="E456" s="431">
        <v>72.900000000000006</v>
      </c>
    </row>
    <row r="457" spans="1:5" x14ac:dyDescent="0.25">
      <c r="A457" s="438">
        <v>45219</v>
      </c>
      <c r="B457" s="431" t="s">
        <v>26524</v>
      </c>
      <c r="C457" s="431">
        <v>12</v>
      </c>
      <c r="D457" s="431">
        <v>114.51</v>
      </c>
      <c r="E457" s="431"/>
    </row>
    <row r="458" spans="1:5" x14ac:dyDescent="0.25">
      <c r="A458" s="438">
        <v>45219</v>
      </c>
      <c r="B458" s="431" t="s">
        <v>26525</v>
      </c>
      <c r="C458" s="431">
        <v>60</v>
      </c>
      <c r="D458" s="432"/>
      <c r="E458" s="431">
        <v>306</v>
      </c>
    </row>
    <row r="459" spans="1:5" x14ac:dyDescent="0.25">
      <c r="A459" s="438">
        <v>45220</v>
      </c>
      <c r="B459" s="431" t="s">
        <v>26526</v>
      </c>
      <c r="C459" s="431">
        <v>37</v>
      </c>
      <c r="D459" s="432"/>
      <c r="E459" s="431">
        <v>78</v>
      </c>
    </row>
    <row r="460" spans="1:5" x14ac:dyDescent="0.25">
      <c r="A460" s="438">
        <v>45222</v>
      </c>
      <c r="B460" s="431" t="s">
        <v>26527</v>
      </c>
      <c r="C460" s="431">
        <v>40</v>
      </c>
      <c r="D460" s="432"/>
      <c r="E460" s="431">
        <v>137.19999999999999</v>
      </c>
    </row>
    <row r="461" spans="1:5" x14ac:dyDescent="0.25">
      <c r="A461" s="438">
        <v>45222</v>
      </c>
      <c r="B461" s="431" t="s">
        <v>26528</v>
      </c>
      <c r="C461" s="431">
        <v>325</v>
      </c>
      <c r="D461" s="432"/>
      <c r="E461" s="431">
        <v>852.6</v>
      </c>
    </row>
    <row r="462" spans="1:5" x14ac:dyDescent="0.25">
      <c r="A462" s="438">
        <v>45222</v>
      </c>
      <c r="B462" s="431" t="s">
        <v>26529</v>
      </c>
      <c r="C462" s="431">
        <v>199</v>
      </c>
      <c r="D462" s="432"/>
      <c r="E462" s="431">
        <v>521.27</v>
      </c>
    </row>
    <row r="463" spans="1:5" x14ac:dyDescent="0.25">
      <c r="A463" s="438">
        <v>45222</v>
      </c>
      <c r="B463" s="431" t="s">
        <v>26530</v>
      </c>
      <c r="C463" s="431">
        <v>42</v>
      </c>
      <c r="D463" s="432"/>
      <c r="E463" s="431">
        <v>251.94</v>
      </c>
    </row>
    <row r="464" spans="1:5" x14ac:dyDescent="0.25">
      <c r="A464" s="438">
        <v>45222</v>
      </c>
      <c r="B464" s="454" t="s">
        <v>26531</v>
      </c>
      <c r="C464" s="431">
        <v>272</v>
      </c>
      <c r="D464" s="431">
        <v>848</v>
      </c>
      <c r="E464" s="431"/>
    </row>
    <row r="465" spans="1:5" x14ac:dyDescent="0.25">
      <c r="A465" s="438">
        <v>45222</v>
      </c>
      <c r="B465" s="431" t="s">
        <v>26532</v>
      </c>
      <c r="C465" s="431">
        <v>81</v>
      </c>
      <c r="D465" s="432"/>
      <c r="E465" s="431">
        <v>197.6</v>
      </c>
    </row>
    <row r="466" spans="1:5" x14ac:dyDescent="0.25">
      <c r="A466" s="438">
        <v>45222</v>
      </c>
      <c r="B466" s="431" t="s">
        <v>26533</v>
      </c>
      <c r="C466" s="431">
        <v>90</v>
      </c>
      <c r="D466" s="432"/>
      <c r="E466" s="431">
        <v>137.19999999999999</v>
      </c>
    </row>
    <row r="467" spans="1:5" x14ac:dyDescent="0.25">
      <c r="A467" s="438">
        <v>45222</v>
      </c>
      <c r="B467" s="431" t="s">
        <v>26534</v>
      </c>
      <c r="C467" s="431">
        <v>107</v>
      </c>
      <c r="D467" s="432"/>
      <c r="E467" s="431">
        <v>328.64</v>
      </c>
    </row>
    <row r="468" spans="1:5" x14ac:dyDescent="0.25">
      <c r="A468" s="438">
        <v>45222</v>
      </c>
      <c r="B468" s="431" t="s">
        <v>26535</v>
      </c>
      <c r="C468" s="431">
        <v>113</v>
      </c>
      <c r="D468" s="432"/>
      <c r="E468" s="431">
        <v>166.4</v>
      </c>
    </row>
    <row r="469" spans="1:5" x14ac:dyDescent="0.25">
      <c r="A469" s="438">
        <v>45222</v>
      </c>
      <c r="B469" s="431" t="s">
        <v>26536</v>
      </c>
      <c r="C469" s="431">
        <v>54</v>
      </c>
      <c r="D469" s="431">
        <v>166.91</v>
      </c>
      <c r="E469" s="431"/>
    </row>
    <row r="470" spans="1:5" x14ac:dyDescent="0.25">
      <c r="A470" s="438">
        <v>45222</v>
      </c>
      <c r="B470" s="431" t="s">
        <v>26537</v>
      </c>
      <c r="C470" s="431">
        <v>925</v>
      </c>
      <c r="D470" s="432"/>
      <c r="E470" s="433">
        <v>1936.48</v>
      </c>
    </row>
    <row r="471" spans="1:5" x14ac:dyDescent="0.25">
      <c r="A471" s="438">
        <v>45222</v>
      </c>
      <c r="B471" s="431" t="s">
        <v>26538</v>
      </c>
      <c r="C471" s="431">
        <v>81</v>
      </c>
      <c r="D471" s="432"/>
      <c r="E471" s="431">
        <v>123</v>
      </c>
    </row>
    <row r="472" spans="1:5" x14ac:dyDescent="0.25">
      <c r="A472" s="438">
        <v>45222</v>
      </c>
      <c r="B472" s="431" t="s">
        <v>26539</v>
      </c>
      <c r="C472" s="431">
        <v>91</v>
      </c>
      <c r="D472" s="432"/>
      <c r="E472" s="431">
        <v>186.2</v>
      </c>
    </row>
    <row r="473" spans="1:5" x14ac:dyDescent="0.25">
      <c r="A473" s="438">
        <v>45222</v>
      </c>
      <c r="B473" s="431" t="s">
        <v>26540</v>
      </c>
      <c r="C473" s="431">
        <v>83</v>
      </c>
      <c r="D473" s="432"/>
      <c r="E473" s="431">
        <v>196</v>
      </c>
    </row>
    <row r="474" spans="1:5" x14ac:dyDescent="0.25">
      <c r="A474" s="438">
        <v>45222</v>
      </c>
      <c r="B474" s="431" t="s">
        <v>26541</v>
      </c>
      <c r="C474" s="431">
        <v>245</v>
      </c>
      <c r="D474" s="432"/>
      <c r="E474" s="431">
        <v>546.84</v>
      </c>
    </row>
    <row r="475" spans="1:5" x14ac:dyDescent="0.25">
      <c r="A475" s="438">
        <v>45222</v>
      </c>
      <c r="B475" s="431" t="s">
        <v>26542</v>
      </c>
      <c r="C475" s="431">
        <v>60</v>
      </c>
      <c r="D475" s="431">
        <v>179.09</v>
      </c>
      <c r="E475" s="431"/>
    </row>
    <row r="476" spans="1:5" x14ac:dyDescent="0.25">
      <c r="A476" s="438">
        <v>45222</v>
      </c>
      <c r="B476" s="431" t="s">
        <v>26543</v>
      </c>
      <c r="C476" s="431">
        <v>40</v>
      </c>
      <c r="D476" s="431">
        <v>84.38</v>
      </c>
      <c r="E476" s="431"/>
    </row>
    <row r="477" spans="1:5" x14ac:dyDescent="0.25">
      <c r="A477" s="438">
        <v>45222</v>
      </c>
      <c r="B477" s="431" t="s">
        <v>26544</v>
      </c>
      <c r="C477" s="431">
        <v>275</v>
      </c>
      <c r="D477" s="432"/>
      <c r="E477" s="431">
        <v>800.8</v>
      </c>
    </row>
    <row r="478" spans="1:5" x14ac:dyDescent="0.25">
      <c r="A478" s="438">
        <v>45222</v>
      </c>
      <c r="B478" s="431" t="s">
        <v>26545</v>
      </c>
      <c r="C478" s="431">
        <v>167</v>
      </c>
      <c r="D478" s="432"/>
      <c r="E478" s="431">
        <v>381.71</v>
      </c>
    </row>
    <row r="479" spans="1:5" x14ac:dyDescent="0.25">
      <c r="A479" s="438">
        <v>45222</v>
      </c>
      <c r="B479" s="431" t="s">
        <v>26546</v>
      </c>
      <c r="C479" s="431">
        <v>70</v>
      </c>
      <c r="D479" s="431">
        <v>179.09</v>
      </c>
      <c r="E479" s="431"/>
    </row>
    <row r="480" spans="1:5" x14ac:dyDescent="0.25">
      <c r="A480" s="438">
        <v>45222</v>
      </c>
      <c r="B480" s="431" t="s">
        <v>26547</v>
      </c>
      <c r="C480" s="431">
        <v>73</v>
      </c>
      <c r="D480" s="432"/>
      <c r="E480" s="431">
        <v>210</v>
      </c>
    </row>
    <row r="481" spans="1:5" x14ac:dyDescent="0.25">
      <c r="A481" s="438">
        <v>45222</v>
      </c>
      <c r="B481" s="431" t="s">
        <v>26548</v>
      </c>
      <c r="C481" s="431">
        <v>35</v>
      </c>
      <c r="D481" s="431">
        <v>145.13999999999999</v>
      </c>
      <c r="E481" s="431"/>
    </row>
    <row r="482" spans="1:5" x14ac:dyDescent="0.25">
      <c r="A482" s="438">
        <v>45222</v>
      </c>
      <c r="B482" s="431" t="s">
        <v>26549</v>
      </c>
      <c r="C482" s="431">
        <v>1180</v>
      </c>
      <c r="D482" s="432"/>
      <c r="E482" s="433">
        <v>2658.24</v>
      </c>
    </row>
    <row r="483" spans="1:5" x14ac:dyDescent="0.25">
      <c r="A483" s="438">
        <v>45222</v>
      </c>
      <c r="B483" s="431" t="s">
        <v>26550</v>
      </c>
      <c r="C483" s="431">
        <v>20</v>
      </c>
      <c r="D483" s="432"/>
      <c r="E483" s="431">
        <v>118</v>
      </c>
    </row>
    <row r="484" spans="1:5" x14ac:dyDescent="0.25">
      <c r="A484" s="438">
        <v>45222</v>
      </c>
      <c r="B484" s="431" t="s">
        <v>26551</v>
      </c>
      <c r="C484" s="431">
        <v>101</v>
      </c>
      <c r="D484" s="432"/>
      <c r="E484" s="431">
        <v>558.6</v>
      </c>
    </row>
    <row r="485" spans="1:5" x14ac:dyDescent="0.25">
      <c r="A485" s="438">
        <v>45222</v>
      </c>
      <c r="B485" s="431" t="s">
        <v>26552</v>
      </c>
      <c r="C485" s="431">
        <v>315</v>
      </c>
      <c r="D485" s="432"/>
      <c r="E485" s="431">
        <v>601.79999999999995</v>
      </c>
    </row>
    <row r="486" spans="1:5" x14ac:dyDescent="0.25">
      <c r="A486" s="438">
        <v>45222</v>
      </c>
      <c r="B486" s="431" t="s">
        <v>26553</v>
      </c>
      <c r="C486" s="431">
        <v>45</v>
      </c>
      <c r="D486" s="431">
        <v>145.13999999999999</v>
      </c>
      <c r="E486" s="431"/>
    </row>
    <row r="487" spans="1:5" x14ac:dyDescent="0.25">
      <c r="A487" s="438">
        <v>45222</v>
      </c>
      <c r="B487" s="431" t="s">
        <v>26554</v>
      </c>
      <c r="C487" s="431">
        <v>249</v>
      </c>
      <c r="D487" s="432"/>
      <c r="E487" s="431">
        <v>652.08000000000004</v>
      </c>
    </row>
    <row r="488" spans="1:5" x14ac:dyDescent="0.25">
      <c r="A488" s="438">
        <v>45222</v>
      </c>
      <c r="B488" s="431" t="s">
        <v>26555</v>
      </c>
      <c r="C488" s="431">
        <v>10</v>
      </c>
      <c r="D488" s="432"/>
      <c r="E488" s="431">
        <v>25.92</v>
      </c>
    </row>
    <row r="489" spans="1:5" x14ac:dyDescent="0.25">
      <c r="A489" s="438">
        <v>45222</v>
      </c>
      <c r="B489" s="431" t="s">
        <v>26556</v>
      </c>
      <c r="C489" s="431">
        <v>10</v>
      </c>
      <c r="D489" s="432"/>
      <c r="E489" s="431">
        <v>74</v>
      </c>
    </row>
    <row r="490" spans="1:5" x14ac:dyDescent="0.25">
      <c r="A490" s="438">
        <v>45222</v>
      </c>
      <c r="B490" s="431" t="s">
        <v>26557</v>
      </c>
      <c r="C490" s="431">
        <v>47</v>
      </c>
      <c r="D490" s="432"/>
      <c r="E490" s="431">
        <v>104</v>
      </c>
    </row>
    <row r="491" spans="1:5" x14ac:dyDescent="0.25">
      <c r="A491" s="438">
        <v>45222</v>
      </c>
      <c r="B491" s="431" t="s">
        <v>26558</v>
      </c>
      <c r="C491" s="431">
        <v>80</v>
      </c>
      <c r="D491" s="431">
        <v>255.09</v>
      </c>
      <c r="E491" s="431"/>
    </row>
    <row r="492" spans="1:5" x14ac:dyDescent="0.25">
      <c r="A492" s="438">
        <v>45222</v>
      </c>
      <c r="B492" s="437" t="s">
        <v>26559</v>
      </c>
      <c r="C492" s="431">
        <v>140</v>
      </c>
      <c r="D492" s="432"/>
      <c r="E492" s="431">
        <v>291.2</v>
      </c>
    </row>
    <row r="493" spans="1:5" x14ac:dyDescent="0.25">
      <c r="A493" s="438">
        <v>45222</v>
      </c>
      <c r="B493" s="431" t="s">
        <v>26560</v>
      </c>
      <c r="C493" s="431">
        <v>230</v>
      </c>
      <c r="D493" s="432"/>
      <c r="E493" s="433">
        <v>1264.3</v>
      </c>
    </row>
    <row r="494" spans="1:5" x14ac:dyDescent="0.25">
      <c r="A494" s="438">
        <v>45222</v>
      </c>
      <c r="B494" s="431" t="s">
        <v>26561</v>
      </c>
      <c r="C494" s="431">
        <v>60</v>
      </c>
      <c r="D494" s="432"/>
      <c r="E494" s="431">
        <v>150</v>
      </c>
    </row>
    <row r="495" spans="1:5" x14ac:dyDescent="0.25">
      <c r="A495" s="438">
        <v>45222</v>
      </c>
      <c r="B495" s="431" t="s">
        <v>26562</v>
      </c>
      <c r="C495" s="431">
        <v>60</v>
      </c>
      <c r="D495" s="431">
        <v>168.76</v>
      </c>
      <c r="E495" s="431"/>
    </row>
    <row r="496" spans="1:5" x14ac:dyDescent="0.25">
      <c r="A496" s="438">
        <v>45222</v>
      </c>
      <c r="B496" s="431" t="s">
        <v>26563</v>
      </c>
      <c r="C496" s="431">
        <v>327</v>
      </c>
      <c r="D496" s="432"/>
      <c r="E496" s="431">
        <v>664.56</v>
      </c>
    </row>
    <row r="497" spans="1:6" x14ac:dyDescent="0.25">
      <c r="A497" s="438">
        <v>45222</v>
      </c>
      <c r="B497" s="431" t="s">
        <v>26564</v>
      </c>
      <c r="C497" s="431">
        <v>160</v>
      </c>
      <c r="D497" s="431">
        <v>337.51</v>
      </c>
      <c r="E497" s="431"/>
    </row>
    <row r="498" spans="1:6" x14ac:dyDescent="0.25">
      <c r="A498" s="438">
        <v>45223</v>
      </c>
      <c r="B498" s="431" t="s">
        <v>26565</v>
      </c>
      <c r="C498" s="431">
        <v>69</v>
      </c>
      <c r="D498" s="431">
        <v>198.89</v>
      </c>
      <c r="E498" s="431"/>
    </row>
    <row r="499" spans="1:6" x14ac:dyDescent="0.25">
      <c r="A499" s="438">
        <v>45223</v>
      </c>
      <c r="B499" s="431" t="s">
        <v>26566</v>
      </c>
      <c r="C499" s="431">
        <v>49</v>
      </c>
      <c r="D499" s="431">
        <v>109.47</v>
      </c>
      <c r="E499" s="431"/>
    </row>
    <row r="500" spans="1:6" x14ac:dyDescent="0.25">
      <c r="A500" s="438">
        <v>45223</v>
      </c>
      <c r="B500" s="431" t="s">
        <v>26567</v>
      </c>
      <c r="C500" s="431">
        <v>57</v>
      </c>
      <c r="D500" s="431">
        <v>150.68</v>
      </c>
      <c r="E500" s="431"/>
    </row>
    <row r="501" spans="1:6" x14ac:dyDescent="0.25">
      <c r="A501" s="438">
        <v>45223</v>
      </c>
      <c r="B501" s="431" t="s">
        <v>26568</v>
      </c>
      <c r="C501" s="431">
        <v>26</v>
      </c>
      <c r="D501" s="432"/>
      <c r="E501" s="431">
        <v>63.7</v>
      </c>
    </row>
    <row r="502" spans="1:6" x14ac:dyDescent="0.25">
      <c r="A502" s="438">
        <v>45223</v>
      </c>
      <c r="B502" s="431" t="s">
        <v>26569</v>
      </c>
      <c r="C502" s="431">
        <v>5</v>
      </c>
      <c r="D502" s="432"/>
      <c r="E502" s="431">
        <v>49</v>
      </c>
    </row>
    <row r="503" spans="1:6" x14ac:dyDescent="0.25">
      <c r="A503" s="438">
        <v>45223</v>
      </c>
      <c r="B503" s="431" t="s">
        <v>26570</v>
      </c>
      <c r="C503" s="431">
        <v>380</v>
      </c>
      <c r="D503" s="433">
        <v>1161.29</v>
      </c>
      <c r="E503" s="431"/>
    </row>
    <row r="504" spans="1:6" x14ac:dyDescent="0.25">
      <c r="A504" s="438">
        <v>45223</v>
      </c>
      <c r="B504" s="431" t="s">
        <v>26571</v>
      </c>
      <c r="C504" s="431">
        <v>40</v>
      </c>
      <c r="D504" s="431">
        <v>168.76</v>
      </c>
      <c r="E504" s="431"/>
    </row>
    <row r="505" spans="1:6" x14ac:dyDescent="0.25">
      <c r="A505" s="438">
        <v>45223</v>
      </c>
      <c r="B505" s="431" t="s">
        <v>26572</v>
      </c>
      <c r="C505" s="431">
        <v>127</v>
      </c>
      <c r="D505" s="432"/>
      <c r="E505" s="431">
        <v>959.5</v>
      </c>
    </row>
    <row r="506" spans="1:6" x14ac:dyDescent="0.25">
      <c r="A506" s="438">
        <v>45223</v>
      </c>
      <c r="B506" s="431" t="s">
        <v>26573</v>
      </c>
      <c r="C506" s="431">
        <v>10</v>
      </c>
      <c r="D506" s="432"/>
      <c r="E506" s="431">
        <v>64.900000000000006</v>
      </c>
    </row>
    <row r="507" spans="1:6" x14ac:dyDescent="0.25">
      <c r="A507" s="438">
        <v>45223</v>
      </c>
      <c r="B507" s="431" t="s">
        <v>26574</v>
      </c>
      <c r="C507" s="431">
        <v>120</v>
      </c>
      <c r="D507" s="431">
        <v>309.95999999999998</v>
      </c>
      <c r="E507" s="431"/>
    </row>
    <row r="508" spans="1:6" x14ac:dyDescent="0.25">
      <c r="A508" s="438">
        <v>45223</v>
      </c>
      <c r="B508" s="431" t="s">
        <v>26575</v>
      </c>
      <c r="C508" s="431">
        <v>2200</v>
      </c>
      <c r="D508" s="432"/>
      <c r="E508" s="433">
        <v>4781.42</v>
      </c>
    </row>
    <row r="509" spans="1:6" x14ac:dyDescent="0.25">
      <c r="A509" s="438">
        <v>45223</v>
      </c>
      <c r="B509" s="431" t="s">
        <v>26576</v>
      </c>
      <c r="C509" s="431">
        <v>103</v>
      </c>
      <c r="D509" s="432"/>
      <c r="E509" s="431">
        <v>290.3</v>
      </c>
    </row>
    <row r="510" spans="1:6" x14ac:dyDescent="0.25">
      <c r="A510" s="438">
        <v>45223</v>
      </c>
      <c r="B510" s="431" t="s">
        <v>26255</v>
      </c>
      <c r="C510" s="431">
        <v>152</v>
      </c>
      <c r="D510" s="432"/>
      <c r="E510" s="431"/>
      <c r="F510" t="s">
        <v>1095</v>
      </c>
    </row>
    <row r="511" spans="1:6" x14ac:dyDescent="0.25">
      <c r="A511" s="438">
        <v>45223</v>
      </c>
      <c r="B511" s="431" t="s">
        <v>26577</v>
      </c>
      <c r="C511" s="431">
        <v>135</v>
      </c>
      <c r="D511" s="431">
        <v>303.63</v>
      </c>
      <c r="E511" s="431"/>
    </row>
    <row r="512" spans="1:6" x14ac:dyDescent="0.25">
      <c r="A512" s="438">
        <v>45223</v>
      </c>
      <c r="B512" s="431" t="s">
        <v>26578</v>
      </c>
      <c r="C512" s="431">
        <v>1170</v>
      </c>
      <c r="D512" s="431"/>
      <c r="E512" s="433">
        <v>2211.3000000000002</v>
      </c>
    </row>
    <row r="513" spans="1:5" x14ac:dyDescent="0.25">
      <c r="A513" s="438">
        <v>45223</v>
      </c>
      <c r="B513" s="431" t="s">
        <v>26579</v>
      </c>
      <c r="C513" s="431">
        <v>60</v>
      </c>
      <c r="D513" s="431">
        <v>215.21</v>
      </c>
      <c r="E513" s="431"/>
    </row>
    <row r="514" spans="1:5" x14ac:dyDescent="0.25">
      <c r="A514" s="438">
        <v>45223</v>
      </c>
      <c r="B514" s="431" t="s">
        <v>26580</v>
      </c>
      <c r="C514" s="431">
        <v>140</v>
      </c>
      <c r="D514" s="431">
        <v>447.72</v>
      </c>
      <c r="E514" s="431"/>
    </row>
    <row r="515" spans="1:5" x14ac:dyDescent="0.25">
      <c r="A515" s="438">
        <v>45223</v>
      </c>
      <c r="B515" s="431" t="s">
        <v>26581</v>
      </c>
      <c r="C515" s="431">
        <v>432</v>
      </c>
      <c r="D515" s="432"/>
      <c r="E515" s="431">
        <v>934.92</v>
      </c>
    </row>
    <row r="516" spans="1:5" x14ac:dyDescent="0.25">
      <c r="A516" s="438">
        <v>45223</v>
      </c>
      <c r="B516" s="431" t="s">
        <v>26582</v>
      </c>
      <c r="C516" s="431">
        <v>13</v>
      </c>
      <c r="D516" s="432"/>
      <c r="E516" s="431">
        <v>49</v>
      </c>
    </row>
    <row r="517" spans="1:5" x14ac:dyDescent="0.25">
      <c r="A517" s="438">
        <v>45223</v>
      </c>
      <c r="B517" s="431" t="s">
        <v>26583</v>
      </c>
      <c r="C517" s="431">
        <v>690</v>
      </c>
      <c r="D517" s="432"/>
      <c r="E517" s="433">
        <v>1255.8</v>
      </c>
    </row>
    <row r="518" spans="1:5" x14ac:dyDescent="0.25">
      <c r="A518" s="438">
        <v>45223</v>
      </c>
      <c r="B518" s="431" t="s">
        <v>26584</v>
      </c>
      <c r="C518" s="431">
        <v>60</v>
      </c>
      <c r="D518" s="432"/>
      <c r="E518" s="431">
        <v>126</v>
      </c>
    </row>
    <row r="519" spans="1:5" x14ac:dyDescent="0.25">
      <c r="A519" s="438">
        <v>45223</v>
      </c>
      <c r="B519" s="431" t="s">
        <v>26585</v>
      </c>
      <c r="C519" s="431">
        <v>10</v>
      </c>
      <c r="D519" s="432"/>
      <c r="E519" s="431">
        <v>49</v>
      </c>
    </row>
    <row r="520" spans="1:5" x14ac:dyDescent="0.25">
      <c r="A520" s="438">
        <v>45223</v>
      </c>
      <c r="B520" s="431" t="s">
        <v>26586</v>
      </c>
      <c r="C520" s="431">
        <v>25</v>
      </c>
      <c r="D520" s="432"/>
      <c r="E520" s="431">
        <v>45</v>
      </c>
    </row>
    <row r="521" spans="1:5" x14ac:dyDescent="0.25">
      <c r="A521" s="438">
        <v>45223</v>
      </c>
      <c r="B521" s="431" t="s">
        <v>26587</v>
      </c>
      <c r="C521" s="431">
        <v>28</v>
      </c>
      <c r="D521" s="431">
        <v>94.34</v>
      </c>
      <c r="E521" s="431"/>
    </row>
    <row r="522" spans="1:5" x14ac:dyDescent="0.25">
      <c r="A522" s="438">
        <v>45223</v>
      </c>
      <c r="B522" s="431" t="s">
        <v>26588</v>
      </c>
      <c r="C522" s="431">
        <v>120</v>
      </c>
      <c r="D522" s="432"/>
      <c r="E522" s="431">
        <v>218.4</v>
      </c>
    </row>
    <row r="523" spans="1:5" x14ac:dyDescent="0.25">
      <c r="A523" s="438">
        <v>45223</v>
      </c>
      <c r="B523" s="431" t="s">
        <v>26589</v>
      </c>
      <c r="C523" s="431">
        <v>40</v>
      </c>
      <c r="D523" s="431">
        <v>84.38</v>
      </c>
      <c r="E523" s="431"/>
    </row>
    <row r="524" spans="1:5" x14ac:dyDescent="0.25">
      <c r="A524" s="438">
        <v>45223</v>
      </c>
      <c r="B524" s="431" t="s">
        <v>26590</v>
      </c>
      <c r="C524" s="431">
        <v>75</v>
      </c>
      <c r="D524" s="432"/>
      <c r="E524" s="431">
        <v>137.19999999999999</v>
      </c>
    </row>
    <row r="525" spans="1:5" x14ac:dyDescent="0.25">
      <c r="A525" s="438">
        <v>45223</v>
      </c>
      <c r="B525" s="431" t="s">
        <v>26591</v>
      </c>
      <c r="C525" s="431">
        <v>35</v>
      </c>
      <c r="D525" s="431">
        <v>89.54</v>
      </c>
      <c r="E525" s="431"/>
    </row>
    <row r="526" spans="1:5" x14ac:dyDescent="0.25">
      <c r="A526" s="438">
        <v>45223</v>
      </c>
      <c r="B526" s="431" t="s">
        <v>26592</v>
      </c>
      <c r="C526" s="431">
        <v>55</v>
      </c>
      <c r="D526" s="431">
        <v>109.47</v>
      </c>
      <c r="E526" s="431"/>
    </row>
    <row r="527" spans="1:5" x14ac:dyDescent="0.25">
      <c r="A527" s="438">
        <v>45223</v>
      </c>
      <c r="B527" s="431" t="s">
        <v>26593</v>
      </c>
      <c r="C527" s="431">
        <v>650</v>
      </c>
      <c r="D527" s="432"/>
      <c r="E527" s="433">
        <v>1156.4000000000001</v>
      </c>
    </row>
    <row r="528" spans="1:5" x14ac:dyDescent="0.25">
      <c r="A528" s="438">
        <v>45224</v>
      </c>
      <c r="B528" s="431" t="s">
        <v>26594</v>
      </c>
      <c r="C528" s="431">
        <v>254</v>
      </c>
      <c r="D528" s="431">
        <v>727.16</v>
      </c>
      <c r="E528" s="431"/>
    </row>
    <row r="529" spans="1:6" x14ac:dyDescent="0.25">
      <c r="A529" s="438">
        <v>45224</v>
      </c>
      <c r="B529" s="431" t="s">
        <v>26595</v>
      </c>
      <c r="C529" s="431">
        <v>125</v>
      </c>
      <c r="D529" s="432"/>
      <c r="E529" s="431">
        <v>330.4</v>
      </c>
    </row>
    <row r="530" spans="1:6" x14ac:dyDescent="0.25">
      <c r="A530" s="438">
        <v>45224</v>
      </c>
      <c r="B530" s="431" t="s">
        <v>26596</v>
      </c>
      <c r="C530" s="431">
        <v>120</v>
      </c>
      <c r="D530" s="431">
        <v>304.79000000000002</v>
      </c>
      <c r="E530" s="431"/>
    </row>
    <row r="531" spans="1:6" x14ac:dyDescent="0.25">
      <c r="A531" s="438">
        <v>45224</v>
      </c>
      <c r="B531" s="431" t="s">
        <v>26597</v>
      </c>
      <c r="C531" s="431">
        <v>316</v>
      </c>
      <c r="D531" s="432"/>
      <c r="E531" s="431">
        <v>835.16</v>
      </c>
    </row>
    <row r="532" spans="1:6" x14ac:dyDescent="0.25">
      <c r="A532" s="438">
        <v>45224</v>
      </c>
      <c r="B532" s="431" t="s">
        <v>26598</v>
      </c>
      <c r="C532" s="431">
        <v>108</v>
      </c>
      <c r="D532" s="432"/>
      <c r="E532" s="431">
        <v>0</v>
      </c>
      <c r="F532" t="s">
        <v>26599</v>
      </c>
    </row>
    <row r="533" spans="1:6" x14ac:dyDescent="0.25">
      <c r="A533" s="438">
        <v>45224</v>
      </c>
      <c r="B533" s="431" t="s">
        <v>26600</v>
      </c>
      <c r="C533" s="431">
        <v>123</v>
      </c>
      <c r="D533" s="431">
        <v>425.09</v>
      </c>
      <c r="E533" s="431"/>
    </row>
    <row r="534" spans="1:6" x14ac:dyDescent="0.25">
      <c r="A534" s="438">
        <v>45224</v>
      </c>
      <c r="B534" s="431" t="s">
        <v>26601</v>
      </c>
      <c r="C534" s="431">
        <v>29</v>
      </c>
      <c r="D534" s="432"/>
      <c r="E534" s="431">
        <v>157.19999999999999</v>
      </c>
    </row>
    <row r="535" spans="1:6" x14ac:dyDescent="0.25">
      <c r="A535" s="438">
        <v>45224</v>
      </c>
      <c r="B535" s="431" t="s">
        <v>26602</v>
      </c>
      <c r="C535" s="431">
        <v>213</v>
      </c>
      <c r="D535" s="432"/>
      <c r="E535" s="431">
        <v>513.76</v>
      </c>
    </row>
    <row r="536" spans="1:6" x14ac:dyDescent="0.25">
      <c r="A536" s="438">
        <v>45224</v>
      </c>
      <c r="B536" s="431" t="s">
        <v>26603</v>
      </c>
      <c r="C536" s="431">
        <v>22</v>
      </c>
      <c r="D536" s="431">
        <v>55.35</v>
      </c>
      <c r="E536" s="431"/>
    </row>
    <row r="537" spans="1:6" x14ac:dyDescent="0.25">
      <c r="A537" s="438">
        <v>45224</v>
      </c>
      <c r="B537" s="431" t="s">
        <v>26604</v>
      </c>
      <c r="C537" s="431">
        <v>37</v>
      </c>
      <c r="D537" s="432"/>
      <c r="E537" s="431">
        <v>83.3</v>
      </c>
    </row>
    <row r="538" spans="1:6" x14ac:dyDescent="0.25">
      <c r="A538" s="438">
        <v>45224</v>
      </c>
      <c r="B538" s="431" t="s">
        <v>26605</v>
      </c>
      <c r="C538" s="431">
        <v>280</v>
      </c>
      <c r="D538" s="432"/>
      <c r="E538" s="431">
        <v>510.3</v>
      </c>
    </row>
    <row r="539" spans="1:6" x14ac:dyDescent="0.25">
      <c r="A539" s="438">
        <v>45224</v>
      </c>
      <c r="B539" s="431" t="s">
        <v>26606</v>
      </c>
      <c r="C539" s="431">
        <v>50</v>
      </c>
      <c r="D539" s="431">
        <v>179.09</v>
      </c>
      <c r="E539" s="431"/>
    </row>
    <row r="540" spans="1:6" x14ac:dyDescent="0.25">
      <c r="A540" s="438">
        <v>45224</v>
      </c>
      <c r="B540" s="431" t="s">
        <v>26607</v>
      </c>
      <c r="C540" s="431">
        <v>1176</v>
      </c>
      <c r="D540" s="432"/>
      <c r="E540" s="433">
        <v>2156</v>
      </c>
    </row>
    <row r="541" spans="1:6" x14ac:dyDescent="0.25">
      <c r="A541" s="438">
        <v>45224</v>
      </c>
      <c r="B541" s="431" t="s">
        <v>26608</v>
      </c>
      <c r="C541" s="431">
        <v>60</v>
      </c>
      <c r="D541" s="431">
        <v>253.13</v>
      </c>
      <c r="E541" s="431"/>
    </row>
    <row r="542" spans="1:6" x14ac:dyDescent="0.25">
      <c r="A542" s="438">
        <v>45224</v>
      </c>
      <c r="B542" s="431" t="s">
        <v>26609</v>
      </c>
      <c r="C542" s="431">
        <v>134</v>
      </c>
      <c r="D542" s="432"/>
      <c r="E542" s="431">
        <v>340.6</v>
      </c>
    </row>
    <row r="543" spans="1:6" x14ac:dyDescent="0.25">
      <c r="A543" s="438">
        <v>45224</v>
      </c>
      <c r="B543" s="431" t="s">
        <v>26610</v>
      </c>
      <c r="C543" s="431">
        <v>25</v>
      </c>
      <c r="D543" s="431">
        <v>60.27</v>
      </c>
      <c r="E543" s="431"/>
    </row>
    <row r="544" spans="1:6" x14ac:dyDescent="0.25">
      <c r="A544" s="438">
        <v>45224</v>
      </c>
      <c r="B544" s="431" t="s">
        <v>26611</v>
      </c>
      <c r="C544" s="431">
        <v>70</v>
      </c>
      <c r="D544" s="432"/>
      <c r="E544" s="431">
        <v>137.19999999999999</v>
      </c>
    </row>
    <row r="545" spans="1:6" x14ac:dyDescent="0.25">
      <c r="A545" s="438">
        <v>45224</v>
      </c>
      <c r="B545" s="431" t="s">
        <v>26612</v>
      </c>
      <c r="C545" s="431">
        <v>64</v>
      </c>
      <c r="D545" s="432"/>
      <c r="E545" s="431">
        <v>166.4</v>
      </c>
    </row>
    <row r="546" spans="1:6" x14ac:dyDescent="0.25">
      <c r="A546" s="438">
        <v>45224</v>
      </c>
      <c r="B546" s="431" t="s">
        <v>26613</v>
      </c>
      <c r="C546" s="431">
        <v>80</v>
      </c>
      <c r="D546" s="431">
        <v>261.25</v>
      </c>
      <c r="E546" s="431"/>
    </row>
    <row r="547" spans="1:6" x14ac:dyDescent="0.25">
      <c r="A547" s="438">
        <v>45224</v>
      </c>
      <c r="B547" s="431" t="s">
        <v>26614</v>
      </c>
      <c r="C547" s="431">
        <v>35</v>
      </c>
      <c r="D547" s="431">
        <v>84.38</v>
      </c>
      <c r="E547" s="431"/>
    </row>
    <row r="548" spans="1:6" x14ac:dyDescent="0.25">
      <c r="A548" s="438">
        <v>45224</v>
      </c>
      <c r="B548" s="431" t="s">
        <v>26615</v>
      </c>
      <c r="C548" s="431">
        <v>40</v>
      </c>
      <c r="D548" s="431">
        <v>84.38</v>
      </c>
      <c r="E548" s="431"/>
    </row>
    <row r="549" spans="1:6" x14ac:dyDescent="0.25">
      <c r="A549" s="438">
        <v>45224</v>
      </c>
      <c r="B549" s="431" t="s">
        <v>26616</v>
      </c>
      <c r="C549" s="431">
        <v>170</v>
      </c>
      <c r="D549" s="432"/>
      <c r="E549" s="431">
        <v>302.39999999999998</v>
      </c>
    </row>
    <row r="550" spans="1:6" x14ac:dyDescent="0.25">
      <c r="A550" s="438">
        <v>45224</v>
      </c>
      <c r="B550" s="431" t="s">
        <v>26617</v>
      </c>
      <c r="C550" s="431">
        <v>410</v>
      </c>
      <c r="D550" s="431">
        <v>921.27</v>
      </c>
      <c r="E550" s="431"/>
      <c r="F550" s="126"/>
    </row>
    <row r="551" spans="1:6" x14ac:dyDescent="0.25">
      <c r="A551" s="438">
        <v>45224</v>
      </c>
      <c r="B551" s="431" t="s">
        <v>26618</v>
      </c>
      <c r="C551" s="431">
        <v>27</v>
      </c>
      <c r="D551" s="431">
        <v>89.27</v>
      </c>
      <c r="E551" s="431"/>
      <c r="F551" s="126"/>
    </row>
    <row r="552" spans="1:6" x14ac:dyDescent="0.25">
      <c r="A552" s="438">
        <v>45224</v>
      </c>
      <c r="B552" s="431" t="s">
        <v>26619</v>
      </c>
      <c r="C552" s="431">
        <v>60</v>
      </c>
      <c r="D552" s="434">
        <v>84.38</v>
      </c>
      <c r="E552" s="431"/>
      <c r="F552" s="464" t="s">
        <v>26620</v>
      </c>
    </row>
    <row r="553" spans="1:6" x14ac:dyDescent="0.25">
      <c r="A553" s="438">
        <v>45224</v>
      </c>
      <c r="B553" s="431" t="s">
        <v>26621</v>
      </c>
      <c r="C553" s="431">
        <v>207</v>
      </c>
      <c r="D553" s="431"/>
      <c r="E553" s="431">
        <v>494.9</v>
      </c>
      <c r="F553" s="126"/>
    </row>
    <row r="554" spans="1:6" x14ac:dyDescent="0.25">
      <c r="A554" s="438">
        <v>45224</v>
      </c>
      <c r="B554" s="431" t="s">
        <v>26622</v>
      </c>
      <c r="C554" s="431">
        <v>210</v>
      </c>
      <c r="D554" s="431"/>
      <c r="E554" s="431">
        <v>492.8</v>
      </c>
      <c r="F554" s="126"/>
    </row>
    <row r="555" spans="1:6" x14ac:dyDescent="0.25">
      <c r="A555" s="438">
        <v>45225</v>
      </c>
      <c r="B555" s="431" t="s">
        <v>26623</v>
      </c>
      <c r="C555" s="431">
        <v>20</v>
      </c>
      <c r="D555" s="431">
        <v>84.38</v>
      </c>
      <c r="E555" s="431"/>
      <c r="F555" s="126"/>
    </row>
    <row r="556" spans="1:6" x14ac:dyDescent="0.25">
      <c r="A556" s="438">
        <v>45225</v>
      </c>
      <c r="B556" s="431" t="s">
        <v>26624</v>
      </c>
      <c r="C556" s="431">
        <v>27</v>
      </c>
      <c r="D556" s="431"/>
      <c r="E556" s="431">
        <v>171.5</v>
      </c>
      <c r="F556" s="126"/>
    </row>
    <row r="557" spans="1:6" x14ac:dyDescent="0.25">
      <c r="A557" s="438">
        <v>45225</v>
      </c>
      <c r="B557" s="431" t="s">
        <v>26625</v>
      </c>
      <c r="C557" s="431">
        <v>94</v>
      </c>
      <c r="D557" s="434">
        <v>357.98</v>
      </c>
      <c r="E557" s="431"/>
      <c r="F557" s="464" t="s">
        <v>26627</v>
      </c>
    </row>
    <row r="558" spans="1:6" x14ac:dyDescent="0.25">
      <c r="A558" s="438">
        <v>45225</v>
      </c>
      <c r="B558" s="431" t="s">
        <v>26626</v>
      </c>
      <c r="C558" s="431">
        <v>45</v>
      </c>
      <c r="D558" s="431">
        <v>101.6</v>
      </c>
      <c r="E558" s="431"/>
      <c r="F558" s="126"/>
    </row>
    <row r="559" spans="1:6" x14ac:dyDescent="0.25">
      <c r="A559" s="438">
        <v>45225</v>
      </c>
      <c r="B559" s="431" t="s">
        <v>26628</v>
      </c>
      <c r="C559" s="431">
        <v>35</v>
      </c>
      <c r="D559" s="431">
        <v>83.03</v>
      </c>
      <c r="E559" s="431"/>
    </row>
    <row r="560" spans="1:6" x14ac:dyDescent="0.25">
      <c r="A560" s="438">
        <v>45225</v>
      </c>
      <c r="B560" s="431" t="s">
        <v>26629</v>
      </c>
      <c r="C560" s="431">
        <v>50</v>
      </c>
      <c r="D560" s="432"/>
      <c r="E560" s="431">
        <v>187.2</v>
      </c>
    </row>
    <row r="561" spans="1:5" x14ac:dyDescent="0.25">
      <c r="A561" s="438">
        <v>45225</v>
      </c>
      <c r="B561" s="431" t="s">
        <v>26630</v>
      </c>
      <c r="C561" s="431">
        <v>10</v>
      </c>
      <c r="D561" s="432"/>
      <c r="E561" s="431">
        <v>49</v>
      </c>
    </row>
    <row r="562" spans="1:5" x14ac:dyDescent="0.25">
      <c r="A562" s="438">
        <v>45225</v>
      </c>
      <c r="B562" s="431" t="s">
        <v>26631</v>
      </c>
      <c r="C562" s="431">
        <v>60</v>
      </c>
      <c r="D562" s="431">
        <v>168.76</v>
      </c>
      <c r="E562" s="431"/>
    </row>
    <row r="563" spans="1:5" x14ac:dyDescent="0.25">
      <c r="A563" s="438">
        <v>45225</v>
      </c>
      <c r="B563" s="431" t="s">
        <v>26632</v>
      </c>
      <c r="C563" s="431">
        <v>75</v>
      </c>
      <c r="D563" s="432"/>
      <c r="E563" s="431">
        <v>181.3</v>
      </c>
    </row>
    <row r="564" spans="1:5" x14ac:dyDescent="0.25">
      <c r="A564" s="438">
        <v>45225</v>
      </c>
      <c r="B564" s="431" t="s">
        <v>26633</v>
      </c>
      <c r="C564" s="431">
        <v>27</v>
      </c>
      <c r="D564" s="432"/>
      <c r="E564" s="431">
        <v>79</v>
      </c>
    </row>
    <row r="565" spans="1:5" x14ac:dyDescent="0.25">
      <c r="A565" s="438">
        <v>45225</v>
      </c>
      <c r="B565" s="431" t="s">
        <v>26634</v>
      </c>
      <c r="C565" s="431">
        <v>55</v>
      </c>
      <c r="D565" s="432"/>
      <c r="E565" s="431">
        <v>147.5</v>
      </c>
    </row>
    <row r="566" spans="1:5" x14ac:dyDescent="0.25">
      <c r="A566" s="438">
        <v>45225</v>
      </c>
      <c r="B566" s="431" t="s">
        <v>26635</v>
      </c>
      <c r="C566" s="431">
        <v>53</v>
      </c>
      <c r="D566" s="432"/>
      <c r="E566" s="431">
        <v>117.6</v>
      </c>
    </row>
    <row r="567" spans="1:5" x14ac:dyDescent="0.25">
      <c r="A567" s="438">
        <v>45225</v>
      </c>
      <c r="B567" s="431" t="s">
        <v>26636</v>
      </c>
      <c r="C567" s="431">
        <v>20</v>
      </c>
      <c r="D567" s="432"/>
      <c r="E567" s="431">
        <v>49</v>
      </c>
    </row>
    <row r="568" spans="1:5" x14ac:dyDescent="0.25">
      <c r="A568" s="438">
        <v>45225</v>
      </c>
      <c r="B568" s="437" t="s">
        <v>26637</v>
      </c>
      <c r="C568" s="431">
        <v>210</v>
      </c>
      <c r="D568" s="432"/>
      <c r="E568" s="431">
        <v>509.6</v>
      </c>
    </row>
    <row r="569" spans="1:5" x14ac:dyDescent="0.25">
      <c r="A569" s="438">
        <v>45225</v>
      </c>
      <c r="B569" s="431" t="s">
        <v>26638</v>
      </c>
      <c r="C569" s="431">
        <v>158</v>
      </c>
      <c r="D569" s="432"/>
      <c r="E569" s="431">
        <v>365.56</v>
      </c>
    </row>
    <row r="570" spans="1:5" x14ac:dyDescent="0.25">
      <c r="A570" s="438">
        <v>45225</v>
      </c>
      <c r="B570" s="431" t="s">
        <v>26639</v>
      </c>
      <c r="C570" s="431">
        <v>43</v>
      </c>
      <c r="D570" s="432"/>
      <c r="E570" s="431">
        <v>242.07</v>
      </c>
    </row>
    <row r="571" spans="1:5" x14ac:dyDescent="0.25">
      <c r="A571" s="438">
        <v>45225</v>
      </c>
      <c r="B571" s="431" t="s">
        <v>26640</v>
      </c>
      <c r="C571" s="431">
        <v>60</v>
      </c>
      <c r="D571" s="432"/>
      <c r="E571" s="431">
        <v>165.2</v>
      </c>
    </row>
    <row r="572" spans="1:5" x14ac:dyDescent="0.25">
      <c r="A572" s="438">
        <v>45225</v>
      </c>
      <c r="B572" s="431" t="s">
        <v>26641</v>
      </c>
      <c r="C572" s="431">
        <v>20</v>
      </c>
      <c r="D572" s="432"/>
      <c r="E572" s="431">
        <v>50.15</v>
      </c>
    </row>
    <row r="573" spans="1:5" x14ac:dyDescent="0.25">
      <c r="A573" s="438">
        <v>45225</v>
      </c>
      <c r="B573" s="437" t="s">
        <v>26642</v>
      </c>
      <c r="C573" s="510">
        <v>15</v>
      </c>
      <c r="D573" s="437"/>
      <c r="E573" s="487">
        <v>94</v>
      </c>
    </row>
    <row r="574" spans="1:5" x14ac:dyDescent="0.25">
      <c r="A574" s="438">
        <v>45225</v>
      </c>
      <c r="B574" s="431" t="s">
        <v>26643</v>
      </c>
      <c r="C574" s="431">
        <v>255</v>
      </c>
      <c r="D574" s="432"/>
      <c r="E574" s="431">
        <v>502.74</v>
      </c>
    </row>
    <row r="575" spans="1:5" x14ac:dyDescent="0.25">
      <c r="A575" s="438">
        <v>45225</v>
      </c>
      <c r="B575" s="431" t="s">
        <v>26644</v>
      </c>
      <c r="C575" s="431">
        <v>168</v>
      </c>
      <c r="D575" s="432"/>
      <c r="E575" s="431">
        <v>318.60000000000002</v>
      </c>
    </row>
    <row r="576" spans="1:5" x14ac:dyDescent="0.25">
      <c r="A576" s="438">
        <v>45225</v>
      </c>
      <c r="B576" s="431" t="s">
        <v>26645</v>
      </c>
      <c r="C576" s="431">
        <v>15</v>
      </c>
      <c r="D576" s="431">
        <v>102.46</v>
      </c>
      <c r="E576" s="431"/>
    </row>
    <row r="577" spans="1:5" x14ac:dyDescent="0.25">
      <c r="A577" s="438">
        <v>45225</v>
      </c>
      <c r="B577" s="431" t="s">
        <v>26646</v>
      </c>
      <c r="C577" s="431">
        <v>2146</v>
      </c>
      <c r="D577" s="432"/>
      <c r="E577" s="433">
        <v>4704</v>
      </c>
    </row>
    <row r="578" spans="1:5" x14ac:dyDescent="0.25">
      <c r="A578" s="438">
        <v>45225</v>
      </c>
      <c r="B578" s="431" t="s">
        <v>26647</v>
      </c>
      <c r="C578" s="431">
        <v>1250</v>
      </c>
      <c r="D578" s="432"/>
      <c r="E578" s="433">
        <v>2061.9</v>
      </c>
    </row>
    <row r="579" spans="1:5" x14ac:dyDescent="0.25">
      <c r="A579" s="438">
        <v>45225</v>
      </c>
      <c r="B579" s="431" t="s">
        <v>26648</v>
      </c>
      <c r="C579" s="431">
        <v>190</v>
      </c>
      <c r="D579" s="432"/>
      <c r="E579" s="431">
        <v>312.83999999999997</v>
      </c>
    </row>
    <row r="580" spans="1:5" x14ac:dyDescent="0.25">
      <c r="A580" s="438">
        <v>45225</v>
      </c>
      <c r="B580" s="431" t="s">
        <v>26649</v>
      </c>
      <c r="C580" s="431">
        <v>15</v>
      </c>
      <c r="D580" s="432"/>
      <c r="E580" s="431">
        <v>49</v>
      </c>
    </row>
    <row r="581" spans="1:5" x14ac:dyDescent="0.25">
      <c r="A581" s="438">
        <v>45225</v>
      </c>
      <c r="B581" s="431" t="s">
        <v>26650</v>
      </c>
      <c r="C581" s="431">
        <v>350</v>
      </c>
      <c r="D581" s="431"/>
      <c r="E581" s="431">
        <v>607.6</v>
      </c>
    </row>
    <row r="582" spans="1:5" x14ac:dyDescent="0.25">
      <c r="A582" s="438">
        <v>45225</v>
      </c>
      <c r="B582" s="431" t="s">
        <v>26651</v>
      </c>
      <c r="C582" s="431">
        <v>120</v>
      </c>
      <c r="D582" s="431">
        <v>304.79000000000002</v>
      </c>
      <c r="E582" s="431"/>
    </row>
    <row r="583" spans="1:5" x14ac:dyDescent="0.25">
      <c r="A583" s="438">
        <v>45225</v>
      </c>
      <c r="B583" s="431" t="s">
        <v>26652</v>
      </c>
      <c r="C583" s="431">
        <v>42</v>
      </c>
      <c r="D583" s="432"/>
      <c r="E583" s="431">
        <v>98.8</v>
      </c>
    </row>
    <row r="584" spans="1:5" x14ac:dyDescent="0.25">
      <c r="A584" s="438">
        <v>45225</v>
      </c>
      <c r="B584" s="431" t="s">
        <v>26653</v>
      </c>
      <c r="C584" s="431">
        <v>30</v>
      </c>
      <c r="D584" s="431">
        <v>144.65</v>
      </c>
      <c r="E584" s="431"/>
    </row>
    <row r="585" spans="1:5" x14ac:dyDescent="0.25">
      <c r="A585" s="438">
        <v>45226</v>
      </c>
      <c r="B585" s="431" t="s">
        <v>26654</v>
      </c>
      <c r="C585" s="431">
        <v>154</v>
      </c>
      <c r="D585" s="432"/>
      <c r="E585" s="431">
        <v>916.3</v>
      </c>
    </row>
    <row r="586" spans="1:5" x14ac:dyDescent="0.25">
      <c r="A586" s="438">
        <v>45226</v>
      </c>
      <c r="B586" s="431" t="s">
        <v>26655</v>
      </c>
      <c r="C586" s="431">
        <v>120</v>
      </c>
      <c r="D586" s="432"/>
      <c r="E586" s="431">
        <v>274.39999999999998</v>
      </c>
    </row>
    <row r="587" spans="1:5" x14ac:dyDescent="0.25">
      <c r="A587" s="438">
        <v>45226</v>
      </c>
      <c r="B587" s="431" t="s">
        <v>26656</v>
      </c>
      <c r="C587" s="431">
        <v>25</v>
      </c>
      <c r="D587" s="431">
        <v>89.49</v>
      </c>
      <c r="E587" s="431"/>
    </row>
    <row r="588" spans="1:5" x14ac:dyDescent="0.25">
      <c r="A588" s="438">
        <v>45226</v>
      </c>
      <c r="B588" s="431" t="s">
        <v>26657</v>
      </c>
      <c r="C588" s="431">
        <v>84</v>
      </c>
      <c r="D588" s="432"/>
      <c r="E588" s="431">
        <v>139.1</v>
      </c>
    </row>
    <row r="589" spans="1:5" x14ac:dyDescent="0.25">
      <c r="A589" s="438">
        <v>45226</v>
      </c>
      <c r="B589" s="431" t="s">
        <v>26658</v>
      </c>
      <c r="C589" s="435">
        <v>30</v>
      </c>
      <c r="D589" s="432"/>
      <c r="E589" s="431">
        <v>79</v>
      </c>
    </row>
    <row r="590" spans="1:5" x14ac:dyDescent="0.25">
      <c r="A590" s="438">
        <v>45226</v>
      </c>
      <c r="B590" s="431" t="s">
        <v>26659</v>
      </c>
      <c r="C590" s="431">
        <v>77</v>
      </c>
      <c r="D590" s="432"/>
      <c r="E590" s="431">
        <v>583.1</v>
      </c>
    </row>
    <row r="591" spans="1:5" x14ac:dyDescent="0.25">
      <c r="A591" s="438">
        <v>45226</v>
      </c>
      <c r="B591" s="431" t="s">
        <v>26660</v>
      </c>
      <c r="C591" s="431">
        <v>450</v>
      </c>
      <c r="D591" s="432"/>
      <c r="E591" s="431">
        <v>977.55</v>
      </c>
    </row>
    <row r="592" spans="1:5" x14ac:dyDescent="0.25">
      <c r="A592" s="438">
        <v>45226</v>
      </c>
      <c r="B592" s="431" t="s">
        <v>26661</v>
      </c>
      <c r="C592" s="431">
        <v>36</v>
      </c>
      <c r="D592" s="568"/>
      <c r="E592" s="431">
        <v>88.4</v>
      </c>
    </row>
    <row r="593" spans="1:5" x14ac:dyDescent="0.25">
      <c r="A593" s="438">
        <v>45226</v>
      </c>
      <c r="B593" s="431" t="s">
        <v>26662</v>
      </c>
      <c r="C593" s="431">
        <v>33</v>
      </c>
      <c r="D593" s="431">
        <v>81.16</v>
      </c>
      <c r="E593" s="431"/>
    </row>
    <row r="594" spans="1:5" x14ac:dyDescent="0.25">
      <c r="A594" s="438">
        <v>45226</v>
      </c>
      <c r="B594" s="431" t="s">
        <v>26663</v>
      </c>
      <c r="C594" s="431">
        <v>1200</v>
      </c>
      <c r="D594" s="432"/>
      <c r="E594" s="433">
        <v>2328.75</v>
      </c>
    </row>
    <row r="595" spans="1:5" x14ac:dyDescent="0.25">
      <c r="A595" s="438">
        <v>45226</v>
      </c>
      <c r="B595" s="431" t="s">
        <v>26664</v>
      </c>
      <c r="C595" s="431">
        <v>40</v>
      </c>
      <c r="D595" s="432"/>
      <c r="E595" s="431">
        <v>68.599999999999994</v>
      </c>
    </row>
    <row r="596" spans="1:5" x14ac:dyDescent="0.25">
      <c r="A596" s="438">
        <v>45226</v>
      </c>
      <c r="B596" s="431" t="s">
        <v>26665</v>
      </c>
      <c r="C596" s="431">
        <v>106</v>
      </c>
      <c r="D596" s="432"/>
      <c r="E596" s="431">
        <v>271.39999999999998</v>
      </c>
    </row>
    <row r="597" spans="1:5" x14ac:dyDescent="0.25">
      <c r="A597" s="438">
        <v>45226</v>
      </c>
      <c r="B597" s="431" t="s">
        <v>26666</v>
      </c>
      <c r="C597" s="431">
        <v>93</v>
      </c>
      <c r="D597" s="432"/>
      <c r="E597" s="431">
        <v>229.81</v>
      </c>
    </row>
    <row r="598" spans="1:5" x14ac:dyDescent="0.25">
      <c r="A598" s="438">
        <v>45226</v>
      </c>
      <c r="B598" s="431" t="s">
        <v>26667</v>
      </c>
      <c r="C598" s="431">
        <v>25</v>
      </c>
      <c r="D598" s="431">
        <v>89.54</v>
      </c>
      <c r="E598" s="431"/>
    </row>
    <row r="599" spans="1:5" x14ac:dyDescent="0.25">
      <c r="A599" s="438">
        <v>45226</v>
      </c>
      <c r="B599" s="431" t="s">
        <v>26669</v>
      </c>
      <c r="C599" s="431">
        <v>40</v>
      </c>
      <c r="D599" s="432"/>
      <c r="E599" s="431">
        <v>137.19999999999999</v>
      </c>
    </row>
    <row r="600" spans="1:5" x14ac:dyDescent="0.25">
      <c r="A600" s="438">
        <v>45226</v>
      </c>
      <c r="B600" s="431" t="s">
        <v>26670</v>
      </c>
      <c r="C600" s="431">
        <v>25</v>
      </c>
      <c r="D600" s="431">
        <v>73.150000000000006</v>
      </c>
      <c r="E600" s="431"/>
    </row>
    <row r="601" spans="1:5" x14ac:dyDescent="0.25">
      <c r="A601" s="438">
        <v>45226</v>
      </c>
      <c r="B601" s="431" t="s">
        <v>26671</v>
      </c>
      <c r="C601" s="431">
        <v>369</v>
      </c>
      <c r="D601" s="432"/>
      <c r="E601" s="431">
        <v>881.66</v>
      </c>
    </row>
    <row r="602" spans="1:5" x14ac:dyDescent="0.25">
      <c r="A602" s="438">
        <v>45226</v>
      </c>
      <c r="B602" s="431" t="s">
        <v>26672</v>
      </c>
      <c r="C602" s="431">
        <v>12</v>
      </c>
      <c r="D602" s="432"/>
      <c r="E602" s="431">
        <v>62.4</v>
      </c>
    </row>
    <row r="603" spans="1:5" x14ac:dyDescent="0.25">
      <c r="A603" s="438">
        <v>45226</v>
      </c>
      <c r="B603" s="431" t="s">
        <v>26673</v>
      </c>
      <c r="C603" s="431">
        <v>4035</v>
      </c>
      <c r="D603" s="432"/>
      <c r="E603" s="433">
        <v>6842.59</v>
      </c>
    </row>
    <row r="604" spans="1:5" x14ac:dyDescent="0.25">
      <c r="A604" s="438">
        <v>45226</v>
      </c>
      <c r="B604" s="431" t="s">
        <v>26674</v>
      </c>
      <c r="C604" s="435">
        <v>10</v>
      </c>
      <c r="D604" s="432"/>
      <c r="E604" s="431">
        <v>57.2</v>
      </c>
    </row>
    <row r="605" spans="1:5" x14ac:dyDescent="0.25">
      <c r="A605" s="438">
        <v>45226</v>
      </c>
      <c r="B605" s="437" t="s">
        <v>26675</v>
      </c>
      <c r="C605" s="510">
        <v>315</v>
      </c>
      <c r="D605" s="437"/>
      <c r="E605" s="487">
        <v>743.4</v>
      </c>
    </row>
    <row r="606" spans="1:5" x14ac:dyDescent="0.25">
      <c r="A606" s="438">
        <v>45226</v>
      </c>
      <c r="B606" s="437" t="s">
        <v>26676</v>
      </c>
      <c r="C606" s="510">
        <v>82</v>
      </c>
      <c r="D606" s="437"/>
      <c r="E606" s="487">
        <v>280</v>
      </c>
    </row>
    <row r="607" spans="1:5" x14ac:dyDescent="0.25">
      <c r="A607" s="489">
        <v>45227</v>
      </c>
      <c r="B607" s="437" t="s">
        <v>26677</v>
      </c>
      <c r="C607" s="510">
        <v>20</v>
      </c>
      <c r="D607" s="437">
        <v>60.27</v>
      </c>
      <c r="E607" s="487"/>
    </row>
    <row r="608" spans="1:5" x14ac:dyDescent="0.25">
      <c r="A608" s="489">
        <v>45229</v>
      </c>
      <c r="B608" s="437" t="s">
        <v>26678</v>
      </c>
      <c r="C608" s="510">
        <v>25</v>
      </c>
      <c r="D608" s="437">
        <v>89.54</v>
      </c>
      <c r="E608" s="487"/>
    </row>
    <row r="609" spans="1:5" x14ac:dyDescent="0.25">
      <c r="A609" s="489">
        <v>45229</v>
      </c>
      <c r="B609" s="437" t="s">
        <v>26679</v>
      </c>
      <c r="C609" s="510">
        <v>20</v>
      </c>
      <c r="D609" s="437">
        <v>55.35</v>
      </c>
      <c r="E609" s="487"/>
    </row>
    <row r="610" spans="1:5" x14ac:dyDescent="0.25">
      <c r="A610" s="489">
        <v>45229</v>
      </c>
      <c r="B610" s="437" t="s">
        <v>26680</v>
      </c>
      <c r="C610" s="510">
        <v>60</v>
      </c>
      <c r="D610" s="437">
        <v>253.13</v>
      </c>
      <c r="E610" s="487"/>
    </row>
    <row r="611" spans="1:5" x14ac:dyDescent="0.25">
      <c r="A611" s="489">
        <v>45229</v>
      </c>
      <c r="B611" s="437" t="s">
        <v>26681</v>
      </c>
      <c r="C611" s="510">
        <v>27</v>
      </c>
      <c r="D611" s="437">
        <v>241.08</v>
      </c>
      <c r="E611" s="487"/>
    </row>
    <row r="612" spans="1:5" x14ac:dyDescent="0.25">
      <c r="A612" s="489">
        <v>45229</v>
      </c>
      <c r="B612" s="437" t="s">
        <v>26682</v>
      </c>
      <c r="C612" s="510">
        <v>53</v>
      </c>
      <c r="D612" s="437">
        <v>150.68</v>
      </c>
      <c r="E612" s="487"/>
    </row>
    <row r="613" spans="1:5" x14ac:dyDescent="0.25">
      <c r="A613" s="489">
        <v>45229</v>
      </c>
      <c r="B613" s="437" t="s">
        <v>26683</v>
      </c>
      <c r="C613" s="510">
        <v>128</v>
      </c>
      <c r="D613" s="437"/>
      <c r="E613" s="487">
        <v>304</v>
      </c>
    </row>
    <row r="614" spans="1:5" x14ac:dyDescent="0.25">
      <c r="A614" s="489">
        <v>45229</v>
      </c>
      <c r="B614" s="437" t="s">
        <v>26684</v>
      </c>
      <c r="C614" s="510">
        <v>20</v>
      </c>
      <c r="D614" s="437">
        <v>84.38</v>
      </c>
      <c r="E614" s="487"/>
    </row>
    <row r="615" spans="1:5" x14ac:dyDescent="0.25">
      <c r="A615" s="489">
        <v>45229</v>
      </c>
      <c r="B615" s="437" t="s">
        <v>26685</v>
      </c>
      <c r="C615" s="510">
        <v>60</v>
      </c>
      <c r="D615" s="437"/>
      <c r="E615" s="487">
        <v>219.52</v>
      </c>
    </row>
    <row r="616" spans="1:5" x14ac:dyDescent="0.25">
      <c r="A616" s="489">
        <v>45229</v>
      </c>
      <c r="B616" s="437" t="s">
        <v>26686</v>
      </c>
      <c r="C616" s="510">
        <v>751</v>
      </c>
      <c r="D616" s="437"/>
      <c r="E616" s="487">
        <v>1541.05</v>
      </c>
    </row>
    <row r="617" spans="1:5" x14ac:dyDescent="0.25">
      <c r="A617" s="489">
        <v>45229</v>
      </c>
      <c r="B617" s="437" t="s">
        <v>26687</v>
      </c>
      <c r="C617" s="510">
        <v>30</v>
      </c>
      <c r="D617" s="437"/>
      <c r="E617" s="487">
        <v>68.599999999999994</v>
      </c>
    </row>
    <row r="618" spans="1:5" x14ac:dyDescent="0.25">
      <c r="A618" s="489">
        <v>45229</v>
      </c>
      <c r="B618" s="437" t="s">
        <v>26688</v>
      </c>
      <c r="C618" s="510">
        <v>666</v>
      </c>
      <c r="D618" s="437"/>
      <c r="E618" s="487">
        <v>2712.64</v>
      </c>
    </row>
    <row r="619" spans="1:5" x14ac:dyDescent="0.25">
      <c r="A619" s="489">
        <v>45229</v>
      </c>
      <c r="B619" s="437" t="s">
        <v>26689</v>
      </c>
      <c r="C619" s="510">
        <v>40</v>
      </c>
      <c r="D619" s="437">
        <v>84.38</v>
      </c>
      <c r="E619" s="487"/>
    </row>
    <row r="620" spans="1:5" x14ac:dyDescent="0.25">
      <c r="A620" s="489">
        <v>45229</v>
      </c>
      <c r="B620" s="437" t="s">
        <v>26690</v>
      </c>
      <c r="C620" s="510">
        <v>671</v>
      </c>
      <c r="D620" s="437"/>
      <c r="E620" s="487">
        <v>1694.42</v>
      </c>
    </row>
    <row r="621" spans="1:5" x14ac:dyDescent="0.25">
      <c r="A621" s="489">
        <v>45229</v>
      </c>
      <c r="B621" s="437" t="s">
        <v>26691</v>
      </c>
      <c r="C621" s="510">
        <v>60</v>
      </c>
      <c r="D621" s="437"/>
      <c r="E621" s="487">
        <v>137.19999999999999</v>
      </c>
    </row>
    <row r="622" spans="1:5" x14ac:dyDescent="0.25">
      <c r="A622" s="489">
        <v>45229</v>
      </c>
      <c r="B622" s="437" t="s">
        <v>26692</v>
      </c>
      <c r="C622" s="510">
        <v>66</v>
      </c>
      <c r="D622" s="437"/>
      <c r="E622" s="487">
        <v>405.08</v>
      </c>
    </row>
    <row r="623" spans="1:5" x14ac:dyDescent="0.25">
      <c r="A623" s="489">
        <v>45229</v>
      </c>
      <c r="B623" s="437" t="s">
        <v>26693</v>
      </c>
      <c r="C623" s="510">
        <v>70</v>
      </c>
      <c r="D623" s="437"/>
      <c r="E623" s="487">
        <v>162.19999999999999</v>
      </c>
    </row>
    <row r="624" spans="1:5" x14ac:dyDescent="0.25">
      <c r="A624" s="489">
        <v>45229</v>
      </c>
      <c r="B624" s="437" t="s">
        <v>26694</v>
      </c>
      <c r="C624" s="510">
        <v>77</v>
      </c>
      <c r="D624" s="437"/>
      <c r="E624" s="487">
        <v>171.5</v>
      </c>
    </row>
    <row r="625" spans="1:6" x14ac:dyDescent="0.25">
      <c r="A625" s="489">
        <v>45229</v>
      </c>
      <c r="B625" s="437" t="s">
        <v>26695</v>
      </c>
      <c r="C625" s="510">
        <v>23</v>
      </c>
      <c r="D625" s="437"/>
      <c r="E625" s="487">
        <v>57.2</v>
      </c>
    </row>
    <row r="626" spans="1:6" x14ac:dyDescent="0.25">
      <c r="A626" s="489">
        <v>45229</v>
      </c>
      <c r="B626" s="437" t="s">
        <v>26696</v>
      </c>
      <c r="C626" s="510">
        <v>40</v>
      </c>
      <c r="D626" s="437"/>
      <c r="E626" s="487">
        <v>68.599999999999994</v>
      </c>
    </row>
    <row r="627" spans="1:6" x14ac:dyDescent="0.25">
      <c r="A627" s="489">
        <v>45229</v>
      </c>
      <c r="B627" s="437" t="s">
        <v>26697</v>
      </c>
      <c r="C627" s="510">
        <v>910</v>
      </c>
      <c r="D627" s="437"/>
      <c r="E627" s="487">
        <v>1721.86</v>
      </c>
    </row>
    <row r="628" spans="1:6" x14ac:dyDescent="0.25">
      <c r="A628" s="489">
        <v>45229</v>
      </c>
      <c r="B628" s="437" t="s">
        <v>26698</v>
      </c>
      <c r="C628" s="510">
        <v>11</v>
      </c>
      <c r="D628" s="437">
        <v>108.24</v>
      </c>
      <c r="E628" s="487"/>
      <c r="F628" t="s">
        <v>26699</v>
      </c>
    </row>
    <row r="629" spans="1:6" x14ac:dyDescent="0.25">
      <c r="A629" s="489">
        <v>45229</v>
      </c>
      <c r="B629" s="437" t="s">
        <v>26700</v>
      </c>
      <c r="C629" s="510">
        <v>54</v>
      </c>
      <c r="D629" s="437"/>
      <c r="E629" s="487">
        <v>149.94</v>
      </c>
    </row>
    <row r="630" spans="1:6" x14ac:dyDescent="0.25">
      <c r="A630" s="489">
        <v>45229</v>
      </c>
      <c r="B630" s="437" t="s">
        <v>26701</v>
      </c>
      <c r="C630" s="510">
        <v>200</v>
      </c>
      <c r="D630" s="437"/>
      <c r="E630" s="487">
        <v>440</v>
      </c>
    </row>
    <row r="631" spans="1:6" x14ac:dyDescent="0.25">
      <c r="A631" s="489">
        <v>45229</v>
      </c>
      <c r="B631" s="437" t="s">
        <v>26702</v>
      </c>
      <c r="C631" s="510">
        <v>30</v>
      </c>
      <c r="D631" s="437">
        <v>90.41</v>
      </c>
      <c r="E631" s="487"/>
    </row>
    <row r="632" spans="1:6" x14ac:dyDescent="0.25">
      <c r="A632" s="489">
        <v>45229</v>
      </c>
      <c r="B632" s="437" t="s">
        <v>26703</v>
      </c>
      <c r="C632" s="510">
        <v>10</v>
      </c>
      <c r="D632" s="437"/>
      <c r="E632" s="487">
        <v>63.7</v>
      </c>
    </row>
    <row r="633" spans="1:6" x14ac:dyDescent="0.25">
      <c r="A633" s="489">
        <v>45229</v>
      </c>
      <c r="B633" s="437" t="s">
        <v>26704</v>
      </c>
      <c r="C633" s="510">
        <v>113</v>
      </c>
      <c r="D633" s="437">
        <v>370.11</v>
      </c>
      <c r="E633" s="487"/>
    </row>
    <row r="634" spans="1:6" x14ac:dyDescent="0.25">
      <c r="A634" s="489">
        <v>45229</v>
      </c>
      <c r="B634" s="437" t="s">
        <v>26705</v>
      </c>
      <c r="C634" s="510">
        <v>346</v>
      </c>
      <c r="D634" s="437"/>
      <c r="E634" s="487">
        <v>960.96</v>
      </c>
    </row>
    <row r="635" spans="1:6" x14ac:dyDescent="0.25">
      <c r="A635" s="489">
        <v>45229</v>
      </c>
      <c r="B635" s="437" t="s">
        <v>26706</v>
      </c>
      <c r="C635" s="510">
        <v>62</v>
      </c>
      <c r="D635" s="437">
        <v>179.09</v>
      </c>
      <c r="E635" s="487"/>
    </row>
    <row r="636" spans="1:6" x14ac:dyDescent="0.25">
      <c r="A636" s="489">
        <v>45229</v>
      </c>
      <c r="B636" s="437" t="s">
        <v>26707</v>
      </c>
      <c r="C636" s="510">
        <v>46</v>
      </c>
      <c r="D636" s="437"/>
      <c r="E636" s="487">
        <v>171.42</v>
      </c>
    </row>
    <row r="637" spans="1:6" x14ac:dyDescent="0.25">
      <c r="A637" s="489">
        <v>45229</v>
      </c>
      <c r="B637" s="437" t="s">
        <v>26708</v>
      </c>
      <c r="C637" s="510">
        <v>78</v>
      </c>
      <c r="D637" s="437"/>
      <c r="E637" s="487">
        <v>494.9</v>
      </c>
    </row>
    <row r="638" spans="1:6" x14ac:dyDescent="0.25">
      <c r="A638" s="489">
        <v>45229</v>
      </c>
      <c r="B638" s="437" t="s">
        <v>26709</v>
      </c>
      <c r="C638" s="530">
        <f>236+213</f>
        <v>449</v>
      </c>
      <c r="D638" s="437"/>
      <c r="E638" s="487">
        <v>1265.4000000000001</v>
      </c>
    </row>
    <row r="639" spans="1:6" x14ac:dyDescent="0.25">
      <c r="A639" s="489">
        <v>45229</v>
      </c>
      <c r="B639" s="437" t="s">
        <v>26710</v>
      </c>
      <c r="C639" s="510">
        <v>62</v>
      </c>
      <c r="D639" s="437"/>
      <c r="E639" s="487">
        <v>353.78</v>
      </c>
    </row>
    <row r="640" spans="1:6" x14ac:dyDescent="0.25">
      <c r="A640" s="489">
        <v>45230</v>
      </c>
      <c r="B640" s="437" t="s">
        <v>26711</v>
      </c>
      <c r="C640" s="510">
        <v>300</v>
      </c>
      <c r="D640" s="437">
        <v>766.29</v>
      </c>
      <c r="E640" s="487"/>
    </row>
    <row r="641" spans="1:5" x14ac:dyDescent="0.25">
      <c r="A641" s="489">
        <v>45230</v>
      </c>
      <c r="B641" s="437" t="s">
        <v>26712</v>
      </c>
      <c r="C641" s="510">
        <v>48</v>
      </c>
      <c r="D641" s="437"/>
      <c r="E641" s="487">
        <v>126.1</v>
      </c>
    </row>
    <row r="642" spans="1:5" x14ac:dyDescent="0.25">
      <c r="A642" s="489">
        <v>45230</v>
      </c>
      <c r="B642" s="437" t="s">
        <v>26713</v>
      </c>
      <c r="C642" s="510">
        <v>60</v>
      </c>
      <c r="D642" s="437"/>
      <c r="E642" s="487">
        <v>145.6</v>
      </c>
    </row>
    <row r="643" spans="1:5" x14ac:dyDescent="0.25">
      <c r="A643" s="489">
        <v>45230</v>
      </c>
      <c r="B643" s="437" t="s">
        <v>26714</v>
      </c>
      <c r="C643" s="510">
        <v>131</v>
      </c>
      <c r="D643" s="437"/>
      <c r="E643" s="487">
        <v>318.5</v>
      </c>
    </row>
    <row r="644" spans="1:5" x14ac:dyDescent="0.25">
      <c r="A644" s="489">
        <v>45230</v>
      </c>
      <c r="B644" s="437" t="s">
        <v>26715</v>
      </c>
      <c r="C644" s="510">
        <v>210</v>
      </c>
      <c r="D644" s="437"/>
      <c r="E644" s="487">
        <v>495.6</v>
      </c>
    </row>
    <row r="645" spans="1:5" x14ac:dyDescent="0.25">
      <c r="A645" s="489">
        <v>45230</v>
      </c>
      <c r="B645" s="437" t="s">
        <v>26716</v>
      </c>
      <c r="C645" s="510">
        <v>64</v>
      </c>
      <c r="D645" s="437"/>
      <c r="E645" s="487">
        <v>147</v>
      </c>
    </row>
    <row r="646" spans="1:5" x14ac:dyDescent="0.25">
      <c r="A646" s="489">
        <v>45230</v>
      </c>
      <c r="B646" s="437" t="s">
        <v>26717</v>
      </c>
      <c r="C646" s="510">
        <v>10</v>
      </c>
      <c r="D646" s="437"/>
      <c r="E646" s="487">
        <v>79</v>
      </c>
    </row>
    <row r="647" spans="1:5" x14ac:dyDescent="0.25">
      <c r="A647" s="489">
        <v>45230</v>
      </c>
      <c r="B647" s="437" t="s">
        <v>26718</v>
      </c>
      <c r="C647" s="530">
        <f>25+42+30+39</f>
        <v>136</v>
      </c>
      <c r="D647" s="437"/>
      <c r="E647" s="487">
        <v>325.60000000000002</v>
      </c>
    </row>
    <row r="648" spans="1:5" x14ac:dyDescent="0.25">
      <c r="A648" s="489">
        <v>45230</v>
      </c>
      <c r="B648" s="437" t="s">
        <v>26719</v>
      </c>
      <c r="C648" s="510">
        <v>97</v>
      </c>
      <c r="D648" s="437"/>
      <c r="E648" s="487">
        <v>627.20000000000005</v>
      </c>
    </row>
    <row r="649" spans="1:5" x14ac:dyDescent="0.25">
      <c r="A649" s="489">
        <v>45230</v>
      </c>
      <c r="B649" s="437" t="s">
        <v>26720</v>
      </c>
      <c r="C649" s="510">
        <v>20</v>
      </c>
      <c r="D649" s="437"/>
      <c r="E649" s="487">
        <v>49</v>
      </c>
    </row>
    <row r="650" spans="1:5" x14ac:dyDescent="0.25">
      <c r="A650" s="489">
        <v>45230</v>
      </c>
      <c r="B650" s="437" t="s">
        <v>26721</v>
      </c>
      <c r="C650" s="530">
        <f>394+2595</f>
        <v>2989</v>
      </c>
      <c r="D650" s="437">
        <v>8102.91</v>
      </c>
      <c r="E650" s="487"/>
    </row>
    <row r="651" spans="1:5" x14ac:dyDescent="0.25">
      <c r="A651" s="489">
        <v>45230</v>
      </c>
      <c r="B651" s="437" t="s">
        <v>26722</v>
      </c>
      <c r="C651" s="530">
        <v>21</v>
      </c>
      <c r="D651" s="437"/>
      <c r="E651" s="487">
        <v>53.9</v>
      </c>
    </row>
    <row r="652" spans="1:5" x14ac:dyDescent="0.25">
      <c r="A652" s="489">
        <v>45230</v>
      </c>
      <c r="B652" s="437" t="s">
        <v>26723</v>
      </c>
      <c r="C652" s="530">
        <v>20</v>
      </c>
      <c r="D652" s="437"/>
      <c r="E652" s="487">
        <v>70.13</v>
      </c>
    </row>
    <row r="653" spans="1:5" x14ac:dyDescent="0.25">
      <c r="A653" s="489">
        <v>45230</v>
      </c>
      <c r="B653" s="437" t="s">
        <v>26724</v>
      </c>
      <c r="C653" s="530">
        <v>147</v>
      </c>
      <c r="D653" s="437"/>
      <c r="E653" s="487">
        <v>181.7</v>
      </c>
    </row>
    <row r="654" spans="1:5" x14ac:dyDescent="0.25">
      <c r="A654" s="489">
        <v>45230</v>
      </c>
      <c r="B654" s="437" t="s">
        <v>26725</v>
      </c>
      <c r="C654" s="510">
        <v>3800</v>
      </c>
      <c r="D654" s="437">
        <v>9749.8799999999992</v>
      </c>
      <c r="E654" s="487"/>
    </row>
    <row r="655" spans="1:5" x14ac:dyDescent="0.25">
      <c r="A655" s="489">
        <v>45230</v>
      </c>
      <c r="B655" s="437" t="s">
        <v>26726</v>
      </c>
      <c r="C655" s="510">
        <v>120</v>
      </c>
      <c r="D655" s="437"/>
      <c r="E655" s="487">
        <v>411.6</v>
      </c>
    </row>
    <row r="656" spans="1:5" x14ac:dyDescent="0.25">
      <c r="A656" s="489">
        <v>45230</v>
      </c>
      <c r="B656" s="437" t="s">
        <v>26727</v>
      </c>
      <c r="C656" s="530">
        <v>375</v>
      </c>
      <c r="D656" s="437"/>
      <c r="E656" s="487">
        <v>1269.4000000000001</v>
      </c>
    </row>
    <row r="657" spans="1:5" x14ac:dyDescent="0.25">
      <c r="A657" s="489">
        <v>45230</v>
      </c>
      <c r="B657" s="437" t="s">
        <v>26728</v>
      </c>
      <c r="C657" s="530">
        <f>11+21+18</f>
        <v>50</v>
      </c>
      <c r="D657" s="437"/>
      <c r="E657" s="487">
        <v>207</v>
      </c>
    </row>
    <row r="658" spans="1:5" x14ac:dyDescent="0.25">
      <c r="A658" s="489">
        <v>45230</v>
      </c>
      <c r="B658" s="437" t="s">
        <v>26729</v>
      </c>
      <c r="C658" s="510">
        <v>270</v>
      </c>
      <c r="D658" s="437"/>
      <c r="E658" s="487">
        <v>495.6</v>
      </c>
    </row>
    <row r="659" spans="1:5" x14ac:dyDescent="0.25">
      <c r="A659" s="489">
        <v>45230</v>
      </c>
      <c r="B659" s="437" t="s">
        <v>26730</v>
      </c>
      <c r="C659" s="530">
        <v>30</v>
      </c>
      <c r="D659" s="437"/>
      <c r="E659" s="487">
        <v>88.2</v>
      </c>
    </row>
    <row r="660" spans="1:5" x14ac:dyDescent="0.25">
      <c r="A660" s="489">
        <v>45230</v>
      </c>
      <c r="B660" s="437" t="s">
        <v>26731</v>
      </c>
      <c r="C660" s="510">
        <v>5</v>
      </c>
      <c r="D660" s="437"/>
      <c r="E660" s="487">
        <v>52</v>
      </c>
    </row>
    <row r="661" spans="1:5" x14ac:dyDescent="0.25">
      <c r="A661" s="489">
        <v>45230</v>
      </c>
      <c r="B661" s="437" t="s">
        <v>26732</v>
      </c>
      <c r="C661" s="510">
        <v>175</v>
      </c>
      <c r="D661" s="437">
        <v>421.89</v>
      </c>
      <c r="E661" s="487"/>
    </row>
    <row r="662" spans="1:5" x14ac:dyDescent="0.25">
      <c r="A662" s="489">
        <v>45230</v>
      </c>
      <c r="B662" s="437" t="s">
        <v>26733</v>
      </c>
      <c r="C662" s="513">
        <v>514</v>
      </c>
      <c r="D662" s="431"/>
      <c r="E662" s="433">
        <v>1287.5</v>
      </c>
    </row>
    <row r="663" spans="1:5" x14ac:dyDescent="0.25">
      <c r="A663" s="489">
        <v>45230</v>
      </c>
      <c r="B663" s="437" t="s">
        <v>26734</v>
      </c>
      <c r="C663" s="510">
        <v>85</v>
      </c>
      <c r="D663" s="437"/>
      <c r="E663" s="487">
        <v>236</v>
      </c>
    </row>
    <row r="664" spans="1:5" x14ac:dyDescent="0.25">
      <c r="A664" s="489">
        <v>45232</v>
      </c>
      <c r="B664" s="437" t="s">
        <v>26735</v>
      </c>
      <c r="C664" s="510">
        <v>96</v>
      </c>
      <c r="D664" s="437"/>
      <c r="E664" s="487">
        <v>622.29999999999995</v>
      </c>
    </row>
    <row r="665" spans="1:5" x14ac:dyDescent="0.25">
      <c r="A665" s="455">
        <v>45232</v>
      </c>
      <c r="B665" s="431" t="s">
        <v>26745</v>
      </c>
      <c r="C665" s="513">
        <v>80</v>
      </c>
      <c r="D665" s="432">
        <v>337.51</v>
      </c>
      <c r="E665" s="431"/>
    </row>
    <row r="666" spans="1:5" x14ac:dyDescent="0.25">
      <c r="A666" s="489">
        <v>45232</v>
      </c>
      <c r="B666" s="437" t="s">
        <v>26747</v>
      </c>
      <c r="C666" s="510">
        <v>2230</v>
      </c>
      <c r="D666" s="437"/>
      <c r="E666" s="487">
        <v>3512</v>
      </c>
    </row>
    <row r="667" spans="1:5" x14ac:dyDescent="0.25">
      <c r="A667" s="489">
        <v>45233</v>
      </c>
      <c r="B667" s="437" t="s">
        <v>26766</v>
      </c>
      <c r="C667" s="510">
        <v>32</v>
      </c>
      <c r="D667" s="437"/>
      <c r="E667" s="487">
        <v>83.2</v>
      </c>
    </row>
    <row r="668" spans="1:5" x14ac:dyDescent="0.25">
      <c r="A668" s="455">
        <v>45236</v>
      </c>
      <c r="B668" s="431" t="s">
        <v>26799</v>
      </c>
      <c r="C668" s="431">
        <v>160</v>
      </c>
      <c r="D668" s="293">
        <v>406.39</v>
      </c>
      <c r="E668" s="431"/>
    </row>
    <row r="669" spans="1:5" x14ac:dyDescent="0.25">
      <c r="A669" s="455">
        <v>45236</v>
      </c>
      <c r="B669" s="431" t="s">
        <v>26807</v>
      </c>
      <c r="C669" s="431">
        <v>173</v>
      </c>
      <c r="D669" s="431"/>
      <c r="E669" s="431">
        <v>1113.3</v>
      </c>
    </row>
    <row r="670" spans="1:5" x14ac:dyDescent="0.25">
      <c r="A670" s="489">
        <v>45237</v>
      </c>
      <c r="B670" s="437" t="s">
        <v>26820</v>
      </c>
      <c r="C670" s="510">
        <v>443</v>
      </c>
      <c r="D670" s="437"/>
      <c r="E670" s="487">
        <v>2714.02</v>
      </c>
    </row>
    <row r="671" spans="1:5" x14ac:dyDescent="0.25">
      <c r="A671" s="455">
        <v>45238</v>
      </c>
      <c r="B671" s="435" t="s">
        <v>26857</v>
      </c>
      <c r="C671" s="513">
        <v>60</v>
      </c>
      <c r="D671" s="437"/>
      <c r="E671" s="487">
        <v>210.7</v>
      </c>
    </row>
    <row r="672" spans="1:5" x14ac:dyDescent="0.25">
      <c r="A672" s="438">
        <v>45240</v>
      </c>
      <c r="B672" s="431" t="s">
        <v>26929</v>
      </c>
      <c r="C672" s="431">
        <v>42</v>
      </c>
      <c r="D672" s="432"/>
      <c r="E672" s="431">
        <v>240.1</v>
      </c>
    </row>
    <row r="673" spans="1:7" x14ac:dyDescent="0.25">
      <c r="A673" s="438">
        <v>45243</v>
      </c>
      <c r="B673" s="184" t="s">
        <v>26974</v>
      </c>
      <c r="C673" s="21">
        <v>2646</v>
      </c>
      <c r="D673" s="435"/>
      <c r="E673" s="60">
        <v>6279</v>
      </c>
    </row>
    <row r="674" spans="1:7" x14ac:dyDescent="0.25">
      <c r="A674" s="438">
        <v>45244</v>
      </c>
      <c r="B674" s="479" t="s">
        <v>27007</v>
      </c>
      <c r="C674" s="431">
        <v>255</v>
      </c>
      <c r="D674" s="431">
        <v>712.91</v>
      </c>
      <c r="E674" s="431"/>
    </row>
    <row r="675" spans="1:7" x14ac:dyDescent="0.25">
      <c r="A675" s="438">
        <v>45245</v>
      </c>
      <c r="B675" s="479" t="s">
        <v>27057</v>
      </c>
      <c r="C675" s="431">
        <v>210</v>
      </c>
      <c r="D675" s="432"/>
      <c r="E675" s="431">
        <v>411.6</v>
      </c>
    </row>
    <row r="676" spans="1:7" x14ac:dyDescent="0.25">
      <c r="A676" s="438">
        <v>45246</v>
      </c>
      <c r="B676" s="184" t="s">
        <v>27075</v>
      </c>
      <c r="C676" s="431">
        <v>40</v>
      </c>
      <c r="D676" s="21">
        <v>108.98</v>
      </c>
      <c r="E676" s="431"/>
      <c r="G676" t="s">
        <v>27098</v>
      </c>
    </row>
    <row r="677" spans="1:7" ht="15.75" thickBot="1" x14ac:dyDescent="0.3">
      <c r="A677" s="438">
        <v>45246</v>
      </c>
      <c r="B677" s="184" t="s">
        <v>27092</v>
      </c>
      <c r="C677" s="431">
        <v>82</v>
      </c>
      <c r="D677" s="435"/>
      <c r="E677" s="21">
        <v>171</v>
      </c>
    </row>
    <row r="678" spans="1:7" ht="15.75" thickBot="1" x14ac:dyDescent="0.3">
      <c r="A678" s="572">
        <v>45251</v>
      </c>
      <c r="B678" s="573" t="s">
        <v>27204</v>
      </c>
      <c r="C678" s="78">
        <v>1328</v>
      </c>
      <c r="D678" s="59"/>
      <c r="E678" s="60">
        <v>2771.92</v>
      </c>
    </row>
    <row r="679" spans="1:7" x14ac:dyDescent="0.25">
      <c r="A679" s="455">
        <v>45260</v>
      </c>
      <c r="B679" s="479" t="s">
        <v>27383</v>
      </c>
      <c r="C679" s="435">
        <v>1174</v>
      </c>
      <c r="D679" s="435"/>
      <c r="E679" s="487">
        <v>2340.2399999999998</v>
      </c>
    </row>
    <row r="680" spans="1:7" x14ac:dyDescent="0.25">
      <c r="A680" s="489"/>
      <c r="B680" s="437"/>
      <c r="C680" s="510"/>
      <c r="D680" s="437"/>
      <c r="E680" s="487"/>
    </row>
    <row r="681" spans="1:7" x14ac:dyDescent="0.25">
      <c r="A681" s="489"/>
      <c r="B681" s="437"/>
      <c r="C681" s="510"/>
      <c r="D681" s="437"/>
      <c r="E681" s="487"/>
    </row>
    <row r="682" spans="1:7" x14ac:dyDescent="0.25">
      <c r="A682" s="489"/>
      <c r="B682" s="437"/>
      <c r="C682" s="510"/>
      <c r="D682" s="437"/>
      <c r="E682" s="487"/>
    </row>
    <row r="683" spans="1:7" x14ac:dyDescent="0.25">
      <c r="A683" s="489"/>
      <c r="B683" s="437"/>
      <c r="C683" s="510"/>
      <c r="D683" s="437"/>
      <c r="E683" s="487"/>
    </row>
    <row r="684" spans="1:7" x14ac:dyDescent="0.25">
      <c r="A684" s="489"/>
      <c r="B684" s="437"/>
      <c r="C684" s="510"/>
      <c r="D684" s="437"/>
      <c r="E684" s="487"/>
    </row>
    <row r="685" spans="1:7" x14ac:dyDescent="0.25">
      <c r="A685" s="489"/>
      <c r="B685" s="437"/>
      <c r="C685" s="510"/>
      <c r="D685" s="437"/>
      <c r="E685" s="487"/>
    </row>
    <row r="686" spans="1:7" x14ac:dyDescent="0.25">
      <c r="A686" s="489"/>
      <c r="B686" s="437"/>
      <c r="C686" s="510"/>
      <c r="D686" s="437"/>
      <c r="E686" s="487"/>
    </row>
    <row r="687" spans="1:7" x14ac:dyDescent="0.25">
      <c r="A687" s="489"/>
      <c r="B687" s="437"/>
      <c r="C687" s="510"/>
      <c r="D687" s="437"/>
      <c r="E687" s="487"/>
    </row>
    <row r="688" spans="1:7" x14ac:dyDescent="0.25">
      <c r="A688" s="489"/>
      <c r="B688" s="437"/>
      <c r="C688" s="510"/>
      <c r="D688" s="437"/>
      <c r="E688" s="487"/>
    </row>
    <row r="689" spans="1:5" x14ac:dyDescent="0.25">
      <c r="A689" s="489"/>
      <c r="B689" s="437"/>
      <c r="C689" s="510"/>
      <c r="D689" s="437"/>
      <c r="E689" s="487"/>
    </row>
    <row r="690" spans="1:5" x14ac:dyDescent="0.25">
      <c r="A690" s="489"/>
      <c r="B690" s="437"/>
      <c r="C690" s="510"/>
      <c r="D690" s="437"/>
      <c r="E690" s="487"/>
    </row>
    <row r="691" spans="1:5" x14ac:dyDescent="0.25">
      <c r="A691" s="489"/>
      <c r="B691" s="437"/>
      <c r="C691" s="510"/>
      <c r="D691" s="437"/>
      <c r="E691" s="487"/>
    </row>
    <row r="692" spans="1:5" x14ac:dyDescent="0.25">
      <c r="A692" s="489"/>
      <c r="B692" s="437"/>
      <c r="C692" s="510"/>
      <c r="D692" s="437"/>
      <c r="E692" s="487"/>
    </row>
    <row r="693" spans="1:5" x14ac:dyDescent="0.25">
      <c r="A693" s="489"/>
      <c r="B693" s="437"/>
      <c r="C693" s="510"/>
      <c r="D693" s="437"/>
      <c r="E693" s="487"/>
    </row>
    <row r="694" spans="1:5" x14ac:dyDescent="0.25">
      <c r="A694" s="489"/>
      <c r="B694" s="437"/>
      <c r="C694" s="510"/>
      <c r="D694" s="437"/>
      <c r="E694" s="487"/>
    </row>
    <row r="695" spans="1:5" x14ac:dyDescent="0.25">
      <c r="A695" s="489"/>
      <c r="B695" s="437"/>
      <c r="C695" s="510"/>
      <c r="D695" s="437"/>
      <c r="E695" s="487"/>
    </row>
    <row r="696" spans="1:5" x14ac:dyDescent="0.25">
      <c r="A696" s="489"/>
      <c r="B696" s="437"/>
      <c r="C696" s="510"/>
      <c r="D696" s="437"/>
      <c r="E696" s="487"/>
    </row>
    <row r="697" spans="1:5" x14ac:dyDescent="0.25">
      <c r="A697" s="489"/>
      <c r="B697" s="437"/>
      <c r="C697" s="510"/>
      <c r="D697" s="437"/>
      <c r="E697" s="487"/>
    </row>
    <row r="698" spans="1:5" x14ac:dyDescent="0.25">
      <c r="A698" s="489"/>
      <c r="B698" s="437"/>
      <c r="C698" s="510"/>
      <c r="D698" s="437"/>
      <c r="E698" s="487"/>
    </row>
    <row r="699" spans="1:5" x14ac:dyDescent="0.25">
      <c r="A699" s="489"/>
      <c r="B699" s="437"/>
      <c r="C699" s="510"/>
      <c r="D699" s="437"/>
      <c r="E699" s="487"/>
    </row>
    <row r="700" spans="1:5" x14ac:dyDescent="0.25">
      <c r="A700" s="489"/>
      <c r="B700" s="437"/>
      <c r="C700" s="510"/>
      <c r="D700" s="437"/>
      <c r="E700" s="487"/>
    </row>
    <row r="701" spans="1:5" x14ac:dyDescent="0.25">
      <c r="A701" s="489"/>
      <c r="B701" s="437"/>
      <c r="C701" s="510"/>
      <c r="D701" s="437"/>
      <c r="E701" s="487"/>
    </row>
    <row r="702" spans="1:5" x14ac:dyDescent="0.25">
      <c r="A702" s="489"/>
      <c r="B702" s="437"/>
      <c r="C702" s="510"/>
      <c r="D702" s="437"/>
      <c r="E702" s="487"/>
    </row>
    <row r="703" spans="1:5" x14ac:dyDescent="0.25">
      <c r="A703" s="489"/>
      <c r="B703" s="437"/>
      <c r="C703" s="510"/>
      <c r="D703" s="437"/>
      <c r="E703" s="487"/>
    </row>
    <row r="704" spans="1:5" x14ac:dyDescent="0.25">
      <c r="A704" s="489"/>
      <c r="B704" s="437"/>
      <c r="C704" s="510"/>
      <c r="D704" s="437"/>
      <c r="E704" s="487"/>
    </row>
    <row r="705" spans="1:5" x14ac:dyDescent="0.25">
      <c r="A705" s="489"/>
      <c r="B705" s="437"/>
      <c r="C705" s="510"/>
      <c r="D705" s="437"/>
      <c r="E705" s="487"/>
    </row>
    <row r="706" spans="1:5" x14ac:dyDescent="0.25">
      <c r="A706" s="489"/>
      <c r="B706" s="437"/>
      <c r="C706" s="510"/>
      <c r="D706" s="437"/>
      <c r="E706" s="487"/>
    </row>
    <row r="707" spans="1:5" x14ac:dyDescent="0.25">
      <c r="A707" s="489"/>
      <c r="B707" s="437"/>
      <c r="C707" s="510"/>
      <c r="D707" s="437"/>
      <c r="E707" s="487"/>
    </row>
    <row r="708" spans="1:5" x14ac:dyDescent="0.25">
      <c r="A708" s="489"/>
      <c r="B708" s="437"/>
      <c r="C708" s="510"/>
      <c r="D708" s="437"/>
      <c r="E708" s="487"/>
    </row>
    <row r="709" spans="1:5" x14ac:dyDescent="0.25">
      <c r="A709" s="489"/>
      <c r="B709" s="437"/>
      <c r="C709" s="510"/>
      <c r="D709" s="437"/>
      <c r="E709" s="487"/>
    </row>
    <row r="710" spans="1:5" x14ac:dyDescent="0.25">
      <c r="A710" s="489"/>
      <c r="B710" s="437"/>
      <c r="C710" s="510"/>
      <c r="D710" s="437"/>
      <c r="E710" s="487"/>
    </row>
    <row r="711" spans="1:5" x14ac:dyDescent="0.25">
      <c r="A711" s="489"/>
      <c r="B711" s="437"/>
      <c r="C711" s="510"/>
      <c r="D711" s="437"/>
      <c r="E711" s="487"/>
    </row>
    <row r="712" spans="1:5" x14ac:dyDescent="0.25">
      <c r="A712" s="489"/>
      <c r="B712" s="437"/>
      <c r="C712" s="510"/>
      <c r="D712" s="437"/>
      <c r="E712" s="487"/>
    </row>
    <row r="713" spans="1:5" x14ac:dyDescent="0.25">
      <c r="A713" s="489"/>
      <c r="B713" s="437"/>
      <c r="C713" s="510"/>
      <c r="D713" s="437"/>
      <c r="E713" s="487"/>
    </row>
    <row r="714" spans="1:5" x14ac:dyDescent="0.25">
      <c r="A714" s="489"/>
      <c r="B714" s="437"/>
      <c r="C714" s="510"/>
      <c r="D714" s="437"/>
      <c r="E714" s="487"/>
    </row>
    <row r="715" spans="1:5" x14ac:dyDescent="0.25">
      <c r="A715" s="489"/>
      <c r="B715" s="437"/>
      <c r="C715" s="510"/>
      <c r="D715" s="437"/>
      <c r="E715" s="487"/>
    </row>
    <row r="716" spans="1:5" x14ac:dyDescent="0.25">
      <c r="A716" s="489"/>
      <c r="B716" s="437"/>
      <c r="C716" s="510"/>
      <c r="D716" s="437"/>
      <c r="E716" s="487"/>
    </row>
    <row r="717" spans="1:5" x14ac:dyDescent="0.25">
      <c r="A717" s="489"/>
      <c r="B717" s="437"/>
      <c r="C717" s="510"/>
      <c r="D717" s="437"/>
      <c r="E717" s="487"/>
    </row>
    <row r="718" spans="1:5" x14ac:dyDescent="0.25">
      <c r="A718" s="489"/>
      <c r="B718" s="437"/>
      <c r="C718" s="510"/>
      <c r="D718" s="437"/>
      <c r="E718" s="487"/>
    </row>
    <row r="719" spans="1:5" x14ac:dyDescent="0.25">
      <c r="A719" s="489"/>
      <c r="B719" s="437"/>
      <c r="C719" s="510"/>
      <c r="D719" s="437"/>
      <c r="E719" s="487"/>
    </row>
    <row r="720" spans="1:5" x14ac:dyDescent="0.25">
      <c r="A720" s="489"/>
      <c r="B720" s="437"/>
      <c r="C720" s="510"/>
      <c r="D720" s="437"/>
      <c r="E720" s="487"/>
    </row>
    <row r="721" spans="1:5" x14ac:dyDescent="0.25">
      <c r="A721" s="489"/>
      <c r="B721" s="437"/>
      <c r="C721" s="510"/>
      <c r="D721" s="437"/>
      <c r="E721" s="487"/>
    </row>
    <row r="722" spans="1:5" x14ac:dyDescent="0.25">
      <c r="A722" s="489"/>
      <c r="B722" s="437"/>
      <c r="C722" s="510"/>
      <c r="D722" s="437"/>
      <c r="E722" s="487"/>
    </row>
    <row r="723" spans="1:5" x14ac:dyDescent="0.25">
      <c r="A723" s="489"/>
      <c r="B723" s="437"/>
      <c r="C723" s="510"/>
      <c r="D723" s="437"/>
      <c r="E723" s="487"/>
    </row>
    <row r="724" spans="1:5" x14ac:dyDescent="0.25">
      <c r="A724" s="489"/>
      <c r="B724" s="437"/>
      <c r="C724" s="510"/>
      <c r="D724" s="437"/>
      <c r="E724" s="487"/>
    </row>
    <row r="725" spans="1:5" x14ac:dyDescent="0.25">
      <c r="A725" s="489"/>
      <c r="B725" s="437"/>
      <c r="C725" s="510"/>
      <c r="D725" s="437"/>
      <c r="E725" s="487"/>
    </row>
    <row r="726" spans="1:5" x14ac:dyDescent="0.25">
      <c r="A726" s="489"/>
      <c r="B726" s="437"/>
      <c r="C726" s="510"/>
      <c r="D726" s="437"/>
      <c r="E726" s="487"/>
    </row>
    <row r="727" spans="1:5" x14ac:dyDescent="0.25">
      <c r="A727" s="489"/>
      <c r="B727" s="437"/>
      <c r="C727" s="510"/>
      <c r="D727" s="437"/>
      <c r="E727" s="487"/>
    </row>
    <row r="728" spans="1:5" x14ac:dyDescent="0.25">
      <c r="A728" s="489"/>
      <c r="B728" s="437"/>
      <c r="C728" s="510"/>
      <c r="D728" s="437"/>
      <c r="E728" s="487"/>
    </row>
    <row r="729" spans="1:5" x14ac:dyDescent="0.25">
      <c r="A729" s="489"/>
      <c r="B729" s="437"/>
      <c r="C729" s="510"/>
      <c r="D729" s="437"/>
      <c r="E729" s="487"/>
    </row>
    <row r="730" spans="1:5" x14ac:dyDescent="0.25">
      <c r="A730" s="489"/>
      <c r="B730" s="437"/>
      <c r="C730" s="510"/>
      <c r="D730" s="437"/>
      <c r="E730" s="487"/>
    </row>
    <row r="731" spans="1:5" x14ac:dyDescent="0.25">
      <c r="A731" s="489"/>
      <c r="B731" s="437"/>
      <c r="C731" s="510"/>
      <c r="D731" s="437"/>
      <c r="E731" s="487"/>
    </row>
    <row r="732" spans="1:5" x14ac:dyDescent="0.25">
      <c r="A732" s="489"/>
      <c r="B732" s="437"/>
      <c r="C732" s="510"/>
      <c r="D732" s="437"/>
      <c r="E732" s="487"/>
    </row>
    <row r="733" spans="1:5" x14ac:dyDescent="0.25">
      <c r="A733" s="489"/>
      <c r="B733" s="431"/>
      <c r="C733" s="513"/>
      <c r="D733" s="293"/>
      <c r="E733" s="433"/>
    </row>
    <row r="734" spans="1:5" x14ac:dyDescent="0.25">
      <c r="A734" s="489"/>
      <c r="B734" s="431"/>
      <c r="C734" s="513"/>
      <c r="D734" s="293"/>
      <c r="E734" s="431"/>
    </row>
    <row r="735" spans="1:5" x14ac:dyDescent="0.25">
      <c r="A735" s="489"/>
      <c r="B735" s="431"/>
      <c r="C735" s="536"/>
      <c r="D735" s="293"/>
      <c r="E735" s="293"/>
    </row>
    <row r="736" spans="1:5" x14ac:dyDescent="0.25">
      <c r="A736" s="489"/>
      <c r="B736" s="431"/>
      <c r="C736" s="513"/>
      <c r="D736" s="293"/>
      <c r="E736" s="431"/>
    </row>
    <row r="737" spans="1:5" x14ac:dyDescent="0.25">
      <c r="A737" s="489"/>
      <c r="B737" s="431"/>
      <c r="C737" s="513"/>
      <c r="D737" s="293"/>
      <c r="E737" s="431"/>
    </row>
    <row r="738" spans="1:5" x14ac:dyDescent="0.25">
      <c r="A738" s="489"/>
      <c r="B738" s="431"/>
      <c r="C738" s="513"/>
      <c r="D738" s="293"/>
      <c r="E738" s="431"/>
    </row>
    <row r="739" spans="1:5" x14ac:dyDescent="0.25">
      <c r="A739" s="489"/>
      <c r="B739" s="431"/>
      <c r="C739" s="513"/>
      <c r="D739" s="293"/>
      <c r="E739" s="431"/>
    </row>
    <row r="740" spans="1:5" x14ac:dyDescent="0.25">
      <c r="A740" s="489"/>
      <c r="B740" s="431"/>
      <c r="C740" s="513"/>
      <c r="D740" s="293"/>
      <c r="E740" s="431"/>
    </row>
    <row r="741" spans="1:5" x14ac:dyDescent="0.25">
      <c r="A741" s="489"/>
      <c r="B741" s="431"/>
      <c r="C741" s="536"/>
      <c r="D741" s="293"/>
      <c r="E741" s="433"/>
    </row>
    <row r="742" spans="1:5" x14ac:dyDescent="0.25">
      <c r="A742" s="489"/>
      <c r="B742" s="431"/>
      <c r="C742" s="536"/>
      <c r="D742" s="293"/>
      <c r="E742" s="293"/>
    </row>
    <row r="743" spans="1:5" x14ac:dyDescent="0.25">
      <c r="A743" s="489"/>
      <c r="B743" s="431"/>
      <c r="C743" s="536"/>
      <c r="D743" s="293"/>
      <c r="E743" s="431"/>
    </row>
    <row r="744" spans="1:5" x14ac:dyDescent="0.25">
      <c r="A744" s="489"/>
      <c r="B744" s="431"/>
      <c r="C744" s="536"/>
      <c r="D744" s="293"/>
      <c r="E744" s="433"/>
    </row>
    <row r="745" spans="1:5" x14ac:dyDescent="0.25">
      <c r="A745" s="489"/>
      <c r="B745" s="431"/>
      <c r="C745" s="536"/>
      <c r="D745" s="293"/>
      <c r="E745" s="293"/>
    </row>
    <row r="746" spans="1:5" x14ac:dyDescent="0.25">
      <c r="A746" s="489"/>
      <c r="B746" s="431"/>
      <c r="C746" s="513"/>
      <c r="D746" s="293"/>
      <c r="E746" s="293"/>
    </row>
    <row r="747" spans="1:5" x14ac:dyDescent="0.25">
      <c r="A747" s="489"/>
      <c r="B747" s="431"/>
      <c r="C747" s="513"/>
      <c r="D747" s="293"/>
      <c r="E747" s="293"/>
    </row>
    <row r="748" spans="1:5" x14ac:dyDescent="0.25">
      <c r="A748" s="489"/>
      <c r="B748" s="431"/>
      <c r="C748" s="536"/>
      <c r="D748" s="293"/>
      <c r="E748" s="431"/>
    </row>
    <row r="749" spans="1:5" x14ac:dyDescent="0.25">
      <c r="A749" s="489"/>
      <c r="B749" s="431"/>
      <c r="C749" s="536"/>
      <c r="D749" s="293"/>
      <c r="E749" s="293"/>
    </row>
    <row r="750" spans="1:5" x14ac:dyDescent="0.25">
      <c r="A750" s="489"/>
      <c r="B750" s="431"/>
      <c r="C750" s="537"/>
      <c r="D750" s="293"/>
      <c r="E750" s="293"/>
    </row>
    <row r="751" spans="1:5" x14ac:dyDescent="0.25">
      <c r="A751" s="489"/>
      <c r="B751" s="431"/>
      <c r="C751" s="536"/>
      <c r="D751" s="293"/>
      <c r="E751" s="293"/>
    </row>
    <row r="752" spans="1:5" x14ac:dyDescent="0.25">
      <c r="A752" s="489"/>
      <c r="B752" s="431"/>
      <c r="C752" s="537"/>
      <c r="D752" s="293"/>
      <c r="E752" s="293"/>
    </row>
    <row r="753" spans="1:5" x14ac:dyDescent="0.25">
      <c r="A753" s="489"/>
      <c r="B753" s="431"/>
      <c r="C753" s="513"/>
      <c r="D753" s="431"/>
      <c r="E753" s="293"/>
    </row>
    <row r="754" spans="1:5" x14ac:dyDescent="0.25">
      <c r="A754" s="489"/>
      <c r="B754" s="431"/>
      <c r="C754" s="513"/>
      <c r="D754" s="431"/>
      <c r="E754" s="293"/>
    </row>
    <row r="755" spans="1:5" x14ac:dyDescent="0.25">
      <c r="A755" s="489"/>
    </row>
    <row r="756" spans="1:5" x14ac:dyDescent="0.25">
      <c r="A756" s="489"/>
    </row>
    <row r="757" spans="1:5" x14ac:dyDescent="0.25">
      <c r="A757" s="489"/>
    </row>
    <row r="758" spans="1:5" x14ac:dyDescent="0.25">
      <c r="A758" s="489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592C9-BE7A-48A7-95C3-E6ACC4349463}">
  <dimension ref="A1:K745"/>
  <sheetViews>
    <sheetView zoomScaleNormal="100" workbookViewId="0">
      <selection activeCell="C748" sqref="C748"/>
    </sheetView>
  </sheetViews>
  <sheetFormatPr defaultRowHeight="15" x14ac:dyDescent="0.25"/>
  <cols>
    <col min="1" max="1" width="9.28515625" style="150" customWidth="1"/>
    <col min="2" max="2" width="12.42578125" style="150" customWidth="1"/>
    <col min="3" max="3" width="11.140625" style="537" customWidth="1"/>
    <col min="4" max="4" width="11.42578125" style="293" customWidth="1"/>
    <col min="5" max="5" width="15.5703125" style="458" customWidth="1"/>
    <col min="9" max="9" width="12" bestFit="1" customWidth="1"/>
    <col min="10" max="10" width="10.85546875" bestFit="1" customWidth="1"/>
    <col min="11" max="11" width="11.85546875" bestFit="1" customWidth="1"/>
  </cols>
  <sheetData>
    <row r="1" spans="1:11" x14ac:dyDescent="0.25">
      <c r="A1" s="8" t="s">
        <v>0</v>
      </c>
      <c r="B1" s="8" t="s">
        <v>1</v>
      </c>
      <c r="C1" s="563" t="s">
        <v>2</v>
      </c>
      <c r="D1" s="554" t="s">
        <v>3</v>
      </c>
      <c r="E1" s="561" t="s">
        <v>4</v>
      </c>
    </row>
    <row r="2" spans="1:11" x14ac:dyDescent="0.25">
      <c r="A2" s="8"/>
      <c r="B2" s="8"/>
      <c r="C2" s="563"/>
      <c r="D2" s="554"/>
      <c r="E2" s="561"/>
    </row>
    <row r="3" spans="1:11" x14ac:dyDescent="0.25">
      <c r="A3" s="259">
        <v>45170</v>
      </c>
      <c r="B3" s="293" t="s">
        <v>25311</v>
      </c>
      <c r="C3" s="537">
        <v>58</v>
      </c>
      <c r="D3" s="293">
        <v>172.69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59">
        <v>45170</v>
      </c>
      <c r="B4" s="294" t="s">
        <v>25313</v>
      </c>
      <c r="C4" s="537">
        <v>62</v>
      </c>
      <c r="E4" s="458">
        <v>176.4</v>
      </c>
      <c r="G4" s="635" t="s">
        <v>9</v>
      </c>
      <c r="H4" s="636"/>
      <c r="I4" s="9">
        <f>SUM(C3:C999)</f>
        <v>170798</v>
      </c>
      <c r="J4" s="9">
        <f>I8/1.23</f>
        <v>61405.674796747931</v>
      </c>
      <c r="K4" s="9">
        <f>SUM(E3:E999)</f>
        <v>310306.39999999997</v>
      </c>
    </row>
    <row r="5" spans="1:11" x14ac:dyDescent="0.25">
      <c r="A5" s="259">
        <v>45170</v>
      </c>
      <c r="B5" s="293" t="s">
        <v>25314</v>
      </c>
      <c r="C5" s="537">
        <v>34</v>
      </c>
      <c r="D5" s="293">
        <v>96.43</v>
      </c>
      <c r="G5" s="633" t="s">
        <v>10</v>
      </c>
      <c r="H5" s="633"/>
      <c r="I5" s="9">
        <f>K4+J4</f>
        <v>371712.07479674788</v>
      </c>
      <c r="J5" s="14"/>
      <c r="K5" s="14"/>
    </row>
    <row r="6" spans="1:11" x14ac:dyDescent="0.25">
      <c r="A6" s="259">
        <v>45170</v>
      </c>
      <c r="B6" s="293" t="s">
        <v>25315</v>
      </c>
      <c r="C6" s="537">
        <v>50</v>
      </c>
      <c r="D6" s="293">
        <v>132.59</v>
      </c>
      <c r="G6" s="633" t="s">
        <v>11</v>
      </c>
      <c r="H6" s="633"/>
      <c r="I6" s="226">
        <f>I4/I5</f>
        <v>0.459490050446686</v>
      </c>
      <c r="J6" s="14"/>
      <c r="K6" s="14"/>
    </row>
    <row r="7" spans="1:11" x14ac:dyDescent="0.25">
      <c r="A7" s="259">
        <v>45170</v>
      </c>
      <c r="B7" s="293" t="s">
        <v>25316</v>
      </c>
      <c r="C7" s="537">
        <v>1191</v>
      </c>
      <c r="E7" s="552">
        <v>3269.28</v>
      </c>
    </row>
    <row r="8" spans="1:11" x14ac:dyDescent="0.25">
      <c r="A8" s="259">
        <v>45170</v>
      </c>
      <c r="B8" s="293" t="s">
        <v>25317</v>
      </c>
      <c r="C8" s="537">
        <v>15</v>
      </c>
      <c r="E8" s="458">
        <v>59</v>
      </c>
      <c r="I8" s="82">
        <f>SUM(D3:D999)</f>
        <v>75528.979999999952</v>
      </c>
    </row>
    <row r="9" spans="1:11" x14ac:dyDescent="0.25">
      <c r="A9" s="259">
        <v>45170</v>
      </c>
      <c r="B9" s="293" t="s">
        <v>25320</v>
      </c>
      <c r="C9" s="537">
        <v>379</v>
      </c>
      <c r="E9" s="458">
        <v>784.98</v>
      </c>
    </row>
    <row r="10" spans="1:11" x14ac:dyDescent="0.25">
      <c r="A10" s="259">
        <v>45170</v>
      </c>
      <c r="B10" s="293" t="s">
        <v>25321</v>
      </c>
      <c r="C10" s="537">
        <v>68</v>
      </c>
      <c r="E10" s="458">
        <v>333.83</v>
      </c>
    </row>
    <row r="11" spans="1:11" x14ac:dyDescent="0.25">
      <c r="A11" s="259">
        <v>45170</v>
      </c>
      <c r="B11" s="293" t="s">
        <v>25323</v>
      </c>
      <c r="C11" s="537">
        <v>234</v>
      </c>
      <c r="E11" s="458">
        <v>509.6</v>
      </c>
    </row>
    <row r="12" spans="1:11" x14ac:dyDescent="0.25">
      <c r="A12" s="259">
        <v>45170</v>
      </c>
      <c r="B12" s="293" t="s">
        <v>25325</v>
      </c>
      <c r="C12" s="537">
        <v>163</v>
      </c>
      <c r="E12" s="458">
        <v>347.9</v>
      </c>
    </row>
    <row r="13" spans="1:11" x14ac:dyDescent="0.25">
      <c r="A13" s="259">
        <v>45170</v>
      </c>
      <c r="B13" s="293" t="s">
        <v>25326</v>
      </c>
      <c r="C13" s="537">
        <v>75</v>
      </c>
      <c r="E13" s="458">
        <v>161.19999999999999</v>
      </c>
    </row>
    <row r="14" spans="1:11" x14ac:dyDescent="0.25">
      <c r="A14" s="259">
        <v>45170</v>
      </c>
      <c r="B14" s="293" t="s">
        <v>25327</v>
      </c>
      <c r="C14" s="537">
        <v>810</v>
      </c>
      <c r="E14" s="552">
        <v>1703.92</v>
      </c>
    </row>
    <row r="15" spans="1:11" x14ac:dyDescent="0.25">
      <c r="A15" s="259">
        <v>45170</v>
      </c>
      <c r="B15" s="293" t="s">
        <v>25328</v>
      </c>
      <c r="C15" s="537">
        <v>94</v>
      </c>
      <c r="D15" s="293">
        <v>251.93</v>
      </c>
    </row>
    <row r="16" spans="1:11" x14ac:dyDescent="0.25">
      <c r="A16" s="259">
        <v>45170</v>
      </c>
      <c r="B16" s="293" t="s">
        <v>25329</v>
      </c>
      <c r="C16" s="537">
        <v>131</v>
      </c>
      <c r="D16" s="293">
        <v>409.84</v>
      </c>
    </row>
    <row r="17" spans="1:5" x14ac:dyDescent="0.25">
      <c r="A17" s="259">
        <v>45170</v>
      </c>
      <c r="B17" s="293" t="s">
        <v>25330</v>
      </c>
      <c r="C17" s="537">
        <v>12</v>
      </c>
      <c r="D17" s="293">
        <v>102.46</v>
      </c>
    </row>
    <row r="18" spans="1:5" x14ac:dyDescent="0.25">
      <c r="A18" s="259">
        <v>45170</v>
      </c>
      <c r="B18" s="293" t="s">
        <v>25333</v>
      </c>
      <c r="C18" s="537">
        <v>30</v>
      </c>
      <c r="E18" s="458">
        <v>63.7</v>
      </c>
    </row>
    <row r="19" spans="1:5" x14ac:dyDescent="0.25">
      <c r="A19" s="259">
        <v>45170</v>
      </c>
      <c r="B19" s="293" t="s">
        <v>25334</v>
      </c>
      <c r="C19" s="537">
        <v>62</v>
      </c>
      <c r="E19" s="458">
        <v>137.19999999999999</v>
      </c>
    </row>
    <row r="20" spans="1:5" x14ac:dyDescent="0.25">
      <c r="A20" s="259">
        <v>45170</v>
      </c>
      <c r="B20" s="293" t="s">
        <v>25335</v>
      </c>
      <c r="C20" s="537">
        <v>43</v>
      </c>
      <c r="E20" s="458">
        <v>107.8</v>
      </c>
    </row>
    <row r="21" spans="1:5" x14ac:dyDescent="0.25">
      <c r="A21" s="259">
        <v>45170</v>
      </c>
      <c r="B21" s="293" t="s">
        <v>25337</v>
      </c>
      <c r="C21" s="537">
        <v>25</v>
      </c>
      <c r="E21" s="458">
        <v>136</v>
      </c>
    </row>
    <row r="22" spans="1:5" x14ac:dyDescent="0.25">
      <c r="A22" s="259">
        <v>45170</v>
      </c>
      <c r="B22" s="293" t="s">
        <v>25338</v>
      </c>
      <c r="C22" s="537">
        <v>139</v>
      </c>
      <c r="E22" s="552">
        <v>1090.7</v>
      </c>
    </row>
    <row r="23" spans="1:5" x14ac:dyDescent="0.25">
      <c r="A23" s="259">
        <v>45170</v>
      </c>
      <c r="B23" s="293" t="s">
        <v>25339</v>
      </c>
      <c r="C23" s="537">
        <v>1026</v>
      </c>
      <c r="E23" s="552">
        <v>1827.9</v>
      </c>
    </row>
    <row r="24" spans="1:5" x14ac:dyDescent="0.25">
      <c r="A24" s="259">
        <v>45170</v>
      </c>
      <c r="B24" s="293" t="s">
        <v>25340</v>
      </c>
      <c r="C24" s="537">
        <v>40</v>
      </c>
      <c r="D24" s="293">
        <v>168.76</v>
      </c>
    </row>
    <row r="25" spans="1:5" x14ac:dyDescent="0.25">
      <c r="A25" s="259">
        <v>45170</v>
      </c>
      <c r="B25" s="293" t="s">
        <v>25341</v>
      </c>
      <c r="C25" s="537">
        <v>42</v>
      </c>
      <c r="E25" s="458">
        <v>89</v>
      </c>
    </row>
    <row r="26" spans="1:5" x14ac:dyDescent="0.25">
      <c r="A26" s="259">
        <v>45170</v>
      </c>
      <c r="B26" s="293" t="s">
        <v>25342</v>
      </c>
      <c r="C26" s="537">
        <v>79</v>
      </c>
      <c r="E26" s="458">
        <v>243</v>
      </c>
    </row>
    <row r="27" spans="1:5" x14ac:dyDescent="0.25">
      <c r="A27" s="259">
        <v>45170</v>
      </c>
      <c r="B27" s="293" t="s">
        <v>25343</v>
      </c>
      <c r="C27" s="537">
        <v>20</v>
      </c>
      <c r="E27" s="458">
        <v>46.6</v>
      </c>
    </row>
    <row r="28" spans="1:5" x14ac:dyDescent="0.25">
      <c r="A28" s="259">
        <v>45170</v>
      </c>
      <c r="B28" s="293" t="s">
        <v>25344</v>
      </c>
      <c r="C28" s="537">
        <v>23</v>
      </c>
      <c r="E28" s="458">
        <v>52</v>
      </c>
    </row>
    <row r="29" spans="1:5" x14ac:dyDescent="0.25">
      <c r="A29" s="259">
        <v>45170</v>
      </c>
      <c r="B29" s="293" t="s">
        <v>25345</v>
      </c>
      <c r="C29" s="537">
        <v>5</v>
      </c>
      <c r="D29" s="293">
        <v>63.96</v>
      </c>
    </row>
    <row r="30" spans="1:5" x14ac:dyDescent="0.25">
      <c r="A30" s="259">
        <v>45171</v>
      </c>
      <c r="B30" s="293" t="s">
        <v>25346</v>
      </c>
      <c r="C30" s="537">
        <v>60</v>
      </c>
      <c r="D30" s="293">
        <v>253.13</v>
      </c>
    </row>
    <row r="31" spans="1:5" x14ac:dyDescent="0.25">
      <c r="A31" s="259">
        <v>45171</v>
      </c>
      <c r="B31" s="293" t="s">
        <v>25347</v>
      </c>
      <c r="C31" s="537">
        <v>90</v>
      </c>
      <c r="D31" s="293">
        <v>179.09</v>
      </c>
    </row>
    <row r="32" spans="1:5" x14ac:dyDescent="0.25">
      <c r="A32" s="259">
        <v>45171</v>
      </c>
      <c r="B32" s="293" t="s">
        <v>25348</v>
      </c>
      <c r="C32" s="537">
        <v>20</v>
      </c>
      <c r="D32" s="293">
        <v>72.569999999999993</v>
      </c>
    </row>
    <row r="33" spans="1:5" x14ac:dyDescent="0.25">
      <c r="A33" s="259">
        <v>45173</v>
      </c>
      <c r="B33" s="293" t="s">
        <v>25349</v>
      </c>
      <c r="C33" s="537">
        <v>60</v>
      </c>
      <c r="D33" s="416">
        <v>89</v>
      </c>
    </row>
    <row r="34" spans="1:5" x14ac:dyDescent="0.25">
      <c r="A34" s="259">
        <v>45173</v>
      </c>
      <c r="B34" s="293" t="s">
        <v>25350</v>
      </c>
      <c r="C34" s="537">
        <v>58</v>
      </c>
      <c r="E34" s="458">
        <v>142.1</v>
      </c>
    </row>
    <row r="35" spans="1:5" x14ac:dyDescent="0.25">
      <c r="A35" s="259">
        <v>45173</v>
      </c>
      <c r="B35" s="293" t="s">
        <v>25351</v>
      </c>
      <c r="C35" s="537">
        <v>41</v>
      </c>
      <c r="E35" s="458">
        <v>93.1</v>
      </c>
    </row>
    <row r="36" spans="1:5" x14ac:dyDescent="0.25">
      <c r="A36" s="259">
        <v>45173</v>
      </c>
      <c r="B36" s="293" t="s">
        <v>25352</v>
      </c>
      <c r="C36" s="537">
        <v>46</v>
      </c>
      <c r="D36" s="293">
        <v>216.48</v>
      </c>
    </row>
    <row r="37" spans="1:5" x14ac:dyDescent="0.25">
      <c r="A37" s="259">
        <v>45173</v>
      </c>
      <c r="B37" s="293" t="s">
        <v>25353</v>
      </c>
      <c r="C37" s="537">
        <v>10</v>
      </c>
      <c r="D37" s="293">
        <v>54.24</v>
      </c>
    </row>
    <row r="38" spans="1:5" x14ac:dyDescent="0.25">
      <c r="A38" s="259">
        <v>45173</v>
      </c>
      <c r="B38" s="293" t="s">
        <v>25354</v>
      </c>
      <c r="C38" s="537">
        <v>225</v>
      </c>
      <c r="E38" s="458">
        <v>370.5</v>
      </c>
    </row>
    <row r="39" spans="1:5" x14ac:dyDescent="0.25">
      <c r="A39" s="259">
        <v>45173</v>
      </c>
      <c r="B39" s="293" t="s">
        <v>25355</v>
      </c>
      <c r="C39" s="537">
        <v>407</v>
      </c>
      <c r="E39" s="458">
        <v>864.36</v>
      </c>
    </row>
    <row r="40" spans="1:5" x14ac:dyDescent="0.25">
      <c r="A40" s="259">
        <v>45173</v>
      </c>
      <c r="B40" s="293" t="s">
        <v>25356</v>
      </c>
      <c r="C40" s="537">
        <v>30</v>
      </c>
      <c r="E40" s="458">
        <v>68.599999999999994</v>
      </c>
    </row>
    <row r="41" spans="1:5" x14ac:dyDescent="0.25">
      <c r="A41" s="259">
        <v>45173</v>
      </c>
      <c r="B41" s="293" t="s">
        <v>25357</v>
      </c>
      <c r="C41" s="537">
        <v>257</v>
      </c>
      <c r="E41" s="458">
        <v>515.97</v>
      </c>
    </row>
    <row r="42" spans="1:5" x14ac:dyDescent="0.25">
      <c r="A42" s="259">
        <v>45173</v>
      </c>
      <c r="B42" s="293" t="s">
        <v>25358</v>
      </c>
      <c r="C42" s="537">
        <v>22</v>
      </c>
      <c r="D42" s="293">
        <v>60.27</v>
      </c>
    </row>
    <row r="43" spans="1:5" x14ac:dyDescent="0.25">
      <c r="A43" s="259">
        <v>45173</v>
      </c>
      <c r="B43" s="293" t="s">
        <v>25359</v>
      </c>
      <c r="C43" s="537">
        <v>12</v>
      </c>
      <c r="E43" s="458">
        <v>68.599999999999994</v>
      </c>
    </row>
    <row r="44" spans="1:5" x14ac:dyDescent="0.25">
      <c r="A44" s="259">
        <v>45173</v>
      </c>
      <c r="B44" s="293" t="s">
        <v>25360</v>
      </c>
      <c r="C44" s="537">
        <v>5593</v>
      </c>
      <c r="E44" s="552">
        <v>8802.75</v>
      </c>
    </row>
    <row r="45" spans="1:5" x14ac:dyDescent="0.25">
      <c r="A45" s="259">
        <v>45173</v>
      </c>
      <c r="B45" s="293" t="s">
        <v>25361</v>
      </c>
      <c r="C45" s="537">
        <v>40</v>
      </c>
      <c r="D45" s="293">
        <v>84.38</v>
      </c>
    </row>
    <row r="46" spans="1:5" x14ac:dyDescent="0.25">
      <c r="A46" s="259">
        <v>45173</v>
      </c>
      <c r="B46" s="293" t="s">
        <v>25362</v>
      </c>
      <c r="C46" s="537">
        <v>93</v>
      </c>
      <c r="E46" s="458">
        <v>215.6</v>
      </c>
    </row>
    <row r="47" spans="1:5" x14ac:dyDescent="0.25">
      <c r="A47" s="259">
        <v>45173</v>
      </c>
      <c r="B47" s="293" t="s">
        <v>25363</v>
      </c>
      <c r="C47" s="537">
        <v>65</v>
      </c>
      <c r="E47" s="458">
        <v>106.8</v>
      </c>
    </row>
    <row r="48" spans="1:5" x14ac:dyDescent="0.25">
      <c r="A48" s="259">
        <v>45173</v>
      </c>
      <c r="B48" s="293" t="s">
        <v>25364</v>
      </c>
      <c r="C48" s="537">
        <v>90</v>
      </c>
      <c r="E48" s="458">
        <v>221.2</v>
      </c>
    </row>
    <row r="49" spans="1:5" x14ac:dyDescent="0.25">
      <c r="A49" s="259">
        <v>45173</v>
      </c>
      <c r="B49" s="293" t="s">
        <v>25365</v>
      </c>
      <c r="C49" s="537">
        <v>10</v>
      </c>
      <c r="E49" s="458">
        <v>63.7</v>
      </c>
    </row>
    <row r="50" spans="1:5" x14ac:dyDescent="0.25">
      <c r="A50" s="259">
        <v>45173</v>
      </c>
      <c r="B50" s="293" t="s">
        <v>25366</v>
      </c>
      <c r="C50" s="537">
        <v>78</v>
      </c>
      <c r="D50" s="416"/>
      <c r="E50" s="465">
        <v>141.09</v>
      </c>
    </row>
    <row r="51" spans="1:5" x14ac:dyDescent="0.25">
      <c r="A51" s="259">
        <v>45173</v>
      </c>
      <c r="B51" s="293" t="s">
        <v>25367</v>
      </c>
      <c r="C51" s="537">
        <v>58</v>
      </c>
      <c r="E51" s="458">
        <v>297.93</v>
      </c>
    </row>
    <row r="52" spans="1:5" x14ac:dyDescent="0.25">
      <c r="A52" s="259">
        <v>45173</v>
      </c>
      <c r="B52" s="293" t="s">
        <v>25368</v>
      </c>
      <c r="C52" s="537">
        <v>14</v>
      </c>
      <c r="E52" s="458">
        <v>78.400000000000006</v>
      </c>
    </row>
    <row r="53" spans="1:5" x14ac:dyDescent="0.25">
      <c r="A53" s="259">
        <v>45173</v>
      </c>
      <c r="B53" s="293" t="s">
        <v>25369</v>
      </c>
      <c r="C53" s="537">
        <v>20</v>
      </c>
      <c r="E53" s="458">
        <v>41.6</v>
      </c>
    </row>
    <row r="54" spans="1:5" x14ac:dyDescent="0.25">
      <c r="A54" s="259">
        <v>45173</v>
      </c>
      <c r="B54" s="293" t="s">
        <v>25370</v>
      </c>
      <c r="C54" s="537">
        <v>65</v>
      </c>
      <c r="D54" s="293">
        <v>173.92</v>
      </c>
    </row>
    <row r="55" spans="1:5" x14ac:dyDescent="0.25">
      <c r="A55" s="259">
        <v>45173</v>
      </c>
      <c r="B55" s="293" t="s">
        <v>25371</v>
      </c>
      <c r="C55" s="537">
        <v>10</v>
      </c>
      <c r="D55" s="293">
        <v>54.37</v>
      </c>
    </row>
    <row r="56" spans="1:5" x14ac:dyDescent="0.25">
      <c r="A56" s="259">
        <v>45173</v>
      </c>
      <c r="B56" s="293" t="s">
        <v>25372</v>
      </c>
      <c r="C56" s="537">
        <v>37</v>
      </c>
      <c r="D56" s="293">
        <v>84.38</v>
      </c>
    </row>
    <row r="57" spans="1:5" x14ac:dyDescent="0.25">
      <c r="A57" s="259">
        <v>45173</v>
      </c>
      <c r="B57" s="293" t="s">
        <v>25373</v>
      </c>
      <c r="C57" s="537">
        <v>25</v>
      </c>
      <c r="D57" s="293">
        <v>109.47</v>
      </c>
    </row>
    <row r="58" spans="1:5" x14ac:dyDescent="0.25">
      <c r="A58" s="259">
        <v>45173</v>
      </c>
      <c r="B58" s="293" t="s">
        <v>25374</v>
      </c>
      <c r="C58" s="537">
        <v>1116</v>
      </c>
      <c r="E58" s="552">
        <v>2179.84</v>
      </c>
    </row>
    <row r="59" spans="1:5" x14ac:dyDescent="0.25">
      <c r="A59" s="259">
        <v>45173</v>
      </c>
      <c r="B59" s="293" t="s">
        <v>25375</v>
      </c>
      <c r="C59" s="537">
        <v>10</v>
      </c>
      <c r="E59" s="458">
        <v>49.4</v>
      </c>
    </row>
    <row r="60" spans="1:5" x14ac:dyDescent="0.25">
      <c r="A60" s="259">
        <v>45173</v>
      </c>
      <c r="B60" s="293" t="s">
        <v>25376</v>
      </c>
      <c r="C60" s="537">
        <v>75</v>
      </c>
      <c r="D60" s="293">
        <v>221.28</v>
      </c>
    </row>
    <row r="61" spans="1:5" x14ac:dyDescent="0.25">
      <c r="A61" s="259">
        <v>45173</v>
      </c>
      <c r="B61" s="293" t="s">
        <v>25377</v>
      </c>
      <c r="C61" s="537">
        <v>28</v>
      </c>
      <c r="D61" s="416"/>
      <c r="E61" s="465">
        <v>64.900000000000006</v>
      </c>
    </row>
    <row r="62" spans="1:5" x14ac:dyDescent="0.25">
      <c r="A62" s="259">
        <v>45173</v>
      </c>
      <c r="B62" s="293" t="s">
        <v>25378</v>
      </c>
      <c r="C62" s="537">
        <v>237</v>
      </c>
      <c r="E62" s="458">
        <v>489.51</v>
      </c>
    </row>
    <row r="63" spans="1:5" x14ac:dyDescent="0.25">
      <c r="A63" s="259">
        <v>45173</v>
      </c>
      <c r="B63" s="293" t="s">
        <v>25379</v>
      </c>
      <c r="C63" s="537">
        <v>104</v>
      </c>
      <c r="E63" s="458">
        <v>241.9</v>
      </c>
    </row>
    <row r="64" spans="1:5" x14ac:dyDescent="0.25">
      <c r="A64" s="259">
        <v>45173</v>
      </c>
      <c r="B64" s="293" t="s">
        <v>25380</v>
      </c>
      <c r="C64" s="537">
        <v>48</v>
      </c>
      <c r="E64" s="458">
        <v>169</v>
      </c>
    </row>
    <row r="65" spans="1:5" x14ac:dyDescent="0.25">
      <c r="A65" s="259">
        <v>45173</v>
      </c>
      <c r="B65" s="293" t="s">
        <v>25381</v>
      </c>
      <c r="C65" s="537">
        <v>24</v>
      </c>
      <c r="E65" s="458">
        <v>49</v>
      </c>
    </row>
    <row r="66" spans="1:5" x14ac:dyDescent="0.25">
      <c r="A66" s="259">
        <v>45173</v>
      </c>
      <c r="B66" s="293" t="s">
        <v>25382</v>
      </c>
      <c r="C66" s="537">
        <v>572</v>
      </c>
      <c r="E66" s="552">
        <v>1299.22</v>
      </c>
    </row>
    <row r="67" spans="1:5" x14ac:dyDescent="0.25">
      <c r="A67" s="259">
        <v>45173</v>
      </c>
      <c r="B67" s="293" t="s">
        <v>25383</v>
      </c>
      <c r="C67" s="537">
        <v>938</v>
      </c>
      <c r="D67" s="416"/>
      <c r="E67" s="553">
        <v>1671.88</v>
      </c>
    </row>
    <row r="68" spans="1:5" x14ac:dyDescent="0.25">
      <c r="A68" s="259">
        <v>45173</v>
      </c>
      <c r="B68" s="293" t="s">
        <v>25384</v>
      </c>
      <c r="C68" s="537">
        <v>55</v>
      </c>
      <c r="D68" s="293">
        <v>156.69999999999999</v>
      </c>
    </row>
    <row r="69" spans="1:5" x14ac:dyDescent="0.25">
      <c r="A69" s="259">
        <v>45173</v>
      </c>
      <c r="B69" s="293" t="s">
        <v>25385</v>
      </c>
      <c r="C69" s="537">
        <v>270</v>
      </c>
      <c r="D69" s="293">
        <v>732.96</v>
      </c>
    </row>
    <row r="70" spans="1:5" x14ac:dyDescent="0.25">
      <c r="A70" s="259">
        <v>45173</v>
      </c>
      <c r="B70" s="293" t="s">
        <v>25386</v>
      </c>
      <c r="C70" s="537">
        <v>147</v>
      </c>
      <c r="E70" s="458">
        <v>280.60000000000002</v>
      </c>
    </row>
    <row r="71" spans="1:5" x14ac:dyDescent="0.25">
      <c r="A71" s="259">
        <v>45173</v>
      </c>
      <c r="B71" s="293" t="s">
        <v>25387</v>
      </c>
      <c r="C71" s="537">
        <v>24</v>
      </c>
      <c r="D71" s="293">
        <v>63.96</v>
      </c>
    </row>
    <row r="72" spans="1:5" x14ac:dyDescent="0.25">
      <c r="A72" s="259">
        <v>45173</v>
      </c>
      <c r="B72" s="293" t="s">
        <v>25388</v>
      </c>
      <c r="C72" s="537">
        <v>80</v>
      </c>
      <c r="D72" s="293">
        <v>219.19</v>
      </c>
    </row>
    <row r="73" spans="1:5" x14ac:dyDescent="0.25">
      <c r="A73" s="259">
        <v>45173</v>
      </c>
      <c r="B73" s="293" t="s">
        <v>25389</v>
      </c>
      <c r="C73" s="537">
        <v>150</v>
      </c>
      <c r="D73" s="293">
        <v>394.09</v>
      </c>
    </row>
    <row r="74" spans="1:5" x14ac:dyDescent="0.25">
      <c r="A74" s="259">
        <v>45174</v>
      </c>
      <c r="B74" s="293" t="s">
        <v>25390</v>
      </c>
      <c r="C74" s="537">
        <v>95</v>
      </c>
      <c r="D74" s="416">
        <v>312.05</v>
      </c>
    </row>
    <row r="75" spans="1:5" x14ac:dyDescent="0.25">
      <c r="A75" s="259">
        <v>45174</v>
      </c>
      <c r="B75" s="293" t="s">
        <v>25391</v>
      </c>
      <c r="C75" s="537">
        <v>27</v>
      </c>
      <c r="D75" s="416"/>
      <c r="E75" s="458">
        <v>86.9</v>
      </c>
    </row>
    <row r="76" spans="1:5" x14ac:dyDescent="0.25">
      <c r="A76" s="259">
        <v>45174</v>
      </c>
      <c r="B76" s="293" t="s">
        <v>25392</v>
      </c>
      <c r="C76" s="537">
        <v>36</v>
      </c>
      <c r="D76" s="416">
        <v>102.34</v>
      </c>
    </row>
    <row r="77" spans="1:5" x14ac:dyDescent="0.25">
      <c r="A77" s="259">
        <v>45174</v>
      </c>
      <c r="B77" s="293" t="s">
        <v>25393</v>
      </c>
      <c r="C77" s="537">
        <v>21</v>
      </c>
      <c r="D77" s="416">
        <v>72.569999999999993</v>
      </c>
    </row>
    <row r="78" spans="1:5" x14ac:dyDescent="0.25">
      <c r="A78" s="259">
        <v>45174</v>
      </c>
      <c r="B78" s="293" t="s">
        <v>25394</v>
      </c>
      <c r="C78" s="537">
        <v>25</v>
      </c>
      <c r="D78" s="416"/>
      <c r="E78" s="458">
        <v>70.56</v>
      </c>
    </row>
    <row r="79" spans="1:5" x14ac:dyDescent="0.25">
      <c r="A79" s="259">
        <v>45174</v>
      </c>
      <c r="B79" s="293" t="s">
        <v>25395</v>
      </c>
      <c r="C79" s="537">
        <v>90</v>
      </c>
      <c r="D79" s="416">
        <v>272.08</v>
      </c>
    </row>
    <row r="80" spans="1:5" x14ac:dyDescent="0.25">
      <c r="A80" s="259">
        <v>45174</v>
      </c>
      <c r="B80" s="293" t="s">
        <v>25396</v>
      </c>
      <c r="C80" s="537">
        <v>886</v>
      </c>
      <c r="D80" s="416"/>
      <c r="E80" s="552">
        <v>1697.36</v>
      </c>
    </row>
    <row r="81" spans="1:6" x14ac:dyDescent="0.25">
      <c r="A81" s="259">
        <v>45174</v>
      </c>
      <c r="B81" s="293" t="s">
        <v>25397</v>
      </c>
      <c r="C81" s="537">
        <v>162</v>
      </c>
      <c r="D81" s="416"/>
      <c r="E81" s="458">
        <v>311.89</v>
      </c>
    </row>
    <row r="82" spans="1:6" x14ac:dyDescent="0.25">
      <c r="A82" s="259">
        <v>45174</v>
      </c>
      <c r="B82" s="293" t="s">
        <v>25398</v>
      </c>
      <c r="C82" s="537">
        <v>300</v>
      </c>
      <c r="D82" s="416"/>
      <c r="E82" s="458">
        <v>640.22</v>
      </c>
    </row>
    <row r="83" spans="1:6" x14ac:dyDescent="0.25">
      <c r="A83" s="259">
        <v>45174</v>
      </c>
      <c r="B83" s="293" t="s">
        <v>25399</v>
      </c>
      <c r="C83" s="537">
        <v>12</v>
      </c>
      <c r="D83" s="416"/>
      <c r="E83" s="458">
        <v>186.21</v>
      </c>
    </row>
    <row r="84" spans="1:6" x14ac:dyDescent="0.25">
      <c r="A84" s="259">
        <v>45174</v>
      </c>
      <c r="B84" s="293" t="s">
        <v>25400</v>
      </c>
      <c r="C84" s="537">
        <v>61</v>
      </c>
      <c r="D84" s="416"/>
      <c r="E84" s="458">
        <v>156.80000000000001</v>
      </c>
    </row>
    <row r="85" spans="1:6" x14ac:dyDescent="0.25">
      <c r="A85" s="259">
        <v>45174</v>
      </c>
      <c r="B85" s="293" t="s">
        <v>25401</v>
      </c>
      <c r="C85" s="537">
        <v>117</v>
      </c>
      <c r="D85" s="416"/>
      <c r="E85" s="458">
        <v>229.09</v>
      </c>
    </row>
    <row r="86" spans="1:6" x14ac:dyDescent="0.25">
      <c r="A86" s="259">
        <v>45174</v>
      </c>
      <c r="B86" s="293" t="s">
        <v>25402</v>
      </c>
      <c r="C86" s="537">
        <v>1180</v>
      </c>
      <c r="D86" s="416">
        <v>2890.11</v>
      </c>
    </row>
    <row r="87" spans="1:6" x14ac:dyDescent="0.25">
      <c r="A87" s="259">
        <v>45174</v>
      </c>
      <c r="B87" s="293" t="s">
        <v>25403</v>
      </c>
      <c r="C87" s="537">
        <v>1300</v>
      </c>
      <c r="D87" s="416"/>
      <c r="E87" s="552">
        <v>2661.65</v>
      </c>
    </row>
    <row r="88" spans="1:6" x14ac:dyDescent="0.25">
      <c r="A88" s="259">
        <v>45174</v>
      </c>
      <c r="B88" s="293" t="s">
        <v>25404</v>
      </c>
      <c r="C88" s="537">
        <v>70</v>
      </c>
      <c r="D88" s="416">
        <v>186.1</v>
      </c>
    </row>
    <row r="89" spans="1:6" x14ac:dyDescent="0.25">
      <c r="A89" s="259">
        <v>45174</v>
      </c>
      <c r="B89" s="293" t="s">
        <v>25405</v>
      </c>
      <c r="C89" s="537">
        <v>63</v>
      </c>
      <c r="D89" s="416"/>
      <c r="E89" s="458">
        <v>189.6</v>
      </c>
    </row>
    <row r="90" spans="1:6" x14ac:dyDescent="0.25">
      <c r="A90" s="259">
        <v>45174</v>
      </c>
      <c r="B90" s="293" t="s">
        <v>25406</v>
      </c>
      <c r="C90" s="537">
        <v>510</v>
      </c>
      <c r="D90" s="416"/>
      <c r="E90" s="552">
        <v>1104.6600000000001</v>
      </c>
    </row>
    <row r="91" spans="1:6" x14ac:dyDescent="0.25">
      <c r="A91" s="259">
        <v>45174</v>
      </c>
      <c r="B91" s="293" t="s">
        <v>25407</v>
      </c>
      <c r="C91" s="537">
        <v>655</v>
      </c>
      <c r="D91" s="416"/>
      <c r="E91" s="552">
        <v>1568.32</v>
      </c>
    </row>
    <row r="92" spans="1:6" x14ac:dyDescent="0.25">
      <c r="A92" s="259">
        <v>45174</v>
      </c>
      <c r="B92" s="293" t="s">
        <v>25408</v>
      </c>
      <c r="C92" s="537">
        <v>210</v>
      </c>
      <c r="D92" s="416"/>
      <c r="E92" s="458">
        <v>411.6</v>
      </c>
    </row>
    <row r="93" spans="1:6" x14ac:dyDescent="0.25">
      <c r="A93" s="259">
        <v>45174</v>
      </c>
      <c r="B93" s="293" t="s">
        <v>25409</v>
      </c>
      <c r="C93" s="537">
        <v>146</v>
      </c>
      <c r="E93" s="458">
        <v>644.29999999999995</v>
      </c>
    </row>
    <row r="94" spans="1:6" x14ac:dyDescent="0.25">
      <c r="A94" s="259">
        <v>45174</v>
      </c>
      <c r="B94" s="293" t="s">
        <v>25410</v>
      </c>
      <c r="C94" s="537">
        <v>350</v>
      </c>
      <c r="E94" s="458">
        <v>734.76</v>
      </c>
    </row>
    <row r="95" spans="1:6" x14ac:dyDescent="0.25">
      <c r="A95" s="259">
        <v>45174</v>
      </c>
      <c r="B95" s="293" t="s">
        <v>25411</v>
      </c>
      <c r="C95" s="537">
        <v>40</v>
      </c>
      <c r="D95" s="416">
        <v>143.19999999999999</v>
      </c>
    </row>
    <row r="96" spans="1:6" x14ac:dyDescent="0.25">
      <c r="A96" s="259">
        <v>45174</v>
      </c>
      <c r="B96" s="293" t="s">
        <v>24750</v>
      </c>
      <c r="C96" s="537">
        <v>74</v>
      </c>
      <c r="D96" s="416"/>
      <c r="F96" t="s">
        <v>25418</v>
      </c>
    </row>
    <row r="97" spans="1:5" x14ac:dyDescent="0.25">
      <c r="A97" s="259">
        <v>45174</v>
      </c>
      <c r="B97" s="293" t="s">
        <v>25412</v>
      </c>
      <c r="C97" s="537">
        <v>1340</v>
      </c>
      <c r="D97" s="416"/>
      <c r="E97" s="552">
        <v>2722.72</v>
      </c>
    </row>
    <row r="98" spans="1:5" x14ac:dyDescent="0.25">
      <c r="A98" s="259">
        <v>45174</v>
      </c>
      <c r="B98" s="293" t="s">
        <v>25413</v>
      </c>
      <c r="C98" s="537">
        <v>92</v>
      </c>
      <c r="D98" s="416"/>
      <c r="E98" s="458">
        <v>491.63</v>
      </c>
    </row>
    <row r="99" spans="1:5" x14ac:dyDescent="0.25">
      <c r="A99" s="259">
        <v>45174</v>
      </c>
      <c r="B99" s="293" t="s">
        <v>25414</v>
      </c>
      <c r="C99" s="537">
        <v>151</v>
      </c>
      <c r="D99" s="293">
        <v>324.87</v>
      </c>
    </row>
    <row r="100" spans="1:5" x14ac:dyDescent="0.25">
      <c r="A100" s="259">
        <v>45174</v>
      </c>
      <c r="B100" s="293" t="s">
        <v>25415</v>
      </c>
      <c r="C100" s="537">
        <v>135</v>
      </c>
      <c r="D100" s="416"/>
      <c r="E100" s="458">
        <v>218.4</v>
      </c>
    </row>
    <row r="101" spans="1:5" x14ac:dyDescent="0.25">
      <c r="A101" s="259">
        <v>45174</v>
      </c>
      <c r="B101" s="293" t="s">
        <v>25416</v>
      </c>
      <c r="C101" s="537">
        <v>140</v>
      </c>
      <c r="D101" s="416"/>
      <c r="E101" s="458">
        <v>371.7</v>
      </c>
    </row>
    <row r="102" spans="1:5" x14ac:dyDescent="0.25">
      <c r="A102" s="259">
        <v>45174</v>
      </c>
      <c r="B102" s="293" t="s">
        <v>25417</v>
      </c>
      <c r="C102" s="537">
        <v>29</v>
      </c>
      <c r="D102" s="293">
        <v>83.15</v>
      </c>
    </row>
    <row r="103" spans="1:5" x14ac:dyDescent="0.25">
      <c r="A103" s="259">
        <v>45174</v>
      </c>
      <c r="B103" s="293" t="s">
        <v>25419</v>
      </c>
      <c r="C103" s="537">
        <v>65</v>
      </c>
      <c r="D103" s="293">
        <v>153.26</v>
      </c>
    </row>
    <row r="104" spans="1:5" x14ac:dyDescent="0.25">
      <c r="A104" s="259">
        <v>45174</v>
      </c>
      <c r="B104" s="293" t="s">
        <v>25420</v>
      </c>
      <c r="C104" s="537">
        <v>26</v>
      </c>
      <c r="D104" s="293">
        <v>66.3</v>
      </c>
    </row>
    <row r="105" spans="1:5" x14ac:dyDescent="0.25">
      <c r="A105" s="259">
        <v>45174</v>
      </c>
      <c r="B105" s="293" t="s">
        <v>25421</v>
      </c>
      <c r="C105" s="537">
        <v>12</v>
      </c>
      <c r="D105" s="293">
        <v>42.19</v>
      </c>
    </row>
    <row r="106" spans="1:5" x14ac:dyDescent="0.25">
      <c r="A106" s="259">
        <v>45175</v>
      </c>
      <c r="B106" s="293" t="s">
        <v>25422</v>
      </c>
      <c r="C106" s="537">
        <v>16</v>
      </c>
      <c r="D106" s="293">
        <v>192.86</v>
      </c>
    </row>
    <row r="107" spans="1:5" x14ac:dyDescent="0.25">
      <c r="A107" s="259">
        <v>45175</v>
      </c>
      <c r="B107" s="293" t="s">
        <v>25423</v>
      </c>
      <c r="C107" s="537">
        <v>310</v>
      </c>
      <c r="E107" s="458">
        <v>655.20000000000005</v>
      </c>
    </row>
    <row r="108" spans="1:5" x14ac:dyDescent="0.25">
      <c r="A108" s="259">
        <v>45175</v>
      </c>
      <c r="B108" s="293" t="s">
        <v>25424</v>
      </c>
      <c r="C108" s="537">
        <v>35</v>
      </c>
      <c r="E108" s="458">
        <v>138</v>
      </c>
    </row>
    <row r="109" spans="1:5" x14ac:dyDescent="0.25">
      <c r="A109" s="259">
        <v>45175</v>
      </c>
      <c r="B109" s="293" t="s">
        <v>25425</v>
      </c>
      <c r="C109" s="537">
        <v>10</v>
      </c>
      <c r="E109" s="458">
        <v>31.85</v>
      </c>
    </row>
    <row r="110" spans="1:5" x14ac:dyDescent="0.25">
      <c r="A110" s="259">
        <v>45175</v>
      </c>
      <c r="B110" s="293" t="s">
        <v>25426</v>
      </c>
      <c r="C110" s="537">
        <v>361</v>
      </c>
      <c r="E110" s="458">
        <v>861</v>
      </c>
    </row>
    <row r="111" spans="1:5" x14ac:dyDescent="0.25">
      <c r="A111" s="259">
        <v>45175</v>
      </c>
      <c r="B111" s="293" t="s">
        <v>25427</v>
      </c>
      <c r="C111" s="537">
        <v>128</v>
      </c>
      <c r="E111" s="458">
        <v>352.88</v>
      </c>
    </row>
    <row r="112" spans="1:5" x14ac:dyDescent="0.25">
      <c r="A112" s="259">
        <v>45175</v>
      </c>
      <c r="B112" s="293" t="s">
        <v>25428</v>
      </c>
      <c r="C112" s="537">
        <v>420</v>
      </c>
      <c r="E112" s="458">
        <v>947.8</v>
      </c>
    </row>
    <row r="113" spans="1:5" x14ac:dyDescent="0.25">
      <c r="A113" s="259">
        <v>45175</v>
      </c>
      <c r="B113" s="293" t="s">
        <v>25429</v>
      </c>
      <c r="C113" s="537">
        <v>60</v>
      </c>
      <c r="E113" s="458">
        <v>137.19999999999999</v>
      </c>
    </row>
    <row r="114" spans="1:5" x14ac:dyDescent="0.25">
      <c r="A114" s="259">
        <v>45175</v>
      </c>
      <c r="B114" s="293" t="s">
        <v>25430</v>
      </c>
      <c r="C114" s="537">
        <v>273</v>
      </c>
      <c r="E114" s="458">
        <v>499.13</v>
      </c>
    </row>
    <row r="115" spans="1:5" x14ac:dyDescent="0.25">
      <c r="A115" s="259">
        <v>45175</v>
      </c>
      <c r="B115" s="293" t="s">
        <v>25431</v>
      </c>
      <c r="C115" s="537">
        <v>90</v>
      </c>
      <c r="D115" s="293">
        <v>253.13</v>
      </c>
    </row>
    <row r="116" spans="1:5" x14ac:dyDescent="0.25">
      <c r="A116" s="259">
        <v>45175</v>
      </c>
      <c r="B116" s="293" t="s">
        <v>25432</v>
      </c>
      <c r="C116" s="537">
        <v>90</v>
      </c>
      <c r="E116" s="458">
        <v>213.2</v>
      </c>
    </row>
    <row r="117" spans="1:5" x14ac:dyDescent="0.25">
      <c r="A117" s="259">
        <v>45175</v>
      </c>
      <c r="B117" s="293" t="s">
        <v>25433</v>
      </c>
      <c r="C117" s="537">
        <v>980</v>
      </c>
      <c r="E117" s="552">
        <v>2038.4</v>
      </c>
    </row>
    <row r="118" spans="1:5" x14ac:dyDescent="0.25">
      <c r="A118" s="259">
        <v>45175</v>
      </c>
      <c r="B118" s="293" t="s">
        <v>25434</v>
      </c>
      <c r="C118" s="537">
        <v>90</v>
      </c>
      <c r="E118" s="458">
        <v>513.79999999999995</v>
      </c>
    </row>
    <row r="119" spans="1:5" x14ac:dyDescent="0.25">
      <c r="A119" s="259">
        <v>45175</v>
      </c>
      <c r="B119" s="293" t="s">
        <v>25435</v>
      </c>
      <c r="C119" s="537">
        <v>129</v>
      </c>
      <c r="E119" s="458">
        <v>393.2</v>
      </c>
    </row>
    <row r="120" spans="1:5" x14ac:dyDescent="0.25">
      <c r="A120" s="259">
        <v>45175</v>
      </c>
      <c r="B120" s="293" t="s">
        <v>25436</v>
      </c>
      <c r="C120" s="537">
        <v>50</v>
      </c>
      <c r="D120" s="293">
        <v>104</v>
      </c>
    </row>
    <row r="121" spans="1:5" x14ac:dyDescent="0.25">
      <c r="A121" s="259">
        <v>45175</v>
      </c>
      <c r="B121" s="293" t="s">
        <v>25437</v>
      </c>
      <c r="C121" s="537">
        <v>850</v>
      </c>
      <c r="E121" s="562">
        <v>1900</v>
      </c>
    </row>
    <row r="122" spans="1:5" x14ac:dyDescent="0.25">
      <c r="A122" s="259">
        <v>45175</v>
      </c>
      <c r="B122" s="293" t="s">
        <v>25438</v>
      </c>
      <c r="C122" s="537">
        <v>71</v>
      </c>
      <c r="D122" s="293">
        <v>171.5</v>
      </c>
    </row>
    <row r="123" spans="1:5" x14ac:dyDescent="0.25">
      <c r="A123" s="259">
        <v>45175</v>
      </c>
      <c r="B123" s="293" t="s">
        <v>25439</v>
      </c>
      <c r="C123" s="537">
        <v>55</v>
      </c>
      <c r="E123" s="458">
        <v>147.5</v>
      </c>
    </row>
    <row r="124" spans="1:5" x14ac:dyDescent="0.25">
      <c r="A124" s="259">
        <v>45175</v>
      </c>
      <c r="B124" s="293" t="s">
        <v>25440</v>
      </c>
      <c r="C124" s="537">
        <v>39</v>
      </c>
      <c r="D124" s="293">
        <v>130.63</v>
      </c>
    </row>
    <row r="125" spans="1:5" x14ac:dyDescent="0.25">
      <c r="A125" s="259">
        <v>45175</v>
      </c>
      <c r="B125" s="293" t="s">
        <v>25441</v>
      </c>
      <c r="C125" s="537">
        <v>72</v>
      </c>
      <c r="D125" s="293">
        <v>182.66</v>
      </c>
    </row>
    <row r="126" spans="1:5" x14ac:dyDescent="0.25">
      <c r="A126" s="259">
        <v>45175</v>
      </c>
      <c r="B126" s="293" t="s">
        <v>25442</v>
      </c>
      <c r="C126" s="537">
        <v>90</v>
      </c>
      <c r="E126" s="458">
        <v>542.42999999999995</v>
      </c>
    </row>
    <row r="127" spans="1:5" x14ac:dyDescent="0.25">
      <c r="A127" s="259">
        <v>45175</v>
      </c>
      <c r="B127" s="293" t="s">
        <v>25443</v>
      </c>
      <c r="C127" s="537">
        <v>200</v>
      </c>
      <c r="E127" s="552">
        <v>1004.64</v>
      </c>
    </row>
    <row r="128" spans="1:5" x14ac:dyDescent="0.25">
      <c r="A128" s="259">
        <v>45175</v>
      </c>
      <c r="B128" s="293" t="s">
        <v>25444</v>
      </c>
      <c r="C128" s="537">
        <v>699</v>
      </c>
      <c r="E128" s="552">
        <v>1370.29</v>
      </c>
    </row>
    <row r="129" spans="1:5" x14ac:dyDescent="0.25">
      <c r="A129" s="259">
        <v>45175</v>
      </c>
      <c r="B129" s="293" t="s">
        <v>25445</v>
      </c>
      <c r="C129" s="537">
        <v>1742</v>
      </c>
      <c r="E129" s="552">
        <v>2881.21</v>
      </c>
    </row>
    <row r="130" spans="1:5" x14ac:dyDescent="0.25">
      <c r="A130" s="259">
        <v>45175</v>
      </c>
      <c r="B130" s="293" t="s">
        <v>25446</v>
      </c>
      <c r="C130" s="537">
        <v>46</v>
      </c>
      <c r="D130" s="293">
        <v>134.32</v>
      </c>
    </row>
    <row r="131" spans="1:5" x14ac:dyDescent="0.25">
      <c r="A131" s="259">
        <v>45175</v>
      </c>
      <c r="B131" s="293" t="s">
        <v>25447</v>
      </c>
      <c r="C131" s="537">
        <v>40</v>
      </c>
      <c r="E131" s="458">
        <v>85.5</v>
      </c>
    </row>
    <row r="132" spans="1:5" x14ac:dyDescent="0.25">
      <c r="A132" s="259">
        <v>45175</v>
      </c>
      <c r="B132" s="293" t="s">
        <v>25448</v>
      </c>
      <c r="C132" s="537">
        <v>106</v>
      </c>
      <c r="E132" s="458">
        <v>264.60000000000002</v>
      </c>
    </row>
    <row r="133" spans="1:5" x14ac:dyDescent="0.25">
      <c r="A133" s="259">
        <v>45175</v>
      </c>
      <c r="B133" s="293" t="s">
        <v>25449</v>
      </c>
      <c r="C133" s="537">
        <v>20</v>
      </c>
      <c r="E133" s="458">
        <v>49</v>
      </c>
    </row>
    <row r="134" spans="1:5" x14ac:dyDescent="0.25">
      <c r="A134" s="259">
        <v>45175</v>
      </c>
      <c r="B134" s="293" t="s">
        <v>25450</v>
      </c>
      <c r="C134" s="537">
        <v>121</v>
      </c>
      <c r="E134" s="458">
        <v>285.86</v>
      </c>
    </row>
    <row r="135" spans="1:5" x14ac:dyDescent="0.25">
      <c r="A135" s="259">
        <v>45175</v>
      </c>
      <c r="B135" s="293" t="s">
        <v>25451</v>
      </c>
      <c r="C135" s="537">
        <v>85</v>
      </c>
      <c r="D135" s="293">
        <v>253.13</v>
      </c>
    </row>
    <row r="136" spans="1:5" x14ac:dyDescent="0.25">
      <c r="A136" s="259">
        <v>45175</v>
      </c>
      <c r="B136" s="293" t="s">
        <v>25452</v>
      </c>
      <c r="C136" s="537">
        <v>67</v>
      </c>
      <c r="E136" s="458">
        <v>182.9</v>
      </c>
    </row>
    <row r="137" spans="1:5" x14ac:dyDescent="0.25">
      <c r="A137" s="259">
        <v>45175</v>
      </c>
      <c r="B137" s="293" t="s">
        <v>25453</v>
      </c>
      <c r="C137" s="537">
        <v>120</v>
      </c>
      <c r="D137" s="293">
        <v>304.79000000000002</v>
      </c>
    </row>
    <row r="138" spans="1:5" x14ac:dyDescent="0.25">
      <c r="A138" s="259">
        <v>45175</v>
      </c>
      <c r="B138" s="293" t="s">
        <v>25454</v>
      </c>
      <c r="C138" s="537">
        <v>850</v>
      </c>
      <c r="E138" s="552">
        <v>1601.6</v>
      </c>
    </row>
    <row r="139" spans="1:5" x14ac:dyDescent="0.25">
      <c r="A139" s="259">
        <v>45175</v>
      </c>
      <c r="B139" s="293" t="s">
        <v>25455</v>
      </c>
      <c r="C139" s="537">
        <v>214</v>
      </c>
      <c r="E139" s="458">
        <v>494.9</v>
      </c>
    </row>
    <row r="140" spans="1:5" x14ac:dyDescent="0.25">
      <c r="A140" s="259">
        <v>45175</v>
      </c>
      <c r="B140" s="293" t="s">
        <v>25456</v>
      </c>
      <c r="C140" s="537">
        <v>90</v>
      </c>
      <c r="E140" s="458">
        <v>761.1</v>
      </c>
    </row>
    <row r="141" spans="1:5" x14ac:dyDescent="0.25">
      <c r="A141" s="259">
        <v>45175</v>
      </c>
      <c r="B141" s="293" t="s">
        <v>25457</v>
      </c>
      <c r="C141" s="537">
        <v>245</v>
      </c>
      <c r="E141" s="458">
        <v>480.2</v>
      </c>
    </row>
    <row r="142" spans="1:5" x14ac:dyDescent="0.25">
      <c r="A142" s="259">
        <v>45175</v>
      </c>
      <c r="B142" s="293" t="s">
        <v>25458</v>
      </c>
      <c r="C142" s="537">
        <v>739</v>
      </c>
      <c r="E142" s="552">
        <v>1649.35</v>
      </c>
    </row>
    <row r="143" spans="1:5" x14ac:dyDescent="0.25">
      <c r="A143" s="259">
        <v>45175</v>
      </c>
      <c r="B143" s="293" t="s">
        <v>25459</v>
      </c>
      <c r="C143" s="537">
        <v>717</v>
      </c>
      <c r="E143" s="552">
        <v>1451.47</v>
      </c>
    </row>
    <row r="144" spans="1:5" x14ac:dyDescent="0.25">
      <c r="A144" s="259">
        <v>45175</v>
      </c>
      <c r="B144" s="293" t="s">
        <v>25460</v>
      </c>
      <c r="C144" s="537">
        <v>150</v>
      </c>
      <c r="D144" s="293">
        <v>387.45</v>
      </c>
    </row>
    <row r="145" spans="1:5" x14ac:dyDescent="0.25">
      <c r="A145" s="259">
        <v>45175</v>
      </c>
      <c r="B145" s="293" t="s">
        <v>25461</v>
      </c>
      <c r="C145" s="537">
        <v>120</v>
      </c>
      <c r="E145" s="458">
        <v>260.5</v>
      </c>
    </row>
    <row r="146" spans="1:5" x14ac:dyDescent="0.25">
      <c r="A146" s="259">
        <v>45175</v>
      </c>
      <c r="B146" s="293" t="s">
        <v>25462</v>
      </c>
      <c r="C146" s="537">
        <v>160</v>
      </c>
      <c r="D146" s="293">
        <v>403.56</v>
      </c>
    </row>
    <row r="147" spans="1:5" x14ac:dyDescent="0.25">
      <c r="A147" s="259">
        <v>45176</v>
      </c>
      <c r="B147" s="293" t="s">
        <v>25463</v>
      </c>
      <c r="C147" s="537">
        <v>125</v>
      </c>
      <c r="D147" s="293">
        <v>431.74</v>
      </c>
    </row>
    <row r="148" spans="1:5" x14ac:dyDescent="0.25">
      <c r="A148" s="259">
        <v>45176</v>
      </c>
      <c r="B148" s="293" t="s">
        <v>25464</v>
      </c>
      <c r="C148" s="537">
        <v>20</v>
      </c>
      <c r="E148" s="458">
        <v>68.599999999999994</v>
      </c>
    </row>
    <row r="149" spans="1:5" x14ac:dyDescent="0.25">
      <c r="A149" s="259">
        <v>45176</v>
      </c>
      <c r="B149" s="293" t="s">
        <v>25465</v>
      </c>
      <c r="C149" s="537">
        <v>22</v>
      </c>
      <c r="E149" s="458">
        <v>49</v>
      </c>
    </row>
    <row r="150" spans="1:5" x14ac:dyDescent="0.25">
      <c r="A150" s="259">
        <v>45176</v>
      </c>
      <c r="B150" s="293" t="s">
        <v>25466</v>
      </c>
      <c r="C150" s="537">
        <v>600</v>
      </c>
      <c r="E150" s="552">
        <v>1029</v>
      </c>
    </row>
    <row r="151" spans="1:5" x14ac:dyDescent="0.25">
      <c r="A151" s="259">
        <v>45176</v>
      </c>
      <c r="B151" s="293" t="s">
        <v>25467</v>
      </c>
      <c r="C151" s="537">
        <v>96</v>
      </c>
      <c r="E151" s="458">
        <v>484.12</v>
      </c>
    </row>
    <row r="152" spans="1:5" x14ac:dyDescent="0.25">
      <c r="A152" s="259">
        <v>45176</v>
      </c>
      <c r="B152" s="293" t="s">
        <v>25468</v>
      </c>
      <c r="C152" s="537">
        <v>78</v>
      </c>
      <c r="E152" s="458">
        <v>176.8</v>
      </c>
    </row>
    <row r="153" spans="1:5" x14ac:dyDescent="0.25">
      <c r="A153" s="259">
        <v>45176</v>
      </c>
      <c r="B153" s="293" t="s">
        <v>25469</v>
      </c>
      <c r="C153" s="537">
        <v>67</v>
      </c>
      <c r="D153" s="293">
        <v>186.1</v>
      </c>
    </row>
    <row r="154" spans="1:5" x14ac:dyDescent="0.25">
      <c r="A154" s="259">
        <v>45176</v>
      </c>
      <c r="B154" s="293" t="s">
        <v>25470</v>
      </c>
      <c r="C154" s="537">
        <v>17</v>
      </c>
      <c r="E154" s="458">
        <v>49</v>
      </c>
    </row>
    <row r="155" spans="1:5" x14ac:dyDescent="0.25">
      <c r="A155" s="259">
        <v>45176</v>
      </c>
      <c r="B155" s="293" t="s">
        <v>25471</v>
      </c>
      <c r="C155" s="537">
        <v>50</v>
      </c>
      <c r="D155" s="293">
        <v>179.09</v>
      </c>
    </row>
    <row r="156" spans="1:5" x14ac:dyDescent="0.25">
      <c r="A156" s="259">
        <v>45176</v>
      </c>
      <c r="B156" s="293" t="s">
        <v>25472</v>
      </c>
      <c r="C156" s="537">
        <v>47</v>
      </c>
      <c r="E156" s="458">
        <v>117.71</v>
      </c>
    </row>
    <row r="157" spans="1:5" x14ac:dyDescent="0.25">
      <c r="A157" s="259">
        <v>45176</v>
      </c>
      <c r="B157" s="293" t="s">
        <v>25473</v>
      </c>
      <c r="C157" s="537">
        <v>10</v>
      </c>
      <c r="E157" s="458">
        <v>27.36</v>
      </c>
    </row>
    <row r="158" spans="1:5" x14ac:dyDescent="0.25">
      <c r="A158" s="259">
        <v>45176</v>
      </c>
      <c r="B158" s="293" t="s">
        <v>25474</v>
      </c>
      <c r="C158" s="537">
        <v>78</v>
      </c>
      <c r="E158" s="458">
        <v>380</v>
      </c>
    </row>
    <row r="159" spans="1:5" x14ac:dyDescent="0.25">
      <c r="A159" s="259">
        <v>45176</v>
      </c>
      <c r="B159" s="293" t="s">
        <v>25475</v>
      </c>
      <c r="C159" s="537">
        <v>58</v>
      </c>
      <c r="D159" s="293">
        <v>168.76</v>
      </c>
    </row>
    <row r="160" spans="1:5" x14ac:dyDescent="0.25">
      <c r="A160" s="259">
        <v>45176</v>
      </c>
      <c r="B160" s="293" t="s">
        <v>25476</v>
      </c>
      <c r="C160" s="537">
        <v>90</v>
      </c>
      <c r="D160" s="293">
        <v>118.82</v>
      </c>
    </row>
    <row r="161" spans="1:6" x14ac:dyDescent="0.25">
      <c r="A161" s="259">
        <v>45176</v>
      </c>
      <c r="B161" s="293" t="s">
        <v>25477</v>
      </c>
      <c r="C161" s="537">
        <v>60</v>
      </c>
      <c r="D161" s="293">
        <v>219.11</v>
      </c>
    </row>
    <row r="162" spans="1:6" x14ac:dyDescent="0.25">
      <c r="A162" s="259">
        <v>45176</v>
      </c>
      <c r="B162" s="293" t="s">
        <v>25478</v>
      </c>
      <c r="C162" s="537">
        <v>37</v>
      </c>
      <c r="D162" s="293">
        <v>84.38</v>
      </c>
    </row>
    <row r="163" spans="1:6" x14ac:dyDescent="0.25">
      <c r="A163" s="259">
        <v>45176</v>
      </c>
      <c r="B163" s="293" t="s">
        <v>25479</v>
      </c>
      <c r="C163" s="537">
        <v>17</v>
      </c>
      <c r="E163" s="458">
        <v>186.2</v>
      </c>
    </row>
    <row r="164" spans="1:6" x14ac:dyDescent="0.25">
      <c r="A164" s="259">
        <v>45176</v>
      </c>
      <c r="B164" s="293" t="s">
        <v>25480</v>
      </c>
      <c r="C164" s="537">
        <v>10</v>
      </c>
      <c r="E164" s="458">
        <v>24.5</v>
      </c>
    </row>
    <row r="165" spans="1:6" x14ac:dyDescent="0.25">
      <c r="A165" s="259">
        <v>45176</v>
      </c>
      <c r="B165" s="293" t="s">
        <v>25481</v>
      </c>
      <c r="C165" s="537">
        <v>54</v>
      </c>
      <c r="D165" s="293">
        <v>181.43</v>
      </c>
    </row>
    <row r="166" spans="1:6" x14ac:dyDescent="0.25">
      <c r="A166" s="259">
        <v>45176</v>
      </c>
      <c r="B166" s="293" t="s">
        <v>25482</v>
      </c>
      <c r="C166" s="537">
        <v>490</v>
      </c>
      <c r="D166" s="423">
        <v>1072.81</v>
      </c>
    </row>
    <row r="167" spans="1:6" x14ac:dyDescent="0.25">
      <c r="A167" s="259">
        <v>45176</v>
      </c>
      <c r="B167" s="293" t="s">
        <v>25033</v>
      </c>
      <c r="C167" s="537">
        <v>25</v>
      </c>
      <c r="F167" t="s">
        <v>25485</v>
      </c>
    </row>
    <row r="168" spans="1:6" x14ac:dyDescent="0.25">
      <c r="A168" s="259">
        <v>45176</v>
      </c>
      <c r="B168" s="293" t="s">
        <v>25483</v>
      </c>
      <c r="C168" s="537">
        <v>852</v>
      </c>
      <c r="E168" s="552">
        <v>1501.36</v>
      </c>
    </row>
    <row r="169" spans="1:6" x14ac:dyDescent="0.25">
      <c r="A169" s="259">
        <v>45176</v>
      </c>
      <c r="B169" s="293" t="s">
        <v>25484</v>
      </c>
      <c r="C169" s="537">
        <v>107</v>
      </c>
      <c r="D169" s="293">
        <v>397.66</v>
      </c>
    </row>
    <row r="170" spans="1:6" x14ac:dyDescent="0.25">
      <c r="A170" s="259">
        <v>45176</v>
      </c>
      <c r="B170" s="293" t="s">
        <v>25486</v>
      </c>
      <c r="C170" s="537">
        <v>40</v>
      </c>
      <c r="D170" s="416">
        <v>168.76</v>
      </c>
      <c r="E170" s="465"/>
    </row>
    <row r="171" spans="1:6" x14ac:dyDescent="0.25">
      <c r="A171" s="259">
        <v>45177</v>
      </c>
      <c r="B171" s="293" t="s">
        <v>25487</v>
      </c>
      <c r="C171" s="537">
        <v>31</v>
      </c>
      <c r="D171" s="416">
        <v>102.34</v>
      </c>
      <c r="E171" s="465"/>
    </row>
    <row r="172" spans="1:6" x14ac:dyDescent="0.25">
      <c r="A172" s="259">
        <v>45177</v>
      </c>
      <c r="B172" s="293" t="s">
        <v>25488</v>
      </c>
      <c r="C172" s="537">
        <v>150</v>
      </c>
      <c r="D172" s="416"/>
      <c r="E172" s="465">
        <v>436.8</v>
      </c>
    </row>
    <row r="173" spans="1:6" x14ac:dyDescent="0.25">
      <c r="A173" s="259">
        <v>45177</v>
      </c>
      <c r="B173" s="293" t="s">
        <v>25489</v>
      </c>
      <c r="C173" s="537">
        <v>60</v>
      </c>
      <c r="D173" s="416">
        <v>179.09</v>
      </c>
      <c r="E173" s="465"/>
    </row>
    <row r="174" spans="1:6" x14ac:dyDescent="0.25">
      <c r="A174" s="259">
        <v>45177</v>
      </c>
      <c r="B174" s="293" t="s">
        <v>25490</v>
      </c>
      <c r="C174" s="537">
        <v>328</v>
      </c>
      <c r="D174" s="416"/>
      <c r="E174" s="458">
        <v>820.26</v>
      </c>
    </row>
    <row r="175" spans="1:6" x14ac:dyDescent="0.25">
      <c r="A175" s="259">
        <v>45177</v>
      </c>
      <c r="B175" s="293" t="s">
        <v>25491</v>
      </c>
      <c r="C175" s="537">
        <v>250</v>
      </c>
      <c r="D175" s="416">
        <v>895.44</v>
      </c>
      <c r="E175" s="465"/>
    </row>
    <row r="176" spans="1:6" x14ac:dyDescent="0.25">
      <c r="A176" s="259">
        <v>45177</v>
      </c>
      <c r="B176" s="293" t="s">
        <v>25492</v>
      </c>
      <c r="C176" s="537">
        <v>489</v>
      </c>
      <c r="D176" s="416"/>
      <c r="E176" s="553">
        <v>1091.23</v>
      </c>
    </row>
    <row r="177" spans="1:5" x14ac:dyDescent="0.25">
      <c r="A177" s="259">
        <v>45177</v>
      </c>
      <c r="B177" s="293" t="s">
        <v>25493</v>
      </c>
      <c r="C177" s="537">
        <v>95</v>
      </c>
      <c r="D177" s="416"/>
      <c r="E177" s="465">
        <v>218.79</v>
      </c>
    </row>
    <row r="178" spans="1:5" x14ac:dyDescent="0.25">
      <c r="A178" s="259">
        <v>45177</v>
      </c>
      <c r="B178" s="293" t="s">
        <v>25494</v>
      </c>
      <c r="C178" s="537">
        <v>92</v>
      </c>
      <c r="D178" s="416"/>
      <c r="E178" s="465">
        <v>205.8</v>
      </c>
    </row>
    <row r="179" spans="1:5" x14ac:dyDescent="0.25">
      <c r="A179" s="259">
        <v>45177</v>
      </c>
      <c r="B179" s="293" t="s">
        <v>25495</v>
      </c>
      <c r="C179" s="537">
        <v>108</v>
      </c>
      <c r="D179" s="416"/>
      <c r="E179" s="465">
        <v>758.52</v>
      </c>
    </row>
    <row r="180" spans="1:5" x14ac:dyDescent="0.25">
      <c r="A180" s="259">
        <v>45177</v>
      </c>
      <c r="B180" s="293" t="s">
        <v>25496</v>
      </c>
      <c r="C180" s="537">
        <v>389</v>
      </c>
      <c r="E180" s="552">
        <v>1038.42</v>
      </c>
    </row>
    <row r="181" spans="1:5" x14ac:dyDescent="0.25">
      <c r="A181" s="259">
        <v>45177</v>
      </c>
      <c r="B181" s="293" t="s">
        <v>25497</v>
      </c>
      <c r="C181" s="537">
        <v>30</v>
      </c>
      <c r="D181" s="416">
        <v>89.54</v>
      </c>
      <c r="E181" s="465"/>
    </row>
    <row r="182" spans="1:5" x14ac:dyDescent="0.25">
      <c r="A182" s="259">
        <v>45177</v>
      </c>
      <c r="B182" s="293" t="s">
        <v>25498</v>
      </c>
      <c r="C182" s="537">
        <v>125</v>
      </c>
      <c r="D182" s="416"/>
      <c r="E182" s="465">
        <v>301.10000000000002</v>
      </c>
    </row>
    <row r="183" spans="1:5" x14ac:dyDescent="0.25">
      <c r="A183" s="259">
        <v>45177</v>
      </c>
      <c r="B183" s="293" t="s">
        <v>25499</v>
      </c>
      <c r="C183" s="537">
        <v>66</v>
      </c>
      <c r="D183" s="416">
        <v>172.69</v>
      </c>
      <c r="E183" s="465"/>
    </row>
    <row r="184" spans="1:5" x14ac:dyDescent="0.25">
      <c r="A184" s="259">
        <v>45177</v>
      </c>
      <c r="B184" s="293" t="s">
        <v>25500</v>
      </c>
      <c r="C184" s="537">
        <v>90</v>
      </c>
      <c r="D184" s="416">
        <v>203.2</v>
      </c>
      <c r="E184" s="465"/>
    </row>
    <row r="185" spans="1:5" x14ac:dyDescent="0.25">
      <c r="A185" s="259">
        <v>45177</v>
      </c>
      <c r="B185" s="293" t="s">
        <v>25501</v>
      </c>
      <c r="C185" s="537">
        <v>165</v>
      </c>
      <c r="D185" s="416">
        <v>464.08</v>
      </c>
      <c r="E185" s="465"/>
    </row>
    <row r="186" spans="1:5" x14ac:dyDescent="0.25">
      <c r="A186" s="259">
        <v>45177</v>
      </c>
      <c r="B186" s="293" t="s">
        <v>25502</v>
      </c>
      <c r="C186" s="537">
        <v>150</v>
      </c>
      <c r="D186" s="416"/>
      <c r="E186" s="465">
        <v>340.8</v>
      </c>
    </row>
    <row r="187" spans="1:5" x14ac:dyDescent="0.25">
      <c r="A187" s="259">
        <v>45177</v>
      </c>
      <c r="B187" s="293" t="s">
        <v>25503</v>
      </c>
      <c r="C187" s="537">
        <v>25</v>
      </c>
      <c r="D187" s="416">
        <v>81.16</v>
      </c>
      <c r="E187" s="465"/>
    </row>
    <row r="188" spans="1:5" x14ac:dyDescent="0.25">
      <c r="A188" s="259">
        <v>45177</v>
      </c>
      <c r="B188" s="293" t="s">
        <v>25504</v>
      </c>
      <c r="C188" s="537">
        <v>53</v>
      </c>
      <c r="E188" s="458">
        <v>123</v>
      </c>
    </row>
    <row r="189" spans="1:5" x14ac:dyDescent="0.25">
      <c r="A189" s="259">
        <v>45177</v>
      </c>
      <c r="B189" s="293" t="s">
        <v>25505</v>
      </c>
      <c r="C189" s="537">
        <v>60</v>
      </c>
      <c r="D189" s="416"/>
      <c r="E189" s="465">
        <v>126</v>
      </c>
    </row>
    <row r="190" spans="1:5" x14ac:dyDescent="0.25">
      <c r="A190" s="259">
        <v>45177</v>
      </c>
      <c r="B190" s="293" t="s">
        <v>25506</v>
      </c>
      <c r="C190" s="537">
        <v>147</v>
      </c>
      <c r="D190" s="416"/>
      <c r="E190" s="465">
        <v>353.22</v>
      </c>
    </row>
    <row r="191" spans="1:5" x14ac:dyDescent="0.25">
      <c r="A191" s="259">
        <v>45177</v>
      </c>
      <c r="B191" s="293" t="s">
        <v>25507</v>
      </c>
      <c r="C191" s="537">
        <v>115</v>
      </c>
      <c r="D191" s="416"/>
      <c r="E191" s="465">
        <v>255.6</v>
      </c>
    </row>
    <row r="192" spans="1:5" x14ac:dyDescent="0.25">
      <c r="A192" s="259">
        <v>45177</v>
      </c>
      <c r="B192" s="293" t="s">
        <v>25508</v>
      </c>
      <c r="C192" s="537">
        <v>80</v>
      </c>
      <c r="D192" s="416"/>
      <c r="E192" s="465">
        <v>137.19999999999999</v>
      </c>
    </row>
    <row r="193" spans="1:5" x14ac:dyDescent="0.25">
      <c r="A193" s="259">
        <v>45177</v>
      </c>
      <c r="B193" s="293" t="s">
        <v>25509</v>
      </c>
      <c r="C193" s="537">
        <v>31</v>
      </c>
      <c r="D193" s="416"/>
      <c r="E193" s="465">
        <v>181.3</v>
      </c>
    </row>
    <row r="194" spans="1:5" x14ac:dyDescent="0.25">
      <c r="A194" s="259">
        <v>45177</v>
      </c>
      <c r="B194" s="151" t="s">
        <v>25510</v>
      </c>
      <c r="C194" s="537">
        <v>207</v>
      </c>
      <c r="E194" s="458">
        <v>941.29</v>
      </c>
    </row>
    <row r="195" spans="1:5" x14ac:dyDescent="0.25">
      <c r="A195" s="259">
        <v>45177</v>
      </c>
      <c r="B195" s="150" t="s">
        <v>25511</v>
      </c>
      <c r="C195" s="537">
        <v>148</v>
      </c>
      <c r="D195" s="293">
        <v>412.25</v>
      </c>
    </row>
    <row r="196" spans="1:5" x14ac:dyDescent="0.25">
      <c r="A196" s="259">
        <v>45177</v>
      </c>
      <c r="B196" s="150" t="s">
        <v>25512</v>
      </c>
      <c r="C196" s="537">
        <v>82</v>
      </c>
      <c r="E196" s="458">
        <v>176.4</v>
      </c>
    </row>
    <row r="197" spans="1:5" x14ac:dyDescent="0.25">
      <c r="A197" s="422">
        <v>45178</v>
      </c>
      <c r="B197" s="293" t="s">
        <v>25513</v>
      </c>
      <c r="C197" s="537">
        <v>320</v>
      </c>
      <c r="D197" s="293">
        <v>895.44</v>
      </c>
    </row>
    <row r="198" spans="1:5" x14ac:dyDescent="0.25">
      <c r="A198" s="422">
        <v>45178</v>
      </c>
      <c r="B198" s="293" t="s">
        <v>25514</v>
      </c>
      <c r="C198" s="537">
        <v>20</v>
      </c>
      <c r="E198" s="458">
        <v>49</v>
      </c>
    </row>
    <row r="199" spans="1:5" x14ac:dyDescent="0.25">
      <c r="A199" s="422">
        <v>45178</v>
      </c>
      <c r="B199" s="293" t="s">
        <v>25515</v>
      </c>
      <c r="C199" s="537">
        <v>130</v>
      </c>
      <c r="D199" s="293">
        <v>355.59</v>
      </c>
    </row>
    <row r="200" spans="1:5" x14ac:dyDescent="0.25">
      <c r="A200" s="422">
        <v>45180</v>
      </c>
      <c r="B200" s="293" t="s">
        <v>25516</v>
      </c>
      <c r="C200" s="537">
        <v>33</v>
      </c>
      <c r="D200" s="293">
        <v>108.86</v>
      </c>
    </row>
    <row r="201" spans="1:5" x14ac:dyDescent="0.25">
      <c r="A201" s="422">
        <v>45180</v>
      </c>
      <c r="B201" s="293" t="s">
        <v>25517</v>
      </c>
      <c r="C201" s="537">
        <v>34</v>
      </c>
      <c r="D201" s="293">
        <v>110.31</v>
      </c>
    </row>
    <row r="202" spans="1:5" x14ac:dyDescent="0.25">
      <c r="A202" s="422">
        <v>45180</v>
      </c>
      <c r="B202" s="293" t="s">
        <v>25518</v>
      </c>
      <c r="C202" s="537">
        <v>15</v>
      </c>
      <c r="D202" s="293">
        <v>96.43</v>
      </c>
    </row>
    <row r="203" spans="1:5" x14ac:dyDescent="0.25">
      <c r="A203" s="422">
        <v>45180</v>
      </c>
      <c r="B203" s="293" t="s">
        <v>25519</v>
      </c>
      <c r="C203" s="537">
        <v>114</v>
      </c>
      <c r="E203" s="458">
        <v>735</v>
      </c>
    </row>
    <row r="204" spans="1:5" x14ac:dyDescent="0.25">
      <c r="A204" s="422">
        <v>45180</v>
      </c>
      <c r="B204" s="293" t="s">
        <v>25520</v>
      </c>
      <c r="C204" s="537">
        <v>56</v>
      </c>
      <c r="E204" s="458">
        <v>142.1</v>
      </c>
    </row>
    <row r="205" spans="1:5" x14ac:dyDescent="0.25">
      <c r="A205" s="422">
        <v>45180</v>
      </c>
      <c r="B205" s="293" t="s">
        <v>25521</v>
      </c>
      <c r="C205" s="537">
        <v>40</v>
      </c>
      <c r="D205" s="293">
        <v>168.76</v>
      </c>
    </row>
    <row r="206" spans="1:5" x14ac:dyDescent="0.25">
      <c r="A206" s="422">
        <v>45180</v>
      </c>
      <c r="B206" s="293" t="s">
        <v>25522</v>
      </c>
      <c r="C206" s="537">
        <v>49</v>
      </c>
      <c r="D206" s="293">
        <v>132.59</v>
      </c>
    </row>
    <row r="207" spans="1:5" x14ac:dyDescent="0.25">
      <c r="A207" s="422">
        <v>45180</v>
      </c>
      <c r="B207" s="293" t="s">
        <v>25523</v>
      </c>
      <c r="C207" s="537">
        <v>78</v>
      </c>
      <c r="E207" s="458">
        <v>156.80000000000001</v>
      </c>
    </row>
    <row r="208" spans="1:5" x14ac:dyDescent="0.25">
      <c r="A208" s="422">
        <v>45180</v>
      </c>
      <c r="B208" s="293" t="s">
        <v>25524</v>
      </c>
      <c r="C208" s="537">
        <v>233</v>
      </c>
      <c r="E208" s="458">
        <v>610.04999999999995</v>
      </c>
    </row>
    <row r="209" spans="1:6" x14ac:dyDescent="0.25">
      <c r="A209" s="422">
        <v>45180</v>
      </c>
      <c r="B209" s="293" t="s">
        <v>25525</v>
      </c>
      <c r="C209" s="537">
        <v>116</v>
      </c>
      <c r="E209" s="458">
        <v>254.1</v>
      </c>
    </row>
    <row r="210" spans="1:6" x14ac:dyDescent="0.25">
      <c r="A210" s="422">
        <v>45180</v>
      </c>
      <c r="B210" s="293" t="s">
        <v>25526</v>
      </c>
      <c r="C210" s="537">
        <v>15</v>
      </c>
      <c r="E210" s="458">
        <v>83.3</v>
      </c>
    </row>
    <row r="211" spans="1:6" x14ac:dyDescent="0.25">
      <c r="A211" s="422">
        <v>45180</v>
      </c>
      <c r="B211" s="293" t="s">
        <v>25527</v>
      </c>
      <c r="C211" s="537">
        <v>92</v>
      </c>
      <c r="D211" s="293">
        <v>297.54000000000002</v>
      </c>
    </row>
    <row r="212" spans="1:6" x14ac:dyDescent="0.25">
      <c r="A212" s="422">
        <v>45180</v>
      </c>
      <c r="B212" s="293" t="s">
        <v>25528</v>
      </c>
      <c r="C212" s="537">
        <v>280</v>
      </c>
      <c r="D212" s="293">
        <v>590.65</v>
      </c>
    </row>
    <row r="213" spans="1:6" x14ac:dyDescent="0.25">
      <c r="A213" s="422">
        <v>45180</v>
      </c>
      <c r="B213" s="293" t="s">
        <v>25529</v>
      </c>
      <c r="C213" s="537">
        <v>209</v>
      </c>
      <c r="E213" s="458">
        <v>657</v>
      </c>
    </row>
    <row r="214" spans="1:6" x14ac:dyDescent="0.25">
      <c r="A214" s="422">
        <v>45180</v>
      </c>
      <c r="B214" s="293" t="s">
        <v>25530</v>
      </c>
      <c r="C214" s="537">
        <v>246</v>
      </c>
      <c r="E214" s="458">
        <v>611.61</v>
      </c>
    </row>
    <row r="215" spans="1:6" x14ac:dyDescent="0.25">
      <c r="A215" s="422">
        <v>45180</v>
      </c>
      <c r="B215" s="293" t="s">
        <v>25531</v>
      </c>
      <c r="C215" s="537">
        <v>29</v>
      </c>
      <c r="D215" s="293">
        <v>87.08</v>
      </c>
    </row>
    <row r="216" spans="1:6" x14ac:dyDescent="0.25">
      <c r="A216" s="422">
        <v>45180</v>
      </c>
      <c r="B216" s="293" t="s">
        <v>25532</v>
      </c>
      <c r="C216" s="537">
        <v>90</v>
      </c>
      <c r="D216" s="293">
        <v>232.47</v>
      </c>
    </row>
    <row r="217" spans="1:6" x14ac:dyDescent="0.25">
      <c r="A217" s="422">
        <v>45180</v>
      </c>
      <c r="B217" s="293" t="s">
        <v>25533</v>
      </c>
      <c r="C217" s="537">
        <v>11</v>
      </c>
      <c r="D217" s="293">
        <v>63.96</v>
      </c>
    </row>
    <row r="218" spans="1:6" x14ac:dyDescent="0.25">
      <c r="A218" s="422">
        <v>45180</v>
      </c>
      <c r="B218" s="293" t="s">
        <v>25534</v>
      </c>
      <c r="C218" s="537">
        <v>25</v>
      </c>
      <c r="E218" s="458">
        <v>80.37</v>
      </c>
    </row>
    <row r="219" spans="1:6" x14ac:dyDescent="0.25">
      <c r="A219" s="422">
        <v>45180</v>
      </c>
      <c r="B219" s="293" t="s">
        <v>25535</v>
      </c>
      <c r="C219" s="537">
        <v>140</v>
      </c>
      <c r="E219" s="458">
        <v>343.2</v>
      </c>
    </row>
    <row r="220" spans="1:6" x14ac:dyDescent="0.25">
      <c r="A220" s="422">
        <v>45180</v>
      </c>
      <c r="B220" s="293" t="s">
        <v>25536</v>
      </c>
      <c r="C220" s="537">
        <v>469</v>
      </c>
      <c r="E220" s="552">
        <v>1016.6</v>
      </c>
    </row>
    <row r="221" spans="1:6" x14ac:dyDescent="0.25">
      <c r="A221" s="422">
        <v>45180</v>
      </c>
      <c r="B221" s="293" t="s">
        <v>25537</v>
      </c>
      <c r="C221" s="537">
        <v>931</v>
      </c>
      <c r="E221" s="552">
        <v>1984.7</v>
      </c>
      <c r="F221" t="s">
        <v>25538</v>
      </c>
    </row>
    <row r="222" spans="1:6" x14ac:dyDescent="0.25">
      <c r="A222" s="422">
        <v>45180</v>
      </c>
      <c r="B222" s="293" t="s">
        <v>25539</v>
      </c>
      <c r="C222" s="537">
        <v>113</v>
      </c>
      <c r="E222" s="458">
        <v>256.02999999999997</v>
      </c>
    </row>
    <row r="223" spans="1:6" x14ac:dyDescent="0.25">
      <c r="A223" s="422">
        <v>45180</v>
      </c>
      <c r="B223" s="293" t="s">
        <v>25540</v>
      </c>
      <c r="C223" s="537">
        <v>52</v>
      </c>
      <c r="D223" s="293">
        <v>156.69999999999999</v>
      </c>
    </row>
    <row r="224" spans="1:6" x14ac:dyDescent="0.25">
      <c r="A224" s="422">
        <v>45180</v>
      </c>
      <c r="B224" s="293" t="s">
        <v>25541</v>
      </c>
      <c r="C224" s="537">
        <v>91</v>
      </c>
      <c r="E224" s="458">
        <v>165.9</v>
      </c>
      <c r="F224" s="19" t="s">
        <v>25542</v>
      </c>
    </row>
    <row r="225" spans="1:5" x14ac:dyDescent="0.25">
      <c r="A225" s="422">
        <v>45180</v>
      </c>
      <c r="B225" s="293" t="s">
        <v>25543</v>
      </c>
      <c r="C225" s="537">
        <v>103</v>
      </c>
      <c r="E225" s="458">
        <v>256.88</v>
      </c>
    </row>
    <row r="226" spans="1:5" x14ac:dyDescent="0.25">
      <c r="A226" s="422">
        <v>45180</v>
      </c>
      <c r="B226" s="293" t="s">
        <v>25544</v>
      </c>
      <c r="C226" s="537">
        <v>10</v>
      </c>
      <c r="E226" s="458">
        <v>49</v>
      </c>
    </row>
    <row r="227" spans="1:5" x14ac:dyDescent="0.25">
      <c r="A227" s="422">
        <v>45180</v>
      </c>
      <c r="B227" s="293" t="s">
        <v>25545</v>
      </c>
      <c r="C227" s="537">
        <v>56</v>
      </c>
      <c r="D227" s="293">
        <v>128.57</v>
      </c>
    </row>
    <row r="228" spans="1:5" x14ac:dyDescent="0.25">
      <c r="A228" s="422">
        <v>45180</v>
      </c>
      <c r="B228" s="293" t="s">
        <v>25546</v>
      </c>
      <c r="C228" s="537">
        <v>90</v>
      </c>
      <c r="E228" s="458">
        <v>243.04</v>
      </c>
    </row>
    <row r="229" spans="1:5" x14ac:dyDescent="0.25">
      <c r="A229" s="422">
        <v>45180</v>
      </c>
      <c r="B229" s="293" t="s">
        <v>25547</v>
      </c>
      <c r="C229" s="537">
        <v>1295</v>
      </c>
      <c r="E229" s="552">
        <v>2302.8000000000002</v>
      </c>
    </row>
    <row r="230" spans="1:5" x14ac:dyDescent="0.25">
      <c r="A230" s="422">
        <v>45180</v>
      </c>
      <c r="B230" s="294" t="s">
        <v>25548</v>
      </c>
      <c r="C230" s="537">
        <v>65</v>
      </c>
      <c r="E230" s="458">
        <v>200.2</v>
      </c>
    </row>
    <row r="231" spans="1:5" x14ac:dyDescent="0.25">
      <c r="A231" s="422">
        <v>45180</v>
      </c>
      <c r="B231" s="293" t="s">
        <v>25549</v>
      </c>
      <c r="C231" s="537">
        <v>397</v>
      </c>
      <c r="E231" s="458">
        <v>900.6</v>
      </c>
    </row>
    <row r="232" spans="1:5" x14ac:dyDescent="0.25">
      <c r="A232" s="422">
        <v>45180</v>
      </c>
      <c r="B232" s="293" t="s">
        <v>25550</v>
      </c>
      <c r="C232" s="537">
        <v>10</v>
      </c>
      <c r="D232" s="293">
        <v>26.57</v>
      </c>
    </row>
    <row r="233" spans="1:5" x14ac:dyDescent="0.25">
      <c r="A233" s="422">
        <v>45180</v>
      </c>
      <c r="B233" s="293" t="s">
        <v>25551</v>
      </c>
      <c r="C233" s="537">
        <v>92</v>
      </c>
      <c r="E233" s="458">
        <v>210.6</v>
      </c>
    </row>
    <row r="234" spans="1:5" x14ac:dyDescent="0.25">
      <c r="A234" s="422">
        <v>45180</v>
      </c>
      <c r="B234" s="293" t="s">
        <v>25552</v>
      </c>
      <c r="C234" s="537">
        <v>45</v>
      </c>
      <c r="D234" s="293">
        <v>89.54</v>
      </c>
    </row>
    <row r="235" spans="1:5" x14ac:dyDescent="0.25">
      <c r="A235" s="422">
        <v>45180</v>
      </c>
      <c r="B235" s="293" t="s">
        <v>25553</v>
      </c>
      <c r="C235" s="537">
        <v>40</v>
      </c>
      <c r="D235" s="293">
        <v>130.63</v>
      </c>
    </row>
    <row r="236" spans="1:5" x14ac:dyDescent="0.25">
      <c r="A236" s="422">
        <v>45180</v>
      </c>
      <c r="B236" s="293" t="s">
        <v>25554</v>
      </c>
      <c r="C236" s="537">
        <v>227</v>
      </c>
      <c r="E236" s="458">
        <v>504.7</v>
      </c>
    </row>
    <row r="237" spans="1:5" x14ac:dyDescent="0.25">
      <c r="A237" s="422">
        <v>45180</v>
      </c>
      <c r="B237" s="293" t="s">
        <v>25555</v>
      </c>
      <c r="C237" s="537">
        <v>67</v>
      </c>
      <c r="E237" s="458">
        <v>142.1</v>
      </c>
    </row>
    <row r="238" spans="1:5" x14ac:dyDescent="0.25">
      <c r="A238" s="422">
        <v>45180</v>
      </c>
      <c r="B238" s="293" t="s">
        <v>25556</v>
      </c>
      <c r="C238" s="537">
        <v>30</v>
      </c>
      <c r="D238" s="293">
        <v>168.76</v>
      </c>
    </row>
    <row r="239" spans="1:5" x14ac:dyDescent="0.25">
      <c r="A239" s="422">
        <v>45180</v>
      </c>
      <c r="B239" s="293" t="s">
        <v>25557</v>
      </c>
      <c r="C239" s="537">
        <v>101</v>
      </c>
      <c r="D239" s="293">
        <v>287.82</v>
      </c>
    </row>
    <row r="240" spans="1:5" x14ac:dyDescent="0.25">
      <c r="A240" s="422">
        <v>45180</v>
      </c>
      <c r="B240" s="293" t="s">
        <v>25558</v>
      </c>
      <c r="C240" s="537">
        <v>123</v>
      </c>
      <c r="E240" s="458">
        <v>279.3</v>
      </c>
    </row>
    <row r="241" spans="1:5" x14ac:dyDescent="0.25">
      <c r="A241" s="422">
        <v>45180</v>
      </c>
      <c r="B241" s="293" t="s">
        <v>25559</v>
      </c>
      <c r="C241" s="537">
        <v>20</v>
      </c>
      <c r="E241" s="458">
        <v>49</v>
      </c>
    </row>
    <row r="242" spans="1:5" x14ac:dyDescent="0.25">
      <c r="A242" s="422">
        <v>45181</v>
      </c>
      <c r="B242" s="293" t="s">
        <v>25560</v>
      </c>
      <c r="C242" s="537">
        <v>300</v>
      </c>
      <c r="D242" s="293">
        <v>510.4</v>
      </c>
    </row>
    <row r="243" spans="1:5" x14ac:dyDescent="0.25">
      <c r="A243" s="422">
        <v>45181</v>
      </c>
      <c r="B243" s="293" t="s">
        <v>25561</v>
      </c>
      <c r="C243" s="537">
        <v>265</v>
      </c>
      <c r="E243" s="458">
        <v>597.79999999999995</v>
      </c>
    </row>
    <row r="244" spans="1:5" x14ac:dyDescent="0.25">
      <c r="A244" s="422">
        <v>45181</v>
      </c>
      <c r="B244" s="293" t="s">
        <v>25562</v>
      </c>
      <c r="C244" s="537">
        <v>75</v>
      </c>
      <c r="D244" s="293">
        <v>165.19</v>
      </c>
    </row>
    <row r="245" spans="1:5" x14ac:dyDescent="0.25">
      <c r="A245" s="422">
        <v>45181</v>
      </c>
      <c r="B245" s="293" t="s">
        <v>25563</v>
      </c>
      <c r="C245" s="537">
        <v>45</v>
      </c>
      <c r="E245" s="458">
        <v>82.6</v>
      </c>
    </row>
    <row r="246" spans="1:5" x14ac:dyDescent="0.25">
      <c r="A246" s="422">
        <v>45181</v>
      </c>
      <c r="B246" s="293" t="s">
        <v>25564</v>
      </c>
      <c r="C246" s="537">
        <v>30</v>
      </c>
      <c r="D246" s="293">
        <v>101.6</v>
      </c>
    </row>
    <row r="247" spans="1:5" x14ac:dyDescent="0.25">
      <c r="A247" s="422">
        <v>45181</v>
      </c>
      <c r="B247" s="293" t="s">
        <v>25565</v>
      </c>
      <c r="C247" s="537">
        <v>255</v>
      </c>
      <c r="D247" s="293">
        <v>841.81</v>
      </c>
    </row>
    <row r="248" spans="1:5" x14ac:dyDescent="0.25">
      <c r="A248" s="422">
        <v>45181</v>
      </c>
      <c r="B248" s="293" t="s">
        <v>25566</v>
      </c>
      <c r="C248" s="537">
        <v>120</v>
      </c>
      <c r="D248" s="293">
        <v>337.51</v>
      </c>
    </row>
    <row r="249" spans="1:5" x14ac:dyDescent="0.25">
      <c r="A249" s="422">
        <v>45181</v>
      </c>
      <c r="B249" s="293" t="s">
        <v>25567</v>
      </c>
      <c r="C249" s="537">
        <v>47</v>
      </c>
      <c r="E249" s="458">
        <v>87.36</v>
      </c>
    </row>
    <row r="250" spans="1:5" x14ac:dyDescent="0.25">
      <c r="A250" s="422">
        <v>45181</v>
      </c>
      <c r="B250" s="293" t="s">
        <v>25568</v>
      </c>
      <c r="C250" s="537">
        <v>105</v>
      </c>
      <c r="E250" s="458">
        <v>275.60000000000002</v>
      </c>
    </row>
    <row r="251" spans="1:5" x14ac:dyDescent="0.25">
      <c r="A251" s="422">
        <v>45181</v>
      </c>
      <c r="B251" s="293" t="s">
        <v>25569</v>
      </c>
      <c r="C251" s="537">
        <v>50</v>
      </c>
      <c r="E251" s="458">
        <v>119.6</v>
      </c>
    </row>
    <row r="252" spans="1:5" x14ac:dyDescent="0.25">
      <c r="A252" s="422">
        <v>45181</v>
      </c>
      <c r="B252" s="293" t="s">
        <v>25570</v>
      </c>
      <c r="C252" s="537">
        <v>194</v>
      </c>
      <c r="E252" s="458">
        <v>536.9</v>
      </c>
    </row>
    <row r="253" spans="1:5" x14ac:dyDescent="0.25">
      <c r="A253" s="422">
        <v>45181</v>
      </c>
      <c r="B253" s="293" t="s">
        <v>25571</v>
      </c>
      <c r="C253" s="537">
        <v>65</v>
      </c>
      <c r="D253" s="293">
        <v>151.6</v>
      </c>
    </row>
    <row r="254" spans="1:5" x14ac:dyDescent="0.25">
      <c r="A254" s="422">
        <v>45181</v>
      </c>
      <c r="B254" s="293" t="s">
        <v>25572</v>
      </c>
      <c r="C254" s="537">
        <v>140</v>
      </c>
      <c r="D254" s="293">
        <v>360.72</v>
      </c>
    </row>
    <row r="255" spans="1:5" x14ac:dyDescent="0.25">
      <c r="A255" s="422">
        <v>45181</v>
      </c>
      <c r="B255" s="293" t="s">
        <v>25573</v>
      </c>
      <c r="C255" s="537">
        <v>197</v>
      </c>
      <c r="E255" s="458">
        <v>541.62</v>
      </c>
    </row>
    <row r="256" spans="1:5" x14ac:dyDescent="0.25">
      <c r="A256" s="422">
        <v>45181</v>
      </c>
      <c r="B256" s="293" t="s">
        <v>25574</v>
      </c>
      <c r="C256" s="537">
        <v>45</v>
      </c>
      <c r="E256" s="458">
        <v>102.9</v>
      </c>
    </row>
    <row r="257" spans="1:5" x14ac:dyDescent="0.25">
      <c r="A257" s="422">
        <v>45181</v>
      </c>
      <c r="B257" s="293" t="s">
        <v>25575</v>
      </c>
      <c r="C257" s="537">
        <v>23</v>
      </c>
      <c r="E257" s="458">
        <v>82.6</v>
      </c>
    </row>
    <row r="258" spans="1:5" x14ac:dyDescent="0.25">
      <c r="A258" s="422">
        <v>45181</v>
      </c>
      <c r="B258" s="293" t="s">
        <v>25576</v>
      </c>
      <c r="C258" s="537">
        <v>10</v>
      </c>
      <c r="E258" s="458">
        <v>29.4</v>
      </c>
    </row>
    <row r="259" spans="1:5" x14ac:dyDescent="0.25">
      <c r="A259" s="422">
        <v>45181</v>
      </c>
      <c r="B259" s="293" t="s">
        <v>25577</v>
      </c>
      <c r="C259" s="537">
        <v>175</v>
      </c>
      <c r="E259" s="458">
        <v>343</v>
      </c>
    </row>
    <row r="260" spans="1:5" x14ac:dyDescent="0.25">
      <c r="A260" s="422">
        <v>45181</v>
      </c>
      <c r="B260" s="293" t="s">
        <v>25578</v>
      </c>
      <c r="C260" s="537">
        <v>45</v>
      </c>
      <c r="E260" s="458">
        <v>83.07</v>
      </c>
    </row>
    <row r="261" spans="1:5" x14ac:dyDescent="0.25">
      <c r="A261" s="422">
        <v>45181</v>
      </c>
      <c r="B261" s="293" t="s">
        <v>25579</v>
      </c>
      <c r="C261" s="537">
        <v>60</v>
      </c>
      <c r="E261" s="458">
        <v>137.19999999999999</v>
      </c>
    </row>
    <row r="262" spans="1:5" x14ac:dyDescent="0.25">
      <c r="A262" s="422">
        <v>45181</v>
      </c>
      <c r="B262" s="293" t="s">
        <v>25580</v>
      </c>
      <c r="C262" s="537">
        <v>60</v>
      </c>
      <c r="E262" s="458">
        <v>145.6</v>
      </c>
    </row>
    <row r="263" spans="1:5" x14ac:dyDescent="0.25">
      <c r="A263" s="422">
        <v>45181</v>
      </c>
      <c r="B263" s="293" t="s">
        <v>25581</v>
      </c>
      <c r="C263" s="537">
        <v>27</v>
      </c>
      <c r="E263" s="458">
        <v>57.2</v>
      </c>
    </row>
    <row r="264" spans="1:5" x14ac:dyDescent="0.25">
      <c r="A264" s="422">
        <v>45181</v>
      </c>
      <c r="B264" s="293" t="s">
        <v>25582</v>
      </c>
      <c r="C264" s="537">
        <v>90</v>
      </c>
      <c r="D264" s="293">
        <v>299.01</v>
      </c>
    </row>
    <row r="265" spans="1:5" x14ac:dyDescent="0.25">
      <c r="A265" s="422">
        <v>45181</v>
      </c>
      <c r="B265" s="293" t="s">
        <v>25583</v>
      </c>
      <c r="C265" s="537">
        <v>60</v>
      </c>
      <c r="D265" s="293">
        <v>154.97999999999999</v>
      </c>
    </row>
    <row r="266" spans="1:5" x14ac:dyDescent="0.25">
      <c r="A266" s="422">
        <v>45181</v>
      </c>
      <c r="B266" s="293" t="s">
        <v>25584</v>
      </c>
      <c r="C266" s="537">
        <v>22</v>
      </c>
      <c r="E266" s="458">
        <v>74</v>
      </c>
    </row>
    <row r="267" spans="1:5" x14ac:dyDescent="0.25">
      <c r="A267" s="422">
        <v>45181</v>
      </c>
      <c r="B267" s="293" t="s">
        <v>25585</v>
      </c>
      <c r="C267" s="537">
        <v>112</v>
      </c>
      <c r="E267" s="458">
        <v>176.4</v>
      </c>
    </row>
    <row r="268" spans="1:5" x14ac:dyDescent="0.25">
      <c r="A268" s="422">
        <v>45181</v>
      </c>
      <c r="B268" s="293" t="s">
        <v>25586</v>
      </c>
      <c r="C268" s="537">
        <v>82</v>
      </c>
      <c r="D268" s="293">
        <v>155.47</v>
      </c>
    </row>
    <row r="269" spans="1:5" x14ac:dyDescent="0.25">
      <c r="A269" s="422">
        <v>45181</v>
      </c>
      <c r="B269" s="293" t="s">
        <v>25587</v>
      </c>
      <c r="C269" s="537">
        <v>260</v>
      </c>
      <c r="E269" s="458">
        <v>440.94</v>
      </c>
    </row>
    <row r="270" spans="1:5" x14ac:dyDescent="0.25">
      <c r="A270" s="422">
        <v>45181</v>
      </c>
      <c r="B270" s="293" t="s">
        <v>25588</v>
      </c>
      <c r="C270" s="537">
        <v>172</v>
      </c>
      <c r="E270" s="458">
        <v>403.2</v>
      </c>
    </row>
    <row r="271" spans="1:5" x14ac:dyDescent="0.25">
      <c r="A271" s="422">
        <v>45181</v>
      </c>
      <c r="B271" s="293" t="s">
        <v>25589</v>
      </c>
      <c r="C271" s="537">
        <v>47</v>
      </c>
      <c r="E271" s="458">
        <v>107.8</v>
      </c>
    </row>
    <row r="272" spans="1:5" x14ac:dyDescent="0.25">
      <c r="A272" s="422">
        <v>45181</v>
      </c>
      <c r="B272" s="293" t="s">
        <v>25590</v>
      </c>
      <c r="C272" s="537">
        <v>136</v>
      </c>
      <c r="E272" s="458">
        <v>360.58</v>
      </c>
    </row>
    <row r="273" spans="1:5" x14ac:dyDescent="0.25">
      <c r="A273" s="422">
        <v>45181</v>
      </c>
      <c r="B273" s="293" t="s">
        <v>25591</v>
      </c>
      <c r="C273" s="537">
        <v>57</v>
      </c>
      <c r="E273" s="458">
        <v>330.51</v>
      </c>
    </row>
    <row r="274" spans="1:5" x14ac:dyDescent="0.25">
      <c r="A274" s="422">
        <v>45181</v>
      </c>
      <c r="B274" s="293" t="s">
        <v>25592</v>
      </c>
      <c r="C274" s="537">
        <v>31</v>
      </c>
      <c r="E274" s="458">
        <v>98.92</v>
      </c>
    </row>
    <row r="275" spans="1:5" x14ac:dyDescent="0.25">
      <c r="A275" s="422">
        <v>45181</v>
      </c>
      <c r="B275" s="293" t="s">
        <v>25593</v>
      </c>
      <c r="C275" s="537">
        <v>32</v>
      </c>
      <c r="D275" s="293">
        <v>108.86</v>
      </c>
    </row>
    <row r="276" spans="1:5" x14ac:dyDescent="0.25">
      <c r="A276" s="422">
        <v>45181</v>
      </c>
      <c r="B276" s="293" t="s">
        <v>25594</v>
      </c>
      <c r="C276" s="537">
        <v>111</v>
      </c>
      <c r="D276" s="293">
        <v>253.13</v>
      </c>
    </row>
    <row r="277" spans="1:5" x14ac:dyDescent="0.25">
      <c r="A277" s="422">
        <v>45181</v>
      </c>
      <c r="B277" s="293" t="s">
        <v>25595</v>
      </c>
      <c r="C277" s="537">
        <v>315</v>
      </c>
      <c r="D277" s="293">
        <v>711.19</v>
      </c>
    </row>
    <row r="278" spans="1:5" x14ac:dyDescent="0.25">
      <c r="A278" s="422">
        <v>45182</v>
      </c>
      <c r="B278" s="293" t="s">
        <v>25596</v>
      </c>
      <c r="C278" s="537">
        <v>43</v>
      </c>
      <c r="D278" s="293">
        <v>120.54</v>
      </c>
    </row>
    <row r="279" spans="1:5" x14ac:dyDescent="0.25">
      <c r="A279" s="422">
        <v>45182</v>
      </c>
      <c r="B279" s="293" t="s">
        <v>25597</v>
      </c>
      <c r="C279" s="537">
        <v>10</v>
      </c>
      <c r="D279" s="293">
        <v>102.46</v>
      </c>
    </row>
    <row r="280" spans="1:5" x14ac:dyDescent="0.25">
      <c r="A280" s="422">
        <v>45182</v>
      </c>
      <c r="B280" s="293" t="s">
        <v>25598</v>
      </c>
      <c r="C280" s="537">
        <v>58</v>
      </c>
      <c r="D280" s="293">
        <v>186.65</v>
      </c>
    </row>
    <row r="281" spans="1:5" x14ac:dyDescent="0.25">
      <c r="A281" s="422">
        <v>45182</v>
      </c>
      <c r="B281" s="293" t="s">
        <v>25599</v>
      </c>
      <c r="C281" s="537">
        <v>86</v>
      </c>
      <c r="E281" s="458">
        <v>409.67</v>
      </c>
    </row>
    <row r="282" spans="1:5" x14ac:dyDescent="0.25">
      <c r="A282" s="422">
        <v>45182</v>
      </c>
      <c r="B282" s="293" t="s">
        <v>25600</v>
      </c>
      <c r="C282" s="537">
        <v>502</v>
      </c>
      <c r="E282" s="552">
        <v>1195.3699999999999</v>
      </c>
    </row>
    <row r="283" spans="1:5" x14ac:dyDescent="0.25">
      <c r="A283" s="422">
        <v>45182</v>
      </c>
      <c r="B283" s="293" t="s">
        <v>25601</v>
      </c>
      <c r="C283" s="537">
        <v>20</v>
      </c>
      <c r="D283" s="293">
        <v>60.27</v>
      </c>
    </row>
    <row r="284" spans="1:5" x14ac:dyDescent="0.25">
      <c r="A284" s="422">
        <v>45182</v>
      </c>
      <c r="B284" s="293" t="s">
        <v>25602</v>
      </c>
      <c r="C284" s="537">
        <v>282</v>
      </c>
      <c r="D284" s="293">
        <v>773.51</v>
      </c>
    </row>
    <row r="285" spans="1:5" x14ac:dyDescent="0.25">
      <c r="A285" s="422">
        <v>45182</v>
      </c>
      <c r="B285" s="293" t="s">
        <v>25603</v>
      </c>
      <c r="C285" s="537">
        <v>125</v>
      </c>
      <c r="D285" s="293">
        <v>406.39</v>
      </c>
    </row>
    <row r="286" spans="1:5" x14ac:dyDescent="0.25">
      <c r="A286" s="422">
        <v>45182</v>
      </c>
      <c r="B286" s="293" t="s">
        <v>25604</v>
      </c>
      <c r="C286" s="537">
        <v>70</v>
      </c>
      <c r="E286" s="458">
        <v>137.19999999999999</v>
      </c>
    </row>
    <row r="287" spans="1:5" x14ac:dyDescent="0.25">
      <c r="A287" s="422">
        <v>45182</v>
      </c>
      <c r="B287" s="293" t="s">
        <v>25605</v>
      </c>
      <c r="C287" s="537">
        <v>60</v>
      </c>
      <c r="E287" s="458">
        <v>126</v>
      </c>
    </row>
    <row r="288" spans="1:5" x14ac:dyDescent="0.25">
      <c r="A288" s="422">
        <v>45182</v>
      </c>
      <c r="B288" s="293" t="s">
        <v>25606</v>
      </c>
      <c r="C288" s="537">
        <v>148</v>
      </c>
      <c r="E288" s="458">
        <v>330.51</v>
      </c>
    </row>
    <row r="289" spans="1:6" x14ac:dyDescent="0.25">
      <c r="A289" s="422">
        <v>45182</v>
      </c>
      <c r="B289" s="293" t="s">
        <v>25607</v>
      </c>
      <c r="C289" s="537">
        <v>47</v>
      </c>
      <c r="D289" s="293">
        <v>203.2</v>
      </c>
    </row>
    <row r="290" spans="1:6" x14ac:dyDescent="0.25">
      <c r="A290" s="422">
        <v>45182</v>
      </c>
      <c r="B290" s="293" t="s">
        <v>25608</v>
      </c>
      <c r="C290" s="537">
        <v>137</v>
      </c>
      <c r="E290" s="458">
        <v>282.24</v>
      </c>
    </row>
    <row r="291" spans="1:6" x14ac:dyDescent="0.25">
      <c r="A291" s="422">
        <v>45182</v>
      </c>
      <c r="B291" s="293" t="s">
        <v>25609</v>
      </c>
      <c r="C291" s="537">
        <v>92</v>
      </c>
      <c r="E291" s="458">
        <v>524.16</v>
      </c>
    </row>
    <row r="292" spans="1:6" x14ac:dyDescent="0.25">
      <c r="A292" s="422">
        <v>45182</v>
      </c>
      <c r="B292" s="293" t="s">
        <v>25610</v>
      </c>
      <c r="C292" s="537">
        <v>37</v>
      </c>
      <c r="E292" s="458">
        <v>135</v>
      </c>
    </row>
    <row r="293" spans="1:6" x14ac:dyDescent="0.25">
      <c r="A293" s="422">
        <v>45182</v>
      </c>
      <c r="B293" s="293" t="s">
        <v>25611</v>
      </c>
      <c r="C293" s="537">
        <v>92</v>
      </c>
      <c r="E293" s="458">
        <v>376</v>
      </c>
    </row>
    <row r="294" spans="1:6" x14ac:dyDescent="0.25">
      <c r="A294" s="422">
        <v>45182</v>
      </c>
      <c r="B294" s="293" t="s">
        <v>25612</v>
      </c>
      <c r="C294" s="537">
        <v>12</v>
      </c>
      <c r="F294" t="s">
        <v>5363</v>
      </c>
    </row>
    <row r="295" spans="1:6" x14ac:dyDescent="0.25">
      <c r="A295" s="422">
        <v>45182</v>
      </c>
      <c r="B295" s="293" t="s">
        <v>25613</v>
      </c>
      <c r="C295" s="537">
        <v>137</v>
      </c>
      <c r="E295" s="458">
        <v>306.27999999999997</v>
      </c>
    </row>
    <row r="296" spans="1:6" x14ac:dyDescent="0.25">
      <c r="A296" s="422">
        <v>45182</v>
      </c>
      <c r="B296" s="293" t="s">
        <v>25614</v>
      </c>
      <c r="C296" s="537">
        <v>118</v>
      </c>
      <c r="E296" s="458">
        <v>277.63</v>
      </c>
    </row>
    <row r="297" spans="1:6" x14ac:dyDescent="0.25">
      <c r="A297" s="422">
        <v>45182</v>
      </c>
      <c r="B297" s="293" t="s">
        <v>25615</v>
      </c>
      <c r="C297" s="537">
        <v>14</v>
      </c>
      <c r="D297" s="293">
        <v>120.54</v>
      </c>
    </row>
    <row r="298" spans="1:6" x14ac:dyDescent="0.25">
      <c r="A298" s="422">
        <v>45182</v>
      </c>
      <c r="B298" s="293" t="s">
        <v>25616</v>
      </c>
      <c r="C298" s="537">
        <v>54</v>
      </c>
      <c r="E298" s="458">
        <v>196</v>
      </c>
    </row>
    <row r="299" spans="1:6" x14ac:dyDescent="0.25">
      <c r="A299" s="422">
        <v>45182</v>
      </c>
      <c r="B299" s="293" t="s">
        <v>25617</v>
      </c>
      <c r="C299" s="537">
        <v>184</v>
      </c>
      <c r="E299" s="458">
        <v>457.76</v>
      </c>
    </row>
    <row r="300" spans="1:6" x14ac:dyDescent="0.25">
      <c r="A300" s="422">
        <v>45182</v>
      </c>
      <c r="B300" s="293" t="s">
        <v>25618</v>
      </c>
      <c r="C300" s="537">
        <v>113</v>
      </c>
      <c r="E300" s="458">
        <v>295.57</v>
      </c>
    </row>
    <row r="301" spans="1:6" x14ac:dyDescent="0.25">
      <c r="A301" s="422">
        <v>45182</v>
      </c>
      <c r="B301" s="293" t="s">
        <v>25619</v>
      </c>
      <c r="C301" s="537">
        <v>76</v>
      </c>
      <c r="E301" s="458">
        <v>186.2</v>
      </c>
    </row>
    <row r="302" spans="1:6" x14ac:dyDescent="0.25">
      <c r="A302" s="422">
        <v>45182</v>
      </c>
      <c r="B302" s="293" t="s">
        <v>25620</v>
      </c>
      <c r="C302" s="537">
        <v>115</v>
      </c>
      <c r="E302" s="458">
        <v>251.37</v>
      </c>
    </row>
    <row r="303" spans="1:6" x14ac:dyDescent="0.25">
      <c r="A303" s="422">
        <v>45182</v>
      </c>
      <c r="B303" s="293" t="s">
        <v>25621</v>
      </c>
      <c r="C303" s="537">
        <v>287</v>
      </c>
      <c r="E303" s="458">
        <v>731.4</v>
      </c>
    </row>
    <row r="304" spans="1:6" x14ac:dyDescent="0.25">
      <c r="A304" s="422">
        <v>45182</v>
      </c>
      <c r="B304" s="293" t="s">
        <v>25622</v>
      </c>
      <c r="C304" s="537">
        <v>5</v>
      </c>
      <c r="D304" s="293">
        <v>60.27</v>
      </c>
    </row>
    <row r="305" spans="1:6" x14ac:dyDescent="0.25">
      <c r="A305" s="422">
        <v>45182</v>
      </c>
      <c r="B305" s="293" t="s">
        <v>25623</v>
      </c>
      <c r="C305" s="537">
        <v>317</v>
      </c>
      <c r="E305" s="458">
        <v>645.84</v>
      </c>
    </row>
    <row r="306" spans="1:6" x14ac:dyDescent="0.25">
      <c r="A306" s="422">
        <v>45182</v>
      </c>
      <c r="B306" s="293" t="s">
        <v>25624</v>
      </c>
      <c r="C306" s="537">
        <v>100</v>
      </c>
      <c r="E306" s="458">
        <v>249.2</v>
      </c>
    </row>
    <row r="307" spans="1:6" x14ac:dyDescent="0.25">
      <c r="A307" s="422">
        <v>45182</v>
      </c>
      <c r="B307" s="293" t="s">
        <v>25625</v>
      </c>
      <c r="C307" s="537">
        <v>106</v>
      </c>
      <c r="F307" t="s">
        <v>25636</v>
      </c>
    </row>
    <row r="308" spans="1:6" x14ac:dyDescent="0.25">
      <c r="A308" s="422">
        <v>45182</v>
      </c>
      <c r="B308" s="293" t="s">
        <v>25626</v>
      </c>
      <c r="C308" s="537">
        <v>330</v>
      </c>
      <c r="E308" s="458">
        <v>731.6</v>
      </c>
    </row>
    <row r="309" spans="1:6" x14ac:dyDescent="0.25">
      <c r="A309" s="422">
        <v>45182</v>
      </c>
      <c r="B309" s="293" t="s">
        <v>25627</v>
      </c>
      <c r="C309" s="537">
        <v>83</v>
      </c>
      <c r="E309" s="458">
        <v>178.36</v>
      </c>
    </row>
    <row r="310" spans="1:6" x14ac:dyDescent="0.25">
      <c r="A310" s="422">
        <v>45182</v>
      </c>
      <c r="B310" s="293" t="s">
        <v>25628</v>
      </c>
      <c r="C310" s="537">
        <v>514</v>
      </c>
      <c r="E310" s="552">
        <v>1051.3499999999999</v>
      </c>
    </row>
    <row r="311" spans="1:6" x14ac:dyDescent="0.25">
      <c r="A311" s="422">
        <v>45182</v>
      </c>
      <c r="B311" s="293" t="s">
        <v>25629</v>
      </c>
      <c r="C311" s="537">
        <v>240</v>
      </c>
      <c r="E311" s="458">
        <v>484.4</v>
      </c>
    </row>
    <row r="312" spans="1:6" x14ac:dyDescent="0.25">
      <c r="A312" s="422">
        <v>45182</v>
      </c>
      <c r="B312" s="293" t="s">
        <v>25630</v>
      </c>
      <c r="C312" s="537">
        <v>30</v>
      </c>
      <c r="D312" s="293">
        <v>89.54</v>
      </c>
    </row>
    <row r="313" spans="1:6" x14ac:dyDescent="0.25">
      <c r="A313" s="422">
        <v>45182</v>
      </c>
      <c r="B313" s="293" t="s">
        <v>25631</v>
      </c>
      <c r="C313" s="537">
        <v>5</v>
      </c>
      <c r="D313" s="293">
        <v>45.2</v>
      </c>
    </row>
    <row r="314" spans="1:6" x14ac:dyDescent="0.25">
      <c r="A314" s="422">
        <v>45182</v>
      </c>
      <c r="B314" s="293" t="s">
        <v>25632</v>
      </c>
      <c r="C314" s="537">
        <v>5985</v>
      </c>
      <c r="E314" s="552">
        <v>9384.48</v>
      </c>
    </row>
    <row r="315" spans="1:6" x14ac:dyDescent="0.25">
      <c r="A315" s="422">
        <v>45182</v>
      </c>
      <c r="B315" s="293" t="s">
        <v>25633</v>
      </c>
      <c r="C315" s="537">
        <v>110</v>
      </c>
      <c r="E315" s="458">
        <v>267.3</v>
      </c>
    </row>
    <row r="316" spans="1:6" x14ac:dyDescent="0.25">
      <c r="A316" s="422">
        <v>45182</v>
      </c>
      <c r="B316" s="293" t="s">
        <v>25634</v>
      </c>
      <c r="C316" s="537">
        <v>55</v>
      </c>
      <c r="E316" s="458">
        <v>175.54</v>
      </c>
    </row>
    <row r="317" spans="1:6" x14ac:dyDescent="0.25">
      <c r="A317" s="422">
        <v>45182</v>
      </c>
      <c r="B317" s="293" t="s">
        <v>25635</v>
      </c>
      <c r="C317" s="537">
        <v>92</v>
      </c>
      <c r="D317" s="293">
        <v>282.67</v>
      </c>
    </row>
    <row r="318" spans="1:6" x14ac:dyDescent="0.25">
      <c r="A318" s="422">
        <v>45183</v>
      </c>
      <c r="B318" s="293" t="s">
        <v>25637</v>
      </c>
      <c r="C318" s="537">
        <v>135</v>
      </c>
      <c r="D318" s="293">
        <v>253.13</v>
      </c>
    </row>
    <row r="319" spans="1:6" x14ac:dyDescent="0.25">
      <c r="A319" s="422">
        <v>45183</v>
      </c>
      <c r="B319" s="293" t="s">
        <v>25638</v>
      </c>
      <c r="C319" s="537">
        <v>30</v>
      </c>
      <c r="D319" s="293">
        <v>89.54</v>
      </c>
    </row>
    <row r="320" spans="1:6" x14ac:dyDescent="0.25">
      <c r="A320" s="422">
        <v>45183</v>
      </c>
      <c r="B320" s="293" t="s">
        <v>25639</v>
      </c>
      <c r="C320" s="537">
        <v>118</v>
      </c>
      <c r="E320" s="458">
        <v>723.24</v>
      </c>
    </row>
    <row r="321" spans="1:5" x14ac:dyDescent="0.25">
      <c r="A321" s="422">
        <v>45183</v>
      </c>
      <c r="B321" s="293" t="s">
        <v>25640</v>
      </c>
      <c r="C321" s="537">
        <v>366</v>
      </c>
      <c r="E321" s="458">
        <v>861.1</v>
      </c>
    </row>
    <row r="322" spans="1:5" x14ac:dyDescent="0.25">
      <c r="A322" s="422">
        <v>45183</v>
      </c>
      <c r="B322" s="293" t="s">
        <v>25641</v>
      </c>
      <c r="C322" s="537">
        <v>252</v>
      </c>
      <c r="E322" s="552">
        <v>1036.3499999999999</v>
      </c>
    </row>
    <row r="323" spans="1:5" x14ac:dyDescent="0.25">
      <c r="A323" s="422">
        <v>45183</v>
      </c>
      <c r="B323" s="293" t="s">
        <v>25642</v>
      </c>
      <c r="C323" s="537">
        <v>372</v>
      </c>
      <c r="E323" s="458">
        <v>801.06</v>
      </c>
    </row>
    <row r="324" spans="1:5" x14ac:dyDescent="0.25">
      <c r="A324" s="422">
        <v>45183</v>
      </c>
      <c r="B324" s="293" t="s">
        <v>25643</v>
      </c>
      <c r="C324" s="537">
        <v>51</v>
      </c>
      <c r="E324" s="458">
        <v>318.5</v>
      </c>
    </row>
    <row r="325" spans="1:5" x14ac:dyDescent="0.25">
      <c r="A325" s="422">
        <v>45183</v>
      </c>
      <c r="B325" s="293" t="s">
        <v>25644</v>
      </c>
      <c r="C325" s="537">
        <v>19</v>
      </c>
      <c r="E325" s="458">
        <v>171.5</v>
      </c>
    </row>
    <row r="326" spans="1:5" x14ac:dyDescent="0.25">
      <c r="A326" s="422">
        <v>45183</v>
      </c>
      <c r="B326" s="293" t="s">
        <v>25645</v>
      </c>
      <c r="C326" s="537">
        <v>129</v>
      </c>
      <c r="E326" s="458">
        <v>269.01</v>
      </c>
    </row>
    <row r="327" spans="1:5" x14ac:dyDescent="0.25">
      <c r="A327" s="422">
        <v>45183</v>
      </c>
      <c r="B327" s="293" t="s">
        <v>25646</v>
      </c>
      <c r="C327" s="537">
        <v>120</v>
      </c>
      <c r="D327" s="293">
        <v>253.13</v>
      </c>
    </row>
    <row r="328" spans="1:5" x14ac:dyDescent="0.25">
      <c r="A328" s="422">
        <v>45183</v>
      </c>
      <c r="B328" s="293" t="s">
        <v>25647</v>
      </c>
      <c r="C328" s="537">
        <v>35</v>
      </c>
      <c r="D328" s="293">
        <v>96.43</v>
      </c>
    </row>
    <row r="329" spans="1:5" x14ac:dyDescent="0.25">
      <c r="A329" s="422">
        <v>45183</v>
      </c>
      <c r="B329" s="293" t="s">
        <v>25648</v>
      </c>
      <c r="C329" s="537">
        <v>75</v>
      </c>
      <c r="E329" s="458">
        <v>182</v>
      </c>
    </row>
    <row r="330" spans="1:5" x14ac:dyDescent="0.25">
      <c r="A330" s="422">
        <v>45183</v>
      </c>
      <c r="B330" s="293" t="s">
        <v>25649</v>
      </c>
      <c r="C330" s="537">
        <v>30</v>
      </c>
      <c r="D330" s="293">
        <v>90.41</v>
      </c>
    </row>
    <row r="331" spans="1:5" x14ac:dyDescent="0.25">
      <c r="A331" s="422">
        <v>45183</v>
      </c>
      <c r="B331" s="293" t="s">
        <v>25650</v>
      </c>
      <c r="C331" s="537">
        <v>25</v>
      </c>
      <c r="E331" s="458">
        <v>72.8</v>
      </c>
    </row>
    <row r="332" spans="1:5" x14ac:dyDescent="0.25">
      <c r="A332" s="422">
        <v>45183</v>
      </c>
      <c r="B332" s="293" t="s">
        <v>25651</v>
      </c>
      <c r="C332" s="537">
        <v>372</v>
      </c>
      <c r="E332" s="458">
        <v>980</v>
      </c>
    </row>
    <row r="333" spans="1:5" x14ac:dyDescent="0.25">
      <c r="A333" s="422">
        <v>45183</v>
      </c>
      <c r="B333" s="293" t="s">
        <v>25652</v>
      </c>
      <c r="C333" s="537">
        <v>135</v>
      </c>
      <c r="D333" s="293">
        <v>304.79000000000002</v>
      </c>
    </row>
    <row r="334" spans="1:5" x14ac:dyDescent="0.25">
      <c r="A334" s="422">
        <v>45183</v>
      </c>
      <c r="B334" s="293" t="s">
        <v>25653</v>
      </c>
      <c r="C334" s="537">
        <v>216</v>
      </c>
      <c r="D334" s="293">
        <v>263.22000000000003</v>
      </c>
    </row>
    <row r="335" spans="1:5" x14ac:dyDescent="0.25">
      <c r="A335" s="422">
        <v>45183</v>
      </c>
      <c r="B335" s="293" t="s">
        <v>25654</v>
      </c>
      <c r="C335" s="537">
        <v>37</v>
      </c>
      <c r="E335" s="458">
        <v>68.599999999999994</v>
      </c>
    </row>
    <row r="336" spans="1:5" x14ac:dyDescent="0.25">
      <c r="A336" s="422">
        <v>45183</v>
      </c>
      <c r="B336" s="293" t="s">
        <v>25655</v>
      </c>
      <c r="C336" s="537">
        <v>806</v>
      </c>
      <c r="E336" s="552">
        <v>2252.5</v>
      </c>
    </row>
    <row r="337" spans="1:5" x14ac:dyDescent="0.25">
      <c r="A337" s="422">
        <v>45183</v>
      </c>
      <c r="B337" s="293" t="s">
        <v>25656</v>
      </c>
      <c r="C337" s="537">
        <v>37</v>
      </c>
      <c r="D337" s="293">
        <v>102.46</v>
      </c>
    </row>
    <row r="338" spans="1:5" x14ac:dyDescent="0.25">
      <c r="A338" s="422">
        <v>45183</v>
      </c>
      <c r="B338" s="293" t="s">
        <v>25657</v>
      </c>
      <c r="C338" s="537">
        <v>397</v>
      </c>
      <c r="E338" s="552">
        <v>1097.5999999999999</v>
      </c>
    </row>
    <row r="339" spans="1:5" x14ac:dyDescent="0.25">
      <c r="A339" s="422">
        <v>45183</v>
      </c>
      <c r="B339" s="293" t="s">
        <v>25658</v>
      </c>
      <c r="C339" s="537">
        <v>262</v>
      </c>
      <c r="E339" s="458">
        <v>420</v>
      </c>
    </row>
    <row r="340" spans="1:5" x14ac:dyDescent="0.25">
      <c r="A340" s="422">
        <v>45183</v>
      </c>
      <c r="B340" s="293" t="s">
        <v>25659</v>
      </c>
      <c r="C340" s="537">
        <v>88</v>
      </c>
      <c r="E340" s="458">
        <v>200.9</v>
      </c>
    </row>
    <row r="341" spans="1:5" x14ac:dyDescent="0.25">
      <c r="A341" s="422">
        <v>45183</v>
      </c>
      <c r="B341" s="293" t="s">
        <v>25660</v>
      </c>
      <c r="C341" s="537">
        <v>174</v>
      </c>
      <c r="E341" s="458">
        <v>441.1</v>
      </c>
    </row>
    <row r="342" spans="1:5" x14ac:dyDescent="0.25">
      <c r="A342" s="422">
        <v>45183</v>
      </c>
      <c r="B342" s="293" t="s">
        <v>25661</v>
      </c>
      <c r="C342" s="537">
        <v>152</v>
      </c>
      <c r="E342" s="458">
        <v>652.67999999999995</v>
      </c>
    </row>
    <row r="343" spans="1:5" x14ac:dyDescent="0.25">
      <c r="A343" s="422">
        <v>45183</v>
      </c>
      <c r="B343" s="293" t="s">
        <v>25662</v>
      </c>
      <c r="C343" s="537">
        <v>205</v>
      </c>
      <c r="E343" s="458">
        <v>531.65</v>
      </c>
    </row>
    <row r="344" spans="1:5" x14ac:dyDescent="0.25">
      <c r="A344" s="422">
        <v>45183</v>
      </c>
      <c r="B344" s="293" t="s">
        <v>25663</v>
      </c>
      <c r="C344" s="537">
        <v>691</v>
      </c>
      <c r="E344" s="552">
        <v>1470.98</v>
      </c>
    </row>
    <row r="345" spans="1:5" x14ac:dyDescent="0.25">
      <c r="A345" s="422">
        <v>45183</v>
      </c>
      <c r="B345" s="293" t="s">
        <v>25664</v>
      </c>
      <c r="C345" s="537">
        <v>136</v>
      </c>
      <c r="E345" s="458">
        <v>293.27</v>
      </c>
    </row>
    <row r="346" spans="1:5" x14ac:dyDescent="0.25">
      <c r="A346" s="422">
        <v>45183</v>
      </c>
      <c r="B346" s="293" t="s">
        <v>25665</v>
      </c>
      <c r="C346" s="537">
        <v>249</v>
      </c>
      <c r="E346" s="458">
        <v>828</v>
      </c>
    </row>
    <row r="347" spans="1:5" x14ac:dyDescent="0.25">
      <c r="A347" s="422">
        <v>45183</v>
      </c>
      <c r="B347" s="293" t="s">
        <v>25666</v>
      </c>
      <c r="C347" s="537">
        <v>105</v>
      </c>
      <c r="D347" s="293">
        <v>253.13</v>
      </c>
    </row>
    <row r="348" spans="1:5" x14ac:dyDescent="0.25">
      <c r="A348" s="422">
        <v>45183</v>
      </c>
      <c r="B348" s="293" t="s">
        <v>25667</v>
      </c>
      <c r="C348" s="537">
        <v>30</v>
      </c>
      <c r="D348" s="293">
        <v>84.38</v>
      </c>
    </row>
    <row r="349" spans="1:5" x14ac:dyDescent="0.25">
      <c r="A349" s="422">
        <v>45183</v>
      </c>
      <c r="B349" s="293" t="s">
        <v>25668</v>
      </c>
      <c r="C349" s="537">
        <v>30</v>
      </c>
      <c r="D349" s="293">
        <v>94.71</v>
      </c>
    </row>
    <row r="350" spans="1:5" x14ac:dyDescent="0.25">
      <c r="A350" s="422">
        <v>45183</v>
      </c>
      <c r="B350" s="293" t="s">
        <v>25669</v>
      </c>
      <c r="C350" s="537">
        <v>360</v>
      </c>
      <c r="E350" s="458">
        <v>756</v>
      </c>
    </row>
    <row r="351" spans="1:5" x14ac:dyDescent="0.25">
      <c r="A351" s="422">
        <v>45183</v>
      </c>
      <c r="B351" s="293" t="s">
        <v>25670</v>
      </c>
      <c r="C351" s="537">
        <v>22</v>
      </c>
      <c r="D351" s="293">
        <v>81.16</v>
      </c>
    </row>
    <row r="352" spans="1:5" x14ac:dyDescent="0.25">
      <c r="A352" s="422">
        <v>45183</v>
      </c>
      <c r="B352" s="293" t="s">
        <v>25671</v>
      </c>
      <c r="C352" s="537">
        <v>30</v>
      </c>
      <c r="D352" s="293">
        <v>95.94</v>
      </c>
    </row>
    <row r="353" spans="1:5" x14ac:dyDescent="0.25">
      <c r="A353" s="422">
        <v>45183</v>
      </c>
      <c r="B353" s="293" t="s">
        <v>25672</v>
      </c>
      <c r="C353" s="537">
        <f>266+288</f>
        <v>554</v>
      </c>
      <c r="E353" s="465">
        <v>482.5</v>
      </c>
    </row>
    <row r="354" spans="1:5" x14ac:dyDescent="0.25">
      <c r="A354" s="422">
        <v>45183</v>
      </c>
      <c r="B354" s="293" t="s">
        <v>25673</v>
      </c>
      <c r="C354" s="537">
        <v>32</v>
      </c>
      <c r="E354" s="458">
        <v>78</v>
      </c>
    </row>
    <row r="355" spans="1:5" x14ac:dyDescent="0.25">
      <c r="A355" s="422">
        <v>45184</v>
      </c>
      <c r="B355" s="293" t="s">
        <v>25674</v>
      </c>
      <c r="C355" s="537">
        <v>16</v>
      </c>
      <c r="D355" s="293">
        <v>174.78</v>
      </c>
    </row>
    <row r="356" spans="1:5" x14ac:dyDescent="0.25">
      <c r="A356" s="422">
        <v>45184</v>
      </c>
      <c r="B356" s="293" t="s">
        <v>25675</v>
      </c>
      <c r="C356" s="537">
        <v>25</v>
      </c>
      <c r="D356" s="293">
        <v>66.42</v>
      </c>
    </row>
    <row r="357" spans="1:5" x14ac:dyDescent="0.25">
      <c r="A357" s="422">
        <v>45184</v>
      </c>
      <c r="B357" s="293" t="s">
        <v>25676</v>
      </c>
      <c r="C357" s="537">
        <v>50</v>
      </c>
      <c r="D357" s="293">
        <v>120.42</v>
      </c>
    </row>
    <row r="358" spans="1:5" x14ac:dyDescent="0.25">
      <c r="A358" s="422">
        <v>45184</v>
      </c>
      <c r="B358" s="293" t="s">
        <v>25677</v>
      </c>
      <c r="C358" s="537">
        <v>416</v>
      </c>
      <c r="E358" s="458">
        <v>892.34</v>
      </c>
    </row>
    <row r="359" spans="1:5" x14ac:dyDescent="0.25">
      <c r="A359" s="422">
        <v>45184</v>
      </c>
      <c r="B359" s="293" t="s">
        <v>25678</v>
      </c>
      <c r="C359" s="537">
        <v>128</v>
      </c>
      <c r="E359" s="458">
        <v>324.60000000000002</v>
      </c>
    </row>
    <row r="360" spans="1:5" x14ac:dyDescent="0.25">
      <c r="A360" s="422">
        <v>45184</v>
      </c>
      <c r="B360" s="293" t="s">
        <v>25679</v>
      </c>
      <c r="C360" s="537">
        <v>20</v>
      </c>
      <c r="D360" s="293">
        <v>138.62</v>
      </c>
    </row>
    <row r="361" spans="1:5" x14ac:dyDescent="0.25">
      <c r="A361" s="422">
        <v>45184</v>
      </c>
      <c r="B361" s="293" t="s">
        <v>25680</v>
      </c>
      <c r="C361" s="537">
        <v>10</v>
      </c>
      <c r="E361" s="458">
        <v>29.4</v>
      </c>
    </row>
    <row r="362" spans="1:5" x14ac:dyDescent="0.25">
      <c r="A362" s="422">
        <v>45184</v>
      </c>
      <c r="B362" s="293" t="s">
        <v>25681</v>
      </c>
      <c r="C362" s="537">
        <v>74</v>
      </c>
      <c r="E362" s="458">
        <v>187.2</v>
      </c>
    </row>
    <row r="363" spans="1:5" x14ac:dyDescent="0.25">
      <c r="A363" s="422">
        <v>45184</v>
      </c>
      <c r="B363" s="293" t="s">
        <v>25682</v>
      </c>
      <c r="C363" s="537">
        <v>65</v>
      </c>
      <c r="E363" s="458">
        <v>142.1</v>
      </c>
    </row>
    <row r="364" spans="1:5" x14ac:dyDescent="0.25">
      <c r="A364" s="422">
        <v>45184</v>
      </c>
      <c r="B364" s="293" t="s">
        <v>25683</v>
      </c>
      <c r="C364" s="537">
        <v>23</v>
      </c>
      <c r="E364" s="458">
        <v>49</v>
      </c>
    </row>
    <row r="365" spans="1:5" x14ac:dyDescent="0.25">
      <c r="A365" s="422">
        <v>45184</v>
      </c>
      <c r="B365" s="293" t="s">
        <v>25684</v>
      </c>
      <c r="C365" s="537">
        <v>347</v>
      </c>
      <c r="E365" s="458">
        <v>687.96</v>
      </c>
    </row>
    <row r="366" spans="1:5" x14ac:dyDescent="0.25">
      <c r="A366" s="422">
        <v>45184</v>
      </c>
      <c r="B366" s="293" t="s">
        <v>25685</v>
      </c>
      <c r="C366" s="537">
        <v>117</v>
      </c>
      <c r="D366" s="293">
        <v>322.04000000000002</v>
      </c>
    </row>
    <row r="367" spans="1:5" x14ac:dyDescent="0.25">
      <c r="A367" s="422">
        <v>45184</v>
      </c>
      <c r="B367" s="293" t="s">
        <v>25686</v>
      </c>
      <c r="C367" s="537">
        <v>82</v>
      </c>
      <c r="D367" s="293">
        <v>275.77</v>
      </c>
    </row>
    <row r="368" spans="1:5" x14ac:dyDescent="0.25">
      <c r="A368" s="422">
        <v>45184</v>
      </c>
      <c r="B368" s="293" t="s">
        <v>25687</v>
      </c>
      <c r="C368" s="537">
        <v>45</v>
      </c>
      <c r="D368" s="293">
        <v>108.98</v>
      </c>
    </row>
    <row r="369" spans="1:5" x14ac:dyDescent="0.25">
      <c r="A369" s="422">
        <v>45184</v>
      </c>
      <c r="B369" s="293" t="s">
        <v>25688</v>
      </c>
      <c r="C369" s="537">
        <v>405</v>
      </c>
      <c r="D369" s="293">
        <v>801.56</v>
      </c>
    </row>
    <row r="370" spans="1:5" x14ac:dyDescent="0.25">
      <c r="A370" s="422">
        <v>45184</v>
      </c>
      <c r="B370" s="293" t="s">
        <v>25689</v>
      </c>
      <c r="C370" s="537">
        <v>91</v>
      </c>
      <c r="E370" s="458">
        <v>224.4</v>
      </c>
    </row>
    <row r="371" spans="1:5" x14ac:dyDescent="0.25">
      <c r="A371" s="422">
        <v>45184</v>
      </c>
      <c r="B371" s="293" t="s">
        <v>25690</v>
      </c>
      <c r="C371" s="537">
        <v>50</v>
      </c>
      <c r="D371" s="293">
        <v>179.08</v>
      </c>
    </row>
    <row r="372" spans="1:5" x14ac:dyDescent="0.25">
      <c r="A372" s="422">
        <v>45184</v>
      </c>
      <c r="B372" s="293" t="s">
        <v>25691</v>
      </c>
      <c r="C372" s="537">
        <v>265</v>
      </c>
      <c r="E372" s="458">
        <v>465.75</v>
      </c>
    </row>
    <row r="373" spans="1:5" x14ac:dyDescent="0.25">
      <c r="A373" s="422">
        <v>45184</v>
      </c>
      <c r="B373" s="293" t="s">
        <v>25692</v>
      </c>
      <c r="C373" s="537">
        <v>80</v>
      </c>
      <c r="E373" s="458">
        <v>126</v>
      </c>
    </row>
    <row r="374" spans="1:5" x14ac:dyDescent="0.25">
      <c r="A374" s="422">
        <v>45184</v>
      </c>
      <c r="B374" s="293" t="s">
        <v>25693</v>
      </c>
      <c r="C374" s="537">
        <v>40</v>
      </c>
      <c r="E374" s="458">
        <v>79</v>
      </c>
    </row>
    <row r="375" spans="1:5" x14ac:dyDescent="0.25">
      <c r="A375" s="422">
        <v>45184</v>
      </c>
      <c r="B375" s="293" t="s">
        <v>25694</v>
      </c>
      <c r="C375" s="537">
        <v>42</v>
      </c>
      <c r="D375" s="293">
        <v>154.19</v>
      </c>
    </row>
    <row r="376" spans="1:5" x14ac:dyDescent="0.25">
      <c r="A376" s="422">
        <v>45184</v>
      </c>
      <c r="B376" s="293" t="s">
        <v>25695</v>
      </c>
      <c r="C376" s="537">
        <v>93</v>
      </c>
      <c r="E376" s="458">
        <v>551.25</v>
      </c>
    </row>
    <row r="377" spans="1:5" x14ac:dyDescent="0.25">
      <c r="A377" s="438">
        <v>45184</v>
      </c>
      <c r="B377" s="431" t="s">
        <v>25696</v>
      </c>
      <c r="C377" s="530">
        <v>230</v>
      </c>
      <c r="D377" s="431">
        <v>617.14</v>
      </c>
      <c r="E377" s="456"/>
    </row>
    <row r="378" spans="1:5" x14ac:dyDescent="0.25">
      <c r="A378" s="438">
        <v>45185</v>
      </c>
      <c r="B378" s="431" t="s">
        <v>25697</v>
      </c>
      <c r="C378" s="530">
        <v>72</v>
      </c>
      <c r="D378" s="431">
        <v>179.95</v>
      </c>
      <c r="E378" s="456"/>
    </row>
    <row r="379" spans="1:5" x14ac:dyDescent="0.25">
      <c r="A379" s="438">
        <v>45185</v>
      </c>
      <c r="B379" s="431" t="s">
        <v>25698</v>
      </c>
      <c r="C379" s="530">
        <v>170</v>
      </c>
      <c r="D379" s="432"/>
      <c r="E379" s="456">
        <v>372.4</v>
      </c>
    </row>
    <row r="380" spans="1:5" x14ac:dyDescent="0.25">
      <c r="A380" s="438">
        <v>45187</v>
      </c>
      <c r="B380" s="431" t="s">
        <v>25699</v>
      </c>
      <c r="C380" s="530">
        <v>92</v>
      </c>
      <c r="D380" s="431">
        <v>280.56</v>
      </c>
      <c r="E380" s="456"/>
    </row>
    <row r="381" spans="1:5" x14ac:dyDescent="0.25">
      <c r="A381" s="438">
        <v>45187</v>
      </c>
      <c r="B381" s="431" t="s">
        <v>25700</v>
      </c>
      <c r="C381" s="530">
        <v>411</v>
      </c>
      <c r="D381" s="432"/>
      <c r="E381" s="456">
        <v>743.58</v>
      </c>
    </row>
    <row r="382" spans="1:5" x14ac:dyDescent="0.25">
      <c r="A382" s="438">
        <v>45187</v>
      </c>
      <c r="B382" s="431" t="s">
        <v>25701</v>
      </c>
      <c r="C382" s="530">
        <v>140</v>
      </c>
      <c r="D382" s="432"/>
      <c r="E382" s="456">
        <v>323.39999999999998</v>
      </c>
    </row>
    <row r="383" spans="1:5" x14ac:dyDescent="0.25">
      <c r="A383" s="438">
        <v>45187</v>
      </c>
      <c r="B383" s="431" t="s">
        <v>25702</v>
      </c>
      <c r="C383" s="530">
        <v>303</v>
      </c>
      <c r="D383" s="432"/>
      <c r="E383" s="456">
        <v>657.09</v>
      </c>
    </row>
    <row r="384" spans="1:5" x14ac:dyDescent="0.25">
      <c r="A384" s="438">
        <v>45187</v>
      </c>
      <c r="B384" s="431" t="s">
        <v>25703</v>
      </c>
      <c r="C384" s="530">
        <v>60</v>
      </c>
      <c r="D384" s="432"/>
      <c r="E384" s="456">
        <v>151.5</v>
      </c>
    </row>
    <row r="385" spans="1:6" x14ac:dyDescent="0.25">
      <c r="A385" s="438">
        <v>45187</v>
      </c>
      <c r="B385" s="431" t="s">
        <v>25704</v>
      </c>
      <c r="C385" s="530">
        <v>130</v>
      </c>
      <c r="D385" s="432"/>
      <c r="E385" s="456">
        <v>346.37</v>
      </c>
    </row>
    <row r="386" spans="1:6" x14ac:dyDescent="0.25">
      <c r="A386" s="438">
        <v>45187</v>
      </c>
      <c r="B386" s="431" t="s">
        <v>25705</v>
      </c>
      <c r="C386" s="530">
        <v>1818</v>
      </c>
      <c r="D386" s="432"/>
      <c r="E386" s="481">
        <v>4739.58</v>
      </c>
    </row>
    <row r="387" spans="1:6" x14ac:dyDescent="0.25">
      <c r="A387" s="438">
        <v>45187</v>
      </c>
      <c r="B387" s="431" t="s">
        <v>25706</v>
      </c>
      <c r="C387" s="530">
        <v>121</v>
      </c>
      <c r="D387" s="432"/>
      <c r="E387" s="456">
        <v>251.94</v>
      </c>
    </row>
    <row r="388" spans="1:6" x14ac:dyDescent="0.25">
      <c r="A388" s="438">
        <v>45187</v>
      </c>
      <c r="B388" s="431" t="s">
        <v>25707</v>
      </c>
      <c r="C388" s="530">
        <v>386</v>
      </c>
      <c r="D388" s="432"/>
      <c r="E388" s="456">
        <v>828.5</v>
      </c>
    </row>
    <row r="389" spans="1:6" x14ac:dyDescent="0.25">
      <c r="A389" s="438">
        <v>45187</v>
      </c>
      <c r="B389" s="431" t="s">
        <v>25708</v>
      </c>
      <c r="C389" s="530">
        <v>96</v>
      </c>
      <c r="D389" s="431">
        <v>273.43</v>
      </c>
      <c r="E389" s="456"/>
    </row>
    <row r="390" spans="1:6" x14ac:dyDescent="0.25">
      <c r="A390" s="438">
        <v>45187</v>
      </c>
      <c r="B390" s="431" t="s">
        <v>25709</v>
      </c>
      <c r="C390" s="530">
        <v>22</v>
      </c>
      <c r="D390" s="431">
        <v>63.96</v>
      </c>
      <c r="E390" s="456"/>
    </row>
    <row r="391" spans="1:6" x14ac:dyDescent="0.25">
      <c r="A391" s="438">
        <v>45187</v>
      </c>
      <c r="B391" s="431" t="s">
        <v>25710</v>
      </c>
      <c r="C391" s="530">
        <v>2910</v>
      </c>
      <c r="D391" s="432"/>
      <c r="E391" s="481">
        <v>5793.54</v>
      </c>
    </row>
    <row r="392" spans="1:6" x14ac:dyDescent="0.25">
      <c r="A392" s="438">
        <v>45187</v>
      </c>
      <c r="B392" s="431" t="s">
        <v>25711</v>
      </c>
      <c r="C392" s="530">
        <v>37</v>
      </c>
      <c r="D392" s="431">
        <v>84.38</v>
      </c>
      <c r="E392" s="456"/>
    </row>
    <row r="393" spans="1:6" x14ac:dyDescent="0.25">
      <c r="A393" s="438">
        <v>45187</v>
      </c>
      <c r="B393" s="431" t="s">
        <v>25712</v>
      </c>
      <c r="C393" s="530">
        <v>14</v>
      </c>
      <c r="D393" s="432"/>
      <c r="E393" s="456">
        <v>456.19</v>
      </c>
    </row>
    <row r="394" spans="1:6" x14ac:dyDescent="0.25">
      <c r="A394" s="438">
        <v>45187</v>
      </c>
      <c r="B394" s="431" t="s">
        <v>25713</v>
      </c>
      <c r="C394" s="530">
        <v>463</v>
      </c>
      <c r="D394" s="432"/>
      <c r="E394" s="481">
        <v>1542.38</v>
      </c>
    </row>
    <row r="395" spans="1:6" x14ac:dyDescent="0.25">
      <c r="A395" s="438">
        <v>45187</v>
      </c>
      <c r="B395" s="431" t="s">
        <v>25714</v>
      </c>
      <c r="C395" s="530">
        <v>20</v>
      </c>
      <c r="D395" s="432"/>
      <c r="E395" s="456">
        <v>49</v>
      </c>
    </row>
    <row r="396" spans="1:6" x14ac:dyDescent="0.25">
      <c r="A396" s="438">
        <v>45187</v>
      </c>
      <c r="B396" s="431" t="s">
        <v>25715</v>
      </c>
      <c r="C396" s="530">
        <v>312</v>
      </c>
      <c r="D396" s="432"/>
      <c r="E396" s="456">
        <v>546.75</v>
      </c>
    </row>
    <row r="397" spans="1:6" x14ac:dyDescent="0.25">
      <c r="A397" s="438">
        <v>45187</v>
      </c>
      <c r="B397" s="431" t="s">
        <v>25716</v>
      </c>
      <c r="C397" s="530">
        <v>300</v>
      </c>
      <c r="D397" s="431">
        <v>282.67</v>
      </c>
      <c r="E397" s="456"/>
      <c r="F397" s="485" t="s">
        <v>25717</v>
      </c>
    </row>
    <row r="398" spans="1:6" x14ac:dyDescent="0.25">
      <c r="A398" s="438">
        <v>45187</v>
      </c>
      <c r="B398" s="431" t="s">
        <v>25718</v>
      </c>
      <c r="C398" s="530">
        <v>102</v>
      </c>
      <c r="D398" s="432"/>
      <c r="E398" s="456">
        <v>227.24</v>
      </c>
    </row>
    <row r="399" spans="1:6" x14ac:dyDescent="0.25">
      <c r="A399" s="438">
        <v>45187</v>
      </c>
      <c r="B399" s="431" t="s">
        <v>25719</v>
      </c>
      <c r="C399" s="530">
        <v>30</v>
      </c>
      <c r="D399" s="432"/>
      <c r="E399" s="456">
        <v>63.7</v>
      </c>
    </row>
    <row r="400" spans="1:6" x14ac:dyDescent="0.25">
      <c r="A400" s="438">
        <v>45187</v>
      </c>
      <c r="B400" s="431" t="s">
        <v>25720</v>
      </c>
      <c r="C400" s="530">
        <v>64</v>
      </c>
      <c r="D400" s="432"/>
      <c r="E400" s="456">
        <v>158.11000000000001</v>
      </c>
    </row>
    <row r="401" spans="1:6" x14ac:dyDescent="0.25">
      <c r="A401" s="438">
        <v>45187</v>
      </c>
      <c r="B401" s="431" t="s">
        <v>25721</v>
      </c>
      <c r="C401" s="530">
        <v>50</v>
      </c>
      <c r="D401" s="431"/>
      <c r="E401" s="456">
        <v>118</v>
      </c>
    </row>
    <row r="402" spans="1:6" x14ac:dyDescent="0.25">
      <c r="A402" s="438">
        <v>45187</v>
      </c>
      <c r="B402" s="431" t="s">
        <v>25722</v>
      </c>
      <c r="C402" s="530">
        <v>405</v>
      </c>
      <c r="D402" s="432"/>
      <c r="E402" s="456">
        <v>807.12</v>
      </c>
    </row>
    <row r="403" spans="1:6" x14ac:dyDescent="0.25">
      <c r="A403" s="438">
        <v>45187</v>
      </c>
      <c r="B403" s="431" t="s">
        <v>25723</v>
      </c>
      <c r="C403" s="530">
        <v>190</v>
      </c>
      <c r="D403" s="432"/>
      <c r="E403" s="456">
        <v>453.02</v>
      </c>
    </row>
    <row r="404" spans="1:6" x14ac:dyDescent="0.25">
      <c r="A404" s="438">
        <v>45187</v>
      </c>
      <c r="B404" s="431" t="s">
        <v>25724</v>
      </c>
      <c r="C404" s="530">
        <v>80</v>
      </c>
      <c r="D404" s="431">
        <v>168.76</v>
      </c>
      <c r="E404" s="456"/>
    </row>
    <row r="405" spans="1:6" x14ac:dyDescent="0.25">
      <c r="A405" s="438">
        <v>45187</v>
      </c>
      <c r="B405" s="431" t="s">
        <v>25725</v>
      </c>
      <c r="C405" s="530">
        <f>36+45+10</f>
        <v>91</v>
      </c>
      <c r="D405" s="431"/>
      <c r="E405" s="456">
        <v>83.3</v>
      </c>
      <c r="F405" t="s">
        <v>1095</v>
      </c>
    </row>
    <row r="406" spans="1:6" x14ac:dyDescent="0.25">
      <c r="A406" s="438">
        <v>45187</v>
      </c>
      <c r="B406" s="431" t="s">
        <v>25726</v>
      </c>
      <c r="C406" s="530">
        <v>100</v>
      </c>
      <c r="D406" s="432"/>
      <c r="E406" s="456">
        <v>577.24</v>
      </c>
    </row>
    <row r="407" spans="1:6" x14ac:dyDescent="0.25">
      <c r="A407" s="438">
        <v>45187</v>
      </c>
      <c r="B407" s="431" t="s">
        <v>25727</v>
      </c>
      <c r="C407" s="530">
        <v>15</v>
      </c>
      <c r="D407" s="431">
        <v>63.96</v>
      </c>
      <c r="E407" s="456"/>
    </row>
    <row r="408" spans="1:6" x14ac:dyDescent="0.25">
      <c r="A408" s="438">
        <v>45187</v>
      </c>
      <c r="B408" s="431" t="s">
        <v>25728</v>
      </c>
      <c r="C408" s="530">
        <v>10</v>
      </c>
      <c r="D408" s="432"/>
      <c r="E408" s="480">
        <v>53.9</v>
      </c>
    </row>
    <row r="409" spans="1:6" x14ac:dyDescent="0.25">
      <c r="A409" s="438">
        <v>45187</v>
      </c>
      <c r="B409" s="431" t="s">
        <v>25729</v>
      </c>
      <c r="C409" s="530">
        <v>52</v>
      </c>
      <c r="D409" s="432"/>
      <c r="E409" s="456">
        <v>124.8</v>
      </c>
    </row>
    <row r="410" spans="1:6" x14ac:dyDescent="0.25">
      <c r="A410" s="438">
        <v>45187</v>
      </c>
      <c r="B410" s="431" t="s">
        <v>25730</v>
      </c>
      <c r="C410" s="530">
        <v>135</v>
      </c>
      <c r="D410" s="432"/>
      <c r="E410" s="456">
        <v>443.44</v>
      </c>
    </row>
    <row r="411" spans="1:6" x14ac:dyDescent="0.25">
      <c r="A411" s="438">
        <v>45187</v>
      </c>
      <c r="B411" s="431" t="s">
        <v>25731</v>
      </c>
      <c r="C411" s="530">
        <v>30</v>
      </c>
      <c r="D411" s="431">
        <v>89.54</v>
      </c>
      <c r="E411" s="456"/>
    </row>
    <row r="412" spans="1:6" x14ac:dyDescent="0.25">
      <c r="A412" s="438">
        <v>45187</v>
      </c>
      <c r="B412" s="431" t="s">
        <v>25732</v>
      </c>
      <c r="C412" s="530">
        <v>73</v>
      </c>
      <c r="D412" s="431"/>
      <c r="E412" s="456">
        <v>171.6</v>
      </c>
    </row>
    <row r="413" spans="1:6" x14ac:dyDescent="0.25">
      <c r="A413" s="438">
        <v>45187</v>
      </c>
      <c r="B413" s="431" t="s">
        <v>25733</v>
      </c>
      <c r="C413" s="530">
        <v>222</v>
      </c>
      <c r="D413" s="431"/>
      <c r="E413" s="456">
        <v>411.6</v>
      </c>
    </row>
    <row r="414" spans="1:6" x14ac:dyDescent="0.25">
      <c r="A414" s="438">
        <v>45187</v>
      </c>
      <c r="B414" s="431" t="s">
        <v>25734</v>
      </c>
      <c r="C414" s="530">
        <v>389</v>
      </c>
      <c r="D414" s="433"/>
      <c r="E414" s="456">
        <v>828.8</v>
      </c>
      <c r="F414" s="560">
        <v>70</v>
      </c>
    </row>
    <row r="415" spans="1:6" x14ac:dyDescent="0.25">
      <c r="A415" s="438">
        <v>45187</v>
      </c>
      <c r="B415" s="431" t="s">
        <v>25735</v>
      </c>
      <c r="C415" s="530">
        <v>252</v>
      </c>
      <c r="D415" s="432"/>
      <c r="E415" s="456">
        <v>555.66</v>
      </c>
    </row>
    <row r="416" spans="1:6" x14ac:dyDescent="0.25">
      <c r="A416" s="438">
        <v>45187</v>
      </c>
      <c r="B416" s="431" t="s">
        <v>25736</v>
      </c>
      <c r="C416" s="530">
        <v>38</v>
      </c>
      <c r="D416" s="432"/>
      <c r="E416" s="456">
        <v>98</v>
      </c>
    </row>
    <row r="417" spans="1:5" x14ac:dyDescent="0.25">
      <c r="A417" s="438">
        <v>45187</v>
      </c>
      <c r="B417" s="431" t="s">
        <v>25737</v>
      </c>
      <c r="C417" s="530">
        <v>80</v>
      </c>
      <c r="D417" s="432"/>
      <c r="E417" s="456">
        <v>137.19999999999999</v>
      </c>
    </row>
    <row r="418" spans="1:5" x14ac:dyDescent="0.25">
      <c r="A418" s="438">
        <v>45187</v>
      </c>
      <c r="B418" s="431" t="s">
        <v>25738</v>
      </c>
      <c r="C418" s="530">
        <v>505</v>
      </c>
      <c r="D418" s="432"/>
      <c r="E418" s="456">
        <v>945.46</v>
      </c>
    </row>
    <row r="419" spans="1:5" x14ac:dyDescent="0.25">
      <c r="A419" s="438">
        <v>45187</v>
      </c>
      <c r="B419" s="431" t="s">
        <v>25739</v>
      </c>
      <c r="C419" s="530">
        <v>10</v>
      </c>
      <c r="D419" s="431">
        <v>60.27</v>
      </c>
      <c r="E419" s="456"/>
    </row>
    <row r="420" spans="1:5" x14ac:dyDescent="0.25">
      <c r="A420" s="438">
        <v>45187</v>
      </c>
      <c r="B420" s="431" t="s">
        <v>25740</v>
      </c>
      <c r="C420" s="530">
        <v>45</v>
      </c>
      <c r="D420" s="431">
        <v>89.54</v>
      </c>
      <c r="E420" s="456"/>
    </row>
    <row r="421" spans="1:5" x14ac:dyDescent="0.25">
      <c r="A421" s="438">
        <v>45187</v>
      </c>
      <c r="B421" s="431" t="s">
        <v>25741</v>
      </c>
      <c r="C421" s="530">
        <v>33</v>
      </c>
      <c r="D421" s="431"/>
      <c r="E421" s="456">
        <v>220.5</v>
      </c>
    </row>
    <row r="422" spans="1:5" x14ac:dyDescent="0.25">
      <c r="A422" s="438">
        <v>45188</v>
      </c>
      <c r="B422" s="431" t="s">
        <v>25742</v>
      </c>
      <c r="C422" s="530">
        <v>125</v>
      </c>
      <c r="D422" s="431">
        <v>447.72</v>
      </c>
      <c r="E422" s="456"/>
    </row>
    <row r="423" spans="1:5" x14ac:dyDescent="0.25">
      <c r="A423" s="438">
        <v>45188</v>
      </c>
      <c r="B423" s="431" t="s">
        <v>25743</v>
      </c>
      <c r="C423" s="530">
        <v>583</v>
      </c>
      <c r="D423" s="432"/>
      <c r="E423" s="481">
        <v>1153.6199999999999</v>
      </c>
    </row>
    <row r="424" spans="1:5" x14ac:dyDescent="0.25">
      <c r="A424" s="438">
        <v>45188</v>
      </c>
      <c r="B424" s="431" t="s">
        <v>25744</v>
      </c>
      <c r="C424" s="530">
        <v>2028</v>
      </c>
      <c r="D424" s="432"/>
      <c r="E424" s="481">
        <v>4348.2299999999996</v>
      </c>
    </row>
    <row r="425" spans="1:5" x14ac:dyDescent="0.25">
      <c r="A425" s="438">
        <v>45188</v>
      </c>
      <c r="B425" s="431" t="s">
        <v>25745</v>
      </c>
      <c r="C425" s="530">
        <v>20</v>
      </c>
      <c r="D425" s="431">
        <v>60.27</v>
      </c>
      <c r="E425" s="456"/>
    </row>
    <row r="426" spans="1:5" x14ac:dyDescent="0.25">
      <c r="A426" s="438">
        <v>45188</v>
      </c>
      <c r="B426" s="431" t="s">
        <v>25746</v>
      </c>
      <c r="C426" s="530">
        <v>60</v>
      </c>
      <c r="D426" s="431">
        <v>168.76</v>
      </c>
      <c r="E426" s="456"/>
    </row>
    <row r="427" spans="1:5" x14ac:dyDescent="0.25">
      <c r="A427" s="438">
        <v>45188</v>
      </c>
      <c r="B427" s="431" t="s">
        <v>25747</v>
      </c>
      <c r="C427" s="530">
        <v>2440</v>
      </c>
      <c r="D427" s="432"/>
      <c r="E427" s="481">
        <v>3920.49</v>
      </c>
    </row>
    <row r="428" spans="1:5" x14ac:dyDescent="0.25">
      <c r="A428" s="438">
        <v>45188</v>
      </c>
      <c r="B428" s="431" t="s">
        <v>25748</v>
      </c>
      <c r="C428" s="530">
        <v>20</v>
      </c>
      <c r="D428" s="432"/>
      <c r="E428" s="456">
        <v>52</v>
      </c>
    </row>
    <row r="429" spans="1:5" x14ac:dyDescent="0.25">
      <c r="A429" s="438">
        <v>45188</v>
      </c>
      <c r="B429" s="431" t="s">
        <v>25749</v>
      </c>
      <c r="C429" s="530">
        <v>966</v>
      </c>
      <c r="D429" s="433"/>
      <c r="E429" s="481">
        <v>1647.8</v>
      </c>
    </row>
    <row r="430" spans="1:5" x14ac:dyDescent="0.25">
      <c r="A430" s="438">
        <v>45188</v>
      </c>
      <c r="B430" s="431" t="s">
        <v>25750</v>
      </c>
      <c r="C430" s="530">
        <v>75</v>
      </c>
      <c r="D430" s="432"/>
      <c r="E430" s="456">
        <v>218.4</v>
      </c>
    </row>
    <row r="431" spans="1:5" x14ac:dyDescent="0.25">
      <c r="A431" s="438">
        <v>45188</v>
      </c>
      <c r="B431" s="431" t="s">
        <v>25751</v>
      </c>
      <c r="C431" s="530">
        <v>70</v>
      </c>
      <c r="D431" s="432"/>
      <c r="E431" s="456">
        <v>182.9</v>
      </c>
    </row>
    <row r="432" spans="1:5" x14ac:dyDescent="0.25">
      <c r="A432" s="438">
        <v>45188</v>
      </c>
      <c r="B432" s="431" t="s">
        <v>25752</v>
      </c>
      <c r="C432" s="530">
        <v>310</v>
      </c>
      <c r="D432" s="431">
        <v>830</v>
      </c>
      <c r="E432" s="456"/>
    </row>
    <row r="433" spans="1:6" x14ac:dyDescent="0.25">
      <c r="A433" s="438">
        <v>45188</v>
      </c>
      <c r="B433" s="431" t="s">
        <v>25753</v>
      </c>
      <c r="C433" s="530">
        <v>155</v>
      </c>
      <c r="D433" s="432"/>
      <c r="E433" s="456">
        <v>243.1</v>
      </c>
    </row>
    <row r="434" spans="1:6" x14ac:dyDescent="0.25">
      <c r="A434" s="438">
        <v>45188</v>
      </c>
      <c r="B434" s="431" t="s">
        <v>25754</v>
      </c>
      <c r="C434" s="530">
        <v>180</v>
      </c>
      <c r="D434" s="432"/>
      <c r="E434" s="456">
        <v>442.4</v>
      </c>
    </row>
    <row r="435" spans="1:6" x14ac:dyDescent="0.25">
      <c r="A435" s="438">
        <v>45188</v>
      </c>
      <c r="B435" s="431" t="s">
        <v>25755</v>
      </c>
      <c r="C435" s="530">
        <v>49</v>
      </c>
      <c r="D435" s="431">
        <v>383.62</v>
      </c>
      <c r="E435" s="456"/>
    </row>
    <row r="436" spans="1:6" x14ac:dyDescent="0.25">
      <c r="A436" s="438">
        <v>45188</v>
      </c>
      <c r="B436" s="431" t="s">
        <v>25756</v>
      </c>
      <c r="C436" s="530">
        <v>300</v>
      </c>
      <c r="D436" s="432"/>
      <c r="E436" s="481">
        <v>1461.6</v>
      </c>
    </row>
    <row r="437" spans="1:6" x14ac:dyDescent="0.25">
      <c r="A437" s="438">
        <v>45188</v>
      </c>
      <c r="B437" s="431" t="s">
        <v>25757</v>
      </c>
      <c r="C437" s="530">
        <v>35</v>
      </c>
      <c r="D437" s="432"/>
      <c r="E437" s="456">
        <v>82.94</v>
      </c>
    </row>
    <row r="438" spans="1:6" x14ac:dyDescent="0.25">
      <c r="A438" s="438">
        <v>45188</v>
      </c>
      <c r="B438" s="431" t="s">
        <v>25758</v>
      </c>
      <c r="C438" s="530">
        <v>120</v>
      </c>
      <c r="D438" s="431">
        <v>358.18</v>
      </c>
      <c r="E438" s="456"/>
    </row>
    <row r="439" spans="1:6" x14ac:dyDescent="0.25">
      <c r="A439" s="438">
        <v>45188</v>
      </c>
      <c r="B439" s="431" t="s">
        <v>25759</v>
      </c>
      <c r="C439" s="530">
        <v>802</v>
      </c>
      <c r="D439" s="432"/>
      <c r="E439" s="481">
        <v>1503.57</v>
      </c>
    </row>
    <row r="440" spans="1:6" x14ac:dyDescent="0.25">
      <c r="A440" s="438">
        <v>45188</v>
      </c>
      <c r="B440" s="431" t="s">
        <v>25760</v>
      </c>
      <c r="C440" s="530">
        <v>356</v>
      </c>
      <c r="D440" s="432"/>
      <c r="E440" s="481">
        <v>1027.52</v>
      </c>
    </row>
    <row r="441" spans="1:6" x14ac:dyDescent="0.25">
      <c r="A441" s="438">
        <v>45188</v>
      </c>
      <c r="B441" s="431" t="s">
        <v>25761</v>
      </c>
      <c r="C441" s="530">
        <v>120</v>
      </c>
      <c r="D441" s="432"/>
      <c r="E441" s="456">
        <v>205.8</v>
      </c>
    </row>
    <row r="442" spans="1:6" x14ac:dyDescent="0.25">
      <c r="A442" s="438">
        <v>45188</v>
      </c>
      <c r="B442" s="431" t="s">
        <v>25762</v>
      </c>
      <c r="C442" s="530">
        <v>650</v>
      </c>
      <c r="D442" s="432"/>
      <c r="E442" s="481">
        <v>1892.8</v>
      </c>
    </row>
    <row r="443" spans="1:6" x14ac:dyDescent="0.25">
      <c r="A443" s="438">
        <v>45188</v>
      </c>
      <c r="B443" s="437" t="s">
        <v>25763</v>
      </c>
      <c r="C443" s="530">
        <v>0</v>
      </c>
      <c r="D443" s="432"/>
      <c r="E443" s="481">
        <v>1511.9</v>
      </c>
      <c r="F443" t="s">
        <v>1095</v>
      </c>
    </row>
    <row r="444" spans="1:6" x14ac:dyDescent="0.25">
      <c r="A444" s="438">
        <v>45188</v>
      </c>
      <c r="B444" s="431" t="s">
        <v>25764</v>
      </c>
      <c r="C444" s="530">
        <v>228</v>
      </c>
      <c r="D444" s="432"/>
      <c r="E444" s="456">
        <v>280.8</v>
      </c>
    </row>
    <row r="445" spans="1:6" x14ac:dyDescent="0.25">
      <c r="A445" s="438">
        <v>45188</v>
      </c>
      <c r="B445" s="437" t="s">
        <v>25765</v>
      </c>
      <c r="C445" s="530">
        <v>50</v>
      </c>
      <c r="D445" s="431">
        <v>170.43</v>
      </c>
      <c r="E445" s="456"/>
    </row>
    <row r="446" spans="1:6" x14ac:dyDescent="0.25">
      <c r="A446" s="438">
        <v>45188</v>
      </c>
      <c r="B446" s="431" t="s">
        <v>25766</v>
      </c>
      <c r="C446" s="530">
        <v>282</v>
      </c>
      <c r="D446" s="432"/>
      <c r="E446" s="456">
        <v>859.56</v>
      </c>
    </row>
    <row r="447" spans="1:6" x14ac:dyDescent="0.25">
      <c r="A447" s="438">
        <v>45188</v>
      </c>
      <c r="B447" s="431" t="s">
        <v>25767</v>
      </c>
      <c r="C447" s="530">
        <v>255</v>
      </c>
      <c r="D447" s="432"/>
      <c r="E447" s="456">
        <v>483.8</v>
      </c>
    </row>
    <row r="448" spans="1:6" x14ac:dyDescent="0.25">
      <c r="A448" s="438">
        <v>45188</v>
      </c>
      <c r="B448" s="437" t="s">
        <v>25768</v>
      </c>
      <c r="C448" s="530">
        <v>30</v>
      </c>
      <c r="D448" s="431">
        <v>84.38</v>
      </c>
      <c r="E448" s="456"/>
    </row>
    <row r="449" spans="1:6" x14ac:dyDescent="0.25">
      <c r="A449" s="438">
        <v>45188</v>
      </c>
      <c r="B449" s="431" t="s">
        <v>25769</v>
      </c>
      <c r="C449" s="530">
        <v>1930</v>
      </c>
      <c r="D449" s="432"/>
      <c r="E449" s="481">
        <v>4466.12</v>
      </c>
    </row>
    <row r="450" spans="1:6" x14ac:dyDescent="0.25">
      <c r="A450" s="438">
        <v>45188</v>
      </c>
      <c r="B450" s="431" t="s">
        <v>25770</v>
      </c>
      <c r="C450" s="530">
        <v>96</v>
      </c>
      <c r="D450" s="431">
        <v>285.26</v>
      </c>
      <c r="E450" s="456"/>
    </row>
    <row r="451" spans="1:6" x14ac:dyDescent="0.25">
      <c r="A451" s="438">
        <v>45188</v>
      </c>
      <c r="B451" s="431" t="s">
        <v>25771</v>
      </c>
      <c r="C451" s="530">
        <v>456</v>
      </c>
      <c r="D451" s="432"/>
      <c r="E451" s="456">
        <v>996.8</v>
      </c>
    </row>
    <row r="452" spans="1:6" x14ac:dyDescent="0.25">
      <c r="A452" s="438">
        <v>45188</v>
      </c>
      <c r="B452" s="431" t="s">
        <v>25772</v>
      </c>
      <c r="C452" s="530">
        <v>90</v>
      </c>
      <c r="D452" s="431">
        <v>304.79000000000002</v>
      </c>
      <c r="E452" s="456"/>
    </row>
    <row r="453" spans="1:6" x14ac:dyDescent="0.25">
      <c r="A453" s="438">
        <v>45188</v>
      </c>
      <c r="B453" s="437" t="s">
        <v>25773</v>
      </c>
      <c r="C453" s="530">
        <v>271</v>
      </c>
      <c r="D453" s="432"/>
      <c r="E453" s="456">
        <v>687.6</v>
      </c>
    </row>
    <row r="454" spans="1:6" x14ac:dyDescent="0.25">
      <c r="A454" s="438">
        <v>45188</v>
      </c>
      <c r="B454" s="431" t="s">
        <v>25774</v>
      </c>
      <c r="C454" s="530">
        <v>465</v>
      </c>
      <c r="D454" s="432"/>
      <c r="E454" s="456">
        <v>920.47</v>
      </c>
    </row>
    <row r="455" spans="1:6" x14ac:dyDescent="0.25">
      <c r="A455" s="438">
        <v>45189</v>
      </c>
      <c r="B455" s="431" t="s">
        <v>25775</v>
      </c>
      <c r="C455" s="530">
        <v>35</v>
      </c>
      <c r="D455" s="432"/>
      <c r="E455" s="456">
        <v>68.599999999999994</v>
      </c>
    </row>
    <row r="456" spans="1:6" x14ac:dyDescent="0.25">
      <c r="A456" s="438">
        <v>45189</v>
      </c>
      <c r="B456" s="431" t="s">
        <v>25578</v>
      </c>
      <c r="C456" s="530">
        <v>25</v>
      </c>
      <c r="D456" s="432"/>
      <c r="E456" s="480"/>
      <c r="F456" t="s">
        <v>1095</v>
      </c>
    </row>
    <row r="457" spans="1:6" x14ac:dyDescent="0.25">
      <c r="A457" s="438">
        <v>45189</v>
      </c>
      <c r="B457" s="431" t="s">
        <v>25776</v>
      </c>
      <c r="C457" s="530">
        <v>81</v>
      </c>
      <c r="D457" s="431">
        <v>259.16000000000003</v>
      </c>
      <c r="E457" s="456"/>
    </row>
    <row r="458" spans="1:6" x14ac:dyDescent="0.25">
      <c r="A458" s="438">
        <v>45189</v>
      </c>
      <c r="B458" s="431" t="s">
        <v>25777</v>
      </c>
      <c r="C458" s="530">
        <v>132</v>
      </c>
      <c r="D458" s="432"/>
      <c r="E458" s="456">
        <v>281.58</v>
      </c>
    </row>
    <row r="459" spans="1:6" x14ac:dyDescent="0.25">
      <c r="A459" s="438">
        <v>45189</v>
      </c>
      <c r="B459" s="431" t="s">
        <v>25778</v>
      </c>
      <c r="C459" s="530">
        <v>10</v>
      </c>
      <c r="D459" s="432"/>
      <c r="E459" s="456">
        <v>53.9</v>
      </c>
    </row>
    <row r="460" spans="1:6" x14ac:dyDescent="0.25">
      <c r="A460" s="438">
        <v>45189</v>
      </c>
      <c r="B460" s="431" t="s">
        <v>25779</v>
      </c>
      <c r="C460" s="530">
        <v>22</v>
      </c>
      <c r="D460" s="432"/>
      <c r="E460" s="456">
        <v>53.9</v>
      </c>
    </row>
    <row r="461" spans="1:6" x14ac:dyDescent="0.25">
      <c r="A461" s="438">
        <v>45189</v>
      </c>
      <c r="B461" s="431" t="s">
        <v>25780</v>
      </c>
      <c r="C461" s="530">
        <v>148</v>
      </c>
      <c r="D461" s="432"/>
      <c r="E461" s="456">
        <v>370</v>
      </c>
    </row>
    <row r="462" spans="1:6" x14ac:dyDescent="0.25">
      <c r="A462" s="438">
        <v>45189</v>
      </c>
      <c r="B462" s="431" t="s">
        <v>25781</v>
      </c>
      <c r="C462" s="530">
        <v>35</v>
      </c>
      <c r="D462" s="431">
        <v>96.43</v>
      </c>
      <c r="E462" s="456"/>
    </row>
    <row r="463" spans="1:6" x14ac:dyDescent="0.25">
      <c r="A463" s="438">
        <v>45189</v>
      </c>
      <c r="B463" s="431" t="s">
        <v>25782</v>
      </c>
      <c r="C463" s="530">
        <v>75</v>
      </c>
      <c r="D463" s="431">
        <v>153.26</v>
      </c>
      <c r="E463" s="456"/>
    </row>
    <row r="464" spans="1:6" x14ac:dyDescent="0.25">
      <c r="A464" s="438">
        <v>45189</v>
      </c>
      <c r="B464" s="431" t="s">
        <v>25783</v>
      </c>
      <c r="C464" s="530">
        <v>240</v>
      </c>
      <c r="D464" s="432"/>
      <c r="E464" s="456">
        <v>524.16</v>
      </c>
    </row>
    <row r="465" spans="1:6" x14ac:dyDescent="0.25">
      <c r="A465" s="438">
        <v>45189</v>
      </c>
      <c r="B465" s="431" t="s">
        <v>25784</v>
      </c>
      <c r="C465" s="530">
        <v>24</v>
      </c>
      <c r="D465" s="431">
        <v>71.959999999999994</v>
      </c>
      <c r="E465" s="456"/>
    </row>
    <row r="466" spans="1:6" x14ac:dyDescent="0.25">
      <c r="A466" s="438">
        <v>45189</v>
      </c>
      <c r="B466" s="431" t="s">
        <v>25785</v>
      </c>
      <c r="C466" s="530">
        <v>2975</v>
      </c>
      <c r="D466" s="432"/>
      <c r="E466" s="481">
        <v>4885.16</v>
      </c>
    </row>
    <row r="467" spans="1:6" x14ac:dyDescent="0.25">
      <c r="A467" s="438">
        <v>45189</v>
      </c>
      <c r="B467" s="431" t="s">
        <v>25786</v>
      </c>
      <c r="C467" s="530">
        <v>42</v>
      </c>
      <c r="D467" s="432"/>
      <c r="E467" s="456">
        <v>112.1</v>
      </c>
    </row>
    <row r="468" spans="1:6" x14ac:dyDescent="0.25">
      <c r="A468" s="438">
        <v>45189</v>
      </c>
      <c r="B468" s="431" t="s">
        <v>25787</v>
      </c>
      <c r="C468" s="530">
        <v>290</v>
      </c>
      <c r="D468" s="432"/>
      <c r="E468" s="456">
        <v>499.14</v>
      </c>
    </row>
    <row r="469" spans="1:6" x14ac:dyDescent="0.25">
      <c r="A469" s="438">
        <v>45189</v>
      </c>
      <c r="B469" s="431" t="s">
        <v>25788</v>
      </c>
      <c r="C469" s="530">
        <v>415</v>
      </c>
      <c r="D469" s="432"/>
      <c r="E469" s="481">
        <v>1766</v>
      </c>
    </row>
    <row r="470" spans="1:6" x14ac:dyDescent="0.25">
      <c r="A470" s="438">
        <v>45189</v>
      </c>
      <c r="B470" s="431" t="s">
        <v>25789</v>
      </c>
      <c r="C470" s="530">
        <v>30</v>
      </c>
      <c r="D470" s="431">
        <v>84.38</v>
      </c>
      <c r="E470" s="456"/>
    </row>
    <row r="471" spans="1:6" x14ac:dyDescent="0.25">
      <c r="A471" s="438">
        <v>45189</v>
      </c>
      <c r="B471" s="431" t="s">
        <v>25790</v>
      </c>
      <c r="C471" s="530">
        <v>178</v>
      </c>
      <c r="D471" s="432"/>
      <c r="E471" s="456">
        <v>381.78</v>
      </c>
    </row>
    <row r="472" spans="1:6" x14ac:dyDescent="0.25">
      <c r="A472" s="438">
        <v>45189</v>
      </c>
      <c r="B472" s="437" t="s">
        <v>25791</v>
      </c>
      <c r="C472" s="530">
        <v>25</v>
      </c>
      <c r="D472" s="432"/>
      <c r="E472" s="456">
        <v>72.8</v>
      </c>
    </row>
    <row r="473" spans="1:6" x14ac:dyDescent="0.25">
      <c r="A473" s="438">
        <v>45189</v>
      </c>
      <c r="B473" s="437" t="s">
        <v>25792</v>
      </c>
      <c r="C473" s="530">
        <v>540</v>
      </c>
      <c r="D473" s="433">
        <v>1366.92</v>
      </c>
      <c r="E473" s="481"/>
    </row>
    <row r="474" spans="1:6" x14ac:dyDescent="0.25">
      <c r="A474" s="438">
        <v>45189</v>
      </c>
      <c r="B474" s="431" t="s">
        <v>25793</v>
      </c>
      <c r="C474" s="530">
        <v>43</v>
      </c>
      <c r="D474" s="432"/>
      <c r="E474" s="456">
        <v>114.4</v>
      </c>
    </row>
    <row r="475" spans="1:6" x14ac:dyDescent="0.25">
      <c r="A475" s="438">
        <v>45189</v>
      </c>
      <c r="B475" s="431" t="s">
        <v>25794</v>
      </c>
      <c r="C475" s="530">
        <v>58</v>
      </c>
      <c r="D475" s="432"/>
      <c r="E475" s="456">
        <v>325.85000000000002</v>
      </c>
    </row>
    <row r="476" spans="1:6" x14ac:dyDescent="0.25">
      <c r="A476" s="438">
        <v>45189</v>
      </c>
      <c r="B476" s="431" t="s">
        <v>25707</v>
      </c>
      <c r="C476" s="530">
        <v>61</v>
      </c>
      <c r="D476" s="432"/>
      <c r="E476" s="456"/>
      <c r="F476" t="s">
        <v>1095</v>
      </c>
    </row>
    <row r="477" spans="1:6" x14ac:dyDescent="0.25">
      <c r="A477" s="438">
        <v>45189</v>
      </c>
      <c r="B477" s="431" t="s">
        <v>25795</v>
      </c>
      <c r="C477" s="530">
        <v>121</v>
      </c>
      <c r="D477" s="432"/>
      <c r="E477" s="456">
        <v>296.39999999999998</v>
      </c>
    </row>
    <row r="478" spans="1:6" x14ac:dyDescent="0.25">
      <c r="A478" s="438">
        <v>45189</v>
      </c>
      <c r="B478" s="431" t="s">
        <v>25796</v>
      </c>
      <c r="C478" s="530">
        <v>1483</v>
      </c>
      <c r="D478" s="432"/>
      <c r="E478" s="481">
        <v>3120.63</v>
      </c>
    </row>
    <row r="479" spans="1:6" x14ac:dyDescent="0.25">
      <c r="A479" s="438">
        <v>45189</v>
      </c>
      <c r="B479" s="431" t="s">
        <v>25797</v>
      </c>
      <c r="C479" s="530">
        <v>307</v>
      </c>
      <c r="D479" s="432"/>
      <c r="E479" s="456">
        <v>635.04</v>
      </c>
    </row>
    <row r="480" spans="1:6" x14ac:dyDescent="0.25">
      <c r="A480" s="438">
        <v>45189</v>
      </c>
      <c r="B480" s="431" t="s">
        <v>25798</v>
      </c>
      <c r="C480" s="530">
        <v>466</v>
      </c>
      <c r="D480" s="432"/>
      <c r="E480" s="481">
        <v>1261.1300000000001</v>
      </c>
    </row>
    <row r="481" spans="1:5" x14ac:dyDescent="0.25">
      <c r="A481" s="438">
        <v>45189</v>
      </c>
      <c r="B481" s="431" t="s">
        <v>25799</v>
      </c>
      <c r="C481" s="530">
        <v>45</v>
      </c>
      <c r="D481" s="432"/>
      <c r="E481" s="456">
        <v>68.599999999999994</v>
      </c>
    </row>
    <row r="482" spans="1:5" x14ac:dyDescent="0.25">
      <c r="A482" s="438">
        <v>45189</v>
      </c>
      <c r="B482" s="431" t="s">
        <v>25800</v>
      </c>
      <c r="C482" s="530">
        <v>22</v>
      </c>
      <c r="D482" s="432"/>
      <c r="E482" s="456">
        <v>52</v>
      </c>
    </row>
    <row r="483" spans="1:5" x14ac:dyDescent="0.25">
      <c r="A483" s="438">
        <v>45189</v>
      </c>
      <c r="B483" s="431" t="s">
        <v>25801</v>
      </c>
      <c r="C483" s="530">
        <v>70</v>
      </c>
      <c r="D483" s="432"/>
      <c r="E483" s="456">
        <v>237.96</v>
      </c>
    </row>
    <row r="484" spans="1:5" x14ac:dyDescent="0.25">
      <c r="A484" s="438">
        <v>45189</v>
      </c>
      <c r="B484" s="431" t="s">
        <v>25802</v>
      </c>
      <c r="C484" s="530">
        <v>14</v>
      </c>
      <c r="D484" s="431">
        <v>60.27</v>
      </c>
      <c r="E484" s="456"/>
    </row>
    <row r="485" spans="1:5" x14ac:dyDescent="0.25">
      <c r="A485" s="438">
        <v>45189</v>
      </c>
      <c r="B485" s="431" t="s">
        <v>25803</v>
      </c>
      <c r="C485" s="530">
        <v>21</v>
      </c>
      <c r="D485" s="432"/>
      <c r="E485" s="456">
        <v>137.19999999999999</v>
      </c>
    </row>
    <row r="486" spans="1:5" x14ac:dyDescent="0.25">
      <c r="A486" s="438">
        <v>45189</v>
      </c>
      <c r="B486" s="431" t="s">
        <v>25804</v>
      </c>
      <c r="C486" s="530">
        <v>185</v>
      </c>
      <c r="D486" s="431">
        <v>507.99</v>
      </c>
      <c r="E486" s="456"/>
    </row>
    <row r="487" spans="1:5" x14ac:dyDescent="0.25">
      <c r="A487" s="438">
        <v>45189</v>
      </c>
      <c r="B487" s="431" t="s">
        <v>25805</v>
      </c>
      <c r="C487" s="530">
        <v>373</v>
      </c>
      <c r="D487" s="432"/>
      <c r="E487" s="456">
        <v>851.76</v>
      </c>
    </row>
    <row r="488" spans="1:5" x14ac:dyDescent="0.25">
      <c r="A488" s="438">
        <v>45189</v>
      </c>
      <c r="B488" s="431" t="s">
        <v>25806</v>
      </c>
      <c r="C488" s="530">
        <v>23</v>
      </c>
      <c r="D488" s="431">
        <v>60.27</v>
      </c>
      <c r="E488" s="205"/>
    </row>
    <row r="489" spans="1:5" x14ac:dyDescent="0.25">
      <c r="A489" s="438">
        <v>45189</v>
      </c>
      <c r="B489" s="431" t="s">
        <v>25807</v>
      </c>
      <c r="C489" s="530">
        <v>80</v>
      </c>
      <c r="D489" s="431">
        <v>223</v>
      </c>
      <c r="E489" s="205"/>
    </row>
    <row r="490" spans="1:5" x14ac:dyDescent="0.25">
      <c r="A490" s="457">
        <v>45189</v>
      </c>
      <c r="B490" s="431" t="s">
        <v>25808</v>
      </c>
      <c r="C490" s="530">
        <v>44</v>
      </c>
      <c r="D490" s="431">
        <v>159.9</v>
      </c>
      <c r="E490" s="205"/>
    </row>
    <row r="491" spans="1:5" x14ac:dyDescent="0.25">
      <c r="A491" s="438">
        <v>45190</v>
      </c>
      <c r="B491" s="431" t="s">
        <v>25809</v>
      </c>
      <c r="C491" s="530">
        <v>330</v>
      </c>
      <c r="D491" s="431">
        <v>563.83000000000004</v>
      </c>
      <c r="E491" s="205"/>
    </row>
    <row r="492" spans="1:5" x14ac:dyDescent="0.25">
      <c r="A492" s="438">
        <v>45190</v>
      </c>
      <c r="B492" s="431" t="s">
        <v>25810</v>
      </c>
      <c r="C492" s="530">
        <v>120</v>
      </c>
      <c r="D492" s="431"/>
      <c r="E492" s="205">
        <v>316.7</v>
      </c>
    </row>
    <row r="493" spans="1:5" x14ac:dyDescent="0.25">
      <c r="A493" s="438">
        <v>45190</v>
      </c>
      <c r="B493" s="431" t="s">
        <v>25811</v>
      </c>
      <c r="C493" s="530">
        <v>300</v>
      </c>
      <c r="D493" s="431"/>
      <c r="E493" s="205">
        <v>630</v>
      </c>
    </row>
    <row r="494" spans="1:5" x14ac:dyDescent="0.25">
      <c r="A494" s="438">
        <v>45190</v>
      </c>
      <c r="B494" s="431" t="s">
        <v>25812</v>
      </c>
      <c r="C494" s="530">
        <v>27</v>
      </c>
      <c r="D494" s="431"/>
      <c r="E494" s="205">
        <v>53.1</v>
      </c>
    </row>
    <row r="495" spans="1:5" x14ac:dyDescent="0.25">
      <c r="A495" s="438">
        <v>45190</v>
      </c>
      <c r="B495" s="431" t="s">
        <v>25813</v>
      </c>
      <c r="C495" s="530">
        <v>70</v>
      </c>
      <c r="D495" s="431">
        <v>168.76</v>
      </c>
      <c r="E495" s="205"/>
    </row>
    <row r="496" spans="1:5" x14ac:dyDescent="0.25">
      <c r="A496" s="438">
        <v>45190</v>
      </c>
      <c r="B496" s="431" t="s">
        <v>25814</v>
      </c>
      <c r="C496" s="530">
        <v>25</v>
      </c>
      <c r="D496" s="431"/>
      <c r="E496" s="205">
        <v>72</v>
      </c>
    </row>
    <row r="497" spans="1:5" x14ac:dyDescent="0.25">
      <c r="A497" s="438">
        <v>45190</v>
      </c>
      <c r="B497" s="431" t="s">
        <v>25815</v>
      </c>
      <c r="C497" s="530">
        <v>122</v>
      </c>
      <c r="D497" s="431"/>
      <c r="E497" s="205">
        <v>235.13</v>
      </c>
    </row>
    <row r="498" spans="1:5" x14ac:dyDescent="0.25">
      <c r="A498" s="438">
        <v>45190</v>
      </c>
      <c r="B498" s="431" t="s">
        <v>25816</v>
      </c>
      <c r="C498" s="530">
        <v>200</v>
      </c>
      <c r="D498" s="431"/>
      <c r="E498" s="205">
        <v>364</v>
      </c>
    </row>
    <row r="499" spans="1:5" x14ac:dyDescent="0.25">
      <c r="A499" s="438">
        <v>45190</v>
      </c>
      <c r="B499" s="431" t="s">
        <v>25817</v>
      </c>
      <c r="C499" s="530">
        <v>129</v>
      </c>
      <c r="D499" s="431"/>
      <c r="E499" s="205">
        <v>291.2</v>
      </c>
    </row>
    <row r="500" spans="1:5" x14ac:dyDescent="0.25">
      <c r="A500" s="438">
        <v>45190</v>
      </c>
      <c r="B500" s="431" t="s">
        <v>25818</v>
      </c>
      <c r="C500" s="530">
        <v>37</v>
      </c>
      <c r="D500" s="431"/>
      <c r="E500" s="205">
        <v>79</v>
      </c>
    </row>
    <row r="501" spans="1:5" x14ac:dyDescent="0.25">
      <c r="A501" s="438">
        <v>45190</v>
      </c>
      <c r="B501" s="431" t="s">
        <v>25819</v>
      </c>
      <c r="C501" s="530">
        <v>80</v>
      </c>
      <c r="D501" s="431">
        <v>168.76</v>
      </c>
      <c r="E501" s="205"/>
    </row>
    <row r="502" spans="1:5" x14ac:dyDescent="0.25">
      <c r="A502" s="438">
        <v>45190</v>
      </c>
      <c r="B502" s="431" t="s">
        <v>25820</v>
      </c>
      <c r="C502" s="530">
        <v>10</v>
      </c>
      <c r="D502" s="431"/>
      <c r="E502" s="205">
        <v>53.9</v>
      </c>
    </row>
    <row r="503" spans="1:5" x14ac:dyDescent="0.25">
      <c r="A503" s="438">
        <v>45190</v>
      </c>
      <c r="B503" s="431" t="s">
        <v>25821</v>
      </c>
      <c r="C503" s="530">
        <v>40</v>
      </c>
      <c r="D503" s="431"/>
      <c r="E503" s="205">
        <v>112</v>
      </c>
    </row>
    <row r="504" spans="1:5" x14ac:dyDescent="0.25">
      <c r="A504" s="438">
        <v>45190</v>
      </c>
      <c r="B504" s="431" t="s">
        <v>25822</v>
      </c>
      <c r="C504" s="530">
        <v>60</v>
      </c>
      <c r="D504" s="431"/>
      <c r="E504" s="205">
        <v>141.04</v>
      </c>
    </row>
    <row r="505" spans="1:5" x14ac:dyDescent="0.25">
      <c r="A505" s="438">
        <v>45190</v>
      </c>
      <c r="B505" s="431" t="s">
        <v>25823</v>
      </c>
      <c r="C505" s="530">
        <v>87</v>
      </c>
      <c r="D505" s="431"/>
      <c r="E505" s="205">
        <v>209.44</v>
      </c>
    </row>
    <row r="506" spans="1:5" x14ac:dyDescent="0.25">
      <c r="A506" s="438">
        <v>45190</v>
      </c>
      <c r="B506" s="431" t="s">
        <v>25824</v>
      </c>
      <c r="C506" s="530">
        <v>140</v>
      </c>
      <c r="D506" s="431"/>
      <c r="E506" s="205">
        <v>274.39999999999998</v>
      </c>
    </row>
    <row r="507" spans="1:5" x14ac:dyDescent="0.25">
      <c r="A507" s="438">
        <v>45190</v>
      </c>
      <c r="B507" s="431" t="s">
        <v>25825</v>
      </c>
      <c r="C507" s="530">
        <v>74</v>
      </c>
      <c r="D507" s="431"/>
      <c r="E507" s="205">
        <v>182</v>
      </c>
    </row>
    <row r="508" spans="1:5" x14ac:dyDescent="0.25">
      <c r="A508" s="438">
        <v>45190</v>
      </c>
      <c r="B508" s="431" t="s">
        <v>25826</v>
      </c>
      <c r="C508" s="530">
        <v>84</v>
      </c>
      <c r="D508" s="431">
        <v>229.03</v>
      </c>
      <c r="E508" s="205"/>
    </row>
    <row r="509" spans="1:5" x14ac:dyDescent="0.25">
      <c r="A509" s="438">
        <v>45190</v>
      </c>
      <c r="B509" s="431" t="s">
        <v>25827</v>
      </c>
      <c r="C509" s="530">
        <v>54</v>
      </c>
      <c r="D509" s="431"/>
      <c r="E509" s="205">
        <v>135.69999999999999</v>
      </c>
    </row>
    <row r="510" spans="1:5" x14ac:dyDescent="0.25">
      <c r="A510" s="438">
        <v>45190</v>
      </c>
      <c r="B510" s="431" t="s">
        <v>25828</v>
      </c>
      <c r="C510" s="530">
        <v>113</v>
      </c>
      <c r="D510" s="431"/>
      <c r="E510" s="205">
        <v>277.3</v>
      </c>
    </row>
    <row r="511" spans="1:5" x14ac:dyDescent="0.25">
      <c r="A511" s="438">
        <v>45190</v>
      </c>
      <c r="B511" s="431" t="s">
        <v>25829</v>
      </c>
      <c r="C511" s="530">
        <v>131</v>
      </c>
      <c r="D511" s="431"/>
      <c r="E511" s="205">
        <v>239.2</v>
      </c>
    </row>
    <row r="512" spans="1:5" x14ac:dyDescent="0.25">
      <c r="A512" s="438">
        <v>45190</v>
      </c>
      <c r="B512" s="431" t="s">
        <v>25830</v>
      </c>
      <c r="C512" s="530">
        <v>20</v>
      </c>
      <c r="D512" s="431">
        <v>60.27</v>
      </c>
      <c r="E512" s="205"/>
    </row>
    <row r="513" spans="1:5" x14ac:dyDescent="0.25">
      <c r="A513" s="438">
        <v>45190</v>
      </c>
      <c r="B513" s="431" t="s">
        <v>25831</v>
      </c>
      <c r="C513" s="530">
        <v>1535</v>
      </c>
      <c r="D513" s="431"/>
      <c r="E513" s="205">
        <v>3274.2</v>
      </c>
    </row>
    <row r="514" spans="1:5" x14ac:dyDescent="0.25">
      <c r="A514" s="438">
        <v>45190</v>
      </c>
      <c r="B514" s="431" t="s">
        <v>25832</v>
      </c>
      <c r="C514" s="530">
        <v>130</v>
      </c>
      <c r="D514" s="431"/>
      <c r="E514" s="205">
        <v>311.2</v>
      </c>
    </row>
    <row r="515" spans="1:5" x14ac:dyDescent="0.25">
      <c r="A515" s="438">
        <v>45190</v>
      </c>
      <c r="B515" s="431" t="s">
        <v>25833</v>
      </c>
      <c r="C515" s="530">
        <v>52</v>
      </c>
      <c r="D515" s="431"/>
      <c r="E515" s="205">
        <v>120.7</v>
      </c>
    </row>
    <row r="516" spans="1:5" x14ac:dyDescent="0.25">
      <c r="A516" s="438">
        <v>45190</v>
      </c>
      <c r="B516" s="431" t="s">
        <v>25834</v>
      </c>
      <c r="C516" s="530">
        <v>127</v>
      </c>
      <c r="D516" s="431"/>
      <c r="E516" s="205">
        <v>238.77</v>
      </c>
    </row>
    <row r="517" spans="1:5" x14ac:dyDescent="0.25">
      <c r="A517" s="438">
        <v>45190</v>
      </c>
      <c r="B517" s="431" t="s">
        <v>25835</v>
      </c>
      <c r="C517" s="530">
        <v>78</v>
      </c>
      <c r="D517" s="431">
        <v>254</v>
      </c>
      <c r="E517" s="205"/>
    </row>
    <row r="518" spans="1:5" x14ac:dyDescent="0.25">
      <c r="A518" s="438">
        <v>45190</v>
      </c>
      <c r="B518" s="431" t="s">
        <v>25836</v>
      </c>
      <c r="C518" s="530">
        <v>140</v>
      </c>
      <c r="D518" s="431">
        <v>337.51</v>
      </c>
      <c r="E518" s="205"/>
    </row>
    <row r="519" spans="1:5" x14ac:dyDescent="0.25">
      <c r="A519" s="438">
        <v>45190</v>
      </c>
      <c r="B519" s="431" t="s">
        <v>25837</v>
      </c>
      <c r="C519" s="530">
        <v>15</v>
      </c>
      <c r="D519" s="431">
        <v>138.62</v>
      </c>
      <c r="E519" s="205"/>
    </row>
    <row r="520" spans="1:5" x14ac:dyDescent="0.25">
      <c r="A520" s="438">
        <v>45190</v>
      </c>
      <c r="B520" s="431" t="s">
        <v>25838</v>
      </c>
      <c r="C520" s="530">
        <v>29</v>
      </c>
      <c r="D520" s="431"/>
      <c r="E520" s="205">
        <v>63.7</v>
      </c>
    </row>
    <row r="521" spans="1:5" x14ac:dyDescent="0.25">
      <c r="A521" s="438">
        <v>45190</v>
      </c>
      <c r="B521" s="431" t="s">
        <v>25839</v>
      </c>
      <c r="C521" s="530">
        <v>80</v>
      </c>
      <c r="D521" s="431">
        <v>168.76</v>
      </c>
      <c r="E521" s="456"/>
    </row>
    <row r="522" spans="1:5" x14ac:dyDescent="0.25">
      <c r="A522" s="438">
        <v>45190</v>
      </c>
      <c r="B522" s="431" t="s">
        <v>25840</v>
      </c>
      <c r="C522" s="530">
        <v>145</v>
      </c>
      <c r="D522" s="432"/>
      <c r="E522" s="456">
        <v>343.2</v>
      </c>
    </row>
    <row r="523" spans="1:5" x14ac:dyDescent="0.25">
      <c r="A523" s="438">
        <v>45191</v>
      </c>
      <c r="B523" s="431" t="s">
        <v>25841</v>
      </c>
      <c r="C523" s="530">
        <v>20</v>
      </c>
      <c r="D523" s="431">
        <v>84.38</v>
      </c>
      <c r="E523" s="456"/>
    </row>
    <row r="524" spans="1:5" x14ac:dyDescent="0.25">
      <c r="A524" s="438">
        <v>45191</v>
      </c>
      <c r="B524" s="431" t="s">
        <v>25842</v>
      </c>
      <c r="C524" s="530">
        <v>1000</v>
      </c>
      <c r="D524" s="432"/>
      <c r="E524" s="481">
        <v>4215.47</v>
      </c>
    </row>
    <row r="525" spans="1:5" x14ac:dyDescent="0.25">
      <c r="A525" s="438">
        <v>45191</v>
      </c>
      <c r="B525" s="431" t="s">
        <v>25843</v>
      </c>
      <c r="C525" s="530">
        <v>60</v>
      </c>
      <c r="D525" s="431">
        <v>253.13</v>
      </c>
      <c r="E525" s="456"/>
    </row>
    <row r="526" spans="1:5" x14ac:dyDescent="0.25">
      <c r="A526" s="438">
        <v>45191</v>
      </c>
      <c r="B526" s="431" t="s">
        <v>25844</v>
      </c>
      <c r="C526" s="530">
        <v>230</v>
      </c>
      <c r="D526" s="432"/>
      <c r="E526" s="456">
        <v>508.82</v>
      </c>
    </row>
    <row r="527" spans="1:5" x14ac:dyDescent="0.25">
      <c r="A527" s="438">
        <v>45191</v>
      </c>
      <c r="B527" s="431" t="s">
        <v>25845</v>
      </c>
      <c r="C527" s="530">
        <v>49</v>
      </c>
      <c r="D527" s="432"/>
      <c r="E527" s="456">
        <v>372.17</v>
      </c>
    </row>
    <row r="528" spans="1:5" x14ac:dyDescent="0.25">
      <c r="A528" s="438">
        <v>45191</v>
      </c>
      <c r="B528" s="431" t="s">
        <v>25846</v>
      </c>
      <c r="C528" s="530">
        <v>200</v>
      </c>
      <c r="D528" s="431">
        <v>507.99</v>
      </c>
      <c r="E528" s="456"/>
    </row>
    <row r="529" spans="1:6" x14ac:dyDescent="0.25">
      <c r="A529" s="438">
        <v>45191</v>
      </c>
      <c r="B529" s="431" t="s">
        <v>25847</v>
      </c>
      <c r="C529" s="530">
        <v>592</v>
      </c>
      <c r="D529" s="432"/>
      <c r="E529" s="481">
        <v>1153.71</v>
      </c>
    </row>
    <row r="530" spans="1:6" x14ac:dyDescent="0.25">
      <c r="A530" s="438">
        <v>45191</v>
      </c>
      <c r="B530" s="431" t="s">
        <v>25848</v>
      </c>
      <c r="C530" s="530">
        <v>114</v>
      </c>
      <c r="D530" s="432"/>
      <c r="E530" s="456">
        <v>218.4</v>
      </c>
    </row>
    <row r="531" spans="1:6" x14ac:dyDescent="0.25">
      <c r="A531" s="438">
        <v>45191</v>
      </c>
      <c r="B531" s="431" t="s">
        <v>25849</v>
      </c>
      <c r="C531" s="530">
        <v>45</v>
      </c>
      <c r="D531" s="431">
        <v>84.38</v>
      </c>
      <c r="E531" s="456"/>
    </row>
    <row r="532" spans="1:6" x14ac:dyDescent="0.25">
      <c r="A532" s="438">
        <v>45191</v>
      </c>
      <c r="B532" s="431" t="s">
        <v>25850</v>
      </c>
      <c r="C532" s="530">
        <v>84</v>
      </c>
      <c r="D532" s="432"/>
      <c r="E532" s="456">
        <v>204.82</v>
      </c>
    </row>
    <row r="533" spans="1:6" x14ac:dyDescent="0.25">
      <c r="A533" s="438">
        <v>45191</v>
      </c>
      <c r="B533" s="437" t="s">
        <v>25851</v>
      </c>
      <c r="C533" s="530">
        <v>168</v>
      </c>
      <c r="D533" s="431">
        <v>346.96</v>
      </c>
      <c r="E533" s="456"/>
    </row>
    <row r="534" spans="1:6" x14ac:dyDescent="0.25">
      <c r="A534" s="438">
        <v>45191</v>
      </c>
      <c r="B534" s="431" t="s">
        <v>25852</v>
      </c>
      <c r="C534" s="530">
        <v>170</v>
      </c>
      <c r="D534" s="432"/>
      <c r="E534" s="456">
        <v>367.75</v>
      </c>
    </row>
    <row r="535" spans="1:6" x14ac:dyDescent="0.25">
      <c r="A535" s="438">
        <v>45191</v>
      </c>
      <c r="B535" s="431" t="s">
        <v>25853</v>
      </c>
      <c r="C535" s="530">
        <v>79</v>
      </c>
      <c r="D535" s="432"/>
      <c r="E535" s="456">
        <v>200.9</v>
      </c>
    </row>
    <row r="536" spans="1:6" x14ac:dyDescent="0.25">
      <c r="A536" s="438">
        <v>45191</v>
      </c>
      <c r="B536" s="431" t="s">
        <v>25854</v>
      </c>
      <c r="C536" s="530">
        <v>200</v>
      </c>
      <c r="D536" s="431">
        <v>478.54</v>
      </c>
      <c r="E536" s="456"/>
    </row>
    <row r="537" spans="1:6" x14ac:dyDescent="0.25">
      <c r="A537" s="438">
        <v>45191</v>
      </c>
      <c r="B537" s="431" t="s">
        <v>25855</v>
      </c>
      <c r="C537" s="530">
        <v>320</v>
      </c>
      <c r="D537" s="432"/>
      <c r="E537" s="456">
        <v>528.84</v>
      </c>
    </row>
    <row r="538" spans="1:6" x14ac:dyDescent="0.25">
      <c r="A538" s="438">
        <v>45191</v>
      </c>
      <c r="B538" s="431" t="s">
        <v>25856</v>
      </c>
      <c r="C538" s="530">
        <v>385</v>
      </c>
      <c r="D538" s="432"/>
      <c r="E538" s="481">
        <v>1830.64</v>
      </c>
    </row>
    <row r="539" spans="1:6" x14ac:dyDescent="0.25">
      <c r="A539" s="438">
        <v>45191</v>
      </c>
      <c r="B539" s="431" t="s">
        <v>25857</v>
      </c>
      <c r="C539" s="530">
        <v>22</v>
      </c>
      <c r="D539" s="432"/>
      <c r="E539" s="456">
        <v>52</v>
      </c>
    </row>
    <row r="540" spans="1:6" x14ac:dyDescent="0.25">
      <c r="A540" s="438">
        <v>45191</v>
      </c>
      <c r="B540" s="431" t="s">
        <v>25858</v>
      </c>
      <c r="C540" s="530">
        <v>10</v>
      </c>
      <c r="D540" s="432"/>
      <c r="E540" s="456">
        <v>63.7</v>
      </c>
    </row>
    <row r="541" spans="1:6" x14ac:dyDescent="0.25">
      <c r="A541" s="438">
        <v>45191</v>
      </c>
      <c r="B541" s="431" t="s">
        <v>25859</v>
      </c>
      <c r="C541" s="530">
        <v>530</v>
      </c>
      <c r="D541" s="432"/>
      <c r="E541" s="456">
        <v>766.3</v>
      </c>
      <c r="F541" t="s">
        <v>25902</v>
      </c>
    </row>
    <row r="542" spans="1:6" x14ac:dyDescent="0.25">
      <c r="A542" s="438">
        <v>45191</v>
      </c>
      <c r="B542" s="431" t="s">
        <v>25860</v>
      </c>
      <c r="C542" s="530">
        <v>28</v>
      </c>
      <c r="D542" s="431">
        <v>84.38</v>
      </c>
      <c r="E542" s="456"/>
    </row>
    <row r="543" spans="1:6" x14ac:dyDescent="0.25">
      <c r="A543" s="438">
        <v>45191</v>
      </c>
      <c r="B543" s="431" t="s">
        <v>25861</v>
      </c>
      <c r="C543" s="530">
        <v>53</v>
      </c>
      <c r="D543" s="431">
        <v>176.54</v>
      </c>
      <c r="E543" s="456"/>
      <c r="F543" t="s">
        <v>25862</v>
      </c>
    </row>
    <row r="544" spans="1:6" x14ac:dyDescent="0.25">
      <c r="A544" s="438">
        <v>45191</v>
      </c>
      <c r="B544" s="431" t="s">
        <v>25863</v>
      </c>
      <c r="C544" s="530">
        <v>355</v>
      </c>
      <c r="D544" s="432"/>
      <c r="E544" s="456">
        <v>705.6</v>
      </c>
    </row>
    <row r="545" spans="1:5" x14ac:dyDescent="0.25">
      <c r="A545" s="438">
        <v>45191</v>
      </c>
      <c r="B545" s="437" t="s">
        <v>25864</v>
      </c>
      <c r="C545" s="530">
        <v>30</v>
      </c>
      <c r="D545" s="432"/>
      <c r="E545" s="456">
        <v>68.599999999999994</v>
      </c>
    </row>
    <row r="546" spans="1:5" x14ac:dyDescent="0.25">
      <c r="A546" s="438">
        <v>45191</v>
      </c>
      <c r="B546" s="431" t="s">
        <v>25865</v>
      </c>
      <c r="C546" s="530">
        <v>450</v>
      </c>
      <c r="D546" s="432"/>
      <c r="E546" s="456">
        <v>945</v>
      </c>
    </row>
    <row r="547" spans="1:5" x14ac:dyDescent="0.25">
      <c r="A547" s="438">
        <v>45191</v>
      </c>
      <c r="B547" s="431" t="s">
        <v>25866</v>
      </c>
      <c r="C547" s="530">
        <v>152</v>
      </c>
      <c r="D547" s="431">
        <v>358.18</v>
      </c>
      <c r="E547" s="456"/>
    </row>
    <row r="548" spans="1:5" x14ac:dyDescent="0.25">
      <c r="A548" s="438">
        <v>45191</v>
      </c>
      <c r="B548" s="431" t="s">
        <v>25867</v>
      </c>
      <c r="C548" s="530">
        <v>240</v>
      </c>
      <c r="D548" s="431">
        <v>595.48</v>
      </c>
      <c r="E548" s="456"/>
    </row>
    <row r="549" spans="1:5" x14ac:dyDescent="0.25">
      <c r="A549" s="438">
        <v>45194</v>
      </c>
      <c r="B549" s="21" t="s">
        <v>25868</v>
      </c>
      <c r="C549" s="300">
        <v>150</v>
      </c>
      <c r="E549" s="458">
        <v>301.33999999999997</v>
      </c>
    </row>
    <row r="550" spans="1:5" x14ac:dyDescent="0.25">
      <c r="A550" s="438">
        <v>45194</v>
      </c>
      <c r="B550" s="21" t="s">
        <v>25869</v>
      </c>
      <c r="C550" s="300">
        <v>218</v>
      </c>
      <c r="D550" s="293">
        <v>587.15</v>
      </c>
    </row>
    <row r="551" spans="1:5" x14ac:dyDescent="0.25">
      <c r="A551" s="438">
        <v>45194</v>
      </c>
      <c r="B551" s="21" t="s">
        <v>25870</v>
      </c>
      <c r="C551" s="282">
        <v>214</v>
      </c>
      <c r="E551" s="458">
        <v>347.8</v>
      </c>
    </row>
    <row r="552" spans="1:5" x14ac:dyDescent="0.25">
      <c r="A552" s="438">
        <v>45194</v>
      </c>
      <c r="B552" s="21" t="s">
        <v>25871</v>
      </c>
      <c r="C552" s="300">
        <v>82</v>
      </c>
      <c r="E552" s="458">
        <v>198.3</v>
      </c>
    </row>
    <row r="553" spans="1:5" x14ac:dyDescent="0.25">
      <c r="A553" s="438">
        <v>45194</v>
      </c>
      <c r="B553" s="21" t="s">
        <v>25872</v>
      </c>
      <c r="C553" s="300">
        <v>22</v>
      </c>
      <c r="D553" s="293">
        <v>60.27</v>
      </c>
    </row>
    <row r="554" spans="1:5" x14ac:dyDescent="0.25">
      <c r="A554" s="438">
        <v>45194</v>
      </c>
      <c r="B554" s="21" t="s">
        <v>25873</v>
      </c>
      <c r="C554" s="537">
        <v>159</v>
      </c>
      <c r="E554" s="206">
        <v>424.84</v>
      </c>
    </row>
    <row r="555" spans="1:5" x14ac:dyDescent="0.25">
      <c r="A555" s="438">
        <v>45194</v>
      </c>
      <c r="B555" s="21" t="s">
        <v>25874</v>
      </c>
      <c r="C555" s="537">
        <v>108</v>
      </c>
      <c r="E555" s="206">
        <v>249.02</v>
      </c>
    </row>
    <row r="556" spans="1:5" x14ac:dyDescent="0.25">
      <c r="A556" s="438">
        <v>45194</v>
      </c>
      <c r="B556" s="21" t="s">
        <v>25875</v>
      </c>
      <c r="C556" s="536">
        <v>179</v>
      </c>
      <c r="E556" s="206">
        <v>350.9</v>
      </c>
    </row>
    <row r="557" spans="1:5" x14ac:dyDescent="0.25">
      <c r="A557" s="438">
        <v>45194</v>
      </c>
      <c r="B557" s="21" t="s">
        <v>25876</v>
      </c>
      <c r="C557" s="537">
        <v>65</v>
      </c>
      <c r="D557" s="21">
        <v>153.26</v>
      </c>
    </row>
    <row r="558" spans="1:5" x14ac:dyDescent="0.25">
      <c r="A558" s="438">
        <v>45194</v>
      </c>
      <c r="B558" s="21" t="s">
        <v>25877</v>
      </c>
      <c r="C558" s="537">
        <v>80</v>
      </c>
      <c r="D558" s="21">
        <v>211.81</v>
      </c>
    </row>
    <row r="559" spans="1:5" x14ac:dyDescent="0.25">
      <c r="A559" s="438">
        <v>45194</v>
      </c>
      <c r="B559" s="21" t="s">
        <v>25878</v>
      </c>
      <c r="C559" s="537">
        <v>158</v>
      </c>
      <c r="E559" s="206">
        <v>416.08</v>
      </c>
    </row>
    <row r="560" spans="1:5" x14ac:dyDescent="0.25">
      <c r="A560" s="438">
        <v>45194</v>
      </c>
      <c r="B560" s="21" t="s">
        <v>25879</v>
      </c>
      <c r="C560" s="537">
        <v>92</v>
      </c>
      <c r="E560" s="206">
        <v>145.6</v>
      </c>
    </row>
    <row r="561" spans="1:5" x14ac:dyDescent="0.25">
      <c r="A561" s="438">
        <v>45194</v>
      </c>
      <c r="B561" s="21" t="s">
        <v>25880</v>
      </c>
      <c r="C561" s="537">
        <v>120</v>
      </c>
      <c r="E561" s="206">
        <v>291.2</v>
      </c>
    </row>
    <row r="562" spans="1:5" x14ac:dyDescent="0.25">
      <c r="A562" s="438">
        <v>45194</v>
      </c>
      <c r="B562" s="21" t="s">
        <v>25881</v>
      </c>
      <c r="C562" s="537">
        <v>77</v>
      </c>
      <c r="E562" s="206">
        <v>176.4</v>
      </c>
    </row>
    <row r="563" spans="1:5" x14ac:dyDescent="0.25">
      <c r="A563" s="438">
        <v>45194</v>
      </c>
      <c r="B563" s="21" t="s">
        <v>25882</v>
      </c>
      <c r="C563" s="537">
        <v>205</v>
      </c>
      <c r="D563" s="293">
        <v>576.87</v>
      </c>
    </row>
    <row r="564" spans="1:5" x14ac:dyDescent="0.25">
      <c r="A564" s="438">
        <v>45194</v>
      </c>
      <c r="B564" s="21" t="s">
        <v>25883</v>
      </c>
      <c r="C564" s="537">
        <v>93</v>
      </c>
      <c r="E564" s="206">
        <v>232.3</v>
      </c>
    </row>
    <row r="565" spans="1:5" x14ac:dyDescent="0.25">
      <c r="A565" s="438">
        <v>45194</v>
      </c>
      <c r="B565" s="21" t="s">
        <v>25884</v>
      </c>
      <c r="C565" s="537">
        <v>557</v>
      </c>
      <c r="E565" s="281">
        <v>1132.8800000000001</v>
      </c>
    </row>
    <row r="566" spans="1:5" x14ac:dyDescent="0.25">
      <c r="A566" s="438">
        <v>45194</v>
      </c>
      <c r="B566" s="21" t="s">
        <v>25885</v>
      </c>
      <c r="C566" s="537">
        <v>1048</v>
      </c>
      <c r="E566" s="281">
        <v>2608.9</v>
      </c>
    </row>
    <row r="567" spans="1:5" x14ac:dyDescent="0.25">
      <c r="A567" s="438">
        <v>45194</v>
      </c>
      <c r="B567" s="21" t="s">
        <v>25886</v>
      </c>
      <c r="C567" s="537">
        <v>74</v>
      </c>
      <c r="D567" s="293">
        <v>210.95</v>
      </c>
    </row>
    <row r="568" spans="1:5" x14ac:dyDescent="0.25">
      <c r="A568" s="438">
        <v>45194</v>
      </c>
      <c r="B568" s="21" t="s">
        <v>25887</v>
      </c>
      <c r="C568" s="537">
        <v>371</v>
      </c>
      <c r="E568" s="206">
        <v>578.20000000000005</v>
      </c>
    </row>
    <row r="569" spans="1:5" x14ac:dyDescent="0.25">
      <c r="A569" s="438">
        <v>45194</v>
      </c>
      <c r="B569" s="21" t="s">
        <v>25888</v>
      </c>
      <c r="C569" s="537">
        <v>115</v>
      </c>
      <c r="E569" s="206">
        <v>242.07</v>
      </c>
    </row>
    <row r="570" spans="1:5" x14ac:dyDescent="0.25">
      <c r="A570" s="438">
        <v>45194</v>
      </c>
      <c r="B570" s="21" t="s">
        <v>25889</v>
      </c>
      <c r="C570" s="537">
        <v>22</v>
      </c>
      <c r="E570" s="206">
        <v>49</v>
      </c>
    </row>
    <row r="571" spans="1:5" x14ac:dyDescent="0.25">
      <c r="A571" s="438">
        <v>45194</v>
      </c>
      <c r="B571" s="21" t="s">
        <v>25890</v>
      </c>
      <c r="C571" s="537">
        <v>111</v>
      </c>
      <c r="E571" s="206">
        <v>263.2</v>
      </c>
    </row>
    <row r="572" spans="1:5" x14ac:dyDescent="0.25">
      <c r="A572" s="438">
        <v>45194</v>
      </c>
      <c r="B572" s="21" t="s">
        <v>25891</v>
      </c>
      <c r="C572" s="537">
        <v>450</v>
      </c>
      <c r="E572" s="206">
        <v>686</v>
      </c>
    </row>
    <row r="573" spans="1:5" x14ac:dyDescent="0.25">
      <c r="A573" s="438">
        <v>45194</v>
      </c>
      <c r="B573" s="431" t="s">
        <v>25892</v>
      </c>
      <c r="C573" s="530">
        <v>12</v>
      </c>
      <c r="D573" s="431">
        <v>63.96</v>
      </c>
      <c r="E573" s="456"/>
    </row>
    <row r="574" spans="1:5" x14ac:dyDescent="0.25">
      <c r="A574" s="438">
        <v>45194</v>
      </c>
      <c r="B574" s="431" t="s">
        <v>25893</v>
      </c>
      <c r="C574" s="530">
        <v>35</v>
      </c>
      <c r="D574" s="431">
        <v>89.54</v>
      </c>
      <c r="E574" s="456"/>
    </row>
    <row r="575" spans="1:5" x14ac:dyDescent="0.25">
      <c r="A575" s="438">
        <v>45194</v>
      </c>
      <c r="B575" s="431" t="s">
        <v>25894</v>
      </c>
      <c r="C575" s="530">
        <v>275</v>
      </c>
      <c r="D575" s="432"/>
      <c r="E575" s="456">
        <v>873.12</v>
      </c>
    </row>
    <row r="576" spans="1:5" x14ac:dyDescent="0.25">
      <c r="A576" s="438">
        <v>45194</v>
      </c>
      <c r="B576" s="431" t="s">
        <v>25895</v>
      </c>
      <c r="C576" s="530">
        <v>49</v>
      </c>
      <c r="D576" s="431">
        <v>146.09</v>
      </c>
      <c r="E576" s="456"/>
    </row>
    <row r="577" spans="1:6" x14ac:dyDescent="0.25">
      <c r="A577" s="438">
        <v>45194</v>
      </c>
      <c r="B577" s="431" t="s">
        <v>25896</v>
      </c>
      <c r="C577" s="530">
        <v>85</v>
      </c>
      <c r="D577" s="432"/>
      <c r="E577" s="456">
        <v>244.9</v>
      </c>
    </row>
    <row r="578" spans="1:6" x14ac:dyDescent="0.25">
      <c r="A578" s="438">
        <v>45194</v>
      </c>
      <c r="B578" s="431" t="s">
        <v>25897</v>
      </c>
      <c r="C578" s="530">
        <v>1528</v>
      </c>
      <c r="D578" s="432"/>
      <c r="E578" s="481">
        <v>2902.06</v>
      </c>
    </row>
    <row r="579" spans="1:6" x14ac:dyDescent="0.25">
      <c r="A579" s="438">
        <v>45194</v>
      </c>
      <c r="B579" s="431" t="s">
        <v>25898</v>
      </c>
      <c r="C579" s="530">
        <v>70</v>
      </c>
      <c r="D579" s="431">
        <v>179.09</v>
      </c>
      <c r="E579" s="456"/>
    </row>
    <row r="580" spans="1:6" x14ac:dyDescent="0.25">
      <c r="A580" s="438">
        <v>45194</v>
      </c>
      <c r="B580" s="431" t="s">
        <v>25899</v>
      </c>
      <c r="C580" s="530">
        <v>37</v>
      </c>
      <c r="D580" s="431">
        <v>84.38</v>
      </c>
      <c r="E580" s="456"/>
    </row>
    <row r="581" spans="1:6" x14ac:dyDescent="0.25">
      <c r="A581" s="438">
        <v>45194</v>
      </c>
      <c r="B581" s="431" t="s">
        <v>25900</v>
      </c>
      <c r="C581" s="530">
        <v>60</v>
      </c>
      <c r="D581" s="432"/>
      <c r="E581" s="456">
        <v>145.6</v>
      </c>
    </row>
    <row r="582" spans="1:6" x14ac:dyDescent="0.25">
      <c r="A582" s="438">
        <v>45194</v>
      </c>
      <c r="B582" s="431" t="s">
        <v>25901</v>
      </c>
      <c r="C582" s="530">
        <v>225</v>
      </c>
      <c r="D582" s="431">
        <v>548.74</v>
      </c>
      <c r="E582" s="456"/>
    </row>
    <row r="583" spans="1:6" x14ac:dyDescent="0.25">
      <c r="A583" s="438">
        <v>45194</v>
      </c>
      <c r="B583" s="21" t="s">
        <v>25903</v>
      </c>
      <c r="C583" s="537">
        <v>10</v>
      </c>
      <c r="E583" s="458">
        <v>49</v>
      </c>
    </row>
    <row r="584" spans="1:6" x14ac:dyDescent="0.25">
      <c r="A584" s="438">
        <v>45194</v>
      </c>
      <c r="B584" s="21" t="s">
        <v>25904</v>
      </c>
      <c r="C584" s="537">
        <v>30</v>
      </c>
      <c r="D584" s="293">
        <v>168.76</v>
      </c>
    </row>
    <row r="585" spans="1:6" x14ac:dyDescent="0.25">
      <c r="A585" s="438">
        <v>45194</v>
      </c>
      <c r="B585" s="21" t="s">
        <v>25905</v>
      </c>
      <c r="C585" s="300">
        <v>175</v>
      </c>
      <c r="E585" s="206">
        <v>358.78</v>
      </c>
    </row>
    <row r="586" spans="1:6" x14ac:dyDescent="0.25">
      <c r="A586" s="438">
        <v>45194</v>
      </c>
      <c r="B586" s="21" t="s">
        <v>25906</v>
      </c>
      <c r="C586" s="282">
        <v>523</v>
      </c>
      <c r="E586" s="281">
        <v>1164.94</v>
      </c>
    </row>
    <row r="587" spans="1:6" x14ac:dyDescent="0.25">
      <c r="A587" s="438">
        <v>45194</v>
      </c>
      <c r="B587" s="21" t="s">
        <v>25907</v>
      </c>
      <c r="C587" s="300">
        <v>95</v>
      </c>
      <c r="E587" s="206">
        <v>210.7</v>
      </c>
    </row>
    <row r="588" spans="1:6" x14ac:dyDescent="0.25">
      <c r="A588" s="438">
        <v>45194</v>
      </c>
      <c r="B588" s="21" t="s">
        <v>25908</v>
      </c>
      <c r="C588" s="537">
        <v>23</v>
      </c>
      <c r="E588" s="206">
        <v>98.8</v>
      </c>
    </row>
    <row r="589" spans="1:6" x14ac:dyDescent="0.25">
      <c r="A589" s="438">
        <v>45194</v>
      </c>
      <c r="B589" s="21" t="s">
        <v>25909</v>
      </c>
      <c r="C589" s="537">
        <v>23</v>
      </c>
      <c r="D589" s="21">
        <v>63.96</v>
      </c>
    </row>
    <row r="590" spans="1:6" x14ac:dyDescent="0.25">
      <c r="A590" s="438">
        <v>45194</v>
      </c>
      <c r="B590" s="21" t="s">
        <v>25910</v>
      </c>
      <c r="C590" s="537">
        <v>65</v>
      </c>
      <c r="D590" s="21">
        <v>219.12</v>
      </c>
    </row>
    <row r="591" spans="1:6" x14ac:dyDescent="0.25">
      <c r="A591" s="438">
        <v>45194</v>
      </c>
      <c r="B591" s="149" t="s">
        <v>25911</v>
      </c>
      <c r="C591" s="536">
        <v>944</v>
      </c>
      <c r="E591" s="552">
        <v>1533.6</v>
      </c>
      <c r="F591" t="s">
        <v>25927</v>
      </c>
    </row>
    <row r="592" spans="1:6" x14ac:dyDescent="0.25">
      <c r="A592" s="438">
        <v>45194</v>
      </c>
      <c r="B592" s="151" t="s">
        <v>25912</v>
      </c>
      <c r="C592" s="537">
        <v>24</v>
      </c>
      <c r="D592" s="416">
        <v>60.27</v>
      </c>
    </row>
    <row r="593" spans="1:5" x14ac:dyDescent="0.25">
      <c r="A593" s="438">
        <v>45194</v>
      </c>
      <c r="B593" s="151" t="s">
        <v>25913</v>
      </c>
      <c r="C593" s="537">
        <v>286</v>
      </c>
      <c r="E593" s="458">
        <v>728</v>
      </c>
    </row>
    <row r="594" spans="1:5" x14ac:dyDescent="0.25">
      <c r="A594" s="438">
        <v>45194</v>
      </c>
      <c r="B594" s="21" t="s">
        <v>25914</v>
      </c>
      <c r="C594" s="300">
        <v>35</v>
      </c>
      <c r="D594" s="21">
        <v>102.34</v>
      </c>
    </row>
    <row r="595" spans="1:5" x14ac:dyDescent="0.25">
      <c r="A595" s="438">
        <v>45194</v>
      </c>
      <c r="B595" s="21" t="s">
        <v>25915</v>
      </c>
      <c r="C595" s="282">
        <v>110</v>
      </c>
      <c r="D595" s="21">
        <v>273.97000000000003</v>
      </c>
    </row>
    <row r="596" spans="1:5" x14ac:dyDescent="0.25">
      <c r="A596" s="438">
        <v>45194</v>
      </c>
      <c r="B596" s="7" t="s">
        <v>25916</v>
      </c>
      <c r="C596" s="282">
        <v>40</v>
      </c>
      <c r="D596" s="21">
        <v>84.38</v>
      </c>
    </row>
    <row r="597" spans="1:5" x14ac:dyDescent="0.25">
      <c r="A597" s="438">
        <v>45194</v>
      </c>
      <c r="B597" s="21" t="s">
        <v>25917</v>
      </c>
      <c r="C597" s="300">
        <v>24</v>
      </c>
      <c r="D597" s="21">
        <v>60.27</v>
      </c>
    </row>
    <row r="598" spans="1:5" x14ac:dyDescent="0.25">
      <c r="A598" s="438">
        <v>45195</v>
      </c>
      <c r="B598" s="431" t="s">
        <v>25918</v>
      </c>
      <c r="C598" s="456">
        <v>50</v>
      </c>
      <c r="D598" s="432"/>
      <c r="E598" s="431">
        <v>145.6</v>
      </c>
    </row>
    <row r="599" spans="1:5" x14ac:dyDescent="0.25">
      <c r="A599" s="438">
        <v>45195</v>
      </c>
      <c r="B599" s="431" t="s">
        <v>25919</v>
      </c>
      <c r="C599" s="456">
        <v>56</v>
      </c>
      <c r="D599" s="432"/>
      <c r="E599" s="431">
        <v>89</v>
      </c>
    </row>
    <row r="600" spans="1:5" x14ac:dyDescent="0.25">
      <c r="A600" s="438">
        <v>45195</v>
      </c>
      <c r="B600" s="431" t="s">
        <v>25920</v>
      </c>
      <c r="C600" s="456">
        <v>412</v>
      </c>
      <c r="D600" s="432"/>
      <c r="E600" s="431">
        <v>820.26</v>
      </c>
    </row>
    <row r="601" spans="1:5" x14ac:dyDescent="0.25">
      <c r="A601" s="438">
        <v>45195</v>
      </c>
      <c r="B601" s="431" t="s">
        <v>25921</v>
      </c>
      <c r="C601" s="456">
        <v>216</v>
      </c>
      <c r="D601" s="432"/>
      <c r="E601" s="431">
        <v>546</v>
      </c>
    </row>
    <row r="602" spans="1:5" x14ac:dyDescent="0.25">
      <c r="A602" s="438">
        <v>45195</v>
      </c>
      <c r="B602" s="431" t="s">
        <v>25922</v>
      </c>
      <c r="C602" s="456">
        <v>20</v>
      </c>
      <c r="D602" s="431">
        <v>84.38</v>
      </c>
      <c r="E602" s="431"/>
    </row>
    <row r="603" spans="1:5" x14ac:dyDescent="0.25">
      <c r="A603" s="438">
        <v>45195</v>
      </c>
      <c r="B603" s="431" t="s">
        <v>25923</v>
      </c>
      <c r="C603" s="456">
        <v>180</v>
      </c>
      <c r="D603" s="432"/>
      <c r="E603" s="431">
        <v>436.8</v>
      </c>
    </row>
    <row r="604" spans="1:5" x14ac:dyDescent="0.25">
      <c r="A604" s="438">
        <v>45195</v>
      </c>
      <c r="B604" s="431" t="s">
        <v>25924</v>
      </c>
      <c r="C604" s="456">
        <v>35</v>
      </c>
      <c r="D604" s="432"/>
      <c r="E604" s="431">
        <v>79</v>
      </c>
    </row>
    <row r="605" spans="1:5" x14ac:dyDescent="0.25">
      <c r="A605" s="438">
        <v>45195</v>
      </c>
      <c r="B605" s="431" t="s">
        <v>25925</v>
      </c>
      <c r="C605" s="456">
        <v>139</v>
      </c>
      <c r="D605" s="432"/>
      <c r="E605" s="431">
        <v>302.58</v>
      </c>
    </row>
    <row r="606" spans="1:5" x14ac:dyDescent="0.25">
      <c r="A606" s="438">
        <v>45195</v>
      </c>
      <c r="B606" s="431" t="s">
        <v>25926</v>
      </c>
      <c r="C606" s="456">
        <v>20</v>
      </c>
      <c r="D606" s="431">
        <v>63.96</v>
      </c>
      <c r="E606" s="431"/>
    </row>
    <row r="607" spans="1:5" x14ac:dyDescent="0.25">
      <c r="A607" s="438">
        <v>45195</v>
      </c>
      <c r="B607" s="431" t="s">
        <v>25928</v>
      </c>
      <c r="C607" s="456">
        <v>28</v>
      </c>
      <c r="D607" s="431"/>
      <c r="E607" s="431">
        <v>176.4</v>
      </c>
    </row>
    <row r="608" spans="1:5" x14ac:dyDescent="0.25">
      <c r="A608" s="438">
        <v>45195</v>
      </c>
      <c r="B608" s="431" t="s">
        <v>25929</v>
      </c>
      <c r="C608" s="469">
        <v>35</v>
      </c>
      <c r="D608" s="431">
        <v>109.47</v>
      </c>
      <c r="E608" s="431"/>
    </row>
    <row r="609" spans="1:6" x14ac:dyDescent="0.25">
      <c r="A609" s="438">
        <v>45195</v>
      </c>
      <c r="B609" s="431" t="s">
        <v>25930</v>
      </c>
      <c r="C609" s="469">
        <v>67</v>
      </c>
      <c r="D609" s="431">
        <v>210.45</v>
      </c>
      <c r="E609" s="431"/>
    </row>
    <row r="610" spans="1:6" x14ac:dyDescent="0.25">
      <c r="A610" s="438">
        <v>45195</v>
      </c>
      <c r="B610" s="431" t="s">
        <v>25931</v>
      </c>
      <c r="C610" s="469">
        <v>75</v>
      </c>
      <c r="D610" s="431"/>
      <c r="E610" s="431">
        <v>276.22000000000003</v>
      </c>
    </row>
    <row r="611" spans="1:6" x14ac:dyDescent="0.25">
      <c r="A611" s="438">
        <v>45195</v>
      </c>
      <c r="B611" s="431" t="s">
        <v>25932</v>
      </c>
      <c r="C611" s="469">
        <v>40</v>
      </c>
      <c r="D611" s="431"/>
      <c r="E611" s="431">
        <v>78</v>
      </c>
    </row>
    <row r="612" spans="1:6" x14ac:dyDescent="0.25">
      <c r="A612" s="438">
        <v>45195</v>
      </c>
      <c r="B612" s="431" t="s">
        <v>25933</v>
      </c>
      <c r="C612" s="469">
        <v>266</v>
      </c>
      <c r="D612" s="431"/>
      <c r="E612" s="431">
        <v>546.84</v>
      </c>
    </row>
    <row r="613" spans="1:6" x14ac:dyDescent="0.25">
      <c r="A613" s="438">
        <v>45195</v>
      </c>
      <c r="B613" s="431" t="s">
        <v>25934</v>
      </c>
      <c r="C613" s="469">
        <v>18</v>
      </c>
      <c r="D613" s="431"/>
      <c r="E613" s="431">
        <v>41.65</v>
      </c>
    </row>
    <row r="614" spans="1:6" x14ac:dyDescent="0.25">
      <c r="A614" s="438">
        <v>45195</v>
      </c>
      <c r="B614" s="431" t="s">
        <v>25935</v>
      </c>
      <c r="C614" s="469">
        <v>1617</v>
      </c>
      <c r="D614" s="431"/>
      <c r="E614" s="431">
        <v>3363.36</v>
      </c>
    </row>
    <row r="615" spans="1:6" x14ac:dyDescent="0.25">
      <c r="A615" s="438">
        <v>45195</v>
      </c>
      <c r="B615" s="431" t="s">
        <v>25936</v>
      </c>
      <c r="C615" s="469">
        <v>75</v>
      </c>
      <c r="D615" s="431"/>
      <c r="E615" s="431">
        <v>156</v>
      </c>
    </row>
    <row r="616" spans="1:6" x14ac:dyDescent="0.25">
      <c r="A616" s="438">
        <v>45195</v>
      </c>
      <c r="B616" s="431" t="s">
        <v>25937</v>
      </c>
      <c r="C616" s="469">
        <v>560</v>
      </c>
      <c r="D616" s="431">
        <v>1181.29</v>
      </c>
      <c r="E616" s="431"/>
    </row>
    <row r="617" spans="1:6" x14ac:dyDescent="0.25">
      <c r="A617" s="438">
        <v>45195</v>
      </c>
      <c r="B617" s="431" t="s">
        <v>25938</v>
      </c>
      <c r="C617" s="469">
        <v>35</v>
      </c>
      <c r="D617" s="431">
        <v>84.38</v>
      </c>
      <c r="E617" s="431"/>
    </row>
    <row r="618" spans="1:6" x14ac:dyDescent="0.25">
      <c r="A618" s="438">
        <v>45195</v>
      </c>
      <c r="B618" s="431" t="s">
        <v>25939</v>
      </c>
      <c r="C618" s="469">
        <v>32</v>
      </c>
      <c r="D618" s="431">
        <v>97.17</v>
      </c>
      <c r="E618" s="431"/>
    </row>
    <row r="619" spans="1:6" x14ac:dyDescent="0.25">
      <c r="A619" s="438">
        <v>45195</v>
      </c>
      <c r="B619" s="7" t="s">
        <v>25940</v>
      </c>
      <c r="C619" s="282">
        <v>220</v>
      </c>
      <c r="D619" s="184">
        <v>67.599999999999994</v>
      </c>
      <c r="E619" s="431"/>
      <c r="F619" t="s">
        <v>25984</v>
      </c>
    </row>
    <row r="620" spans="1:6" x14ac:dyDescent="0.25">
      <c r="A620" s="438">
        <v>45195</v>
      </c>
      <c r="B620" s="435" t="s">
        <v>25941</v>
      </c>
      <c r="C620" s="469">
        <v>154</v>
      </c>
      <c r="D620" s="431"/>
      <c r="E620" s="431">
        <v>377.6</v>
      </c>
    </row>
    <row r="621" spans="1:6" x14ac:dyDescent="0.25">
      <c r="A621" s="438">
        <v>45195</v>
      </c>
      <c r="B621" s="7" t="s">
        <v>25942</v>
      </c>
      <c r="C621" s="282">
        <v>68</v>
      </c>
      <c r="D621" s="431">
        <v>161.01</v>
      </c>
      <c r="E621" s="431"/>
    </row>
    <row r="622" spans="1:6" x14ac:dyDescent="0.25">
      <c r="A622" s="438">
        <v>45195</v>
      </c>
      <c r="B622" s="435" t="s">
        <v>25943</v>
      </c>
      <c r="C622" s="469">
        <v>2860</v>
      </c>
      <c r="D622" s="431"/>
      <c r="E622" s="431">
        <v>5031.8100000000004</v>
      </c>
    </row>
    <row r="623" spans="1:6" x14ac:dyDescent="0.25">
      <c r="A623" s="438">
        <v>45195</v>
      </c>
      <c r="B623" s="7" t="s">
        <v>25944</v>
      </c>
      <c r="C623" s="282">
        <v>94</v>
      </c>
      <c r="D623" s="431"/>
      <c r="E623" s="431">
        <v>599.76</v>
      </c>
    </row>
    <row r="624" spans="1:6" x14ac:dyDescent="0.25">
      <c r="A624" s="438">
        <v>45195</v>
      </c>
      <c r="B624" s="435" t="s">
        <v>25945</v>
      </c>
      <c r="C624" s="469">
        <v>22</v>
      </c>
      <c r="D624" s="431"/>
      <c r="E624" s="431">
        <v>45</v>
      </c>
    </row>
    <row r="625" spans="1:5" x14ac:dyDescent="0.25">
      <c r="A625" s="438">
        <v>45195</v>
      </c>
      <c r="B625" s="435" t="s">
        <v>25946</v>
      </c>
      <c r="C625" s="469">
        <v>34</v>
      </c>
      <c r="D625" s="431">
        <v>89.54</v>
      </c>
      <c r="E625" s="431"/>
    </row>
    <row r="626" spans="1:5" x14ac:dyDescent="0.25">
      <c r="A626" s="438">
        <v>45195</v>
      </c>
      <c r="B626" s="7" t="s">
        <v>25947</v>
      </c>
      <c r="C626" s="282">
        <v>30</v>
      </c>
      <c r="D626" s="431"/>
      <c r="E626" s="431">
        <v>131.1</v>
      </c>
    </row>
    <row r="627" spans="1:5" x14ac:dyDescent="0.25">
      <c r="A627" s="438">
        <v>45195</v>
      </c>
      <c r="B627" s="431" t="s">
        <v>25948</v>
      </c>
      <c r="C627" s="469">
        <v>36</v>
      </c>
      <c r="D627" s="431"/>
      <c r="E627" s="431">
        <v>209.48</v>
      </c>
    </row>
    <row r="628" spans="1:5" x14ac:dyDescent="0.25">
      <c r="A628" s="438">
        <v>45195</v>
      </c>
      <c r="B628" s="431" t="s">
        <v>25949</v>
      </c>
      <c r="C628" s="469">
        <v>340</v>
      </c>
      <c r="D628" s="431"/>
      <c r="E628" s="431">
        <v>1166.2</v>
      </c>
    </row>
    <row r="629" spans="1:5" x14ac:dyDescent="0.25">
      <c r="A629" s="438">
        <v>45195</v>
      </c>
      <c r="B629" s="7" t="s">
        <v>25950</v>
      </c>
      <c r="C629" s="456">
        <v>90</v>
      </c>
      <c r="D629" s="431"/>
      <c r="E629" s="431">
        <v>299.60000000000002</v>
      </c>
    </row>
    <row r="630" spans="1:5" x14ac:dyDescent="0.25">
      <c r="A630" s="438">
        <v>45195</v>
      </c>
      <c r="B630" s="435" t="s">
        <v>25951</v>
      </c>
      <c r="C630" s="469">
        <v>80</v>
      </c>
      <c r="D630" s="431"/>
      <c r="E630" s="431">
        <v>187.2</v>
      </c>
    </row>
    <row r="631" spans="1:5" x14ac:dyDescent="0.25">
      <c r="A631" s="438">
        <v>45195</v>
      </c>
      <c r="B631" s="7" t="s">
        <v>25952</v>
      </c>
      <c r="C631" s="456">
        <v>90</v>
      </c>
      <c r="D631" s="431">
        <v>168.76</v>
      </c>
      <c r="E631" s="431"/>
    </row>
    <row r="632" spans="1:5" x14ac:dyDescent="0.25">
      <c r="A632" s="438">
        <v>45195</v>
      </c>
      <c r="B632" s="431" t="s">
        <v>25953</v>
      </c>
      <c r="C632" s="456">
        <v>180</v>
      </c>
      <c r="D632" s="431">
        <v>527.41999999999996</v>
      </c>
      <c r="E632" s="431"/>
    </row>
    <row r="633" spans="1:5" x14ac:dyDescent="0.25">
      <c r="A633" s="438">
        <v>45196</v>
      </c>
      <c r="B633" s="431" t="s">
        <v>25954</v>
      </c>
      <c r="C633" s="456">
        <v>47</v>
      </c>
      <c r="D633" s="432"/>
      <c r="E633" s="431">
        <v>230.3</v>
      </c>
    </row>
    <row r="634" spans="1:5" x14ac:dyDescent="0.25">
      <c r="A634" s="438">
        <v>45196</v>
      </c>
      <c r="B634" s="431" t="s">
        <v>25955</v>
      </c>
      <c r="C634" s="456">
        <v>10</v>
      </c>
      <c r="D634" s="432"/>
      <c r="E634" s="431">
        <v>49</v>
      </c>
    </row>
    <row r="635" spans="1:5" x14ac:dyDescent="0.25">
      <c r="A635" s="438">
        <v>45196</v>
      </c>
      <c r="B635" s="431" t="s">
        <v>25956</v>
      </c>
      <c r="C635" s="456">
        <v>148</v>
      </c>
      <c r="D635" s="431">
        <v>395.08</v>
      </c>
      <c r="E635" s="431"/>
    </row>
    <row r="636" spans="1:5" x14ac:dyDescent="0.25">
      <c r="A636" s="438">
        <v>45196</v>
      </c>
      <c r="B636" s="431" t="s">
        <v>25957</v>
      </c>
      <c r="C636" s="456">
        <v>30</v>
      </c>
      <c r="D636" s="432"/>
      <c r="E636" s="431">
        <v>203</v>
      </c>
    </row>
    <row r="637" spans="1:5" x14ac:dyDescent="0.25">
      <c r="A637" s="438">
        <v>45196</v>
      </c>
      <c r="B637" s="431" t="s">
        <v>25958</v>
      </c>
      <c r="C637" s="456">
        <v>110</v>
      </c>
      <c r="D637" s="432"/>
      <c r="E637" s="431">
        <v>96.6</v>
      </c>
    </row>
    <row r="638" spans="1:5" x14ac:dyDescent="0.25">
      <c r="A638" s="438">
        <v>45196</v>
      </c>
      <c r="B638" s="431" t="s">
        <v>25959</v>
      </c>
      <c r="C638" s="456">
        <v>1523</v>
      </c>
      <c r="D638" s="432"/>
      <c r="E638" s="433">
        <v>4690.9799999999996</v>
      </c>
    </row>
    <row r="639" spans="1:5" x14ac:dyDescent="0.25">
      <c r="A639" s="438">
        <v>45196</v>
      </c>
      <c r="B639" s="431" t="s">
        <v>25960</v>
      </c>
      <c r="C639" s="456">
        <v>160</v>
      </c>
      <c r="D639" s="431">
        <v>455.72</v>
      </c>
      <c r="E639" s="431"/>
    </row>
    <row r="640" spans="1:5" x14ac:dyDescent="0.25">
      <c r="A640" s="438">
        <v>45196</v>
      </c>
      <c r="B640" s="431" t="s">
        <v>25961</v>
      </c>
      <c r="C640" s="456">
        <v>161</v>
      </c>
      <c r="D640" s="432"/>
      <c r="E640" s="431">
        <v>325.85000000000002</v>
      </c>
    </row>
    <row r="641" spans="1:5" x14ac:dyDescent="0.25">
      <c r="A641" s="438">
        <v>45196</v>
      </c>
      <c r="B641" s="431" t="s">
        <v>25962</v>
      </c>
      <c r="C641" s="456">
        <v>179</v>
      </c>
      <c r="D641" s="431">
        <v>414.46</v>
      </c>
      <c r="E641" s="431"/>
    </row>
    <row r="642" spans="1:5" x14ac:dyDescent="0.25">
      <c r="A642" s="438">
        <v>45196</v>
      </c>
      <c r="B642" s="431" t="s">
        <v>25963</v>
      </c>
      <c r="C642" s="456">
        <v>34</v>
      </c>
      <c r="D642" s="431">
        <v>67.260000000000005</v>
      </c>
      <c r="E642" s="431"/>
    </row>
    <row r="643" spans="1:5" x14ac:dyDescent="0.25">
      <c r="A643" s="438">
        <v>45196</v>
      </c>
      <c r="B643" s="431" t="s">
        <v>25964</v>
      </c>
      <c r="C643" s="456">
        <v>30</v>
      </c>
      <c r="D643" s="431">
        <v>84.38</v>
      </c>
      <c r="E643" s="431"/>
    </row>
    <row r="644" spans="1:5" x14ac:dyDescent="0.25">
      <c r="A644" s="438">
        <v>45196</v>
      </c>
      <c r="B644" s="431" t="s">
        <v>25965</v>
      </c>
      <c r="C644" s="456">
        <v>516</v>
      </c>
      <c r="D644" s="432"/>
      <c r="E644" s="433">
        <v>1086.4000000000001</v>
      </c>
    </row>
    <row r="645" spans="1:5" x14ac:dyDescent="0.25">
      <c r="A645" s="438">
        <v>45196</v>
      </c>
      <c r="B645" s="431" t="s">
        <v>25966</v>
      </c>
      <c r="C645" s="456">
        <v>62</v>
      </c>
      <c r="D645" s="432"/>
      <c r="E645" s="431">
        <v>147</v>
      </c>
    </row>
    <row r="646" spans="1:5" x14ac:dyDescent="0.25">
      <c r="A646" s="438">
        <v>45196</v>
      </c>
      <c r="B646" s="431" t="s">
        <v>25967</v>
      </c>
      <c r="C646" s="456">
        <v>16</v>
      </c>
      <c r="D646" s="431">
        <v>140.71</v>
      </c>
      <c r="E646" s="431"/>
    </row>
    <row r="647" spans="1:5" x14ac:dyDescent="0.25">
      <c r="A647" s="438">
        <v>45196</v>
      </c>
      <c r="B647" s="431" t="s">
        <v>25968</v>
      </c>
      <c r="C647" s="456">
        <v>13</v>
      </c>
      <c r="D647" s="432"/>
      <c r="E647" s="431">
        <v>52</v>
      </c>
    </row>
    <row r="648" spans="1:5" x14ac:dyDescent="0.25">
      <c r="A648" s="438">
        <v>45196</v>
      </c>
      <c r="B648" s="431" t="s">
        <v>25969</v>
      </c>
      <c r="C648" s="456">
        <v>20</v>
      </c>
      <c r="D648" s="431">
        <v>84.38</v>
      </c>
      <c r="E648" s="431"/>
    </row>
    <row r="649" spans="1:5" x14ac:dyDescent="0.25">
      <c r="A649" s="438">
        <v>45196</v>
      </c>
      <c r="B649" s="431" t="s">
        <v>25970</v>
      </c>
      <c r="C649" s="456">
        <v>40</v>
      </c>
      <c r="D649" s="432"/>
      <c r="E649" s="431">
        <v>137.19999999999999</v>
      </c>
    </row>
    <row r="650" spans="1:5" x14ac:dyDescent="0.25">
      <c r="A650" s="438">
        <v>45196</v>
      </c>
      <c r="B650" s="431" t="s">
        <v>25971</v>
      </c>
      <c r="C650" s="456">
        <v>60</v>
      </c>
      <c r="D650" s="431">
        <v>168.76</v>
      </c>
      <c r="E650" s="431"/>
    </row>
    <row r="651" spans="1:5" x14ac:dyDescent="0.25">
      <c r="A651" s="438">
        <v>45196</v>
      </c>
      <c r="B651" s="431" t="s">
        <v>25972</v>
      </c>
      <c r="C651" s="456">
        <v>54</v>
      </c>
      <c r="D651" s="432"/>
      <c r="E651" s="431">
        <v>124.2</v>
      </c>
    </row>
    <row r="652" spans="1:5" x14ac:dyDescent="0.25">
      <c r="A652" s="438">
        <v>45196</v>
      </c>
      <c r="B652" s="431" t="s">
        <v>25973</v>
      </c>
      <c r="C652" s="456">
        <v>22</v>
      </c>
      <c r="D652" s="432"/>
      <c r="E652" s="431">
        <v>94.8</v>
      </c>
    </row>
    <row r="653" spans="1:5" x14ac:dyDescent="0.25">
      <c r="A653" s="438">
        <v>45196</v>
      </c>
      <c r="B653" s="431" t="s">
        <v>25974</v>
      </c>
      <c r="C653" s="456">
        <v>632</v>
      </c>
      <c r="D653" s="432"/>
      <c r="E653" s="433">
        <v>1466.08</v>
      </c>
    </row>
    <row r="654" spans="1:5" x14ac:dyDescent="0.25">
      <c r="A654" s="438">
        <v>45196</v>
      </c>
      <c r="B654" s="431" t="s">
        <v>25975</v>
      </c>
      <c r="C654" s="456">
        <v>170</v>
      </c>
      <c r="D654" s="431">
        <v>418.2</v>
      </c>
      <c r="E654" s="431"/>
    </row>
    <row r="655" spans="1:5" x14ac:dyDescent="0.25">
      <c r="A655" s="438">
        <v>45196</v>
      </c>
      <c r="B655" s="431" t="s">
        <v>25976</v>
      </c>
      <c r="C655" s="456">
        <v>153</v>
      </c>
      <c r="D655" s="432"/>
      <c r="E655" s="431">
        <v>437.57</v>
      </c>
    </row>
    <row r="656" spans="1:5" x14ac:dyDescent="0.25">
      <c r="A656" s="438">
        <v>45196</v>
      </c>
      <c r="B656" s="431" t="s">
        <v>25977</v>
      </c>
      <c r="C656" s="456">
        <v>70</v>
      </c>
      <c r="D656" s="432"/>
      <c r="E656" s="431">
        <v>156.80000000000001</v>
      </c>
    </row>
    <row r="657" spans="1:5" x14ac:dyDescent="0.25">
      <c r="A657" s="438">
        <v>45196</v>
      </c>
      <c r="B657" s="431" t="s">
        <v>25978</v>
      </c>
      <c r="C657" s="456">
        <v>170</v>
      </c>
      <c r="D657" s="432"/>
      <c r="E657" s="431">
        <v>397.96</v>
      </c>
    </row>
    <row r="658" spans="1:5" x14ac:dyDescent="0.25">
      <c r="A658" s="438">
        <v>45196</v>
      </c>
      <c r="B658" s="431" t="s">
        <v>25979</v>
      </c>
      <c r="C658" s="456">
        <v>3180</v>
      </c>
      <c r="D658" s="432"/>
      <c r="E658" s="433">
        <v>5486.78</v>
      </c>
    </row>
    <row r="659" spans="1:5" x14ac:dyDescent="0.25">
      <c r="A659" s="438">
        <v>45196</v>
      </c>
      <c r="B659" s="431" t="s">
        <v>25980</v>
      </c>
      <c r="C659" s="456">
        <v>147</v>
      </c>
      <c r="D659" s="432"/>
      <c r="E659" s="431">
        <v>352.8</v>
      </c>
    </row>
    <row r="660" spans="1:5" x14ac:dyDescent="0.25">
      <c r="A660" s="438">
        <v>45196</v>
      </c>
      <c r="B660" s="431" t="s">
        <v>25981</v>
      </c>
      <c r="C660" s="456">
        <v>173</v>
      </c>
      <c r="D660" s="432"/>
      <c r="E660" s="431">
        <v>403.56</v>
      </c>
    </row>
    <row r="661" spans="1:5" x14ac:dyDescent="0.25">
      <c r="A661" s="438">
        <v>45196</v>
      </c>
      <c r="B661" s="431" t="s">
        <v>25982</v>
      </c>
      <c r="C661" s="456">
        <v>105</v>
      </c>
      <c r="D661" s="431">
        <v>253.13</v>
      </c>
      <c r="E661" s="431"/>
    </row>
    <row r="662" spans="1:5" x14ac:dyDescent="0.25">
      <c r="A662" s="438">
        <v>45196</v>
      </c>
      <c r="B662" s="431" t="s">
        <v>25983</v>
      </c>
      <c r="C662" s="456">
        <v>41</v>
      </c>
      <c r="D662" s="431">
        <v>286.27999999999997</v>
      </c>
      <c r="E662" s="431"/>
    </row>
    <row r="663" spans="1:5" x14ac:dyDescent="0.25">
      <c r="A663" s="438">
        <v>45196</v>
      </c>
      <c r="B663" s="431" t="s">
        <v>25985</v>
      </c>
      <c r="C663" s="456">
        <v>37</v>
      </c>
      <c r="D663" s="432"/>
      <c r="E663" s="431">
        <v>68.599999999999994</v>
      </c>
    </row>
    <row r="664" spans="1:5" x14ac:dyDescent="0.25">
      <c r="A664" s="438">
        <v>45196</v>
      </c>
      <c r="B664" s="431" t="s">
        <v>25986</v>
      </c>
      <c r="C664" s="456">
        <v>25</v>
      </c>
      <c r="D664" s="431">
        <v>63.96</v>
      </c>
      <c r="E664" s="431"/>
    </row>
    <row r="665" spans="1:5" x14ac:dyDescent="0.25">
      <c r="A665" s="438">
        <v>45197</v>
      </c>
      <c r="B665" s="431" t="s">
        <v>25987</v>
      </c>
      <c r="C665" s="456">
        <v>22</v>
      </c>
      <c r="D665" s="431">
        <v>66.3</v>
      </c>
      <c r="E665" s="431"/>
    </row>
    <row r="666" spans="1:5" x14ac:dyDescent="0.25">
      <c r="A666" s="438">
        <v>45197</v>
      </c>
      <c r="B666" s="431" t="s">
        <v>25988</v>
      </c>
      <c r="C666" s="456">
        <v>275</v>
      </c>
      <c r="D666" s="432"/>
      <c r="E666" s="431">
        <v>654.36</v>
      </c>
    </row>
    <row r="667" spans="1:5" x14ac:dyDescent="0.25">
      <c r="A667" s="438">
        <v>45197</v>
      </c>
      <c r="B667" s="431" t="s">
        <v>25989</v>
      </c>
      <c r="C667" s="456">
        <v>300</v>
      </c>
      <c r="D667" s="432"/>
      <c r="E667" s="433">
        <v>1106.0999999999999</v>
      </c>
    </row>
    <row r="668" spans="1:5" x14ac:dyDescent="0.25">
      <c r="A668" s="438">
        <v>45197</v>
      </c>
      <c r="B668" s="431" t="s">
        <v>25990</v>
      </c>
      <c r="C668" s="456">
        <v>5</v>
      </c>
      <c r="D668" s="432"/>
      <c r="E668" s="431">
        <v>44.1</v>
      </c>
    </row>
    <row r="669" spans="1:5" x14ac:dyDescent="0.25">
      <c r="A669" s="438">
        <v>45197</v>
      </c>
      <c r="B669" s="431" t="s">
        <v>25991</v>
      </c>
      <c r="C669" s="456">
        <v>37</v>
      </c>
      <c r="D669" s="431">
        <v>84.39</v>
      </c>
      <c r="E669" s="431"/>
    </row>
    <row r="670" spans="1:5" x14ac:dyDescent="0.25">
      <c r="A670" s="438">
        <v>45197</v>
      </c>
      <c r="B670" s="431" t="s">
        <v>25992</v>
      </c>
      <c r="C670" s="456">
        <v>40</v>
      </c>
      <c r="D670" s="432"/>
      <c r="E670" s="431">
        <v>72.8</v>
      </c>
    </row>
    <row r="671" spans="1:5" x14ac:dyDescent="0.25">
      <c r="A671" s="438">
        <v>45197</v>
      </c>
      <c r="B671" s="431" t="s">
        <v>25993</v>
      </c>
      <c r="C671" s="456">
        <v>158</v>
      </c>
      <c r="D671" s="431">
        <v>337.51</v>
      </c>
      <c r="E671" s="431"/>
    </row>
    <row r="672" spans="1:5" x14ac:dyDescent="0.25">
      <c r="A672" s="438">
        <v>45197</v>
      </c>
      <c r="B672" s="431" t="s">
        <v>25994</v>
      </c>
      <c r="C672" s="456">
        <v>22</v>
      </c>
      <c r="D672" s="432"/>
      <c r="E672" s="431">
        <v>73.5</v>
      </c>
    </row>
    <row r="673" spans="1:5" x14ac:dyDescent="0.25">
      <c r="A673" s="438">
        <v>45197</v>
      </c>
      <c r="B673" s="431" t="s">
        <v>25995</v>
      </c>
      <c r="C673" s="456">
        <v>20</v>
      </c>
      <c r="D673" s="431">
        <v>84.38</v>
      </c>
      <c r="E673" s="431"/>
    </row>
    <row r="674" spans="1:5" x14ac:dyDescent="0.25">
      <c r="A674" s="438">
        <v>45197</v>
      </c>
      <c r="B674" s="431" t="s">
        <v>25996</v>
      </c>
      <c r="C674" s="456">
        <v>120</v>
      </c>
      <c r="D674" s="431">
        <v>304.79000000000002</v>
      </c>
      <c r="E674" s="431"/>
    </row>
    <row r="675" spans="1:5" x14ac:dyDescent="0.25">
      <c r="A675" s="438">
        <v>45197</v>
      </c>
      <c r="B675" s="431" t="s">
        <v>25997</v>
      </c>
      <c r="C675" s="456">
        <v>120</v>
      </c>
      <c r="D675" s="431">
        <v>378.18</v>
      </c>
      <c r="E675" s="431"/>
    </row>
    <row r="676" spans="1:5" x14ac:dyDescent="0.25">
      <c r="A676" s="438">
        <v>45197</v>
      </c>
      <c r="B676" s="431" t="s">
        <v>25998</v>
      </c>
      <c r="C676" s="456">
        <v>90</v>
      </c>
      <c r="D676" s="432"/>
      <c r="E676" s="431">
        <v>145.6</v>
      </c>
    </row>
    <row r="677" spans="1:5" x14ac:dyDescent="0.25">
      <c r="A677" s="438">
        <v>45197</v>
      </c>
      <c r="B677" s="431" t="s">
        <v>25999</v>
      </c>
      <c r="C677" s="456">
        <v>26</v>
      </c>
      <c r="D677" s="432"/>
      <c r="E677" s="431">
        <v>78</v>
      </c>
    </row>
    <row r="678" spans="1:5" x14ac:dyDescent="0.25">
      <c r="A678" s="438">
        <v>45197</v>
      </c>
      <c r="B678" s="431" t="s">
        <v>26000</v>
      </c>
      <c r="C678" s="456">
        <v>385</v>
      </c>
      <c r="D678" s="432"/>
      <c r="E678" s="431">
        <v>774.2</v>
      </c>
    </row>
    <row r="679" spans="1:5" x14ac:dyDescent="0.25">
      <c r="A679" s="438">
        <v>45197</v>
      </c>
      <c r="B679" s="431" t="s">
        <v>26001</v>
      </c>
      <c r="C679" s="456">
        <v>390</v>
      </c>
      <c r="D679" s="432"/>
      <c r="E679" s="431">
        <v>771.75</v>
      </c>
    </row>
    <row r="680" spans="1:5" x14ac:dyDescent="0.25">
      <c r="A680" s="438">
        <v>45197</v>
      </c>
      <c r="B680" s="431" t="s">
        <v>26002</v>
      </c>
      <c r="C680" s="456">
        <v>50</v>
      </c>
      <c r="D680" s="432"/>
      <c r="E680" s="431">
        <v>101</v>
      </c>
    </row>
    <row r="681" spans="1:5" x14ac:dyDescent="0.25">
      <c r="A681" s="438">
        <v>45197</v>
      </c>
      <c r="B681" s="431" t="s">
        <v>26003</v>
      </c>
      <c r="C681" s="456">
        <v>37</v>
      </c>
      <c r="D681" s="431">
        <v>102.46</v>
      </c>
      <c r="E681" s="431"/>
    </row>
    <row r="682" spans="1:5" x14ac:dyDescent="0.25">
      <c r="A682" s="438">
        <v>45197</v>
      </c>
      <c r="B682" s="431" t="s">
        <v>26004</v>
      </c>
      <c r="C682" s="456">
        <v>1856</v>
      </c>
      <c r="D682" s="432"/>
      <c r="E682" s="433">
        <v>5366.73</v>
      </c>
    </row>
    <row r="683" spans="1:5" x14ac:dyDescent="0.25">
      <c r="A683" s="438">
        <v>45197</v>
      </c>
      <c r="B683" s="431" t="s">
        <v>26005</v>
      </c>
      <c r="C683" s="456">
        <v>160</v>
      </c>
      <c r="D683" s="432"/>
      <c r="E683" s="431">
        <v>798.21</v>
      </c>
    </row>
    <row r="684" spans="1:5" x14ac:dyDescent="0.25">
      <c r="A684" s="438">
        <v>45197</v>
      </c>
      <c r="B684" s="431" t="s">
        <v>26006</v>
      </c>
      <c r="C684" s="456">
        <v>765</v>
      </c>
      <c r="D684" s="432"/>
      <c r="E684" s="433">
        <v>1175.72</v>
      </c>
    </row>
    <row r="685" spans="1:5" x14ac:dyDescent="0.25">
      <c r="A685" s="438">
        <v>45197</v>
      </c>
      <c r="B685" s="431" t="s">
        <v>26007</v>
      </c>
      <c r="C685" s="456">
        <v>60</v>
      </c>
      <c r="D685" s="431">
        <v>168.76</v>
      </c>
      <c r="E685" s="431"/>
    </row>
    <row r="686" spans="1:5" x14ac:dyDescent="0.25">
      <c r="A686" s="438">
        <v>45197</v>
      </c>
      <c r="B686" s="431" t="s">
        <v>26008</v>
      </c>
      <c r="C686" s="456">
        <v>95</v>
      </c>
      <c r="D686" s="432"/>
      <c r="E686" s="431">
        <v>208</v>
      </c>
    </row>
    <row r="687" spans="1:5" x14ac:dyDescent="0.25">
      <c r="A687" s="438">
        <v>45197</v>
      </c>
      <c r="B687" s="431" t="s">
        <v>26009</v>
      </c>
      <c r="C687" s="469">
        <v>220</v>
      </c>
      <c r="D687" s="432"/>
      <c r="E687" s="431">
        <v>442.4</v>
      </c>
    </row>
    <row r="688" spans="1:5" x14ac:dyDescent="0.25">
      <c r="A688" s="438">
        <v>45197</v>
      </c>
      <c r="B688" s="431" t="s">
        <v>26010</v>
      </c>
      <c r="C688" s="456">
        <v>29</v>
      </c>
      <c r="D688" s="432"/>
      <c r="E688" s="431">
        <v>58.8</v>
      </c>
    </row>
    <row r="689" spans="1:5" x14ac:dyDescent="0.25">
      <c r="A689" s="438">
        <v>45197</v>
      </c>
      <c r="B689" s="431" t="s">
        <v>26011</v>
      </c>
      <c r="C689" s="456">
        <v>43</v>
      </c>
      <c r="D689" s="432"/>
      <c r="E689" s="431">
        <v>98.9</v>
      </c>
    </row>
    <row r="690" spans="1:5" x14ac:dyDescent="0.25">
      <c r="A690" s="431" t="s">
        <v>26012</v>
      </c>
      <c r="B690" s="431" t="s">
        <v>26013</v>
      </c>
      <c r="C690" s="469">
        <v>120</v>
      </c>
      <c r="D690" s="432"/>
      <c r="E690" s="431">
        <v>205.8</v>
      </c>
    </row>
    <row r="691" spans="1:5" x14ac:dyDescent="0.25">
      <c r="A691" s="438">
        <v>45197</v>
      </c>
      <c r="B691" s="431" t="s">
        <v>26014</v>
      </c>
      <c r="C691" s="456">
        <v>21</v>
      </c>
      <c r="D691" s="432"/>
      <c r="E691" s="431">
        <v>57.2</v>
      </c>
    </row>
    <row r="692" spans="1:5" x14ac:dyDescent="0.25">
      <c r="A692" s="438">
        <v>45197</v>
      </c>
      <c r="B692" s="431" t="s">
        <v>26015</v>
      </c>
      <c r="C692" s="456">
        <v>90</v>
      </c>
      <c r="D692" s="432"/>
      <c r="E692" s="431">
        <v>221.2</v>
      </c>
    </row>
    <row r="693" spans="1:5" x14ac:dyDescent="0.25">
      <c r="A693" s="438">
        <v>45197</v>
      </c>
      <c r="B693" s="431" t="s">
        <v>26016</v>
      </c>
      <c r="C693" s="469">
        <v>16</v>
      </c>
      <c r="D693" s="432"/>
      <c r="E693" s="431">
        <v>59</v>
      </c>
    </row>
    <row r="694" spans="1:5" x14ac:dyDescent="0.25">
      <c r="A694" s="438">
        <v>45197</v>
      </c>
      <c r="B694" s="431" t="s">
        <v>26017</v>
      </c>
      <c r="C694" s="469">
        <v>118</v>
      </c>
      <c r="D694" s="432"/>
      <c r="E694" s="431">
        <v>254.8</v>
      </c>
    </row>
    <row r="695" spans="1:5" x14ac:dyDescent="0.25">
      <c r="A695" s="438">
        <v>45197</v>
      </c>
      <c r="B695" s="293" t="s">
        <v>26022</v>
      </c>
      <c r="C695" s="536">
        <v>140</v>
      </c>
      <c r="E695" s="458">
        <v>252</v>
      </c>
    </row>
    <row r="696" spans="1:5" x14ac:dyDescent="0.25">
      <c r="A696" s="438">
        <v>45197</v>
      </c>
      <c r="B696" s="21" t="s">
        <v>26018</v>
      </c>
      <c r="C696" s="537">
        <v>552</v>
      </c>
      <c r="E696" s="552">
        <v>1141.21</v>
      </c>
    </row>
    <row r="697" spans="1:5" x14ac:dyDescent="0.25">
      <c r="A697" s="438">
        <v>45197</v>
      </c>
      <c r="B697" s="21" t="s">
        <v>26019</v>
      </c>
      <c r="C697" s="536">
        <v>150</v>
      </c>
      <c r="E697" s="458">
        <v>477.9</v>
      </c>
    </row>
    <row r="698" spans="1:5" x14ac:dyDescent="0.25">
      <c r="A698" s="438">
        <v>45197</v>
      </c>
      <c r="B698" s="21" t="s">
        <v>26020</v>
      </c>
      <c r="C698" s="536">
        <v>258</v>
      </c>
      <c r="D698" s="293">
        <v>841.81</v>
      </c>
    </row>
    <row r="699" spans="1:5" x14ac:dyDescent="0.25">
      <c r="A699" s="438">
        <v>45197</v>
      </c>
      <c r="B699" s="21" t="s">
        <v>26021</v>
      </c>
      <c r="C699" s="536">
        <v>38</v>
      </c>
      <c r="D699" s="293">
        <v>102.46</v>
      </c>
    </row>
    <row r="700" spans="1:5" x14ac:dyDescent="0.25">
      <c r="A700" s="438">
        <v>45198</v>
      </c>
      <c r="B700" s="431" t="s">
        <v>26023</v>
      </c>
      <c r="C700" s="431">
        <v>70</v>
      </c>
      <c r="D700" s="432"/>
      <c r="E700" s="431">
        <v>286</v>
      </c>
    </row>
    <row r="701" spans="1:5" x14ac:dyDescent="0.25">
      <c r="A701" s="438">
        <v>45198</v>
      </c>
      <c r="B701" s="431" t="s">
        <v>26024</v>
      </c>
      <c r="C701" s="431">
        <v>20</v>
      </c>
      <c r="D701" s="431">
        <v>60.27</v>
      </c>
      <c r="E701" s="431"/>
    </row>
    <row r="702" spans="1:5" x14ac:dyDescent="0.25">
      <c r="A702" s="438">
        <v>45198</v>
      </c>
      <c r="B702" s="431" t="s">
        <v>26025</v>
      </c>
      <c r="C702" s="431">
        <v>125</v>
      </c>
      <c r="D702" s="431">
        <v>184.25</v>
      </c>
      <c r="E702" s="431"/>
    </row>
    <row r="703" spans="1:5" x14ac:dyDescent="0.25">
      <c r="A703" s="438">
        <v>45198</v>
      </c>
      <c r="B703" s="437" t="s">
        <v>26026</v>
      </c>
      <c r="C703" s="431">
        <v>125</v>
      </c>
      <c r="D703" s="432"/>
      <c r="E703" s="431">
        <v>364</v>
      </c>
    </row>
    <row r="704" spans="1:5" x14ac:dyDescent="0.25">
      <c r="A704" s="438">
        <v>45198</v>
      </c>
      <c r="B704" s="437" t="s">
        <v>26027</v>
      </c>
      <c r="C704" s="431">
        <v>111</v>
      </c>
      <c r="D704" s="432"/>
      <c r="E704" s="431">
        <v>298.89999999999998</v>
      </c>
    </row>
    <row r="705" spans="1:6" x14ac:dyDescent="0.25">
      <c r="A705" s="438">
        <v>45198</v>
      </c>
      <c r="B705" s="437" t="s">
        <v>26028</v>
      </c>
      <c r="C705" s="431">
        <v>42</v>
      </c>
      <c r="D705" s="432"/>
      <c r="E705" s="431">
        <v>110.4</v>
      </c>
    </row>
    <row r="706" spans="1:6" x14ac:dyDescent="0.25">
      <c r="A706" s="438">
        <v>45198</v>
      </c>
      <c r="B706" s="437" t="s">
        <v>26029</v>
      </c>
      <c r="C706" s="431">
        <v>60</v>
      </c>
      <c r="D706" s="431">
        <v>68.02</v>
      </c>
      <c r="E706" s="431"/>
    </row>
    <row r="707" spans="1:6" x14ac:dyDescent="0.25">
      <c r="A707" s="438">
        <v>45198</v>
      </c>
      <c r="B707" s="437" t="s">
        <v>26030</v>
      </c>
      <c r="C707" s="431">
        <v>62</v>
      </c>
      <c r="D707" s="432"/>
      <c r="E707" s="431">
        <v>462.78</v>
      </c>
    </row>
    <row r="708" spans="1:6" x14ac:dyDescent="0.25">
      <c r="A708" s="438">
        <v>45198</v>
      </c>
      <c r="B708" s="431" t="s">
        <v>26031</v>
      </c>
      <c r="C708" s="431">
        <v>225</v>
      </c>
      <c r="D708" s="432"/>
      <c r="E708" s="431">
        <v>511.56</v>
      </c>
    </row>
    <row r="709" spans="1:6" x14ac:dyDescent="0.25">
      <c r="A709" s="438">
        <v>45198</v>
      </c>
      <c r="B709" s="431" t="s">
        <v>26032</v>
      </c>
      <c r="C709" s="431">
        <v>106</v>
      </c>
      <c r="D709" s="432"/>
      <c r="E709" s="431">
        <v>727.65</v>
      </c>
    </row>
    <row r="710" spans="1:6" x14ac:dyDescent="0.25">
      <c r="A710" s="438">
        <v>45198</v>
      </c>
      <c r="B710" s="431" t="s">
        <v>26033</v>
      </c>
      <c r="C710" s="431">
        <v>23</v>
      </c>
      <c r="D710" s="431">
        <v>72.569999999999993</v>
      </c>
      <c r="E710" s="431"/>
    </row>
    <row r="711" spans="1:6" x14ac:dyDescent="0.25">
      <c r="A711" s="438">
        <v>45198</v>
      </c>
      <c r="B711" s="431" t="s">
        <v>26034</v>
      </c>
      <c r="C711" s="431">
        <v>330</v>
      </c>
      <c r="D711" s="432"/>
      <c r="E711" s="431">
        <v>754.6</v>
      </c>
    </row>
    <row r="712" spans="1:6" x14ac:dyDescent="0.25">
      <c r="A712" s="438">
        <v>45198</v>
      </c>
      <c r="B712" s="431" t="s">
        <v>26035</v>
      </c>
      <c r="C712" s="431">
        <v>45</v>
      </c>
      <c r="D712" s="431">
        <v>89.54</v>
      </c>
      <c r="E712" s="431"/>
    </row>
    <row r="713" spans="1:6" x14ac:dyDescent="0.25">
      <c r="A713" s="438">
        <v>45198</v>
      </c>
      <c r="B713" s="431" t="s">
        <v>26036</v>
      </c>
      <c r="C713" s="431">
        <v>403</v>
      </c>
      <c r="D713" s="432"/>
      <c r="E713" s="431">
        <v>769.08</v>
      </c>
    </row>
    <row r="714" spans="1:6" x14ac:dyDescent="0.25">
      <c r="A714" s="438">
        <v>45198</v>
      </c>
      <c r="B714" s="431" t="s">
        <v>26037</v>
      </c>
      <c r="C714" s="431">
        <v>143</v>
      </c>
      <c r="D714" s="432"/>
      <c r="E714" s="431">
        <v>324</v>
      </c>
    </row>
    <row r="715" spans="1:6" x14ac:dyDescent="0.25">
      <c r="A715" s="438">
        <v>45198</v>
      </c>
      <c r="B715" s="437" t="s">
        <v>26038</v>
      </c>
      <c r="C715" s="431">
        <v>60</v>
      </c>
      <c r="D715" s="431">
        <v>168.76</v>
      </c>
      <c r="E715" s="431"/>
    </row>
    <row r="716" spans="1:6" x14ac:dyDescent="0.25">
      <c r="A716" s="438">
        <v>45198</v>
      </c>
      <c r="B716" s="431" t="s">
        <v>26039</v>
      </c>
      <c r="C716" s="431">
        <v>23</v>
      </c>
      <c r="D716" s="432"/>
      <c r="E716" s="431">
        <v>49</v>
      </c>
    </row>
    <row r="717" spans="1:6" x14ac:dyDescent="0.25">
      <c r="A717" s="438">
        <v>45198</v>
      </c>
      <c r="B717" s="431" t="s">
        <v>26040</v>
      </c>
      <c r="C717" s="431">
        <v>25</v>
      </c>
      <c r="D717" s="431">
        <v>72.569999999999993</v>
      </c>
      <c r="E717" s="431"/>
    </row>
    <row r="718" spans="1:6" x14ac:dyDescent="0.25">
      <c r="A718" s="438">
        <v>45198</v>
      </c>
      <c r="B718" s="431" t="s">
        <v>26041</v>
      </c>
      <c r="C718" s="431">
        <v>450</v>
      </c>
      <c r="D718" s="433">
        <v>1198.77</v>
      </c>
      <c r="E718" s="431"/>
      <c r="F718" s="564" t="s">
        <v>26042</v>
      </c>
    </row>
    <row r="719" spans="1:6" x14ac:dyDescent="0.25">
      <c r="A719" s="438">
        <v>45198</v>
      </c>
      <c r="B719" s="431" t="s">
        <v>26043</v>
      </c>
      <c r="C719" s="431">
        <v>50</v>
      </c>
      <c r="D719" s="431">
        <v>227.23</v>
      </c>
      <c r="E719" s="431"/>
    </row>
    <row r="720" spans="1:6" x14ac:dyDescent="0.25">
      <c r="A720" s="438">
        <v>45201</v>
      </c>
      <c r="B720" s="431" t="s">
        <v>26044</v>
      </c>
      <c r="C720" s="431">
        <v>10</v>
      </c>
      <c r="D720" s="431">
        <v>41.57</v>
      </c>
      <c r="E720" s="431"/>
    </row>
    <row r="721" spans="1:6" x14ac:dyDescent="0.25">
      <c r="A721" s="438">
        <v>45201</v>
      </c>
      <c r="B721" s="431" t="s">
        <v>26045</v>
      </c>
      <c r="C721" s="431">
        <v>32</v>
      </c>
      <c r="D721" s="432"/>
      <c r="E721" s="431">
        <v>79</v>
      </c>
    </row>
    <row r="722" spans="1:6" x14ac:dyDescent="0.25">
      <c r="A722" s="438">
        <v>45201</v>
      </c>
      <c r="B722" s="431" t="s">
        <v>26046</v>
      </c>
      <c r="C722" s="431">
        <v>10</v>
      </c>
      <c r="D722" s="432"/>
      <c r="E722" s="431">
        <v>49</v>
      </c>
    </row>
    <row r="723" spans="1:6" x14ac:dyDescent="0.25">
      <c r="A723" s="438">
        <v>45201</v>
      </c>
      <c r="B723" s="431" t="s">
        <v>26047</v>
      </c>
      <c r="C723" s="431">
        <v>126</v>
      </c>
      <c r="D723" s="432"/>
      <c r="E723" s="431">
        <v>195.8</v>
      </c>
    </row>
    <row r="724" spans="1:6" x14ac:dyDescent="0.25">
      <c r="A724" s="438">
        <v>45201</v>
      </c>
      <c r="B724" s="437" t="s">
        <v>26048</v>
      </c>
      <c r="C724" s="431">
        <v>216</v>
      </c>
      <c r="D724" s="432"/>
      <c r="E724" s="431">
        <v>617</v>
      </c>
    </row>
    <row r="725" spans="1:6" x14ac:dyDescent="0.25">
      <c r="A725" s="438">
        <v>45201</v>
      </c>
      <c r="B725" s="431" t="s">
        <v>26049</v>
      </c>
      <c r="C725" s="431">
        <v>30</v>
      </c>
      <c r="D725" s="431">
        <v>84.38</v>
      </c>
      <c r="E725" s="431"/>
    </row>
    <row r="726" spans="1:6" x14ac:dyDescent="0.25">
      <c r="A726" s="438">
        <v>45201</v>
      </c>
      <c r="B726" s="431" t="s">
        <v>26050</v>
      </c>
      <c r="C726" s="431">
        <v>623</v>
      </c>
      <c r="D726" s="432"/>
      <c r="E726" s="433">
        <v>1437.66</v>
      </c>
    </row>
    <row r="727" spans="1:6" x14ac:dyDescent="0.25">
      <c r="A727" s="438">
        <v>45201</v>
      </c>
      <c r="B727" s="431" t="s">
        <v>26051</v>
      </c>
      <c r="C727" s="431">
        <v>1083</v>
      </c>
      <c r="D727" s="432"/>
      <c r="E727" s="433">
        <v>2321.48</v>
      </c>
    </row>
    <row r="728" spans="1:6" x14ac:dyDescent="0.25">
      <c r="A728" s="438">
        <v>45201</v>
      </c>
      <c r="B728" s="431" t="s">
        <v>26064</v>
      </c>
      <c r="C728" s="431">
        <v>40</v>
      </c>
      <c r="D728" s="431">
        <v>168.76</v>
      </c>
      <c r="E728" s="431"/>
    </row>
    <row r="729" spans="1:6" x14ac:dyDescent="0.25">
      <c r="A729" s="438">
        <v>45201</v>
      </c>
      <c r="B729" s="431" t="s">
        <v>26078</v>
      </c>
      <c r="C729" s="431">
        <v>225</v>
      </c>
      <c r="D729" s="432"/>
      <c r="E729" s="431">
        <v>655.20000000000005</v>
      </c>
    </row>
    <row r="730" spans="1:6" x14ac:dyDescent="0.25">
      <c r="A730" s="438">
        <v>45202</v>
      </c>
      <c r="B730" s="431" t="s">
        <v>26089</v>
      </c>
      <c r="C730" s="431">
        <v>993</v>
      </c>
      <c r="D730" s="432"/>
      <c r="E730" s="433">
        <v>2238.9899999999998</v>
      </c>
    </row>
    <row r="731" spans="1:6" x14ac:dyDescent="0.25">
      <c r="A731" s="438">
        <v>45202</v>
      </c>
      <c r="B731" s="431" t="s">
        <v>26095</v>
      </c>
      <c r="C731" s="431">
        <v>171</v>
      </c>
      <c r="D731" s="432"/>
      <c r="E731" s="431">
        <v>360.7</v>
      </c>
    </row>
    <row r="732" spans="1:6" x14ac:dyDescent="0.25">
      <c r="A732" s="438">
        <v>45203</v>
      </c>
      <c r="B732" s="431" t="s">
        <v>26109</v>
      </c>
      <c r="C732" s="431">
        <v>122</v>
      </c>
      <c r="D732" s="432"/>
      <c r="E732" s="431">
        <v>674.73</v>
      </c>
    </row>
    <row r="733" spans="1:6" x14ac:dyDescent="0.25">
      <c r="A733" s="438">
        <v>45203</v>
      </c>
      <c r="B733" s="431" t="s">
        <v>25749</v>
      </c>
      <c r="C733" s="431">
        <v>25</v>
      </c>
      <c r="D733" s="432"/>
      <c r="E733" s="431">
        <v>0</v>
      </c>
      <c r="F733" t="s">
        <v>1095</v>
      </c>
    </row>
    <row r="734" spans="1:6" x14ac:dyDescent="0.25">
      <c r="A734" s="438">
        <v>45204</v>
      </c>
      <c r="B734" s="431" t="s">
        <v>26136</v>
      </c>
      <c r="C734" s="431">
        <v>16</v>
      </c>
      <c r="D734" s="431">
        <v>132.59</v>
      </c>
      <c r="E734" s="431"/>
    </row>
    <row r="735" spans="1:6" x14ac:dyDescent="0.25">
      <c r="A735" s="438">
        <v>45204</v>
      </c>
      <c r="B735" s="431" t="s">
        <v>26150</v>
      </c>
      <c r="C735" s="431">
        <v>70</v>
      </c>
      <c r="D735" s="432"/>
      <c r="E735" s="431">
        <v>150.80000000000001</v>
      </c>
    </row>
    <row r="736" spans="1:6" x14ac:dyDescent="0.25">
      <c r="A736" s="259">
        <v>45205</v>
      </c>
      <c r="B736" s="151" t="s">
        <v>26194</v>
      </c>
      <c r="C736" s="536">
        <v>1240</v>
      </c>
      <c r="E736" s="552">
        <v>2417.48</v>
      </c>
    </row>
    <row r="737" spans="1:6" x14ac:dyDescent="0.25">
      <c r="A737" s="489">
        <v>45205</v>
      </c>
      <c r="B737" s="21" t="s">
        <v>26183</v>
      </c>
      <c r="C737" s="431">
        <v>2954</v>
      </c>
      <c r="D737" s="513"/>
      <c r="E737" s="60">
        <v>4750.55</v>
      </c>
    </row>
    <row r="738" spans="1:6" x14ac:dyDescent="0.25">
      <c r="A738" s="438">
        <v>45208</v>
      </c>
      <c r="B738" s="431" t="s">
        <v>26196</v>
      </c>
      <c r="C738" s="431">
        <v>130</v>
      </c>
      <c r="D738" s="431"/>
      <c r="E738" s="431">
        <v>331.2</v>
      </c>
    </row>
    <row r="739" spans="1:6" x14ac:dyDescent="0.25">
      <c r="A739" s="438">
        <v>45208</v>
      </c>
      <c r="B739" s="431" t="s">
        <v>26219</v>
      </c>
      <c r="C739" s="431">
        <v>1140</v>
      </c>
      <c r="D739" s="432"/>
      <c r="E739" s="433">
        <v>2263.8000000000002</v>
      </c>
    </row>
    <row r="740" spans="1:6" x14ac:dyDescent="0.25">
      <c r="A740" s="438">
        <v>45209</v>
      </c>
      <c r="B740" s="431" t="s">
        <v>26259</v>
      </c>
      <c r="C740" s="431">
        <v>450</v>
      </c>
      <c r="D740" s="432"/>
      <c r="E740" s="431">
        <v>949.2</v>
      </c>
    </row>
    <row r="741" spans="1:6" x14ac:dyDescent="0.25">
      <c r="A741" s="489">
        <v>45210</v>
      </c>
      <c r="B741" s="184" t="s">
        <v>26276</v>
      </c>
      <c r="C741" s="505">
        <v>700</v>
      </c>
      <c r="D741" s="437"/>
      <c r="E741" s="21">
        <v>959.4</v>
      </c>
    </row>
    <row r="742" spans="1:6" x14ac:dyDescent="0.25">
      <c r="A742" s="489">
        <v>45210</v>
      </c>
      <c r="B742" s="184" t="s">
        <v>26280</v>
      </c>
      <c r="C742" s="505">
        <v>600</v>
      </c>
      <c r="D742" s="487">
        <v>1215.1199999999999</v>
      </c>
      <c r="E742" s="487"/>
    </row>
    <row r="743" spans="1:6" x14ac:dyDescent="0.25">
      <c r="A743" s="438">
        <v>45211</v>
      </c>
      <c r="B743" s="431" t="s">
        <v>26303</v>
      </c>
      <c r="C743" s="431">
        <v>752</v>
      </c>
      <c r="D743" s="432"/>
      <c r="E743" s="431"/>
      <c r="F743" t="s">
        <v>1095</v>
      </c>
    </row>
    <row r="744" spans="1:6" x14ac:dyDescent="0.25">
      <c r="A744" s="422">
        <v>45217</v>
      </c>
      <c r="B744" s="151" t="s">
        <v>26472</v>
      </c>
      <c r="C744" s="537">
        <v>6687</v>
      </c>
      <c r="D744" s="423">
        <v>13471.89</v>
      </c>
    </row>
    <row r="745" spans="1:6" x14ac:dyDescent="0.25">
      <c r="A745" s="438">
        <v>45226</v>
      </c>
      <c r="B745" s="431" t="s">
        <v>26668</v>
      </c>
      <c r="C745" s="431">
        <v>405</v>
      </c>
      <c r="D745" s="432"/>
      <c r="E745" s="431">
        <v>525.29999999999995</v>
      </c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97D22-785E-4DAC-B779-8952D2A7E1BE}">
  <dimension ref="A1:K770"/>
  <sheetViews>
    <sheetView zoomScaleNormal="100" workbookViewId="0">
      <selection activeCell="I6" sqref="I6"/>
    </sheetView>
  </sheetViews>
  <sheetFormatPr defaultRowHeight="15" x14ac:dyDescent="0.25"/>
  <cols>
    <col min="1" max="1" width="12" customWidth="1"/>
    <col min="2" max="2" width="14.28515625" style="141" customWidth="1"/>
    <col min="3" max="3" width="15" style="534" customWidth="1"/>
    <col min="4" max="4" width="14.140625" style="151" customWidth="1"/>
    <col min="5" max="5" width="13.5703125" style="205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189" t="s">
        <v>0</v>
      </c>
      <c r="B1" s="541" t="s">
        <v>1</v>
      </c>
      <c r="C1" s="532" t="s">
        <v>2</v>
      </c>
      <c r="D1" s="554" t="s">
        <v>3</v>
      </c>
      <c r="E1" s="533" t="s">
        <v>4</v>
      </c>
    </row>
    <row r="2" spans="1:11" x14ac:dyDescent="0.25">
      <c r="A2" s="267"/>
      <c r="B2" s="541"/>
      <c r="C2" s="532"/>
      <c r="D2" s="554"/>
      <c r="E2" s="533"/>
    </row>
    <row r="3" spans="1:11" x14ac:dyDescent="0.25">
      <c r="A3" s="489">
        <v>45139</v>
      </c>
      <c r="B3" s="542" t="s">
        <v>25114</v>
      </c>
      <c r="C3" s="510">
        <v>70</v>
      </c>
      <c r="D3" s="437">
        <v>179.09</v>
      </c>
      <c r="E3" s="512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89">
        <v>45139</v>
      </c>
      <c r="B4" s="435" t="s">
        <v>24543</v>
      </c>
      <c r="C4" s="510">
        <v>115</v>
      </c>
      <c r="D4" s="437">
        <v>276.75</v>
      </c>
      <c r="E4" s="504"/>
      <c r="G4" s="635" t="s">
        <v>9</v>
      </c>
      <c r="H4" s="636"/>
      <c r="I4" s="9">
        <f>SUM(C3:C981)</f>
        <v>116450</v>
      </c>
      <c r="J4" s="9">
        <f>I8/1.23</f>
        <v>59669.056910569088</v>
      </c>
      <c r="K4" s="9">
        <f>SUM(E3:E981)</f>
        <v>222222.99</v>
      </c>
    </row>
    <row r="5" spans="1:11" x14ac:dyDescent="0.25">
      <c r="A5" s="489">
        <v>45139</v>
      </c>
      <c r="B5" s="435" t="s">
        <v>24544</v>
      </c>
      <c r="C5" s="510">
        <v>24</v>
      </c>
      <c r="D5" s="437">
        <v>204.92</v>
      </c>
      <c r="E5" s="504"/>
      <c r="G5" s="633" t="s">
        <v>10</v>
      </c>
      <c r="H5" s="633"/>
      <c r="I5" s="9">
        <f>K4+J4</f>
        <v>281892.04691056907</v>
      </c>
      <c r="J5" s="14"/>
      <c r="K5" s="14"/>
    </row>
    <row r="6" spans="1:11" x14ac:dyDescent="0.25">
      <c r="A6" s="489">
        <v>45139</v>
      </c>
      <c r="B6" s="435" t="s">
        <v>24545</v>
      </c>
      <c r="C6" s="510">
        <v>67</v>
      </c>
      <c r="D6" s="437"/>
      <c r="E6" s="504">
        <v>156</v>
      </c>
      <c r="G6" s="633" t="s">
        <v>11</v>
      </c>
      <c r="H6" s="633"/>
      <c r="I6" s="226">
        <f>I4/I5</f>
        <v>0.41310140273997881</v>
      </c>
      <c r="J6" s="14"/>
      <c r="K6" s="14"/>
    </row>
    <row r="7" spans="1:11" x14ac:dyDescent="0.25">
      <c r="A7" s="489">
        <v>45139</v>
      </c>
      <c r="B7" s="435" t="s">
        <v>24546</v>
      </c>
      <c r="C7" s="510">
        <v>46</v>
      </c>
      <c r="D7" s="437"/>
      <c r="E7" s="504">
        <v>107.8</v>
      </c>
    </row>
    <row r="8" spans="1:11" x14ac:dyDescent="0.25">
      <c r="A8" s="489">
        <v>45139</v>
      </c>
      <c r="B8" s="435" t="s">
        <v>24547</v>
      </c>
      <c r="C8" s="510">
        <v>155</v>
      </c>
      <c r="D8" s="437"/>
      <c r="E8" s="504">
        <v>355.68</v>
      </c>
      <c r="I8" s="82">
        <f>SUM(D3:D981)</f>
        <v>73392.939999999973</v>
      </c>
    </row>
    <row r="9" spans="1:11" x14ac:dyDescent="0.25">
      <c r="A9" s="489">
        <v>45139</v>
      </c>
      <c r="B9" s="435" t="s">
        <v>24548</v>
      </c>
      <c r="C9" s="513">
        <v>260</v>
      </c>
      <c r="D9" s="437"/>
      <c r="E9" s="504">
        <v>386.4</v>
      </c>
    </row>
    <row r="10" spans="1:11" x14ac:dyDescent="0.25">
      <c r="A10" s="489">
        <v>45139</v>
      </c>
      <c r="B10" s="435" t="s">
        <v>24549</v>
      </c>
      <c r="C10" s="513">
        <v>545</v>
      </c>
      <c r="D10" s="437"/>
      <c r="E10" s="512">
        <v>1093.68</v>
      </c>
    </row>
    <row r="11" spans="1:11" x14ac:dyDescent="0.25">
      <c r="A11" s="489">
        <v>45139</v>
      </c>
      <c r="B11" s="435" t="s">
        <v>24550</v>
      </c>
      <c r="C11" s="513">
        <v>65</v>
      </c>
      <c r="D11" s="431"/>
      <c r="E11" s="456">
        <v>147.5</v>
      </c>
    </row>
    <row r="12" spans="1:11" x14ac:dyDescent="0.25">
      <c r="A12" s="455">
        <v>45139</v>
      </c>
      <c r="B12" s="435" t="s">
        <v>24551</v>
      </c>
      <c r="C12" s="513">
        <v>303</v>
      </c>
      <c r="D12" s="433">
        <v>1762.29</v>
      </c>
      <c r="E12" s="481"/>
    </row>
    <row r="13" spans="1:11" x14ac:dyDescent="0.25">
      <c r="A13" s="455">
        <v>45139</v>
      </c>
      <c r="B13" s="435" t="s">
        <v>24552</v>
      </c>
      <c r="C13" s="513">
        <v>70</v>
      </c>
      <c r="D13" s="431">
        <v>180.81</v>
      </c>
      <c r="E13" s="456"/>
    </row>
    <row r="14" spans="1:11" ht="30" x14ac:dyDescent="0.25">
      <c r="A14" s="455">
        <v>45139</v>
      </c>
      <c r="B14" s="435" t="s">
        <v>24553</v>
      </c>
      <c r="C14" s="513">
        <v>50</v>
      </c>
      <c r="D14" s="431"/>
      <c r="E14" s="456">
        <v>0</v>
      </c>
      <c r="F14" t="s">
        <v>24554</v>
      </c>
    </row>
    <row r="15" spans="1:11" x14ac:dyDescent="0.25">
      <c r="A15" s="455">
        <v>45139</v>
      </c>
      <c r="B15" s="435" t="s">
        <v>24555</v>
      </c>
      <c r="C15" s="513">
        <v>88</v>
      </c>
      <c r="D15" s="431"/>
      <c r="E15" s="456">
        <v>209.48</v>
      </c>
    </row>
    <row r="16" spans="1:11" x14ac:dyDescent="0.25">
      <c r="A16" s="455">
        <v>45139</v>
      </c>
      <c r="B16" s="435" t="s">
        <v>24556</v>
      </c>
      <c r="C16" s="513">
        <v>5</v>
      </c>
      <c r="D16" s="431"/>
      <c r="E16" s="456">
        <v>49</v>
      </c>
    </row>
    <row r="17" spans="1:5" x14ac:dyDescent="0.25">
      <c r="A17" s="455">
        <v>45139</v>
      </c>
      <c r="B17" s="435" t="s">
        <v>24557</v>
      </c>
      <c r="C17" s="513">
        <v>45</v>
      </c>
      <c r="D17" s="431">
        <v>136.04</v>
      </c>
      <c r="E17" s="456"/>
    </row>
    <row r="18" spans="1:5" x14ac:dyDescent="0.25">
      <c r="A18" s="455">
        <v>45139</v>
      </c>
      <c r="B18" s="435" t="s">
        <v>24558</v>
      </c>
      <c r="C18" s="513">
        <v>626</v>
      </c>
      <c r="D18" s="431"/>
      <c r="E18" s="481">
        <v>1224.51</v>
      </c>
    </row>
    <row r="19" spans="1:5" x14ac:dyDescent="0.25">
      <c r="A19" s="455">
        <v>45140</v>
      </c>
      <c r="B19" s="435" t="s">
        <v>24561</v>
      </c>
      <c r="C19" s="513">
        <v>30</v>
      </c>
      <c r="D19" s="431">
        <v>84.38</v>
      </c>
      <c r="E19" s="456"/>
    </row>
    <row r="20" spans="1:5" x14ac:dyDescent="0.25">
      <c r="A20" s="455">
        <v>45140</v>
      </c>
      <c r="B20" s="435" t="s">
        <v>24562</v>
      </c>
      <c r="C20" s="513">
        <v>76</v>
      </c>
      <c r="D20" s="431">
        <v>179.09</v>
      </c>
      <c r="E20" s="456"/>
    </row>
    <row r="21" spans="1:5" x14ac:dyDescent="0.25">
      <c r="A21" s="455">
        <v>45140</v>
      </c>
      <c r="B21" s="435" t="s">
        <v>24564</v>
      </c>
      <c r="C21" s="513">
        <v>50</v>
      </c>
      <c r="D21" s="431"/>
      <c r="E21" s="456">
        <v>145.6</v>
      </c>
    </row>
    <row r="22" spans="1:5" x14ac:dyDescent="0.25">
      <c r="A22" s="455">
        <v>45140</v>
      </c>
      <c r="B22" s="435" t="s">
        <v>24566</v>
      </c>
      <c r="C22" s="513">
        <v>65</v>
      </c>
      <c r="D22" s="431"/>
      <c r="E22" s="456">
        <v>406.7</v>
      </c>
    </row>
    <row r="23" spans="1:5" x14ac:dyDescent="0.25">
      <c r="A23" s="455">
        <v>45140</v>
      </c>
      <c r="B23" s="435" t="s">
        <v>24567</v>
      </c>
      <c r="C23" s="513">
        <v>40</v>
      </c>
      <c r="D23" s="431">
        <v>168.76</v>
      </c>
      <c r="E23" s="456"/>
    </row>
    <row r="24" spans="1:5" x14ac:dyDescent="0.25">
      <c r="A24" s="455">
        <v>45140</v>
      </c>
      <c r="B24" s="435" t="s">
        <v>24568</v>
      </c>
      <c r="C24" s="513">
        <v>80</v>
      </c>
      <c r="D24" s="431">
        <v>168.76</v>
      </c>
      <c r="E24" s="456"/>
    </row>
    <row r="25" spans="1:5" x14ac:dyDescent="0.25">
      <c r="A25" s="455">
        <v>45140</v>
      </c>
      <c r="B25" s="435" t="s">
        <v>24569</v>
      </c>
      <c r="C25" s="513">
        <v>55</v>
      </c>
      <c r="D25" s="431"/>
      <c r="E25" s="456">
        <v>137.19999999999999</v>
      </c>
    </row>
    <row r="26" spans="1:5" x14ac:dyDescent="0.25">
      <c r="A26" s="455">
        <v>45140</v>
      </c>
      <c r="B26" s="435" t="s">
        <v>24570</v>
      </c>
      <c r="C26" s="513">
        <v>70</v>
      </c>
      <c r="D26" s="431">
        <v>168.76</v>
      </c>
      <c r="E26" s="456"/>
    </row>
    <row r="27" spans="1:5" x14ac:dyDescent="0.25">
      <c r="A27" s="455">
        <v>45140</v>
      </c>
      <c r="B27" s="435" t="s">
        <v>24571</v>
      </c>
      <c r="C27" s="513">
        <v>20</v>
      </c>
      <c r="D27" s="431"/>
      <c r="E27" s="456">
        <v>70.72</v>
      </c>
    </row>
    <row r="28" spans="1:5" x14ac:dyDescent="0.25">
      <c r="A28" s="455">
        <v>45140</v>
      </c>
      <c r="B28" s="435" t="s">
        <v>24572</v>
      </c>
      <c r="C28" s="513">
        <v>254</v>
      </c>
      <c r="D28" s="431"/>
      <c r="E28" s="481">
        <v>1216.2</v>
      </c>
    </row>
    <row r="29" spans="1:5" x14ac:dyDescent="0.25">
      <c r="A29" s="455">
        <v>45140</v>
      </c>
      <c r="B29" s="435" t="s">
        <v>24573</v>
      </c>
      <c r="C29" s="513">
        <v>80</v>
      </c>
      <c r="D29" s="431">
        <v>168.76</v>
      </c>
      <c r="E29" s="456"/>
    </row>
    <row r="30" spans="1:5" x14ac:dyDescent="0.25">
      <c r="A30" s="455">
        <v>45140</v>
      </c>
      <c r="B30" s="435" t="s">
        <v>24574</v>
      </c>
      <c r="C30" s="513">
        <v>35</v>
      </c>
      <c r="D30" s="431"/>
      <c r="E30" s="456">
        <v>123.2</v>
      </c>
    </row>
    <row r="31" spans="1:5" x14ac:dyDescent="0.25">
      <c r="A31" s="455">
        <v>45140</v>
      </c>
      <c r="B31" s="435" t="s">
        <v>24575</v>
      </c>
      <c r="C31" s="513">
        <v>62</v>
      </c>
      <c r="D31" s="431">
        <v>227.23</v>
      </c>
      <c r="E31" s="456"/>
    </row>
    <row r="32" spans="1:5" x14ac:dyDescent="0.25">
      <c r="A32" s="455">
        <v>45140</v>
      </c>
      <c r="B32" s="435" t="s">
        <v>24576</v>
      </c>
      <c r="C32" s="513">
        <v>140</v>
      </c>
      <c r="D32" s="431"/>
      <c r="E32" s="456">
        <v>274.39999999999998</v>
      </c>
    </row>
    <row r="33" spans="1:5" x14ac:dyDescent="0.25">
      <c r="A33" s="455">
        <v>45140</v>
      </c>
      <c r="B33" s="435" t="s">
        <v>24577</v>
      </c>
      <c r="C33" s="513">
        <v>50</v>
      </c>
      <c r="D33" s="431">
        <v>272.08</v>
      </c>
      <c r="E33" s="456"/>
    </row>
    <row r="34" spans="1:5" x14ac:dyDescent="0.25">
      <c r="A34" s="455">
        <v>45140</v>
      </c>
      <c r="B34" s="435" t="s">
        <v>24578</v>
      </c>
      <c r="C34" s="513">
        <v>1100</v>
      </c>
      <c r="D34" s="431"/>
      <c r="E34" s="481">
        <v>3248.21</v>
      </c>
    </row>
    <row r="35" spans="1:5" x14ac:dyDescent="0.25">
      <c r="A35" s="455">
        <v>45140</v>
      </c>
      <c r="B35" s="435" t="s">
        <v>24579</v>
      </c>
      <c r="C35" s="513">
        <v>70</v>
      </c>
      <c r="D35" s="431">
        <v>136.04</v>
      </c>
      <c r="E35" s="456"/>
    </row>
    <row r="36" spans="1:5" x14ac:dyDescent="0.25">
      <c r="A36" s="455">
        <v>45140</v>
      </c>
      <c r="B36" s="435" t="s">
        <v>24580</v>
      </c>
      <c r="C36" s="513">
        <v>40</v>
      </c>
      <c r="D36" s="431"/>
      <c r="E36" s="456">
        <v>98.8</v>
      </c>
    </row>
    <row r="37" spans="1:5" x14ac:dyDescent="0.25">
      <c r="A37" s="455">
        <v>45140</v>
      </c>
      <c r="B37" s="435" t="s">
        <v>24581</v>
      </c>
      <c r="C37" s="513">
        <v>83</v>
      </c>
      <c r="D37" s="431"/>
      <c r="E37" s="456">
        <v>176.8</v>
      </c>
    </row>
    <row r="38" spans="1:5" x14ac:dyDescent="0.25">
      <c r="A38" s="455">
        <v>45140</v>
      </c>
      <c r="B38" s="435" t="s">
        <v>24582</v>
      </c>
      <c r="C38" s="513">
        <v>300</v>
      </c>
      <c r="D38" s="431"/>
      <c r="E38" s="456">
        <v>659.88</v>
      </c>
    </row>
    <row r="39" spans="1:5" x14ac:dyDescent="0.25">
      <c r="A39" s="455">
        <v>45140</v>
      </c>
      <c r="B39" s="435" t="s">
        <v>24583</v>
      </c>
      <c r="C39" s="513">
        <v>92</v>
      </c>
      <c r="D39" s="431">
        <v>267.35000000000002</v>
      </c>
      <c r="E39" s="456"/>
    </row>
    <row r="40" spans="1:5" x14ac:dyDescent="0.25">
      <c r="A40" s="455">
        <v>45140</v>
      </c>
      <c r="B40" s="435" t="s">
        <v>24584</v>
      </c>
      <c r="C40" s="513">
        <v>75</v>
      </c>
      <c r="D40" s="431">
        <v>165.19</v>
      </c>
      <c r="E40" s="456"/>
    </row>
    <row r="41" spans="1:5" x14ac:dyDescent="0.25">
      <c r="A41" s="455">
        <v>45140</v>
      </c>
      <c r="B41" s="435" t="s">
        <v>24585</v>
      </c>
      <c r="C41" s="513">
        <v>88</v>
      </c>
      <c r="D41" s="431"/>
      <c r="E41" s="456">
        <v>186.2</v>
      </c>
    </row>
    <row r="42" spans="1:5" x14ac:dyDescent="0.25">
      <c r="A42" s="455">
        <v>45140</v>
      </c>
      <c r="B42" s="435" t="s">
        <v>24586</v>
      </c>
      <c r="C42" s="513">
        <v>30</v>
      </c>
      <c r="D42" s="431"/>
      <c r="E42" s="456">
        <v>65.66</v>
      </c>
    </row>
    <row r="43" spans="1:5" x14ac:dyDescent="0.25">
      <c r="A43" s="455">
        <v>45140</v>
      </c>
      <c r="B43" s="435" t="s">
        <v>24587</v>
      </c>
      <c r="C43" s="513">
        <v>50</v>
      </c>
      <c r="D43" s="431"/>
      <c r="E43" s="456">
        <v>353.78</v>
      </c>
    </row>
    <row r="44" spans="1:5" x14ac:dyDescent="0.25">
      <c r="A44" s="455">
        <v>45140</v>
      </c>
      <c r="B44" s="435" t="s">
        <v>24588</v>
      </c>
      <c r="C44" s="513">
        <v>306</v>
      </c>
      <c r="D44" s="431"/>
      <c r="E44" s="456">
        <v>937.2</v>
      </c>
    </row>
    <row r="45" spans="1:5" x14ac:dyDescent="0.25">
      <c r="A45" s="455">
        <v>45140</v>
      </c>
      <c r="B45" s="435" t="s">
        <v>24589</v>
      </c>
      <c r="C45" s="513">
        <v>62</v>
      </c>
      <c r="D45" s="431"/>
      <c r="E45" s="456">
        <v>139.96</v>
      </c>
    </row>
    <row r="46" spans="1:5" x14ac:dyDescent="0.25">
      <c r="A46" s="455">
        <v>45140</v>
      </c>
      <c r="B46" s="435" t="s">
        <v>24590</v>
      </c>
      <c r="C46" s="513">
        <v>255</v>
      </c>
      <c r="D46" s="431">
        <v>506.27</v>
      </c>
      <c r="E46" s="456"/>
    </row>
    <row r="47" spans="1:5" x14ac:dyDescent="0.25">
      <c r="A47" s="455">
        <v>45140</v>
      </c>
      <c r="B47" s="435" t="s">
        <v>24591</v>
      </c>
      <c r="C47" s="513">
        <v>30</v>
      </c>
      <c r="D47" s="431">
        <v>96.43</v>
      </c>
      <c r="E47" s="456"/>
    </row>
    <row r="48" spans="1:5" x14ac:dyDescent="0.25">
      <c r="A48" s="455">
        <v>45140</v>
      </c>
      <c r="B48" s="435" t="s">
        <v>24592</v>
      </c>
      <c r="C48" s="530">
        <v>10</v>
      </c>
      <c r="D48" s="431"/>
      <c r="E48" s="456">
        <v>101</v>
      </c>
    </row>
    <row r="49" spans="1:5" x14ac:dyDescent="0.25">
      <c r="A49" s="455">
        <v>45140</v>
      </c>
      <c r="B49" s="435" t="s">
        <v>24593</v>
      </c>
      <c r="C49" s="513">
        <v>80</v>
      </c>
      <c r="D49" s="431">
        <v>203.2</v>
      </c>
      <c r="E49" s="456"/>
    </row>
    <row r="50" spans="1:5" x14ac:dyDescent="0.25">
      <c r="A50" s="455">
        <v>45140</v>
      </c>
      <c r="B50" s="435" t="s">
        <v>24594</v>
      </c>
      <c r="C50" s="513">
        <v>10</v>
      </c>
      <c r="D50" s="431"/>
      <c r="E50" s="456">
        <v>49</v>
      </c>
    </row>
    <row r="51" spans="1:5" x14ac:dyDescent="0.25">
      <c r="A51" s="455">
        <v>45140</v>
      </c>
      <c r="B51" s="435" t="s">
        <v>24595</v>
      </c>
      <c r="C51" s="513">
        <v>115</v>
      </c>
      <c r="D51" s="431"/>
      <c r="E51" s="456">
        <v>264.60000000000002</v>
      </c>
    </row>
    <row r="52" spans="1:5" x14ac:dyDescent="0.25">
      <c r="A52" s="455">
        <v>45140</v>
      </c>
      <c r="B52" s="435" t="s">
        <v>24596</v>
      </c>
      <c r="C52" s="530">
        <v>46</v>
      </c>
      <c r="D52" s="431"/>
      <c r="E52" s="456">
        <v>159.30000000000001</v>
      </c>
    </row>
    <row r="53" spans="1:5" x14ac:dyDescent="0.25">
      <c r="A53" s="455">
        <v>45140</v>
      </c>
      <c r="B53" s="435" t="s">
        <v>24597</v>
      </c>
      <c r="C53" s="530">
        <v>113</v>
      </c>
      <c r="D53" s="431">
        <v>307.38</v>
      </c>
      <c r="E53" s="456"/>
    </row>
    <row r="54" spans="1:5" x14ac:dyDescent="0.25">
      <c r="A54" s="455">
        <v>45141</v>
      </c>
      <c r="B54" s="7" t="s">
        <v>24598</v>
      </c>
      <c r="C54" s="513">
        <v>130</v>
      </c>
      <c r="D54" s="431">
        <v>179.09</v>
      </c>
      <c r="E54" s="456"/>
    </row>
    <row r="55" spans="1:5" x14ac:dyDescent="0.25">
      <c r="A55" s="455">
        <v>45141</v>
      </c>
      <c r="B55" s="7" t="s">
        <v>24599</v>
      </c>
      <c r="C55" s="513">
        <v>57</v>
      </c>
      <c r="D55" s="431"/>
      <c r="E55" s="481">
        <v>137.19999999999999</v>
      </c>
    </row>
    <row r="56" spans="1:5" x14ac:dyDescent="0.25">
      <c r="A56" s="455">
        <v>45141</v>
      </c>
      <c r="B56" s="7" t="s">
        <v>24600</v>
      </c>
      <c r="C56" s="513">
        <v>43</v>
      </c>
      <c r="D56" s="431"/>
      <c r="E56" s="456">
        <v>166.4</v>
      </c>
    </row>
    <row r="57" spans="1:5" x14ac:dyDescent="0.25">
      <c r="A57" s="455">
        <v>45141</v>
      </c>
      <c r="B57" s="7" t="s">
        <v>24601</v>
      </c>
      <c r="C57" s="513">
        <v>30</v>
      </c>
      <c r="D57" s="431"/>
      <c r="E57" s="456">
        <v>117.6</v>
      </c>
    </row>
    <row r="58" spans="1:5" x14ac:dyDescent="0.25">
      <c r="A58" s="455">
        <v>45141</v>
      </c>
      <c r="B58" s="7" t="s">
        <v>24602</v>
      </c>
      <c r="C58" s="513">
        <v>110</v>
      </c>
      <c r="D58" s="431"/>
      <c r="E58" s="456">
        <v>254.8</v>
      </c>
    </row>
    <row r="59" spans="1:5" x14ac:dyDescent="0.25">
      <c r="A59" s="455">
        <v>45141</v>
      </c>
      <c r="B59" s="7" t="s">
        <v>24603</v>
      </c>
      <c r="C59" s="513">
        <v>55</v>
      </c>
      <c r="D59" s="431"/>
      <c r="E59" s="456">
        <v>77.42</v>
      </c>
    </row>
    <row r="60" spans="1:5" x14ac:dyDescent="0.25">
      <c r="A60" s="455">
        <v>45141</v>
      </c>
      <c r="B60" s="7" t="s">
        <v>24604</v>
      </c>
      <c r="C60" s="513">
        <v>60</v>
      </c>
      <c r="D60" s="431"/>
      <c r="E60" s="456">
        <v>145.6</v>
      </c>
    </row>
    <row r="61" spans="1:5" x14ac:dyDescent="0.25">
      <c r="A61" s="455">
        <v>45141</v>
      </c>
      <c r="B61" s="7" t="s">
        <v>24605</v>
      </c>
      <c r="C61" s="513">
        <v>148</v>
      </c>
      <c r="D61" s="431"/>
      <c r="E61" s="456">
        <v>387.78</v>
      </c>
    </row>
    <row r="62" spans="1:5" x14ac:dyDescent="0.25">
      <c r="A62" s="455">
        <v>45141</v>
      </c>
      <c r="B62" s="7" t="s">
        <v>24606</v>
      </c>
      <c r="C62" s="513">
        <v>30</v>
      </c>
      <c r="D62" s="431">
        <v>84.38</v>
      </c>
      <c r="E62" s="481"/>
    </row>
    <row r="63" spans="1:5" x14ac:dyDescent="0.25">
      <c r="A63" s="455">
        <v>45141</v>
      </c>
      <c r="B63" s="7" t="s">
        <v>24607</v>
      </c>
      <c r="C63" s="513">
        <v>20</v>
      </c>
      <c r="D63" s="431">
        <v>186.84</v>
      </c>
      <c r="E63" s="456"/>
    </row>
    <row r="64" spans="1:5" x14ac:dyDescent="0.25">
      <c r="A64" s="455">
        <v>45141</v>
      </c>
      <c r="B64" s="47" t="s">
        <v>24608</v>
      </c>
      <c r="C64" s="513">
        <v>100</v>
      </c>
      <c r="D64" s="431"/>
      <c r="E64" s="456">
        <v>269.04000000000002</v>
      </c>
    </row>
    <row r="65" spans="1:5" x14ac:dyDescent="0.25">
      <c r="A65" s="455">
        <v>45141</v>
      </c>
      <c r="B65" s="7" t="s">
        <v>24609</v>
      </c>
      <c r="C65" s="513">
        <v>31</v>
      </c>
      <c r="D65" s="431">
        <v>210.95</v>
      </c>
      <c r="E65" s="456"/>
    </row>
    <row r="66" spans="1:5" x14ac:dyDescent="0.25">
      <c r="A66" s="455">
        <v>45141</v>
      </c>
      <c r="B66" s="7" t="s">
        <v>24610</v>
      </c>
      <c r="C66" s="513">
        <v>135</v>
      </c>
      <c r="D66" s="431"/>
      <c r="E66" s="481">
        <v>366.03</v>
      </c>
    </row>
    <row r="67" spans="1:5" x14ac:dyDescent="0.25">
      <c r="A67" s="455">
        <v>45141</v>
      </c>
      <c r="B67" s="7" t="s">
        <v>24611</v>
      </c>
      <c r="C67" s="513">
        <v>103</v>
      </c>
      <c r="D67" s="431"/>
      <c r="E67" s="481">
        <v>710.01</v>
      </c>
    </row>
    <row r="68" spans="1:5" x14ac:dyDescent="0.25">
      <c r="A68" s="455">
        <v>45141</v>
      </c>
      <c r="B68" s="7" t="s">
        <v>24612</v>
      </c>
      <c r="C68" s="513">
        <v>10</v>
      </c>
      <c r="D68" s="431">
        <v>66.3</v>
      </c>
      <c r="E68" s="456"/>
    </row>
    <row r="69" spans="1:5" x14ac:dyDescent="0.25">
      <c r="A69" s="455">
        <v>45141</v>
      </c>
      <c r="B69" s="7" t="s">
        <v>24613</v>
      </c>
      <c r="C69" s="513">
        <v>21</v>
      </c>
      <c r="D69" s="431"/>
      <c r="E69" s="456">
        <v>49</v>
      </c>
    </row>
    <row r="70" spans="1:5" x14ac:dyDescent="0.25">
      <c r="A70" s="455">
        <v>45141</v>
      </c>
      <c r="B70" s="435" t="s">
        <v>24615</v>
      </c>
      <c r="C70" s="513">
        <v>250</v>
      </c>
      <c r="D70" s="431"/>
      <c r="E70" s="456">
        <v>667.66</v>
      </c>
    </row>
    <row r="71" spans="1:5" x14ac:dyDescent="0.25">
      <c r="A71" s="455">
        <v>45141</v>
      </c>
      <c r="B71" s="435" t="s">
        <v>24616</v>
      </c>
      <c r="C71" s="513">
        <v>55</v>
      </c>
      <c r="D71" s="431"/>
      <c r="E71" s="456">
        <v>135.69999999999999</v>
      </c>
    </row>
    <row r="72" spans="1:5" x14ac:dyDescent="0.25">
      <c r="A72" s="455">
        <v>45141</v>
      </c>
      <c r="B72" s="435" t="s">
        <v>24617</v>
      </c>
      <c r="C72" s="513">
        <v>66</v>
      </c>
      <c r="D72" s="431"/>
      <c r="E72" s="456">
        <v>377.3</v>
      </c>
    </row>
    <row r="73" spans="1:5" x14ac:dyDescent="0.25">
      <c r="A73" s="455">
        <v>45141</v>
      </c>
      <c r="B73" s="435" t="s">
        <v>24618</v>
      </c>
      <c r="C73" s="513">
        <v>830</v>
      </c>
      <c r="D73" s="431"/>
      <c r="E73" s="481">
        <v>1440.6</v>
      </c>
    </row>
    <row r="74" spans="1:5" x14ac:dyDescent="0.25">
      <c r="A74" s="455">
        <v>45141</v>
      </c>
      <c r="B74" s="435" t="s">
        <v>24619</v>
      </c>
      <c r="C74" s="513">
        <v>106</v>
      </c>
      <c r="D74" s="431">
        <v>168.76</v>
      </c>
      <c r="E74" s="456"/>
    </row>
    <row r="75" spans="1:5" x14ac:dyDescent="0.25">
      <c r="A75" s="455">
        <v>45141</v>
      </c>
      <c r="B75" s="435" t="s">
        <v>24620</v>
      </c>
      <c r="C75" s="513">
        <v>650</v>
      </c>
      <c r="D75" s="431"/>
      <c r="E75" s="481">
        <v>1391.14</v>
      </c>
    </row>
    <row r="76" spans="1:5" x14ac:dyDescent="0.25">
      <c r="A76" s="455">
        <v>45141</v>
      </c>
      <c r="B76" s="435" t="s">
        <v>24621</v>
      </c>
      <c r="C76" s="513">
        <v>60</v>
      </c>
      <c r="D76" s="431"/>
      <c r="E76" s="456">
        <v>145.6</v>
      </c>
    </row>
    <row r="77" spans="1:5" x14ac:dyDescent="0.25">
      <c r="A77" s="455">
        <v>45141</v>
      </c>
      <c r="B77" s="435" t="s">
        <v>24622</v>
      </c>
      <c r="C77" s="513">
        <v>25</v>
      </c>
      <c r="D77" s="431">
        <v>179.09</v>
      </c>
      <c r="E77" s="456"/>
    </row>
    <row r="78" spans="1:5" x14ac:dyDescent="0.25">
      <c r="A78" s="455">
        <v>45141</v>
      </c>
      <c r="B78" s="435" t="s">
        <v>24624</v>
      </c>
      <c r="C78" s="513">
        <v>21</v>
      </c>
      <c r="D78" s="431"/>
      <c r="E78" s="456">
        <v>49</v>
      </c>
    </row>
    <row r="79" spans="1:5" x14ac:dyDescent="0.25">
      <c r="A79" s="455">
        <v>45141</v>
      </c>
      <c r="B79" s="435" t="s">
        <v>24625</v>
      </c>
      <c r="C79" s="513">
        <v>90</v>
      </c>
      <c r="D79" s="431">
        <v>263.47000000000003</v>
      </c>
      <c r="E79" s="456"/>
    </row>
    <row r="80" spans="1:5" x14ac:dyDescent="0.25">
      <c r="A80" s="455">
        <v>45141</v>
      </c>
      <c r="B80" s="435" t="s">
        <v>24626</v>
      </c>
      <c r="C80" s="513">
        <v>50</v>
      </c>
      <c r="D80" s="431">
        <v>113.62</v>
      </c>
      <c r="E80" s="456"/>
    </row>
    <row r="81" spans="1:5" x14ac:dyDescent="0.25">
      <c r="A81" s="455">
        <v>45141</v>
      </c>
      <c r="B81" s="435" t="s">
        <v>24627</v>
      </c>
      <c r="C81" s="513">
        <v>15</v>
      </c>
      <c r="D81" s="431"/>
      <c r="E81" s="456">
        <v>44.2</v>
      </c>
    </row>
    <row r="82" spans="1:5" x14ac:dyDescent="0.25">
      <c r="A82" s="455">
        <v>45141</v>
      </c>
      <c r="B82" s="435" t="s">
        <v>24628</v>
      </c>
      <c r="C82" s="513">
        <v>90</v>
      </c>
      <c r="D82" s="431"/>
      <c r="E82" s="456">
        <v>196</v>
      </c>
    </row>
    <row r="83" spans="1:5" x14ac:dyDescent="0.25">
      <c r="A83" s="455">
        <v>45141</v>
      </c>
      <c r="B83" s="435" t="s">
        <v>24629</v>
      </c>
      <c r="C83" s="513">
        <v>195</v>
      </c>
      <c r="D83" s="431">
        <v>459.77</v>
      </c>
      <c r="E83" s="456"/>
    </row>
    <row r="84" spans="1:5" x14ac:dyDescent="0.25">
      <c r="A84" s="455">
        <v>45141</v>
      </c>
      <c r="B84" s="435" t="s">
        <v>24630</v>
      </c>
      <c r="C84" s="513">
        <v>33</v>
      </c>
      <c r="D84" s="431"/>
      <c r="E84" s="456">
        <v>78</v>
      </c>
    </row>
    <row r="85" spans="1:5" x14ac:dyDescent="0.25">
      <c r="A85" s="455">
        <v>45142</v>
      </c>
      <c r="B85" s="435" t="s">
        <v>24631</v>
      </c>
      <c r="C85" s="513">
        <v>184</v>
      </c>
      <c r="D85" s="431"/>
      <c r="E85" s="456">
        <v>405</v>
      </c>
    </row>
    <row r="86" spans="1:5" x14ac:dyDescent="0.25">
      <c r="A86" s="455">
        <v>45142</v>
      </c>
      <c r="B86" s="435" t="s">
        <v>24632</v>
      </c>
      <c r="C86" s="513">
        <v>40</v>
      </c>
      <c r="D86" s="431">
        <v>101.6</v>
      </c>
      <c r="E86" s="456"/>
    </row>
    <row r="87" spans="1:5" x14ac:dyDescent="0.25">
      <c r="A87" s="455">
        <v>45142</v>
      </c>
      <c r="B87" s="435" t="s">
        <v>24634</v>
      </c>
      <c r="C87" s="513">
        <v>892</v>
      </c>
      <c r="D87" s="431"/>
      <c r="E87" s="481">
        <v>1681.68</v>
      </c>
    </row>
    <row r="88" spans="1:5" x14ac:dyDescent="0.25">
      <c r="A88" s="455">
        <v>45142</v>
      </c>
      <c r="B88" s="435" t="s">
        <v>24635</v>
      </c>
      <c r="C88" s="513">
        <v>115</v>
      </c>
      <c r="D88" s="431"/>
      <c r="E88" s="456">
        <v>712.22</v>
      </c>
    </row>
    <row r="89" spans="1:5" x14ac:dyDescent="0.25">
      <c r="A89" s="455">
        <v>45142</v>
      </c>
      <c r="B89" s="435" t="s">
        <v>24636</v>
      </c>
      <c r="C89" s="513">
        <v>111</v>
      </c>
      <c r="D89" s="431"/>
      <c r="E89" s="456">
        <v>225.4</v>
      </c>
    </row>
    <row r="90" spans="1:5" x14ac:dyDescent="0.25">
      <c r="A90" s="455">
        <v>45142</v>
      </c>
      <c r="B90" s="435" t="s">
        <v>24637</v>
      </c>
      <c r="C90" s="513">
        <v>120</v>
      </c>
      <c r="D90" s="431"/>
      <c r="E90" s="456">
        <v>411.6</v>
      </c>
    </row>
    <row r="91" spans="1:5" x14ac:dyDescent="0.25">
      <c r="A91" s="455">
        <v>45142</v>
      </c>
      <c r="B91" s="435" t="s">
        <v>24638</v>
      </c>
      <c r="C91" s="513">
        <v>105</v>
      </c>
      <c r="D91" s="431">
        <v>269.11</v>
      </c>
      <c r="E91" s="456"/>
    </row>
    <row r="92" spans="1:5" x14ac:dyDescent="0.25">
      <c r="A92" s="455">
        <v>45142</v>
      </c>
      <c r="B92" s="435" t="s">
        <v>24639</v>
      </c>
      <c r="C92" s="513">
        <v>250</v>
      </c>
      <c r="D92" s="431">
        <v>698.54</v>
      </c>
      <c r="E92" s="456"/>
    </row>
    <row r="93" spans="1:5" x14ac:dyDescent="0.25">
      <c r="A93" s="455">
        <v>45142</v>
      </c>
      <c r="B93" s="435" t="s">
        <v>24640</v>
      </c>
      <c r="C93" s="513">
        <v>40</v>
      </c>
      <c r="D93" s="431">
        <v>84.38</v>
      </c>
      <c r="E93" s="456"/>
    </row>
    <row r="94" spans="1:5" x14ac:dyDescent="0.25">
      <c r="A94" s="455">
        <v>45142</v>
      </c>
      <c r="B94" s="435" t="s">
        <v>24641</v>
      </c>
      <c r="C94" s="513">
        <v>30</v>
      </c>
      <c r="D94" s="431">
        <v>223</v>
      </c>
      <c r="E94" s="456"/>
    </row>
    <row r="95" spans="1:5" x14ac:dyDescent="0.25">
      <c r="A95" s="455">
        <v>45142</v>
      </c>
      <c r="B95" s="435" t="s">
        <v>24642</v>
      </c>
      <c r="C95" s="513">
        <v>28</v>
      </c>
      <c r="D95" s="431"/>
      <c r="E95" s="456">
        <v>69</v>
      </c>
    </row>
    <row r="96" spans="1:5" x14ac:dyDescent="0.25">
      <c r="A96" s="455">
        <v>45142</v>
      </c>
      <c r="B96" s="435" t="s">
        <v>24643</v>
      </c>
      <c r="C96" s="530">
        <v>19</v>
      </c>
      <c r="D96" s="431"/>
      <c r="E96" s="456">
        <v>106.2</v>
      </c>
    </row>
    <row r="97" spans="1:5" x14ac:dyDescent="0.25">
      <c r="A97" s="455">
        <v>45142</v>
      </c>
      <c r="B97" s="435" t="s">
        <v>24644</v>
      </c>
      <c r="C97" s="513">
        <v>193</v>
      </c>
      <c r="D97" s="431"/>
      <c r="E97" s="456">
        <v>544.29999999999995</v>
      </c>
    </row>
    <row r="98" spans="1:5" x14ac:dyDescent="0.25">
      <c r="A98" s="455">
        <v>45142</v>
      </c>
      <c r="B98" s="435" t="s">
        <v>24645</v>
      </c>
      <c r="C98" s="513">
        <v>37</v>
      </c>
      <c r="D98" s="431">
        <v>84.38</v>
      </c>
      <c r="E98" s="456"/>
    </row>
    <row r="99" spans="1:5" x14ac:dyDescent="0.25">
      <c r="A99" s="455">
        <v>45142</v>
      </c>
      <c r="B99" s="435" t="s">
        <v>24646</v>
      </c>
      <c r="C99" s="513">
        <v>56</v>
      </c>
      <c r="D99" s="431"/>
      <c r="E99" s="456">
        <v>122.5</v>
      </c>
    </row>
    <row r="100" spans="1:5" x14ac:dyDescent="0.25">
      <c r="A100" s="455">
        <v>45142</v>
      </c>
      <c r="B100" s="7" t="s">
        <v>24648</v>
      </c>
      <c r="C100" s="513">
        <v>35</v>
      </c>
      <c r="D100" s="431"/>
      <c r="E100" s="206">
        <v>88.5</v>
      </c>
    </row>
    <row r="101" spans="1:5" x14ac:dyDescent="0.25">
      <c r="A101" s="455">
        <v>45142</v>
      </c>
      <c r="B101" s="7" t="s">
        <v>24649</v>
      </c>
      <c r="C101" s="513">
        <v>260</v>
      </c>
      <c r="D101" s="431"/>
      <c r="E101" s="206">
        <v>442.4</v>
      </c>
    </row>
    <row r="102" spans="1:5" x14ac:dyDescent="0.25">
      <c r="A102" s="455">
        <v>45142</v>
      </c>
      <c r="B102" s="7" t="s">
        <v>24650</v>
      </c>
      <c r="C102" s="513">
        <v>142</v>
      </c>
      <c r="D102" s="431"/>
      <c r="E102" s="206">
        <v>297.92</v>
      </c>
    </row>
    <row r="103" spans="1:5" x14ac:dyDescent="0.25">
      <c r="A103" s="455">
        <v>45142</v>
      </c>
      <c r="B103" s="7" t="s">
        <v>24651</v>
      </c>
      <c r="C103" s="513">
        <v>485</v>
      </c>
      <c r="D103" s="431"/>
      <c r="E103" s="281">
        <v>2242.8000000000002</v>
      </c>
    </row>
    <row r="104" spans="1:5" x14ac:dyDescent="0.25">
      <c r="A104" s="455">
        <v>45142</v>
      </c>
      <c r="B104" s="7" t="s">
        <v>24652</v>
      </c>
      <c r="C104" s="531"/>
      <c r="D104" s="431"/>
      <c r="E104" s="540"/>
    </row>
    <row r="105" spans="1:5" x14ac:dyDescent="0.25">
      <c r="A105" s="455">
        <v>45142</v>
      </c>
      <c r="B105" s="7" t="s">
        <v>24653</v>
      </c>
      <c r="C105" s="513">
        <v>100</v>
      </c>
      <c r="D105" s="431"/>
      <c r="E105" s="206">
        <v>249.2</v>
      </c>
    </row>
    <row r="106" spans="1:5" x14ac:dyDescent="0.25">
      <c r="A106" s="455">
        <v>45142</v>
      </c>
      <c r="B106" s="7" t="s">
        <v>24654</v>
      </c>
      <c r="C106" s="513">
        <v>38</v>
      </c>
      <c r="D106" s="431"/>
      <c r="E106" s="206">
        <v>230.3</v>
      </c>
    </row>
    <row r="107" spans="1:5" x14ac:dyDescent="0.25">
      <c r="A107" s="455">
        <v>45142</v>
      </c>
      <c r="B107" s="7" t="s">
        <v>24655</v>
      </c>
      <c r="C107" s="513">
        <v>135</v>
      </c>
      <c r="D107" s="431">
        <v>253.13</v>
      </c>
      <c r="E107" s="456"/>
    </row>
    <row r="108" spans="1:5" x14ac:dyDescent="0.25">
      <c r="A108" s="455">
        <v>45142</v>
      </c>
      <c r="B108" s="7" t="s">
        <v>24656</v>
      </c>
      <c r="C108" s="513">
        <v>21</v>
      </c>
      <c r="D108" s="431"/>
      <c r="E108" s="456">
        <v>127.4</v>
      </c>
    </row>
    <row r="109" spans="1:5" x14ac:dyDescent="0.25">
      <c r="A109" s="455">
        <v>45142</v>
      </c>
      <c r="B109" s="7" t="s">
        <v>24657</v>
      </c>
      <c r="C109" s="513">
        <v>775</v>
      </c>
      <c r="D109" s="431"/>
      <c r="E109" s="481">
        <v>1480.7</v>
      </c>
    </row>
    <row r="110" spans="1:5" x14ac:dyDescent="0.25">
      <c r="A110" s="455">
        <v>45142</v>
      </c>
      <c r="B110" s="7" t="s">
        <v>24658</v>
      </c>
      <c r="C110" s="513">
        <v>40</v>
      </c>
      <c r="D110" s="431">
        <v>168.76</v>
      </c>
      <c r="E110" s="456"/>
    </row>
    <row r="111" spans="1:5" x14ac:dyDescent="0.25">
      <c r="A111" s="455">
        <v>45142</v>
      </c>
      <c r="B111" s="7" t="s">
        <v>24659</v>
      </c>
      <c r="C111" s="513">
        <v>214</v>
      </c>
      <c r="D111" s="431"/>
      <c r="E111" s="481">
        <v>589.77</v>
      </c>
    </row>
    <row r="112" spans="1:5" x14ac:dyDescent="0.25">
      <c r="A112" s="455">
        <v>45142</v>
      </c>
      <c r="B112" s="7" t="s">
        <v>24660</v>
      </c>
      <c r="C112" s="513">
        <v>45</v>
      </c>
      <c r="D112" s="431">
        <v>84.38</v>
      </c>
      <c r="E112" s="456"/>
    </row>
    <row r="113" spans="1:5" x14ac:dyDescent="0.25">
      <c r="A113" s="455">
        <v>45142</v>
      </c>
      <c r="B113" s="7" t="s">
        <v>24661</v>
      </c>
      <c r="C113" s="513">
        <v>175</v>
      </c>
      <c r="D113" s="431">
        <v>447.72</v>
      </c>
      <c r="E113" s="481"/>
    </row>
    <row r="114" spans="1:5" x14ac:dyDescent="0.25">
      <c r="A114" s="455">
        <v>45142</v>
      </c>
      <c r="B114" s="7" t="s">
        <v>24662</v>
      </c>
      <c r="C114" s="513">
        <v>10</v>
      </c>
      <c r="D114" s="431">
        <v>30.28</v>
      </c>
      <c r="E114" s="456"/>
    </row>
    <row r="115" spans="1:5" x14ac:dyDescent="0.25">
      <c r="A115" s="455">
        <v>45142</v>
      </c>
      <c r="B115" s="7" t="s">
        <v>24663</v>
      </c>
      <c r="C115" s="513">
        <v>35</v>
      </c>
      <c r="D115" s="431">
        <v>84.38</v>
      </c>
      <c r="E115" s="456"/>
    </row>
    <row r="116" spans="1:5" x14ac:dyDescent="0.25">
      <c r="A116" s="455">
        <v>45142</v>
      </c>
      <c r="B116" s="7" t="s">
        <v>24664</v>
      </c>
      <c r="C116" s="513">
        <v>41</v>
      </c>
      <c r="D116" s="431"/>
      <c r="E116" s="456">
        <v>104</v>
      </c>
    </row>
    <row r="117" spans="1:5" x14ac:dyDescent="0.25">
      <c r="A117" s="455">
        <v>45143</v>
      </c>
      <c r="B117" s="435" t="s">
        <v>24665</v>
      </c>
      <c r="C117" s="513">
        <v>27</v>
      </c>
      <c r="D117" s="431">
        <v>60.27</v>
      </c>
      <c r="E117" s="456"/>
    </row>
    <row r="118" spans="1:5" x14ac:dyDescent="0.25">
      <c r="A118" s="455">
        <v>45143</v>
      </c>
      <c r="B118" s="435" t="s">
        <v>24666</v>
      </c>
      <c r="C118" s="513">
        <v>27</v>
      </c>
      <c r="D118" s="431">
        <v>78.349999999999994</v>
      </c>
      <c r="E118" s="456"/>
    </row>
    <row r="119" spans="1:5" x14ac:dyDescent="0.25">
      <c r="A119" s="455">
        <v>45143</v>
      </c>
      <c r="B119" s="435" t="s">
        <v>24667</v>
      </c>
      <c r="C119" s="513">
        <v>63</v>
      </c>
      <c r="D119" s="431">
        <v>178.53</v>
      </c>
      <c r="E119" s="456"/>
    </row>
    <row r="120" spans="1:5" x14ac:dyDescent="0.25">
      <c r="A120" s="455">
        <v>45143</v>
      </c>
      <c r="B120" s="435" t="s">
        <v>24668</v>
      </c>
      <c r="C120" s="513">
        <v>35</v>
      </c>
      <c r="D120" s="431">
        <v>96.43</v>
      </c>
      <c r="E120" s="456"/>
    </row>
    <row r="121" spans="1:5" x14ac:dyDescent="0.25">
      <c r="A121" s="455">
        <v>45145</v>
      </c>
      <c r="B121" s="435" t="s">
        <v>24669</v>
      </c>
      <c r="C121" s="513">
        <v>11</v>
      </c>
      <c r="D121" s="431"/>
      <c r="E121" s="456">
        <v>100.1</v>
      </c>
    </row>
    <row r="122" spans="1:5" x14ac:dyDescent="0.25">
      <c r="A122" s="455">
        <v>45145</v>
      </c>
      <c r="B122" s="435" t="s">
        <v>24670</v>
      </c>
      <c r="C122" s="513">
        <v>371</v>
      </c>
      <c r="D122" s="431"/>
      <c r="E122" s="456">
        <v>457.26</v>
      </c>
    </row>
    <row r="123" spans="1:5" x14ac:dyDescent="0.25">
      <c r="A123" s="455">
        <v>45145</v>
      </c>
      <c r="B123" s="435" t="s">
        <v>24671</v>
      </c>
      <c r="C123" s="513">
        <v>210</v>
      </c>
      <c r="D123" s="431"/>
      <c r="E123" s="456">
        <v>378</v>
      </c>
    </row>
    <row r="124" spans="1:5" x14ac:dyDescent="0.25">
      <c r="A124" s="455">
        <v>45145</v>
      </c>
      <c r="B124" s="435" t="s">
        <v>24672</v>
      </c>
      <c r="C124" s="513">
        <v>210</v>
      </c>
      <c r="D124" s="431"/>
      <c r="E124" s="456">
        <v>252</v>
      </c>
    </row>
    <row r="125" spans="1:5" x14ac:dyDescent="0.25">
      <c r="A125" s="455">
        <v>45145</v>
      </c>
      <c r="B125" s="435" t="s">
        <v>24673</v>
      </c>
      <c r="C125" s="513">
        <v>34</v>
      </c>
      <c r="D125" s="431">
        <v>102.46</v>
      </c>
      <c r="E125" s="456"/>
    </row>
    <row r="126" spans="1:5" x14ac:dyDescent="0.25">
      <c r="A126" s="455">
        <v>45145</v>
      </c>
      <c r="B126" s="435" t="s">
        <v>24674</v>
      </c>
      <c r="C126" s="513">
        <v>60</v>
      </c>
      <c r="D126" s="431">
        <v>168.76</v>
      </c>
      <c r="E126" s="456"/>
    </row>
    <row r="127" spans="1:5" x14ac:dyDescent="0.25">
      <c r="A127" s="455">
        <v>45145</v>
      </c>
      <c r="B127" s="435" t="s">
        <v>24675</v>
      </c>
      <c r="C127" s="513">
        <v>55</v>
      </c>
      <c r="D127" s="431"/>
      <c r="E127" s="456">
        <v>488.7</v>
      </c>
    </row>
    <row r="128" spans="1:5" x14ac:dyDescent="0.25">
      <c r="A128" s="455">
        <v>45145</v>
      </c>
      <c r="B128" s="435" t="s">
        <v>24676</v>
      </c>
      <c r="C128" s="513">
        <v>26</v>
      </c>
      <c r="D128" s="431"/>
      <c r="E128" s="456">
        <v>222.3</v>
      </c>
    </row>
    <row r="129" spans="1:5" x14ac:dyDescent="0.25">
      <c r="A129" s="455">
        <v>45145</v>
      </c>
      <c r="B129" s="435" t="s">
        <v>24677</v>
      </c>
      <c r="C129" s="513">
        <v>74</v>
      </c>
      <c r="D129" s="431">
        <v>168.76</v>
      </c>
      <c r="E129" s="456"/>
    </row>
    <row r="130" spans="1:5" x14ac:dyDescent="0.25">
      <c r="A130" s="455">
        <v>45145</v>
      </c>
      <c r="B130" s="435" t="s">
        <v>24678</v>
      </c>
      <c r="C130" s="513">
        <v>495</v>
      </c>
      <c r="D130" s="433">
        <v>1265.3900000000001</v>
      </c>
      <c r="E130" s="481"/>
    </row>
    <row r="131" spans="1:5" x14ac:dyDescent="0.25">
      <c r="A131" s="455">
        <v>45145</v>
      </c>
      <c r="B131" s="435" t="s">
        <v>24679</v>
      </c>
      <c r="C131" s="513">
        <v>40</v>
      </c>
      <c r="D131" s="431">
        <v>84.38</v>
      </c>
      <c r="E131" s="456"/>
    </row>
    <row r="132" spans="1:5" x14ac:dyDescent="0.25">
      <c r="A132" s="455">
        <v>45145</v>
      </c>
      <c r="B132" s="435" t="s">
        <v>24680</v>
      </c>
      <c r="C132" s="513">
        <v>25</v>
      </c>
      <c r="D132" s="431"/>
      <c r="E132" s="456">
        <v>72.8</v>
      </c>
    </row>
    <row r="133" spans="1:5" x14ac:dyDescent="0.25">
      <c r="A133" s="455">
        <v>45145</v>
      </c>
      <c r="B133" s="435" t="s">
        <v>24681</v>
      </c>
      <c r="C133" s="513">
        <v>342</v>
      </c>
      <c r="D133" s="431"/>
      <c r="E133" s="481">
        <v>1053.3599999999999</v>
      </c>
    </row>
    <row r="134" spans="1:5" x14ac:dyDescent="0.25">
      <c r="A134" s="455">
        <v>45145</v>
      </c>
      <c r="B134" s="435" t="s">
        <v>24682</v>
      </c>
      <c r="C134" s="513">
        <v>36</v>
      </c>
      <c r="D134" s="431">
        <v>136.04</v>
      </c>
      <c r="E134" s="456"/>
    </row>
    <row r="135" spans="1:5" x14ac:dyDescent="0.25">
      <c r="A135" s="455">
        <v>45145</v>
      </c>
      <c r="B135" s="435" t="s">
        <v>24683</v>
      </c>
      <c r="C135" s="513">
        <v>16</v>
      </c>
      <c r="D135" s="431">
        <v>127.92</v>
      </c>
      <c r="E135" s="456"/>
    </row>
    <row r="136" spans="1:5" x14ac:dyDescent="0.25">
      <c r="A136" s="455">
        <v>45145</v>
      </c>
      <c r="B136" s="435" t="s">
        <v>24684</v>
      </c>
      <c r="C136" s="513">
        <v>45</v>
      </c>
      <c r="D136" s="431">
        <v>136.04</v>
      </c>
      <c r="E136" s="456"/>
    </row>
    <row r="137" spans="1:5" x14ac:dyDescent="0.25">
      <c r="A137" s="455">
        <v>45145</v>
      </c>
      <c r="B137" s="435" t="s">
        <v>24685</v>
      </c>
      <c r="C137" s="513">
        <v>20</v>
      </c>
      <c r="D137" s="431">
        <v>84.38</v>
      </c>
      <c r="E137" s="456"/>
    </row>
    <row r="138" spans="1:5" x14ac:dyDescent="0.25">
      <c r="A138" s="455">
        <v>45145</v>
      </c>
      <c r="B138" s="435" t="s">
        <v>24686</v>
      </c>
      <c r="C138" s="513">
        <v>182</v>
      </c>
      <c r="D138" s="431">
        <v>447.19</v>
      </c>
      <c r="E138" s="456"/>
    </row>
    <row r="139" spans="1:5" x14ac:dyDescent="0.25">
      <c r="A139" s="455">
        <v>45145</v>
      </c>
      <c r="B139" s="435" t="s">
        <v>24687</v>
      </c>
      <c r="C139" s="513">
        <v>509</v>
      </c>
      <c r="D139" s="431"/>
      <c r="E139" s="481">
        <v>1755.18</v>
      </c>
    </row>
    <row r="140" spans="1:5" x14ac:dyDescent="0.25">
      <c r="A140" s="455">
        <v>45145</v>
      </c>
      <c r="B140" s="435" t="s">
        <v>24688</v>
      </c>
      <c r="C140" s="513">
        <v>5</v>
      </c>
      <c r="D140" s="431"/>
      <c r="E140" s="456">
        <v>26</v>
      </c>
    </row>
    <row r="141" spans="1:5" x14ac:dyDescent="0.25">
      <c r="A141" s="455">
        <v>45145</v>
      </c>
      <c r="B141" s="435" t="s">
        <v>24689</v>
      </c>
      <c r="C141" s="513">
        <v>45</v>
      </c>
      <c r="D141" s="431"/>
      <c r="E141" s="456">
        <v>90</v>
      </c>
    </row>
    <row r="142" spans="1:5" x14ac:dyDescent="0.25">
      <c r="A142" s="455">
        <v>45145</v>
      </c>
      <c r="B142" s="435" t="s">
        <v>24690</v>
      </c>
      <c r="C142" s="513">
        <v>10</v>
      </c>
      <c r="D142" s="431">
        <v>76.75</v>
      </c>
      <c r="E142" s="456"/>
    </row>
    <row r="143" spans="1:5" x14ac:dyDescent="0.25">
      <c r="A143" s="455">
        <v>45145</v>
      </c>
      <c r="B143" s="435" t="s">
        <v>24691</v>
      </c>
      <c r="C143" s="513">
        <v>122</v>
      </c>
      <c r="D143" s="431"/>
      <c r="E143" s="456">
        <v>749.7</v>
      </c>
    </row>
    <row r="144" spans="1:5" x14ac:dyDescent="0.25">
      <c r="A144" s="455">
        <v>45145</v>
      </c>
      <c r="B144" s="435" t="s">
        <v>24692</v>
      </c>
      <c r="C144" s="513">
        <v>150</v>
      </c>
      <c r="D144" s="431">
        <v>306.52</v>
      </c>
      <c r="E144" s="456"/>
    </row>
    <row r="145" spans="1:5" x14ac:dyDescent="0.25">
      <c r="A145" s="455">
        <v>45145</v>
      </c>
      <c r="B145" s="435" t="s">
        <v>24693</v>
      </c>
      <c r="C145" s="513">
        <v>114</v>
      </c>
      <c r="D145" s="431"/>
      <c r="E145" s="456">
        <v>126</v>
      </c>
    </row>
    <row r="146" spans="1:5" x14ac:dyDescent="0.25">
      <c r="A146" s="455">
        <v>45145</v>
      </c>
      <c r="B146" s="435" t="s">
        <v>24694</v>
      </c>
      <c r="C146" s="513">
        <v>24</v>
      </c>
      <c r="D146" s="431">
        <v>81.16</v>
      </c>
      <c r="E146" s="456"/>
    </row>
    <row r="147" spans="1:5" x14ac:dyDescent="0.25">
      <c r="A147" s="455">
        <v>45145</v>
      </c>
      <c r="B147" s="435" t="s">
        <v>24695</v>
      </c>
      <c r="C147" s="513">
        <v>60</v>
      </c>
      <c r="D147" s="431">
        <v>188.76</v>
      </c>
      <c r="E147" s="456"/>
    </row>
    <row r="148" spans="1:5" x14ac:dyDescent="0.25">
      <c r="A148" s="455">
        <v>45145</v>
      </c>
      <c r="B148" s="435" t="s">
        <v>24697</v>
      </c>
      <c r="C148" s="513">
        <v>74</v>
      </c>
      <c r="D148" s="431"/>
      <c r="E148" s="456">
        <v>137.19999999999999</v>
      </c>
    </row>
    <row r="149" spans="1:5" x14ac:dyDescent="0.25">
      <c r="A149" s="455">
        <v>45145</v>
      </c>
      <c r="B149" s="435" t="s">
        <v>24698</v>
      </c>
      <c r="C149" s="513">
        <v>385</v>
      </c>
      <c r="D149" s="431"/>
      <c r="E149" s="456">
        <v>713</v>
      </c>
    </row>
    <row r="150" spans="1:5" x14ac:dyDescent="0.25">
      <c r="A150" s="455">
        <v>45146</v>
      </c>
      <c r="B150" s="435" t="s">
        <v>24699</v>
      </c>
      <c r="C150" s="513">
        <v>225</v>
      </c>
      <c r="D150" s="431">
        <v>594.63</v>
      </c>
      <c r="E150" s="456"/>
    </row>
    <row r="151" spans="1:5" x14ac:dyDescent="0.25">
      <c r="A151" s="455">
        <v>45146</v>
      </c>
      <c r="B151" s="435" t="s">
        <v>24700</v>
      </c>
      <c r="C151" s="513">
        <v>41</v>
      </c>
      <c r="D151" s="431"/>
      <c r="E151" s="456">
        <v>88.2</v>
      </c>
    </row>
    <row r="152" spans="1:5" x14ac:dyDescent="0.25">
      <c r="A152" s="455">
        <v>45146</v>
      </c>
      <c r="B152" s="435" t="s">
        <v>24701</v>
      </c>
      <c r="C152" s="513">
        <v>30</v>
      </c>
      <c r="D152" s="431">
        <v>84.38</v>
      </c>
      <c r="E152" s="456"/>
    </row>
    <row r="153" spans="1:5" x14ac:dyDescent="0.25">
      <c r="A153" s="455">
        <v>45146</v>
      </c>
      <c r="B153" s="435" t="s">
        <v>24702</v>
      </c>
      <c r="C153" s="513">
        <v>89</v>
      </c>
      <c r="D153" s="431"/>
      <c r="E153" s="456">
        <v>538.02</v>
      </c>
    </row>
    <row r="154" spans="1:5" x14ac:dyDescent="0.25">
      <c r="A154" s="455">
        <v>45146</v>
      </c>
      <c r="B154" s="435" t="s">
        <v>24703</v>
      </c>
      <c r="C154" s="513">
        <v>62</v>
      </c>
      <c r="D154" s="431"/>
      <c r="E154" s="456">
        <v>169.4</v>
      </c>
    </row>
    <row r="155" spans="1:5" x14ac:dyDescent="0.25">
      <c r="A155" s="455">
        <v>45146</v>
      </c>
      <c r="B155" s="435" t="s">
        <v>24704</v>
      </c>
      <c r="C155" s="513">
        <v>94</v>
      </c>
      <c r="D155" s="431"/>
      <c r="E155" s="456">
        <v>222.3</v>
      </c>
    </row>
    <row r="156" spans="1:5" x14ac:dyDescent="0.25">
      <c r="A156" s="455">
        <v>45146</v>
      </c>
      <c r="B156" s="435" t="s">
        <v>24706</v>
      </c>
      <c r="C156" s="513">
        <v>140</v>
      </c>
      <c r="D156" s="431"/>
      <c r="E156" s="456">
        <v>325.85000000000002</v>
      </c>
    </row>
    <row r="157" spans="1:5" x14ac:dyDescent="0.25">
      <c r="A157" s="455">
        <v>45146</v>
      </c>
      <c r="B157" s="435" t="s">
        <v>24707</v>
      </c>
      <c r="C157" s="513">
        <v>20</v>
      </c>
      <c r="D157" s="431"/>
      <c r="E157" s="456">
        <v>119.6</v>
      </c>
    </row>
    <row r="158" spans="1:5" x14ac:dyDescent="0.25">
      <c r="A158" s="455">
        <v>45146</v>
      </c>
      <c r="B158" s="435" t="s">
        <v>24708</v>
      </c>
      <c r="C158" s="530">
        <v>261</v>
      </c>
      <c r="D158" s="431"/>
      <c r="E158" s="456">
        <v>415.03</v>
      </c>
    </row>
    <row r="159" spans="1:5" x14ac:dyDescent="0.25">
      <c r="A159" s="455">
        <v>45146</v>
      </c>
      <c r="B159" s="435" t="s">
        <v>24620</v>
      </c>
      <c r="C159" s="513">
        <v>697</v>
      </c>
      <c r="D159" s="431"/>
      <c r="E159" s="481">
        <v>1312.01</v>
      </c>
    </row>
    <row r="160" spans="1:5" x14ac:dyDescent="0.25">
      <c r="A160" s="455">
        <v>45146</v>
      </c>
      <c r="B160" s="435" t="s">
        <v>24709</v>
      </c>
      <c r="C160" s="513">
        <v>131</v>
      </c>
      <c r="D160" s="431"/>
      <c r="E160" s="456">
        <v>294</v>
      </c>
    </row>
    <row r="161" spans="1:5" x14ac:dyDescent="0.25">
      <c r="A161" s="455">
        <v>45146</v>
      </c>
      <c r="B161" s="435" t="s">
        <v>24711</v>
      </c>
      <c r="C161" s="513">
        <v>37</v>
      </c>
      <c r="D161" s="431"/>
      <c r="E161" s="456">
        <v>195.51</v>
      </c>
    </row>
    <row r="162" spans="1:5" x14ac:dyDescent="0.25">
      <c r="A162" s="455">
        <v>45146</v>
      </c>
      <c r="B162" s="435" t="s">
        <v>24712</v>
      </c>
      <c r="C162" s="513">
        <v>30</v>
      </c>
      <c r="D162" s="431"/>
      <c r="E162" s="456">
        <v>109.76</v>
      </c>
    </row>
    <row r="163" spans="1:5" x14ac:dyDescent="0.25">
      <c r="A163" s="455">
        <v>45146</v>
      </c>
      <c r="B163" s="435" t="s">
        <v>24713</v>
      </c>
      <c r="C163" s="530">
        <v>72</v>
      </c>
      <c r="D163" s="431"/>
      <c r="E163" s="456">
        <v>177</v>
      </c>
    </row>
    <row r="164" spans="1:5" x14ac:dyDescent="0.25">
      <c r="A164" s="455">
        <v>45146</v>
      </c>
      <c r="B164" s="435" t="s">
        <v>24714</v>
      </c>
      <c r="C164" s="513">
        <v>60</v>
      </c>
      <c r="D164" s="431"/>
      <c r="E164" s="456">
        <v>146</v>
      </c>
    </row>
    <row r="165" spans="1:5" x14ac:dyDescent="0.25">
      <c r="A165" s="455">
        <v>45146</v>
      </c>
      <c r="B165" s="435" t="s">
        <v>24715</v>
      </c>
      <c r="C165" s="513">
        <v>70</v>
      </c>
      <c r="D165" s="431"/>
      <c r="E165" s="456">
        <v>145.6</v>
      </c>
    </row>
    <row r="166" spans="1:5" x14ac:dyDescent="0.25">
      <c r="A166" s="455">
        <v>45146</v>
      </c>
      <c r="B166" s="435" t="s">
        <v>24716</v>
      </c>
      <c r="C166" s="513">
        <v>172</v>
      </c>
      <c r="D166" s="431"/>
      <c r="E166" s="456">
        <v>411.6</v>
      </c>
    </row>
    <row r="167" spans="1:5" x14ac:dyDescent="0.25">
      <c r="A167" s="455">
        <v>45146</v>
      </c>
      <c r="B167" s="435" t="s">
        <v>24717</v>
      </c>
      <c r="C167" s="513">
        <v>200</v>
      </c>
      <c r="D167" s="433">
        <v>1339.8</v>
      </c>
      <c r="E167" s="456"/>
    </row>
    <row r="168" spans="1:5" x14ac:dyDescent="0.25">
      <c r="A168" s="455">
        <v>45146</v>
      </c>
      <c r="B168" s="435" t="s">
        <v>24718</v>
      </c>
      <c r="C168" s="513">
        <v>10</v>
      </c>
      <c r="D168" s="431">
        <v>70.36</v>
      </c>
      <c r="E168" s="456"/>
    </row>
    <row r="169" spans="1:5" x14ac:dyDescent="0.25">
      <c r="A169" s="455">
        <v>45146</v>
      </c>
      <c r="B169" s="435" t="s">
        <v>24719</v>
      </c>
      <c r="C169" s="513">
        <v>160</v>
      </c>
      <c r="D169" s="431">
        <v>337.51</v>
      </c>
      <c r="E169" s="456"/>
    </row>
    <row r="170" spans="1:5" x14ac:dyDescent="0.25">
      <c r="A170" s="455">
        <v>45146</v>
      </c>
      <c r="B170" s="435" t="s">
        <v>24720</v>
      </c>
      <c r="C170" s="513">
        <v>21</v>
      </c>
      <c r="D170" s="431">
        <v>48.22</v>
      </c>
      <c r="E170" s="456"/>
    </row>
    <row r="171" spans="1:5" x14ac:dyDescent="0.25">
      <c r="A171" s="455">
        <v>45146</v>
      </c>
      <c r="B171" s="435" t="s">
        <v>24721</v>
      </c>
      <c r="C171" s="513">
        <v>24</v>
      </c>
      <c r="D171" s="431">
        <v>63.96</v>
      </c>
      <c r="E171" s="456"/>
    </row>
    <row r="172" spans="1:5" x14ac:dyDescent="0.25">
      <c r="A172" s="455">
        <v>45146</v>
      </c>
      <c r="B172" s="435" t="s">
        <v>24722</v>
      </c>
      <c r="C172" s="513">
        <v>22</v>
      </c>
      <c r="D172" s="431">
        <v>63.96</v>
      </c>
      <c r="E172" s="456"/>
    </row>
    <row r="173" spans="1:5" x14ac:dyDescent="0.25">
      <c r="A173" s="455">
        <v>45146</v>
      </c>
      <c r="B173" s="435" t="s">
        <v>24723</v>
      </c>
      <c r="C173" s="513">
        <v>228</v>
      </c>
      <c r="D173" s="431"/>
      <c r="E173" s="456">
        <v>464.81</v>
      </c>
    </row>
    <row r="174" spans="1:5" x14ac:dyDescent="0.25">
      <c r="A174" s="455">
        <v>45146</v>
      </c>
      <c r="B174" s="435" t="s">
        <v>24724</v>
      </c>
      <c r="C174" s="513">
        <v>60</v>
      </c>
      <c r="D174" s="431"/>
      <c r="E174" s="456">
        <v>102.9</v>
      </c>
    </row>
    <row r="175" spans="1:5" x14ac:dyDescent="0.25">
      <c r="A175" s="455">
        <v>45147</v>
      </c>
      <c r="B175" s="435" t="s">
        <v>24725</v>
      </c>
      <c r="C175" s="513">
        <v>170</v>
      </c>
      <c r="D175" s="431">
        <v>459.77</v>
      </c>
      <c r="E175" s="456"/>
    </row>
    <row r="176" spans="1:5" x14ac:dyDescent="0.25">
      <c r="A176" s="455">
        <v>45147</v>
      </c>
      <c r="B176" s="435" t="s">
        <v>24726</v>
      </c>
      <c r="C176" s="513">
        <v>52</v>
      </c>
      <c r="D176" s="431"/>
      <c r="E176" s="456">
        <v>123.69</v>
      </c>
    </row>
    <row r="177" spans="1:6" x14ac:dyDescent="0.25">
      <c r="A177" s="455">
        <v>45147</v>
      </c>
      <c r="B177" s="435" t="s">
        <v>24727</v>
      </c>
      <c r="C177" s="513">
        <v>1409</v>
      </c>
      <c r="D177" s="431"/>
      <c r="E177" s="481">
        <v>2588.44</v>
      </c>
    </row>
    <row r="178" spans="1:6" x14ac:dyDescent="0.25">
      <c r="A178" s="455">
        <v>45147</v>
      </c>
      <c r="B178" s="435" t="s">
        <v>24728</v>
      </c>
      <c r="C178" s="513">
        <v>12</v>
      </c>
      <c r="D178" s="431"/>
      <c r="E178" s="456">
        <v>0</v>
      </c>
      <c r="F178" t="s">
        <v>24729</v>
      </c>
    </row>
    <row r="179" spans="1:6" x14ac:dyDescent="0.25">
      <c r="A179" s="455">
        <v>45147</v>
      </c>
      <c r="B179" s="435" t="s">
        <v>24730</v>
      </c>
      <c r="C179" s="513">
        <v>190</v>
      </c>
      <c r="D179" s="431">
        <v>326.52</v>
      </c>
      <c r="E179" s="456"/>
    </row>
    <row r="180" spans="1:6" x14ac:dyDescent="0.25">
      <c r="A180" s="455">
        <v>45147</v>
      </c>
      <c r="B180" s="435" t="s">
        <v>24732</v>
      </c>
      <c r="C180" s="530">
        <v>122</v>
      </c>
      <c r="D180" s="431"/>
      <c r="E180" s="456">
        <v>365.3</v>
      </c>
    </row>
    <row r="181" spans="1:6" x14ac:dyDescent="0.25">
      <c r="A181" s="455">
        <v>45147</v>
      </c>
      <c r="B181" s="435" t="s">
        <v>24733</v>
      </c>
      <c r="C181" s="513">
        <v>1570</v>
      </c>
      <c r="D181" s="431"/>
      <c r="E181" s="481">
        <v>3128.48</v>
      </c>
    </row>
    <row r="182" spans="1:6" x14ac:dyDescent="0.25">
      <c r="A182" s="455">
        <v>45147</v>
      </c>
      <c r="B182" s="435" t="s">
        <v>24734</v>
      </c>
      <c r="C182" s="513">
        <v>84</v>
      </c>
      <c r="D182" s="431"/>
      <c r="E182" s="456">
        <v>465.92</v>
      </c>
    </row>
    <row r="183" spans="1:6" x14ac:dyDescent="0.25">
      <c r="A183" s="455">
        <v>45147</v>
      </c>
      <c r="B183" s="435" t="s">
        <v>24735</v>
      </c>
      <c r="C183" s="513">
        <v>50</v>
      </c>
      <c r="D183" s="431"/>
      <c r="E183" s="456">
        <v>145.6</v>
      </c>
    </row>
    <row r="184" spans="1:6" x14ac:dyDescent="0.25">
      <c r="A184" s="455">
        <v>45147</v>
      </c>
      <c r="B184" s="435" t="s">
        <v>24736</v>
      </c>
      <c r="C184" s="513">
        <v>70</v>
      </c>
      <c r="D184" s="431"/>
      <c r="E184" s="456">
        <v>137.19999999999999</v>
      </c>
    </row>
    <row r="185" spans="1:6" x14ac:dyDescent="0.25">
      <c r="A185" s="455">
        <v>45147</v>
      </c>
      <c r="B185" s="435" t="s">
        <v>24737</v>
      </c>
      <c r="C185" s="530">
        <v>450</v>
      </c>
      <c r="D185" s="431"/>
      <c r="E185" s="456">
        <v>728</v>
      </c>
    </row>
    <row r="186" spans="1:6" x14ac:dyDescent="0.25">
      <c r="A186" s="455">
        <v>45147</v>
      </c>
      <c r="B186" s="435" t="s">
        <v>24738</v>
      </c>
      <c r="C186" s="513">
        <v>76</v>
      </c>
      <c r="D186" s="431"/>
      <c r="E186" s="456">
        <v>145.6</v>
      </c>
    </row>
    <row r="187" spans="1:6" x14ac:dyDescent="0.25">
      <c r="A187" s="455">
        <v>45147</v>
      </c>
      <c r="B187" s="435" t="s">
        <v>24739</v>
      </c>
      <c r="C187" s="530">
        <v>72</v>
      </c>
      <c r="D187" s="431"/>
      <c r="E187" s="456">
        <v>643.86</v>
      </c>
    </row>
    <row r="188" spans="1:6" x14ac:dyDescent="0.25">
      <c r="A188" s="455">
        <v>45147</v>
      </c>
      <c r="B188" s="435" t="s">
        <v>24740</v>
      </c>
      <c r="C188" s="513">
        <v>55</v>
      </c>
      <c r="D188" s="431"/>
      <c r="E188" s="456">
        <v>344.47</v>
      </c>
    </row>
    <row r="189" spans="1:6" x14ac:dyDescent="0.25">
      <c r="A189" s="455">
        <v>45147</v>
      </c>
      <c r="B189" s="435" t="s">
        <v>24741</v>
      </c>
      <c r="C189" s="530">
        <v>110</v>
      </c>
      <c r="D189" s="431"/>
      <c r="E189" s="456">
        <v>221.2</v>
      </c>
    </row>
    <row r="190" spans="1:6" x14ac:dyDescent="0.25">
      <c r="A190" s="455">
        <v>45147</v>
      </c>
      <c r="B190" s="435" t="s">
        <v>24742</v>
      </c>
      <c r="C190" s="513">
        <v>120</v>
      </c>
      <c r="D190" s="431">
        <v>304.79000000000002</v>
      </c>
      <c r="E190" s="456"/>
    </row>
    <row r="191" spans="1:6" s="145" customFormat="1" x14ac:dyDescent="0.25">
      <c r="A191" s="473">
        <v>45147</v>
      </c>
      <c r="B191" s="435" t="s">
        <v>24743</v>
      </c>
      <c r="C191" s="530">
        <v>111</v>
      </c>
      <c r="D191" s="435"/>
      <c r="E191" s="469">
        <v>205.8</v>
      </c>
    </row>
    <row r="192" spans="1:6" x14ac:dyDescent="0.25">
      <c r="A192" s="455">
        <v>45147</v>
      </c>
      <c r="B192" s="435" t="s">
        <v>24745</v>
      </c>
      <c r="C192" s="513">
        <v>84</v>
      </c>
      <c r="D192" s="431"/>
      <c r="E192" s="456">
        <v>322.49</v>
      </c>
    </row>
    <row r="193" spans="1:5" x14ac:dyDescent="0.25">
      <c r="A193" s="455">
        <v>45147</v>
      </c>
      <c r="B193" s="435" t="s">
        <v>24746</v>
      </c>
      <c r="C193" s="513">
        <v>88</v>
      </c>
      <c r="D193" s="431"/>
      <c r="E193" s="456">
        <v>465.51</v>
      </c>
    </row>
    <row r="194" spans="1:5" x14ac:dyDescent="0.25">
      <c r="A194" s="455">
        <v>45147</v>
      </c>
      <c r="B194" s="435" t="s">
        <v>24747</v>
      </c>
      <c r="C194" s="513">
        <v>120</v>
      </c>
      <c r="D194" s="431"/>
      <c r="E194" s="456">
        <v>295</v>
      </c>
    </row>
    <row r="195" spans="1:5" x14ac:dyDescent="0.25">
      <c r="A195" s="455">
        <v>45147</v>
      </c>
      <c r="B195" s="435" t="s">
        <v>24748</v>
      </c>
      <c r="C195" s="513">
        <v>1322</v>
      </c>
      <c r="D195" s="431"/>
      <c r="E195" s="481">
        <v>2186.63</v>
      </c>
    </row>
    <row r="196" spans="1:5" x14ac:dyDescent="0.25">
      <c r="A196" s="455">
        <v>45147</v>
      </c>
      <c r="B196" s="435" t="s">
        <v>24749</v>
      </c>
      <c r="C196" s="513">
        <v>70</v>
      </c>
      <c r="D196" s="431"/>
      <c r="E196" s="456">
        <v>166.65</v>
      </c>
    </row>
    <row r="197" spans="1:5" x14ac:dyDescent="0.25">
      <c r="A197" s="455">
        <v>45147</v>
      </c>
      <c r="B197" s="435" t="s">
        <v>24751</v>
      </c>
      <c r="C197" s="513">
        <v>80</v>
      </c>
      <c r="D197" s="431"/>
      <c r="E197" s="456">
        <v>260.68</v>
      </c>
    </row>
    <row r="198" spans="1:5" x14ac:dyDescent="0.25">
      <c r="A198" s="455">
        <v>45147</v>
      </c>
      <c r="B198" s="435" t="s">
        <v>24752</v>
      </c>
      <c r="C198" s="513">
        <v>22</v>
      </c>
      <c r="D198" s="431">
        <v>72.569999999999993</v>
      </c>
      <c r="E198" s="456"/>
    </row>
    <row r="199" spans="1:5" x14ac:dyDescent="0.25">
      <c r="A199" s="455">
        <v>45147</v>
      </c>
      <c r="B199" s="435" t="s">
        <v>24753</v>
      </c>
      <c r="C199" s="513">
        <v>117</v>
      </c>
      <c r="D199" s="431">
        <v>194.34</v>
      </c>
      <c r="E199" s="456"/>
    </row>
    <row r="200" spans="1:5" x14ac:dyDescent="0.25">
      <c r="A200" s="455">
        <v>45148</v>
      </c>
      <c r="B200" s="435" t="s">
        <v>24754</v>
      </c>
      <c r="C200" s="513">
        <v>452</v>
      </c>
      <c r="D200" s="433">
        <v>1162.92</v>
      </c>
      <c r="E200" s="456"/>
    </row>
    <row r="201" spans="1:5" x14ac:dyDescent="0.25">
      <c r="A201" s="455">
        <v>45148</v>
      </c>
      <c r="B201" s="435" t="s">
        <v>24755</v>
      </c>
      <c r="C201" s="513">
        <v>325</v>
      </c>
      <c r="D201" s="431"/>
      <c r="E201" s="456">
        <v>880.1</v>
      </c>
    </row>
    <row r="202" spans="1:5" ht="30" x14ac:dyDescent="0.25">
      <c r="A202" s="455">
        <v>45148</v>
      </c>
      <c r="B202" s="435" t="s">
        <v>24756</v>
      </c>
      <c r="C202" s="513" t="s">
        <v>24779</v>
      </c>
      <c r="D202" s="431"/>
      <c r="E202" s="456">
        <v>55.5</v>
      </c>
    </row>
    <row r="203" spans="1:5" ht="30" x14ac:dyDescent="0.25">
      <c r="A203" s="455">
        <v>45148</v>
      </c>
      <c r="B203" s="435" t="s">
        <v>24757</v>
      </c>
      <c r="C203" s="513" t="s">
        <v>24780</v>
      </c>
      <c r="D203" s="431"/>
      <c r="E203" s="456">
        <v>120</v>
      </c>
    </row>
    <row r="204" spans="1:5" x14ac:dyDescent="0.25">
      <c r="A204" s="455">
        <v>45148</v>
      </c>
      <c r="B204" s="435" t="s">
        <v>24758</v>
      </c>
      <c r="C204" s="513">
        <v>24</v>
      </c>
      <c r="D204" s="431"/>
      <c r="E204" s="456">
        <v>49</v>
      </c>
    </row>
    <row r="205" spans="1:5" x14ac:dyDescent="0.25">
      <c r="A205" s="455">
        <v>45148</v>
      </c>
      <c r="B205" s="435" t="s">
        <v>24759</v>
      </c>
      <c r="C205" s="513">
        <v>120</v>
      </c>
      <c r="D205" s="431">
        <v>320.64</v>
      </c>
      <c r="E205" s="456"/>
    </row>
    <row r="206" spans="1:5" x14ac:dyDescent="0.25">
      <c r="A206" s="455">
        <v>45148</v>
      </c>
      <c r="B206" s="435" t="s">
        <v>24760</v>
      </c>
      <c r="C206" s="513">
        <v>20</v>
      </c>
      <c r="D206" s="431">
        <v>67.16</v>
      </c>
      <c r="E206" s="456"/>
    </row>
    <row r="207" spans="1:5" x14ac:dyDescent="0.25">
      <c r="A207" s="455">
        <v>45148</v>
      </c>
      <c r="B207" s="435" t="s">
        <v>24761</v>
      </c>
      <c r="C207" s="513">
        <v>43</v>
      </c>
      <c r="D207" s="431"/>
      <c r="E207" s="456">
        <v>88.2</v>
      </c>
    </row>
    <row r="208" spans="1:5" x14ac:dyDescent="0.25">
      <c r="A208" s="455">
        <v>45148</v>
      </c>
      <c r="B208" s="435" t="s">
        <v>24762</v>
      </c>
      <c r="C208" s="530">
        <v>239</v>
      </c>
      <c r="D208" s="431"/>
      <c r="E208" s="456">
        <v>543.96</v>
      </c>
    </row>
    <row r="209" spans="1:5" x14ac:dyDescent="0.25">
      <c r="A209" s="455">
        <v>45148</v>
      </c>
      <c r="B209" s="435" t="s">
        <v>24763</v>
      </c>
      <c r="C209" s="513">
        <v>15</v>
      </c>
      <c r="D209" s="431"/>
      <c r="E209" s="456">
        <v>98.91</v>
      </c>
    </row>
    <row r="210" spans="1:5" x14ac:dyDescent="0.25">
      <c r="A210" s="455">
        <v>45148</v>
      </c>
      <c r="B210" s="467" t="s">
        <v>24764</v>
      </c>
      <c r="C210" s="513">
        <v>5</v>
      </c>
      <c r="D210" s="431">
        <v>60.27</v>
      </c>
      <c r="E210" s="481"/>
    </row>
    <row r="211" spans="1:5" x14ac:dyDescent="0.25">
      <c r="A211" s="455">
        <v>45148</v>
      </c>
      <c r="B211" s="435" t="s">
        <v>24765</v>
      </c>
      <c r="C211" s="513">
        <v>40</v>
      </c>
      <c r="D211" s="431">
        <v>84.38</v>
      </c>
      <c r="E211" s="456"/>
    </row>
    <row r="212" spans="1:5" x14ac:dyDescent="0.25">
      <c r="A212" s="455">
        <v>45148</v>
      </c>
      <c r="B212" s="435" t="s">
        <v>24766</v>
      </c>
      <c r="C212" s="513">
        <v>65</v>
      </c>
      <c r="D212" s="431">
        <v>153.26</v>
      </c>
      <c r="E212" s="456"/>
    </row>
    <row r="213" spans="1:5" x14ac:dyDescent="0.25">
      <c r="A213" s="455">
        <v>45148</v>
      </c>
      <c r="B213" s="435" t="s">
        <v>24767</v>
      </c>
      <c r="C213" s="513">
        <v>74</v>
      </c>
      <c r="D213" s="431">
        <v>168.76</v>
      </c>
      <c r="E213" s="456"/>
    </row>
    <row r="214" spans="1:5" x14ac:dyDescent="0.25">
      <c r="A214" s="455">
        <v>45148</v>
      </c>
      <c r="B214" s="435" t="s">
        <v>24768</v>
      </c>
      <c r="C214" s="513">
        <v>45</v>
      </c>
      <c r="D214" s="431">
        <v>97.17</v>
      </c>
      <c r="E214" s="456"/>
    </row>
    <row r="215" spans="1:5" x14ac:dyDescent="0.25">
      <c r="A215" s="455">
        <v>45148</v>
      </c>
      <c r="B215" s="435" t="s">
        <v>24769</v>
      </c>
      <c r="C215" s="534">
        <v>175</v>
      </c>
      <c r="D215" s="431"/>
      <c r="E215" s="481">
        <v>2282.1799999999998</v>
      </c>
    </row>
    <row r="216" spans="1:5" x14ac:dyDescent="0.25">
      <c r="A216" s="455">
        <v>45148</v>
      </c>
      <c r="B216" s="435" t="s">
        <v>24770</v>
      </c>
      <c r="C216" s="513">
        <v>32</v>
      </c>
      <c r="D216" s="431"/>
      <c r="E216" s="456">
        <v>78</v>
      </c>
    </row>
    <row r="217" spans="1:5" x14ac:dyDescent="0.25">
      <c r="A217" s="455">
        <v>45148</v>
      </c>
      <c r="B217" s="435" t="s">
        <v>24771</v>
      </c>
      <c r="C217" s="513">
        <v>300</v>
      </c>
      <c r="D217" s="150">
        <v>832.76</v>
      </c>
      <c r="E217" s="456"/>
    </row>
    <row r="218" spans="1:5" x14ac:dyDescent="0.25">
      <c r="A218" s="455">
        <v>45148</v>
      </c>
      <c r="B218" s="435" t="s">
        <v>24772</v>
      </c>
      <c r="C218" s="513">
        <v>20</v>
      </c>
      <c r="D218" s="431"/>
      <c r="E218" s="456">
        <v>68.599999999999994</v>
      </c>
    </row>
    <row r="219" spans="1:5" x14ac:dyDescent="0.25">
      <c r="A219" s="455">
        <v>45148</v>
      </c>
      <c r="B219" s="435" t="s">
        <v>24773</v>
      </c>
      <c r="C219" s="513">
        <v>151</v>
      </c>
      <c r="D219" s="431"/>
      <c r="E219" s="456">
        <v>413</v>
      </c>
    </row>
    <row r="220" spans="1:5" x14ac:dyDescent="0.25">
      <c r="A220" s="455">
        <v>45148</v>
      </c>
      <c r="B220" s="435" t="s">
        <v>24774</v>
      </c>
      <c r="C220" s="513">
        <v>27</v>
      </c>
      <c r="D220" s="431"/>
      <c r="E220" s="456">
        <v>492.16</v>
      </c>
    </row>
    <row r="221" spans="1:5" x14ac:dyDescent="0.25">
      <c r="A221" s="455">
        <v>45148</v>
      </c>
      <c r="B221" s="435" t="s">
        <v>24775</v>
      </c>
      <c r="C221" s="513">
        <v>99</v>
      </c>
      <c r="D221" s="431"/>
      <c r="E221" s="456">
        <v>283.22000000000003</v>
      </c>
    </row>
    <row r="222" spans="1:5" x14ac:dyDescent="0.25">
      <c r="A222" s="455">
        <v>45148</v>
      </c>
      <c r="B222" s="435" t="s">
        <v>24776</v>
      </c>
      <c r="C222" s="513">
        <v>95</v>
      </c>
      <c r="D222" s="150">
        <v>306.52</v>
      </c>
      <c r="E222" s="456"/>
    </row>
    <row r="223" spans="1:5" x14ac:dyDescent="0.25">
      <c r="A223" s="455">
        <v>45148</v>
      </c>
      <c r="B223" s="435" t="s">
        <v>24777</v>
      </c>
      <c r="C223" s="513">
        <v>237</v>
      </c>
      <c r="D223" s="431"/>
      <c r="E223" s="205">
        <v>893.85</v>
      </c>
    </row>
    <row r="224" spans="1:5" x14ac:dyDescent="0.25">
      <c r="A224" s="455">
        <v>45148</v>
      </c>
      <c r="B224" s="435" t="s">
        <v>24778</v>
      </c>
      <c r="C224" s="513">
        <v>945</v>
      </c>
      <c r="D224" s="555">
        <v>1920.2</v>
      </c>
      <c r="E224" s="456"/>
    </row>
    <row r="225" spans="1:6" x14ac:dyDescent="0.25">
      <c r="A225" s="455">
        <v>45148</v>
      </c>
      <c r="B225" s="435" t="s">
        <v>24781</v>
      </c>
      <c r="C225" s="513">
        <v>120</v>
      </c>
      <c r="D225" s="431"/>
      <c r="E225" s="205">
        <v>291.2</v>
      </c>
    </row>
    <row r="226" spans="1:6" x14ac:dyDescent="0.25">
      <c r="A226" s="455">
        <v>45148</v>
      </c>
      <c r="B226" s="435" t="s">
        <v>24782</v>
      </c>
      <c r="C226" s="513">
        <v>27</v>
      </c>
      <c r="D226" s="150">
        <v>67.489999999999995</v>
      </c>
      <c r="E226" s="456"/>
    </row>
    <row r="227" spans="1:6" x14ac:dyDescent="0.25">
      <c r="A227" s="455">
        <v>45149</v>
      </c>
      <c r="B227" s="435" t="s">
        <v>24573</v>
      </c>
      <c r="C227" s="543" t="s">
        <v>22741</v>
      </c>
      <c r="D227" s="431"/>
      <c r="E227" s="456">
        <v>0</v>
      </c>
    </row>
    <row r="228" spans="1:6" x14ac:dyDescent="0.25">
      <c r="A228" s="455">
        <v>45149</v>
      </c>
      <c r="B228" s="477" t="s">
        <v>24783</v>
      </c>
      <c r="C228" s="543">
        <v>85</v>
      </c>
      <c r="D228" s="529">
        <v>324.87</v>
      </c>
      <c r="E228" s="456"/>
    </row>
    <row r="229" spans="1:6" x14ac:dyDescent="0.25">
      <c r="A229" s="455">
        <v>45149</v>
      </c>
      <c r="B229" s="477" t="s">
        <v>23740</v>
      </c>
      <c r="C229" s="543">
        <v>83</v>
      </c>
      <c r="D229" s="431"/>
      <c r="E229" s="481">
        <v>0</v>
      </c>
      <c r="F229" s="121" t="s">
        <v>24348</v>
      </c>
    </row>
    <row r="230" spans="1:6" x14ac:dyDescent="0.25">
      <c r="A230" s="455">
        <v>45149</v>
      </c>
      <c r="B230" s="477" t="s">
        <v>24784</v>
      </c>
      <c r="C230" s="543">
        <v>210</v>
      </c>
      <c r="D230" s="437"/>
      <c r="E230" s="539">
        <v>467.28</v>
      </c>
    </row>
    <row r="231" spans="1:6" x14ac:dyDescent="0.25">
      <c r="A231" s="455">
        <v>45149</v>
      </c>
      <c r="B231" s="477" t="s">
        <v>24785</v>
      </c>
      <c r="C231" s="543">
        <v>301</v>
      </c>
      <c r="D231" s="437"/>
      <c r="E231" s="539">
        <v>538.08000000000004</v>
      </c>
    </row>
    <row r="232" spans="1:6" x14ac:dyDescent="0.25">
      <c r="A232" s="455">
        <v>45149</v>
      </c>
      <c r="B232" s="477" t="s">
        <v>24786</v>
      </c>
      <c r="C232" s="543">
        <v>62</v>
      </c>
      <c r="D232" s="529">
        <v>172.16</v>
      </c>
      <c r="E232" s="504"/>
    </row>
    <row r="233" spans="1:6" x14ac:dyDescent="0.25">
      <c r="A233" s="455">
        <v>45149</v>
      </c>
      <c r="B233" s="477" t="s">
        <v>24787</v>
      </c>
      <c r="C233" s="543">
        <v>260</v>
      </c>
      <c r="D233" s="437"/>
      <c r="E233" s="539">
        <v>476.28</v>
      </c>
    </row>
    <row r="234" spans="1:6" x14ac:dyDescent="0.25">
      <c r="A234" s="455">
        <v>45149</v>
      </c>
      <c r="B234" s="477" t="s">
        <v>24788</v>
      </c>
      <c r="C234" s="543">
        <v>35</v>
      </c>
      <c r="D234" s="431"/>
      <c r="E234" s="539">
        <v>88.5</v>
      </c>
    </row>
    <row r="235" spans="1:6" x14ac:dyDescent="0.25">
      <c r="A235" s="455">
        <v>45149</v>
      </c>
      <c r="B235" s="477" t="s">
        <v>24789</v>
      </c>
      <c r="C235" s="543">
        <v>30</v>
      </c>
      <c r="D235" s="437"/>
      <c r="E235" s="539">
        <v>78.099999999999994</v>
      </c>
    </row>
    <row r="236" spans="1:6" x14ac:dyDescent="0.25">
      <c r="A236" s="455">
        <v>45149</v>
      </c>
      <c r="B236" s="477" t="s">
        <v>24790</v>
      </c>
      <c r="C236" s="543">
        <v>39</v>
      </c>
      <c r="D236" s="529">
        <v>102.34</v>
      </c>
      <c r="E236" s="481"/>
    </row>
    <row r="237" spans="1:6" x14ac:dyDescent="0.25">
      <c r="A237" s="455">
        <v>45149</v>
      </c>
      <c r="B237" s="477" t="s">
        <v>24791</v>
      </c>
      <c r="C237" s="535">
        <v>1300</v>
      </c>
      <c r="D237" s="437"/>
      <c r="E237" s="548">
        <v>2332.4</v>
      </c>
    </row>
    <row r="238" spans="1:6" x14ac:dyDescent="0.25">
      <c r="A238" s="455">
        <v>45149</v>
      </c>
      <c r="B238" s="477" t="s">
        <v>24792</v>
      </c>
      <c r="C238" s="543">
        <v>18</v>
      </c>
      <c r="D238" s="437"/>
      <c r="E238" s="539">
        <v>52</v>
      </c>
    </row>
    <row r="239" spans="1:6" x14ac:dyDescent="0.25">
      <c r="A239" s="455">
        <v>45149</v>
      </c>
      <c r="B239" s="477" t="s">
        <v>24793</v>
      </c>
      <c r="C239" s="543">
        <v>114</v>
      </c>
      <c r="D239" s="437"/>
      <c r="E239" s="539">
        <v>291.45999999999998</v>
      </c>
    </row>
    <row r="240" spans="1:6" x14ac:dyDescent="0.25">
      <c r="A240" s="455">
        <v>45149</v>
      </c>
      <c r="B240" s="477" t="s">
        <v>24794</v>
      </c>
      <c r="C240" s="513">
        <v>175</v>
      </c>
      <c r="D240" s="437"/>
      <c r="E240" s="539">
        <v>366.7</v>
      </c>
    </row>
    <row r="241" spans="1:5" x14ac:dyDescent="0.25">
      <c r="A241" s="455">
        <v>45149</v>
      </c>
      <c r="B241" s="477" t="s">
        <v>24795</v>
      </c>
      <c r="C241" s="510">
        <v>367</v>
      </c>
      <c r="D241" s="437"/>
      <c r="E241" s="539">
        <v>849.42</v>
      </c>
    </row>
    <row r="242" spans="1:5" x14ac:dyDescent="0.25">
      <c r="A242" s="455">
        <v>45149</v>
      </c>
      <c r="B242" s="477" t="s">
        <v>24796</v>
      </c>
      <c r="C242" s="510">
        <v>978</v>
      </c>
      <c r="D242" s="437"/>
      <c r="E242" s="548">
        <v>2001</v>
      </c>
    </row>
    <row r="243" spans="1:5" x14ac:dyDescent="0.25">
      <c r="A243" s="455">
        <v>45149</v>
      </c>
      <c r="B243" s="477" t="s">
        <v>24797</v>
      </c>
      <c r="C243" s="530">
        <v>78</v>
      </c>
      <c r="D243" s="431"/>
      <c r="E243" s="539">
        <v>307.8</v>
      </c>
    </row>
    <row r="244" spans="1:5" x14ac:dyDescent="0.25">
      <c r="A244" s="455">
        <v>45149</v>
      </c>
      <c r="B244" s="477" t="s">
        <v>24798</v>
      </c>
      <c r="C244" s="530">
        <v>410</v>
      </c>
      <c r="D244" s="437"/>
      <c r="E244" s="539">
        <v>810.6</v>
      </c>
    </row>
    <row r="245" spans="1:5" x14ac:dyDescent="0.25">
      <c r="A245" s="455">
        <v>45149</v>
      </c>
      <c r="B245" s="7" t="s">
        <v>24799</v>
      </c>
      <c r="C245" s="510">
        <v>10</v>
      </c>
      <c r="D245" s="437"/>
      <c r="E245" s="504">
        <v>81.400000000000006</v>
      </c>
    </row>
    <row r="246" spans="1:5" x14ac:dyDescent="0.25">
      <c r="A246" s="455">
        <v>45149</v>
      </c>
      <c r="B246" s="7" t="s">
        <v>24800</v>
      </c>
      <c r="C246" s="530">
        <v>30</v>
      </c>
      <c r="D246" s="437">
        <v>89.54</v>
      </c>
      <c r="E246" s="504"/>
    </row>
    <row r="247" spans="1:5" x14ac:dyDescent="0.25">
      <c r="A247" s="455">
        <v>45149</v>
      </c>
      <c r="B247" s="7" t="s">
        <v>24801</v>
      </c>
      <c r="C247" s="513">
        <v>12</v>
      </c>
      <c r="D247" s="437"/>
      <c r="E247" s="549">
        <v>89.54</v>
      </c>
    </row>
    <row r="248" spans="1:5" x14ac:dyDescent="0.25">
      <c r="A248" s="489">
        <v>45150</v>
      </c>
      <c r="B248" s="7" t="s">
        <v>24802</v>
      </c>
      <c r="C248" s="544">
        <v>588</v>
      </c>
      <c r="D248" s="437">
        <v>965.68</v>
      </c>
      <c r="E248" s="504"/>
    </row>
    <row r="249" spans="1:5" x14ac:dyDescent="0.25">
      <c r="A249" s="455">
        <v>45152</v>
      </c>
      <c r="B249" s="435" t="s">
        <v>24803</v>
      </c>
      <c r="C249" s="513">
        <v>320</v>
      </c>
      <c r="D249" s="431">
        <v>788.18</v>
      </c>
      <c r="E249" s="456"/>
    </row>
    <row r="250" spans="1:5" x14ac:dyDescent="0.25">
      <c r="A250" s="455">
        <v>45152</v>
      </c>
      <c r="B250" s="435" t="s">
        <v>24804</v>
      </c>
      <c r="C250" s="513">
        <v>112</v>
      </c>
      <c r="D250" s="431"/>
      <c r="E250" s="456">
        <v>291.2</v>
      </c>
    </row>
    <row r="251" spans="1:5" x14ac:dyDescent="0.25">
      <c r="A251" s="455">
        <v>45152</v>
      </c>
      <c r="B251" s="435" t="s">
        <v>24805</v>
      </c>
      <c r="C251" s="513">
        <v>35</v>
      </c>
      <c r="D251" s="431">
        <v>108.86</v>
      </c>
      <c r="E251" s="456"/>
    </row>
    <row r="252" spans="1:5" x14ac:dyDescent="0.25">
      <c r="A252" s="455">
        <v>45152</v>
      </c>
      <c r="B252" s="435" t="s">
        <v>24806</v>
      </c>
      <c r="C252" s="513">
        <v>280</v>
      </c>
      <c r="D252" s="431"/>
      <c r="E252" s="456">
        <v>577.71</v>
      </c>
    </row>
    <row r="253" spans="1:5" x14ac:dyDescent="0.25">
      <c r="A253" s="455">
        <v>45152</v>
      </c>
      <c r="B253" s="435" t="s">
        <v>24807</v>
      </c>
      <c r="C253" s="513">
        <v>40</v>
      </c>
      <c r="D253" s="431">
        <v>137.88</v>
      </c>
      <c r="E253" s="456"/>
    </row>
    <row r="254" spans="1:5" x14ac:dyDescent="0.25">
      <c r="A254" s="455">
        <v>45152</v>
      </c>
      <c r="B254" s="435" t="s">
        <v>24808</v>
      </c>
      <c r="C254" s="513">
        <v>30</v>
      </c>
      <c r="D254" s="431">
        <v>84.38</v>
      </c>
      <c r="E254" s="456"/>
    </row>
    <row r="255" spans="1:5" x14ac:dyDescent="0.25">
      <c r="A255" s="455">
        <v>45152</v>
      </c>
      <c r="B255" s="435" t="s">
        <v>24809</v>
      </c>
      <c r="C255" s="513">
        <v>135</v>
      </c>
      <c r="D255" s="431">
        <v>340.86</v>
      </c>
      <c r="E255" s="456"/>
    </row>
    <row r="256" spans="1:5" x14ac:dyDescent="0.25">
      <c r="A256" s="455">
        <v>45152</v>
      </c>
      <c r="B256" s="435" t="s">
        <v>24810</v>
      </c>
      <c r="C256" s="513">
        <v>28</v>
      </c>
      <c r="D256" s="431">
        <v>87.08</v>
      </c>
      <c r="E256" s="456"/>
    </row>
    <row r="257" spans="1:5" x14ac:dyDescent="0.25">
      <c r="A257" s="455">
        <v>45152</v>
      </c>
      <c r="B257" s="435" t="s">
        <v>24811</v>
      </c>
      <c r="C257" s="513">
        <v>100</v>
      </c>
      <c r="D257" s="431"/>
      <c r="E257" s="456">
        <v>209.48</v>
      </c>
    </row>
    <row r="258" spans="1:5" x14ac:dyDescent="0.25">
      <c r="A258" s="455">
        <v>45152</v>
      </c>
      <c r="B258" s="435" t="s">
        <v>24812</v>
      </c>
      <c r="C258" s="513">
        <v>141</v>
      </c>
      <c r="D258" s="431"/>
      <c r="E258" s="456">
        <v>316.19</v>
      </c>
    </row>
    <row r="259" spans="1:5" x14ac:dyDescent="0.25">
      <c r="A259" s="455">
        <v>45152</v>
      </c>
      <c r="B259" s="435" t="s">
        <v>24813</v>
      </c>
      <c r="C259" s="513">
        <v>25</v>
      </c>
      <c r="D259" s="431"/>
      <c r="E259" s="456">
        <v>52</v>
      </c>
    </row>
    <row r="260" spans="1:5" x14ac:dyDescent="0.25">
      <c r="A260" s="455">
        <v>45152</v>
      </c>
      <c r="B260" s="435" t="s">
        <v>24814</v>
      </c>
      <c r="C260" s="513">
        <v>27</v>
      </c>
      <c r="D260" s="431">
        <v>74.34</v>
      </c>
      <c r="E260" s="456"/>
    </row>
    <row r="261" spans="1:5" x14ac:dyDescent="0.25">
      <c r="A261" s="455">
        <v>45152</v>
      </c>
      <c r="B261" s="435" t="s">
        <v>24815</v>
      </c>
      <c r="C261" s="513">
        <v>453</v>
      </c>
      <c r="D261" s="433"/>
      <c r="E261" s="481">
        <v>1059.9100000000001</v>
      </c>
    </row>
    <row r="262" spans="1:5" x14ac:dyDescent="0.25">
      <c r="A262" s="455">
        <v>45152</v>
      </c>
      <c r="B262" s="435" t="s">
        <v>24816</v>
      </c>
      <c r="C262" s="513">
        <v>10</v>
      </c>
      <c r="D262" s="431"/>
      <c r="E262" s="456">
        <v>49</v>
      </c>
    </row>
    <row r="263" spans="1:5" x14ac:dyDescent="0.25">
      <c r="A263" s="455">
        <v>45152</v>
      </c>
      <c r="B263" s="435" t="s">
        <v>24817</v>
      </c>
      <c r="C263" s="513">
        <v>110</v>
      </c>
      <c r="D263" s="431"/>
      <c r="E263" s="456">
        <v>292.24</v>
      </c>
    </row>
    <row r="264" spans="1:5" x14ac:dyDescent="0.25">
      <c r="A264" s="455">
        <v>45152</v>
      </c>
      <c r="B264" s="435" t="s">
        <v>24818</v>
      </c>
      <c r="C264" s="513">
        <v>301</v>
      </c>
      <c r="D264" s="433">
        <v>1109.72</v>
      </c>
      <c r="E264" s="456"/>
    </row>
    <row r="265" spans="1:5" x14ac:dyDescent="0.25">
      <c r="A265" s="455">
        <v>45152</v>
      </c>
      <c r="B265" s="435" t="s">
        <v>24819</v>
      </c>
      <c r="C265" s="513">
        <v>180</v>
      </c>
      <c r="D265" s="431"/>
      <c r="E265" s="456">
        <v>411.6</v>
      </c>
    </row>
    <row r="266" spans="1:5" x14ac:dyDescent="0.25">
      <c r="A266" s="455">
        <v>45152</v>
      </c>
      <c r="B266" s="435" t="s">
        <v>24820</v>
      </c>
      <c r="C266" s="513">
        <v>379</v>
      </c>
      <c r="D266" s="433">
        <v>1064.5999999999999</v>
      </c>
      <c r="E266" s="456"/>
    </row>
    <row r="267" spans="1:5" x14ac:dyDescent="0.25">
      <c r="A267" s="455">
        <v>45152</v>
      </c>
      <c r="B267" s="435" t="s">
        <v>24821</v>
      </c>
      <c r="C267" s="513">
        <v>551</v>
      </c>
      <c r="D267" s="431"/>
      <c r="E267" s="481">
        <v>1148.8499999999999</v>
      </c>
    </row>
    <row r="268" spans="1:5" x14ac:dyDescent="0.25">
      <c r="A268" s="455">
        <v>45152</v>
      </c>
      <c r="B268" s="435" t="s">
        <v>24822</v>
      </c>
      <c r="C268" s="513">
        <v>52</v>
      </c>
      <c r="D268" s="431">
        <v>194.77</v>
      </c>
      <c r="E268" s="456"/>
    </row>
    <row r="269" spans="1:5" x14ac:dyDescent="0.25">
      <c r="A269" s="455">
        <v>45152</v>
      </c>
      <c r="B269" s="435" t="s">
        <v>24823</v>
      </c>
      <c r="C269" s="513">
        <v>45</v>
      </c>
      <c r="D269" s="431"/>
      <c r="E269" s="456">
        <v>107.8</v>
      </c>
    </row>
    <row r="270" spans="1:5" x14ac:dyDescent="0.25">
      <c r="A270" s="455">
        <v>45152</v>
      </c>
      <c r="B270" s="435" t="s">
        <v>24824</v>
      </c>
      <c r="C270" s="513">
        <v>23</v>
      </c>
      <c r="D270" s="431">
        <v>81.16</v>
      </c>
      <c r="E270" s="456"/>
    </row>
    <row r="271" spans="1:5" x14ac:dyDescent="0.25">
      <c r="A271" s="455">
        <v>45152</v>
      </c>
      <c r="B271" s="435" t="s">
        <v>24825</v>
      </c>
      <c r="C271" s="513">
        <v>32</v>
      </c>
      <c r="D271" s="431">
        <v>247.11</v>
      </c>
      <c r="E271" s="456"/>
    </row>
    <row r="272" spans="1:5" x14ac:dyDescent="0.25">
      <c r="A272" s="455">
        <v>45152</v>
      </c>
      <c r="B272" s="435" t="s">
        <v>24826</v>
      </c>
      <c r="C272" s="513">
        <v>20</v>
      </c>
      <c r="D272" s="431">
        <v>84.38</v>
      </c>
      <c r="E272" s="456"/>
    </row>
    <row r="273" spans="1:5" x14ac:dyDescent="0.25">
      <c r="A273" s="455">
        <v>45152</v>
      </c>
      <c r="B273" s="435" t="s">
        <v>24827</v>
      </c>
      <c r="C273" s="513">
        <v>386</v>
      </c>
      <c r="D273" s="431"/>
      <c r="E273" s="456">
        <v>802.62</v>
      </c>
    </row>
    <row r="274" spans="1:5" x14ac:dyDescent="0.25">
      <c r="A274" s="455">
        <v>45152</v>
      </c>
      <c r="B274" s="435" t="s">
        <v>24828</v>
      </c>
      <c r="C274" s="513">
        <v>118</v>
      </c>
      <c r="D274" s="431"/>
      <c r="E274" s="456">
        <v>196.56</v>
      </c>
    </row>
    <row r="275" spans="1:5" x14ac:dyDescent="0.25">
      <c r="A275" s="455">
        <v>45152</v>
      </c>
      <c r="B275" s="435" t="s">
        <v>24829</v>
      </c>
      <c r="C275" s="513">
        <v>37</v>
      </c>
      <c r="D275" s="431">
        <v>84.38</v>
      </c>
      <c r="E275" s="456"/>
    </row>
    <row r="276" spans="1:5" x14ac:dyDescent="0.25">
      <c r="A276" s="455">
        <v>45152</v>
      </c>
      <c r="B276" s="435" t="s">
        <v>24830</v>
      </c>
      <c r="C276" s="513">
        <v>90</v>
      </c>
      <c r="D276" s="431">
        <v>268.63</v>
      </c>
      <c r="E276" s="456"/>
    </row>
    <row r="277" spans="1:5" x14ac:dyDescent="0.25">
      <c r="A277" s="455">
        <v>45152</v>
      </c>
      <c r="B277" s="435" t="s">
        <v>24831</v>
      </c>
      <c r="C277" s="513">
        <v>39</v>
      </c>
      <c r="D277" s="431"/>
      <c r="E277" s="456">
        <v>172</v>
      </c>
    </row>
    <row r="278" spans="1:5" x14ac:dyDescent="0.25">
      <c r="A278" s="455">
        <v>45154</v>
      </c>
      <c r="B278" s="435" t="s">
        <v>24832</v>
      </c>
      <c r="C278" s="513">
        <v>381</v>
      </c>
      <c r="D278" s="431"/>
      <c r="E278" s="456">
        <v>829.08</v>
      </c>
    </row>
    <row r="279" spans="1:5" x14ac:dyDescent="0.25">
      <c r="A279" s="455">
        <v>45154</v>
      </c>
      <c r="B279" s="435" t="s">
        <v>24833</v>
      </c>
      <c r="C279" s="513">
        <v>90</v>
      </c>
      <c r="D279" s="431">
        <v>272.08</v>
      </c>
      <c r="E279" s="456"/>
    </row>
    <row r="280" spans="1:5" x14ac:dyDescent="0.25">
      <c r="A280" s="455">
        <v>45154</v>
      </c>
      <c r="B280" s="435" t="s">
        <v>24834</v>
      </c>
      <c r="C280" s="513">
        <v>80</v>
      </c>
      <c r="D280" s="431">
        <v>253.13</v>
      </c>
      <c r="E280" s="456"/>
    </row>
    <row r="281" spans="1:5" x14ac:dyDescent="0.25">
      <c r="A281" s="455">
        <v>45154</v>
      </c>
      <c r="B281" s="435" t="s">
        <v>24835</v>
      </c>
      <c r="C281" s="513">
        <v>15</v>
      </c>
      <c r="D281" s="431">
        <v>63.96</v>
      </c>
      <c r="E281" s="456"/>
    </row>
    <row r="282" spans="1:5" x14ac:dyDescent="0.25">
      <c r="A282" s="455">
        <v>45154</v>
      </c>
      <c r="B282" s="435" t="s">
        <v>24836</v>
      </c>
      <c r="C282" s="513">
        <v>80</v>
      </c>
      <c r="D282" s="431">
        <v>337.51</v>
      </c>
      <c r="E282" s="456"/>
    </row>
    <row r="283" spans="1:5" x14ac:dyDescent="0.25">
      <c r="A283" s="455">
        <v>45154</v>
      </c>
      <c r="B283" s="435" t="s">
        <v>24837</v>
      </c>
      <c r="C283" s="513">
        <v>50</v>
      </c>
      <c r="D283" s="431">
        <v>104.06</v>
      </c>
      <c r="E283" s="456"/>
    </row>
    <row r="284" spans="1:5" x14ac:dyDescent="0.25">
      <c r="A284" s="455">
        <v>45154</v>
      </c>
      <c r="B284" s="435" t="s">
        <v>24838</v>
      </c>
      <c r="C284" s="513">
        <v>358</v>
      </c>
      <c r="D284" s="431"/>
      <c r="E284" s="456">
        <v>776.16</v>
      </c>
    </row>
    <row r="285" spans="1:5" x14ac:dyDescent="0.25">
      <c r="A285" s="455">
        <v>45154</v>
      </c>
      <c r="B285" s="435" t="s">
        <v>24839</v>
      </c>
      <c r="C285" s="513">
        <v>52</v>
      </c>
      <c r="D285" s="431">
        <v>162.72999999999999</v>
      </c>
      <c r="E285" s="456"/>
    </row>
    <row r="286" spans="1:5" x14ac:dyDescent="0.25">
      <c r="A286" s="455">
        <v>45154</v>
      </c>
      <c r="B286" s="435" t="s">
        <v>24840</v>
      </c>
      <c r="C286" s="513">
        <v>45</v>
      </c>
      <c r="D286" s="431">
        <v>89.54</v>
      </c>
      <c r="E286" s="456"/>
    </row>
    <row r="287" spans="1:5" x14ac:dyDescent="0.25">
      <c r="A287" s="455">
        <v>45154</v>
      </c>
      <c r="B287" s="435" t="s">
        <v>24841</v>
      </c>
      <c r="C287" s="513">
        <v>265</v>
      </c>
      <c r="D287" s="431"/>
      <c r="E287" s="456">
        <v>524.79</v>
      </c>
    </row>
    <row r="288" spans="1:5" x14ac:dyDescent="0.25">
      <c r="A288" s="455">
        <v>45154</v>
      </c>
      <c r="B288" s="435" t="s">
        <v>24842</v>
      </c>
      <c r="C288" s="513">
        <v>25</v>
      </c>
      <c r="D288" s="431">
        <v>87.08</v>
      </c>
      <c r="E288" s="456"/>
    </row>
    <row r="289" spans="1:5" x14ac:dyDescent="0.25">
      <c r="A289" s="455">
        <v>45154</v>
      </c>
      <c r="B289" s="435" t="s">
        <v>24843</v>
      </c>
      <c r="C289" s="513">
        <v>120</v>
      </c>
      <c r="D289" s="431">
        <v>253.13</v>
      </c>
      <c r="E289" s="456"/>
    </row>
    <row r="290" spans="1:5" x14ac:dyDescent="0.25">
      <c r="A290" s="455">
        <v>45154</v>
      </c>
      <c r="B290" s="435" t="s">
        <v>24844</v>
      </c>
      <c r="C290" s="513">
        <v>135</v>
      </c>
      <c r="D290" s="431"/>
      <c r="E290" s="456">
        <v>205.8</v>
      </c>
    </row>
    <row r="291" spans="1:5" x14ac:dyDescent="0.25">
      <c r="A291" s="455">
        <v>45154</v>
      </c>
      <c r="B291" s="435" t="s">
        <v>24845</v>
      </c>
      <c r="C291" s="513">
        <v>26</v>
      </c>
      <c r="D291" s="431">
        <v>63.96</v>
      </c>
      <c r="E291" s="456"/>
    </row>
    <row r="292" spans="1:5" x14ac:dyDescent="0.25">
      <c r="A292" s="455">
        <v>45154</v>
      </c>
      <c r="B292" s="435" t="s">
        <v>24846</v>
      </c>
      <c r="C292" s="513">
        <v>18</v>
      </c>
      <c r="D292" s="431">
        <v>94.71</v>
      </c>
      <c r="E292" s="456"/>
    </row>
    <row r="293" spans="1:5" x14ac:dyDescent="0.25">
      <c r="A293" s="455">
        <v>45154</v>
      </c>
      <c r="B293" s="435" t="s">
        <v>24847</v>
      </c>
      <c r="C293" s="513">
        <v>30</v>
      </c>
      <c r="D293" s="431"/>
      <c r="E293" s="456">
        <v>145.6</v>
      </c>
    </row>
    <row r="294" spans="1:5" x14ac:dyDescent="0.25">
      <c r="A294" s="455">
        <v>45154</v>
      </c>
      <c r="B294" s="435" t="s">
        <v>24848</v>
      </c>
      <c r="C294" s="513">
        <v>24</v>
      </c>
      <c r="D294" s="431"/>
      <c r="E294" s="456">
        <v>49.5</v>
      </c>
    </row>
    <row r="295" spans="1:5" x14ac:dyDescent="0.25">
      <c r="A295" s="455">
        <v>45154</v>
      </c>
      <c r="B295" s="435" t="s">
        <v>24849</v>
      </c>
      <c r="C295" s="513">
        <v>141</v>
      </c>
      <c r="D295" s="431"/>
      <c r="E295" s="456">
        <v>418.7</v>
      </c>
    </row>
    <row r="296" spans="1:5" x14ac:dyDescent="0.25">
      <c r="A296" s="455">
        <v>45154</v>
      </c>
      <c r="B296" s="435" t="s">
        <v>24850</v>
      </c>
      <c r="C296" s="513">
        <v>126</v>
      </c>
      <c r="D296" s="431">
        <v>339.36</v>
      </c>
      <c r="E296" s="456"/>
    </row>
    <row r="297" spans="1:5" x14ac:dyDescent="0.25">
      <c r="A297" s="455">
        <v>45154</v>
      </c>
      <c r="B297" s="435" t="s">
        <v>24851</v>
      </c>
      <c r="C297" s="513">
        <v>5</v>
      </c>
      <c r="D297" s="431"/>
      <c r="E297" s="456">
        <v>49</v>
      </c>
    </row>
    <row r="298" spans="1:5" x14ac:dyDescent="0.25">
      <c r="A298" s="455">
        <v>45154</v>
      </c>
      <c r="B298" s="435" t="s">
        <v>24852</v>
      </c>
      <c r="C298" s="513">
        <v>83</v>
      </c>
      <c r="D298" s="431"/>
      <c r="E298" s="456">
        <v>594.36</v>
      </c>
    </row>
    <row r="299" spans="1:5" x14ac:dyDescent="0.25">
      <c r="A299" s="455">
        <v>45154</v>
      </c>
      <c r="B299" s="435" t="s">
        <v>24853</v>
      </c>
      <c r="C299" s="513">
        <v>21</v>
      </c>
      <c r="D299" s="431"/>
      <c r="E299" s="456">
        <v>49</v>
      </c>
    </row>
    <row r="300" spans="1:5" x14ac:dyDescent="0.25">
      <c r="A300" s="455">
        <v>45154</v>
      </c>
      <c r="B300" s="435" t="s">
        <v>24855</v>
      </c>
      <c r="C300" s="513">
        <v>476</v>
      </c>
      <c r="D300" s="431"/>
      <c r="E300" s="481">
        <v>1132.0999999999999</v>
      </c>
    </row>
    <row r="301" spans="1:5" x14ac:dyDescent="0.25">
      <c r="A301" s="455">
        <v>45154</v>
      </c>
      <c r="B301" s="435" t="s">
        <v>24856</v>
      </c>
      <c r="C301" s="513">
        <v>420</v>
      </c>
      <c r="D301" s="431"/>
      <c r="E301" s="481">
        <v>1582.54</v>
      </c>
    </row>
    <row r="302" spans="1:5" x14ac:dyDescent="0.25">
      <c r="A302" s="455">
        <v>45154</v>
      </c>
      <c r="B302" s="435" t="s">
        <v>24857</v>
      </c>
      <c r="C302" s="513">
        <v>20</v>
      </c>
      <c r="D302" s="431">
        <v>84.38</v>
      </c>
      <c r="E302" s="456"/>
    </row>
    <row r="303" spans="1:5" x14ac:dyDescent="0.25">
      <c r="A303" s="455">
        <v>45154</v>
      </c>
      <c r="B303" s="435" t="s">
        <v>24858</v>
      </c>
      <c r="C303" s="513">
        <v>59</v>
      </c>
      <c r="D303" s="431">
        <v>403.81</v>
      </c>
      <c r="E303" s="456"/>
    </row>
    <row r="304" spans="1:5" x14ac:dyDescent="0.25">
      <c r="A304" s="455">
        <v>45154</v>
      </c>
      <c r="B304" s="435" t="s">
        <v>24859</v>
      </c>
      <c r="C304" s="513">
        <v>462</v>
      </c>
      <c r="D304" s="433"/>
      <c r="E304" s="481">
        <v>1127.21</v>
      </c>
    </row>
    <row r="305" spans="1:5" x14ac:dyDescent="0.25">
      <c r="A305" s="455">
        <v>45154</v>
      </c>
      <c r="B305" s="435" t="s">
        <v>24860</v>
      </c>
      <c r="C305" s="513">
        <v>318</v>
      </c>
      <c r="D305" s="431"/>
      <c r="E305" s="481">
        <v>1112.07</v>
      </c>
    </row>
    <row r="306" spans="1:5" x14ac:dyDescent="0.25">
      <c r="A306" s="455">
        <v>45154</v>
      </c>
      <c r="B306" s="435" t="s">
        <v>24861</v>
      </c>
      <c r="C306" s="513">
        <v>65</v>
      </c>
      <c r="D306" s="431">
        <v>153.26</v>
      </c>
      <c r="E306" s="456"/>
    </row>
    <row r="307" spans="1:5" x14ac:dyDescent="0.25">
      <c r="A307" s="455">
        <v>45154</v>
      </c>
      <c r="B307" s="435" t="s">
        <v>24862</v>
      </c>
      <c r="C307" s="513">
        <v>173</v>
      </c>
      <c r="D307" s="431"/>
      <c r="E307" s="456">
        <v>335.99</v>
      </c>
    </row>
    <row r="308" spans="1:5" x14ac:dyDescent="0.25">
      <c r="A308" s="455">
        <v>45154</v>
      </c>
      <c r="B308" s="435" t="s">
        <v>24863</v>
      </c>
      <c r="C308" s="513">
        <v>5</v>
      </c>
      <c r="D308" s="431"/>
      <c r="E308" s="456">
        <v>49</v>
      </c>
    </row>
    <row r="309" spans="1:5" x14ac:dyDescent="0.25">
      <c r="A309" s="455">
        <v>45154</v>
      </c>
      <c r="B309" s="435" t="s">
        <v>24864</v>
      </c>
      <c r="C309" s="513">
        <v>36</v>
      </c>
      <c r="D309" s="431">
        <v>102.34</v>
      </c>
      <c r="E309" s="456"/>
    </row>
    <row r="310" spans="1:5" x14ac:dyDescent="0.25">
      <c r="A310" s="455">
        <v>45154</v>
      </c>
      <c r="B310" s="435" t="s">
        <v>24865</v>
      </c>
      <c r="C310" s="513">
        <v>87</v>
      </c>
      <c r="D310" s="431">
        <v>253.13</v>
      </c>
      <c r="E310" s="456"/>
    </row>
    <row r="311" spans="1:5" x14ac:dyDescent="0.25">
      <c r="A311" s="455">
        <v>45154</v>
      </c>
      <c r="B311" s="435" t="s">
        <v>24866</v>
      </c>
      <c r="C311" s="513">
        <v>10</v>
      </c>
      <c r="D311" s="431">
        <v>54.37</v>
      </c>
      <c r="E311" s="456"/>
    </row>
    <row r="312" spans="1:5" x14ac:dyDescent="0.25">
      <c r="A312" s="455">
        <v>45154</v>
      </c>
      <c r="B312" s="435" t="s">
        <v>24867</v>
      </c>
      <c r="C312" s="513">
        <v>36</v>
      </c>
      <c r="D312" s="431"/>
      <c r="E312" s="456">
        <v>88.4</v>
      </c>
    </row>
    <row r="313" spans="1:5" x14ac:dyDescent="0.25">
      <c r="A313" s="455">
        <v>45154</v>
      </c>
      <c r="B313" s="435" t="s">
        <v>24868</v>
      </c>
      <c r="C313" s="513">
        <v>26</v>
      </c>
      <c r="D313" s="431">
        <v>86.74</v>
      </c>
      <c r="E313" s="456"/>
    </row>
    <row r="314" spans="1:5" x14ac:dyDescent="0.25">
      <c r="A314" s="455">
        <v>45154</v>
      </c>
      <c r="B314" s="435" t="s">
        <v>24869</v>
      </c>
      <c r="C314" s="513">
        <v>120</v>
      </c>
      <c r="D314" s="431">
        <v>392.97</v>
      </c>
      <c r="E314" s="456"/>
    </row>
    <row r="315" spans="1:5" x14ac:dyDescent="0.25">
      <c r="A315" s="455">
        <v>45154</v>
      </c>
      <c r="B315" s="435" t="s">
        <v>24870</v>
      </c>
      <c r="C315" s="513">
        <v>605</v>
      </c>
      <c r="D315" s="431"/>
      <c r="E315" s="481">
        <v>1424.26</v>
      </c>
    </row>
    <row r="316" spans="1:5" x14ac:dyDescent="0.25">
      <c r="A316" s="455">
        <v>45154</v>
      </c>
      <c r="B316" s="435" t="s">
        <v>24871</v>
      </c>
      <c r="C316" s="513">
        <v>58</v>
      </c>
      <c r="D316" s="431">
        <v>168.76</v>
      </c>
      <c r="E316" s="456"/>
    </row>
    <row r="317" spans="1:5" x14ac:dyDescent="0.25">
      <c r="A317" s="455">
        <v>45155</v>
      </c>
      <c r="B317" s="435" t="s">
        <v>24872</v>
      </c>
      <c r="C317" s="513">
        <v>57</v>
      </c>
      <c r="D317" s="431"/>
      <c r="E317" s="456">
        <v>414.3</v>
      </c>
    </row>
    <row r="318" spans="1:5" x14ac:dyDescent="0.25">
      <c r="A318" s="455">
        <v>45155</v>
      </c>
      <c r="B318" s="435" t="s">
        <v>24873</v>
      </c>
      <c r="C318" s="513">
        <v>48</v>
      </c>
      <c r="D318" s="431"/>
      <c r="E318" s="456">
        <v>124.8</v>
      </c>
    </row>
    <row r="319" spans="1:5" x14ac:dyDescent="0.25">
      <c r="A319" s="455">
        <v>45155</v>
      </c>
      <c r="B319" s="435" t="s">
        <v>24874</v>
      </c>
      <c r="C319" s="513">
        <v>1000</v>
      </c>
      <c r="D319" s="431"/>
      <c r="E319" s="481">
        <v>1500</v>
      </c>
    </row>
    <row r="320" spans="1:5" x14ac:dyDescent="0.25">
      <c r="A320" s="455">
        <v>45155</v>
      </c>
      <c r="B320" s="435" t="s">
        <v>24875</v>
      </c>
      <c r="C320" s="513">
        <v>53</v>
      </c>
      <c r="D320" s="431">
        <v>138.62</v>
      </c>
      <c r="E320" s="456"/>
    </row>
    <row r="321" spans="1:5" x14ac:dyDescent="0.25">
      <c r="A321" s="455">
        <v>45155</v>
      </c>
      <c r="B321" s="435" t="s">
        <v>24876</v>
      </c>
      <c r="C321" s="513">
        <v>5</v>
      </c>
      <c r="D321" s="431">
        <v>60.27</v>
      </c>
      <c r="E321" s="456"/>
    </row>
    <row r="322" spans="1:5" x14ac:dyDescent="0.25">
      <c r="A322" s="455">
        <v>45155</v>
      </c>
      <c r="B322" s="435" t="s">
        <v>24877</v>
      </c>
      <c r="C322" s="513">
        <v>570</v>
      </c>
      <c r="D322" s="431"/>
      <c r="E322" s="481">
        <v>1238.23</v>
      </c>
    </row>
    <row r="323" spans="1:5" x14ac:dyDescent="0.25">
      <c r="A323" s="455">
        <v>45155</v>
      </c>
      <c r="B323" s="435" t="s">
        <v>24878</v>
      </c>
      <c r="C323" s="513">
        <v>195</v>
      </c>
      <c r="D323" s="431"/>
      <c r="E323" s="456">
        <v>331.8</v>
      </c>
    </row>
    <row r="324" spans="1:5" x14ac:dyDescent="0.25">
      <c r="A324" s="455">
        <v>45155</v>
      </c>
      <c r="B324" s="435" t="s">
        <v>24879</v>
      </c>
      <c r="C324" s="513">
        <v>294</v>
      </c>
      <c r="D324" s="431"/>
      <c r="E324" s="481">
        <v>1136.8</v>
      </c>
    </row>
    <row r="325" spans="1:5" x14ac:dyDescent="0.25">
      <c r="A325" s="455">
        <v>45155</v>
      </c>
      <c r="B325" s="435" t="s">
        <v>24880</v>
      </c>
      <c r="C325" s="513">
        <v>20</v>
      </c>
      <c r="D325" s="431">
        <v>84.38</v>
      </c>
      <c r="E325" s="456"/>
    </row>
    <row r="326" spans="1:5" x14ac:dyDescent="0.25">
      <c r="A326" s="455">
        <v>45155</v>
      </c>
      <c r="B326" s="435" t="s">
        <v>24881</v>
      </c>
      <c r="C326" s="513">
        <v>20</v>
      </c>
      <c r="D326" s="431"/>
      <c r="E326" s="456">
        <v>68.599999999999994</v>
      </c>
    </row>
    <row r="327" spans="1:5" x14ac:dyDescent="0.25">
      <c r="A327" s="455">
        <v>45155</v>
      </c>
      <c r="B327" s="435" t="s">
        <v>24882</v>
      </c>
      <c r="C327" s="513">
        <v>59</v>
      </c>
      <c r="D327" s="431"/>
      <c r="E327" s="456">
        <v>418.95</v>
      </c>
    </row>
    <row r="328" spans="1:5" x14ac:dyDescent="0.25">
      <c r="A328" s="455">
        <v>45155</v>
      </c>
      <c r="B328" s="435" t="s">
        <v>24883</v>
      </c>
      <c r="C328" s="513">
        <v>235</v>
      </c>
      <c r="D328" s="431"/>
      <c r="E328" s="456">
        <v>485.1</v>
      </c>
    </row>
    <row r="329" spans="1:5" x14ac:dyDescent="0.25">
      <c r="A329" s="455">
        <v>45155</v>
      </c>
      <c r="B329" s="435" t="s">
        <v>24884</v>
      </c>
      <c r="C329" s="513">
        <v>96</v>
      </c>
      <c r="D329" s="431"/>
      <c r="E329" s="456">
        <v>249.6</v>
      </c>
    </row>
    <row r="330" spans="1:5" x14ac:dyDescent="0.25">
      <c r="A330" s="455">
        <v>45155</v>
      </c>
      <c r="B330" s="435" t="s">
        <v>24885</v>
      </c>
      <c r="C330" s="513">
        <v>22</v>
      </c>
      <c r="D330" s="431"/>
      <c r="E330" s="456">
        <v>59</v>
      </c>
    </row>
    <row r="331" spans="1:5" x14ac:dyDescent="0.25">
      <c r="A331" s="455">
        <v>45155</v>
      </c>
      <c r="B331" s="435" t="s">
        <v>24886</v>
      </c>
      <c r="C331" s="513">
        <v>60</v>
      </c>
      <c r="D331" s="431"/>
      <c r="E331" s="456">
        <v>145.6</v>
      </c>
    </row>
    <row r="332" spans="1:5" x14ac:dyDescent="0.25">
      <c r="A332" s="455">
        <v>45155</v>
      </c>
      <c r="B332" s="435" t="s">
        <v>24887</v>
      </c>
      <c r="C332" s="513">
        <v>80</v>
      </c>
      <c r="D332" s="431"/>
      <c r="E332" s="456">
        <v>201.78</v>
      </c>
    </row>
    <row r="333" spans="1:5" x14ac:dyDescent="0.25">
      <c r="A333" s="455">
        <v>45155</v>
      </c>
      <c r="B333" s="435" t="s">
        <v>24888</v>
      </c>
      <c r="C333" s="513">
        <v>360</v>
      </c>
      <c r="D333" s="431"/>
      <c r="E333" s="456">
        <v>884.8</v>
      </c>
    </row>
    <row r="334" spans="1:5" x14ac:dyDescent="0.25">
      <c r="A334" s="455">
        <v>45155</v>
      </c>
      <c r="B334" s="435" t="s">
        <v>24889</v>
      </c>
      <c r="C334" s="513">
        <v>30</v>
      </c>
      <c r="D334" s="431"/>
      <c r="E334" s="456">
        <v>60</v>
      </c>
    </row>
    <row r="335" spans="1:5" x14ac:dyDescent="0.25">
      <c r="A335" s="455">
        <v>45155</v>
      </c>
      <c r="B335" s="435" t="s">
        <v>24890</v>
      </c>
      <c r="C335" s="513">
        <v>267</v>
      </c>
      <c r="D335" s="431"/>
      <c r="E335" s="456">
        <v>588</v>
      </c>
    </row>
    <row r="336" spans="1:5" x14ac:dyDescent="0.25">
      <c r="A336" s="455">
        <v>45155</v>
      </c>
      <c r="B336" s="435" t="s">
        <v>24891</v>
      </c>
      <c r="C336" s="513">
        <v>1174</v>
      </c>
      <c r="D336" s="431"/>
      <c r="E336" s="481">
        <v>2343.9</v>
      </c>
    </row>
    <row r="337" spans="1:5" x14ac:dyDescent="0.25">
      <c r="A337" s="455">
        <v>45155</v>
      </c>
      <c r="B337" s="435" t="s">
        <v>24892</v>
      </c>
      <c r="C337" s="513">
        <v>76</v>
      </c>
      <c r="D337" s="431"/>
      <c r="E337" s="456">
        <v>202.8</v>
      </c>
    </row>
    <row r="338" spans="1:5" x14ac:dyDescent="0.25">
      <c r="A338" s="455">
        <v>45155</v>
      </c>
      <c r="B338" s="435" t="s">
        <v>24893</v>
      </c>
      <c r="C338" s="513">
        <v>32</v>
      </c>
      <c r="D338" s="431"/>
      <c r="E338" s="456">
        <v>78</v>
      </c>
    </row>
    <row r="339" spans="1:5" x14ac:dyDescent="0.25">
      <c r="A339" s="455">
        <v>45155</v>
      </c>
      <c r="B339" s="435" t="s">
        <v>24894</v>
      </c>
      <c r="C339" s="513">
        <v>117</v>
      </c>
      <c r="D339" s="431"/>
      <c r="E339" s="456">
        <v>274.39999999999998</v>
      </c>
    </row>
    <row r="340" spans="1:5" x14ac:dyDescent="0.25">
      <c r="A340" s="455">
        <v>45155</v>
      </c>
      <c r="B340" s="435" t="s">
        <v>24895</v>
      </c>
      <c r="C340" s="530">
        <v>240</v>
      </c>
      <c r="D340" s="431"/>
      <c r="E340" s="469">
        <v>436.8</v>
      </c>
    </row>
    <row r="341" spans="1:5" x14ac:dyDescent="0.25">
      <c r="A341" s="455">
        <v>45155</v>
      </c>
      <c r="B341" s="435" t="s">
        <v>24896</v>
      </c>
      <c r="C341" s="513">
        <v>76</v>
      </c>
      <c r="D341" s="431"/>
      <c r="E341" s="456">
        <v>191.1</v>
      </c>
    </row>
    <row r="342" spans="1:5" x14ac:dyDescent="0.25">
      <c r="A342" s="455">
        <v>45155</v>
      </c>
      <c r="B342" s="435" t="s">
        <v>24897</v>
      </c>
      <c r="C342" s="513">
        <v>27</v>
      </c>
      <c r="D342" s="431">
        <v>87.08</v>
      </c>
      <c r="E342" s="456"/>
    </row>
    <row r="343" spans="1:5" x14ac:dyDescent="0.25">
      <c r="A343" s="455">
        <v>45155</v>
      </c>
      <c r="B343" s="435" t="s">
        <v>24898</v>
      </c>
      <c r="C343" s="513">
        <v>79</v>
      </c>
      <c r="D343" s="431"/>
      <c r="E343" s="456">
        <v>181.41</v>
      </c>
    </row>
    <row r="344" spans="1:5" x14ac:dyDescent="0.25">
      <c r="A344" s="455">
        <v>45155</v>
      </c>
      <c r="B344" s="435" t="s">
        <v>24899</v>
      </c>
      <c r="C344" s="513">
        <v>60</v>
      </c>
      <c r="D344" s="431">
        <v>253.13</v>
      </c>
      <c r="E344" s="456"/>
    </row>
    <row r="345" spans="1:5" x14ac:dyDescent="0.25">
      <c r="A345" s="455">
        <v>45155</v>
      </c>
      <c r="B345" s="435" t="s">
        <v>24900</v>
      </c>
      <c r="C345" s="513">
        <v>22</v>
      </c>
      <c r="D345" s="431">
        <v>63.96</v>
      </c>
      <c r="E345" s="456"/>
    </row>
    <row r="346" spans="1:5" x14ac:dyDescent="0.25">
      <c r="A346" s="455">
        <v>45155</v>
      </c>
      <c r="B346" s="435" t="s">
        <v>24901</v>
      </c>
      <c r="C346" s="513">
        <v>61</v>
      </c>
      <c r="D346" s="431"/>
      <c r="E346" s="456">
        <v>150.1</v>
      </c>
    </row>
    <row r="347" spans="1:5" x14ac:dyDescent="0.25">
      <c r="A347" s="455">
        <v>45155</v>
      </c>
      <c r="B347" s="435" t="s">
        <v>24902</v>
      </c>
      <c r="C347" s="513">
        <v>276</v>
      </c>
      <c r="D347" s="431"/>
      <c r="E347" s="456">
        <v>636.48</v>
      </c>
    </row>
    <row r="348" spans="1:5" x14ac:dyDescent="0.25">
      <c r="A348" s="455">
        <v>45155</v>
      </c>
      <c r="B348" s="435" t="s">
        <v>24903</v>
      </c>
      <c r="C348" s="513">
        <v>301</v>
      </c>
      <c r="D348" s="431"/>
      <c r="E348" s="456">
        <v>648.27</v>
      </c>
    </row>
    <row r="349" spans="1:5" x14ac:dyDescent="0.25">
      <c r="A349" s="455">
        <v>45155</v>
      </c>
      <c r="B349" s="435" t="s">
        <v>24904</v>
      </c>
      <c r="C349" s="513">
        <v>190</v>
      </c>
      <c r="D349" s="431"/>
      <c r="E349" s="456">
        <v>363.09</v>
      </c>
    </row>
    <row r="350" spans="1:5" x14ac:dyDescent="0.25">
      <c r="A350" s="455">
        <v>45155</v>
      </c>
      <c r="B350" s="435" t="s">
        <v>24905</v>
      </c>
      <c r="C350" s="513">
        <v>40</v>
      </c>
      <c r="D350" s="431">
        <v>188.76</v>
      </c>
      <c r="E350" s="456"/>
    </row>
    <row r="351" spans="1:5" x14ac:dyDescent="0.25">
      <c r="A351" s="455">
        <v>45155</v>
      </c>
      <c r="B351" s="435" t="s">
        <v>24906</v>
      </c>
      <c r="C351" s="513">
        <v>59</v>
      </c>
      <c r="D351" s="431">
        <v>136.04</v>
      </c>
      <c r="E351" s="456"/>
    </row>
    <row r="352" spans="1:5" x14ac:dyDescent="0.25">
      <c r="A352" s="455">
        <v>45155</v>
      </c>
      <c r="B352" s="435" t="s">
        <v>24907</v>
      </c>
      <c r="C352" s="513">
        <v>283</v>
      </c>
      <c r="D352" s="431"/>
      <c r="E352" s="456">
        <v>594.36</v>
      </c>
    </row>
    <row r="353" spans="1:5" x14ac:dyDescent="0.25">
      <c r="A353" s="455">
        <v>45155</v>
      </c>
      <c r="B353" s="435" t="s">
        <v>24908</v>
      </c>
      <c r="C353" s="513">
        <v>39</v>
      </c>
      <c r="D353" s="431"/>
      <c r="E353" s="456">
        <v>207</v>
      </c>
    </row>
    <row r="354" spans="1:5" x14ac:dyDescent="0.25">
      <c r="A354" s="455">
        <v>45155</v>
      </c>
      <c r="B354" s="435" t="s">
        <v>24909</v>
      </c>
      <c r="C354" s="513">
        <v>147</v>
      </c>
      <c r="D354" s="431"/>
      <c r="E354" s="456">
        <v>394.4</v>
      </c>
    </row>
    <row r="355" spans="1:5" x14ac:dyDescent="0.25">
      <c r="A355" s="455">
        <v>45155</v>
      </c>
      <c r="B355" s="435" t="s">
        <v>24910</v>
      </c>
      <c r="C355" s="513">
        <v>157</v>
      </c>
      <c r="D355" s="431">
        <v>354.39</v>
      </c>
      <c r="E355" s="456"/>
    </row>
    <row r="356" spans="1:5" x14ac:dyDescent="0.25">
      <c r="A356" s="455">
        <v>45156</v>
      </c>
      <c r="B356" s="435" t="s">
        <v>24911</v>
      </c>
      <c r="C356" s="513">
        <v>26</v>
      </c>
      <c r="D356" s="431"/>
      <c r="E356" s="456">
        <v>53.9</v>
      </c>
    </row>
    <row r="357" spans="1:5" x14ac:dyDescent="0.25">
      <c r="A357" s="455">
        <v>45156</v>
      </c>
      <c r="B357" s="435" t="s">
        <v>24912</v>
      </c>
      <c r="C357" s="513">
        <v>91</v>
      </c>
      <c r="D357" s="431"/>
      <c r="E357" s="456">
        <v>689.92</v>
      </c>
    </row>
    <row r="358" spans="1:5" x14ac:dyDescent="0.25">
      <c r="A358" s="455">
        <v>45156</v>
      </c>
      <c r="B358" s="435" t="s">
        <v>24913</v>
      </c>
      <c r="C358" s="513">
        <v>168</v>
      </c>
      <c r="D358" s="431"/>
      <c r="E358" s="456">
        <v>367.75</v>
      </c>
    </row>
    <row r="359" spans="1:5" x14ac:dyDescent="0.25">
      <c r="A359" s="455">
        <v>45156</v>
      </c>
      <c r="B359" s="435" t="s">
        <v>24914</v>
      </c>
      <c r="C359" s="513">
        <v>15</v>
      </c>
      <c r="D359" s="431"/>
      <c r="E359" s="456">
        <v>167.58</v>
      </c>
    </row>
    <row r="360" spans="1:5" x14ac:dyDescent="0.25">
      <c r="A360" s="455">
        <v>45156</v>
      </c>
      <c r="B360" s="435" t="s">
        <v>24915</v>
      </c>
      <c r="C360" s="513">
        <v>300</v>
      </c>
      <c r="D360" s="431"/>
      <c r="E360" s="456">
        <v>728</v>
      </c>
    </row>
    <row r="361" spans="1:5" x14ac:dyDescent="0.25">
      <c r="A361" s="455">
        <v>45156</v>
      </c>
      <c r="B361" s="435" t="s">
        <v>24916</v>
      </c>
      <c r="C361" s="513">
        <v>132</v>
      </c>
      <c r="D361" s="431"/>
      <c r="E361" s="456">
        <v>355.2</v>
      </c>
    </row>
    <row r="362" spans="1:5" x14ac:dyDescent="0.25">
      <c r="A362" s="455">
        <v>45156</v>
      </c>
      <c r="B362" s="435" t="s">
        <v>24917</v>
      </c>
      <c r="C362" s="513">
        <v>60</v>
      </c>
      <c r="D362" s="431"/>
      <c r="E362" s="456">
        <v>126</v>
      </c>
    </row>
    <row r="363" spans="1:5" x14ac:dyDescent="0.25">
      <c r="A363" s="455">
        <v>45156</v>
      </c>
      <c r="B363" s="435" t="s">
        <v>24918</v>
      </c>
      <c r="C363" s="513">
        <v>24</v>
      </c>
      <c r="D363" s="431"/>
      <c r="E363" s="456">
        <v>79</v>
      </c>
    </row>
    <row r="364" spans="1:5" x14ac:dyDescent="0.25">
      <c r="A364" s="455">
        <v>45156</v>
      </c>
      <c r="B364" s="435" t="s">
        <v>24919</v>
      </c>
      <c r="C364" s="513">
        <v>140</v>
      </c>
      <c r="D364" s="431"/>
      <c r="E364" s="456">
        <v>284.2</v>
      </c>
    </row>
    <row r="365" spans="1:5" x14ac:dyDescent="0.25">
      <c r="A365" s="455">
        <v>45156</v>
      </c>
      <c r="B365" s="435" t="s">
        <v>24920</v>
      </c>
      <c r="C365" s="530">
        <v>398</v>
      </c>
      <c r="D365" s="431"/>
      <c r="E365" s="512">
        <v>1040.2</v>
      </c>
    </row>
    <row r="366" spans="1:5" x14ac:dyDescent="0.25">
      <c r="A366" s="455">
        <v>45156</v>
      </c>
      <c r="B366" s="435" t="s">
        <v>24921</v>
      </c>
      <c r="C366" s="513">
        <v>155</v>
      </c>
      <c r="D366" s="431"/>
      <c r="E366" s="456">
        <v>432.6</v>
      </c>
    </row>
    <row r="367" spans="1:5" x14ac:dyDescent="0.25">
      <c r="A367" s="455">
        <v>45156</v>
      </c>
      <c r="B367" s="435" t="s">
        <v>24922</v>
      </c>
      <c r="C367" s="513">
        <v>524</v>
      </c>
      <c r="D367" s="431"/>
      <c r="E367" s="481">
        <v>1203.69</v>
      </c>
    </row>
    <row r="368" spans="1:5" x14ac:dyDescent="0.25">
      <c r="A368" s="455">
        <v>45156</v>
      </c>
      <c r="B368" s="435" t="s">
        <v>24923</v>
      </c>
      <c r="C368" s="513">
        <v>34</v>
      </c>
      <c r="D368" s="431"/>
      <c r="E368" s="456">
        <v>88.5</v>
      </c>
    </row>
    <row r="369" spans="1:6" ht="15.75" customHeight="1" x14ac:dyDescent="0.25">
      <c r="A369" s="455">
        <v>45156</v>
      </c>
      <c r="B369" s="435" t="s">
        <v>24924</v>
      </c>
      <c r="C369" s="513">
        <v>120</v>
      </c>
      <c r="D369" s="431"/>
      <c r="E369" s="456">
        <v>249.6</v>
      </c>
      <c r="F369" s="138"/>
    </row>
    <row r="370" spans="1:6" x14ac:dyDescent="0.25">
      <c r="A370" s="455">
        <v>45156</v>
      </c>
      <c r="B370" s="435" t="s">
        <v>24925</v>
      </c>
      <c r="C370" s="513">
        <v>213</v>
      </c>
      <c r="D370" s="431">
        <v>553.28</v>
      </c>
      <c r="E370" s="456"/>
    </row>
    <row r="371" spans="1:6" x14ac:dyDescent="0.25">
      <c r="A371" s="455">
        <v>45156</v>
      </c>
      <c r="B371" s="435" t="s">
        <v>24926</v>
      </c>
      <c r="C371" s="513">
        <v>73</v>
      </c>
      <c r="D371" s="431">
        <v>212.41</v>
      </c>
      <c r="E371" s="456"/>
    </row>
    <row r="372" spans="1:6" x14ac:dyDescent="0.25">
      <c r="A372" s="455">
        <v>45156</v>
      </c>
      <c r="B372" s="435" t="s">
        <v>24927</v>
      </c>
      <c r="C372" s="513">
        <v>187</v>
      </c>
      <c r="D372" s="431"/>
      <c r="E372" s="481">
        <v>1099.56</v>
      </c>
    </row>
    <row r="373" spans="1:6" x14ac:dyDescent="0.25">
      <c r="A373" s="455">
        <v>45156</v>
      </c>
      <c r="B373" s="435" t="s">
        <v>24928</v>
      </c>
      <c r="C373" s="513">
        <v>115</v>
      </c>
      <c r="D373" s="437">
        <v>399.14</v>
      </c>
      <c r="E373" s="456"/>
    </row>
    <row r="374" spans="1:6" x14ac:dyDescent="0.25">
      <c r="A374" s="455">
        <v>45156</v>
      </c>
      <c r="B374" s="435" t="s">
        <v>24929</v>
      </c>
      <c r="C374" s="513">
        <v>120</v>
      </c>
      <c r="D374" s="431"/>
      <c r="E374" s="456">
        <v>291.2</v>
      </c>
    </row>
    <row r="375" spans="1:6" x14ac:dyDescent="0.25">
      <c r="A375" s="455">
        <v>45156</v>
      </c>
      <c r="B375" s="435" t="s">
        <v>24930</v>
      </c>
      <c r="C375" s="513">
        <v>22</v>
      </c>
      <c r="D375" s="431">
        <v>65.31</v>
      </c>
      <c r="E375" s="456"/>
    </row>
    <row r="376" spans="1:6" x14ac:dyDescent="0.25">
      <c r="A376" s="455">
        <v>45157</v>
      </c>
      <c r="B376" s="435" t="s">
        <v>24931</v>
      </c>
      <c r="C376" s="513">
        <v>28</v>
      </c>
      <c r="D376" s="431">
        <v>83.15</v>
      </c>
      <c r="E376" s="456"/>
    </row>
    <row r="377" spans="1:6" x14ac:dyDescent="0.25">
      <c r="A377" s="455">
        <v>45157</v>
      </c>
      <c r="B377" s="435" t="s">
        <v>24932</v>
      </c>
      <c r="C377" s="530">
        <v>66</v>
      </c>
      <c r="D377" s="431">
        <v>136.04</v>
      </c>
      <c r="E377" s="456"/>
    </row>
    <row r="378" spans="1:6" x14ac:dyDescent="0.25">
      <c r="A378" s="455">
        <v>45157</v>
      </c>
      <c r="B378" s="435" t="s">
        <v>24933</v>
      </c>
      <c r="C378" s="513">
        <v>116</v>
      </c>
      <c r="D378" s="431">
        <v>313.39999999999998</v>
      </c>
      <c r="E378" s="456"/>
    </row>
    <row r="379" spans="1:6" x14ac:dyDescent="0.25">
      <c r="A379" s="455">
        <v>45159</v>
      </c>
      <c r="B379" s="435" t="s">
        <v>24934</v>
      </c>
      <c r="C379" s="513">
        <v>23</v>
      </c>
      <c r="D379" s="431">
        <v>72.569999999999993</v>
      </c>
      <c r="E379" s="456"/>
    </row>
    <row r="380" spans="1:6" x14ac:dyDescent="0.25">
      <c r="A380" s="455">
        <v>45159</v>
      </c>
      <c r="B380" s="435" t="s">
        <v>24935</v>
      </c>
      <c r="C380" s="513">
        <v>90</v>
      </c>
      <c r="D380" s="431">
        <v>253.13</v>
      </c>
      <c r="E380" s="456"/>
    </row>
    <row r="381" spans="1:6" x14ac:dyDescent="0.25">
      <c r="A381" s="455">
        <v>45159</v>
      </c>
      <c r="B381" s="435" t="s">
        <v>24936</v>
      </c>
      <c r="C381" s="513">
        <v>30</v>
      </c>
      <c r="D381" s="431">
        <v>89.54</v>
      </c>
      <c r="E381" s="456"/>
    </row>
    <row r="382" spans="1:6" x14ac:dyDescent="0.25">
      <c r="A382" s="455">
        <v>45159</v>
      </c>
      <c r="B382" s="435" t="s">
        <v>24937</v>
      </c>
      <c r="C382" s="513">
        <v>20</v>
      </c>
      <c r="D382" s="431">
        <v>84.38</v>
      </c>
      <c r="E382" s="456"/>
    </row>
    <row r="383" spans="1:6" x14ac:dyDescent="0.25">
      <c r="A383" s="455">
        <v>45159</v>
      </c>
      <c r="B383" s="435" t="s">
        <v>24938</v>
      </c>
      <c r="C383" s="531">
        <v>220</v>
      </c>
      <c r="D383" s="431"/>
      <c r="E383" s="538"/>
    </row>
    <row r="384" spans="1:6" x14ac:dyDescent="0.25">
      <c r="A384" s="455">
        <v>45159</v>
      </c>
      <c r="B384" s="435" t="s">
        <v>24939</v>
      </c>
      <c r="C384" s="513">
        <v>20</v>
      </c>
      <c r="D384" s="431"/>
      <c r="E384" s="456">
        <v>52</v>
      </c>
    </row>
    <row r="385" spans="1:5" x14ac:dyDescent="0.25">
      <c r="A385" s="455">
        <v>45159</v>
      </c>
      <c r="B385" s="435" t="s">
        <v>24940</v>
      </c>
      <c r="C385" s="513">
        <v>56</v>
      </c>
      <c r="D385" s="431"/>
      <c r="E385" s="456">
        <v>99.83</v>
      </c>
    </row>
    <row r="386" spans="1:5" x14ac:dyDescent="0.25">
      <c r="A386" s="455">
        <v>45159</v>
      </c>
      <c r="B386" s="435" t="s">
        <v>24941</v>
      </c>
      <c r="C386" s="513">
        <v>38</v>
      </c>
      <c r="D386" s="431"/>
      <c r="E386" s="456">
        <v>72.87</v>
      </c>
    </row>
    <row r="387" spans="1:5" x14ac:dyDescent="0.25">
      <c r="A387" s="455">
        <v>45159</v>
      </c>
      <c r="B387" s="435" t="s">
        <v>24942</v>
      </c>
      <c r="C387" s="513">
        <v>29</v>
      </c>
      <c r="D387" s="431">
        <v>127.01</v>
      </c>
      <c r="E387" s="456"/>
    </row>
    <row r="388" spans="1:5" x14ac:dyDescent="0.25">
      <c r="A388" s="455">
        <v>45159</v>
      </c>
      <c r="B388" s="435" t="s">
        <v>24943</v>
      </c>
      <c r="C388" s="513">
        <v>43</v>
      </c>
      <c r="D388" s="431">
        <v>115.13</v>
      </c>
      <c r="E388" s="456"/>
    </row>
    <row r="389" spans="1:5" x14ac:dyDescent="0.25">
      <c r="A389" s="455">
        <v>45159</v>
      </c>
      <c r="B389" s="435" t="s">
        <v>24944</v>
      </c>
      <c r="C389" s="513">
        <v>328</v>
      </c>
      <c r="D389" s="431"/>
      <c r="E389" s="456">
        <v>697.32</v>
      </c>
    </row>
    <row r="390" spans="1:5" x14ac:dyDescent="0.25">
      <c r="A390" s="455">
        <v>45159</v>
      </c>
      <c r="B390" s="435" t="s">
        <v>24945</v>
      </c>
      <c r="C390" s="513">
        <v>76</v>
      </c>
      <c r="D390" s="431"/>
      <c r="E390" s="456">
        <v>176.4</v>
      </c>
    </row>
    <row r="391" spans="1:5" x14ac:dyDescent="0.25">
      <c r="A391" s="455">
        <v>45159</v>
      </c>
      <c r="B391" s="435" t="s">
        <v>24946</v>
      </c>
      <c r="C391" s="513">
        <v>90</v>
      </c>
      <c r="D391" s="431"/>
      <c r="E391" s="456">
        <v>221.2</v>
      </c>
    </row>
    <row r="392" spans="1:5" x14ac:dyDescent="0.25">
      <c r="A392" s="455">
        <v>45159</v>
      </c>
      <c r="B392" s="435" t="s">
        <v>24947</v>
      </c>
      <c r="C392" s="513">
        <v>18</v>
      </c>
      <c r="D392" s="431"/>
      <c r="E392" s="456">
        <v>132.30000000000001</v>
      </c>
    </row>
    <row r="393" spans="1:5" x14ac:dyDescent="0.25">
      <c r="A393" s="455">
        <v>45159</v>
      </c>
      <c r="B393" s="435" t="s">
        <v>24948</v>
      </c>
      <c r="C393" s="530">
        <v>160</v>
      </c>
      <c r="D393" s="431"/>
      <c r="E393" s="456">
        <v>896</v>
      </c>
    </row>
    <row r="394" spans="1:5" x14ac:dyDescent="0.25">
      <c r="A394" s="455">
        <v>45159</v>
      </c>
      <c r="B394" s="435" t="s">
        <v>24949</v>
      </c>
      <c r="C394" s="513">
        <v>30</v>
      </c>
      <c r="D394" s="431"/>
      <c r="E394" s="456">
        <v>230.3</v>
      </c>
    </row>
    <row r="395" spans="1:5" x14ac:dyDescent="0.25">
      <c r="A395" s="455">
        <v>45159</v>
      </c>
      <c r="B395" s="435" t="s">
        <v>24950</v>
      </c>
      <c r="C395" s="513">
        <v>16</v>
      </c>
      <c r="D395" s="431"/>
      <c r="E395" s="456">
        <v>83.3</v>
      </c>
    </row>
    <row r="396" spans="1:5" x14ac:dyDescent="0.25">
      <c r="A396" s="455">
        <v>45159</v>
      </c>
      <c r="B396" s="435" t="s">
        <v>24951</v>
      </c>
      <c r="C396" s="513">
        <v>90</v>
      </c>
      <c r="D396" s="431">
        <v>168.76</v>
      </c>
      <c r="E396" s="456"/>
    </row>
    <row r="397" spans="1:5" x14ac:dyDescent="0.25">
      <c r="A397" s="455">
        <v>45159</v>
      </c>
      <c r="B397" s="435" t="s">
        <v>24952</v>
      </c>
      <c r="C397" s="530">
        <v>129</v>
      </c>
      <c r="D397" s="431">
        <v>273.8</v>
      </c>
      <c r="E397" s="456"/>
    </row>
    <row r="398" spans="1:5" x14ac:dyDescent="0.25">
      <c r="A398" s="455">
        <v>45159</v>
      </c>
      <c r="B398" s="435" t="s">
        <v>24953</v>
      </c>
      <c r="C398" s="513">
        <v>263</v>
      </c>
      <c r="D398" s="431"/>
      <c r="E398" s="456">
        <v>546.84</v>
      </c>
    </row>
    <row r="399" spans="1:5" x14ac:dyDescent="0.25">
      <c r="A399" s="455">
        <v>45159</v>
      </c>
      <c r="B399" s="435" t="s">
        <v>24954</v>
      </c>
      <c r="C399" s="513">
        <v>20</v>
      </c>
      <c r="D399" s="431">
        <v>60.27</v>
      </c>
      <c r="E399" s="456"/>
    </row>
    <row r="400" spans="1:5" x14ac:dyDescent="0.25">
      <c r="A400" s="455">
        <v>45159</v>
      </c>
      <c r="B400" s="435" t="s">
        <v>24955</v>
      </c>
      <c r="C400" s="530">
        <v>533</v>
      </c>
      <c r="D400" s="431"/>
      <c r="E400" s="481">
        <v>1136.2</v>
      </c>
    </row>
    <row r="401" spans="1:6" x14ac:dyDescent="0.25">
      <c r="A401" s="455">
        <v>45159</v>
      </c>
      <c r="B401" s="435" t="s">
        <v>24956</v>
      </c>
      <c r="C401" s="513">
        <v>22</v>
      </c>
      <c r="D401" s="431">
        <v>89.54</v>
      </c>
      <c r="E401" s="456"/>
    </row>
    <row r="402" spans="1:6" x14ac:dyDescent="0.25">
      <c r="A402" s="455">
        <v>45159</v>
      </c>
      <c r="B402" s="435" t="s">
        <v>24957</v>
      </c>
      <c r="C402" s="513">
        <v>105</v>
      </c>
      <c r="D402" s="431"/>
      <c r="E402" s="456">
        <v>346.92</v>
      </c>
    </row>
    <row r="403" spans="1:6" x14ac:dyDescent="0.25">
      <c r="A403" s="455">
        <v>45159</v>
      </c>
      <c r="B403" s="435" t="s">
        <v>24958</v>
      </c>
      <c r="C403" s="513">
        <v>245</v>
      </c>
      <c r="D403" s="431"/>
      <c r="E403" s="456">
        <v>637.20000000000005</v>
      </c>
    </row>
    <row r="404" spans="1:6" x14ac:dyDescent="0.25">
      <c r="A404" s="455">
        <v>45159</v>
      </c>
      <c r="B404" s="435" t="s">
        <v>24959</v>
      </c>
      <c r="C404" s="513">
        <v>113</v>
      </c>
      <c r="D404" s="431"/>
      <c r="E404" s="456">
        <v>252.16</v>
      </c>
    </row>
    <row r="405" spans="1:6" x14ac:dyDescent="0.25">
      <c r="A405" s="455">
        <v>45159</v>
      </c>
      <c r="B405" s="435" t="s">
        <v>24960</v>
      </c>
      <c r="C405" s="513">
        <v>55</v>
      </c>
      <c r="D405" s="431"/>
      <c r="E405" s="456">
        <v>72.8</v>
      </c>
      <c r="F405" s="485"/>
    </row>
    <row r="406" spans="1:6" x14ac:dyDescent="0.25">
      <c r="A406" s="455">
        <v>45159</v>
      </c>
      <c r="B406" s="435" t="s">
        <v>24961</v>
      </c>
      <c r="C406" s="513">
        <v>50</v>
      </c>
      <c r="D406" s="431">
        <v>178.53</v>
      </c>
      <c r="E406" s="456"/>
    </row>
    <row r="407" spans="1:6" x14ac:dyDescent="0.25">
      <c r="A407" s="455">
        <v>45159</v>
      </c>
      <c r="B407" s="435" t="s">
        <v>24962</v>
      </c>
      <c r="C407" s="530">
        <v>718</v>
      </c>
      <c r="D407" s="431"/>
      <c r="E407" s="481">
        <v>1403.61</v>
      </c>
    </row>
    <row r="408" spans="1:6" x14ac:dyDescent="0.25">
      <c r="A408" s="455">
        <v>45159</v>
      </c>
      <c r="B408" s="435" t="s">
        <v>24963</v>
      </c>
      <c r="C408" s="530">
        <v>26</v>
      </c>
      <c r="D408" s="431"/>
      <c r="E408" s="456">
        <v>194.75</v>
      </c>
    </row>
    <row r="409" spans="1:6" x14ac:dyDescent="0.25">
      <c r="A409" s="455">
        <v>45159</v>
      </c>
      <c r="B409" s="435" t="s">
        <v>24964</v>
      </c>
      <c r="C409" s="513">
        <v>632</v>
      </c>
      <c r="D409" s="431"/>
      <c r="E409" s="481">
        <v>1202.0999999999999</v>
      </c>
    </row>
    <row r="410" spans="1:6" x14ac:dyDescent="0.25">
      <c r="A410" s="455">
        <v>45159</v>
      </c>
      <c r="B410" s="435" t="s">
        <v>24965</v>
      </c>
      <c r="C410" s="513">
        <v>37</v>
      </c>
      <c r="D410" s="431">
        <v>84.38</v>
      </c>
      <c r="E410" s="456"/>
    </row>
    <row r="411" spans="1:6" x14ac:dyDescent="0.25">
      <c r="A411" s="455">
        <v>45159</v>
      </c>
      <c r="B411" s="435" t="s">
        <v>24966</v>
      </c>
      <c r="C411" s="530">
        <v>250</v>
      </c>
      <c r="D411" s="431">
        <v>346.95</v>
      </c>
      <c r="E411" s="456"/>
    </row>
    <row r="412" spans="1:6" x14ac:dyDescent="0.25">
      <c r="A412" s="455">
        <v>45159</v>
      </c>
      <c r="B412" s="435" t="s">
        <v>24967</v>
      </c>
      <c r="C412" s="513">
        <v>30</v>
      </c>
      <c r="D412" s="431">
        <v>94.34</v>
      </c>
      <c r="E412" s="456"/>
    </row>
    <row r="413" spans="1:6" x14ac:dyDescent="0.25">
      <c r="A413" s="455">
        <v>45159</v>
      </c>
      <c r="B413" s="435" t="s">
        <v>24968</v>
      </c>
      <c r="C413" s="513">
        <v>60</v>
      </c>
      <c r="D413" s="431">
        <v>179.09</v>
      </c>
      <c r="E413" s="456"/>
    </row>
    <row r="414" spans="1:6" x14ac:dyDescent="0.25">
      <c r="A414" s="455">
        <v>45159</v>
      </c>
      <c r="B414" s="435" t="s">
        <v>24969</v>
      </c>
      <c r="C414" s="513">
        <v>103</v>
      </c>
      <c r="D414" s="431"/>
      <c r="E414" s="456">
        <v>256.02999999999997</v>
      </c>
    </row>
    <row r="415" spans="1:6" x14ac:dyDescent="0.25">
      <c r="A415" s="455">
        <v>45159</v>
      </c>
      <c r="B415" s="435" t="s">
        <v>24970</v>
      </c>
      <c r="C415" s="513">
        <v>40</v>
      </c>
      <c r="D415" s="431"/>
      <c r="E415" s="456">
        <v>137.19999999999999</v>
      </c>
    </row>
    <row r="416" spans="1:6" x14ac:dyDescent="0.25">
      <c r="A416" s="455">
        <v>45159</v>
      </c>
      <c r="B416" s="435" t="s">
        <v>24971</v>
      </c>
      <c r="C416" s="513">
        <v>50</v>
      </c>
      <c r="D416" s="431"/>
      <c r="E416" s="456">
        <v>112.7</v>
      </c>
    </row>
    <row r="417" spans="1:5" x14ac:dyDescent="0.25">
      <c r="A417" s="455">
        <v>45159</v>
      </c>
      <c r="B417" s="435" t="s">
        <v>24972</v>
      </c>
      <c r="C417" s="530">
        <v>60</v>
      </c>
      <c r="D417" s="431">
        <v>168.76</v>
      </c>
      <c r="E417" s="456"/>
    </row>
    <row r="418" spans="1:5" x14ac:dyDescent="0.25">
      <c r="A418" s="455">
        <v>45159</v>
      </c>
      <c r="B418" s="435" t="s">
        <v>24973</v>
      </c>
      <c r="C418" s="513">
        <v>90</v>
      </c>
      <c r="D418" s="431"/>
      <c r="E418" s="456">
        <v>283.95999999999998</v>
      </c>
    </row>
    <row r="419" spans="1:5" x14ac:dyDescent="0.25">
      <c r="A419" s="455">
        <v>45159</v>
      </c>
      <c r="B419" s="435" t="s">
        <v>24974</v>
      </c>
      <c r="C419" s="513">
        <v>35</v>
      </c>
      <c r="D419" s="431">
        <v>102.46</v>
      </c>
      <c r="E419" s="456"/>
    </row>
    <row r="420" spans="1:5" x14ac:dyDescent="0.25">
      <c r="A420" s="455">
        <v>45159</v>
      </c>
      <c r="B420" s="435" t="s">
        <v>24975</v>
      </c>
      <c r="C420" s="530">
        <v>264</v>
      </c>
      <c r="D420" s="431"/>
      <c r="E420" s="456">
        <v>599.4</v>
      </c>
    </row>
    <row r="421" spans="1:5" x14ac:dyDescent="0.25">
      <c r="A421" s="455">
        <v>45159</v>
      </c>
      <c r="B421" s="435" t="s">
        <v>24976</v>
      </c>
      <c r="C421" s="530">
        <v>52</v>
      </c>
      <c r="D421" s="431">
        <v>152.4</v>
      </c>
      <c r="E421" s="456"/>
    </row>
    <row r="422" spans="1:5" x14ac:dyDescent="0.25">
      <c r="A422" s="250">
        <v>45160</v>
      </c>
      <c r="B422" s="7" t="s">
        <v>24977</v>
      </c>
      <c r="C422" s="282">
        <v>74</v>
      </c>
      <c r="D422" s="21">
        <v>154.97999999999999</v>
      </c>
      <c r="E422" s="317"/>
    </row>
    <row r="423" spans="1:5" x14ac:dyDescent="0.25">
      <c r="A423" s="250">
        <v>45160</v>
      </c>
      <c r="B423" s="7" t="s">
        <v>24978</v>
      </c>
      <c r="C423" s="282">
        <v>26</v>
      </c>
      <c r="D423" s="21">
        <v>66.42</v>
      </c>
      <c r="E423" s="550"/>
    </row>
    <row r="424" spans="1:5" x14ac:dyDescent="0.25">
      <c r="A424" s="250">
        <v>45160</v>
      </c>
      <c r="B424" s="7" t="s">
        <v>24979</v>
      </c>
      <c r="C424" s="282">
        <v>24</v>
      </c>
      <c r="D424" s="21">
        <v>72.569999999999993</v>
      </c>
      <c r="E424" s="550"/>
    </row>
    <row r="425" spans="1:5" x14ac:dyDescent="0.25">
      <c r="A425" s="250">
        <v>45160</v>
      </c>
      <c r="B425" s="7" t="s">
        <v>24980</v>
      </c>
      <c r="C425" s="530">
        <v>90</v>
      </c>
      <c r="D425" s="21">
        <v>168.76</v>
      </c>
      <c r="E425" s="281"/>
    </row>
    <row r="426" spans="1:5" x14ac:dyDescent="0.25">
      <c r="A426" s="250">
        <v>45160</v>
      </c>
      <c r="B426" s="7" t="s">
        <v>24981</v>
      </c>
      <c r="C426" s="282">
        <v>40</v>
      </c>
      <c r="D426" s="435"/>
      <c r="E426" s="206">
        <v>205.8</v>
      </c>
    </row>
    <row r="427" spans="1:5" x14ac:dyDescent="0.25">
      <c r="A427" s="250">
        <v>45160</v>
      </c>
      <c r="B427" s="7" t="s">
        <v>24982</v>
      </c>
      <c r="C427" s="282">
        <v>25</v>
      </c>
      <c r="D427" s="112">
        <v>77.739999999999995</v>
      </c>
      <c r="E427" s="550"/>
    </row>
    <row r="428" spans="1:5" x14ac:dyDescent="0.25">
      <c r="A428" s="250">
        <v>45160</v>
      </c>
      <c r="B428" s="7" t="s">
        <v>24983</v>
      </c>
      <c r="C428" s="282">
        <v>240</v>
      </c>
      <c r="D428" s="435"/>
      <c r="E428" s="206">
        <v>721.5</v>
      </c>
    </row>
    <row r="429" spans="1:5" x14ac:dyDescent="0.25">
      <c r="A429" s="250">
        <v>45160</v>
      </c>
      <c r="B429" s="7" t="s">
        <v>24984</v>
      </c>
      <c r="C429" s="282">
        <v>58</v>
      </c>
      <c r="D429" s="435">
        <v>143.91</v>
      </c>
      <c r="E429" s="206"/>
    </row>
    <row r="430" spans="1:5" x14ac:dyDescent="0.25">
      <c r="A430" s="250">
        <v>45160</v>
      </c>
      <c r="B430" s="7" t="s">
        <v>24985</v>
      </c>
      <c r="C430" s="282">
        <v>10</v>
      </c>
      <c r="D430" s="435"/>
      <c r="E430" s="206">
        <v>49</v>
      </c>
    </row>
    <row r="431" spans="1:5" x14ac:dyDescent="0.25">
      <c r="A431" s="250">
        <v>45160</v>
      </c>
      <c r="B431" s="7" t="s">
        <v>24986</v>
      </c>
      <c r="C431" s="282">
        <v>375</v>
      </c>
      <c r="D431" s="112"/>
      <c r="E431" s="550">
        <v>771.75</v>
      </c>
    </row>
    <row r="432" spans="1:5" x14ac:dyDescent="0.25">
      <c r="A432" s="250">
        <v>45160</v>
      </c>
      <c r="B432" s="7" t="s">
        <v>24987</v>
      </c>
      <c r="C432" s="282">
        <v>59</v>
      </c>
      <c r="D432" s="435"/>
      <c r="E432" s="206">
        <v>309</v>
      </c>
    </row>
    <row r="433" spans="1:5" x14ac:dyDescent="0.25">
      <c r="A433" s="250">
        <v>45160</v>
      </c>
      <c r="B433" s="7" t="s">
        <v>24988</v>
      </c>
      <c r="C433" s="282">
        <v>225</v>
      </c>
      <c r="D433" s="435">
        <v>459.77</v>
      </c>
      <c r="E433" s="206"/>
    </row>
    <row r="434" spans="1:5" x14ac:dyDescent="0.25">
      <c r="A434" s="250">
        <v>45160</v>
      </c>
      <c r="B434" s="7" t="s">
        <v>24989</v>
      </c>
      <c r="C434" s="282">
        <v>177</v>
      </c>
      <c r="D434" s="435"/>
      <c r="E434" s="206">
        <v>395.3</v>
      </c>
    </row>
    <row r="435" spans="1:5" x14ac:dyDescent="0.25">
      <c r="A435" s="250">
        <v>45160</v>
      </c>
      <c r="B435" s="7" t="s">
        <v>24990</v>
      </c>
      <c r="C435" s="282">
        <v>40</v>
      </c>
      <c r="D435" s="112"/>
      <c r="E435" s="550">
        <v>137.19999999999999</v>
      </c>
    </row>
    <row r="436" spans="1:5" x14ac:dyDescent="0.25">
      <c r="A436" s="250">
        <v>45160</v>
      </c>
      <c r="B436" s="7" t="s">
        <v>24991</v>
      </c>
      <c r="C436" s="282">
        <v>113</v>
      </c>
      <c r="D436" s="435">
        <v>289.3</v>
      </c>
      <c r="E436" s="317"/>
    </row>
    <row r="437" spans="1:5" x14ac:dyDescent="0.25">
      <c r="A437" s="250">
        <v>45160</v>
      </c>
      <c r="B437" s="7" t="s">
        <v>24992</v>
      </c>
      <c r="C437" s="282">
        <v>157</v>
      </c>
      <c r="D437" s="435"/>
      <c r="E437" s="550">
        <v>325.85000000000002</v>
      </c>
    </row>
    <row r="438" spans="1:5" x14ac:dyDescent="0.25">
      <c r="A438" s="250">
        <v>45160</v>
      </c>
      <c r="B438" s="7" t="s">
        <v>24993</v>
      </c>
      <c r="C438" s="347">
        <v>112</v>
      </c>
      <c r="D438" s="21"/>
      <c r="E438" s="550">
        <v>260.69</v>
      </c>
    </row>
    <row r="439" spans="1:5" x14ac:dyDescent="0.25">
      <c r="A439" s="250">
        <v>45160</v>
      </c>
      <c r="B439" s="7" t="s">
        <v>24994</v>
      </c>
      <c r="C439" s="282">
        <v>146</v>
      </c>
      <c r="D439" s="21"/>
      <c r="E439" s="550">
        <v>531.29999999999995</v>
      </c>
    </row>
    <row r="440" spans="1:5" x14ac:dyDescent="0.25">
      <c r="A440" s="250">
        <v>45160</v>
      </c>
      <c r="B440" s="7" t="s">
        <v>24995</v>
      </c>
      <c r="C440" s="282">
        <v>70</v>
      </c>
      <c r="D440" s="435"/>
      <c r="E440" s="328">
        <v>137.19999999999999</v>
      </c>
    </row>
    <row r="441" spans="1:5" x14ac:dyDescent="0.25">
      <c r="A441" s="250">
        <v>45160</v>
      </c>
      <c r="B441" s="7" t="s">
        <v>24996</v>
      </c>
      <c r="C441" s="530">
        <v>900</v>
      </c>
      <c r="D441" s="112"/>
      <c r="E441" s="550">
        <v>1799.28</v>
      </c>
    </row>
    <row r="442" spans="1:5" x14ac:dyDescent="0.25">
      <c r="A442" s="250">
        <v>45160</v>
      </c>
      <c r="B442" s="7" t="s">
        <v>24997</v>
      </c>
      <c r="C442" s="347">
        <v>22</v>
      </c>
      <c r="D442" s="435"/>
      <c r="E442" s="206">
        <v>49</v>
      </c>
    </row>
    <row r="443" spans="1:5" x14ac:dyDescent="0.25">
      <c r="A443" s="250">
        <v>45160</v>
      </c>
      <c r="B443" s="7" t="s">
        <v>24998</v>
      </c>
      <c r="C443" s="530">
        <v>175</v>
      </c>
      <c r="D443" s="435"/>
      <c r="E443" s="206">
        <v>401.8</v>
      </c>
    </row>
    <row r="444" spans="1:5" x14ac:dyDescent="0.25">
      <c r="A444" s="250">
        <v>45160</v>
      </c>
      <c r="B444" s="7" t="s">
        <v>24999</v>
      </c>
      <c r="C444" s="282">
        <v>97</v>
      </c>
      <c r="D444" s="21"/>
      <c r="E444" s="206">
        <v>223.6</v>
      </c>
    </row>
    <row r="445" spans="1:5" x14ac:dyDescent="0.25">
      <c r="A445" s="250">
        <v>45160</v>
      </c>
      <c r="B445" s="7" t="s">
        <v>25000</v>
      </c>
      <c r="C445" s="347">
        <v>131</v>
      </c>
      <c r="D445" s="21"/>
      <c r="E445" s="206">
        <v>784.98</v>
      </c>
    </row>
    <row r="446" spans="1:5" x14ac:dyDescent="0.25">
      <c r="A446" s="250">
        <v>45160</v>
      </c>
      <c r="B446" s="7" t="s">
        <v>25001</v>
      </c>
      <c r="C446" s="347">
        <v>237</v>
      </c>
      <c r="D446" s="21"/>
      <c r="E446" s="281">
        <v>1100.4000000000001</v>
      </c>
    </row>
    <row r="447" spans="1:5" x14ac:dyDescent="0.25">
      <c r="A447" s="250">
        <v>45160</v>
      </c>
      <c r="B447" s="7" t="s">
        <v>9127</v>
      </c>
      <c r="C447" s="347">
        <v>12</v>
      </c>
      <c r="D447" s="21">
        <v>13</v>
      </c>
      <c r="E447" s="206"/>
    </row>
    <row r="448" spans="1:5" x14ac:dyDescent="0.25">
      <c r="A448" s="250">
        <v>45160</v>
      </c>
      <c r="B448" s="7" t="s">
        <v>25002</v>
      </c>
      <c r="C448" s="282">
        <v>20</v>
      </c>
      <c r="D448" s="21">
        <v>60.76</v>
      </c>
      <c r="E448" s="206"/>
    </row>
    <row r="449" spans="1:5" x14ac:dyDescent="0.25">
      <c r="A449" s="250">
        <v>45160</v>
      </c>
      <c r="B449" s="7" t="s">
        <v>25003</v>
      </c>
      <c r="C449" s="282">
        <v>12</v>
      </c>
      <c r="D449" s="437"/>
      <c r="E449" s="206">
        <v>29.4</v>
      </c>
    </row>
    <row r="450" spans="1:5" x14ac:dyDescent="0.25">
      <c r="A450" s="250">
        <v>45160</v>
      </c>
      <c r="B450" s="7" t="s">
        <v>25004</v>
      </c>
      <c r="C450" s="347">
        <v>57</v>
      </c>
      <c r="D450" s="21">
        <v>202.89</v>
      </c>
      <c r="E450" s="504"/>
    </row>
    <row r="451" spans="1:5" x14ac:dyDescent="0.25">
      <c r="A451" s="250">
        <v>45160</v>
      </c>
      <c r="B451" s="7" t="s">
        <v>25005</v>
      </c>
      <c r="C451" s="282">
        <v>75</v>
      </c>
      <c r="D451" s="21"/>
      <c r="E451" s="317">
        <v>161.19999999999999</v>
      </c>
    </row>
    <row r="452" spans="1:5" x14ac:dyDescent="0.25">
      <c r="A452" s="250">
        <v>45160</v>
      </c>
      <c r="B452" s="7" t="s">
        <v>25006</v>
      </c>
      <c r="C452" s="282">
        <v>285</v>
      </c>
      <c r="D452" s="21">
        <v>599.04</v>
      </c>
      <c r="E452" s="504"/>
    </row>
    <row r="453" spans="1:5" x14ac:dyDescent="0.25">
      <c r="A453" s="250">
        <v>45160</v>
      </c>
      <c r="B453" s="7" t="s">
        <v>25007</v>
      </c>
      <c r="C453" s="531">
        <v>350</v>
      </c>
      <c r="D453" s="21"/>
      <c r="E453" s="281">
        <v>2440.1799999999998</v>
      </c>
    </row>
    <row r="454" spans="1:5" x14ac:dyDescent="0.25">
      <c r="A454" s="250">
        <v>45160</v>
      </c>
      <c r="B454" s="7" t="s">
        <v>25008</v>
      </c>
      <c r="C454" s="300">
        <v>561</v>
      </c>
      <c r="D454" s="112"/>
      <c r="E454" s="281">
        <v>1141.92</v>
      </c>
    </row>
    <row r="455" spans="1:5" x14ac:dyDescent="0.25">
      <c r="A455" s="250">
        <v>45160</v>
      </c>
      <c r="B455" s="7" t="s">
        <v>25009</v>
      </c>
      <c r="C455" s="300">
        <v>70</v>
      </c>
      <c r="D455" s="21">
        <v>232.47</v>
      </c>
      <c r="E455" s="317"/>
    </row>
    <row r="456" spans="1:5" x14ac:dyDescent="0.25">
      <c r="A456" s="250">
        <v>45160</v>
      </c>
      <c r="B456" s="7" t="s">
        <v>25010</v>
      </c>
      <c r="C456" s="282">
        <v>276</v>
      </c>
      <c r="D456" s="21">
        <v>773.28</v>
      </c>
      <c r="E456" s="504"/>
    </row>
    <row r="457" spans="1:5" x14ac:dyDescent="0.25">
      <c r="A457" s="250">
        <v>45160</v>
      </c>
      <c r="B457" s="7" t="s">
        <v>25011</v>
      </c>
      <c r="C457" s="282">
        <v>1658</v>
      </c>
      <c r="D457" s="437"/>
      <c r="E457" s="281">
        <v>2855.48</v>
      </c>
    </row>
    <row r="458" spans="1:5" x14ac:dyDescent="0.25">
      <c r="A458" s="250">
        <v>45160</v>
      </c>
      <c r="B458" s="7" t="s">
        <v>25012</v>
      </c>
      <c r="C458" s="513">
        <v>30</v>
      </c>
      <c r="D458" s="431">
        <v>84.38</v>
      </c>
      <c r="E458" s="206"/>
    </row>
    <row r="459" spans="1:5" x14ac:dyDescent="0.25">
      <c r="A459" s="250">
        <v>45160</v>
      </c>
      <c r="B459" s="7" t="s">
        <v>25013</v>
      </c>
      <c r="C459" s="282">
        <v>86</v>
      </c>
      <c r="D459" s="437"/>
      <c r="E459" s="206">
        <v>171.5</v>
      </c>
    </row>
    <row r="460" spans="1:5" x14ac:dyDescent="0.25">
      <c r="A460" s="250">
        <v>45160</v>
      </c>
      <c r="B460" s="7" t="s">
        <v>25014</v>
      </c>
      <c r="C460" s="282">
        <v>234</v>
      </c>
      <c r="D460" s="437"/>
      <c r="E460" s="206">
        <v>14</v>
      </c>
    </row>
    <row r="461" spans="1:5" x14ac:dyDescent="0.25">
      <c r="A461" s="250">
        <v>45160</v>
      </c>
      <c r="B461" s="7" t="s">
        <v>25015</v>
      </c>
      <c r="C461" s="282">
        <v>270</v>
      </c>
      <c r="D461" s="437">
        <v>579.11</v>
      </c>
      <c r="E461" s="206"/>
    </row>
    <row r="462" spans="1:5" x14ac:dyDescent="0.25">
      <c r="A462" s="250">
        <v>45160</v>
      </c>
      <c r="B462" s="7" t="s">
        <v>25016</v>
      </c>
      <c r="C462" s="282">
        <v>28</v>
      </c>
      <c r="D462" s="437"/>
      <c r="E462" s="206">
        <v>73.5</v>
      </c>
    </row>
    <row r="463" spans="1:5" x14ac:dyDescent="0.25">
      <c r="A463" s="250">
        <v>45160</v>
      </c>
      <c r="B463" s="7" t="s">
        <v>25017</v>
      </c>
      <c r="C463" s="282">
        <v>140</v>
      </c>
      <c r="D463" s="112"/>
      <c r="E463" s="206">
        <v>480.2</v>
      </c>
    </row>
    <row r="464" spans="1:5" x14ac:dyDescent="0.25">
      <c r="A464" s="250">
        <v>45160</v>
      </c>
      <c r="B464" s="7" t="s">
        <v>25018</v>
      </c>
      <c r="C464" s="300">
        <v>57</v>
      </c>
      <c r="D464" s="435"/>
      <c r="E464" s="206">
        <v>140.4</v>
      </c>
    </row>
    <row r="465" spans="1:5" x14ac:dyDescent="0.25">
      <c r="A465" s="250">
        <v>45160</v>
      </c>
      <c r="B465" s="7" t="s">
        <v>25019</v>
      </c>
      <c r="C465" s="300">
        <v>210</v>
      </c>
      <c r="D465" s="435"/>
      <c r="E465" s="206">
        <v>480.2</v>
      </c>
    </row>
    <row r="466" spans="1:5" x14ac:dyDescent="0.25">
      <c r="A466" s="250">
        <v>45160</v>
      </c>
      <c r="B466" s="7" t="s">
        <v>25020</v>
      </c>
      <c r="C466" s="300">
        <v>75</v>
      </c>
      <c r="D466" s="435">
        <v>340.86</v>
      </c>
      <c r="E466" s="206"/>
    </row>
    <row r="467" spans="1:5" x14ac:dyDescent="0.25">
      <c r="A467" s="250">
        <v>45160</v>
      </c>
      <c r="B467" s="7" t="s">
        <v>25021</v>
      </c>
      <c r="C467" s="545">
        <v>112</v>
      </c>
      <c r="D467" s="435"/>
      <c r="E467" s="206">
        <v>257.14</v>
      </c>
    </row>
    <row r="468" spans="1:5" x14ac:dyDescent="0.25">
      <c r="A468" s="250">
        <v>45160</v>
      </c>
      <c r="B468" s="7" t="s">
        <v>25022</v>
      </c>
      <c r="C468" s="531"/>
      <c r="D468" s="434"/>
      <c r="E468" s="281"/>
    </row>
    <row r="469" spans="1:5" x14ac:dyDescent="0.25">
      <c r="A469" s="250">
        <v>45160</v>
      </c>
      <c r="B469" s="7" t="s">
        <v>25023</v>
      </c>
      <c r="C469" s="300">
        <v>30</v>
      </c>
      <c r="D469" s="435"/>
      <c r="E469" s="206">
        <v>150</v>
      </c>
    </row>
    <row r="470" spans="1:5" x14ac:dyDescent="0.25">
      <c r="A470" s="250">
        <v>45160</v>
      </c>
      <c r="B470" s="7" t="s">
        <v>25024</v>
      </c>
      <c r="C470" s="282">
        <v>111</v>
      </c>
      <c r="D470" s="21"/>
      <c r="E470" s="550">
        <v>194.6</v>
      </c>
    </row>
    <row r="471" spans="1:5" x14ac:dyDescent="0.25">
      <c r="A471" s="250">
        <v>45160</v>
      </c>
      <c r="B471" s="7" t="s">
        <v>25025</v>
      </c>
      <c r="C471" s="545">
        <v>40</v>
      </c>
      <c r="D471" s="21">
        <v>77.489999999999995</v>
      </c>
      <c r="E471" s="550"/>
    </row>
    <row r="472" spans="1:5" x14ac:dyDescent="0.25">
      <c r="A472" s="250">
        <v>45160</v>
      </c>
      <c r="B472" s="7" t="s">
        <v>25026</v>
      </c>
      <c r="C472" s="282">
        <v>25</v>
      </c>
      <c r="D472" s="21"/>
      <c r="E472" s="550">
        <v>59</v>
      </c>
    </row>
    <row r="473" spans="1:5" x14ac:dyDescent="0.25">
      <c r="A473" s="250">
        <v>45160</v>
      </c>
      <c r="B473" s="7" t="s">
        <v>25027</v>
      </c>
      <c r="C473" s="282">
        <v>23</v>
      </c>
      <c r="D473" s="21">
        <v>72.569999999999993</v>
      </c>
      <c r="E473" s="550"/>
    </row>
    <row r="474" spans="1:5" x14ac:dyDescent="0.25">
      <c r="A474" s="250">
        <v>45160</v>
      </c>
      <c r="B474" s="7" t="s">
        <v>25028</v>
      </c>
      <c r="C474" s="282">
        <v>50</v>
      </c>
      <c r="D474" s="21">
        <v>162.43</v>
      </c>
      <c r="E474" s="550"/>
    </row>
    <row r="475" spans="1:5" x14ac:dyDescent="0.25">
      <c r="A475" s="250">
        <v>45160</v>
      </c>
      <c r="B475" s="7" t="s">
        <v>25029</v>
      </c>
      <c r="C475" s="348">
        <v>408</v>
      </c>
      <c r="D475" s="435"/>
      <c r="E475" s="206">
        <v>922.76</v>
      </c>
    </row>
    <row r="476" spans="1:5" x14ac:dyDescent="0.25">
      <c r="A476" s="250">
        <v>45160</v>
      </c>
      <c r="B476" s="7" t="s">
        <v>25030</v>
      </c>
      <c r="C476" s="348">
        <v>320</v>
      </c>
      <c r="D476" s="435">
        <v>781.79</v>
      </c>
      <c r="E476" s="206"/>
    </row>
    <row r="477" spans="1:5" x14ac:dyDescent="0.25">
      <c r="A477" s="250">
        <v>45160</v>
      </c>
      <c r="B477" s="7" t="s">
        <v>25031</v>
      </c>
      <c r="C477" s="348">
        <v>57</v>
      </c>
      <c r="D477" s="435">
        <v>126.44</v>
      </c>
      <c r="E477" s="206"/>
    </row>
    <row r="478" spans="1:5" x14ac:dyDescent="0.25">
      <c r="A478" s="250">
        <v>45161</v>
      </c>
      <c r="B478" s="7" t="s">
        <v>25032</v>
      </c>
      <c r="C478" s="348">
        <v>11</v>
      </c>
      <c r="D478" s="435">
        <v>63.96</v>
      </c>
      <c r="E478" s="206"/>
    </row>
    <row r="479" spans="1:5" x14ac:dyDescent="0.25">
      <c r="A479" s="250">
        <v>45161</v>
      </c>
      <c r="B479" s="7" t="s">
        <v>25033</v>
      </c>
      <c r="C479" s="282">
        <v>192</v>
      </c>
      <c r="D479" s="435"/>
      <c r="E479" s="206">
        <v>431.78</v>
      </c>
    </row>
    <row r="480" spans="1:5" x14ac:dyDescent="0.25">
      <c r="A480" s="250">
        <v>45161</v>
      </c>
      <c r="B480" s="7" t="s">
        <v>25034</v>
      </c>
      <c r="C480" s="282">
        <v>40</v>
      </c>
      <c r="D480" s="435">
        <v>168.76</v>
      </c>
      <c r="E480" s="281"/>
    </row>
    <row r="481" spans="1:5" x14ac:dyDescent="0.25">
      <c r="A481" s="250">
        <v>45161</v>
      </c>
      <c r="B481" s="7" t="s">
        <v>25035</v>
      </c>
      <c r="C481" s="348">
        <v>100</v>
      </c>
      <c r="D481" s="253"/>
      <c r="E481" s="206">
        <v>176.05</v>
      </c>
    </row>
    <row r="482" spans="1:5" x14ac:dyDescent="0.25">
      <c r="A482" s="250">
        <v>45161</v>
      </c>
      <c r="B482" s="7" t="s">
        <v>25036</v>
      </c>
      <c r="C482" s="348">
        <v>19</v>
      </c>
      <c r="D482" s="435"/>
      <c r="E482" s="206">
        <v>182</v>
      </c>
    </row>
    <row r="483" spans="1:5" x14ac:dyDescent="0.25">
      <c r="A483" s="250">
        <v>45161</v>
      </c>
      <c r="B483" s="7" t="s">
        <v>25037</v>
      </c>
      <c r="C483" s="282">
        <v>5</v>
      </c>
      <c r="D483" s="435"/>
      <c r="E483" s="206">
        <v>58.65</v>
      </c>
    </row>
    <row r="484" spans="1:5" x14ac:dyDescent="0.25">
      <c r="A484" s="250">
        <v>45161</v>
      </c>
      <c r="B484" s="7" t="s">
        <v>25038</v>
      </c>
      <c r="C484" s="282">
        <v>60</v>
      </c>
      <c r="D484" s="253"/>
      <c r="E484" s="206">
        <v>130</v>
      </c>
    </row>
    <row r="485" spans="1:5" x14ac:dyDescent="0.25">
      <c r="A485" s="250">
        <v>45161</v>
      </c>
      <c r="B485" s="7" t="s">
        <v>25039</v>
      </c>
      <c r="C485" s="282">
        <v>63</v>
      </c>
      <c r="D485" s="435"/>
      <c r="E485" s="206">
        <v>144.32</v>
      </c>
    </row>
    <row r="486" spans="1:5" x14ac:dyDescent="0.25">
      <c r="A486" s="250">
        <v>45161</v>
      </c>
      <c r="B486" s="7" t="s">
        <v>25040</v>
      </c>
      <c r="C486" s="348">
        <v>60</v>
      </c>
      <c r="D486" s="435">
        <v>179.09</v>
      </c>
      <c r="E486" s="281"/>
    </row>
    <row r="487" spans="1:5" x14ac:dyDescent="0.25">
      <c r="A487" s="250">
        <v>45161</v>
      </c>
      <c r="B487" s="7" t="s">
        <v>25041</v>
      </c>
      <c r="C487" s="282">
        <v>38</v>
      </c>
      <c r="D487" s="435"/>
      <c r="E487" s="206">
        <v>72.8</v>
      </c>
    </row>
    <row r="488" spans="1:5" x14ac:dyDescent="0.25">
      <c r="A488" s="250">
        <v>45161</v>
      </c>
      <c r="B488" s="7" t="s">
        <v>25042</v>
      </c>
      <c r="C488" s="282">
        <v>20</v>
      </c>
      <c r="D488" s="21">
        <v>76.75</v>
      </c>
      <c r="E488" s="206"/>
    </row>
    <row r="489" spans="1:5" x14ac:dyDescent="0.25">
      <c r="A489" s="250">
        <v>45161</v>
      </c>
      <c r="B489" s="7" t="s">
        <v>25043</v>
      </c>
      <c r="C489" s="282">
        <v>36</v>
      </c>
      <c r="D489" s="21">
        <v>101.6</v>
      </c>
      <c r="E489" s="206"/>
    </row>
    <row r="490" spans="1:5" x14ac:dyDescent="0.25">
      <c r="A490" s="250">
        <v>45161</v>
      </c>
      <c r="B490" s="7" t="s">
        <v>25044</v>
      </c>
      <c r="C490" s="282">
        <v>30</v>
      </c>
      <c r="D490" s="253"/>
      <c r="E490" s="550">
        <v>137.69999999999999</v>
      </c>
    </row>
    <row r="491" spans="1:5" x14ac:dyDescent="0.25">
      <c r="A491" s="250">
        <v>45161</v>
      </c>
      <c r="B491" s="7" t="s">
        <v>25045</v>
      </c>
      <c r="C491" s="282">
        <v>54</v>
      </c>
      <c r="D491" s="21">
        <v>147.11000000000001</v>
      </c>
      <c r="E491" s="206"/>
    </row>
    <row r="492" spans="1:5" x14ac:dyDescent="0.25">
      <c r="A492" s="250">
        <v>45161</v>
      </c>
      <c r="B492" s="7" t="s">
        <v>25046</v>
      </c>
      <c r="C492" s="282">
        <v>35</v>
      </c>
      <c r="D492" s="21">
        <v>97.85</v>
      </c>
      <c r="E492" s="206"/>
    </row>
    <row r="493" spans="1:5" x14ac:dyDescent="0.25">
      <c r="A493" s="250">
        <v>45161</v>
      </c>
      <c r="B493" s="7" t="s">
        <v>25047</v>
      </c>
      <c r="C493" s="282">
        <v>40</v>
      </c>
      <c r="D493" s="21">
        <v>171.09</v>
      </c>
      <c r="E493" s="550"/>
    </row>
    <row r="494" spans="1:5" x14ac:dyDescent="0.25">
      <c r="A494" s="250">
        <v>45161</v>
      </c>
      <c r="B494" s="7" t="s">
        <v>25048</v>
      </c>
      <c r="C494" s="282">
        <v>32</v>
      </c>
      <c r="D494" s="21">
        <v>89.54</v>
      </c>
      <c r="E494" s="206"/>
    </row>
    <row r="495" spans="1:5" x14ac:dyDescent="0.25">
      <c r="A495" s="250">
        <v>45161</v>
      </c>
      <c r="B495" s="7" t="s">
        <v>25049</v>
      </c>
      <c r="C495" s="282">
        <v>90</v>
      </c>
      <c r="D495" s="21">
        <v>272.08</v>
      </c>
      <c r="E495" s="206"/>
    </row>
    <row r="496" spans="1:5" x14ac:dyDescent="0.25">
      <c r="A496" s="250">
        <v>45161</v>
      </c>
      <c r="B496" s="7" t="s">
        <v>25050</v>
      </c>
      <c r="C496" s="282">
        <v>130</v>
      </c>
      <c r="D496" s="21">
        <v>412.54</v>
      </c>
      <c r="E496" s="206"/>
    </row>
    <row r="497" spans="1:5" x14ac:dyDescent="0.25">
      <c r="A497" s="250">
        <v>45161</v>
      </c>
      <c r="B497" s="7" t="s">
        <v>25051</v>
      </c>
      <c r="C497" s="282">
        <v>51</v>
      </c>
      <c r="D497" s="435"/>
      <c r="E497" s="206">
        <v>137.19999999999999</v>
      </c>
    </row>
    <row r="498" spans="1:5" x14ac:dyDescent="0.25">
      <c r="A498" s="250">
        <v>45161</v>
      </c>
      <c r="B498" s="7" t="s">
        <v>25052</v>
      </c>
      <c r="C498" s="282">
        <v>10</v>
      </c>
      <c r="D498" s="435"/>
      <c r="E498" s="206">
        <v>49</v>
      </c>
    </row>
    <row r="499" spans="1:5" x14ac:dyDescent="0.25">
      <c r="A499" s="250">
        <v>45161</v>
      </c>
      <c r="B499" s="7" t="s">
        <v>25053</v>
      </c>
      <c r="C499" s="282">
        <v>94</v>
      </c>
      <c r="D499" s="435"/>
      <c r="E499" s="206">
        <v>335</v>
      </c>
    </row>
    <row r="500" spans="1:5" x14ac:dyDescent="0.25">
      <c r="A500" s="250">
        <v>45161</v>
      </c>
      <c r="B500" s="7" t="s">
        <v>25054</v>
      </c>
      <c r="C500" s="546">
        <v>480</v>
      </c>
      <c r="D500" s="445">
        <v>1012.54</v>
      </c>
      <c r="E500" s="206"/>
    </row>
    <row r="501" spans="1:5" x14ac:dyDescent="0.25">
      <c r="A501" s="250">
        <v>45161</v>
      </c>
      <c r="B501" s="7" t="s">
        <v>25055</v>
      </c>
      <c r="C501" s="513">
        <v>98</v>
      </c>
      <c r="D501" s="435"/>
      <c r="E501" s="281">
        <v>230.4</v>
      </c>
    </row>
    <row r="502" spans="1:5" x14ac:dyDescent="0.25">
      <c r="A502" s="250">
        <v>45161</v>
      </c>
      <c r="B502" s="7" t="s">
        <v>25056</v>
      </c>
      <c r="C502" s="282">
        <v>280</v>
      </c>
      <c r="D502" s="435"/>
      <c r="E502" s="281">
        <v>612.5</v>
      </c>
    </row>
    <row r="503" spans="1:5" x14ac:dyDescent="0.25">
      <c r="A503" s="250">
        <v>45161</v>
      </c>
      <c r="B503" s="7" t="s">
        <v>25057</v>
      </c>
      <c r="C503" s="282">
        <v>103</v>
      </c>
      <c r="D503" s="21">
        <v>283.27</v>
      </c>
      <c r="E503" s="206"/>
    </row>
    <row r="504" spans="1:5" x14ac:dyDescent="0.25">
      <c r="A504" s="250">
        <v>45161</v>
      </c>
      <c r="B504" s="7" t="s">
        <v>25058</v>
      </c>
      <c r="C504" s="282">
        <v>115</v>
      </c>
      <c r="D504" s="21">
        <v>377.36</v>
      </c>
      <c r="E504" s="206"/>
    </row>
    <row r="505" spans="1:5" x14ac:dyDescent="0.25">
      <c r="A505" s="250">
        <v>45161</v>
      </c>
      <c r="B505" s="7" t="s">
        <v>25059</v>
      </c>
      <c r="C505" s="282">
        <v>1135</v>
      </c>
      <c r="D505" s="253"/>
      <c r="E505" s="206">
        <v>2003.12</v>
      </c>
    </row>
    <row r="506" spans="1:5" x14ac:dyDescent="0.25">
      <c r="A506" s="250">
        <v>45161</v>
      </c>
      <c r="B506" s="7" t="s">
        <v>25060</v>
      </c>
      <c r="C506" s="282">
        <v>293</v>
      </c>
      <c r="D506" s="431"/>
      <c r="E506" s="206">
        <v>499.8</v>
      </c>
    </row>
    <row r="507" spans="1:5" x14ac:dyDescent="0.25">
      <c r="A507" s="250">
        <v>45161</v>
      </c>
      <c r="B507" s="7" t="s">
        <v>25062</v>
      </c>
      <c r="C507" s="282">
        <v>40</v>
      </c>
      <c r="D507" s="21">
        <v>168.76</v>
      </c>
      <c r="E507" s="550"/>
    </row>
    <row r="508" spans="1:5" x14ac:dyDescent="0.25">
      <c r="A508" s="250">
        <v>45161</v>
      </c>
      <c r="B508" s="7" t="s">
        <v>25063</v>
      </c>
      <c r="C508" s="282">
        <v>158</v>
      </c>
      <c r="D508" s="60"/>
      <c r="E508" s="550">
        <v>344.47</v>
      </c>
    </row>
    <row r="509" spans="1:5" x14ac:dyDescent="0.25">
      <c r="A509" s="250">
        <v>45161</v>
      </c>
      <c r="B509" s="7" t="s">
        <v>25064</v>
      </c>
      <c r="C509" s="530">
        <v>60</v>
      </c>
      <c r="D509" s="21">
        <v>168.76</v>
      </c>
      <c r="E509" s="550"/>
    </row>
    <row r="510" spans="1:5" x14ac:dyDescent="0.25">
      <c r="A510" s="250">
        <v>45161</v>
      </c>
      <c r="B510" s="7" t="s">
        <v>25065</v>
      </c>
      <c r="C510" s="530">
        <v>35</v>
      </c>
      <c r="D510" s="21">
        <v>121.73</v>
      </c>
      <c r="E510" s="550"/>
    </row>
    <row r="511" spans="1:5" x14ac:dyDescent="0.25">
      <c r="A511" s="250">
        <v>45161</v>
      </c>
      <c r="B511" s="7" t="s">
        <v>25066</v>
      </c>
      <c r="C511" s="513">
        <v>180</v>
      </c>
      <c r="D511" s="21">
        <v>506.27</v>
      </c>
      <c r="E511" s="550"/>
    </row>
    <row r="512" spans="1:5" x14ac:dyDescent="0.25">
      <c r="A512" s="250">
        <v>45161</v>
      </c>
      <c r="B512" s="7" t="s">
        <v>25067</v>
      </c>
      <c r="C512" s="282">
        <v>48</v>
      </c>
      <c r="D512" s="435"/>
      <c r="E512" s="550">
        <v>123.9</v>
      </c>
    </row>
    <row r="513" spans="1:5" x14ac:dyDescent="0.25">
      <c r="A513" s="250">
        <v>45161</v>
      </c>
      <c r="B513" s="7" t="s">
        <v>25068</v>
      </c>
      <c r="C513" s="282">
        <v>25</v>
      </c>
      <c r="D513" s="435">
        <v>60.27</v>
      </c>
      <c r="E513" s="550"/>
    </row>
    <row r="514" spans="1:5" x14ac:dyDescent="0.25">
      <c r="A514" s="250">
        <v>45161</v>
      </c>
      <c r="B514" s="7" t="s">
        <v>25069</v>
      </c>
      <c r="C514" s="282">
        <v>62</v>
      </c>
      <c r="D514" s="435">
        <v>168.76</v>
      </c>
      <c r="E514" s="550"/>
    </row>
    <row r="515" spans="1:5" x14ac:dyDescent="0.25">
      <c r="A515" s="250">
        <v>45161</v>
      </c>
      <c r="B515" s="7" t="s">
        <v>25070</v>
      </c>
      <c r="C515" s="282">
        <v>50</v>
      </c>
      <c r="D515" s="435">
        <v>179.09</v>
      </c>
      <c r="E515" s="550"/>
    </row>
    <row r="516" spans="1:5" x14ac:dyDescent="0.25">
      <c r="A516" s="250">
        <v>45161</v>
      </c>
      <c r="B516" s="7" t="s">
        <v>25071</v>
      </c>
      <c r="C516" s="282">
        <v>10</v>
      </c>
      <c r="D516" s="435">
        <v>42.19</v>
      </c>
      <c r="E516" s="550"/>
    </row>
    <row r="517" spans="1:5" x14ac:dyDescent="0.25">
      <c r="A517" s="250">
        <v>45161</v>
      </c>
      <c r="B517" s="7" t="s">
        <v>25072</v>
      </c>
      <c r="C517" s="530">
        <v>1680</v>
      </c>
      <c r="D517" s="435"/>
      <c r="E517" s="550">
        <v>2826.32</v>
      </c>
    </row>
    <row r="518" spans="1:5" x14ac:dyDescent="0.25">
      <c r="A518" s="250">
        <v>45161</v>
      </c>
      <c r="B518" s="7" t="s">
        <v>25073</v>
      </c>
      <c r="C518" s="282">
        <v>20</v>
      </c>
      <c r="D518" s="435">
        <v>84.38</v>
      </c>
      <c r="E518" s="550"/>
    </row>
    <row r="519" spans="1:5" x14ac:dyDescent="0.25">
      <c r="A519" s="250">
        <v>45161</v>
      </c>
      <c r="B519" s="7" t="s">
        <v>25074</v>
      </c>
      <c r="C519" s="282">
        <v>25</v>
      </c>
      <c r="D519" s="435"/>
      <c r="E519" s="550">
        <v>59</v>
      </c>
    </row>
    <row r="520" spans="1:5" x14ac:dyDescent="0.25">
      <c r="A520" s="473">
        <v>45162</v>
      </c>
      <c r="B520" s="7" t="s">
        <v>25075</v>
      </c>
      <c r="C520" s="530">
        <v>127</v>
      </c>
      <c r="D520" s="21">
        <v>413.65</v>
      </c>
      <c r="E520" s="550"/>
    </row>
    <row r="521" spans="1:5" x14ac:dyDescent="0.25">
      <c r="A521" s="473">
        <v>45162</v>
      </c>
      <c r="B521" s="7" t="s">
        <v>25076</v>
      </c>
      <c r="C521" s="530">
        <v>120</v>
      </c>
      <c r="D521" s="21">
        <v>347.84</v>
      </c>
      <c r="E521" s="550"/>
    </row>
    <row r="522" spans="1:5" x14ac:dyDescent="0.25">
      <c r="A522" s="473">
        <v>45162</v>
      </c>
      <c r="B522" s="7" t="s">
        <v>25077</v>
      </c>
      <c r="C522" s="530">
        <v>93</v>
      </c>
      <c r="D522" s="435"/>
      <c r="E522" s="206">
        <v>204.82</v>
      </c>
    </row>
    <row r="523" spans="1:5" x14ac:dyDescent="0.25">
      <c r="A523" s="473">
        <v>45162</v>
      </c>
      <c r="B523" s="7" t="s">
        <v>25078</v>
      </c>
      <c r="C523" s="530">
        <v>2104</v>
      </c>
      <c r="D523" s="435"/>
      <c r="E523" s="281">
        <v>4431.5600000000004</v>
      </c>
    </row>
    <row r="524" spans="1:5" x14ac:dyDescent="0.25">
      <c r="A524" s="473">
        <v>45162</v>
      </c>
      <c r="B524" s="7" t="s">
        <v>25079</v>
      </c>
      <c r="C524" s="513">
        <v>245</v>
      </c>
      <c r="D524" s="435"/>
      <c r="E524" s="206">
        <v>441</v>
      </c>
    </row>
    <row r="525" spans="1:5" x14ac:dyDescent="0.25">
      <c r="A525" s="473">
        <v>45162</v>
      </c>
      <c r="B525" s="7" t="s">
        <v>25080</v>
      </c>
      <c r="C525" s="282">
        <v>85</v>
      </c>
      <c r="D525" s="435">
        <v>199.26</v>
      </c>
      <c r="E525" s="550"/>
    </row>
    <row r="526" spans="1:5" x14ac:dyDescent="0.25">
      <c r="A526" s="473">
        <v>45162</v>
      </c>
      <c r="B526" s="7" t="s">
        <v>25081</v>
      </c>
      <c r="C526" s="282">
        <v>32</v>
      </c>
      <c r="D526" s="435"/>
      <c r="E526" s="206">
        <v>88.5</v>
      </c>
    </row>
    <row r="527" spans="1:5" x14ac:dyDescent="0.25">
      <c r="A527" s="473">
        <v>45162</v>
      </c>
      <c r="B527" s="7" t="s">
        <v>25082</v>
      </c>
      <c r="C527" s="282">
        <v>42</v>
      </c>
      <c r="D527" s="435"/>
      <c r="E527" s="206">
        <v>98.8</v>
      </c>
    </row>
    <row r="528" spans="1:5" x14ac:dyDescent="0.25">
      <c r="A528" s="473">
        <v>45162</v>
      </c>
      <c r="B528" s="7" t="s">
        <v>25083</v>
      </c>
      <c r="C528" s="282">
        <v>57</v>
      </c>
      <c r="D528" s="435">
        <v>210.45</v>
      </c>
      <c r="E528" s="550"/>
    </row>
    <row r="529" spans="1:5" x14ac:dyDescent="0.25">
      <c r="A529" s="473">
        <v>45162</v>
      </c>
      <c r="B529" s="7" t="s">
        <v>25084</v>
      </c>
      <c r="C529" s="282">
        <v>28</v>
      </c>
      <c r="D529" s="435"/>
      <c r="E529" s="206">
        <v>52</v>
      </c>
    </row>
    <row r="530" spans="1:5" x14ac:dyDescent="0.25">
      <c r="A530" s="473">
        <v>45162</v>
      </c>
      <c r="B530" s="7" t="s">
        <v>25085</v>
      </c>
      <c r="C530" s="282">
        <v>63</v>
      </c>
      <c r="D530" s="435"/>
      <c r="E530" s="206">
        <v>123.9</v>
      </c>
    </row>
    <row r="531" spans="1:5" x14ac:dyDescent="0.25">
      <c r="A531" s="473">
        <v>45162</v>
      </c>
      <c r="B531" s="7" t="s">
        <v>25086</v>
      </c>
      <c r="C531" s="282">
        <v>196</v>
      </c>
      <c r="D531" s="431"/>
      <c r="E531" s="206">
        <v>365.8</v>
      </c>
    </row>
    <row r="532" spans="1:5" x14ac:dyDescent="0.25">
      <c r="A532" s="473">
        <v>45162</v>
      </c>
      <c r="B532" s="7" t="s">
        <v>25087</v>
      </c>
      <c r="C532" s="282">
        <v>20</v>
      </c>
      <c r="D532" s="435"/>
      <c r="E532" s="206">
        <v>49</v>
      </c>
    </row>
    <row r="533" spans="1:5" x14ac:dyDescent="0.25">
      <c r="A533" s="473">
        <v>45162</v>
      </c>
      <c r="B533" s="7" t="s">
        <v>25088</v>
      </c>
      <c r="C533" s="531">
        <v>1319</v>
      </c>
      <c r="D533" s="435"/>
      <c r="E533" s="551">
        <v>4632.46</v>
      </c>
    </row>
    <row r="534" spans="1:5" x14ac:dyDescent="0.25">
      <c r="A534" s="473">
        <v>45162</v>
      </c>
      <c r="B534" s="7" t="s">
        <v>25089</v>
      </c>
      <c r="C534" s="530">
        <v>66</v>
      </c>
      <c r="D534" s="435"/>
      <c r="E534" s="206">
        <v>116.2</v>
      </c>
    </row>
    <row r="535" spans="1:5" x14ac:dyDescent="0.25">
      <c r="A535" s="473">
        <v>45162</v>
      </c>
      <c r="B535" s="7" t="s">
        <v>25090</v>
      </c>
      <c r="C535" s="510">
        <v>100</v>
      </c>
      <c r="D535" s="437"/>
      <c r="E535" s="206">
        <v>291.2</v>
      </c>
    </row>
    <row r="536" spans="1:5" x14ac:dyDescent="0.25">
      <c r="A536" s="473">
        <v>45162</v>
      </c>
      <c r="B536" s="7" t="s">
        <v>25091</v>
      </c>
      <c r="C536" s="510">
        <v>22</v>
      </c>
      <c r="D536" s="21">
        <v>63.96</v>
      </c>
      <c r="E536" s="504"/>
    </row>
    <row r="537" spans="1:5" x14ac:dyDescent="0.25">
      <c r="A537" s="473">
        <v>45162</v>
      </c>
      <c r="B537" s="7" t="s">
        <v>25092</v>
      </c>
      <c r="C537" s="510">
        <v>160</v>
      </c>
      <c r="D537" s="21">
        <v>337.51</v>
      </c>
      <c r="E537" s="504"/>
    </row>
    <row r="538" spans="1:5" x14ac:dyDescent="0.25">
      <c r="A538" s="473">
        <v>45162</v>
      </c>
      <c r="B538" s="7" t="s">
        <v>25093</v>
      </c>
      <c r="C538" s="513">
        <v>50</v>
      </c>
      <c r="D538" s="21">
        <v>179.09</v>
      </c>
      <c r="E538" s="456"/>
    </row>
    <row r="539" spans="1:5" x14ac:dyDescent="0.25">
      <c r="A539" s="473">
        <v>45162</v>
      </c>
      <c r="B539" s="7" t="s">
        <v>25094</v>
      </c>
      <c r="C539" s="282">
        <v>40</v>
      </c>
      <c r="D539" s="437"/>
      <c r="E539" s="206">
        <v>88.2</v>
      </c>
    </row>
    <row r="540" spans="1:5" x14ac:dyDescent="0.25">
      <c r="A540" s="473">
        <v>45162</v>
      </c>
      <c r="B540" s="7" t="s">
        <v>25095</v>
      </c>
      <c r="C540" s="282">
        <v>10</v>
      </c>
      <c r="D540" s="437"/>
      <c r="E540" s="206">
        <v>25.92</v>
      </c>
    </row>
    <row r="541" spans="1:5" x14ac:dyDescent="0.25">
      <c r="A541" s="473">
        <v>45162</v>
      </c>
      <c r="B541" s="7" t="s">
        <v>25096</v>
      </c>
      <c r="C541" s="282">
        <v>25</v>
      </c>
      <c r="D541" s="21">
        <v>78.349999999999994</v>
      </c>
      <c r="E541" s="504"/>
    </row>
    <row r="542" spans="1:5" x14ac:dyDescent="0.25">
      <c r="A542" s="473">
        <v>45162</v>
      </c>
      <c r="B542" s="7" t="s">
        <v>25097</v>
      </c>
      <c r="C542" s="282">
        <v>23</v>
      </c>
      <c r="D542" s="21">
        <v>60.27</v>
      </c>
      <c r="E542" s="504"/>
    </row>
    <row r="543" spans="1:5" x14ac:dyDescent="0.25">
      <c r="A543" s="473">
        <v>45162</v>
      </c>
      <c r="B543" s="7" t="s">
        <v>25098</v>
      </c>
      <c r="C543" s="282">
        <v>50</v>
      </c>
      <c r="D543" s="21">
        <v>97.17</v>
      </c>
      <c r="E543" s="504"/>
    </row>
    <row r="544" spans="1:5" x14ac:dyDescent="0.25">
      <c r="A544" s="473">
        <v>45162</v>
      </c>
      <c r="B544" s="7" t="s">
        <v>25099</v>
      </c>
      <c r="C544" s="510">
        <v>152</v>
      </c>
      <c r="D544" s="21">
        <v>358.18</v>
      </c>
      <c r="E544" s="504"/>
    </row>
    <row r="545" spans="1:6" x14ac:dyDescent="0.25">
      <c r="A545" s="473">
        <v>45162</v>
      </c>
      <c r="B545" s="7" t="s">
        <v>25100</v>
      </c>
      <c r="C545" s="282">
        <v>290</v>
      </c>
      <c r="D545" s="21">
        <v>808.97</v>
      </c>
      <c r="E545" s="504"/>
    </row>
    <row r="546" spans="1:6" x14ac:dyDescent="0.25">
      <c r="A546" s="473">
        <v>45162</v>
      </c>
      <c r="B546" s="7" t="s">
        <v>25101</v>
      </c>
      <c r="C546" s="282">
        <v>38</v>
      </c>
      <c r="D546" s="21">
        <v>123.37</v>
      </c>
      <c r="E546" s="504"/>
    </row>
    <row r="547" spans="1:6" x14ac:dyDescent="0.25">
      <c r="A547" s="473">
        <v>45162</v>
      </c>
      <c r="B547" s="7" t="s">
        <v>25102</v>
      </c>
      <c r="C547" s="510">
        <v>60</v>
      </c>
      <c r="D547" s="21">
        <v>179.09</v>
      </c>
      <c r="E547" s="504"/>
    </row>
    <row r="548" spans="1:6" x14ac:dyDescent="0.25">
      <c r="A548" s="473">
        <v>45162</v>
      </c>
      <c r="B548" s="7" t="s">
        <v>25103</v>
      </c>
      <c r="C548" s="530">
        <v>90</v>
      </c>
      <c r="D548" s="21">
        <v>168.76</v>
      </c>
      <c r="E548" s="504"/>
    </row>
    <row r="549" spans="1:6" x14ac:dyDescent="0.25">
      <c r="A549" s="473">
        <v>45162</v>
      </c>
      <c r="B549" s="7" t="s">
        <v>25104</v>
      </c>
      <c r="C549" s="282">
        <v>250</v>
      </c>
      <c r="D549" s="437"/>
      <c r="E549" s="206">
        <v>659.15</v>
      </c>
    </row>
    <row r="550" spans="1:6" x14ac:dyDescent="0.25">
      <c r="A550" s="473">
        <v>45162</v>
      </c>
      <c r="B550" s="7" t="s">
        <v>25105</v>
      </c>
      <c r="C550" s="300">
        <v>200</v>
      </c>
      <c r="D550" s="437"/>
      <c r="E550" s="206">
        <v>289.8</v>
      </c>
    </row>
    <row r="551" spans="1:6" x14ac:dyDescent="0.25">
      <c r="A551" s="473">
        <v>45162</v>
      </c>
      <c r="B551" s="7" t="s">
        <v>25106</v>
      </c>
      <c r="C551" s="282">
        <v>70</v>
      </c>
      <c r="D551" s="437"/>
      <c r="E551" s="206">
        <v>156.55000000000001</v>
      </c>
    </row>
    <row r="552" spans="1:6" x14ac:dyDescent="0.25">
      <c r="A552" s="473">
        <v>45162</v>
      </c>
      <c r="B552" s="7" t="s">
        <v>25107</v>
      </c>
      <c r="C552" s="282">
        <v>206</v>
      </c>
      <c r="D552" s="437"/>
      <c r="E552" s="206">
        <v>389.4</v>
      </c>
    </row>
    <row r="553" spans="1:6" x14ac:dyDescent="0.25">
      <c r="A553" s="473">
        <v>45162</v>
      </c>
      <c r="B553" s="7" t="s">
        <v>25108</v>
      </c>
      <c r="C553" s="282">
        <v>200</v>
      </c>
      <c r="D553" s="437"/>
      <c r="E553" s="206">
        <v>507.4</v>
      </c>
    </row>
    <row r="554" spans="1:6" x14ac:dyDescent="0.25">
      <c r="A554" s="473">
        <v>45162</v>
      </c>
      <c r="B554" s="7" t="s">
        <v>25109</v>
      </c>
      <c r="C554" s="510">
        <v>30</v>
      </c>
      <c r="D554" s="21">
        <v>84.38</v>
      </c>
      <c r="E554" s="504"/>
    </row>
    <row r="555" spans="1:6" x14ac:dyDescent="0.25">
      <c r="A555" s="473">
        <v>45162</v>
      </c>
      <c r="B555" s="7" t="s">
        <v>25110</v>
      </c>
      <c r="C555" s="530">
        <v>26</v>
      </c>
      <c r="D555" s="21">
        <v>87.08</v>
      </c>
      <c r="E555" s="456"/>
    </row>
    <row r="556" spans="1:6" x14ac:dyDescent="0.25">
      <c r="A556" s="473">
        <v>45162</v>
      </c>
      <c r="B556" s="7" t="s">
        <v>25111</v>
      </c>
      <c r="C556" s="530">
        <v>70</v>
      </c>
      <c r="D556" s="21">
        <v>154.97999999999999</v>
      </c>
      <c r="E556" s="504"/>
    </row>
    <row r="557" spans="1:6" x14ac:dyDescent="0.25">
      <c r="A557" s="473">
        <v>45162</v>
      </c>
      <c r="B557" s="47" t="s">
        <v>25112</v>
      </c>
      <c r="C557" s="531">
        <v>87</v>
      </c>
      <c r="D557" s="431"/>
      <c r="E557" s="540">
        <v>362.72</v>
      </c>
    </row>
    <row r="558" spans="1:6" x14ac:dyDescent="0.25">
      <c r="A558" s="473">
        <v>45162</v>
      </c>
      <c r="B558" s="7" t="s">
        <v>25113</v>
      </c>
      <c r="C558" s="530">
        <v>100</v>
      </c>
      <c r="D558" s="437"/>
      <c r="E558" s="540">
        <v>363.32</v>
      </c>
    </row>
    <row r="559" spans="1:6" x14ac:dyDescent="0.25">
      <c r="A559" s="473">
        <v>45162</v>
      </c>
      <c r="B559" s="435" t="s">
        <v>25114</v>
      </c>
      <c r="C559" s="531">
        <v>180</v>
      </c>
      <c r="D559" s="431"/>
      <c r="E559" s="551">
        <v>582.4</v>
      </c>
      <c r="F559" t="s">
        <v>25118</v>
      </c>
    </row>
    <row r="560" spans="1:6" x14ac:dyDescent="0.25">
      <c r="A560" s="473">
        <v>45162</v>
      </c>
      <c r="B560" s="7" t="s">
        <v>25115</v>
      </c>
      <c r="C560" s="300">
        <v>77</v>
      </c>
      <c r="D560" s="437"/>
      <c r="E560" s="206">
        <v>171.5</v>
      </c>
    </row>
    <row r="561" spans="1:5" x14ac:dyDescent="0.25">
      <c r="A561" s="473">
        <v>45162</v>
      </c>
      <c r="B561" s="7" t="s">
        <v>25116</v>
      </c>
      <c r="C561" s="282">
        <v>36</v>
      </c>
      <c r="D561" s="437"/>
      <c r="E561" s="206">
        <v>83.3</v>
      </c>
    </row>
    <row r="562" spans="1:5" x14ac:dyDescent="0.25">
      <c r="A562" s="473">
        <v>45162</v>
      </c>
      <c r="B562" s="7" t="s">
        <v>25117</v>
      </c>
      <c r="C562" s="282">
        <v>15</v>
      </c>
      <c r="D562" s="437"/>
      <c r="E562" s="206">
        <v>49</v>
      </c>
    </row>
    <row r="563" spans="1:5" x14ac:dyDescent="0.25">
      <c r="A563" s="473">
        <v>45162</v>
      </c>
      <c r="B563" s="7" t="s">
        <v>25119</v>
      </c>
      <c r="C563" s="530">
        <v>80</v>
      </c>
      <c r="D563" s="437">
        <v>203.2</v>
      </c>
      <c r="E563" s="504"/>
    </row>
    <row r="564" spans="1:5" x14ac:dyDescent="0.25">
      <c r="A564" s="473">
        <v>45163</v>
      </c>
      <c r="B564" s="7" t="s">
        <v>25120</v>
      </c>
      <c r="C564" s="530">
        <v>60</v>
      </c>
      <c r="D564" s="437"/>
      <c r="E564" s="512">
        <v>205.8</v>
      </c>
    </row>
    <row r="565" spans="1:5" x14ac:dyDescent="0.25">
      <c r="A565" s="473">
        <v>45163</v>
      </c>
      <c r="B565" s="7" t="s">
        <v>25121</v>
      </c>
      <c r="C565" s="510">
        <v>52</v>
      </c>
      <c r="D565" s="437">
        <v>132.84</v>
      </c>
      <c r="E565" s="504"/>
    </row>
    <row r="566" spans="1:5" x14ac:dyDescent="0.25">
      <c r="A566" s="473">
        <v>45163</v>
      </c>
      <c r="B566" s="7" t="s">
        <v>25122</v>
      </c>
      <c r="C566" s="510">
        <v>290</v>
      </c>
      <c r="D566" s="21"/>
      <c r="E566" s="504">
        <v>859.95</v>
      </c>
    </row>
    <row r="567" spans="1:5" x14ac:dyDescent="0.25">
      <c r="A567" s="473">
        <v>45163</v>
      </c>
      <c r="B567" s="7" t="s">
        <v>25123</v>
      </c>
      <c r="C567" s="510">
        <v>348</v>
      </c>
      <c r="D567" s="21"/>
      <c r="E567" s="504">
        <v>870.48</v>
      </c>
    </row>
    <row r="568" spans="1:5" x14ac:dyDescent="0.25">
      <c r="A568" s="473">
        <v>45163</v>
      </c>
      <c r="B568" s="7" t="s">
        <v>25124</v>
      </c>
      <c r="C568" s="513">
        <v>30</v>
      </c>
      <c r="D568" s="437"/>
      <c r="E568" s="504">
        <v>68.599999999999994</v>
      </c>
    </row>
    <row r="569" spans="1:5" x14ac:dyDescent="0.25">
      <c r="A569" s="473">
        <v>45163</v>
      </c>
      <c r="B569" s="7" t="s">
        <v>25125</v>
      </c>
      <c r="C569" s="513">
        <v>1581</v>
      </c>
      <c r="D569" s="431"/>
      <c r="E569" s="512">
        <v>2723.18</v>
      </c>
    </row>
    <row r="570" spans="1:5" x14ac:dyDescent="0.25">
      <c r="A570" s="473">
        <v>45163</v>
      </c>
      <c r="B570" s="7" t="s">
        <v>25126</v>
      </c>
      <c r="C570" s="530">
        <v>75</v>
      </c>
      <c r="D570" s="435"/>
      <c r="E570" s="206">
        <v>188.8</v>
      </c>
    </row>
    <row r="571" spans="1:5" x14ac:dyDescent="0.25">
      <c r="A571" s="473">
        <v>45163</v>
      </c>
      <c r="B571" s="7" t="s">
        <v>25127</v>
      </c>
      <c r="C571" s="513">
        <v>238</v>
      </c>
      <c r="D571" s="433"/>
      <c r="E571" s="206">
        <v>608.29999999999995</v>
      </c>
    </row>
    <row r="572" spans="1:5" x14ac:dyDescent="0.25">
      <c r="A572" s="473">
        <v>45163</v>
      </c>
      <c r="B572" s="7" t="s">
        <v>25128</v>
      </c>
      <c r="C572" s="531">
        <v>110</v>
      </c>
      <c r="D572" s="431"/>
      <c r="E572" s="281">
        <v>8578.44</v>
      </c>
    </row>
    <row r="573" spans="1:5" x14ac:dyDescent="0.25">
      <c r="A573" s="473">
        <v>45163</v>
      </c>
      <c r="B573" s="7" t="s">
        <v>25129</v>
      </c>
      <c r="C573" s="513">
        <v>360</v>
      </c>
      <c r="D573" s="432"/>
      <c r="E573" s="206">
        <v>788.8</v>
      </c>
    </row>
    <row r="574" spans="1:5" x14ac:dyDescent="0.25">
      <c r="A574" s="473">
        <v>45163</v>
      </c>
      <c r="B574" s="7" t="s">
        <v>25130</v>
      </c>
      <c r="C574" s="513">
        <v>215</v>
      </c>
      <c r="D574" s="432"/>
      <c r="E574" s="206">
        <v>331.8</v>
      </c>
    </row>
    <row r="575" spans="1:5" x14ac:dyDescent="0.25">
      <c r="A575" s="473">
        <v>45163</v>
      </c>
      <c r="B575" s="7" t="s">
        <v>25131</v>
      </c>
      <c r="C575" s="513">
        <v>174</v>
      </c>
      <c r="D575" s="431">
        <v>272.08</v>
      </c>
      <c r="E575" s="456"/>
    </row>
    <row r="576" spans="1:5" ht="25.5" x14ac:dyDescent="0.25">
      <c r="A576" s="473">
        <v>45163</v>
      </c>
      <c r="B576" s="7" t="s">
        <v>25132</v>
      </c>
      <c r="C576" s="513">
        <v>87</v>
      </c>
      <c r="D576" s="432"/>
      <c r="E576" s="456">
        <v>205.8</v>
      </c>
    </row>
    <row r="577" spans="1:6" x14ac:dyDescent="0.25">
      <c r="A577" s="473">
        <v>45163</v>
      </c>
      <c r="B577" s="7" t="s">
        <v>25133</v>
      </c>
      <c r="C577" s="513">
        <v>281</v>
      </c>
      <c r="D577" s="432"/>
      <c r="E577" s="456">
        <v>664</v>
      </c>
    </row>
    <row r="578" spans="1:6" x14ac:dyDescent="0.25">
      <c r="A578" s="473">
        <v>45163</v>
      </c>
      <c r="B578" s="7" t="s">
        <v>25134</v>
      </c>
      <c r="C578" s="531">
        <v>60</v>
      </c>
      <c r="D578" s="432"/>
      <c r="E578" s="456">
        <v>218.18</v>
      </c>
    </row>
    <row r="579" spans="1:6" x14ac:dyDescent="0.25">
      <c r="A579" s="473">
        <v>45163</v>
      </c>
      <c r="B579" s="7" t="s">
        <v>25135</v>
      </c>
      <c r="C579" s="513">
        <v>280</v>
      </c>
      <c r="D579" s="21">
        <v>590.65</v>
      </c>
      <c r="E579" s="456"/>
    </row>
    <row r="580" spans="1:6" x14ac:dyDescent="0.25">
      <c r="A580" s="473">
        <v>45163</v>
      </c>
      <c r="B580" s="7" t="s">
        <v>25136</v>
      </c>
      <c r="C580" s="513">
        <v>25</v>
      </c>
      <c r="D580" s="21"/>
      <c r="E580" s="456">
        <v>72.8</v>
      </c>
    </row>
    <row r="581" spans="1:6" x14ac:dyDescent="0.25">
      <c r="A581" s="473">
        <v>45163</v>
      </c>
      <c r="B581" s="7" t="s">
        <v>25137</v>
      </c>
      <c r="C581" s="531">
        <v>136</v>
      </c>
      <c r="D581" s="432"/>
      <c r="E581" s="456">
        <v>303.48</v>
      </c>
    </row>
    <row r="582" spans="1:6" x14ac:dyDescent="0.25">
      <c r="A582" s="473">
        <v>45163</v>
      </c>
      <c r="B582" s="7" t="s">
        <v>25138</v>
      </c>
      <c r="C582" s="530">
        <v>117</v>
      </c>
      <c r="D582" s="444"/>
      <c r="E582" s="469">
        <v>246.72</v>
      </c>
      <c r="F582" s="145"/>
    </row>
    <row r="583" spans="1:6" x14ac:dyDescent="0.25">
      <c r="A583" s="473">
        <v>45163</v>
      </c>
      <c r="B583" s="7" t="s">
        <v>25139</v>
      </c>
      <c r="C583" s="530">
        <v>90</v>
      </c>
      <c r="D583" s="435">
        <v>168.76</v>
      </c>
      <c r="E583" s="469"/>
      <c r="F583" s="145"/>
    </row>
    <row r="584" spans="1:6" x14ac:dyDescent="0.25">
      <c r="A584" s="473">
        <v>45163</v>
      </c>
      <c r="B584" s="435" t="s">
        <v>25140</v>
      </c>
      <c r="C584" s="530">
        <v>155</v>
      </c>
      <c r="D584" s="444"/>
      <c r="E584" s="469">
        <v>926.1</v>
      </c>
      <c r="F584" s="145"/>
    </row>
    <row r="585" spans="1:6" x14ac:dyDescent="0.25">
      <c r="A585" s="473">
        <v>45163</v>
      </c>
      <c r="B585" s="435" t="s">
        <v>25141</v>
      </c>
      <c r="C585" s="530">
        <v>25</v>
      </c>
      <c r="D585" s="444"/>
      <c r="E585" s="469">
        <v>49</v>
      </c>
      <c r="F585" s="145"/>
    </row>
    <row r="586" spans="1:6" x14ac:dyDescent="0.25">
      <c r="A586" s="473">
        <v>45163</v>
      </c>
      <c r="B586" s="435" t="s">
        <v>25142</v>
      </c>
      <c r="C586" s="530">
        <v>25</v>
      </c>
      <c r="D586" s="444"/>
      <c r="E586" s="469">
        <v>72.8</v>
      </c>
      <c r="F586" s="145"/>
    </row>
    <row r="587" spans="1:6" x14ac:dyDescent="0.25">
      <c r="A587" s="473">
        <v>45163</v>
      </c>
      <c r="B587" s="435" t="s">
        <v>25143</v>
      </c>
      <c r="C587" s="530">
        <v>71</v>
      </c>
      <c r="D587" s="444"/>
      <c r="E587" s="469">
        <v>171.5</v>
      </c>
      <c r="F587" s="145"/>
    </row>
    <row r="588" spans="1:6" x14ac:dyDescent="0.25">
      <c r="A588" s="473">
        <v>45164</v>
      </c>
      <c r="B588" s="435" t="s">
        <v>25144</v>
      </c>
      <c r="C588" s="530">
        <v>30</v>
      </c>
      <c r="D588" s="435">
        <v>89.54</v>
      </c>
      <c r="E588" s="469"/>
      <c r="F588" s="145"/>
    </row>
    <row r="589" spans="1:6" x14ac:dyDescent="0.25">
      <c r="A589" s="473">
        <v>45164</v>
      </c>
      <c r="B589" s="435" t="s">
        <v>25145</v>
      </c>
      <c r="C589" s="530">
        <v>10</v>
      </c>
      <c r="D589" s="435"/>
      <c r="E589" s="469">
        <v>52</v>
      </c>
      <c r="F589" s="145"/>
    </row>
    <row r="590" spans="1:6" x14ac:dyDescent="0.25">
      <c r="A590" s="473">
        <v>45164</v>
      </c>
      <c r="B590" s="435" t="s">
        <v>25146</v>
      </c>
      <c r="C590" s="531">
        <v>466</v>
      </c>
      <c r="D590" s="445">
        <v>1055.5899999999999</v>
      </c>
      <c r="E590" s="550"/>
      <c r="F590" s="145"/>
    </row>
    <row r="591" spans="1:6" x14ac:dyDescent="0.25">
      <c r="A591" s="473">
        <v>45164</v>
      </c>
      <c r="B591" s="435" t="s">
        <v>25147</v>
      </c>
      <c r="C591" s="530">
        <v>225</v>
      </c>
      <c r="D591" s="435">
        <v>526.19000000000005</v>
      </c>
      <c r="E591" s="469"/>
      <c r="F591" s="145"/>
    </row>
    <row r="592" spans="1:6" x14ac:dyDescent="0.25">
      <c r="A592" s="473">
        <v>45164</v>
      </c>
      <c r="B592" s="435" t="s">
        <v>25148</v>
      </c>
      <c r="C592" s="530">
        <v>10</v>
      </c>
      <c r="D592" s="435">
        <v>63.96</v>
      </c>
      <c r="E592" s="469"/>
      <c r="F592" s="145"/>
    </row>
    <row r="593" spans="1:6" x14ac:dyDescent="0.25">
      <c r="A593" s="473">
        <v>45164</v>
      </c>
      <c r="B593" s="435" t="s">
        <v>25149</v>
      </c>
      <c r="C593" s="530">
        <v>225</v>
      </c>
      <c r="D593" s="435">
        <v>507.99</v>
      </c>
      <c r="E593" s="469"/>
      <c r="F593" s="145"/>
    </row>
    <row r="594" spans="1:6" x14ac:dyDescent="0.25">
      <c r="A594" s="473">
        <v>45164</v>
      </c>
      <c r="B594" s="435" t="s">
        <v>25150</v>
      </c>
      <c r="C594" s="530">
        <v>34</v>
      </c>
      <c r="D594" s="435">
        <v>102.46</v>
      </c>
      <c r="E594" s="469"/>
      <c r="F594" s="145"/>
    </row>
    <row r="595" spans="1:6" x14ac:dyDescent="0.25">
      <c r="A595" s="455">
        <v>45166</v>
      </c>
      <c r="B595" s="435" t="s">
        <v>25152</v>
      </c>
      <c r="C595" s="530">
        <v>5</v>
      </c>
      <c r="D595" s="435">
        <v>60.27</v>
      </c>
      <c r="E595" s="469"/>
      <c r="F595" s="145"/>
    </row>
    <row r="596" spans="1:6" x14ac:dyDescent="0.25">
      <c r="A596" s="455">
        <v>45166</v>
      </c>
      <c r="B596" s="435" t="s">
        <v>25151</v>
      </c>
      <c r="C596" s="530">
        <v>10</v>
      </c>
      <c r="D596" s="435">
        <v>63.96</v>
      </c>
      <c r="E596" s="469"/>
      <c r="F596" s="145"/>
    </row>
    <row r="597" spans="1:6" x14ac:dyDescent="0.25">
      <c r="A597" s="455">
        <v>45166</v>
      </c>
      <c r="B597" s="435" t="s">
        <v>25153</v>
      </c>
      <c r="C597" s="530">
        <v>20</v>
      </c>
      <c r="D597" s="435"/>
      <c r="E597" s="469">
        <v>68.599999999999994</v>
      </c>
      <c r="F597" s="145"/>
    </row>
    <row r="598" spans="1:6" x14ac:dyDescent="0.25">
      <c r="A598" s="455">
        <v>45166</v>
      </c>
      <c r="B598" s="435" t="s">
        <v>25154</v>
      </c>
      <c r="C598" s="530">
        <v>30</v>
      </c>
      <c r="D598" s="435">
        <v>84.38</v>
      </c>
      <c r="E598" s="469"/>
      <c r="F598" s="145"/>
    </row>
    <row r="599" spans="1:6" x14ac:dyDescent="0.25">
      <c r="A599" s="455">
        <v>45166</v>
      </c>
      <c r="B599" s="435" t="s">
        <v>25155</v>
      </c>
      <c r="C599" s="530">
        <v>20</v>
      </c>
      <c r="D599" s="444"/>
      <c r="E599" s="469">
        <v>41.16</v>
      </c>
      <c r="F599" s="145"/>
    </row>
    <row r="600" spans="1:6" x14ac:dyDescent="0.25">
      <c r="A600" s="455">
        <v>45166</v>
      </c>
      <c r="B600" s="435" t="s">
        <v>25156</v>
      </c>
      <c r="C600" s="530">
        <v>1020</v>
      </c>
      <c r="D600" s="444"/>
      <c r="E600" s="550">
        <v>2151.8000000000002</v>
      </c>
      <c r="F600" s="145"/>
    </row>
    <row r="601" spans="1:6" x14ac:dyDescent="0.25">
      <c r="A601" s="455">
        <v>45166</v>
      </c>
      <c r="B601" s="435" t="s">
        <v>25157</v>
      </c>
      <c r="C601" s="530">
        <v>60</v>
      </c>
      <c r="D601" s="435">
        <v>195.94</v>
      </c>
      <c r="E601" s="469"/>
      <c r="F601" s="145"/>
    </row>
    <row r="602" spans="1:6" x14ac:dyDescent="0.25">
      <c r="A602" s="455">
        <v>45166</v>
      </c>
      <c r="B602" s="435" t="s">
        <v>25158</v>
      </c>
      <c r="C602" s="530">
        <v>35</v>
      </c>
      <c r="D602" s="435">
        <v>84.38</v>
      </c>
      <c r="E602" s="469"/>
      <c r="F602" s="145"/>
    </row>
    <row r="603" spans="1:6" x14ac:dyDescent="0.25">
      <c r="A603" s="455">
        <v>45166</v>
      </c>
      <c r="B603" s="435" t="s">
        <v>25159</v>
      </c>
      <c r="C603" s="530">
        <v>34</v>
      </c>
      <c r="D603" s="435">
        <v>153.5</v>
      </c>
      <c r="E603" s="469"/>
      <c r="F603" s="145"/>
    </row>
    <row r="604" spans="1:6" x14ac:dyDescent="0.25">
      <c r="A604" s="455">
        <v>45166</v>
      </c>
      <c r="B604" s="435" t="s">
        <v>25160</v>
      </c>
      <c r="C604" s="530">
        <v>40</v>
      </c>
      <c r="D604" s="435"/>
      <c r="E604" s="469">
        <v>68.599999999999994</v>
      </c>
      <c r="F604" s="145"/>
    </row>
    <row r="605" spans="1:6" x14ac:dyDescent="0.25">
      <c r="A605" s="455">
        <v>45166</v>
      </c>
      <c r="B605" s="435" t="s">
        <v>25161</v>
      </c>
      <c r="C605" s="530">
        <v>203</v>
      </c>
      <c r="D605" s="444"/>
      <c r="E605" s="469">
        <v>331.8</v>
      </c>
      <c r="F605" s="145"/>
    </row>
    <row r="606" spans="1:6" x14ac:dyDescent="0.25">
      <c r="A606" s="455">
        <v>45166</v>
      </c>
      <c r="B606" s="435" t="s">
        <v>25162</v>
      </c>
      <c r="C606" s="530">
        <v>557</v>
      </c>
      <c r="D606" s="444"/>
      <c r="E606" s="550">
        <v>1592.11</v>
      </c>
      <c r="F606" s="145"/>
    </row>
    <row r="607" spans="1:6" x14ac:dyDescent="0.25">
      <c r="A607" s="455">
        <v>45166</v>
      </c>
      <c r="B607" s="435" t="s">
        <v>25163</v>
      </c>
      <c r="C607" s="530">
        <v>475</v>
      </c>
      <c r="D607" s="445"/>
      <c r="E607" s="550">
        <v>1155.42</v>
      </c>
      <c r="F607" s="145"/>
    </row>
    <row r="608" spans="1:6" x14ac:dyDescent="0.25">
      <c r="A608" s="455">
        <v>45166</v>
      </c>
      <c r="B608" s="435" t="s">
        <v>25164</v>
      </c>
      <c r="C608" s="513">
        <v>33</v>
      </c>
      <c r="D608" s="431">
        <v>89.54</v>
      </c>
      <c r="E608" s="456"/>
    </row>
    <row r="609" spans="1:5" x14ac:dyDescent="0.25">
      <c r="A609" s="455">
        <v>45166</v>
      </c>
      <c r="B609" s="435" t="s">
        <v>25165</v>
      </c>
      <c r="C609" s="513">
        <v>22</v>
      </c>
      <c r="D609" s="431">
        <v>60.27</v>
      </c>
      <c r="E609" s="456"/>
    </row>
    <row r="610" spans="1:5" x14ac:dyDescent="0.25">
      <c r="A610" s="455">
        <v>45166</v>
      </c>
      <c r="B610" s="435" t="s">
        <v>25166</v>
      </c>
      <c r="C610" s="513">
        <v>127</v>
      </c>
      <c r="D610" s="431"/>
      <c r="E610" s="456">
        <v>237</v>
      </c>
    </row>
    <row r="611" spans="1:5" x14ac:dyDescent="0.25">
      <c r="A611" s="455">
        <v>45166</v>
      </c>
      <c r="B611" s="435" t="s">
        <v>25167</v>
      </c>
      <c r="C611" s="513">
        <v>55</v>
      </c>
      <c r="D611" s="431">
        <v>150.68</v>
      </c>
      <c r="E611" s="456"/>
    </row>
    <row r="612" spans="1:5" x14ac:dyDescent="0.25">
      <c r="A612" s="455">
        <v>45166</v>
      </c>
      <c r="B612" s="435" t="s">
        <v>25168</v>
      </c>
      <c r="C612" s="513">
        <v>120</v>
      </c>
      <c r="D612" s="431">
        <v>253.13</v>
      </c>
      <c r="E612" s="456"/>
    </row>
    <row r="613" spans="1:5" x14ac:dyDescent="0.25">
      <c r="A613" s="455">
        <v>45166</v>
      </c>
      <c r="B613" s="435" t="s">
        <v>25169</v>
      </c>
      <c r="C613" s="513">
        <v>25</v>
      </c>
      <c r="D613" s="431">
        <v>89.54</v>
      </c>
      <c r="E613" s="456"/>
    </row>
    <row r="614" spans="1:5" x14ac:dyDescent="0.25">
      <c r="A614" s="455">
        <v>45166</v>
      </c>
      <c r="B614" s="435" t="s">
        <v>25170</v>
      </c>
      <c r="C614" s="510">
        <v>13</v>
      </c>
      <c r="D614" s="435">
        <v>63.96</v>
      </c>
      <c r="E614" s="504"/>
    </row>
    <row r="615" spans="1:5" x14ac:dyDescent="0.25">
      <c r="A615" s="455">
        <v>45166</v>
      </c>
      <c r="B615" s="435" t="s">
        <v>25171</v>
      </c>
      <c r="C615" s="510">
        <v>24</v>
      </c>
      <c r="D615" s="293">
        <v>63.96</v>
      </c>
      <c r="E615" s="550"/>
    </row>
    <row r="616" spans="1:5" x14ac:dyDescent="0.25">
      <c r="A616" s="455">
        <v>45166</v>
      </c>
      <c r="B616" s="435" t="s">
        <v>25172</v>
      </c>
      <c r="C616" s="513">
        <v>1322</v>
      </c>
      <c r="D616" s="435"/>
      <c r="E616" s="512">
        <v>2277.6</v>
      </c>
    </row>
    <row r="617" spans="1:5" x14ac:dyDescent="0.25">
      <c r="A617" s="455">
        <v>45166</v>
      </c>
      <c r="B617" s="435" t="s">
        <v>25173</v>
      </c>
      <c r="C617" s="530">
        <v>528</v>
      </c>
      <c r="E617" s="268">
        <v>1032.93</v>
      </c>
    </row>
    <row r="618" spans="1:5" x14ac:dyDescent="0.25">
      <c r="A618" s="455">
        <v>45166</v>
      </c>
      <c r="B618" s="435" t="s">
        <v>25174</v>
      </c>
      <c r="C618" s="513">
        <v>156</v>
      </c>
      <c r="D618" s="151">
        <v>440.88</v>
      </c>
      <c r="E618" s="504"/>
    </row>
    <row r="619" spans="1:5" x14ac:dyDescent="0.25">
      <c r="A619" s="455">
        <v>45166</v>
      </c>
      <c r="B619" s="435" t="s">
        <v>25175</v>
      </c>
      <c r="C619" s="510">
        <v>142</v>
      </c>
      <c r="D619" s="437"/>
      <c r="E619" s="456">
        <v>466.53</v>
      </c>
    </row>
    <row r="620" spans="1:5" x14ac:dyDescent="0.25">
      <c r="A620" s="455">
        <v>45166</v>
      </c>
      <c r="B620" s="435" t="s">
        <v>25176</v>
      </c>
      <c r="C620" s="530">
        <v>225</v>
      </c>
      <c r="D620" s="431"/>
      <c r="E620" s="456">
        <v>488.78</v>
      </c>
    </row>
    <row r="621" spans="1:5" x14ac:dyDescent="0.25">
      <c r="A621" s="455">
        <v>45166</v>
      </c>
      <c r="B621" s="435" t="s">
        <v>25177</v>
      </c>
      <c r="C621" s="556">
        <v>40</v>
      </c>
      <c r="D621" s="435">
        <v>68.599999999999994</v>
      </c>
      <c r="E621" s="469"/>
    </row>
    <row r="622" spans="1:5" x14ac:dyDescent="0.25">
      <c r="A622" s="455">
        <v>45166</v>
      </c>
      <c r="B622" s="435" t="s">
        <v>25178</v>
      </c>
      <c r="C622" s="513">
        <v>129</v>
      </c>
      <c r="D622" s="431"/>
      <c r="E622" s="456">
        <v>392.49</v>
      </c>
    </row>
    <row r="623" spans="1:5" x14ac:dyDescent="0.25">
      <c r="A623" s="455">
        <v>45166</v>
      </c>
      <c r="B623" s="435" t="s">
        <v>25179</v>
      </c>
      <c r="C623" s="513">
        <v>67</v>
      </c>
      <c r="D623" s="431"/>
      <c r="E623" s="456">
        <v>118.76</v>
      </c>
    </row>
    <row r="624" spans="1:5" x14ac:dyDescent="0.25">
      <c r="A624" s="455">
        <v>45166</v>
      </c>
      <c r="B624" s="435" t="s">
        <v>25180</v>
      </c>
      <c r="C624" s="513">
        <v>773</v>
      </c>
      <c r="D624" s="431"/>
      <c r="E624" s="481">
        <v>1456.81</v>
      </c>
    </row>
    <row r="625" spans="1:5" x14ac:dyDescent="0.25">
      <c r="A625" s="455">
        <v>45166</v>
      </c>
      <c r="B625" s="435" t="s">
        <v>25181</v>
      </c>
      <c r="C625" s="513">
        <v>83</v>
      </c>
      <c r="D625" s="431"/>
      <c r="E625" s="456">
        <v>294.5</v>
      </c>
    </row>
    <row r="626" spans="1:5" x14ac:dyDescent="0.25">
      <c r="A626" s="455">
        <v>45166</v>
      </c>
      <c r="B626" s="435" t="s">
        <v>25182</v>
      </c>
      <c r="C626" s="513">
        <v>500</v>
      </c>
      <c r="D626" s="431"/>
      <c r="E626" s="481">
        <v>1050.7</v>
      </c>
    </row>
    <row r="627" spans="1:5" x14ac:dyDescent="0.25">
      <c r="A627" s="455">
        <v>45166</v>
      </c>
      <c r="B627" s="435" t="s">
        <v>25183</v>
      </c>
      <c r="C627" s="431">
        <v>90</v>
      </c>
      <c r="D627" s="272">
        <v>168.76</v>
      </c>
      <c r="E627" s="431"/>
    </row>
    <row r="628" spans="1:5" x14ac:dyDescent="0.25">
      <c r="A628" s="455">
        <v>45166</v>
      </c>
      <c r="B628" s="435" t="s">
        <v>25184</v>
      </c>
      <c r="C628" s="530">
        <v>90</v>
      </c>
      <c r="D628" s="431">
        <v>232.47</v>
      </c>
      <c r="E628" s="456"/>
    </row>
    <row r="629" spans="1:5" x14ac:dyDescent="0.25">
      <c r="A629" s="455">
        <v>45166</v>
      </c>
      <c r="B629" s="435" t="s">
        <v>25185</v>
      </c>
      <c r="C629" s="530">
        <v>10</v>
      </c>
      <c r="D629" s="431">
        <v>63.96</v>
      </c>
      <c r="E629" s="456"/>
    </row>
    <row r="630" spans="1:5" x14ac:dyDescent="0.25">
      <c r="A630" s="455">
        <v>45166</v>
      </c>
      <c r="B630" s="435" t="s">
        <v>25186</v>
      </c>
      <c r="C630" s="530">
        <v>175</v>
      </c>
      <c r="D630" s="431"/>
      <c r="E630" s="456">
        <v>343</v>
      </c>
    </row>
    <row r="631" spans="1:5" x14ac:dyDescent="0.25">
      <c r="A631" s="455">
        <v>45166</v>
      </c>
      <c r="B631" s="435" t="s">
        <v>25187</v>
      </c>
      <c r="C631" s="513">
        <v>93</v>
      </c>
      <c r="D631" s="431"/>
      <c r="E631" s="456">
        <v>309.19</v>
      </c>
    </row>
    <row r="632" spans="1:5" x14ac:dyDescent="0.25">
      <c r="A632" s="455">
        <v>45166</v>
      </c>
      <c r="B632" s="435" t="s">
        <v>25188</v>
      </c>
      <c r="C632" s="513">
        <v>10</v>
      </c>
      <c r="D632" s="431">
        <v>60.27</v>
      </c>
      <c r="E632" s="456"/>
    </row>
    <row r="633" spans="1:5" x14ac:dyDescent="0.25">
      <c r="A633" s="455">
        <v>45166</v>
      </c>
      <c r="B633" s="435" t="s">
        <v>25189</v>
      </c>
      <c r="C633" s="531">
        <v>77</v>
      </c>
      <c r="D633" s="431">
        <v>424.77</v>
      </c>
      <c r="E633" s="481"/>
    </row>
    <row r="634" spans="1:5" x14ac:dyDescent="0.25">
      <c r="A634" s="455">
        <v>45166</v>
      </c>
      <c r="B634" s="435" t="s">
        <v>25190</v>
      </c>
      <c r="C634" s="513">
        <v>30</v>
      </c>
      <c r="D634" s="431"/>
      <c r="E634" s="456">
        <v>68.599999999999994</v>
      </c>
    </row>
    <row r="635" spans="1:5" x14ac:dyDescent="0.25">
      <c r="A635" s="455">
        <v>45166</v>
      </c>
      <c r="B635" s="435" t="s">
        <v>25191</v>
      </c>
      <c r="C635" s="513">
        <v>120</v>
      </c>
      <c r="D635" s="431">
        <v>168.76</v>
      </c>
      <c r="E635" s="456"/>
    </row>
    <row r="636" spans="1:5" x14ac:dyDescent="0.25">
      <c r="A636" s="455">
        <v>45166</v>
      </c>
      <c r="B636" s="435" t="s">
        <v>25192</v>
      </c>
      <c r="C636" s="530">
        <v>630</v>
      </c>
      <c r="D636" s="435"/>
      <c r="E636" s="481">
        <v>1528.8</v>
      </c>
    </row>
    <row r="637" spans="1:5" x14ac:dyDescent="0.25">
      <c r="A637" s="489">
        <v>45167</v>
      </c>
      <c r="B637" s="435" t="s">
        <v>25193</v>
      </c>
      <c r="C637" s="513">
        <v>110</v>
      </c>
      <c r="D637" s="431">
        <v>203.69</v>
      </c>
      <c r="E637" s="456"/>
    </row>
    <row r="638" spans="1:5" x14ac:dyDescent="0.25">
      <c r="A638" s="489">
        <v>45167</v>
      </c>
      <c r="B638" s="435" t="s">
        <v>25194</v>
      </c>
      <c r="C638" s="513">
        <v>19</v>
      </c>
      <c r="D638" s="431">
        <v>63.96</v>
      </c>
      <c r="E638" s="456"/>
    </row>
    <row r="639" spans="1:5" x14ac:dyDescent="0.25">
      <c r="A639" s="489">
        <v>45167</v>
      </c>
      <c r="B639" s="435" t="s">
        <v>25195</v>
      </c>
      <c r="C639" s="513">
        <v>42</v>
      </c>
      <c r="D639" s="431">
        <v>109.47</v>
      </c>
      <c r="E639" s="456"/>
    </row>
    <row r="640" spans="1:5" x14ac:dyDescent="0.25">
      <c r="A640" s="489">
        <v>45167</v>
      </c>
      <c r="B640" s="435" t="s">
        <v>25196</v>
      </c>
      <c r="C640" s="513">
        <v>50</v>
      </c>
      <c r="D640" s="431"/>
      <c r="E640" s="456">
        <v>115.5</v>
      </c>
    </row>
    <row r="641" spans="1:5" x14ac:dyDescent="0.25">
      <c r="A641" s="489">
        <v>45167</v>
      </c>
      <c r="B641" s="435" t="s">
        <v>25197</v>
      </c>
      <c r="C641" s="530">
        <v>172</v>
      </c>
      <c r="D641" s="431"/>
      <c r="E641" s="456">
        <v>424.2</v>
      </c>
    </row>
    <row r="642" spans="1:5" x14ac:dyDescent="0.25">
      <c r="A642" s="489">
        <v>45167</v>
      </c>
      <c r="B642" s="435" t="s">
        <v>25198</v>
      </c>
      <c r="C642" s="513">
        <v>76</v>
      </c>
      <c r="D642" s="431"/>
      <c r="E642" s="456">
        <v>683.55</v>
      </c>
    </row>
    <row r="643" spans="1:5" x14ac:dyDescent="0.25">
      <c r="A643" s="489">
        <v>45167</v>
      </c>
      <c r="B643" s="435" t="s">
        <v>25199</v>
      </c>
      <c r="C643" s="530">
        <v>163</v>
      </c>
      <c r="D643" s="431"/>
      <c r="E643" s="481">
        <v>349.13</v>
      </c>
    </row>
    <row r="644" spans="1:5" x14ac:dyDescent="0.25">
      <c r="A644" s="489">
        <v>45167</v>
      </c>
      <c r="B644" s="435" t="s">
        <v>25200</v>
      </c>
      <c r="C644" s="530">
        <v>52</v>
      </c>
      <c r="D644" s="431"/>
      <c r="E644" s="456">
        <v>115.71</v>
      </c>
    </row>
    <row r="645" spans="1:5" x14ac:dyDescent="0.25">
      <c r="A645" s="489">
        <v>45167</v>
      </c>
      <c r="B645" s="435" t="s">
        <v>25201</v>
      </c>
      <c r="C645" s="513">
        <v>50</v>
      </c>
      <c r="D645" s="431"/>
      <c r="E645" s="456">
        <v>414.54</v>
      </c>
    </row>
    <row r="646" spans="1:5" x14ac:dyDescent="0.25">
      <c r="A646" s="489">
        <v>45167</v>
      </c>
      <c r="B646" s="435" t="s">
        <v>25202</v>
      </c>
      <c r="C646" s="513">
        <v>123</v>
      </c>
      <c r="D646" s="431"/>
      <c r="E646" s="456">
        <v>362.6</v>
      </c>
    </row>
    <row r="647" spans="1:5" x14ac:dyDescent="0.25">
      <c r="A647" s="489">
        <v>45167</v>
      </c>
      <c r="B647" s="416" t="s">
        <v>25203</v>
      </c>
      <c r="C647" s="536">
        <v>25</v>
      </c>
      <c r="D647" s="293"/>
      <c r="E647" s="458">
        <v>52</v>
      </c>
    </row>
    <row r="648" spans="1:5" x14ac:dyDescent="0.25">
      <c r="A648" s="489">
        <v>45167</v>
      </c>
      <c r="B648" s="416" t="s">
        <v>25204</v>
      </c>
      <c r="C648" s="536">
        <v>605</v>
      </c>
      <c r="D648" s="293"/>
      <c r="E648" s="552">
        <v>1348.1</v>
      </c>
    </row>
    <row r="649" spans="1:5" x14ac:dyDescent="0.25">
      <c r="A649" s="489">
        <v>45167</v>
      </c>
      <c r="B649" s="416" t="s">
        <v>25205</v>
      </c>
      <c r="C649" s="536">
        <v>5</v>
      </c>
      <c r="D649" s="293"/>
      <c r="E649" s="458">
        <v>63.7</v>
      </c>
    </row>
    <row r="650" spans="1:5" x14ac:dyDescent="0.25">
      <c r="A650" s="489">
        <v>45167</v>
      </c>
      <c r="B650" s="416" t="s">
        <v>25206</v>
      </c>
      <c r="C650" s="536">
        <v>32</v>
      </c>
      <c r="D650" s="293"/>
      <c r="E650" s="458">
        <v>181.8</v>
      </c>
    </row>
    <row r="651" spans="1:5" x14ac:dyDescent="0.25">
      <c r="A651" s="489">
        <v>45167</v>
      </c>
      <c r="B651" s="416" t="s">
        <v>25207</v>
      </c>
      <c r="C651" s="536">
        <v>392</v>
      </c>
      <c r="D651" s="293"/>
      <c r="E651" s="458">
        <v>746.9</v>
      </c>
    </row>
    <row r="652" spans="1:5" x14ac:dyDescent="0.25">
      <c r="A652" s="489">
        <v>45167</v>
      </c>
      <c r="B652" s="416" t="s">
        <v>25208</v>
      </c>
      <c r="C652" s="536">
        <v>38</v>
      </c>
      <c r="D652" s="293">
        <v>121.52</v>
      </c>
      <c r="E652" s="458"/>
    </row>
    <row r="653" spans="1:5" x14ac:dyDescent="0.25">
      <c r="A653" s="489">
        <v>45167</v>
      </c>
      <c r="B653" s="416" t="s">
        <v>25209</v>
      </c>
      <c r="C653" s="536">
        <v>126</v>
      </c>
      <c r="D653" s="293"/>
      <c r="E653" s="458">
        <v>251.94</v>
      </c>
    </row>
    <row r="654" spans="1:5" x14ac:dyDescent="0.25">
      <c r="A654" s="489">
        <v>45167</v>
      </c>
      <c r="B654" s="416" t="s">
        <v>25210</v>
      </c>
      <c r="C654" s="536">
        <v>25</v>
      </c>
      <c r="D654" s="293">
        <v>63.96</v>
      </c>
      <c r="E654" s="458"/>
    </row>
    <row r="655" spans="1:5" x14ac:dyDescent="0.25">
      <c r="A655" s="489">
        <v>45167</v>
      </c>
      <c r="B655" s="416" t="s">
        <v>25211</v>
      </c>
      <c r="C655" s="536">
        <v>60</v>
      </c>
      <c r="D655" s="293"/>
      <c r="E655" s="458">
        <v>134.9</v>
      </c>
    </row>
    <row r="656" spans="1:5" x14ac:dyDescent="0.25">
      <c r="A656" s="489">
        <v>45167</v>
      </c>
      <c r="B656" s="416" t="s">
        <v>25212</v>
      </c>
      <c r="C656" s="547">
        <v>70</v>
      </c>
      <c r="D656" s="293"/>
      <c r="E656" s="465">
        <v>137.19999999999999</v>
      </c>
    </row>
    <row r="657" spans="1:5" x14ac:dyDescent="0.25">
      <c r="A657" s="489">
        <v>45167</v>
      </c>
      <c r="B657" s="416" t="s">
        <v>25213</v>
      </c>
      <c r="C657" s="537">
        <v>55</v>
      </c>
      <c r="D657" s="416"/>
      <c r="E657" s="458">
        <v>232</v>
      </c>
    </row>
    <row r="658" spans="1:5" x14ac:dyDescent="0.25">
      <c r="A658" s="489">
        <v>45167</v>
      </c>
      <c r="B658" s="7" t="s">
        <v>25214</v>
      </c>
      <c r="C658" s="536">
        <v>120</v>
      </c>
      <c r="D658" s="293"/>
      <c r="E658" s="458">
        <v>249.2</v>
      </c>
    </row>
    <row r="659" spans="1:5" x14ac:dyDescent="0.25">
      <c r="A659" s="489">
        <v>45167</v>
      </c>
      <c r="B659" s="7" t="s">
        <v>25215</v>
      </c>
      <c r="C659" s="536">
        <v>45</v>
      </c>
      <c r="D659" s="293">
        <v>110.6</v>
      </c>
      <c r="E659" s="458"/>
    </row>
    <row r="660" spans="1:5" x14ac:dyDescent="0.25">
      <c r="A660" s="489">
        <v>45167</v>
      </c>
      <c r="B660" s="7" t="s">
        <v>25216</v>
      </c>
      <c r="C660" s="536">
        <v>40</v>
      </c>
      <c r="D660" s="293"/>
      <c r="E660" s="458">
        <v>205.8</v>
      </c>
    </row>
    <row r="661" spans="1:5" x14ac:dyDescent="0.25">
      <c r="A661" s="489">
        <v>45167</v>
      </c>
      <c r="B661" s="7" t="s">
        <v>25217</v>
      </c>
      <c r="C661" s="536">
        <v>70</v>
      </c>
      <c r="D661" s="293"/>
      <c r="E661" s="458">
        <v>126</v>
      </c>
    </row>
    <row r="662" spans="1:5" x14ac:dyDescent="0.25">
      <c r="A662" s="489">
        <v>45167</v>
      </c>
      <c r="B662" s="7" t="s">
        <v>24464</v>
      </c>
      <c r="C662" s="536">
        <v>10</v>
      </c>
      <c r="D662" s="293">
        <v>25</v>
      </c>
      <c r="E662" s="458"/>
    </row>
    <row r="663" spans="1:5" x14ac:dyDescent="0.25">
      <c r="A663" s="489">
        <v>45167</v>
      </c>
      <c r="B663" s="7" t="s">
        <v>25218</v>
      </c>
      <c r="C663" s="536">
        <v>120</v>
      </c>
      <c r="D663" s="293">
        <v>337.51</v>
      </c>
      <c r="E663" s="552"/>
    </row>
    <row r="664" spans="1:5" x14ac:dyDescent="0.25">
      <c r="A664" s="489">
        <v>45167</v>
      </c>
      <c r="B664" s="7" t="s">
        <v>25219</v>
      </c>
      <c r="C664" s="537">
        <v>54</v>
      </c>
      <c r="D664" s="293">
        <v>153.5</v>
      </c>
      <c r="E664" s="458"/>
    </row>
    <row r="665" spans="1:5" x14ac:dyDescent="0.25">
      <c r="A665" s="489">
        <v>45167</v>
      </c>
      <c r="B665" s="7" t="s">
        <v>25220</v>
      </c>
      <c r="C665" s="536">
        <v>956</v>
      </c>
      <c r="D665" s="423">
        <v>2279.81</v>
      </c>
      <c r="E665" s="458"/>
    </row>
    <row r="666" spans="1:5" x14ac:dyDescent="0.25">
      <c r="A666" s="489">
        <v>45167</v>
      </c>
      <c r="B666" s="7" t="s">
        <v>25221</v>
      </c>
      <c r="C666" s="536">
        <v>70</v>
      </c>
      <c r="D666" s="293">
        <v>227.23</v>
      </c>
      <c r="E666" s="458"/>
    </row>
    <row r="667" spans="1:5" x14ac:dyDescent="0.25">
      <c r="A667" s="489">
        <v>45167</v>
      </c>
      <c r="B667" s="7" t="s">
        <v>25222</v>
      </c>
      <c r="C667" s="536">
        <v>57</v>
      </c>
      <c r="D667" s="293"/>
      <c r="E667" s="458">
        <v>154</v>
      </c>
    </row>
    <row r="668" spans="1:5" x14ac:dyDescent="0.25">
      <c r="A668" s="489">
        <v>45167</v>
      </c>
      <c r="B668" s="7" t="s">
        <v>25223</v>
      </c>
      <c r="C668" s="537">
        <v>112</v>
      </c>
      <c r="D668" s="416"/>
      <c r="E668" s="458">
        <v>623.21</v>
      </c>
    </row>
    <row r="669" spans="1:5" x14ac:dyDescent="0.25">
      <c r="A669" s="489">
        <v>45167</v>
      </c>
      <c r="B669" s="7" t="s">
        <v>25224</v>
      </c>
      <c r="C669" s="536">
        <v>10</v>
      </c>
      <c r="D669" s="293"/>
      <c r="E669" s="458">
        <v>52</v>
      </c>
    </row>
    <row r="670" spans="1:5" x14ac:dyDescent="0.25">
      <c r="A670" s="489">
        <v>45167</v>
      </c>
      <c r="B670" s="7" t="s">
        <v>25225</v>
      </c>
      <c r="C670" s="536">
        <v>20</v>
      </c>
      <c r="D670" s="293">
        <v>84.38</v>
      </c>
      <c r="E670" s="458"/>
    </row>
    <row r="671" spans="1:5" x14ac:dyDescent="0.25">
      <c r="A671" s="489">
        <v>45167</v>
      </c>
      <c r="B671" s="7" t="s">
        <v>25226</v>
      </c>
      <c r="C671" s="536">
        <v>225</v>
      </c>
      <c r="D671" s="293"/>
      <c r="E671" s="458">
        <v>364</v>
      </c>
    </row>
    <row r="672" spans="1:5" x14ac:dyDescent="0.25">
      <c r="A672" s="489">
        <v>45167</v>
      </c>
      <c r="B672" s="7" t="s">
        <v>25227</v>
      </c>
      <c r="C672" s="536">
        <v>16</v>
      </c>
      <c r="D672" s="293"/>
      <c r="E672" s="458">
        <v>78.400000000000006</v>
      </c>
    </row>
    <row r="673" spans="1:5" x14ac:dyDescent="0.25">
      <c r="A673" s="489">
        <v>45167</v>
      </c>
      <c r="B673" s="7" t="s">
        <v>25228</v>
      </c>
      <c r="C673" s="536">
        <v>40</v>
      </c>
      <c r="D673" s="293"/>
      <c r="E673" s="458">
        <v>137.19999999999999</v>
      </c>
    </row>
    <row r="674" spans="1:5" x14ac:dyDescent="0.25">
      <c r="A674" s="489">
        <v>45167</v>
      </c>
      <c r="B674" s="7" t="s">
        <v>25229</v>
      </c>
      <c r="C674" s="536">
        <v>164</v>
      </c>
      <c r="D674" s="293"/>
      <c r="E674" s="458">
        <v>483.8</v>
      </c>
    </row>
    <row r="675" spans="1:5" x14ac:dyDescent="0.25">
      <c r="A675" s="489">
        <v>45167</v>
      </c>
      <c r="B675" s="7" t="s">
        <v>25230</v>
      </c>
      <c r="C675" s="536">
        <v>24</v>
      </c>
      <c r="D675" s="293">
        <v>60.27</v>
      </c>
      <c r="E675" s="458"/>
    </row>
    <row r="676" spans="1:5" x14ac:dyDescent="0.25">
      <c r="A676" s="489">
        <v>45167</v>
      </c>
      <c r="B676" s="7" t="s">
        <v>25231</v>
      </c>
      <c r="C676" s="536">
        <v>180</v>
      </c>
      <c r="D676" s="293"/>
      <c r="E676" s="458">
        <v>252</v>
      </c>
    </row>
    <row r="677" spans="1:5" x14ac:dyDescent="0.25">
      <c r="A677" s="489">
        <v>45167</v>
      </c>
      <c r="B677" s="7" t="s">
        <v>25232</v>
      </c>
      <c r="C677" s="537">
        <v>60</v>
      </c>
      <c r="D677" s="293">
        <v>168.76</v>
      </c>
      <c r="E677" s="458"/>
    </row>
    <row r="678" spans="1:5" x14ac:dyDescent="0.25">
      <c r="A678" s="489">
        <v>45167</v>
      </c>
      <c r="B678" s="7" t="s">
        <v>25233</v>
      </c>
      <c r="C678" s="536">
        <v>5</v>
      </c>
      <c r="D678" s="293"/>
      <c r="E678" s="458">
        <v>49</v>
      </c>
    </row>
    <row r="679" spans="1:5" x14ac:dyDescent="0.25">
      <c r="A679" s="489">
        <v>45167</v>
      </c>
      <c r="B679" s="463" t="s">
        <v>25234</v>
      </c>
      <c r="C679" s="536">
        <v>25</v>
      </c>
      <c r="D679" s="293"/>
      <c r="E679" s="458">
        <v>58.8</v>
      </c>
    </row>
    <row r="680" spans="1:5" x14ac:dyDescent="0.25">
      <c r="A680" s="489">
        <v>45167</v>
      </c>
      <c r="B680" s="7" t="s">
        <v>25235</v>
      </c>
      <c r="C680" s="536">
        <v>23</v>
      </c>
      <c r="D680" s="293"/>
      <c r="E680" s="458">
        <v>295.47000000000003</v>
      </c>
    </row>
    <row r="681" spans="1:5" x14ac:dyDescent="0.25">
      <c r="A681" s="489">
        <v>45168</v>
      </c>
      <c r="B681" s="7" t="s">
        <v>25236</v>
      </c>
      <c r="C681" s="537">
        <v>393</v>
      </c>
      <c r="D681" s="423">
        <v>1110.79</v>
      </c>
      <c r="E681" s="458"/>
    </row>
    <row r="682" spans="1:5" x14ac:dyDescent="0.25">
      <c r="A682" s="489">
        <v>45168</v>
      </c>
      <c r="B682" s="7" t="s">
        <v>25237</v>
      </c>
      <c r="C682" s="536">
        <v>22</v>
      </c>
      <c r="D682" s="293">
        <v>72.319999999999993</v>
      </c>
      <c r="E682" s="458"/>
    </row>
    <row r="683" spans="1:5" x14ac:dyDescent="0.25">
      <c r="A683" s="489">
        <v>45168</v>
      </c>
      <c r="B683" s="7" t="s">
        <v>25238</v>
      </c>
      <c r="C683" s="536">
        <v>240</v>
      </c>
      <c r="D683" s="293"/>
      <c r="E683" s="458">
        <v>498.4</v>
      </c>
    </row>
    <row r="684" spans="1:5" x14ac:dyDescent="0.25">
      <c r="A684" s="489">
        <v>45168</v>
      </c>
      <c r="B684" s="7" t="s">
        <v>25239</v>
      </c>
      <c r="C684" s="536">
        <v>36</v>
      </c>
      <c r="D684" s="293"/>
      <c r="E684" s="458">
        <v>78</v>
      </c>
    </row>
    <row r="685" spans="1:5" x14ac:dyDescent="0.25">
      <c r="A685" s="489">
        <v>45168</v>
      </c>
      <c r="B685" s="7" t="s">
        <v>25240</v>
      </c>
      <c r="C685" s="536">
        <v>27</v>
      </c>
      <c r="D685" s="293">
        <v>72.569999999999993</v>
      </c>
      <c r="E685" s="458"/>
    </row>
    <row r="686" spans="1:5" x14ac:dyDescent="0.25">
      <c r="A686" s="489">
        <v>45168</v>
      </c>
      <c r="B686" s="7" t="s">
        <v>25241</v>
      </c>
      <c r="C686" s="536">
        <v>19</v>
      </c>
      <c r="D686" s="293"/>
      <c r="E686" s="552">
        <v>39</v>
      </c>
    </row>
    <row r="687" spans="1:5" x14ac:dyDescent="0.25">
      <c r="A687" s="489">
        <v>45168</v>
      </c>
      <c r="B687" s="7" t="s">
        <v>25242</v>
      </c>
      <c r="C687" s="536">
        <v>66</v>
      </c>
      <c r="D687" s="293"/>
      <c r="E687" s="294">
        <v>156.80000000000001</v>
      </c>
    </row>
    <row r="688" spans="1:5" x14ac:dyDescent="0.25">
      <c r="A688" s="489">
        <v>45168</v>
      </c>
      <c r="B688" s="7" t="s">
        <v>25243</v>
      </c>
      <c r="C688" s="536">
        <v>26</v>
      </c>
      <c r="D688" s="293"/>
      <c r="E688" s="458">
        <v>160.5</v>
      </c>
    </row>
    <row r="689" spans="1:5" x14ac:dyDescent="0.25">
      <c r="A689" s="489">
        <v>45168</v>
      </c>
      <c r="B689" s="7" t="s">
        <v>25244</v>
      </c>
      <c r="C689" s="536">
        <v>50</v>
      </c>
      <c r="D689" s="293">
        <v>153.5</v>
      </c>
      <c r="E689" s="458"/>
    </row>
    <row r="690" spans="1:5" x14ac:dyDescent="0.25">
      <c r="A690" s="489">
        <v>45168</v>
      </c>
      <c r="B690" s="7" t="s">
        <v>25245</v>
      </c>
      <c r="C690" s="537">
        <v>60</v>
      </c>
      <c r="D690" s="416"/>
      <c r="E690" s="458">
        <v>96.6</v>
      </c>
    </row>
    <row r="691" spans="1:5" x14ac:dyDescent="0.25">
      <c r="A691" s="489">
        <v>45168</v>
      </c>
      <c r="B691" s="7" t="s">
        <v>25246</v>
      </c>
      <c r="C691" s="537">
        <v>285</v>
      </c>
      <c r="D691" s="416"/>
      <c r="E691" s="458">
        <v>617.4</v>
      </c>
    </row>
    <row r="692" spans="1:5" x14ac:dyDescent="0.25">
      <c r="A692" s="489">
        <v>45168</v>
      </c>
      <c r="B692" s="7" t="s">
        <v>25247</v>
      </c>
      <c r="C692" s="536">
        <v>157</v>
      </c>
      <c r="D692" s="293"/>
      <c r="E692" s="458">
        <v>330.51</v>
      </c>
    </row>
    <row r="693" spans="1:5" x14ac:dyDescent="0.25">
      <c r="A693" s="489">
        <v>45168</v>
      </c>
      <c r="B693" s="7" t="s">
        <v>25248</v>
      </c>
      <c r="C693" s="537">
        <v>22</v>
      </c>
      <c r="D693" s="293">
        <v>83.15</v>
      </c>
      <c r="E693" s="553"/>
    </row>
    <row r="694" spans="1:5" x14ac:dyDescent="0.25">
      <c r="A694" s="489">
        <v>45168</v>
      </c>
      <c r="B694" s="7" t="s">
        <v>25249</v>
      </c>
      <c r="C694" s="537">
        <v>33</v>
      </c>
      <c r="D694" s="293"/>
      <c r="E694" s="458">
        <v>78</v>
      </c>
    </row>
    <row r="695" spans="1:5" x14ac:dyDescent="0.25">
      <c r="A695" s="489">
        <v>45168</v>
      </c>
      <c r="B695" s="47" t="s">
        <v>25250</v>
      </c>
      <c r="C695" s="536">
        <v>227</v>
      </c>
      <c r="D695" s="293"/>
      <c r="E695" s="458">
        <v>532.48</v>
      </c>
    </row>
    <row r="696" spans="1:5" x14ac:dyDescent="0.25">
      <c r="A696" s="489">
        <v>45168</v>
      </c>
      <c r="B696" s="416" t="s">
        <v>25251</v>
      </c>
      <c r="C696" s="536">
        <v>20</v>
      </c>
      <c r="D696" s="293"/>
      <c r="E696" s="458">
        <v>82.6</v>
      </c>
    </row>
    <row r="697" spans="1:5" x14ac:dyDescent="0.25">
      <c r="A697" s="489">
        <v>45168</v>
      </c>
      <c r="B697" s="416" t="s">
        <v>25252</v>
      </c>
      <c r="C697" s="536">
        <v>25</v>
      </c>
      <c r="D697" s="293"/>
      <c r="E697" s="458">
        <v>59</v>
      </c>
    </row>
    <row r="698" spans="1:5" x14ac:dyDescent="0.25">
      <c r="A698" s="489">
        <v>45168</v>
      </c>
      <c r="B698" s="416" t="s">
        <v>25253</v>
      </c>
      <c r="C698" s="536">
        <v>37</v>
      </c>
      <c r="D698" s="293"/>
      <c r="E698" s="458">
        <v>78.400000000000006</v>
      </c>
    </row>
    <row r="699" spans="1:5" x14ac:dyDescent="0.25">
      <c r="A699" s="489">
        <v>45168</v>
      </c>
      <c r="B699" s="416" t="s">
        <v>25254</v>
      </c>
      <c r="C699" s="536">
        <v>532</v>
      </c>
      <c r="D699" s="423">
        <v>1087.8</v>
      </c>
      <c r="E699" s="458"/>
    </row>
    <row r="700" spans="1:5" x14ac:dyDescent="0.25">
      <c r="A700" s="489">
        <v>45168</v>
      </c>
      <c r="B700" s="416" t="s">
        <v>25255</v>
      </c>
      <c r="C700" s="536">
        <v>38</v>
      </c>
      <c r="D700" s="293"/>
      <c r="E700" s="458">
        <v>101</v>
      </c>
    </row>
    <row r="701" spans="1:5" x14ac:dyDescent="0.25">
      <c r="A701" s="489">
        <v>45168</v>
      </c>
      <c r="B701" s="416" t="s">
        <v>25256</v>
      </c>
      <c r="C701" s="536">
        <v>200</v>
      </c>
      <c r="D701" s="293"/>
      <c r="E701" s="458">
        <v>439.66</v>
      </c>
    </row>
    <row r="702" spans="1:5" x14ac:dyDescent="0.25">
      <c r="A702" s="489">
        <v>45168</v>
      </c>
      <c r="B702" s="416" t="s">
        <v>25257</v>
      </c>
      <c r="C702" s="536">
        <v>70</v>
      </c>
      <c r="D702" s="293"/>
      <c r="E702" s="458">
        <v>145.6</v>
      </c>
    </row>
    <row r="703" spans="1:5" x14ac:dyDescent="0.25">
      <c r="A703" s="489">
        <v>45168</v>
      </c>
      <c r="B703" s="416" t="s">
        <v>25258</v>
      </c>
      <c r="C703" s="536">
        <v>180</v>
      </c>
      <c r="D703" s="293"/>
      <c r="E703" s="458">
        <v>291</v>
      </c>
    </row>
    <row r="704" spans="1:5" x14ac:dyDescent="0.25">
      <c r="A704" s="489">
        <v>45168</v>
      </c>
      <c r="B704" s="416" t="s">
        <v>25259</v>
      </c>
      <c r="C704" s="536">
        <v>270</v>
      </c>
      <c r="D704" s="293">
        <v>506.27</v>
      </c>
      <c r="E704" s="458"/>
    </row>
    <row r="705" spans="1:5" x14ac:dyDescent="0.25">
      <c r="A705" s="489">
        <v>45168</v>
      </c>
      <c r="B705" s="416" t="s">
        <v>25260</v>
      </c>
      <c r="C705" s="536">
        <v>50</v>
      </c>
      <c r="D705" s="293">
        <v>120.42</v>
      </c>
      <c r="E705" s="458"/>
    </row>
    <row r="706" spans="1:5" x14ac:dyDescent="0.25">
      <c r="A706" s="489">
        <v>45168</v>
      </c>
      <c r="B706" s="435" t="s">
        <v>25261</v>
      </c>
      <c r="C706" s="537">
        <v>279</v>
      </c>
      <c r="D706" s="293"/>
      <c r="E706" s="458">
        <v>952.14</v>
      </c>
    </row>
    <row r="707" spans="1:5" x14ac:dyDescent="0.25">
      <c r="A707" s="489">
        <v>45168</v>
      </c>
      <c r="B707" s="435" t="s">
        <v>25262</v>
      </c>
      <c r="C707" s="536">
        <v>229</v>
      </c>
      <c r="D707" s="293"/>
      <c r="E707" s="456">
        <v>917.28</v>
      </c>
    </row>
    <row r="708" spans="1:5" x14ac:dyDescent="0.25">
      <c r="A708" s="489">
        <v>45168</v>
      </c>
      <c r="B708" s="435" t="s">
        <v>25263</v>
      </c>
      <c r="C708" s="530">
        <v>40</v>
      </c>
      <c r="D708" s="293">
        <v>50.63</v>
      </c>
      <c r="E708" s="456"/>
    </row>
    <row r="709" spans="1:5" x14ac:dyDescent="0.25">
      <c r="A709" s="489">
        <v>45168</v>
      </c>
      <c r="B709" s="435" t="s">
        <v>25264</v>
      </c>
      <c r="C709" s="513">
        <v>62</v>
      </c>
      <c r="D709" s="293">
        <v>203.2</v>
      </c>
      <c r="E709" s="456"/>
    </row>
    <row r="710" spans="1:5" x14ac:dyDescent="0.25">
      <c r="A710" s="489">
        <v>45168</v>
      </c>
      <c r="B710" s="435" t="s">
        <v>25265</v>
      </c>
      <c r="C710" s="513">
        <v>27</v>
      </c>
      <c r="D710" s="293">
        <v>75.760000000000005</v>
      </c>
      <c r="E710" s="458"/>
    </row>
    <row r="711" spans="1:5" x14ac:dyDescent="0.25">
      <c r="A711" s="489">
        <v>45168</v>
      </c>
      <c r="B711" s="435" t="s">
        <v>25266</v>
      </c>
      <c r="C711" s="513">
        <v>60</v>
      </c>
      <c r="D711" s="293"/>
      <c r="E711" s="458">
        <v>145.6</v>
      </c>
    </row>
    <row r="712" spans="1:5" x14ac:dyDescent="0.25">
      <c r="A712" s="489">
        <v>45168</v>
      </c>
      <c r="B712" s="435" t="s">
        <v>25267</v>
      </c>
      <c r="C712" s="530">
        <v>66</v>
      </c>
      <c r="D712" s="293"/>
      <c r="E712" s="458">
        <v>421.4</v>
      </c>
    </row>
    <row r="713" spans="1:5" x14ac:dyDescent="0.25">
      <c r="A713" s="489">
        <v>45168</v>
      </c>
      <c r="B713" s="435" t="s">
        <v>25268</v>
      </c>
      <c r="C713" s="513">
        <v>17</v>
      </c>
      <c r="D713" s="293">
        <v>115.13</v>
      </c>
      <c r="E713" s="456"/>
    </row>
    <row r="714" spans="1:5" x14ac:dyDescent="0.25">
      <c r="A714" s="489">
        <v>45168</v>
      </c>
      <c r="B714" s="435" t="s">
        <v>25269</v>
      </c>
      <c r="C714" s="513">
        <v>120</v>
      </c>
      <c r="D714" s="293">
        <v>358.18</v>
      </c>
      <c r="E714" s="456"/>
    </row>
    <row r="715" spans="1:5" x14ac:dyDescent="0.25">
      <c r="A715" s="489">
        <v>45168</v>
      </c>
      <c r="B715" s="435" t="s">
        <v>25270</v>
      </c>
      <c r="C715" s="530">
        <v>65</v>
      </c>
      <c r="D715" s="293">
        <v>153.26</v>
      </c>
      <c r="E715" s="458"/>
    </row>
    <row r="716" spans="1:5" x14ac:dyDescent="0.25">
      <c r="A716" s="489">
        <v>45168</v>
      </c>
      <c r="B716" s="435" t="s">
        <v>25271</v>
      </c>
      <c r="C716" s="530">
        <v>99</v>
      </c>
      <c r="D716" s="293">
        <v>203.69</v>
      </c>
      <c r="E716" s="456"/>
    </row>
    <row r="717" spans="1:5" x14ac:dyDescent="0.25">
      <c r="A717" s="489">
        <v>45169</v>
      </c>
      <c r="B717" s="435" t="s">
        <v>25272</v>
      </c>
      <c r="C717" s="513">
        <v>70</v>
      </c>
      <c r="D717" s="293"/>
      <c r="E717" s="456">
        <v>107</v>
      </c>
    </row>
    <row r="718" spans="1:5" x14ac:dyDescent="0.25">
      <c r="A718" s="489">
        <v>45169</v>
      </c>
      <c r="B718" s="435" t="s">
        <v>25273</v>
      </c>
      <c r="C718" s="513">
        <v>35</v>
      </c>
      <c r="D718" s="431"/>
      <c r="E718" s="458">
        <v>91.14</v>
      </c>
    </row>
    <row r="719" spans="1:5" x14ac:dyDescent="0.25">
      <c r="A719" s="489">
        <v>45169</v>
      </c>
      <c r="B719" s="435" t="s">
        <v>25274</v>
      </c>
      <c r="C719" s="513">
        <v>85</v>
      </c>
      <c r="D719" s="431"/>
      <c r="E719" s="458">
        <v>212.1</v>
      </c>
    </row>
    <row r="720" spans="1:5" x14ac:dyDescent="0.25">
      <c r="A720" s="489">
        <v>45169</v>
      </c>
      <c r="B720" s="435" t="s">
        <v>25275</v>
      </c>
      <c r="C720" s="513">
        <v>26</v>
      </c>
      <c r="D720" s="293">
        <v>198.89</v>
      </c>
      <c r="E720" s="456"/>
    </row>
    <row r="721" spans="1:5" x14ac:dyDescent="0.25">
      <c r="A721" s="489">
        <v>45169</v>
      </c>
      <c r="B721" s="435" t="s">
        <v>25276</v>
      </c>
      <c r="C721" s="513">
        <v>548</v>
      </c>
      <c r="D721" s="293">
        <v>972.4</v>
      </c>
      <c r="E721" s="456"/>
    </row>
    <row r="722" spans="1:5" x14ac:dyDescent="0.25">
      <c r="A722" s="489">
        <v>45169</v>
      </c>
      <c r="B722" s="435" t="s">
        <v>25277</v>
      </c>
      <c r="C722" s="513">
        <v>60</v>
      </c>
      <c r="D722" s="293"/>
      <c r="E722" s="481">
        <v>205.8</v>
      </c>
    </row>
    <row r="723" spans="1:5" x14ac:dyDescent="0.25">
      <c r="A723" s="489">
        <v>45169</v>
      </c>
      <c r="B723" s="435" t="s">
        <v>25278</v>
      </c>
      <c r="C723" s="513">
        <v>353</v>
      </c>
      <c r="D723" s="293"/>
      <c r="E723" s="481">
        <v>976.82</v>
      </c>
    </row>
    <row r="724" spans="1:5" x14ac:dyDescent="0.25">
      <c r="A724" s="489">
        <v>45169</v>
      </c>
      <c r="B724" s="435" t="s">
        <v>25279</v>
      </c>
      <c r="C724" s="513">
        <v>99</v>
      </c>
      <c r="D724" s="293"/>
      <c r="E724" s="456">
        <v>235.2</v>
      </c>
    </row>
    <row r="725" spans="1:5" x14ac:dyDescent="0.25">
      <c r="A725" s="489">
        <v>45169</v>
      </c>
      <c r="B725" s="435" t="s">
        <v>25280</v>
      </c>
      <c r="C725" s="536">
        <v>180</v>
      </c>
      <c r="D725" s="293"/>
      <c r="E725" s="458">
        <v>433.3</v>
      </c>
    </row>
    <row r="726" spans="1:5" x14ac:dyDescent="0.25">
      <c r="A726" s="489">
        <v>45169</v>
      </c>
      <c r="B726" s="435" t="s">
        <v>25281</v>
      </c>
      <c r="C726" s="513">
        <v>3570</v>
      </c>
      <c r="D726" s="293"/>
      <c r="E726" s="481">
        <v>5597.76</v>
      </c>
    </row>
    <row r="727" spans="1:5" x14ac:dyDescent="0.25">
      <c r="A727" s="489">
        <v>45169</v>
      </c>
      <c r="B727" s="435" t="s">
        <v>25282</v>
      </c>
      <c r="C727" s="513">
        <v>108</v>
      </c>
      <c r="D727" s="293">
        <v>223.86</v>
      </c>
      <c r="E727" s="456"/>
    </row>
    <row r="728" spans="1:5" x14ac:dyDescent="0.25">
      <c r="A728" s="489">
        <v>45169</v>
      </c>
      <c r="B728" s="435" t="s">
        <v>25283</v>
      </c>
      <c r="C728" s="513">
        <v>35</v>
      </c>
      <c r="D728" s="293"/>
      <c r="E728" s="456">
        <v>68.599999999999994</v>
      </c>
    </row>
    <row r="729" spans="1:5" x14ac:dyDescent="0.25">
      <c r="A729" s="489">
        <v>45169</v>
      </c>
      <c r="B729" s="435" t="s">
        <v>25284</v>
      </c>
      <c r="C729" s="513">
        <v>114</v>
      </c>
      <c r="D729" s="293">
        <v>411.68</v>
      </c>
      <c r="E729" s="456"/>
    </row>
    <row r="730" spans="1:5" x14ac:dyDescent="0.25">
      <c r="A730" s="489">
        <v>45169</v>
      </c>
      <c r="B730" s="435" t="s">
        <v>25285</v>
      </c>
      <c r="C730" s="513">
        <v>14</v>
      </c>
      <c r="D730" s="293">
        <v>63.96</v>
      </c>
      <c r="E730" s="456"/>
    </row>
    <row r="731" spans="1:5" x14ac:dyDescent="0.25">
      <c r="A731" s="489">
        <v>45169</v>
      </c>
      <c r="B731" s="435" t="s">
        <v>25286</v>
      </c>
      <c r="C731" s="536">
        <v>114</v>
      </c>
      <c r="D731" s="293">
        <v>268.63</v>
      </c>
      <c r="E731" s="481"/>
    </row>
    <row r="732" spans="1:5" x14ac:dyDescent="0.25">
      <c r="A732" s="489">
        <v>45169</v>
      </c>
      <c r="B732" s="435" t="s">
        <v>25287</v>
      </c>
      <c r="C732" s="536">
        <v>38</v>
      </c>
      <c r="D732" s="293"/>
      <c r="E732" s="458">
        <v>72.8</v>
      </c>
    </row>
    <row r="733" spans="1:5" x14ac:dyDescent="0.25">
      <c r="A733" s="489">
        <v>45169</v>
      </c>
      <c r="B733" s="435" t="s">
        <v>25288</v>
      </c>
      <c r="C733" s="557">
        <v>45</v>
      </c>
      <c r="D733" s="293">
        <v>136.04</v>
      </c>
      <c r="E733" s="456"/>
    </row>
    <row r="734" spans="1:5" x14ac:dyDescent="0.25">
      <c r="A734" s="489">
        <v>45169</v>
      </c>
      <c r="B734" s="435" t="s">
        <v>25289</v>
      </c>
      <c r="C734" s="536">
        <v>25</v>
      </c>
      <c r="D734" s="293"/>
      <c r="E734" s="481">
        <v>45</v>
      </c>
    </row>
    <row r="735" spans="1:5" x14ac:dyDescent="0.25">
      <c r="A735" s="489">
        <v>45169</v>
      </c>
      <c r="B735" s="435" t="s">
        <v>25290</v>
      </c>
      <c r="C735" s="536">
        <v>45</v>
      </c>
      <c r="D735" s="293"/>
      <c r="E735" s="458">
        <v>274.39999999999998</v>
      </c>
    </row>
    <row r="736" spans="1:5" x14ac:dyDescent="0.25">
      <c r="A736" s="489">
        <v>45169</v>
      </c>
      <c r="B736" s="435" t="s">
        <v>25291</v>
      </c>
      <c r="C736" s="513">
        <v>50</v>
      </c>
      <c r="D736" s="293">
        <v>179.09</v>
      </c>
      <c r="E736" s="458"/>
    </row>
    <row r="737" spans="1:5" x14ac:dyDescent="0.25">
      <c r="A737" s="489">
        <v>45169</v>
      </c>
      <c r="B737" s="435" t="s">
        <v>25292</v>
      </c>
      <c r="C737" s="513">
        <v>62</v>
      </c>
      <c r="D737" s="293"/>
      <c r="E737" s="458">
        <v>275.39999999999998</v>
      </c>
    </row>
    <row r="738" spans="1:5" x14ac:dyDescent="0.25">
      <c r="A738" s="489">
        <v>45169</v>
      </c>
      <c r="B738" s="435" t="s">
        <v>25293</v>
      </c>
      <c r="C738" s="536">
        <v>30</v>
      </c>
      <c r="D738" s="293"/>
      <c r="E738" s="456">
        <v>101</v>
      </c>
    </row>
    <row r="739" spans="1:5" x14ac:dyDescent="0.25">
      <c r="A739" s="489">
        <v>45169</v>
      </c>
      <c r="B739" s="435" t="s">
        <v>25294</v>
      </c>
      <c r="C739" s="536">
        <v>136</v>
      </c>
      <c r="D739" s="293"/>
      <c r="E739" s="458">
        <v>343.4</v>
      </c>
    </row>
    <row r="740" spans="1:5" x14ac:dyDescent="0.25">
      <c r="A740" s="489">
        <v>45169</v>
      </c>
      <c r="B740" s="435" t="s">
        <v>25295</v>
      </c>
      <c r="C740" s="537">
        <v>180</v>
      </c>
      <c r="D740" s="293"/>
      <c r="E740" s="458">
        <v>617.4</v>
      </c>
    </row>
    <row r="741" spans="1:5" x14ac:dyDescent="0.25">
      <c r="A741" s="489">
        <v>45169</v>
      </c>
      <c r="B741" s="435" t="s">
        <v>25296</v>
      </c>
      <c r="C741" s="536">
        <v>10</v>
      </c>
      <c r="D741" s="293">
        <v>63.96</v>
      </c>
      <c r="E741" s="458"/>
    </row>
    <row r="742" spans="1:5" x14ac:dyDescent="0.25">
      <c r="A742" s="489">
        <v>45169</v>
      </c>
      <c r="B742" s="435" t="s">
        <v>25297</v>
      </c>
      <c r="C742" s="537">
        <v>401</v>
      </c>
      <c r="D742" s="293"/>
      <c r="E742" s="458">
        <v>868.77</v>
      </c>
    </row>
    <row r="743" spans="1:5" x14ac:dyDescent="0.25">
      <c r="A743" s="489">
        <v>45169</v>
      </c>
      <c r="B743" s="435" t="s">
        <v>25298</v>
      </c>
      <c r="C743" s="513">
        <v>37</v>
      </c>
      <c r="D743" s="431">
        <v>84.38</v>
      </c>
      <c r="E743" s="458"/>
    </row>
    <row r="744" spans="1:5" x14ac:dyDescent="0.25">
      <c r="A744" s="489">
        <v>45169</v>
      </c>
      <c r="B744" s="435" t="s">
        <v>25299</v>
      </c>
      <c r="C744" s="513">
        <v>60</v>
      </c>
      <c r="D744" s="431">
        <v>253.13</v>
      </c>
      <c r="E744" s="458"/>
    </row>
    <row r="745" spans="1:5" x14ac:dyDescent="0.25">
      <c r="A745" s="489">
        <v>45169</v>
      </c>
      <c r="B745" s="416" t="s">
        <v>25300</v>
      </c>
      <c r="C745" s="536">
        <v>72</v>
      </c>
      <c r="E745" s="242">
        <v>156.80000000000001</v>
      </c>
    </row>
    <row r="746" spans="1:5" x14ac:dyDescent="0.25">
      <c r="A746" s="489">
        <v>45169</v>
      </c>
      <c r="B746" s="463" t="s">
        <v>25301</v>
      </c>
      <c r="C746" s="558">
        <v>36</v>
      </c>
      <c r="E746" s="242">
        <v>214.13</v>
      </c>
    </row>
    <row r="747" spans="1:5" x14ac:dyDescent="0.25">
      <c r="A747" s="489">
        <v>45169</v>
      </c>
      <c r="B747" s="463" t="s">
        <v>25302</v>
      </c>
      <c r="C747" s="558">
        <v>60</v>
      </c>
      <c r="E747" s="242">
        <v>312</v>
      </c>
    </row>
    <row r="748" spans="1:5" x14ac:dyDescent="0.25">
      <c r="A748" s="489">
        <v>45169</v>
      </c>
      <c r="B748" s="463" t="s">
        <v>25303</v>
      </c>
      <c r="C748" s="558">
        <v>152</v>
      </c>
      <c r="E748" s="242">
        <v>311.2</v>
      </c>
    </row>
    <row r="749" spans="1:5" x14ac:dyDescent="0.25">
      <c r="A749" s="489">
        <v>45169</v>
      </c>
      <c r="B749" s="463" t="s">
        <v>25304</v>
      </c>
      <c r="C749" s="151">
        <v>585</v>
      </c>
      <c r="D749" s="559"/>
      <c r="E749" s="460">
        <v>1255.8</v>
      </c>
    </row>
    <row r="750" spans="1:5" x14ac:dyDescent="0.25">
      <c r="A750" s="489">
        <v>45169</v>
      </c>
      <c r="B750" s="463" t="s">
        <v>25305</v>
      </c>
      <c r="C750" s="151">
        <v>13</v>
      </c>
      <c r="E750" s="151">
        <v>78.400000000000006</v>
      </c>
    </row>
    <row r="751" spans="1:5" x14ac:dyDescent="0.25">
      <c r="A751" s="489">
        <v>45169</v>
      </c>
      <c r="B751" s="463" t="s">
        <v>25306</v>
      </c>
      <c r="C751" s="151">
        <v>175</v>
      </c>
      <c r="E751" s="151">
        <v>406.7</v>
      </c>
    </row>
    <row r="752" spans="1:5" x14ac:dyDescent="0.25">
      <c r="A752" s="489">
        <v>45169</v>
      </c>
      <c r="B752" s="463" t="s">
        <v>25307</v>
      </c>
      <c r="C752" s="151">
        <v>10</v>
      </c>
      <c r="D752" s="151">
        <v>60.27</v>
      </c>
      <c r="E752" s="151"/>
    </row>
    <row r="753" spans="1:5" x14ac:dyDescent="0.25">
      <c r="A753" s="489">
        <v>45169</v>
      </c>
      <c r="B753" s="463" t="s">
        <v>25308</v>
      </c>
      <c r="C753" s="151">
        <v>43</v>
      </c>
      <c r="D753" s="151">
        <v>274.83999999999997</v>
      </c>
      <c r="E753" s="151"/>
    </row>
    <row r="754" spans="1:5" x14ac:dyDescent="0.25">
      <c r="A754" s="489">
        <v>45169</v>
      </c>
      <c r="B754" s="463" t="s">
        <v>25309</v>
      </c>
      <c r="C754" s="151">
        <v>29</v>
      </c>
      <c r="D754" s="151">
        <v>176.4</v>
      </c>
      <c r="E754" s="150"/>
    </row>
    <row r="755" spans="1:5" x14ac:dyDescent="0.25">
      <c r="A755" s="259">
        <v>45170</v>
      </c>
      <c r="B755" s="463" t="s">
        <v>25324</v>
      </c>
      <c r="C755" s="151">
        <v>373</v>
      </c>
      <c r="E755" s="151">
        <v>786.22</v>
      </c>
    </row>
    <row r="756" spans="1:5" x14ac:dyDescent="0.25">
      <c r="A756" s="259">
        <v>45170</v>
      </c>
      <c r="B756" s="463" t="s">
        <v>25331</v>
      </c>
      <c r="C756" s="151">
        <v>146</v>
      </c>
      <c r="E756" s="151">
        <v>333.2</v>
      </c>
    </row>
    <row r="757" spans="1:5" x14ac:dyDescent="0.25">
      <c r="A757" s="259">
        <v>45170</v>
      </c>
      <c r="B757" s="463" t="s">
        <v>25332</v>
      </c>
      <c r="C757" s="151">
        <v>215</v>
      </c>
      <c r="D757" s="151">
        <v>601.22</v>
      </c>
      <c r="E757" s="151"/>
    </row>
    <row r="758" spans="1:5" x14ac:dyDescent="0.25">
      <c r="A758" s="259">
        <v>45170</v>
      </c>
      <c r="B758" s="463" t="s">
        <v>25336</v>
      </c>
      <c r="C758" s="151">
        <v>70</v>
      </c>
      <c r="D758" s="151">
        <v>203.2</v>
      </c>
      <c r="E758" s="151"/>
    </row>
    <row r="759" spans="1:5" x14ac:dyDescent="0.25">
      <c r="A759" s="259">
        <v>45170</v>
      </c>
      <c r="B759" s="293" t="s">
        <v>25310</v>
      </c>
      <c r="C759" s="293">
        <v>45</v>
      </c>
      <c r="D759" s="293">
        <v>108.86</v>
      </c>
      <c r="E759" s="293"/>
    </row>
    <row r="760" spans="1:5" x14ac:dyDescent="0.25">
      <c r="A760" s="259">
        <v>45170</v>
      </c>
      <c r="B760" s="293" t="s">
        <v>25312</v>
      </c>
      <c r="C760" s="293">
        <v>50</v>
      </c>
      <c r="D760" s="293"/>
      <c r="E760" s="293">
        <v>158</v>
      </c>
    </row>
    <row r="761" spans="1:5" x14ac:dyDescent="0.25">
      <c r="A761" s="259">
        <v>45170</v>
      </c>
      <c r="B761" s="293" t="s">
        <v>25318</v>
      </c>
      <c r="C761" s="293">
        <v>23</v>
      </c>
      <c r="D761" s="293"/>
      <c r="E761" s="293">
        <v>45.82</v>
      </c>
    </row>
    <row r="762" spans="1:5" x14ac:dyDescent="0.25">
      <c r="A762" s="259">
        <v>45170</v>
      </c>
      <c r="B762" s="293" t="s">
        <v>25319</v>
      </c>
      <c r="C762" s="293">
        <v>44</v>
      </c>
      <c r="D762" s="293">
        <v>137.88</v>
      </c>
      <c r="E762" s="293"/>
    </row>
    <row r="763" spans="1:5" x14ac:dyDescent="0.25">
      <c r="A763" s="259">
        <v>45170</v>
      </c>
      <c r="B763" s="293" t="s">
        <v>25322</v>
      </c>
      <c r="C763" s="293">
        <v>37</v>
      </c>
      <c r="D763" s="293">
        <v>102.34</v>
      </c>
      <c r="E763" s="293"/>
    </row>
    <row r="764" spans="1:5" x14ac:dyDescent="0.25">
      <c r="A764" s="150"/>
      <c r="C764" s="150"/>
      <c r="E764" s="150"/>
    </row>
    <row r="765" spans="1:5" x14ac:dyDescent="0.25">
      <c r="A765" s="150"/>
      <c r="C765" s="150"/>
      <c r="E765" s="150"/>
    </row>
    <row r="766" spans="1:5" x14ac:dyDescent="0.25">
      <c r="A766" s="150"/>
      <c r="C766" s="150"/>
      <c r="E766" s="150"/>
    </row>
    <row r="767" spans="1:5" x14ac:dyDescent="0.25">
      <c r="A767" s="150"/>
      <c r="C767" s="150"/>
      <c r="E767" s="150"/>
    </row>
    <row r="768" spans="1:5" x14ac:dyDescent="0.25">
      <c r="A768" s="150"/>
      <c r="C768" s="150"/>
      <c r="E768" s="150"/>
    </row>
    <row r="769" spans="1:5" x14ac:dyDescent="0.25">
      <c r="A769" s="150"/>
      <c r="C769" s="150"/>
      <c r="E769" s="150"/>
    </row>
    <row r="770" spans="1:5" x14ac:dyDescent="0.25">
      <c r="A770" s="150"/>
      <c r="C770" s="150"/>
      <c r="E770" s="150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F6F5B-0BF6-4BAE-BAD6-C12612864E78}">
  <dimension ref="A1:K766"/>
  <sheetViews>
    <sheetView workbookViewId="0">
      <selection activeCell="F741" sqref="F741"/>
    </sheetView>
  </sheetViews>
  <sheetFormatPr defaultRowHeight="15" x14ac:dyDescent="0.25"/>
  <cols>
    <col min="1" max="1" width="12" customWidth="1"/>
    <col min="2" max="2" width="14.28515625" customWidth="1"/>
    <col min="3" max="3" width="15" customWidth="1"/>
    <col min="4" max="4" width="14.140625" style="23" customWidth="1"/>
    <col min="5" max="5" width="13.5703125" customWidth="1"/>
    <col min="6" max="6" width="14.285156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8" t="s">
        <v>0</v>
      </c>
      <c r="B1" s="8" t="s">
        <v>1</v>
      </c>
      <c r="C1" s="255" t="s">
        <v>2</v>
      </c>
      <c r="D1" s="476" t="s">
        <v>3</v>
      </c>
      <c r="E1" s="255" t="s">
        <v>4</v>
      </c>
    </row>
    <row r="2" spans="1:11" x14ac:dyDescent="0.25">
      <c r="A2" s="255"/>
      <c r="B2" s="255"/>
      <c r="C2" s="255"/>
      <c r="D2" s="476"/>
      <c r="E2" s="255"/>
    </row>
    <row r="3" spans="1:11" x14ac:dyDescent="0.25">
      <c r="A3" s="430">
        <v>45110</v>
      </c>
      <c r="B3" s="437" t="s">
        <v>23805</v>
      </c>
      <c r="C3" s="437">
        <v>40</v>
      </c>
      <c r="D3" s="437">
        <v>84.38</v>
      </c>
      <c r="E3" s="487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30">
        <v>45110</v>
      </c>
      <c r="B4" s="437" t="s">
        <v>23809</v>
      </c>
      <c r="C4" s="437">
        <v>76</v>
      </c>
      <c r="D4" s="437">
        <v>179.09</v>
      </c>
      <c r="E4" s="437"/>
      <c r="G4" s="635" t="s">
        <v>9</v>
      </c>
      <c r="H4" s="636"/>
      <c r="I4" s="9">
        <f>SUM(C3:C999)</f>
        <v>135441.16</v>
      </c>
      <c r="J4" s="9">
        <f>I8/1.23</f>
        <v>47450.056910569037</v>
      </c>
      <c r="K4" s="9">
        <f>SUM(E3:E999)</f>
        <v>280391.70000000036</v>
      </c>
    </row>
    <row r="5" spans="1:11" x14ac:dyDescent="0.25">
      <c r="A5" s="430">
        <v>45110</v>
      </c>
      <c r="B5" s="437" t="s">
        <v>23811</v>
      </c>
      <c r="C5" s="437">
        <v>14</v>
      </c>
      <c r="D5" s="437"/>
      <c r="E5" s="437">
        <v>106.2</v>
      </c>
      <c r="G5" s="633" t="s">
        <v>10</v>
      </c>
      <c r="H5" s="633"/>
      <c r="I5" s="9">
        <f>K4+J4</f>
        <v>327841.75691056938</v>
      </c>
      <c r="J5" s="14"/>
      <c r="K5" s="14"/>
    </row>
    <row r="6" spans="1:11" x14ac:dyDescent="0.25">
      <c r="A6" s="430">
        <v>45110</v>
      </c>
      <c r="B6" s="437" t="s">
        <v>23812</v>
      </c>
      <c r="C6" s="437">
        <v>130</v>
      </c>
      <c r="D6" s="437"/>
      <c r="E6" s="437">
        <v>142.1</v>
      </c>
      <c r="G6" s="633" t="s">
        <v>11</v>
      </c>
      <c r="H6" s="633"/>
      <c r="I6" s="226">
        <f>I4/I5</f>
        <v>0.41312967962450997</v>
      </c>
      <c r="J6" s="14"/>
      <c r="K6" s="14"/>
    </row>
    <row r="7" spans="1:11" x14ac:dyDescent="0.25">
      <c r="A7" s="430">
        <v>45110</v>
      </c>
      <c r="B7" s="437" t="s">
        <v>23813</v>
      </c>
      <c r="C7" s="437">
        <v>44</v>
      </c>
      <c r="D7" s="437">
        <v>134.32</v>
      </c>
      <c r="E7" s="437"/>
    </row>
    <row r="8" spans="1:11" x14ac:dyDescent="0.25">
      <c r="A8" s="430">
        <v>45110</v>
      </c>
      <c r="B8" s="437" t="s">
        <v>23815</v>
      </c>
      <c r="C8" s="437">
        <v>83</v>
      </c>
      <c r="D8" s="437"/>
      <c r="E8" s="437">
        <v>476.28</v>
      </c>
      <c r="I8" s="82">
        <f>SUM(D3:D999)</f>
        <v>58363.569999999912</v>
      </c>
    </row>
    <row r="9" spans="1:11" x14ac:dyDescent="0.25">
      <c r="A9" s="430">
        <v>45110</v>
      </c>
      <c r="B9" s="437" t="s">
        <v>23816</v>
      </c>
      <c r="C9" s="431">
        <v>89</v>
      </c>
      <c r="D9" s="437"/>
      <c r="E9" s="437">
        <v>192.4</v>
      </c>
    </row>
    <row r="10" spans="1:11" x14ac:dyDescent="0.25">
      <c r="A10" s="430">
        <v>45110</v>
      </c>
      <c r="B10" s="437" t="s">
        <v>23817</v>
      </c>
      <c r="C10" s="431">
        <v>480</v>
      </c>
      <c r="D10" s="437"/>
      <c r="E10" s="487">
        <v>1106.56</v>
      </c>
    </row>
    <row r="11" spans="1:11" x14ac:dyDescent="0.25">
      <c r="A11" s="430">
        <v>45110</v>
      </c>
      <c r="B11" s="437" t="s">
        <v>23818</v>
      </c>
      <c r="C11" s="431">
        <v>27</v>
      </c>
      <c r="D11" s="431"/>
      <c r="E11" s="431">
        <v>128</v>
      </c>
    </row>
    <row r="12" spans="1:11" x14ac:dyDescent="0.25">
      <c r="A12" s="430">
        <v>45110</v>
      </c>
      <c r="B12" s="437" t="s">
        <v>23819</v>
      </c>
      <c r="C12" s="437">
        <v>10</v>
      </c>
      <c r="D12" s="437"/>
      <c r="E12" s="437">
        <v>68.599999999999994</v>
      </c>
    </row>
    <row r="13" spans="1:11" x14ac:dyDescent="0.25">
      <c r="A13" s="430">
        <v>45110</v>
      </c>
      <c r="B13" s="437" t="s">
        <v>23820</v>
      </c>
      <c r="C13" s="431">
        <v>82</v>
      </c>
      <c r="D13" s="437">
        <v>255.09</v>
      </c>
      <c r="E13" s="437"/>
    </row>
    <row r="14" spans="1:11" x14ac:dyDescent="0.25">
      <c r="A14" s="430">
        <v>45110</v>
      </c>
      <c r="B14" s="437" t="s">
        <v>23821</v>
      </c>
      <c r="C14" s="437">
        <v>205</v>
      </c>
      <c r="D14" s="437">
        <v>576.87</v>
      </c>
      <c r="E14" s="437"/>
    </row>
    <row r="15" spans="1:11" x14ac:dyDescent="0.25">
      <c r="A15" s="430">
        <v>45110</v>
      </c>
      <c r="B15" s="437" t="s">
        <v>23822</v>
      </c>
      <c r="C15" s="437">
        <v>49</v>
      </c>
      <c r="D15" s="437"/>
      <c r="E15" s="437">
        <v>124.8</v>
      </c>
    </row>
    <row r="16" spans="1:11" x14ac:dyDescent="0.25">
      <c r="A16" s="430">
        <v>45110</v>
      </c>
      <c r="B16" s="437" t="s">
        <v>23823</v>
      </c>
      <c r="C16" s="437">
        <v>10</v>
      </c>
      <c r="D16" s="437">
        <v>89.54</v>
      </c>
      <c r="E16" s="437"/>
    </row>
    <row r="17" spans="1:5" x14ac:dyDescent="0.25">
      <c r="A17" s="430">
        <v>45110</v>
      </c>
      <c r="B17" s="437" t="s">
        <v>23824</v>
      </c>
      <c r="C17" s="435">
        <v>20</v>
      </c>
      <c r="D17" s="437">
        <v>76.75</v>
      </c>
      <c r="E17" s="437"/>
    </row>
    <row r="18" spans="1:5" x14ac:dyDescent="0.25">
      <c r="A18" s="430">
        <v>45110</v>
      </c>
      <c r="B18" s="437" t="s">
        <v>23825</v>
      </c>
      <c r="C18" s="435">
        <v>59</v>
      </c>
      <c r="D18" s="435">
        <v>174.17</v>
      </c>
      <c r="E18" s="445"/>
    </row>
    <row r="19" spans="1:5" x14ac:dyDescent="0.25">
      <c r="A19" s="430">
        <v>45110</v>
      </c>
      <c r="B19" s="437" t="s">
        <v>23826</v>
      </c>
      <c r="C19" s="435">
        <v>170</v>
      </c>
      <c r="D19" s="435"/>
      <c r="E19" s="445">
        <v>350.55</v>
      </c>
    </row>
    <row r="20" spans="1:5" x14ac:dyDescent="0.25">
      <c r="A20" s="430">
        <v>45110</v>
      </c>
      <c r="B20" s="437" t="s">
        <v>23827</v>
      </c>
      <c r="C20" s="435">
        <v>31</v>
      </c>
      <c r="D20" s="435">
        <v>84.38</v>
      </c>
      <c r="E20" s="445"/>
    </row>
    <row r="21" spans="1:5" x14ac:dyDescent="0.25">
      <c r="A21" s="430">
        <v>45110</v>
      </c>
      <c r="B21" s="437" t="s">
        <v>23828</v>
      </c>
      <c r="C21" s="435">
        <v>20</v>
      </c>
      <c r="D21" s="435">
        <v>84.38</v>
      </c>
      <c r="E21" s="445"/>
    </row>
    <row r="22" spans="1:5" x14ac:dyDescent="0.25">
      <c r="A22" s="430">
        <v>45110</v>
      </c>
      <c r="B22" s="437" t="s">
        <v>23830</v>
      </c>
      <c r="C22" s="435">
        <v>60</v>
      </c>
      <c r="D22" s="435"/>
      <c r="E22" s="445">
        <v>126</v>
      </c>
    </row>
    <row r="23" spans="1:5" x14ac:dyDescent="0.25">
      <c r="A23" s="430">
        <v>45110</v>
      </c>
      <c r="B23" s="437" t="s">
        <v>23831</v>
      </c>
      <c r="C23" s="435">
        <v>50</v>
      </c>
      <c r="D23" s="435"/>
      <c r="E23" s="445">
        <v>128.6</v>
      </c>
    </row>
    <row r="24" spans="1:5" x14ac:dyDescent="0.25">
      <c r="A24" s="430">
        <v>45110</v>
      </c>
      <c r="B24" s="437" t="s">
        <v>23832</v>
      </c>
      <c r="C24" s="437">
        <v>120</v>
      </c>
      <c r="D24" s="437"/>
      <c r="E24" s="437">
        <v>247.5</v>
      </c>
    </row>
    <row r="25" spans="1:5" x14ac:dyDescent="0.25">
      <c r="A25" s="430">
        <v>45110</v>
      </c>
      <c r="B25" s="437" t="s">
        <v>23833</v>
      </c>
      <c r="C25" s="437">
        <v>85</v>
      </c>
      <c r="D25" s="437"/>
      <c r="E25" s="437">
        <v>202.8</v>
      </c>
    </row>
    <row r="26" spans="1:5" x14ac:dyDescent="0.25">
      <c r="A26" s="430">
        <v>45110</v>
      </c>
      <c r="B26" s="437" t="s">
        <v>23834</v>
      </c>
      <c r="C26" s="437">
        <v>7</v>
      </c>
      <c r="D26" s="437"/>
      <c r="E26" s="437">
        <v>33.799999999999997</v>
      </c>
    </row>
    <row r="27" spans="1:5" x14ac:dyDescent="0.25">
      <c r="A27" s="430">
        <v>45110</v>
      </c>
      <c r="B27" s="437" t="s">
        <v>23835</v>
      </c>
      <c r="C27" s="437">
        <v>5</v>
      </c>
      <c r="D27" s="437">
        <v>47.97</v>
      </c>
      <c r="E27" s="437"/>
    </row>
    <row r="28" spans="1:5" x14ac:dyDescent="0.25">
      <c r="A28" s="430">
        <v>45110</v>
      </c>
      <c r="B28" s="437" t="s">
        <v>23836</v>
      </c>
      <c r="C28" s="437">
        <v>45</v>
      </c>
      <c r="D28" s="437"/>
      <c r="E28" s="437">
        <v>107.8</v>
      </c>
    </row>
    <row r="29" spans="1:5" x14ac:dyDescent="0.25">
      <c r="A29" s="430">
        <v>45110</v>
      </c>
      <c r="B29" s="437" t="s">
        <v>23837</v>
      </c>
      <c r="C29" s="437">
        <v>208</v>
      </c>
      <c r="D29" s="437"/>
      <c r="E29" s="437">
        <v>616</v>
      </c>
    </row>
    <row r="30" spans="1:5" x14ac:dyDescent="0.25">
      <c r="A30" s="430">
        <v>45110</v>
      </c>
      <c r="B30" s="437" t="s">
        <v>23838</v>
      </c>
      <c r="C30" s="431">
        <v>30</v>
      </c>
      <c r="D30" s="437"/>
      <c r="E30" s="437">
        <v>63</v>
      </c>
    </row>
    <row r="31" spans="1:5" x14ac:dyDescent="0.25">
      <c r="A31" s="430">
        <v>45110</v>
      </c>
      <c r="B31" s="437" t="s">
        <v>23839</v>
      </c>
      <c r="C31" s="437">
        <v>168</v>
      </c>
      <c r="D31" s="437">
        <v>335.79</v>
      </c>
      <c r="E31" s="437"/>
    </row>
    <row r="32" spans="1:5" x14ac:dyDescent="0.25">
      <c r="A32" s="430">
        <v>45110</v>
      </c>
      <c r="B32" s="437" t="s">
        <v>23840</v>
      </c>
      <c r="C32" s="437">
        <v>10</v>
      </c>
      <c r="D32" s="437">
        <v>57.56</v>
      </c>
      <c r="E32" s="437"/>
    </row>
    <row r="33" spans="1:5" x14ac:dyDescent="0.25">
      <c r="A33" s="430">
        <v>45110</v>
      </c>
      <c r="B33" s="437" t="s">
        <v>23841</v>
      </c>
      <c r="C33" s="437">
        <v>297</v>
      </c>
      <c r="D33" s="437"/>
      <c r="E33" s="437">
        <v>551.25</v>
      </c>
    </row>
    <row r="34" spans="1:5" x14ac:dyDescent="0.25">
      <c r="A34" s="430">
        <v>45110</v>
      </c>
      <c r="B34" s="437" t="s">
        <v>23842</v>
      </c>
      <c r="C34" s="431">
        <v>96</v>
      </c>
      <c r="D34" s="437">
        <v>267.35000000000002</v>
      </c>
      <c r="E34" s="437"/>
    </row>
    <row r="35" spans="1:5" x14ac:dyDescent="0.25">
      <c r="A35" s="430">
        <v>45110</v>
      </c>
      <c r="B35" s="437" t="s">
        <v>23843</v>
      </c>
      <c r="C35" s="431">
        <v>370</v>
      </c>
      <c r="D35" s="437"/>
      <c r="E35" s="437">
        <v>777.39</v>
      </c>
    </row>
    <row r="36" spans="1:5" x14ac:dyDescent="0.25">
      <c r="A36" s="430">
        <v>45110</v>
      </c>
      <c r="B36" s="437" t="s">
        <v>23844</v>
      </c>
      <c r="C36" s="437">
        <v>54</v>
      </c>
      <c r="D36" s="437"/>
      <c r="E36" s="437">
        <v>112.7</v>
      </c>
    </row>
    <row r="37" spans="1:5" x14ac:dyDescent="0.25">
      <c r="A37" s="430">
        <v>45110</v>
      </c>
      <c r="B37" s="437" t="s">
        <v>23845</v>
      </c>
      <c r="C37" s="431">
        <v>43</v>
      </c>
      <c r="D37" s="437">
        <v>162.31</v>
      </c>
      <c r="E37" s="437"/>
    </row>
    <row r="38" spans="1:5" x14ac:dyDescent="0.25">
      <c r="A38" s="430">
        <v>45110</v>
      </c>
      <c r="B38" s="437" t="s">
        <v>23846</v>
      </c>
      <c r="C38" s="437">
        <v>50</v>
      </c>
      <c r="D38" s="437">
        <v>179.09</v>
      </c>
      <c r="E38" s="150"/>
    </row>
    <row r="39" spans="1:5" x14ac:dyDescent="0.25">
      <c r="A39" s="430">
        <v>45110</v>
      </c>
      <c r="B39" s="437" t="s">
        <v>23847</v>
      </c>
      <c r="C39" s="431">
        <v>514</v>
      </c>
      <c r="D39" s="437"/>
      <c r="E39" s="460">
        <v>1076.04</v>
      </c>
    </row>
    <row r="40" spans="1:5" x14ac:dyDescent="0.25">
      <c r="A40" s="430">
        <v>45110</v>
      </c>
      <c r="B40" s="437" t="s">
        <v>23848</v>
      </c>
      <c r="C40" s="437">
        <v>55</v>
      </c>
      <c r="D40" s="437"/>
      <c r="E40" s="437">
        <v>127.4</v>
      </c>
    </row>
    <row r="41" spans="1:5" x14ac:dyDescent="0.25">
      <c r="A41" s="430">
        <v>45110</v>
      </c>
      <c r="B41" s="437" t="s">
        <v>23849</v>
      </c>
      <c r="C41" s="431">
        <v>26</v>
      </c>
      <c r="D41" s="437">
        <v>77.099999999999994</v>
      </c>
      <c r="E41" s="437"/>
    </row>
    <row r="42" spans="1:5" x14ac:dyDescent="0.25">
      <c r="A42" s="430">
        <v>45110</v>
      </c>
      <c r="B42" s="431" t="s">
        <v>23850</v>
      </c>
      <c r="C42" s="431">
        <v>14</v>
      </c>
      <c r="D42" s="487">
        <v>121.52</v>
      </c>
      <c r="E42" s="487"/>
    </row>
    <row r="43" spans="1:5" x14ac:dyDescent="0.25">
      <c r="A43" s="438">
        <v>45111</v>
      </c>
      <c r="B43" s="431" t="s">
        <v>23851</v>
      </c>
      <c r="C43" s="431">
        <v>38</v>
      </c>
      <c r="D43" s="431">
        <v>89.54</v>
      </c>
      <c r="E43" s="431"/>
    </row>
    <row r="44" spans="1:5" x14ac:dyDescent="0.25">
      <c r="A44" s="438">
        <v>45111</v>
      </c>
      <c r="B44" s="431" t="s">
        <v>23852</v>
      </c>
      <c r="C44" s="431">
        <v>55</v>
      </c>
      <c r="D44" s="431">
        <v>144.65</v>
      </c>
      <c r="E44" s="431"/>
    </row>
    <row r="45" spans="1:5" x14ac:dyDescent="0.25">
      <c r="A45" s="438">
        <v>45111</v>
      </c>
      <c r="B45" s="431" t="s">
        <v>23853</v>
      </c>
      <c r="C45" s="431">
        <v>185</v>
      </c>
      <c r="D45" s="431"/>
      <c r="E45" s="431">
        <v>330.4</v>
      </c>
    </row>
    <row r="46" spans="1:5" x14ac:dyDescent="0.25">
      <c r="A46" s="438">
        <v>45111</v>
      </c>
      <c r="B46" s="431" t="s">
        <v>23854</v>
      </c>
      <c r="C46" s="431">
        <v>28</v>
      </c>
      <c r="D46" s="431"/>
      <c r="E46" s="431">
        <v>67.599999999999994</v>
      </c>
    </row>
    <row r="47" spans="1:5" x14ac:dyDescent="0.25">
      <c r="A47" s="438">
        <v>45111</v>
      </c>
      <c r="B47" s="431" t="s">
        <v>23855</v>
      </c>
      <c r="C47" s="431">
        <v>94</v>
      </c>
      <c r="D47" s="431">
        <v>249.44</v>
      </c>
      <c r="E47" s="431"/>
    </row>
    <row r="48" spans="1:5" x14ac:dyDescent="0.25">
      <c r="A48" s="438">
        <v>45111</v>
      </c>
      <c r="B48" s="431" t="s">
        <v>23856</v>
      </c>
      <c r="C48" s="431">
        <v>467</v>
      </c>
      <c r="D48" s="431"/>
      <c r="E48" s="431">
        <v>992.97</v>
      </c>
    </row>
    <row r="49" spans="1:5" x14ac:dyDescent="0.25">
      <c r="A49" s="438">
        <v>45111</v>
      </c>
      <c r="B49" s="431" t="s">
        <v>23857</v>
      </c>
      <c r="C49" s="431">
        <v>58</v>
      </c>
      <c r="D49" s="431"/>
      <c r="E49" s="431">
        <v>161.69999999999999</v>
      </c>
    </row>
    <row r="50" spans="1:5" x14ac:dyDescent="0.25">
      <c r="A50" s="438">
        <v>45111</v>
      </c>
      <c r="B50" s="431" t="s">
        <v>23858</v>
      </c>
      <c r="C50" s="431">
        <v>261</v>
      </c>
      <c r="D50" s="431"/>
      <c r="E50" s="433">
        <v>1499.41</v>
      </c>
    </row>
    <row r="51" spans="1:5" x14ac:dyDescent="0.25">
      <c r="A51" s="438">
        <v>45111</v>
      </c>
      <c r="B51" s="431" t="s">
        <v>23859</v>
      </c>
      <c r="C51" s="431">
        <v>50</v>
      </c>
      <c r="D51" s="431"/>
      <c r="E51" s="431">
        <v>111.1</v>
      </c>
    </row>
    <row r="52" spans="1:5" x14ac:dyDescent="0.25">
      <c r="A52" s="438">
        <v>45111</v>
      </c>
      <c r="B52" s="431" t="s">
        <v>23860</v>
      </c>
      <c r="C52" s="431">
        <v>892</v>
      </c>
      <c r="D52" s="431"/>
      <c r="E52" s="433">
        <v>1462.68</v>
      </c>
    </row>
    <row r="53" spans="1:5" x14ac:dyDescent="0.25">
      <c r="A53" s="438">
        <v>45111</v>
      </c>
      <c r="B53" s="431" t="s">
        <v>23861</v>
      </c>
      <c r="C53" s="431">
        <v>40</v>
      </c>
      <c r="D53" s="431">
        <v>84.38</v>
      </c>
      <c r="E53" s="431"/>
    </row>
    <row r="54" spans="1:5" x14ac:dyDescent="0.25">
      <c r="A54" s="438">
        <v>45111</v>
      </c>
      <c r="B54" s="431" t="s">
        <v>23862</v>
      </c>
      <c r="C54" s="431">
        <v>23</v>
      </c>
      <c r="D54" s="431">
        <v>63.96</v>
      </c>
      <c r="E54" s="431"/>
    </row>
    <row r="55" spans="1:5" x14ac:dyDescent="0.25">
      <c r="A55" s="438">
        <v>45111</v>
      </c>
      <c r="B55" s="431" t="s">
        <v>23863</v>
      </c>
      <c r="C55" s="431">
        <v>31</v>
      </c>
      <c r="D55" s="431">
        <v>117.42</v>
      </c>
      <c r="E55" s="431"/>
    </row>
    <row r="56" spans="1:5" x14ac:dyDescent="0.25">
      <c r="A56" s="438">
        <v>45111</v>
      </c>
      <c r="B56" s="431" t="s">
        <v>23864</v>
      </c>
      <c r="C56" s="431">
        <v>184</v>
      </c>
      <c r="D56" s="431"/>
      <c r="E56" s="431">
        <v>983.43</v>
      </c>
    </row>
    <row r="57" spans="1:5" x14ac:dyDescent="0.25">
      <c r="A57" s="438">
        <v>45111</v>
      </c>
      <c r="B57" s="431" t="s">
        <v>23865</v>
      </c>
      <c r="C57" s="431">
        <v>40</v>
      </c>
      <c r="D57" s="431">
        <v>84.38</v>
      </c>
      <c r="E57" s="431"/>
    </row>
    <row r="58" spans="1:5" x14ac:dyDescent="0.25">
      <c r="A58" s="438">
        <v>45111</v>
      </c>
      <c r="B58" s="431" t="s">
        <v>23866</v>
      </c>
      <c r="C58" s="431">
        <v>46</v>
      </c>
      <c r="D58" s="431"/>
      <c r="E58" s="431">
        <v>101</v>
      </c>
    </row>
    <row r="59" spans="1:5" x14ac:dyDescent="0.25">
      <c r="A59" s="438">
        <v>45111</v>
      </c>
      <c r="B59" s="431" t="s">
        <v>23867</v>
      </c>
      <c r="C59" s="431">
        <v>904</v>
      </c>
      <c r="D59" s="431"/>
      <c r="E59" s="433">
        <v>1510.08</v>
      </c>
    </row>
    <row r="60" spans="1:5" x14ac:dyDescent="0.25">
      <c r="A60" s="438">
        <v>45111</v>
      </c>
      <c r="B60" s="431" t="s">
        <v>23868</v>
      </c>
      <c r="C60" s="431">
        <v>117</v>
      </c>
      <c r="D60" s="431">
        <v>291.2</v>
      </c>
      <c r="E60" s="431"/>
    </row>
    <row r="61" spans="1:5" x14ac:dyDescent="0.25">
      <c r="A61" s="438">
        <v>45111</v>
      </c>
      <c r="B61" s="431" t="s">
        <v>23869</v>
      </c>
      <c r="C61" s="431">
        <v>67</v>
      </c>
      <c r="D61" s="431"/>
      <c r="E61" s="431">
        <v>156.80000000000001</v>
      </c>
    </row>
    <row r="62" spans="1:5" x14ac:dyDescent="0.25">
      <c r="A62" s="438">
        <v>45111</v>
      </c>
      <c r="B62" s="431" t="s">
        <v>23870</v>
      </c>
      <c r="C62" s="431">
        <v>55</v>
      </c>
      <c r="D62" s="431"/>
      <c r="E62" s="431">
        <v>127.4</v>
      </c>
    </row>
    <row r="63" spans="1:5" x14ac:dyDescent="0.25">
      <c r="A63" s="438">
        <v>45111</v>
      </c>
      <c r="B63" s="431" t="s">
        <v>23871</v>
      </c>
      <c r="C63" s="431">
        <v>16</v>
      </c>
      <c r="D63" s="431"/>
      <c r="E63" s="431">
        <v>102.9</v>
      </c>
    </row>
    <row r="64" spans="1:5" x14ac:dyDescent="0.25">
      <c r="A64" s="438">
        <v>45111</v>
      </c>
      <c r="B64" s="437" t="s">
        <v>23872</v>
      </c>
      <c r="C64" s="431">
        <v>85</v>
      </c>
      <c r="D64" s="431">
        <v>237.64</v>
      </c>
      <c r="E64" s="431"/>
    </row>
    <row r="65" spans="1:6" x14ac:dyDescent="0.25">
      <c r="A65" s="438">
        <v>45111</v>
      </c>
      <c r="B65" s="437" t="s">
        <v>23873</v>
      </c>
      <c r="C65" s="431">
        <v>30</v>
      </c>
      <c r="D65" s="431"/>
      <c r="E65" s="431">
        <v>158.27000000000001</v>
      </c>
    </row>
    <row r="66" spans="1:6" x14ac:dyDescent="0.25">
      <c r="A66" s="438">
        <v>45111</v>
      </c>
      <c r="B66" s="437" t="s">
        <v>23874</v>
      </c>
      <c r="C66" s="431">
        <v>840</v>
      </c>
      <c r="D66" s="431"/>
      <c r="E66" s="433">
        <v>1797.6</v>
      </c>
    </row>
    <row r="67" spans="1:6" x14ac:dyDescent="0.25">
      <c r="A67" s="438">
        <v>45111</v>
      </c>
      <c r="B67" s="437" t="s">
        <v>23875</v>
      </c>
      <c r="C67" s="431">
        <v>252</v>
      </c>
      <c r="D67" s="431">
        <v>751.1</v>
      </c>
      <c r="E67" s="431"/>
    </row>
    <row r="68" spans="1:6" x14ac:dyDescent="0.25">
      <c r="A68" s="438">
        <v>45111</v>
      </c>
      <c r="B68" s="437" t="s">
        <v>23877</v>
      </c>
      <c r="C68" s="431">
        <v>5</v>
      </c>
      <c r="D68" s="431">
        <v>60.28</v>
      </c>
      <c r="E68" s="431"/>
    </row>
    <row r="69" spans="1:6" x14ac:dyDescent="0.25">
      <c r="A69" s="438">
        <v>45111</v>
      </c>
      <c r="B69" s="437" t="s">
        <v>23878</v>
      </c>
      <c r="C69" s="431">
        <v>240</v>
      </c>
      <c r="D69" s="431"/>
      <c r="E69" s="431">
        <v>436.8</v>
      </c>
    </row>
    <row r="70" spans="1:6" x14ac:dyDescent="0.25">
      <c r="A70" s="438">
        <v>45111</v>
      </c>
      <c r="B70" s="437" t="s">
        <v>23880</v>
      </c>
      <c r="C70" s="431">
        <v>640</v>
      </c>
      <c r="D70" s="431"/>
      <c r="E70" s="433">
        <v>1106.56</v>
      </c>
    </row>
    <row r="71" spans="1:6" x14ac:dyDescent="0.25">
      <c r="A71" s="438">
        <v>45111</v>
      </c>
      <c r="B71" s="437" t="s">
        <v>23881</v>
      </c>
      <c r="C71" s="431">
        <v>476</v>
      </c>
      <c r="D71" s="431"/>
      <c r="E71" s="433">
        <v>1029.8599999999999</v>
      </c>
    </row>
    <row r="72" spans="1:6" x14ac:dyDescent="0.25">
      <c r="A72" s="438">
        <v>45111</v>
      </c>
      <c r="B72" s="437" t="s">
        <v>23882</v>
      </c>
      <c r="C72" s="431">
        <v>27</v>
      </c>
      <c r="D72" s="431"/>
      <c r="E72" s="431">
        <v>59</v>
      </c>
    </row>
    <row r="73" spans="1:6" x14ac:dyDescent="0.25">
      <c r="A73" s="438">
        <v>45111</v>
      </c>
      <c r="B73" s="437" t="s">
        <v>23883</v>
      </c>
      <c r="C73" s="431">
        <v>28</v>
      </c>
      <c r="D73" s="431"/>
      <c r="E73" s="431">
        <v>72.760000000000005</v>
      </c>
    </row>
    <row r="74" spans="1:6" x14ac:dyDescent="0.25">
      <c r="A74" s="438">
        <v>45111</v>
      </c>
      <c r="B74" s="437" t="s">
        <v>23884</v>
      </c>
      <c r="C74" s="431">
        <v>60</v>
      </c>
      <c r="D74" s="431"/>
      <c r="E74" s="431">
        <v>145.6</v>
      </c>
    </row>
    <row r="75" spans="1:6" x14ac:dyDescent="0.25">
      <c r="A75" s="438">
        <v>45111</v>
      </c>
      <c r="B75" s="431" t="s">
        <v>23886</v>
      </c>
      <c r="C75" s="431">
        <v>39</v>
      </c>
      <c r="D75" s="431">
        <v>120.54</v>
      </c>
      <c r="E75" s="431"/>
    </row>
    <row r="76" spans="1:6" x14ac:dyDescent="0.25">
      <c r="A76" s="438">
        <v>45111</v>
      </c>
      <c r="B76" s="431" t="s">
        <v>23887</v>
      </c>
      <c r="C76" s="431">
        <v>60</v>
      </c>
      <c r="D76" s="431"/>
      <c r="E76" s="431">
        <v>126</v>
      </c>
    </row>
    <row r="77" spans="1:6" x14ac:dyDescent="0.25">
      <c r="A77" s="438">
        <v>45111</v>
      </c>
      <c r="B77" s="431" t="s">
        <v>23888</v>
      </c>
      <c r="C77" s="431">
        <v>54</v>
      </c>
      <c r="D77" s="431">
        <v>89.54</v>
      </c>
      <c r="E77" s="431"/>
      <c r="F77" t="s">
        <v>23889</v>
      </c>
    </row>
    <row r="78" spans="1:6" x14ac:dyDescent="0.25">
      <c r="A78" s="438">
        <v>45111</v>
      </c>
      <c r="B78" s="437" t="s">
        <v>23890</v>
      </c>
      <c r="C78" s="431">
        <v>70</v>
      </c>
      <c r="D78" s="431">
        <v>220.63</v>
      </c>
      <c r="E78" s="431"/>
    </row>
    <row r="79" spans="1:6" x14ac:dyDescent="0.25">
      <c r="A79" s="438">
        <v>45111</v>
      </c>
      <c r="B79" s="437" t="s">
        <v>23891</v>
      </c>
      <c r="C79" s="431">
        <v>80</v>
      </c>
      <c r="D79" s="431"/>
      <c r="E79" s="431">
        <v>187.2</v>
      </c>
    </row>
    <row r="80" spans="1:6" x14ac:dyDescent="0.25">
      <c r="A80" s="438">
        <v>45111</v>
      </c>
      <c r="B80" s="437" t="s">
        <v>23892</v>
      </c>
      <c r="C80" s="431">
        <v>25</v>
      </c>
      <c r="D80" s="431"/>
      <c r="E80" s="431">
        <v>49.5</v>
      </c>
    </row>
    <row r="81" spans="1:6" x14ac:dyDescent="0.25">
      <c r="A81" s="438">
        <v>45111</v>
      </c>
      <c r="B81" s="437" t="s">
        <v>23893</v>
      </c>
      <c r="C81" s="431">
        <v>130</v>
      </c>
      <c r="D81" s="431"/>
      <c r="E81" s="431">
        <v>247.95</v>
      </c>
    </row>
    <row r="82" spans="1:6" x14ac:dyDescent="0.25">
      <c r="A82" s="438">
        <v>45111</v>
      </c>
      <c r="B82" s="437" t="s">
        <v>23894</v>
      </c>
      <c r="C82" s="431">
        <v>45</v>
      </c>
      <c r="D82" s="431">
        <v>127.92</v>
      </c>
      <c r="E82" s="431"/>
    </row>
    <row r="83" spans="1:6" x14ac:dyDescent="0.25">
      <c r="A83" s="438">
        <v>45111</v>
      </c>
      <c r="B83" s="437" t="s">
        <v>23895</v>
      </c>
      <c r="C83" s="431">
        <v>84</v>
      </c>
      <c r="D83" s="431">
        <v>211.07</v>
      </c>
      <c r="E83" s="431"/>
    </row>
    <row r="84" spans="1:6" x14ac:dyDescent="0.25">
      <c r="A84" s="438">
        <v>45111</v>
      </c>
      <c r="B84" s="437" t="s">
        <v>23896</v>
      </c>
      <c r="C84" s="431">
        <v>50</v>
      </c>
      <c r="D84" s="431">
        <v>153.26</v>
      </c>
      <c r="E84" s="431"/>
    </row>
    <row r="85" spans="1:6" x14ac:dyDescent="0.25">
      <c r="A85" s="438">
        <v>45111</v>
      </c>
      <c r="B85" s="431" t="s">
        <v>23898</v>
      </c>
      <c r="C85" s="431">
        <v>65</v>
      </c>
      <c r="D85" s="431">
        <v>121.6</v>
      </c>
      <c r="E85" s="431"/>
    </row>
    <row r="86" spans="1:6" x14ac:dyDescent="0.25">
      <c r="A86" s="438">
        <v>45112</v>
      </c>
      <c r="B86" s="431" t="s">
        <v>23899</v>
      </c>
      <c r="C86" s="431">
        <v>23</v>
      </c>
      <c r="D86" s="431"/>
      <c r="E86" s="431">
        <v>251.37</v>
      </c>
      <c r="F86" t="s">
        <v>23889</v>
      </c>
    </row>
    <row r="87" spans="1:6" x14ac:dyDescent="0.25">
      <c r="A87" s="438">
        <v>45112</v>
      </c>
      <c r="B87" s="431" t="s">
        <v>23900</v>
      </c>
      <c r="C87" s="431">
        <v>83</v>
      </c>
      <c r="D87" s="431"/>
      <c r="E87" s="431">
        <v>207.39</v>
      </c>
    </row>
    <row r="88" spans="1:6" x14ac:dyDescent="0.25">
      <c r="A88" s="438">
        <v>45112</v>
      </c>
      <c r="B88" s="437" t="s">
        <v>23902</v>
      </c>
      <c r="C88" s="431">
        <v>38</v>
      </c>
      <c r="D88" s="431">
        <v>89.54</v>
      </c>
      <c r="E88" s="431"/>
    </row>
    <row r="89" spans="1:6" x14ac:dyDescent="0.25">
      <c r="A89" s="438">
        <v>45112</v>
      </c>
      <c r="B89" s="437" t="s">
        <v>23903</v>
      </c>
      <c r="C89" s="431">
        <v>10</v>
      </c>
      <c r="D89" s="431"/>
      <c r="E89" s="431">
        <v>44.2</v>
      </c>
    </row>
    <row r="90" spans="1:6" x14ac:dyDescent="0.25">
      <c r="A90" s="438">
        <v>45112</v>
      </c>
      <c r="B90" s="437" t="s">
        <v>23904</v>
      </c>
      <c r="C90" s="431">
        <v>25</v>
      </c>
      <c r="D90" s="431">
        <v>70.36</v>
      </c>
      <c r="E90" s="431"/>
    </row>
    <row r="91" spans="1:6" x14ac:dyDescent="0.25">
      <c r="A91" s="438">
        <v>45112</v>
      </c>
      <c r="B91" s="437" t="s">
        <v>23905</v>
      </c>
      <c r="C91" s="431">
        <v>62</v>
      </c>
      <c r="D91" s="431"/>
      <c r="E91" s="431">
        <v>159.30000000000001</v>
      </c>
    </row>
    <row r="92" spans="1:6" x14ac:dyDescent="0.25">
      <c r="A92" s="438">
        <v>45112</v>
      </c>
      <c r="B92" s="437" t="s">
        <v>23906</v>
      </c>
      <c r="C92" s="431">
        <v>484</v>
      </c>
      <c r="D92" s="431"/>
      <c r="E92" s="431">
        <v>949.62</v>
      </c>
    </row>
    <row r="93" spans="1:6" x14ac:dyDescent="0.25">
      <c r="A93" s="438">
        <v>45112</v>
      </c>
      <c r="B93" s="431" t="s">
        <v>23907</v>
      </c>
      <c r="C93" s="431">
        <v>70</v>
      </c>
      <c r="D93" s="431"/>
      <c r="E93" s="431">
        <v>148.5</v>
      </c>
    </row>
    <row r="94" spans="1:6" x14ac:dyDescent="0.25">
      <c r="A94" s="438">
        <v>45112</v>
      </c>
      <c r="B94" s="431" t="s">
        <v>23908</v>
      </c>
      <c r="C94" s="431">
        <v>5</v>
      </c>
      <c r="D94" s="431"/>
      <c r="E94" s="431">
        <v>49</v>
      </c>
    </row>
    <row r="95" spans="1:6" x14ac:dyDescent="0.25">
      <c r="A95" s="438">
        <v>45112</v>
      </c>
      <c r="B95" s="431" t="s">
        <v>23909</v>
      </c>
      <c r="C95" s="431">
        <v>40</v>
      </c>
      <c r="D95" s="431">
        <v>84.38</v>
      </c>
      <c r="E95" s="431"/>
    </row>
    <row r="96" spans="1:6" x14ac:dyDescent="0.25">
      <c r="A96" s="438">
        <v>45112</v>
      </c>
      <c r="B96" s="431" t="s">
        <v>23910</v>
      </c>
      <c r="C96" s="431">
        <v>70</v>
      </c>
      <c r="D96" s="431"/>
      <c r="E96" s="431">
        <v>151.9</v>
      </c>
    </row>
    <row r="97" spans="1:5" x14ac:dyDescent="0.25">
      <c r="A97" s="438">
        <v>45112</v>
      </c>
      <c r="B97" s="437" t="s">
        <v>23911</v>
      </c>
      <c r="C97" s="431">
        <v>304</v>
      </c>
      <c r="D97" s="431"/>
      <c r="E97" s="431">
        <v>824.6</v>
      </c>
    </row>
    <row r="98" spans="1:5" x14ac:dyDescent="0.25">
      <c r="A98" s="438">
        <v>45112</v>
      </c>
      <c r="B98" s="437" t="s">
        <v>23912</v>
      </c>
      <c r="C98" s="431">
        <v>336</v>
      </c>
      <c r="D98" s="431"/>
      <c r="E98" s="431">
        <v>734.76</v>
      </c>
    </row>
    <row r="99" spans="1:5" x14ac:dyDescent="0.25">
      <c r="A99" s="438">
        <v>45112</v>
      </c>
      <c r="B99" s="437" t="s">
        <v>23913</v>
      </c>
      <c r="C99" s="431">
        <v>76</v>
      </c>
      <c r="D99" s="431">
        <v>214.91</v>
      </c>
      <c r="E99" s="431"/>
    </row>
    <row r="100" spans="1:5" x14ac:dyDescent="0.25">
      <c r="A100" s="438">
        <v>45112</v>
      </c>
      <c r="B100" s="437" t="s">
        <v>23914</v>
      </c>
      <c r="C100" s="431">
        <v>45</v>
      </c>
      <c r="D100" s="431">
        <v>118.82</v>
      </c>
      <c r="E100" s="431"/>
    </row>
    <row r="101" spans="1:5" x14ac:dyDescent="0.25">
      <c r="A101" s="438">
        <v>45112</v>
      </c>
      <c r="B101" s="437" t="s">
        <v>23915</v>
      </c>
      <c r="C101" s="431">
        <v>50</v>
      </c>
      <c r="D101" s="431"/>
      <c r="E101" s="431">
        <v>145.6</v>
      </c>
    </row>
    <row r="102" spans="1:5" x14ac:dyDescent="0.25">
      <c r="A102" s="438">
        <v>45112</v>
      </c>
      <c r="B102" s="437" t="s">
        <v>23916</v>
      </c>
      <c r="C102" s="431">
        <v>300</v>
      </c>
      <c r="D102" s="431"/>
      <c r="E102" s="431">
        <v>579.20000000000005</v>
      </c>
    </row>
    <row r="103" spans="1:5" x14ac:dyDescent="0.25">
      <c r="A103" s="438">
        <v>45112</v>
      </c>
      <c r="B103" s="437" t="s">
        <v>23917</v>
      </c>
      <c r="C103" s="431">
        <v>21</v>
      </c>
      <c r="D103" s="431">
        <v>63.98</v>
      </c>
      <c r="E103" s="431"/>
    </row>
    <row r="104" spans="1:5" x14ac:dyDescent="0.25">
      <c r="A104" s="438">
        <v>45112</v>
      </c>
      <c r="B104" s="437" t="s">
        <v>23918</v>
      </c>
      <c r="C104" s="431">
        <v>65</v>
      </c>
      <c r="D104" s="431"/>
      <c r="E104" s="431">
        <v>161.69999999999999</v>
      </c>
    </row>
    <row r="105" spans="1:5" x14ac:dyDescent="0.25">
      <c r="A105" s="438">
        <v>45112</v>
      </c>
      <c r="B105" s="437" t="s">
        <v>23919</v>
      </c>
      <c r="C105" s="431">
        <v>45</v>
      </c>
      <c r="D105" s="431">
        <v>137.16</v>
      </c>
      <c r="E105" s="431"/>
    </row>
    <row r="106" spans="1:5" x14ac:dyDescent="0.25">
      <c r="A106" s="438">
        <v>45112</v>
      </c>
      <c r="B106" s="431" t="s">
        <v>23920</v>
      </c>
      <c r="C106" s="431">
        <v>10</v>
      </c>
      <c r="D106" s="431">
        <v>60.27</v>
      </c>
      <c r="E106" s="431"/>
    </row>
    <row r="107" spans="1:5" x14ac:dyDescent="0.25">
      <c r="A107" s="438">
        <v>45112</v>
      </c>
      <c r="B107" s="431" t="s">
        <v>23921</v>
      </c>
      <c r="C107" s="431">
        <v>202</v>
      </c>
      <c r="D107" s="431"/>
      <c r="E107" s="431">
        <v>434.72</v>
      </c>
    </row>
    <row r="108" spans="1:5" x14ac:dyDescent="0.25">
      <c r="A108" s="438">
        <v>45113</v>
      </c>
      <c r="B108" s="431" t="s">
        <v>23922</v>
      </c>
      <c r="C108" s="431">
        <v>50</v>
      </c>
      <c r="D108" s="431">
        <v>147.11000000000001</v>
      </c>
      <c r="E108" s="431"/>
    </row>
    <row r="109" spans="1:5" x14ac:dyDescent="0.25">
      <c r="A109" s="438">
        <v>45113</v>
      </c>
      <c r="B109" s="431" t="s">
        <v>23923</v>
      </c>
      <c r="C109" s="431">
        <v>50</v>
      </c>
      <c r="D109" s="431">
        <v>152.4</v>
      </c>
      <c r="E109" s="431"/>
    </row>
    <row r="110" spans="1:5" x14ac:dyDescent="0.25">
      <c r="A110" s="438">
        <v>45113</v>
      </c>
      <c r="B110" s="431" t="s">
        <v>23924</v>
      </c>
      <c r="C110" s="431">
        <v>95</v>
      </c>
      <c r="D110" s="431"/>
      <c r="E110" s="431">
        <v>564.48</v>
      </c>
    </row>
    <row r="111" spans="1:5" x14ac:dyDescent="0.25">
      <c r="A111" s="438">
        <v>45113</v>
      </c>
      <c r="B111" s="431" t="s">
        <v>23925</v>
      </c>
      <c r="C111" s="431">
        <v>40</v>
      </c>
      <c r="D111" s="431">
        <v>168.76</v>
      </c>
      <c r="E111" s="431"/>
    </row>
    <row r="112" spans="1:5" x14ac:dyDescent="0.25">
      <c r="A112" s="438">
        <v>45113</v>
      </c>
      <c r="B112" s="431" t="s">
        <v>23901</v>
      </c>
      <c r="C112" s="431">
        <v>52</v>
      </c>
      <c r="D112" s="431"/>
      <c r="E112" s="431">
        <v>122.5</v>
      </c>
    </row>
    <row r="113" spans="1:5" x14ac:dyDescent="0.25">
      <c r="A113" s="438">
        <v>45113</v>
      </c>
      <c r="B113" s="431" t="s">
        <v>23926</v>
      </c>
      <c r="C113" s="431">
        <v>114</v>
      </c>
      <c r="D113" s="431"/>
      <c r="E113" s="431">
        <v>657.09</v>
      </c>
    </row>
    <row r="114" spans="1:5" x14ac:dyDescent="0.25">
      <c r="A114" s="438">
        <v>45113</v>
      </c>
      <c r="B114" s="431" t="s">
        <v>23927</v>
      </c>
      <c r="C114" s="431">
        <v>48</v>
      </c>
      <c r="D114" s="431">
        <v>120.54</v>
      </c>
      <c r="E114" s="431"/>
    </row>
    <row r="115" spans="1:5" x14ac:dyDescent="0.25">
      <c r="A115" s="438">
        <v>45113</v>
      </c>
      <c r="B115" s="431" t="s">
        <v>23928</v>
      </c>
      <c r="C115" s="431">
        <v>322</v>
      </c>
      <c r="D115" s="431"/>
      <c r="E115" s="431">
        <v>617.4</v>
      </c>
    </row>
    <row r="116" spans="1:5" x14ac:dyDescent="0.25">
      <c r="A116" s="438">
        <v>45113</v>
      </c>
      <c r="B116" s="431" t="s">
        <v>23929</v>
      </c>
      <c r="C116" s="431">
        <v>5</v>
      </c>
      <c r="D116" s="431">
        <v>51.23</v>
      </c>
      <c r="E116" s="431"/>
    </row>
    <row r="117" spans="1:5" x14ac:dyDescent="0.25">
      <c r="A117" s="438">
        <v>45113</v>
      </c>
      <c r="B117" s="431" t="s">
        <v>23930</v>
      </c>
      <c r="C117" s="431">
        <v>40</v>
      </c>
      <c r="D117" s="431">
        <v>84.38</v>
      </c>
      <c r="E117" s="431"/>
    </row>
    <row r="118" spans="1:5" x14ac:dyDescent="0.25">
      <c r="A118" s="438">
        <v>45113</v>
      </c>
      <c r="B118" s="431" t="s">
        <v>23931</v>
      </c>
      <c r="C118" s="431">
        <v>4000</v>
      </c>
      <c r="D118" s="431"/>
      <c r="E118" s="433">
        <v>7868.75</v>
      </c>
    </row>
    <row r="119" spans="1:5" x14ac:dyDescent="0.25">
      <c r="A119" s="438">
        <v>45113</v>
      </c>
      <c r="B119" s="431" t="s">
        <v>23932</v>
      </c>
      <c r="C119" s="431">
        <v>100</v>
      </c>
      <c r="D119" s="431"/>
      <c r="E119" s="431">
        <v>291.2</v>
      </c>
    </row>
    <row r="120" spans="1:5" x14ac:dyDescent="0.25">
      <c r="A120" s="438">
        <v>45113</v>
      </c>
      <c r="B120" s="431" t="s">
        <v>23933</v>
      </c>
      <c r="C120" s="431">
        <v>998</v>
      </c>
      <c r="D120" s="431"/>
      <c r="E120" s="433">
        <v>1838.48</v>
      </c>
    </row>
    <row r="121" spans="1:5" x14ac:dyDescent="0.25">
      <c r="A121" s="438">
        <v>45113</v>
      </c>
      <c r="B121" s="431" t="s">
        <v>23934</v>
      </c>
      <c r="C121" s="431">
        <v>276</v>
      </c>
      <c r="D121" s="431"/>
      <c r="E121" s="431">
        <v>628.20000000000005</v>
      </c>
    </row>
    <row r="122" spans="1:5" x14ac:dyDescent="0.25">
      <c r="A122" s="438">
        <v>45113</v>
      </c>
      <c r="B122" s="431" t="s">
        <v>23935</v>
      </c>
      <c r="C122" s="431">
        <v>137</v>
      </c>
      <c r="D122" s="431"/>
      <c r="E122" s="431">
        <v>558.6</v>
      </c>
    </row>
    <row r="123" spans="1:5" x14ac:dyDescent="0.25">
      <c r="A123" s="438">
        <v>45113</v>
      </c>
      <c r="B123" s="431" t="s">
        <v>23936</v>
      </c>
      <c r="C123" s="431">
        <v>120</v>
      </c>
      <c r="D123" s="431"/>
      <c r="E123" s="431">
        <v>218.4</v>
      </c>
    </row>
    <row r="124" spans="1:5" x14ac:dyDescent="0.25">
      <c r="A124" s="438">
        <v>45113</v>
      </c>
      <c r="B124" s="431" t="s">
        <v>23937</v>
      </c>
      <c r="C124" s="431">
        <v>80</v>
      </c>
      <c r="D124" s="431">
        <v>284.04000000000002</v>
      </c>
      <c r="E124" s="431"/>
    </row>
    <row r="125" spans="1:5" x14ac:dyDescent="0.25">
      <c r="A125" s="438">
        <v>45113</v>
      </c>
      <c r="B125" s="437" t="s">
        <v>23938</v>
      </c>
      <c r="C125" s="431">
        <v>80</v>
      </c>
      <c r="D125" s="431">
        <v>168.76</v>
      </c>
      <c r="E125" s="431"/>
    </row>
    <row r="126" spans="1:5" x14ac:dyDescent="0.25">
      <c r="A126" s="438">
        <v>45113</v>
      </c>
      <c r="B126" s="437" t="s">
        <v>23939</v>
      </c>
      <c r="C126" s="431">
        <v>40</v>
      </c>
      <c r="D126" s="431"/>
      <c r="E126" s="431">
        <v>302.58</v>
      </c>
    </row>
    <row r="127" spans="1:5" x14ac:dyDescent="0.25">
      <c r="A127" s="438">
        <v>45113</v>
      </c>
      <c r="B127" s="437" t="s">
        <v>23940</v>
      </c>
      <c r="C127" s="431">
        <v>23</v>
      </c>
      <c r="D127" s="431"/>
      <c r="E127" s="431">
        <v>137.19999999999999</v>
      </c>
    </row>
    <row r="128" spans="1:5" x14ac:dyDescent="0.25">
      <c r="A128" s="438">
        <v>45113</v>
      </c>
      <c r="B128" s="437" t="s">
        <v>23941</v>
      </c>
      <c r="C128" s="431">
        <v>60</v>
      </c>
      <c r="D128" s="431"/>
      <c r="E128" s="431">
        <v>145.15</v>
      </c>
    </row>
    <row r="129" spans="1:5" x14ac:dyDescent="0.25">
      <c r="A129" s="438">
        <v>45113</v>
      </c>
      <c r="B129" s="437" t="s">
        <v>23942</v>
      </c>
      <c r="C129" s="431">
        <v>109</v>
      </c>
      <c r="D129" s="431"/>
      <c r="E129" s="431">
        <v>564.48</v>
      </c>
    </row>
    <row r="130" spans="1:5" x14ac:dyDescent="0.25">
      <c r="A130" s="438">
        <v>45113</v>
      </c>
      <c r="B130" s="437" t="s">
        <v>23943</v>
      </c>
      <c r="C130" s="431">
        <v>27</v>
      </c>
      <c r="D130" s="431"/>
      <c r="E130" s="431">
        <v>79</v>
      </c>
    </row>
    <row r="131" spans="1:5" x14ac:dyDescent="0.25">
      <c r="A131" s="438">
        <v>45113</v>
      </c>
      <c r="B131" s="437" t="s">
        <v>23944</v>
      </c>
      <c r="C131" s="431">
        <v>74</v>
      </c>
      <c r="D131" s="431"/>
      <c r="E131" s="431">
        <v>137.19999999999999</v>
      </c>
    </row>
    <row r="132" spans="1:5" x14ac:dyDescent="0.25">
      <c r="A132" s="438">
        <v>45113</v>
      </c>
      <c r="B132" s="437" t="s">
        <v>23945</v>
      </c>
      <c r="C132" s="431">
        <v>27</v>
      </c>
      <c r="D132" s="431"/>
      <c r="E132" s="431">
        <v>92.4</v>
      </c>
    </row>
    <row r="133" spans="1:5" x14ac:dyDescent="0.25">
      <c r="A133" s="438">
        <v>45113</v>
      </c>
      <c r="B133" s="437" t="s">
        <v>23946</v>
      </c>
      <c r="C133" s="431">
        <v>5</v>
      </c>
      <c r="D133" s="431"/>
      <c r="E133" s="431">
        <v>52</v>
      </c>
    </row>
    <row r="134" spans="1:5" x14ac:dyDescent="0.25">
      <c r="A134" s="438">
        <v>45113</v>
      </c>
      <c r="B134" s="437" t="s">
        <v>23947</v>
      </c>
      <c r="C134" s="431">
        <v>20</v>
      </c>
      <c r="D134" s="431"/>
      <c r="E134" s="431">
        <v>126</v>
      </c>
    </row>
    <row r="135" spans="1:5" x14ac:dyDescent="0.25">
      <c r="A135" s="438">
        <v>45113</v>
      </c>
      <c r="B135" s="437" t="s">
        <v>23948</v>
      </c>
      <c r="C135" s="431">
        <v>1220</v>
      </c>
      <c r="D135" s="431"/>
      <c r="E135" s="433">
        <v>1659.84</v>
      </c>
    </row>
    <row r="136" spans="1:5" x14ac:dyDescent="0.25">
      <c r="A136" s="438">
        <v>45113</v>
      </c>
      <c r="B136" s="437" t="s">
        <v>23949</v>
      </c>
      <c r="C136" s="431">
        <v>10</v>
      </c>
      <c r="D136" s="431"/>
      <c r="E136" s="431">
        <v>53.9</v>
      </c>
    </row>
    <row r="137" spans="1:5" x14ac:dyDescent="0.25">
      <c r="A137" s="438">
        <v>45113</v>
      </c>
      <c r="B137" s="437" t="s">
        <v>23950</v>
      </c>
      <c r="C137" s="431">
        <v>821</v>
      </c>
      <c r="D137" s="431"/>
      <c r="E137" s="433">
        <v>1594.88</v>
      </c>
    </row>
    <row r="138" spans="1:5" x14ac:dyDescent="0.25">
      <c r="A138" s="438">
        <v>45113</v>
      </c>
      <c r="B138" s="437" t="s">
        <v>23951</v>
      </c>
      <c r="C138" s="431">
        <v>42</v>
      </c>
      <c r="D138" s="431"/>
      <c r="E138" s="431">
        <v>112.7</v>
      </c>
    </row>
    <row r="139" spans="1:5" x14ac:dyDescent="0.25">
      <c r="A139" s="438">
        <v>45113</v>
      </c>
      <c r="B139" s="431" t="s">
        <v>23952</v>
      </c>
      <c r="C139" s="431">
        <v>22</v>
      </c>
      <c r="D139" s="431">
        <v>54.24</v>
      </c>
      <c r="E139" s="431"/>
    </row>
    <row r="140" spans="1:5" x14ac:dyDescent="0.25">
      <c r="A140" s="438">
        <v>45113</v>
      </c>
      <c r="B140" s="431" t="s">
        <v>23953</v>
      </c>
      <c r="C140" s="431">
        <v>134</v>
      </c>
      <c r="D140" s="431"/>
      <c r="E140" s="431">
        <v>805.32</v>
      </c>
    </row>
    <row r="141" spans="1:5" x14ac:dyDescent="0.25">
      <c r="A141" s="438">
        <v>45113</v>
      </c>
      <c r="B141" s="431" t="s">
        <v>23954</v>
      </c>
      <c r="C141" s="431">
        <v>100</v>
      </c>
      <c r="D141" s="431">
        <v>358.18</v>
      </c>
      <c r="E141" s="431"/>
    </row>
    <row r="142" spans="1:5" x14ac:dyDescent="0.25">
      <c r="A142" s="438">
        <v>45113</v>
      </c>
      <c r="B142" s="431" t="s">
        <v>23955</v>
      </c>
      <c r="C142" s="431">
        <v>30</v>
      </c>
      <c r="D142" s="431">
        <v>84.38</v>
      </c>
      <c r="E142" s="431"/>
    </row>
    <row r="143" spans="1:5" x14ac:dyDescent="0.25">
      <c r="A143" s="438">
        <v>45113</v>
      </c>
      <c r="B143" s="431" t="s">
        <v>23956</v>
      </c>
      <c r="C143" s="431">
        <v>98</v>
      </c>
      <c r="D143" s="431"/>
      <c r="E143" s="431">
        <v>218.79</v>
      </c>
    </row>
    <row r="144" spans="1:5" x14ac:dyDescent="0.25">
      <c r="A144" s="438">
        <v>45113</v>
      </c>
      <c r="B144" s="431" t="s">
        <v>23957</v>
      </c>
      <c r="C144" s="431">
        <v>71</v>
      </c>
      <c r="D144" s="431">
        <v>210.95</v>
      </c>
      <c r="E144" s="431"/>
    </row>
    <row r="145" spans="1:5" x14ac:dyDescent="0.25">
      <c r="A145" s="438">
        <v>45113</v>
      </c>
      <c r="B145" s="431" t="s">
        <v>23958</v>
      </c>
      <c r="C145" s="431">
        <v>200</v>
      </c>
      <c r="D145" s="431"/>
      <c r="E145" s="431">
        <v>442.4</v>
      </c>
    </row>
    <row r="146" spans="1:5" x14ac:dyDescent="0.25">
      <c r="A146" s="438">
        <v>45113</v>
      </c>
      <c r="B146" s="431" t="s">
        <v>23959</v>
      </c>
      <c r="C146" s="431">
        <v>259</v>
      </c>
      <c r="D146" s="431"/>
      <c r="E146" s="431">
        <v>647.82000000000005</v>
      </c>
    </row>
    <row r="147" spans="1:5" x14ac:dyDescent="0.25">
      <c r="A147" s="438">
        <v>45114</v>
      </c>
      <c r="B147" s="431" t="s">
        <v>23960</v>
      </c>
      <c r="C147" s="431">
        <v>26</v>
      </c>
      <c r="D147" s="431">
        <v>63.96</v>
      </c>
      <c r="E147" s="431"/>
    </row>
    <row r="148" spans="1:5" x14ac:dyDescent="0.25">
      <c r="A148" s="438">
        <v>45114</v>
      </c>
      <c r="B148" s="431" t="s">
        <v>23961</v>
      </c>
      <c r="C148" s="431">
        <v>112</v>
      </c>
      <c r="D148" s="431"/>
      <c r="E148" s="431">
        <v>243.2</v>
      </c>
    </row>
    <row r="149" spans="1:5" x14ac:dyDescent="0.25">
      <c r="A149" s="438">
        <v>45114</v>
      </c>
      <c r="B149" s="431" t="s">
        <v>23962</v>
      </c>
      <c r="C149" s="431">
        <v>25</v>
      </c>
      <c r="D149" s="431"/>
      <c r="E149" s="431">
        <v>49</v>
      </c>
    </row>
    <row r="150" spans="1:5" x14ac:dyDescent="0.25">
      <c r="A150" s="438">
        <v>45114</v>
      </c>
      <c r="B150" s="431" t="s">
        <v>23963</v>
      </c>
      <c r="C150" s="431">
        <v>348</v>
      </c>
      <c r="D150" s="431"/>
      <c r="E150" s="431">
        <v>698.26</v>
      </c>
    </row>
    <row r="151" spans="1:5" x14ac:dyDescent="0.25">
      <c r="A151" s="438">
        <v>45114</v>
      </c>
      <c r="B151" s="431" t="s">
        <v>23964</v>
      </c>
      <c r="C151" s="431">
        <v>105</v>
      </c>
      <c r="D151" s="431">
        <v>268.63</v>
      </c>
      <c r="E151" s="431"/>
    </row>
    <row r="152" spans="1:5" x14ac:dyDescent="0.25">
      <c r="A152" s="438">
        <v>45114</v>
      </c>
      <c r="B152" s="437" t="s">
        <v>23965</v>
      </c>
      <c r="C152" s="431">
        <v>1686</v>
      </c>
      <c r="D152" s="431"/>
      <c r="E152" s="433">
        <v>3841.12</v>
      </c>
    </row>
    <row r="153" spans="1:5" x14ac:dyDescent="0.25">
      <c r="A153" s="438">
        <v>45114</v>
      </c>
      <c r="B153" s="437" t="s">
        <v>23966</v>
      </c>
      <c r="C153" s="431">
        <v>20</v>
      </c>
      <c r="D153" s="431"/>
      <c r="E153" s="431">
        <v>68.599999999999994</v>
      </c>
    </row>
    <row r="154" spans="1:5" x14ac:dyDescent="0.25">
      <c r="A154" s="438">
        <v>45114</v>
      </c>
      <c r="B154" s="437" t="s">
        <v>23967</v>
      </c>
      <c r="C154" s="431">
        <v>11</v>
      </c>
      <c r="D154" s="431"/>
      <c r="E154" s="431">
        <v>330.51</v>
      </c>
    </row>
    <row r="155" spans="1:5" x14ac:dyDescent="0.25">
      <c r="A155" s="438">
        <v>45114</v>
      </c>
      <c r="B155" s="437" t="s">
        <v>23969</v>
      </c>
      <c r="C155" s="431">
        <v>172</v>
      </c>
      <c r="D155" s="431"/>
      <c r="E155" s="431">
        <v>436.79</v>
      </c>
    </row>
    <row r="156" spans="1:5" x14ac:dyDescent="0.25">
      <c r="A156" s="438">
        <v>45114</v>
      </c>
      <c r="B156" s="437" t="s">
        <v>23970</v>
      </c>
      <c r="C156" s="431">
        <v>666</v>
      </c>
      <c r="D156" s="431"/>
      <c r="E156" s="433">
        <v>1339.26</v>
      </c>
    </row>
    <row r="157" spans="1:5" x14ac:dyDescent="0.25">
      <c r="A157" s="438">
        <v>45114</v>
      </c>
      <c r="B157" s="431" t="s">
        <v>23971</v>
      </c>
      <c r="C157" s="431">
        <v>27</v>
      </c>
      <c r="D157" s="431">
        <v>63.96</v>
      </c>
      <c r="E157" s="431"/>
    </row>
    <row r="158" spans="1:5" x14ac:dyDescent="0.25">
      <c r="A158" s="438">
        <v>45114</v>
      </c>
      <c r="B158" s="431" t="s">
        <v>23972</v>
      </c>
      <c r="C158" s="431">
        <v>17</v>
      </c>
      <c r="D158" s="431"/>
      <c r="E158" s="431">
        <v>77</v>
      </c>
    </row>
    <row r="159" spans="1:5" x14ac:dyDescent="0.25">
      <c r="A159" s="438">
        <v>45114</v>
      </c>
      <c r="B159" s="431" t="s">
        <v>23973</v>
      </c>
      <c r="C159" s="431">
        <v>360</v>
      </c>
      <c r="D159" s="431"/>
      <c r="E159" s="431">
        <v>691.6</v>
      </c>
    </row>
    <row r="160" spans="1:5" x14ac:dyDescent="0.25">
      <c r="A160" s="438">
        <v>45114</v>
      </c>
      <c r="B160" s="437" t="s">
        <v>23974</v>
      </c>
      <c r="C160" s="431">
        <v>70</v>
      </c>
      <c r="D160" s="431">
        <v>241.63</v>
      </c>
      <c r="E160" s="431"/>
    </row>
    <row r="161" spans="1:5" x14ac:dyDescent="0.25">
      <c r="A161" s="438">
        <v>45114</v>
      </c>
      <c r="B161" s="437" t="s">
        <v>23975</v>
      </c>
      <c r="C161" s="431">
        <v>58</v>
      </c>
      <c r="D161" s="431"/>
      <c r="E161" s="431">
        <v>241.68</v>
      </c>
    </row>
    <row r="162" spans="1:5" x14ac:dyDescent="0.25">
      <c r="A162" s="438">
        <v>45114</v>
      </c>
      <c r="B162" s="431" t="s">
        <v>23976</v>
      </c>
      <c r="C162" s="431">
        <v>30</v>
      </c>
      <c r="D162" s="431">
        <v>84.38</v>
      </c>
      <c r="E162" s="431"/>
    </row>
    <row r="163" spans="1:5" x14ac:dyDescent="0.25">
      <c r="A163" s="438">
        <v>45114</v>
      </c>
      <c r="B163" s="437" t="s">
        <v>23977</v>
      </c>
      <c r="C163" s="437">
        <v>65</v>
      </c>
      <c r="D163" s="435">
        <v>153.26</v>
      </c>
      <c r="E163" s="437"/>
    </row>
    <row r="164" spans="1:5" x14ac:dyDescent="0.25">
      <c r="A164" s="438">
        <v>45114</v>
      </c>
      <c r="B164" s="437" t="s">
        <v>23978</v>
      </c>
      <c r="C164" s="431">
        <v>68</v>
      </c>
      <c r="D164" s="431"/>
      <c r="E164" s="431">
        <v>171.1</v>
      </c>
    </row>
    <row r="165" spans="1:5" x14ac:dyDescent="0.25">
      <c r="A165" s="438">
        <v>45114</v>
      </c>
      <c r="B165" s="437" t="s">
        <v>23979</v>
      </c>
      <c r="C165" s="431">
        <v>73</v>
      </c>
      <c r="D165" s="431"/>
      <c r="E165" s="431">
        <v>214.14</v>
      </c>
    </row>
    <row r="166" spans="1:5" x14ac:dyDescent="0.25">
      <c r="A166" s="438">
        <v>45114</v>
      </c>
      <c r="B166" s="437" t="s">
        <v>23980</v>
      </c>
      <c r="C166" s="431">
        <v>22</v>
      </c>
      <c r="D166" s="431">
        <v>60.27</v>
      </c>
      <c r="E166" s="431"/>
    </row>
    <row r="167" spans="1:5" x14ac:dyDescent="0.25">
      <c r="A167" s="438">
        <v>45115</v>
      </c>
      <c r="B167" s="431" t="s">
        <v>23981</v>
      </c>
      <c r="C167" s="431">
        <v>90</v>
      </c>
      <c r="D167" s="431">
        <v>253.13</v>
      </c>
      <c r="E167" s="431"/>
    </row>
    <row r="168" spans="1:5" x14ac:dyDescent="0.25">
      <c r="A168" s="438">
        <v>45117</v>
      </c>
      <c r="B168" s="431" t="s">
        <v>23982</v>
      </c>
      <c r="C168" s="431">
        <v>120</v>
      </c>
      <c r="D168" s="431">
        <v>253.13</v>
      </c>
      <c r="E168" s="431"/>
    </row>
    <row r="169" spans="1:5" x14ac:dyDescent="0.25">
      <c r="A169" s="438">
        <v>45117</v>
      </c>
      <c r="B169" s="431" t="s">
        <v>23983</v>
      </c>
      <c r="C169" s="431">
        <v>40</v>
      </c>
      <c r="D169" s="431"/>
      <c r="E169" s="431">
        <v>137.19999999999999</v>
      </c>
    </row>
    <row r="170" spans="1:5" x14ac:dyDescent="0.25">
      <c r="A170" s="438">
        <v>45117</v>
      </c>
      <c r="B170" s="431" t="s">
        <v>23984</v>
      </c>
      <c r="C170" s="431">
        <v>47</v>
      </c>
      <c r="D170" s="431">
        <v>159.65</v>
      </c>
      <c r="E170" s="431"/>
    </row>
    <row r="171" spans="1:5" x14ac:dyDescent="0.25">
      <c r="A171" s="438">
        <v>45117</v>
      </c>
      <c r="B171" s="431" t="s">
        <v>23985</v>
      </c>
      <c r="C171" s="431">
        <v>132</v>
      </c>
      <c r="D171" s="431">
        <v>383.76</v>
      </c>
      <c r="E171" s="431"/>
    </row>
    <row r="172" spans="1:5" x14ac:dyDescent="0.25">
      <c r="A172" s="438">
        <v>45117</v>
      </c>
      <c r="B172" s="431" t="s">
        <v>23986</v>
      </c>
      <c r="C172" s="431">
        <v>220</v>
      </c>
      <c r="D172" s="431">
        <v>355.63</v>
      </c>
      <c r="E172" s="431"/>
    </row>
    <row r="173" spans="1:5" x14ac:dyDescent="0.25">
      <c r="A173" s="438">
        <v>45117</v>
      </c>
      <c r="B173" s="431" t="s">
        <v>23987</v>
      </c>
      <c r="C173" s="431">
        <v>60</v>
      </c>
      <c r="D173" s="431"/>
      <c r="E173" s="431">
        <v>137.19999999999999</v>
      </c>
    </row>
    <row r="174" spans="1:5" x14ac:dyDescent="0.25">
      <c r="A174" s="438">
        <v>45117</v>
      </c>
      <c r="B174" s="431" t="s">
        <v>23988</v>
      </c>
      <c r="C174" s="431">
        <v>27</v>
      </c>
      <c r="D174" s="431"/>
      <c r="E174" s="431">
        <v>58.5</v>
      </c>
    </row>
    <row r="175" spans="1:5" x14ac:dyDescent="0.25">
      <c r="A175" s="438">
        <v>45117</v>
      </c>
      <c r="B175" s="431" t="s">
        <v>23989</v>
      </c>
      <c r="C175" s="435">
        <v>80</v>
      </c>
      <c r="D175" s="431"/>
      <c r="E175" s="435">
        <v>96.6</v>
      </c>
    </row>
    <row r="176" spans="1:5" x14ac:dyDescent="0.25">
      <c r="A176" s="438">
        <v>45117</v>
      </c>
      <c r="B176" s="431" t="s">
        <v>23990</v>
      </c>
      <c r="C176" s="431">
        <v>44</v>
      </c>
      <c r="D176" s="431"/>
      <c r="E176" s="431">
        <v>107.8</v>
      </c>
    </row>
    <row r="177" spans="1:5" x14ac:dyDescent="0.25">
      <c r="A177" s="438">
        <v>45117</v>
      </c>
      <c r="B177" s="431" t="s">
        <v>23991</v>
      </c>
      <c r="C177" s="431">
        <v>40</v>
      </c>
      <c r="D177" s="431"/>
      <c r="E177" s="431">
        <v>106.2</v>
      </c>
    </row>
    <row r="178" spans="1:5" x14ac:dyDescent="0.25">
      <c r="A178" s="438">
        <v>45117</v>
      </c>
      <c r="B178" s="431" t="s">
        <v>23992</v>
      </c>
      <c r="C178" s="431">
        <v>40</v>
      </c>
      <c r="D178" s="431">
        <v>168.76</v>
      </c>
      <c r="E178" s="431"/>
    </row>
    <row r="179" spans="1:5" x14ac:dyDescent="0.25">
      <c r="A179" s="438">
        <v>45117</v>
      </c>
      <c r="B179" s="431" t="s">
        <v>23993</v>
      </c>
      <c r="C179" s="431">
        <v>140</v>
      </c>
      <c r="D179" s="431"/>
      <c r="E179" s="431">
        <v>326.04000000000002</v>
      </c>
    </row>
    <row r="180" spans="1:5" x14ac:dyDescent="0.25">
      <c r="A180" s="438">
        <v>45117</v>
      </c>
      <c r="B180" s="431" t="s">
        <v>23994</v>
      </c>
      <c r="C180" s="431">
        <v>218</v>
      </c>
      <c r="D180" s="431"/>
      <c r="E180" s="431">
        <v>524.79</v>
      </c>
    </row>
    <row r="181" spans="1:5" x14ac:dyDescent="0.25">
      <c r="A181" s="438">
        <v>45117</v>
      </c>
      <c r="B181" s="431" t="s">
        <v>23995</v>
      </c>
      <c r="C181" s="431">
        <v>10</v>
      </c>
      <c r="D181" s="431"/>
      <c r="E181" s="431">
        <v>58.8</v>
      </c>
    </row>
    <row r="182" spans="1:5" x14ac:dyDescent="0.25">
      <c r="A182" s="438">
        <v>45117</v>
      </c>
      <c r="B182" s="431" t="s">
        <v>23996</v>
      </c>
      <c r="C182" s="431">
        <v>90</v>
      </c>
      <c r="D182" s="431">
        <v>168.76</v>
      </c>
      <c r="E182" s="431"/>
    </row>
    <row r="183" spans="1:5" x14ac:dyDescent="0.25">
      <c r="A183" s="438">
        <v>45117</v>
      </c>
      <c r="B183" s="431" t="s">
        <v>23997</v>
      </c>
      <c r="C183" s="431">
        <v>260</v>
      </c>
      <c r="D183" s="431"/>
      <c r="E183" s="431">
        <v>604.16999999999996</v>
      </c>
    </row>
    <row r="184" spans="1:5" x14ac:dyDescent="0.25">
      <c r="A184" s="438">
        <v>45117</v>
      </c>
      <c r="B184" s="431" t="s">
        <v>23998</v>
      </c>
      <c r="C184" s="431">
        <v>28</v>
      </c>
      <c r="D184" s="431"/>
      <c r="E184" s="431">
        <v>98.8</v>
      </c>
    </row>
    <row r="185" spans="1:5" x14ac:dyDescent="0.25">
      <c r="A185" s="438">
        <v>45117</v>
      </c>
      <c r="B185" s="431" t="s">
        <v>23999</v>
      </c>
      <c r="C185" s="431">
        <v>90</v>
      </c>
      <c r="D185" s="431"/>
      <c r="E185" s="431">
        <v>218.4</v>
      </c>
    </row>
    <row r="186" spans="1:5" x14ac:dyDescent="0.25">
      <c r="A186" s="438">
        <v>45117</v>
      </c>
      <c r="B186" s="431" t="s">
        <v>24000</v>
      </c>
      <c r="C186" s="431">
        <v>497</v>
      </c>
      <c r="D186" s="431"/>
      <c r="E186" s="431">
        <v>856</v>
      </c>
    </row>
    <row r="187" spans="1:5" x14ac:dyDescent="0.25">
      <c r="A187" s="438">
        <v>45117</v>
      </c>
      <c r="B187" s="431" t="s">
        <v>24001</v>
      </c>
      <c r="C187" s="431">
        <v>73</v>
      </c>
      <c r="D187" s="431"/>
      <c r="E187" s="431">
        <v>431.78</v>
      </c>
    </row>
    <row r="188" spans="1:5" x14ac:dyDescent="0.25">
      <c r="A188" s="438">
        <v>45117</v>
      </c>
      <c r="B188" s="431" t="s">
        <v>24002</v>
      </c>
      <c r="C188" s="431">
        <v>10</v>
      </c>
      <c r="D188" s="431">
        <v>60.27</v>
      </c>
      <c r="E188" s="431"/>
    </row>
    <row r="189" spans="1:5" x14ac:dyDescent="0.25">
      <c r="A189" s="438">
        <v>45117</v>
      </c>
      <c r="B189" s="431" t="s">
        <v>24003</v>
      </c>
      <c r="C189" s="431">
        <v>10</v>
      </c>
      <c r="D189" s="431">
        <v>60.27</v>
      </c>
      <c r="E189" s="431"/>
    </row>
    <row r="190" spans="1:5" x14ac:dyDescent="0.25">
      <c r="A190" s="438">
        <v>45117</v>
      </c>
      <c r="B190" s="431" t="s">
        <v>24004</v>
      </c>
      <c r="C190" s="431">
        <v>47</v>
      </c>
      <c r="D190" s="431"/>
      <c r="E190" s="431">
        <v>264.60000000000002</v>
      </c>
    </row>
    <row r="191" spans="1:5" x14ac:dyDescent="0.25">
      <c r="A191" s="438">
        <v>45117</v>
      </c>
      <c r="B191" s="431" t="s">
        <v>24005</v>
      </c>
      <c r="C191" s="431">
        <v>20</v>
      </c>
      <c r="D191" s="431"/>
      <c r="E191" s="431">
        <v>44.1</v>
      </c>
    </row>
    <row r="192" spans="1:5" x14ac:dyDescent="0.25">
      <c r="A192" s="438">
        <v>45117</v>
      </c>
      <c r="B192" s="431" t="s">
        <v>24006</v>
      </c>
      <c r="C192" s="431">
        <v>62</v>
      </c>
      <c r="D192" s="431">
        <v>162.72999999999999</v>
      </c>
      <c r="E192" s="431"/>
    </row>
    <row r="193" spans="1:6" x14ac:dyDescent="0.25">
      <c r="A193" s="438">
        <v>45117</v>
      </c>
      <c r="B193" s="431" t="s">
        <v>24007</v>
      </c>
      <c r="C193" s="431">
        <v>151</v>
      </c>
      <c r="D193" s="431"/>
      <c r="E193" s="431">
        <v>689.43</v>
      </c>
    </row>
    <row r="194" spans="1:6" x14ac:dyDescent="0.25">
      <c r="A194" s="438">
        <v>45117</v>
      </c>
      <c r="B194" s="431" t="s">
        <v>24008</v>
      </c>
      <c r="C194" s="431">
        <v>120</v>
      </c>
      <c r="D194" s="431"/>
      <c r="E194" s="431">
        <v>411.6</v>
      </c>
    </row>
    <row r="195" spans="1:6" x14ac:dyDescent="0.25">
      <c r="A195" s="438">
        <v>45117</v>
      </c>
      <c r="B195" s="431" t="s">
        <v>24009</v>
      </c>
      <c r="C195" s="431">
        <v>80</v>
      </c>
      <c r="D195" s="431"/>
      <c r="E195" s="431">
        <v>176.4</v>
      </c>
    </row>
    <row r="196" spans="1:6" x14ac:dyDescent="0.25">
      <c r="A196" s="438">
        <v>45117</v>
      </c>
      <c r="B196" s="431" t="s">
        <v>24010</v>
      </c>
      <c r="C196" s="431">
        <v>490</v>
      </c>
      <c r="D196" s="431"/>
      <c r="E196" s="431">
        <v>947.8</v>
      </c>
    </row>
    <row r="197" spans="1:6" x14ac:dyDescent="0.25">
      <c r="A197" s="438">
        <v>45117</v>
      </c>
      <c r="B197" s="431" t="s">
        <v>24011</v>
      </c>
      <c r="C197" s="431">
        <v>307</v>
      </c>
      <c r="D197" s="431"/>
      <c r="E197" s="431">
        <v>540.79999999999995</v>
      </c>
    </row>
    <row r="198" spans="1:6" x14ac:dyDescent="0.25">
      <c r="A198" s="438">
        <v>45117</v>
      </c>
      <c r="B198" s="431" t="s">
        <v>24012</v>
      </c>
      <c r="C198" s="431">
        <v>111</v>
      </c>
      <c r="D198" s="431">
        <v>253.13</v>
      </c>
      <c r="E198" s="431"/>
    </row>
    <row r="199" spans="1:6" x14ac:dyDescent="0.25">
      <c r="A199" s="438">
        <v>45117</v>
      </c>
      <c r="B199" s="431" t="s">
        <v>24013</v>
      </c>
      <c r="C199" s="431">
        <v>36</v>
      </c>
      <c r="D199" s="431"/>
      <c r="E199" s="431">
        <v>213.9</v>
      </c>
    </row>
    <row r="200" spans="1:6" x14ac:dyDescent="0.25">
      <c r="A200" s="438">
        <v>45117</v>
      </c>
      <c r="B200" s="431" t="s">
        <v>24014</v>
      </c>
      <c r="C200" s="431">
        <v>40</v>
      </c>
      <c r="D200" s="431">
        <v>84.38</v>
      </c>
      <c r="E200" s="431"/>
    </row>
    <row r="201" spans="1:6" x14ac:dyDescent="0.25">
      <c r="A201" s="438">
        <v>45117</v>
      </c>
      <c r="B201" s="431" t="s">
        <v>24015</v>
      </c>
      <c r="C201" s="435">
        <v>380.55</v>
      </c>
      <c r="D201" s="431">
        <v>533.44000000000005</v>
      </c>
      <c r="E201" s="503"/>
      <c r="F201" t="s">
        <v>24099</v>
      </c>
    </row>
    <row r="202" spans="1:6" x14ac:dyDescent="0.25">
      <c r="A202" s="438">
        <v>45117</v>
      </c>
      <c r="B202" s="431" t="s">
        <v>24016</v>
      </c>
      <c r="C202" s="431">
        <v>10</v>
      </c>
      <c r="D202" s="431">
        <v>90.41</v>
      </c>
      <c r="E202" s="150"/>
    </row>
    <row r="203" spans="1:6" x14ac:dyDescent="0.25">
      <c r="A203" s="438">
        <v>45117</v>
      </c>
      <c r="B203" s="431" t="s">
        <v>24017</v>
      </c>
      <c r="C203" s="435">
        <v>800</v>
      </c>
      <c r="D203" s="433">
        <v>2027.04</v>
      </c>
      <c r="E203" s="150"/>
    </row>
    <row r="204" spans="1:6" x14ac:dyDescent="0.25">
      <c r="A204" s="438">
        <v>45117</v>
      </c>
      <c r="B204" s="431" t="s">
        <v>24018</v>
      </c>
      <c r="C204" s="431">
        <v>104</v>
      </c>
      <c r="D204" s="431">
        <v>339.22</v>
      </c>
      <c r="E204" s="150"/>
    </row>
    <row r="205" spans="1:6" x14ac:dyDescent="0.25">
      <c r="A205" s="438">
        <v>45117</v>
      </c>
      <c r="B205" s="431" t="s">
        <v>24019</v>
      </c>
      <c r="C205" s="431">
        <v>98</v>
      </c>
      <c r="D205" s="431">
        <v>285.58</v>
      </c>
      <c r="E205" s="150"/>
    </row>
    <row r="206" spans="1:6" x14ac:dyDescent="0.25">
      <c r="A206" s="438">
        <v>45117</v>
      </c>
      <c r="B206" s="431" t="s">
        <v>24020</v>
      </c>
      <c r="C206" s="431">
        <v>23</v>
      </c>
      <c r="D206" s="431">
        <v>81.16</v>
      </c>
      <c r="E206" s="431"/>
    </row>
    <row r="207" spans="1:6" x14ac:dyDescent="0.25">
      <c r="A207" s="438">
        <v>45117</v>
      </c>
      <c r="B207" s="431" t="s">
        <v>24021</v>
      </c>
      <c r="C207" s="431">
        <v>32</v>
      </c>
      <c r="D207" s="431"/>
      <c r="E207" s="431">
        <v>73.5</v>
      </c>
    </row>
    <row r="208" spans="1:6" x14ac:dyDescent="0.25">
      <c r="A208" s="438">
        <v>45117</v>
      </c>
      <c r="B208" s="431" t="s">
        <v>24022</v>
      </c>
      <c r="C208" s="431">
        <v>96</v>
      </c>
      <c r="D208" s="431">
        <v>247.97</v>
      </c>
      <c r="E208" s="437"/>
    </row>
    <row r="209" spans="1:5" x14ac:dyDescent="0.25">
      <c r="A209" s="438">
        <v>45118</v>
      </c>
      <c r="B209" s="431" t="s">
        <v>24023</v>
      </c>
      <c r="C209" s="431">
        <v>154</v>
      </c>
      <c r="D209" s="431"/>
      <c r="E209" s="431">
        <v>603.20000000000005</v>
      </c>
    </row>
    <row r="210" spans="1:5" x14ac:dyDescent="0.25">
      <c r="A210" s="438">
        <v>45118</v>
      </c>
      <c r="B210" s="431" t="s">
        <v>24024</v>
      </c>
      <c r="C210" s="431">
        <v>980</v>
      </c>
      <c r="D210" s="431"/>
      <c r="E210" s="433">
        <v>2857.19</v>
      </c>
    </row>
    <row r="211" spans="1:5" x14ac:dyDescent="0.25">
      <c r="A211" s="438">
        <v>45118</v>
      </c>
      <c r="B211" s="431" t="s">
        <v>24025</v>
      </c>
      <c r="C211" s="431">
        <v>108</v>
      </c>
      <c r="D211" s="431"/>
      <c r="E211" s="431">
        <v>247</v>
      </c>
    </row>
    <row r="212" spans="1:5" x14ac:dyDescent="0.25">
      <c r="A212" s="438">
        <v>45118</v>
      </c>
      <c r="B212" s="431" t="s">
        <v>24026</v>
      </c>
      <c r="C212" s="431">
        <v>53</v>
      </c>
      <c r="D212" s="431"/>
      <c r="E212" s="431">
        <v>132.30000000000001</v>
      </c>
    </row>
    <row r="213" spans="1:5" x14ac:dyDescent="0.25">
      <c r="A213" s="438">
        <v>45118</v>
      </c>
      <c r="B213" s="431" t="s">
        <v>24027</v>
      </c>
      <c r="C213" s="431">
        <v>62</v>
      </c>
      <c r="D213" s="431">
        <v>153.5</v>
      </c>
      <c r="E213" s="431"/>
    </row>
    <row r="214" spans="1:5" x14ac:dyDescent="0.25">
      <c r="A214" s="438">
        <v>45118</v>
      </c>
      <c r="B214" s="431" t="s">
        <v>24028</v>
      </c>
      <c r="C214" s="431">
        <v>72</v>
      </c>
      <c r="D214" s="431"/>
      <c r="E214" s="431">
        <v>166.6</v>
      </c>
    </row>
    <row r="215" spans="1:5" x14ac:dyDescent="0.25">
      <c r="A215" s="438">
        <v>45118</v>
      </c>
      <c r="B215" s="431" t="s">
        <v>24029</v>
      </c>
      <c r="C215" s="431">
        <v>57</v>
      </c>
      <c r="D215" s="431"/>
      <c r="E215" s="431">
        <v>158.35</v>
      </c>
    </row>
    <row r="216" spans="1:5" x14ac:dyDescent="0.25">
      <c r="A216" s="438">
        <v>45118</v>
      </c>
      <c r="B216" s="431" t="s">
        <v>24030</v>
      </c>
      <c r="C216" s="431">
        <v>130</v>
      </c>
      <c r="D216" s="431"/>
      <c r="E216" s="431">
        <v>173.8</v>
      </c>
    </row>
    <row r="217" spans="1:5" x14ac:dyDescent="0.25">
      <c r="A217" s="438">
        <v>45118</v>
      </c>
      <c r="B217" s="431" t="s">
        <v>24031</v>
      </c>
      <c r="C217" s="431">
        <v>97</v>
      </c>
      <c r="D217" s="431"/>
      <c r="E217" s="431">
        <v>212.42</v>
      </c>
    </row>
    <row r="218" spans="1:5" x14ac:dyDescent="0.25">
      <c r="A218" s="438">
        <v>45118</v>
      </c>
      <c r="B218" s="431" t="s">
        <v>24032</v>
      </c>
      <c r="C218" s="431">
        <v>45</v>
      </c>
      <c r="D218" s="431">
        <v>121.52</v>
      </c>
      <c r="E218" s="431"/>
    </row>
    <row r="219" spans="1:5" x14ac:dyDescent="0.25">
      <c r="A219" s="438">
        <v>45118</v>
      </c>
      <c r="B219" s="431" t="s">
        <v>24033</v>
      </c>
      <c r="C219" s="431">
        <v>70</v>
      </c>
      <c r="D219" s="431">
        <v>173.48</v>
      </c>
      <c r="E219" s="431"/>
    </row>
    <row r="220" spans="1:5" x14ac:dyDescent="0.25">
      <c r="A220" s="438">
        <v>45118</v>
      </c>
      <c r="B220" s="431" t="s">
        <v>24034</v>
      </c>
      <c r="C220" s="431">
        <v>20</v>
      </c>
      <c r="D220" s="431"/>
      <c r="E220" s="431">
        <v>148</v>
      </c>
    </row>
    <row r="221" spans="1:5" x14ac:dyDescent="0.25">
      <c r="A221" s="438">
        <v>45118</v>
      </c>
      <c r="B221" s="431" t="s">
        <v>24035</v>
      </c>
      <c r="C221" s="431">
        <v>1170</v>
      </c>
      <c r="D221" s="431"/>
      <c r="E221" s="433">
        <v>1798.16</v>
      </c>
    </row>
    <row r="222" spans="1:5" x14ac:dyDescent="0.25">
      <c r="A222" s="438">
        <v>45118</v>
      </c>
      <c r="B222" s="431" t="s">
        <v>24036</v>
      </c>
      <c r="C222" s="435">
        <v>2109</v>
      </c>
      <c r="D222" s="431"/>
      <c r="E222" s="433">
        <v>3943.68</v>
      </c>
    </row>
    <row r="223" spans="1:5" x14ac:dyDescent="0.25">
      <c r="A223" s="438">
        <v>45118</v>
      </c>
      <c r="B223" s="431" t="s">
        <v>24037</v>
      </c>
      <c r="C223" s="431">
        <v>11</v>
      </c>
      <c r="D223" s="431">
        <v>60.27</v>
      </c>
      <c r="E223" s="431"/>
    </row>
    <row r="224" spans="1:5" x14ac:dyDescent="0.25">
      <c r="A224" s="438">
        <v>45118</v>
      </c>
      <c r="B224" s="431" t="s">
        <v>24038</v>
      </c>
      <c r="C224" s="431">
        <v>542</v>
      </c>
      <c r="D224" s="431"/>
      <c r="E224" s="433">
        <v>1122.68</v>
      </c>
    </row>
    <row r="225" spans="1:5" x14ac:dyDescent="0.25">
      <c r="A225" s="438">
        <v>45118</v>
      </c>
      <c r="B225" s="431" t="s">
        <v>24039</v>
      </c>
      <c r="C225" s="435">
        <v>26</v>
      </c>
      <c r="D225" s="431"/>
      <c r="E225" s="431">
        <v>102.7</v>
      </c>
    </row>
    <row r="226" spans="1:5" x14ac:dyDescent="0.25">
      <c r="A226" s="438">
        <v>45118</v>
      </c>
      <c r="B226" s="431" t="s">
        <v>24040</v>
      </c>
      <c r="C226" s="435">
        <v>53</v>
      </c>
      <c r="D226" s="431"/>
      <c r="E226" s="431">
        <v>189.6</v>
      </c>
    </row>
    <row r="227" spans="1:5" x14ac:dyDescent="0.25">
      <c r="A227" s="438">
        <v>45118</v>
      </c>
      <c r="B227" s="431" t="s">
        <v>24041</v>
      </c>
      <c r="C227" s="431">
        <v>88</v>
      </c>
      <c r="D227" s="431"/>
      <c r="E227" s="431">
        <v>223.44</v>
      </c>
    </row>
    <row r="228" spans="1:5" x14ac:dyDescent="0.25">
      <c r="A228" s="438">
        <v>45118</v>
      </c>
      <c r="B228" s="431" t="s">
        <v>24042</v>
      </c>
      <c r="C228" s="431">
        <v>57</v>
      </c>
      <c r="D228" s="431">
        <v>113.62</v>
      </c>
      <c r="E228" s="431"/>
    </row>
    <row r="229" spans="1:5" x14ac:dyDescent="0.25">
      <c r="A229" s="438">
        <v>45118</v>
      </c>
      <c r="B229" s="431" t="s">
        <v>24043</v>
      </c>
      <c r="C229" s="431">
        <v>22</v>
      </c>
      <c r="D229" s="431"/>
      <c r="E229" s="431">
        <v>52</v>
      </c>
    </row>
    <row r="230" spans="1:5" x14ac:dyDescent="0.25">
      <c r="A230" s="438">
        <v>45118</v>
      </c>
      <c r="B230" s="431" t="s">
        <v>24044</v>
      </c>
      <c r="C230" s="431">
        <v>250</v>
      </c>
      <c r="D230" s="431"/>
      <c r="E230" s="433">
        <v>2067.1</v>
      </c>
    </row>
    <row r="231" spans="1:5" x14ac:dyDescent="0.25">
      <c r="A231" s="438">
        <v>45118</v>
      </c>
      <c r="B231" s="431" t="s">
        <v>24045</v>
      </c>
      <c r="C231" s="431">
        <v>270</v>
      </c>
      <c r="D231" s="431"/>
      <c r="E231" s="431">
        <v>486.2</v>
      </c>
    </row>
    <row r="232" spans="1:5" x14ac:dyDescent="0.25">
      <c r="A232" s="438">
        <v>45118</v>
      </c>
      <c r="B232" s="431" t="s">
        <v>24046</v>
      </c>
      <c r="C232" s="431">
        <v>88</v>
      </c>
      <c r="D232" s="431">
        <v>246.21</v>
      </c>
      <c r="E232" s="431"/>
    </row>
    <row r="233" spans="1:5" x14ac:dyDescent="0.25">
      <c r="A233" s="438">
        <v>45118</v>
      </c>
      <c r="B233" s="431" t="s">
        <v>24047</v>
      </c>
      <c r="C233" s="431">
        <v>10</v>
      </c>
      <c r="D233" s="431">
        <v>78.349999999999994</v>
      </c>
      <c r="E233" s="431"/>
    </row>
    <row r="234" spans="1:5" x14ac:dyDescent="0.25">
      <c r="A234" s="438">
        <v>45118</v>
      </c>
      <c r="B234" s="431" t="s">
        <v>24048</v>
      </c>
      <c r="C234" s="431">
        <v>30</v>
      </c>
      <c r="D234" s="431"/>
      <c r="E234" s="431">
        <v>70.8</v>
      </c>
    </row>
    <row r="235" spans="1:5" x14ac:dyDescent="0.25">
      <c r="A235" s="438">
        <v>45118</v>
      </c>
      <c r="B235" s="431" t="s">
        <v>24049</v>
      </c>
      <c r="C235" s="431">
        <v>15</v>
      </c>
      <c r="D235" s="431"/>
      <c r="E235" s="431">
        <v>49</v>
      </c>
    </row>
    <row r="236" spans="1:5" x14ac:dyDescent="0.25">
      <c r="A236" s="438">
        <v>45118</v>
      </c>
      <c r="B236" s="454" t="s">
        <v>24050</v>
      </c>
      <c r="C236" s="431">
        <v>307</v>
      </c>
      <c r="D236" s="431">
        <v>829.92</v>
      </c>
      <c r="E236" s="431"/>
    </row>
    <row r="237" spans="1:5" x14ac:dyDescent="0.25">
      <c r="A237" s="438">
        <v>45118</v>
      </c>
      <c r="B237" s="431" t="s">
        <v>24051</v>
      </c>
      <c r="C237" s="435">
        <v>65</v>
      </c>
      <c r="D237" s="431">
        <v>235.35</v>
      </c>
      <c r="E237" s="431"/>
    </row>
    <row r="238" spans="1:5" x14ac:dyDescent="0.25">
      <c r="A238" s="438">
        <v>45118</v>
      </c>
      <c r="B238" s="431" t="s">
        <v>24052</v>
      </c>
      <c r="C238" s="431">
        <v>480</v>
      </c>
      <c r="D238" s="431"/>
      <c r="E238" s="431">
        <v>982.8</v>
      </c>
    </row>
    <row r="239" spans="1:5" x14ac:dyDescent="0.25">
      <c r="A239" s="438">
        <v>45118</v>
      </c>
      <c r="B239" s="431" t="s">
        <v>24053</v>
      </c>
      <c r="C239" s="431">
        <v>41</v>
      </c>
      <c r="D239" s="431"/>
      <c r="E239" s="431">
        <v>104</v>
      </c>
    </row>
    <row r="240" spans="1:5" x14ac:dyDescent="0.25">
      <c r="A240" s="438">
        <v>45118</v>
      </c>
      <c r="B240" s="431" t="s">
        <v>24054</v>
      </c>
      <c r="C240" s="431">
        <v>10</v>
      </c>
      <c r="D240" s="431"/>
      <c r="E240" s="431">
        <v>49</v>
      </c>
    </row>
    <row r="241" spans="1:6" x14ac:dyDescent="0.25">
      <c r="A241" s="438">
        <v>45118</v>
      </c>
      <c r="B241" s="431" t="s">
        <v>24055</v>
      </c>
      <c r="C241" s="435">
        <v>45</v>
      </c>
      <c r="D241" s="431">
        <v>136.04</v>
      </c>
      <c r="E241" s="431"/>
    </row>
    <row r="242" spans="1:6" x14ac:dyDescent="0.25">
      <c r="A242" s="438">
        <v>45118</v>
      </c>
      <c r="B242" s="431" t="s">
        <v>24056</v>
      </c>
      <c r="C242" s="435">
        <v>44</v>
      </c>
      <c r="D242" s="435">
        <v>120.54</v>
      </c>
      <c r="E242" s="431"/>
    </row>
    <row r="243" spans="1:6" x14ac:dyDescent="0.25">
      <c r="A243" s="438">
        <v>45118</v>
      </c>
      <c r="B243" s="449" t="s">
        <v>24057</v>
      </c>
      <c r="C243" s="435">
        <v>1479</v>
      </c>
      <c r="D243" s="431"/>
      <c r="E243" s="433">
        <v>2929.32</v>
      </c>
    </row>
    <row r="244" spans="1:6" x14ac:dyDescent="0.25">
      <c r="A244" s="489">
        <v>45119</v>
      </c>
      <c r="B244" s="21" t="s">
        <v>24058</v>
      </c>
      <c r="C244" s="456">
        <v>120</v>
      </c>
      <c r="D244" s="437">
        <v>506.27</v>
      </c>
      <c r="E244" s="437"/>
    </row>
    <row r="245" spans="1:6" x14ac:dyDescent="0.25">
      <c r="A245" s="489">
        <v>45119</v>
      </c>
      <c r="B245" s="21" t="s">
        <v>24059</v>
      </c>
      <c r="C245" s="456">
        <v>90</v>
      </c>
      <c r="D245" s="437"/>
      <c r="E245" s="437">
        <v>323.39999999999998</v>
      </c>
    </row>
    <row r="246" spans="1:6" x14ac:dyDescent="0.25">
      <c r="A246" s="489">
        <v>45119</v>
      </c>
      <c r="B246" s="21" t="s">
        <v>24060</v>
      </c>
      <c r="C246" s="456">
        <v>86</v>
      </c>
      <c r="D246" s="437"/>
      <c r="E246" s="437">
        <v>196</v>
      </c>
    </row>
    <row r="247" spans="1:6" x14ac:dyDescent="0.25">
      <c r="A247" s="489">
        <v>45119</v>
      </c>
      <c r="B247" s="21" t="s">
        <v>24061</v>
      </c>
      <c r="C247" s="504">
        <v>20</v>
      </c>
      <c r="D247" s="437"/>
      <c r="E247" s="437">
        <v>60.6</v>
      </c>
    </row>
    <row r="248" spans="1:6" x14ac:dyDescent="0.25">
      <c r="A248" s="489">
        <v>45119</v>
      </c>
      <c r="B248" s="21" t="s">
        <v>24062</v>
      </c>
      <c r="C248" s="456">
        <v>30</v>
      </c>
      <c r="D248" s="431">
        <v>109.54</v>
      </c>
      <c r="E248" s="433"/>
      <c r="F248" t="s">
        <v>24098</v>
      </c>
    </row>
    <row r="249" spans="1:6" x14ac:dyDescent="0.25">
      <c r="A249" s="489">
        <v>45119</v>
      </c>
      <c r="B249" s="21" t="s">
        <v>24063</v>
      </c>
      <c r="C249" s="504">
        <v>105</v>
      </c>
      <c r="D249" s="437"/>
      <c r="E249" s="487">
        <v>205.8</v>
      </c>
    </row>
    <row r="250" spans="1:6" x14ac:dyDescent="0.25">
      <c r="A250" s="489">
        <v>45119</v>
      </c>
      <c r="B250" s="21" t="s">
        <v>24064</v>
      </c>
      <c r="C250" s="456">
        <v>70</v>
      </c>
      <c r="D250" s="431"/>
      <c r="E250" s="433">
        <v>145.6</v>
      </c>
    </row>
    <row r="251" spans="1:6" x14ac:dyDescent="0.25">
      <c r="A251" s="489">
        <v>45119</v>
      </c>
      <c r="B251" s="21" t="s">
        <v>24065</v>
      </c>
      <c r="C251" s="504">
        <v>10</v>
      </c>
      <c r="D251" s="437"/>
      <c r="E251" s="437">
        <v>68.819999999999993</v>
      </c>
    </row>
    <row r="252" spans="1:6" x14ac:dyDescent="0.25">
      <c r="A252" s="489">
        <v>45119</v>
      </c>
      <c r="B252" s="21" t="s">
        <v>24066</v>
      </c>
      <c r="C252" s="504">
        <v>102</v>
      </c>
      <c r="D252" s="437"/>
      <c r="E252" s="437">
        <v>660.67</v>
      </c>
    </row>
    <row r="253" spans="1:6" x14ac:dyDescent="0.25">
      <c r="A253" s="489">
        <v>45119</v>
      </c>
      <c r="B253" s="21" t="s">
        <v>24067</v>
      </c>
      <c r="C253" s="456">
        <v>120</v>
      </c>
      <c r="D253" s="437">
        <v>306.52</v>
      </c>
      <c r="E253" s="487"/>
    </row>
    <row r="254" spans="1:6" x14ac:dyDescent="0.25">
      <c r="A254" s="489">
        <v>45119</v>
      </c>
      <c r="B254" s="21" t="s">
        <v>24068</v>
      </c>
      <c r="C254" s="456">
        <v>63</v>
      </c>
      <c r="D254" s="437"/>
      <c r="E254" s="437">
        <v>156</v>
      </c>
    </row>
    <row r="255" spans="1:6" x14ac:dyDescent="0.25">
      <c r="A255" s="489">
        <v>45119</v>
      </c>
      <c r="B255" s="21" t="s">
        <v>24069</v>
      </c>
      <c r="C255" s="504">
        <v>10</v>
      </c>
      <c r="D255" s="437"/>
      <c r="E255" s="437">
        <v>49</v>
      </c>
    </row>
    <row r="256" spans="1:6" x14ac:dyDescent="0.25">
      <c r="A256" s="489">
        <v>45119</v>
      </c>
      <c r="B256" s="21" t="s">
        <v>24070</v>
      </c>
      <c r="C256" s="504">
        <v>235</v>
      </c>
      <c r="D256" s="437"/>
      <c r="E256" s="437">
        <v>458.15</v>
      </c>
    </row>
    <row r="257" spans="1:5" x14ac:dyDescent="0.25">
      <c r="A257" s="489">
        <v>45119</v>
      </c>
      <c r="B257" s="21" t="s">
        <v>24071</v>
      </c>
      <c r="C257" s="456">
        <v>580.61</v>
      </c>
      <c r="D257" s="431"/>
      <c r="E257" s="433">
        <v>1053.5999999999999</v>
      </c>
    </row>
    <row r="258" spans="1:5" x14ac:dyDescent="0.25">
      <c r="A258" s="489">
        <v>45119</v>
      </c>
      <c r="B258" s="21" t="s">
        <v>24072</v>
      </c>
      <c r="C258" s="504">
        <v>20</v>
      </c>
      <c r="D258" s="437"/>
      <c r="E258" s="437">
        <v>52</v>
      </c>
    </row>
    <row r="259" spans="1:5" x14ac:dyDescent="0.25">
      <c r="A259" s="489">
        <v>45119</v>
      </c>
      <c r="B259" s="21" t="s">
        <v>24073</v>
      </c>
      <c r="C259" s="504">
        <v>51</v>
      </c>
      <c r="D259" s="437"/>
      <c r="E259" s="437">
        <v>145.6</v>
      </c>
    </row>
    <row r="260" spans="1:5" x14ac:dyDescent="0.25">
      <c r="A260" s="489">
        <v>45119</v>
      </c>
      <c r="B260" s="21" t="s">
        <v>24074</v>
      </c>
      <c r="C260" s="469">
        <v>90</v>
      </c>
      <c r="D260" s="437">
        <v>179.09</v>
      </c>
      <c r="E260" s="437"/>
    </row>
    <row r="261" spans="1:5" x14ac:dyDescent="0.25">
      <c r="A261" s="489">
        <v>45119</v>
      </c>
      <c r="B261" s="21" t="s">
        <v>24075</v>
      </c>
      <c r="C261" s="456">
        <v>70</v>
      </c>
      <c r="D261" s="437">
        <v>168.76</v>
      </c>
      <c r="E261" s="497"/>
    </row>
    <row r="262" spans="1:5" x14ac:dyDescent="0.25">
      <c r="A262" s="489">
        <v>45119</v>
      </c>
      <c r="B262" s="21" t="s">
        <v>24076</v>
      </c>
      <c r="C262" s="236">
        <v>177</v>
      </c>
      <c r="D262" s="437"/>
      <c r="E262" s="437">
        <v>372.4</v>
      </c>
    </row>
    <row r="263" spans="1:5" x14ac:dyDescent="0.25">
      <c r="A263" s="489">
        <v>45119</v>
      </c>
      <c r="B263" s="21" t="s">
        <v>24077</v>
      </c>
      <c r="C263" s="504">
        <v>770</v>
      </c>
      <c r="D263" s="487">
        <v>1670.68</v>
      </c>
      <c r="E263" s="478"/>
    </row>
    <row r="264" spans="1:5" x14ac:dyDescent="0.25">
      <c r="A264" s="489">
        <v>45119</v>
      </c>
      <c r="B264" s="21" t="s">
        <v>24078</v>
      </c>
      <c r="C264" s="469">
        <v>254</v>
      </c>
      <c r="D264" s="505"/>
      <c r="E264" s="21">
        <v>529.20000000000005</v>
      </c>
    </row>
    <row r="265" spans="1:5" x14ac:dyDescent="0.25">
      <c r="A265" s="489">
        <v>45119</v>
      </c>
      <c r="B265" s="21" t="s">
        <v>24079</v>
      </c>
      <c r="C265" s="469">
        <v>37</v>
      </c>
      <c r="D265" s="505"/>
      <c r="E265" s="21">
        <v>98.8</v>
      </c>
    </row>
    <row r="266" spans="1:5" x14ac:dyDescent="0.25">
      <c r="A266" s="489">
        <v>45119</v>
      </c>
      <c r="B266" s="21" t="s">
        <v>24080</v>
      </c>
      <c r="C266" s="504">
        <v>16</v>
      </c>
      <c r="D266" s="505"/>
      <c r="E266" s="21">
        <v>191.61</v>
      </c>
    </row>
    <row r="267" spans="1:5" x14ac:dyDescent="0.25">
      <c r="A267" s="489">
        <v>45119</v>
      </c>
      <c r="B267" s="21" t="s">
        <v>24081</v>
      </c>
      <c r="C267" s="504">
        <v>420</v>
      </c>
      <c r="D267" s="505"/>
      <c r="E267" s="21">
        <v>960.4</v>
      </c>
    </row>
    <row r="268" spans="1:5" x14ac:dyDescent="0.25">
      <c r="A268" s="489">
        <v>45119</v>
      </c>
      <c r="B268" s="21" t="s">
        <v>24082</v>
      </c>
      <c r="C268" s="504">
        <v>1574</v>
      </c>
      <c r="D268" s="505"/>
      <c r="E268" s="60">
        <v>2527.91</v>
      </c>
    </row>
    <row r="269" spans="1:5" x14ac:dyDescent="0.25">
      <c r="A269" s="489">
        <v>45119</v>
      </c>
      <c r="B269" s="21" t="s">
        <v>24083</v>
      </c>
      <c r="C269" s="504">
        <v>221</v>
      </c>
      <c r="D269" s="505"/>
      <c r="E269" s="21">
        <v>428.27</v>
      </c>
    </row>
    <row r="270" spans="1:5" x14ac:dyDescent="0.25">
      <c r="A270" s="489">
        <v>45119</v>
      </c>
      <c r="B270" s="21" t="s">
        <v>24084</v>
      </c>
      <c r="C270" s="456">
        <v>70</v>
      </c>
      <c r="D270" s="505"/>
      <c r="E270" s="21">
        <v>137.19999999999999</v>
      </c>
    </row>
    <row r="271" spans="1:5" x14ac:dyDescent="0.25">
      <c r="A271" s="489">
        <v>45119</v>
      </c>
      <c r="B271" s="21" t="s">
        <v>24085</v>
      </c>
      <c r="C271" s="504">
        <v>167</v>
      </c>
      <c r="D271" s="505"/>
      <c r="E271" s="21">
        <v>361.62</v>
      </c>
    </row>
    <row r="272" spans="1:5" x14ac:dyDescent="0.25">
      <c r="A272" s="489">
        <v>45119</v>
      </c>
      <c r="B272" s="21" t="s">
        <v>24086</v>
      </c>
      <c r="C272" s="504">
        <v>960</v>
      </c>
      <c r="D272" s="505"/>
      <c r="E272" s="60">
        <v>2096.64</v>
      </c>
    </row>
    <row r="273" spans="1:5" x14ac:dyDescent="0.25">
      <c r="A273" s="489">
        <v>45119</v>
      </c>
      <c r="B273" s="22" t="s">
        <v>24087</v>
      </c>
      <c r="C273" s="504">
        <v>25</v>
      </c>
      <c r="D273" s="505"/>
      <c r="E273" s="21">
        <v>59</v>
      </c>
    </row>
    <row r="274" spans="1:5" x14ac:dyDescent="0.25">
      <c r="A274" s="489">
        <v>45119</v>
      </c>
      <c r="B274" s="21" t="s">
        <v>24088</v>
      </c>
      <c r="C274" s="469">
        <v>90</v>
      </c>
      <c r="D274" s="505"/>
      <c r="E274" s="7">
        <v>221.2</v>
      </c>
    </row>
    <row r="275" spans="1:5" x14ac:dyDescent="0.25">
      <c r="A275" s="489">
        <v>45119</v>
      </c>
      <c r="B275" s="21" t="s">
        <v>24089</v>
      </c>
      <c r="C275" s="504">
        <v>95</v>
      </c>
      <c r="D275" s="505"/>
      <c r="E275" s="21">
        <v>200.17</v>
      </c>
    </row>
    <row r="276" spans="1:5" x14ac:dyDescent="0.25">
      <c r="A276" s="489">
        <v>45119</v>
      </c>
      <c r="B276" s="21" t="s">
        <v>24090</v>
      </c>
      <c r="C276" s="504">
        <v>314</v>
      </c>
      <c r="D276" s="505"/>
      <c r="E276" s="21">
        <v>616.20000000000005</v>
      </c>
    </row>
    <row r="277" spans="1:5" x14ac:dyDescent="0.25">
      <c r="A277" s="489">
        <v>45119</v>
      </c>
      <c r="B277" s="21" t="s">
        <v>24091</v>
      </c>
      <c r="C277" s="456">
        <v>74</v>
      </c>
      <c r="D277" s="437">
        <v>203.2</v>
      </c>
      <c r="E277" s="506"/>
    </row>
    <row r="278" spans="1:5" x14ac:dyDescent="0.25">
      <c r="A278" s="489">
        <v>45119</v>
      </c>
      <c r="B278" s="21" t="s">
        <v>24092</v>
      </c>
      <c r="C278" s="469">
        <v>280</v>
      </c>
      <c r="D278" s="437"/>
      <c r="E278" s="437">
        <v>544.72</v>
      </c>
    </row>
    <row r="279" spans="1:5" x14ac:dyDescent="0.25">
      <c r="A279" s="489">
        <v>45119</v>
      </c>
      <c r="B279" s="21" t="s">
        <v>24093</v>
      </c>
      <c r="C279" s="456">
        <v>1082</v>
      </c>
      <c r="D279" s="487"/>
      <c r="E279" s="487">
        <v>2109.12</v>
      </c>
    </row>
    <row r="280" spans="1:5" x14ac:dyDescent="0.25">
      <c r="A280" s="489">
        <v>45119</v>
      </c>
      <c r="B280" s="21" t="s">
        <v>24094</v>
      </c>
      <c r="C280" s="456">
        <v>280</v>
      </c>
      <c r="D280" s="437">
        <v>781.1</v>
      </c>
      <c r="E280" s="437"/>
    </row>
    <row r="281" spans="1:5" x14ac:dyDescent="0.25">
      <c r="A281" s="489">
        <v>45119</v>
      </c>
      <c r="B281" s="21" t="s">
        <v>24095</v>
      </c>
      <c r="C281" s="504">
        <v>70</v>
      </c>
      <c r="D281" s="437">
        <v>269.11</v>
      </c>
      <c r="E281" s="437"/>
    </row>
    <row r="282" spans="1:5" x14ac:dyDescent="0.25">
      <c r="A282" s="489">
        <v>45119</v>
      </c>
      <c r="B282" s="21" t="s">
        <v>24096</v>
      </c>
      <c r="C282" s="504">
        <v>230</v>
      </c>
      <c r="D282" s="437"/>
      <c r="E282" s="437">
        <v>541.62</v>
      </c>
    </row>
    <row r="283" spans="1:5" x14ac:dyDescent="0.25">
      <c r="A283" s="489">
        <v>45119</v>
      </c>
      <c r="B283" s="67" t="s">
        <v>24097</v>
      </c>
      <c r="C283" s="504">
        <v>142</v>
      </c>
      <c r="D283" s="437"/>
      <c r="E283" s="478">
        <v>292.60000000000002</v>
      </c>
    </row>
    <row r="284" spans="1:5" x14ac:dyDescent="0.25">
      <c r="A284" s="489">
        <v>45119</v>
      </c>
      <c r="B284" s="21" t="s">
        <v>24100</v>
      </c>
      <c r="C284" s="504">
        <v>210</v>
      </c>
      <c r="D284" s="505"/>
      <c r="E284" s="21">
        <v>436.8</v>
      </c>
    </row>
    <row r="285" spans="1:5" x14ac:dyDescent="0.25">
      <c r="A285" s="489">
        <v>45119</v>
      </c>
      <c r="B285" s="21" t="s">
        <v>24101</v>
      </c>
      <c r="C285" s="456">
        <v>248</v>
      </c>
      <c r="D285" s="505"/>
      <c r="E285" s="21">
        <v>477.4</v>
      </c>
    </row>
    <row r="286" spans="1:5" x14ac:dyDescent="0.25">
      <c r="A286" s="489">
        <v>45119</v>
      </c>
      <c r="B286" s="21" t="s">
        <v>24102</v>
      </c>
      <c r="C286" s="504">
        <v>35</v>
      </c>
      <c r="D286" s="505"/>
      <c r="E286" s="21">
        <v>72.8</v>
      </c>
    </row>
    <row r="287" spans="1:5" x14ac:dyDescent="0.25">
      <c r="A287" s="489">
        <v>45119</v>
      </c>
      <c r="B287" s="21" t="s">
        <v>24103</v>
      </c>
      <c r="C287" s="469">
        <v>40</v>
      </c>
      <c r="D287" s="505"/>
      <c r="E287" s="21">
        <v>137.19999999999999</v>
      </c>
    </row>
    <row r="288" spans="1:5" x14ac:dyDescent="0.25">
      <c r="A288" s="489">
        <v>45119</v>
      </c>
      <c r="B288" s="21" t="s">
        <v>24104</v>
      </c>
      <c r="C288" s="456">
        <v>3800</v>
      </c>
      <c r="D288" s="479"/>
      <c r="E288" s="60">
        <v>7335.3</v>
      </c>
    </row>
    <row r="289" spans="1:5" x14ac:dyDescent="0.25">
      <c r="A289" s="489">
        <v>45119</v>
      </c>
      <c r="B289" s="507" t="s">
        <v>24105</v>
      </c>
      <c r="C289" s="469">
        <v>91</v>
      </c>
      <c r="D289" s="505"/>
      <c r="E289" s="21">
        <v>171.1</v>
      </c>
    </row>
    <row r="290" spans="1:5" x14ac:dyDescent="0.25">
      <c r="A290" s="489">
        <v>45119</v>
      </c>
      <c r="B290" s="21" t="s">
        <v>24106</v>
      </c>
      <c r="C290" s="504">
        <v>62</v>
      </c>
      <c r="D290" s="505"/>
      <c r="E290" s="21">
        <v>153.4</v>
      </c>
    </row>
    <row r="291" spans="1:5" x14ac:dyDescent="0.25">
      <c r="A291" s="489">
        <v>45119</v>
      </c>
      <c r="B291" s="21" t="s">
        <v>24107</v>
      </c>
      <c r="C291" s="504">
        <v>70</v>
      </c>
      <c r="D291" s="437">
        <v>179.09</v>
      </c>
      <c r="E291" s="498"/>
    </row>
    <row r="292" spans="1:5" x14ac:dyDescent="0.25">
      <c r="A292" s="489">
        <v>45119</v>
      </c>
      <c r="B292" s="67" t="s">
        <v>24108</v>
      </c>
      <c r="C292" s="504">
        <v>60</v>
      </c>
      <c r="D292" s="437"/>
      <c r="E292" s="437">
        <v>147.5</v>
      </c>
    </row>
    <row r="293" spans="1:5" x14ac:dyDescent="0.25">
      <c r="A293" s="489">
        <v>45120</v>
      </c>
      <c r="B293" s="21" t="s">
        <v>24109</v>
      </c>
      <c r="C293" s="504">
        <v>65</v>
      </c>
      <c r="D293" s="437">
        <v>174.78</v>
      </c>
      <c r="E293" s="478"/>
    </row>
    <row r="294" spans="1:5" x14ac:dyDescent="0.25">
      <c r="A294" s="489">
        <v>45120</v>
      </c>
      <c r="B294" s="21" t="s">
        <v>24110</v>
      </c>
      <c r="C294" s="504">
        <v>92</v>
      </c>
      <c r="D294" s="505"/>
      <c r="E294" s="21">
        <v>526.02</v>
      </c>
    </row>
    <row r="295" spans="1:5" x14ac:dyDescent="0.25">
      <c r="A295" s="489">
        <v>45120</v>
      </c>
      <c r="B295" s="21" t="s">
        <v>24111</v>
      </c>
      <c r="C295" s="504">
        <v>26</v>
      </c>
      <c r="D295" s="505"/>
      <c r="E295" s="21">
        <v>59</v>
      </c>
    </row>
    <row r="296" spans="1:5" x14ac:dyDescent="0.25">
      <c r="A296" s="489">
        <v>45120</v>
      </c>
      <c r="B296" s="21" t="s">
        <v>24112</v>
      </c>
      <c r="C296" s="508">
        <v>90</v>
      </c>
      <c r="D296" s="505"/>
      <c r="E296" s="21">
        <v>221.2</v>
      </c>
    </row>
    <row r="297" spans="1:5" x14ac:dyDescent="0.25">
      <c r="A297" s="489">
        <v>45120</v>
      </c>
      <c r="B297" s="184" t="s">
        <v>24113</v>
      </c>
      <c r="C297" s="21">
        <v>192</v>
      </c>
      <c r="D297" s="510"/>
      <c r="E297" s="21">
        <v>568.79999999999995</v>
      </c>
    </row>
    <row r="298" spans="1:5" x14ac:dyDescent="0.25">
      <c r="A298" s="489">
        <v>45120</v>
      </c>
      <c r="B298" s="184" t="s">
        <v>24114</v>
      </c>
      <c r="C298" s="21">
        <v>292</v>
      </c>
      <c r="D298" s="510"/>
      <c r="E298" s="21">
        <v>617.76</v>
      </c>
    </row>
    <row r="299" spans="1:5" x14ac:dyDescent="0.25">
      <c r="A299" s="489">
        <v>45120</v>
      </c>
      <c r="B299" s="184" t="s">
        <v>24115</v>
      </c>
      <c r="C299" s="21">
        <v>260</v>
      </c>
      <c r="D299" s="525"/>
      <c r="E299" s="21">
        <v>414.7</v>
      </c>
    </row>
    <row r="300" spans="1:5" x14ac:dyDescent="0.25">
      <c r="A300" s="489">
        <v>45120</v>
      </c>
      <c r="B300" s="184" t="s">
        <v>24116</v>
      </c>
      <c r="C300" s="184">
        <v>25</v>
      </c>
      <c r="D300" s="21">
        <v>72.569999999999993</v>
      </c>
      <c r="E300" s="509"/>
    </row>
    <row r="301" spans="1:5" x14ac:dyDescent="0.25">
      <c r="A301" s="489">
        <v>45120</v>
      </c>
      <c r="B301" s="184" t="s">
        <v>24117</v>
      </c>
      <c r="C301" s="184">
        <v>120</v>
      </c>
      <c r="D301" s="21">
        <v>377.36</v>
      </c>
      <c r="E301" s="504"/>
    </row>
    <row r="302" spans="1:5" x14ac:dyDescent="0.25">
      <c r="A302" s="489">
        <v>45120</v>
      </c>
      <c r="B302" s="21" t="s">
        <v>24118</v>
      </c>
      <c r="C302" s="511">
        <v>80</v>
      </c>
      <c r="D302" s="21">
        <v>406.39</v>
      </c>
      <c r="E302" s="504"/>
    </row>
    <row r="303" spans="1:5" x14ac:dyDescent="0.25">
      <c r="A303" s="489">
        <v>45120</v>
      </c>
      <c r="B303" s="21" t="s">
        <v>24119</v>
      </c>
      <c r="C303" s="510">
        <v>90</v>
      </c>
      <c r="D303" s="21">
        <v>227.4</v>
      </c>
      <c r="E303" s="504"/>
    </row>
    <row r="304" spans="1:5" x14ac:dyDescent="0.25">
      <c r="A304" s="489">
        <v>45120</v>
      </c>
      <c r="B304" s="21" t="s">
        <v>24120</v>
      </c>
      <c r="C304" s="510">
        <v>22</v>
      </c>
      <c r="D304" s="21">
        <v>60.27</v>
      </c>
      <c r="E304" s="512"/>
    </row>
    <row r="305" spans="1:6" x14ac:dyDescent="0.25">
      <c r="A305" s="489">
        <v>45120</v>
      </c>
      <c r="B305" s="21" t="s">
        <v>24121</v>
      </c>
      <c r="C305" s="456">
        <v>27</v>
      </c>
      <c r="D305" s="498"/>
      <c r="E305" s="437">
        <v>266</v>
      </c>
    </row>
    <row r="306" spans="1:6" x14ac:dyDescent="0.25">
      <c r="A306" s="489">
        <v>45120</v>
      </c>
      <c r="B306" s="21" t="s">
        <v>24122</v>
      </c>
      <c r="C306" s="469">
        <v>45</v>
      </c>
      <c r="D306" s="437">
        <v>89.54</v>
      </c>
      <c r="E306" s="437"/>
    </row>
    <row r="307" spans="1:6" x14ac:dyDescent="0.25">
      <c r="A307" s="489">
        <v>45120</v>
      </c>
      <c r="B307" s="21" t="s">
        <v>24123</v>
      </c>
      <c r="C307" s="504">
        <v>650</v>
      </c>
      <c r="D307" s="478"/>
      <c r="E307" s="437">
        <v>938</v>
      </c>
      <c r="F307" t="s">
        <v>24141</v>
      </c>
    </row>
    <row r="308" spans="1:6" x14ac:dyDescent="0.25">
      <c r="A308" s="489">
        <v>45120</v>
      </c>
      <c r="B308" s="21" t="s">
        <v>24125</v>
      </c>
      <c r="C308" s="510">
        <v>33</v>
      </c>
      <c r="D308" s="21">
        <v>113.62</v>
      </c>
      <c r="E308" s="504"/>
    </row>
    <row r="309" spans="1:6" x14ac:dyDescent="0.25">
      <c r="A309" s="489">
        <v>45120</v>
      </c>
      <c r="B309" s="21" t="s">
        <v>24126</v>
      </c>
      <c r="C309" s="510">
        <v>50</v>
      </c>
      <c r="D309" s="21">
        <v>179.09</v>
      </c>
      <c r="E309" s="504"/>
    </row>
    <row r="310" spans="1:6" x14ac:dyDescent="0.25">
      <c r="A310" s="489">
        <v>45120</v>
      </c>
      <c r="B310" s="21" t="s">
        <v>24127</v>
      </c>
      <c r="C310" s="513">
        <v>60</v>
      </c>
      <c r="D310" s="21">
        <v>154.97999999999999</v>
      </c>
      <c r="E310" s="504"/>
    </row>
    <row r="311" spans="1:6" x14ac:dyDescent="0.25">
      <c r="A311" s="489">
        <v>45120</v>
      </c>
      <c r="B311" s="21" t="s">
        <v>24128</v>
      </c>
      <c r="C311" s="513">
        <v>192</v>
      </c>
      <c r="D311" s="21">
        <v>493.61</v>
      </c>
      <c r="E311" s="504"/>
    </row>
    <row r="312" spans="1:6" x14ac:dyDescent="0.25">
      <c r="A312" s="489">
        <v>45120</v>
      </c>
      <c r="B312" s="21" t="s">
        <v>24129</v>
      </c>
      <c r="C312" s="504">
        <v>165</v>
      </c>
      <c r="D312" s="498"/>
      <c r="E312" s="504">
        <v>362.6</v>
      </c>
    </row>
    <row r="313" spans="1:6" x14ac:dyDescent="0.25">
      <c r="A313" s="489">
        <v>45120</v>
      </c>
      <c r="B313" s="21" t="s">
        <v>24130</v>
      </c>
      <c r="C313" s="504">
        <v>36</v>
      </c>
      <c r="D313" s="437"/>
      <c r="E313" s="504">
        <v>66.3</v>
      </c>
    </row>
    <row r="314" spans="1:6" x14ac:dyDescent="0.25">
      <c r="A314" s="489">
        <v>45120</v>
      </c>
      <c r="B314" s="21" t="s">
        <v>24131</v>
      </c>
      <c r="C314" s="504">
        <v>43</v>
      </c>
      <c r="D314" s="487">
        <v>203.69</v>
      </c>
      <c r="E314" s="487"/>
    </row>
    <row r="315" spans="1:6" x14ac:dyDescent="0.25">
      <c r="A315" s="489">
        <v>45120</v>
      </c>
      <c r="B315" s="21" t="s">
        <v>24132</v>
      </c>
      <c r="C315" s="504">
        <v>510</v>
      </c>
      <c r="D315" s="437"/>
      <c r="E315" s="487">
        <v>3006.65</v>
      </c>
    </row>
    <row r="316" spans="1:6" x14ac:dyDescent="0.25">
      <c r="A316" s="489">
        <v>45120</v>
      </c>
      <c r="B316" s="21" t="s">
        <v>24133</v>
      </c>
      <c r="C316" s="504">
        <v>40</v>
      </c>
      <c r="D316" s="437">
        <v>168.76</v>
      </c>
      <c r="E316" s="437"/>
    </row>
    <row r="317" spans="1:6" x14ac:dyDescent="0.25">
      <c r="A317" s="489">
        <v>45120</v>
      </c>
      <c r="B317" s="21" t="s">
        <v>24134</v>
      </c>
      <c r="C317" s="469">
        <v>272</v>
      </c>
      <c r="D317" s="435"/>
      <c r="E317" s="459">
        <v>689.17</v>
      </c>
    </row>
    <row r="318" spans="1:6" x14ac:dyDescent="0.25">
      <c r="A318" s="489">
        <v>45120</v>
      </c>
      <c r="B318" s="21" t="s">
        <v>24135</v>
      </c>
      <c r="C318" s="504">
        <v>80</v>
      </c>
      <c r="D318" s="505"/>
      <c r="E318" s="21">
        <v>145.6</v>
      </c>
    </row>
    <row r="319" spans="1:6" x14ac:dyDescent="0.25">
      <c r="A319" s="489">
        <v>45120</v>
      </c>
      <c r="B319" s="21" t="s">
        <v>24136</v>
      </c>
      <c r="C319" s="504">
        <v>167</v>
      </c>
      <c r="D319" s="505"/>
      <c r="E319" s="21">
        <v>611.54999999999995</v>
      </c>
    </row>
    <row r="320" spans="1:6" x14ac:dyDescent="0.25">
      <c r="A320" s="489">
        <v>45120</v>
      </c>
      <c r="B320" s="21" t="s">
        <v>24137</v>
      </c>
      <c r="C320" s="504">
        <v>30</v>
      </c>
      <c r="D320" s="505"/>
      <c r="E320" s="21">
        <v>68.599999999999994</v>
      </c>
    </row>
    <row r="321" spans="1:5" x14ac:dyDescent="0.25">
      <c r="A321" s="489">
        <v>45120</v>
      </c>
      <c r="B321" s="21" t="s">
        <v>24138</v>
      </c>
      <c r="C321" s="504">
        <v>37</v>
      </c>
      <c r="D321" s="437">
        <v>84.38</v>
      </c>
      <c r="E321" s="498"/>
    </row>
    <row r="322" spans="1:5" x14ac:dyDescent="0.25">
      <c r="A322" s="489">
        <v>45120</v>
      </c>
      <c r="B322" s="21" t="s">
        <v>24139</v>
      </c>
      <c r="C322" s="504">
        <v>78</v>
      </c>
      <c r="D322" s="437"/>
      <c r="E322" s="437">
        <v>166.6</v>
      </c>
    </row>
    <row r="323" spans="1:5" x14ac:dyDescent="0.25">
      <c r="A323" s="489">
        <v>45120</v>
      </c>
      <c r="B323" s="67" t="s">
        <v>24140</v>
      </c>
      <c r="C323" s="508">
        <v>30</v>
      </c>
      <c r="D323" s="437"/>
      <c r="E323" s="437">
        <v>79</v>
      </c>
    </row>
    <row r="324" spans="1:5" x14ac:dyDescent="0.25">
      <c r="A324" s="489">
        <v>45120</v>
      </c>
      <c r="B324" s="184" t="s">
        <v>24142</v>
      </c>
      <c r="C324" s="21">
        <v>41</v>
      </c>
      <c r="D324" s="504">
        <v>121.52</v>
      </c>
      <c r="E324" s="437"/>
    </row>
    <row r="325" spans="1:5" x14ac:dyDescent="0.25">
      <c r="A325" s="489">
        <v>45120</v>
      </c>
      <c r="B325" s="387" t="s">
        <v>24143</v>
      </c>
      <c r="C325" s="21">
        <v>20</v>
      </c>
      <c r="D325" s="504">
        <v>60.27</v>
      </c>
      <c r="E325" s="437"/>
    </row>
    <row r="326" spans="1:5" x14ac:dyDescent="0.25">
      <c r="A326" s="489">
        <v>45121</v>
      </c>
      <c r="B326" s="184" t="s">
        <v>24144</v>
      </c>
      <c r="C326" s="21">
        <v>172</v>
      </c>
      <c r="D326" s="504"/>
      <c r="E326" s="437">
        <v>371.3</v>
      </c>
    </row>
    <row r="327" spans="1:5" x14ac:dyDescent="0.25">
      <c r="A327" s="489">
        <v>45121</v>
      </c>
      <c r="B327" s="184" t="s">
        <v>24145</v>
      </c>
      <c r="C327" s="21">
        <v>80</v>
      </c>
      <c r="D327" s="504">
        <v>109.47</v>
      </c>
      <c r="E327" s="437"/>
    </row>
    <row r="328" spans="1:5" x14ac:dyDescent="0.25">
      <c r="A328" s="489">
        <v>45121</v>
      </c>
      <c r="B328" s="184" t="s">
        <v>24146</v>
      </c>
      <c r="C328" s="21">
        <v>10</v>
      </c>
      <c r="D328" s="504">
        <v>90.41</v>
      </c>
      <c r="E328" s="478"/>
    </row>
    <row r="329" spans="1:5" x14ac:dyDescent="0.25">
      <c r="A329" s="489">
        <v>45121</v>
      </c>
      <c r="B329" s="184" t="s">
        <v>24147</v>
      </c>
      <c r="C329" s="437">
        <v>180</v>
      </c>
      <c r="D329" s="510"/>
      <c r="E329" s="21">
        <v>330.4</v>
      </c>
    </row>
    <row r="330" spans="1:5" x14ac:dyDescent="0.25">
      <c r="A330" s="489">
        <v>45121</v>
      </c>
      <c r="B330" s="21" t="s">
        <v>24149</v>
      </c>
      <c r="C330" s="508">
        <v>172</v>
      </c>
      <c r="D330" s="505"/>
      <c r="E330" s="21">
        <v>367.75</v>
      </c>
    </row>
    <row r="331" spans="1:5" x14ac:dyDescent="0.25">
      <c r="A331" s="489">
        <v>45121</v>
      </c>
      <c r="B331" s="184" t="s">
        <v>24150</v>
      </c>
      <c r="C331" s="437">
        <v>80</v>
      </c>
      <c r="D331" s="510"/>
      <c r="E331" s="21">
        <v>171.5</v>
      </c>
    </row>
    <row r="332" spans="1:5" x14ac:dyDescent="0.25">
      <c r="A332" s="489">
        <v>45121</v>
      </c>
      <c r="B332" s="184" t="s">
        <v>24151</v>
      </c>
      <c r="C332" s="21">
        <v>40</v>
      </c>
      <c r="D332" s="510"/>
      <c r="E332" s="21">
        <v>93.6</v>
      </c>
    </row>
    <row r="333" spans="1:5" x14ac:dyDescent="0.25">
      <c r="A333" s="489">
        <v>45121</v>
      </c>
      <c r="B333" s="184" t="s">
        <v>24152</v>
      </c>
      <c r="C333" s="21">
        <v>94</v>
      </c>
      <c r="D333" s="510"/>
      <c r="E333" s="21">
        <v>198.35</v>
      </c>
    </row>
    <row r="334" spans="1:5" x14ac:dyDescent="0.25">
      <c r="A334" s="489">
        <v>45121</v>
      </c>
      <c r="B334" s="184" t="s">
        <v>24153</v>
      </c>
      <c r="C334" s="21">
        <v>20</v>
      </c>
      <c r="D334" s="510"/>
      <c r="E334" s="21">
        <v>49</v>
      </c>
    </row>
    <row r="335" spans="1:5" x14ac:dyDescent="0.25">
      <c r="A335" s="489">
        <v>45121</v>
      </c>
      <c r="B335" s="184" t="s">
        <v>24154</v>
      </c>
      <c r="C335" s="21">
        <v>35</v>
      </c>
      <c r="D335" s="510">
        <v>102.34</v>
      </c>
      <c r="E335" s="437"/>
    </row>
    <row r="336" spans="1:5" x14ac:dyDescent="0.25">
      <c r="A336" s="489">
        <v>45121</v>
      </c>
      <c r="B336" s="184" t="s">
        <v>24155</v>
      </c>
      <c r="C336" s="21">
        <v>1275</v>
      </c>
      <c r="D336" s="504"/>
      <c r="E336" s="515">
        <v>2512.1999999999998</v>
      </c>
    </row>
    <row r="337" spans="1:5" x14ac:dyDescent="0.25">
      <c r="A337" s="489">
        <v>45121</v>
      </c>
      <c r="B337" s="21" t="s">
        <v>24156</v>
      </c>
      <c r="C337" s="514">
        <v>805</v>
      </c>
      <c r="D337" s="487">
        <v>2351.81</v>
      </c>
      <c r="E337" s="437"/>
    </row>
    <row r="338" spans="1:5" x14ac:dyDescent="0.25">
      <c r="A338" s="489">
        <v>45121</v>
      </c>
      <c r="B338" s="21" t="s">
        <v>24157</v>
      </c>
      <c r="C338" s="504">
        <v>25</v>
      </c>
      <c r="D338" s="437">
        <v>89.54</v>
      </c>
      <c r="E338" s="478"/>
    </row>
    <row r="339" spans="1:5" x14ac:dyDescent="0.25">
      <c r="A339" s="489">
        <v>45121</v>
      </c>
      <c r="B339" s="21" t="s">
        <v>24158</v>
      </c>
      <c r="C339" s="504">
        <v>385</v>
      </c>
      <c r="D339" s="505"/>
      <c r="E339" s="21">
        <v>693</v>
      </c>
    </row>
    <row r="340" spans="1:5" x14ac:dyDescent="0.25">
      <c r="A340" s="489">
        <v>45121</v>
      </c>
      <c r="B340" s="21" t="s">
        <v>24159</v>
      </c>
      <c r="C340" s="504">
        <v>180</v>
      </c>
      <c r="D340" s="505"/>
      <c r="E340" s="21">
        <v>470.4</v>
      </c>
    </row>
    <row r="341" spans="1:5" x14ac:dyDescent="0.25">
      <c r="A341" s="489">
        <v>45121</v>
      </c>
      <c r="B341" s="21" t="s">
        <v>24160</v>
      </c>
      <c r="C341" s="504">
        <v>92</v>
      </c>
      <c r="D341" s="505"/>
      <c r="E341" s="21">
        <v>145.6</v>
      </c>
    </row>
    <row r="342" spans="1:5" x14ac:dyDescent="0.25">
      <c r="A342" s="489">
        <v>45121</v>
      </c>
      <c r="B342" s="21" t="s">
        <v>24161</v>
      </c>
      <c r="C342" s="456">
        <v>10</v>
      </c>
      <c r="D342" s="479"/>
      <c r="E342" s="21">
        <v>249.9</v>
      </c>
    </row>
    <row r="343" spans="1:5" x14ac:dyDescent="0.25">
      <c r="A343" s="489">
        <v>45121</v>
      </c>
      <c r="B343" s="21" t="s">
        <v>24162</v>
      </c>
      <c r="C343" s="526">
        <v>518</v>
      </c>
      <c r="D343" s="505"/>
      <c r="E343" s="346">
        <v>1248</v>
      </c>
    </row>
    <row r="344" spans="1:5" x14ac:dyDescent="0.25">
      <c r="A344" s="489">
        <v>45121</v>
      </c>
      <c r="B344" s="21" t="s">
        <v>24163</v>
      </c>
      <c r="C344" s="456">
        <v>50</v>
      </c>
      <c r="D344" s="505"/>
      <c r="E344" s="21">
        <v>135.69999999999999</v>
      </c>
    </row>
    <row r="345" spans="1:5" x14ac:dyDescent="0.25">
      <c r="A345" s="489">
        <v>45121</v>
      </c>
      <c r="B345" s="7" t="s">
        <v>24164</v>
      </c>
      <c r="C345" s="456">
        <v>80</v>
      </c>
      <c r="D345" s="505"/>
      <c r="E345" s="21">
        <v>242.22</v>
      </c>
    </row>
    <row r="346" spans="1:5" x14ac:dyDescent="0.25">
      <c r="A346" s="489">
        <v>45121</v>
      </c>
      <c r="B346" s="21" t="s">
        <v>24165</v>
      </c>
      <c r="C346" s="469">
        <v>1290</v>
      </c>
      <c r="D346" s="516"/>
      <c r="E346" s="60">
        <v>3094.88</v>
      </c>
    </row>
    <row r="347" spans="1:5" x14ac:dyDescent="0.25">
      <c r="A347" s="489">
        <v>45121</v>
      </c>
      <c r="B347" s="21" t="s">
        <v>24166</v>
      </c>
      <c r="C347" s="456">
        <v>35</v>
      </c>
      <c r="D347" s="479"/>
      <c r="E347" s="21">
        <v>68.599999999999994</v>
      </c>
    </row>
    <row r="348" spans="1:5" x14ac:dyDescent="0.25">
      <c r="A348" s="489">
        <v>45121</v>
      </c>
      <c r="B348" s="21" t="s">
        <v>24167</v>
      </c>
      <c r="C348" s="469">
        <v>2080</v>
      </c>
      <c r="D348" s="505"/>
      <c r="E348" s="60">
        <v>6420.96</v>
      </c>
    </row>
    <row r="349" spans="1:5" x14ac:dyDescent="0.25">
      <c r="A349" s="489">
        <v>45121</v>
      </c>
      <c r="B349" s="21" t="s">
        <v>24168</v>
      </c>
      <c r="C349" s="469">
        <v>48</v>
      </c>
      <c r="D349" s="437">
        <v>185</v>
      </c>
      <c r="E349" s="498"/>
    </row>
    <row r="350" spans="1:5" x14ac:dyDescent="0.25">
      <c r="A350" s="489">
        <v>45121</v>
      </c>
      <c r="B350" s="7" t="s">
        <v>24169</v>
      </c>
      <c r="C350" s="469">
        <v>32</v>
      </c>
      <c r="D350" s="437"/>
      <c r="E350" s="437">
        <v>190.86</v>
      </c>
    </row>
    <row r="351" spans="1:5" x14ac:dyDescent="0.25">
      <c r="A351" s="489">
        <v>45121</v>
      </c>
      <c r="B351" s="21" t="s">
        <v>24170</v>
      </c>
      <c r="C351" s="469">
        <v>20</v>
      </c>
      <c r="D351" s="435">
        <v>63.96</v>
      </c>
      <c r="E351" s="437"/>
    </row>
    <row r="352" spans="1:5" x14ac:dyDescent="0.25">
      <c r="A352" s="438">
        <v>45121</v>
      </c>
      <c r="B352" s="431" t="s">
        <v>24171</v>
      </c>
      <c r="C352" s="431">
        <v>66</v>
      </c>
      <c r="D352" s="431"/>
      <c r="E352" s="431">
        <v>169.4</v>
      </c>
    </row>
    <row r="353" spans="1:5" x14ac:dyDescent="0.25">
      <c r="A353" s="438">
        <v>45122</v>
      </c>
      <c r="B353" s="431" t="s">
        <v>24172</v>
      </c>
      <c r="C353" s="431">
        <v>30</v>
      </c>
      <c r="D353" s="431">
        <v>72.319999999999993</v>
      </c>
      <c r="E353" s="431"/>
    </row>
    <row r="354" spans="1:5" x14ac:dyDescent="0.25">
      <c r="A354" s="20">
        <v>45124</v>
      </c>
      <c r="B354" s="21" t="s">
        <v>24173</v>
      </c>
      <c r="C354" s="21">
        <v>69</v>
      </c>
      <c r="D354" s="21">
        <v>192.86</v>
      </c>
      <c r="E354" s="21"/>
    </row>
    <row r="355" spans="1:5" x14ac:dyDescent="0.25">
      <c r="A355" s="20">
        <v>45124</v>
      </c>
      <c r="B355" s="21" t="s">
        <v>24174</v>
      </c>
      <c r="C355" s="21">
        <v>30</v>
      </c>
      <c r="D355" s="21"/>
      <c r="E355" s="21">
        <v>63.7</v>
      </c>
    </row>
    <row r="356" spans="1:5" x14ac:dyDescent="0.25">
      <c r="A356" s="20">
        <v>45124</v>
      </c>
      <c r="B356" s="21" t="s">
        <v>24175</v>
      </c>
      <c r="C356" s="21">
        <v>60</v>
      </c>
      <c r="D356" s="21">
        <v>253.24</v>
      </c>
      <c r="E356" s="21"/>
    </row>
    <row r="357" spans="1:5" x14ac:dyDescent="0.25">
      <c r="A357" s="20">
        <v>45124</v>
      </c>
      <c r="B357" s="21" t="s">
        <v>24176</v>
      </c>
      <c r="C357" s="21">
        <v>870</v>
      </c>
      <c r="D357" s="21"/>
      <c r="E357" s="21">
        <v>1900.08</v>
      </c>
    </row>
    <row r="358" spans="1:5" x14ac:dyDescent="0.25">
      <c r="A358" s="20">
        <v>45124</v>
      </c>
      <c r="B358" s="21" t="s">
        <v>24177</v>
      </c>
      <c r="C358" s="21">
        <v>25</v>
      </c>
      <c r="D358" s="21">
        <v>84.38</v>
      </c>
      <c r="E358" s="21"/>
    </row>
    <row r="359" spans="1:5" x14ac:dyDescent="0.25">
      <c r="A359" s="20">
        <v>45124</v>
      </c>
      <c r="B359" s="21" t="s">
        <v>24178</v>
      </c>
      <c r="C359" s="21">
        <v>95</v>
      </c>
      <c r="D359" s="21"/>
      <c r="E359" s="21">
        <v>274.39999999999998</v>
      </c>
    </row>
    <row r="360" spans="1:5" x14ac:dyDescent="0.25">
      <c r="A360" s="20">
        <v>45124</v>
      </c>
      <c r="B360" s="21" t="s">
        <v>24179</v>
      </c>
      <c r="C360" s="21">
        <v>40</v>
      </c>
      <c r="D360" s="21"/>
      <c r="E360" s="21">
        <v>132.30000000000001</v>
      </c>
    </row>
    <row r="361" spans="1:5" x14ac:dyDescent="0.25">
      <c r="A361" s="20">
        <v>45124</v>
      </c>
      <c r="B361" s="21" t="s">
        <v>24180</v>
      </c>
      <c r="C361" s="21">
        <v>71</v>
      </c>
      <c r="D361" s="21"/>
      <c r="E361" s="21">
        <v>456.19</v>
      </c>
    </row>
    <row r="362" spans="1:5" x14ac:dyDescent="0.25">
      <c r="A362" s="20">
        <v>45124</v>
      </c>
      <c r="B362" s="21" t="s">
        <v>24181</v>
      </c>
      <c r="C362" s="21">
        <v>35</v>
      </c>
      <c r="D362" s="21"/>
      <c r="E362" s="21">
        <v>69</v>
      </c>
    </row>
    <row r="363" spans="1:5" x14ac:dyDescent="0.25">
      <c r="A363" s="20">
        <v>45124</v>
      </c>
      <c r="B363" s="21" t="s">
        <v>24182</v>
      </c>
      <c r="C363" s="21">
        <v>10</v>
      </c>
      <c r="D363" s="21"/>
      <c r="E363" s="21">
        <v>49</v>
      </c>
    </row>
    <row r="364" spans="1:5" x14ac:dyDescent="0.25">
      <c r="A364" s="20">
        <v>45124</v>
      </c>
      <c r="B364" s="21" t="s">
        <v>24183</v>
      </c>
      <c r="C364" s="21">
        <v>360</v>
      </c>
      <c r="D364" s="21"/>
      <c r="E364" s="21">
        <v>655.20000000000005</v>
      </c>
    </row>
    <row r="365" spans="1:5" x14ac:dyDescent="0.25">
      <c r="A365" s="20">
        <v>45124</v>
      </c>
      <c r="B365" s="21" t="s">
        <v>24184</v>
      </c>
      <c r="C365" s="21">
        <v>20</v>
      </c>
      <c r="D365" s="21">
        <v>60.27</v>
      </c>
      <c r="E365" s="21"/>
    </row>
    <row r="366" spans="1:5" x14ac:dyDescent="0.25">
      <c r="A366" s="20">
        <v>45124</v>
      </c>
      <c r="B366" s="21" t="s">
        <v>24185</v>
      </c>
      <c r="C366" s="21">
        <v>24</v>
      </c>
      <c r="D366" s="21"/>
      <c r="E366" s="21">
        <v>58.8</v>
      </c>
    </row>
    <row r="367" spans="1:5" x14ac:dyDescent="0.25">
      <c r="A367" s="20">
        <v>45124</v>
      </c>
      <c r="B367" s="21" t="s">
        <v>24186</v>
      </c>
      <c r="C367" s="21">
        <v>45</v>
      </c>
      <c r="D367" s="21"/>
      <c r="E367" s="21">
        <v>98</v>
      </c>
    </row>
    <row r="368" spans="1:5" x14ac:dyDescent="0.25">
      <c r="A368" s="20">
        <v>45124</v>
      </c>
      <c r="B368" s="21" t="s">
        <v>24187</v>
      </c>
      <c r="C368" s="21">
        <v>90</v>
      </c>
      <c r="D368" s="21"/>
      <c r="E368" s="21">
        <v>205.8</v>
      </c>
    </row>
    <row r="369" spans="1:6" x14ac:dyDescent="0.25">
      <c r="A369" s="20">
        <v>45124</v>
      </c>
      <c r="B369" s="21" t="s">
        <v>24188</v>
      </c>
      <c r="C369" s="21">
        <v>30</v>
      </c>
      <c r="D369" s="21">
        <v>84.38</v>
      </c>
      <c r="E369" s="21"/>
    </row>
    <row r="370" spans="1:6" x14ac:dyDescent="0.25">
      <c r="A370" s="20">
        <v>45124</v>
      </c>
      <c r="B370" s="21" t="s">
        <v>24189</v>
      </c>
      <c r="C370" s="21">
        <v>12</v>
      </c>
      <c r="D370" s="21"/>
      <c r="E370" s="21">
        <v>52</v>
      </c>
    </row>
    <row r="371" spans="1:6" x14ac:dyDescent="0.25">
      <c r="A371" s="20">
        <v>45124</v>
      </c>
      <c r="B371" s="21" t="s">
        <v>24190</v>
      </c>
      <c r="C371" s="21">
        <v>60</v>
      </c>
      <c r="D371" s="21"/>
      <c r="E371" s="21">
        <v>205.8</v>
      </c>
    </row>
    <row r="372" spans="1:6" x14ac:dyDescent="0.25">
      <c r="A372" s="20">
        <v>45124</v>
      </c>
      <c r="B372" s="21" t="s">
        <v>24191</v>
      </c>
      <c r="C372" s="21">
        <v>31</v>
      </c>
      <c r="D372" s="21"/>
      <c r="E372" s="21">
        <v>78.400000000000006</v>
      </c>
    </row>
    <row r="373" spans="1:6" x14ac:dyDescent="0.25">
      <c r="A373" s="20">
        <v>45124</v>
      </c>
      <c r="B373" s="21" t="s">
        <v>24192</v>
      </c>
      <c r="C373" s="7">
        <v>80</v>
      </c>
      <c r="D373" s="21"/>
      <c r="E373" s="21">
        <v>126</v>
      </c>
    </row>
    <row r="374" spans="1:6" x14ac:dyDescent="0.25">
      <c r="A374" s="20">
        <v>45124</v>
      </c>
      <c r="B374" s="517" t="s">
        <v>24193</v>
      </c>
      <c r="C374" s="21">
        <v>50</v>
      </c>
      <c r="D374" s="21"/>
      <c r="E374" s="21">
        <v>112.7</v>
      </c>
    </row>
    <row r="375" spans="1:6" x14ac:dyDescent="0.25">
      <c r="A375" s="20">
        <v>45124</v>
      </c>
      <c r="B375" s="21" t="s">
        <v>24194</v>
      </c>
      <c r="C375" s="21">
        <v>160</v>
      </c>
      <c r="D375" s="21">
        <v>387.45</v>
      </c>
      <c r="E375" s="21"/>
    </row>
    <row r="376" spans="1:6" x14ac:dyDescent="0.25">
      <c r="A376" s="20">
        <v>45124</v>
      </c>
      <c r="B376" s="21" t="s">
        <v>24195</v>
      </c>
      <c r="C376" s="7">
        <v>20</v>
      </c>
      <c r="D376" s="21"/>
      <c r="E376" s="21">
        <v>202.64</v>
      </c>
    </row>
    <row r="377" spans="1:6" x14ac:dyDescent="0.25">
      <c r="A377" s="20">
        <v>45124</v>
      </c>
      <c r="B377" s="21" t="s">
        <v>24196</v>
      </c>
      <c r="C377" s="7">
        <v>29</v>
      </c>
      <c r="D377" s="21"/>
      <c r="E377" s="21">
        <v>171.5</v>
      </c>
    </row>
    <row r="378" spans="1:6" x14ac:dyDescent="0.25">
      <c r="A378" s="20">
        <v>45124</v>
      </c>
      <c r="B378" s="21" t="s">
        <v>24197</v>
      </c>
      <c r="C378" s="7">
        <v>282</v>
      </c>
      <c r="D378" s="21"/>
      <c r="E378" s="60">
        <v>1586.9</v>
      </c>
    </row>
    <row r="379" spans="1:6" x14ac:dyDescent="0.25">
      <c r="A379" s="20">
        <v>45124</v>
      </c>
      <c r="B379" s="22" t="s">
        <v>24198</v>
      </c>
      <c r="C379" s="138">
        <v>274</v>
      </c>
      <c r="D379" s="7"/>
      <c r="E379" s="38">
        <v>590.54999999999995</v>
      </c>
    </row>
    <row r="380" spans="1:6" x14ac:dyDescent="0.25">
      <c r="A380" s="20">
        <v>45124</v>
      </c>
      <c r="B380" s="22" t="s">
        <v>24199</v>
      </c>
      <c r="C380" s="138">
        <v>150</v>
      </c>
      <c r="D380" s="7"/>
      <c r="E380" s="38">
        <v>762.84</v>
      </c>
    </row>
    <row r="381" spans="1:6" x14ac:dyDescent="0.25">
      <c r="A381" s="20">
        <v>45124</v>
      </c>
      <c r="B381" s="22" t="s">
        <v>24200</v>
      </c>
      <c r="C381" s="206">
        <v>135</v>
      </c>
      <c r="D381" s="7">
        <v>337.51</v>
      </c>
      <c r="E381" s="38"/>
    </row>
    <row r="382" spans="1:6" x14ac:dyDescent="0.25">
      <c r="A382" s="20">
        <v>45124</v>
      </c>
      <c r="B382" s="22" t="s">
        <v>24201</v>
      </c>
      <c r="C382" s="138">
        <v>37</v>
      </c>
      <c r="D382" s="7">
        <v>84.38</v>
      </c>
      <c r="E382" s="38"/>
    </row>
    <row r="383" spans="1:6" x14ac:dyDescent="0.25">
      <c r="A383" s="20">
        <v>45124</v>
      </c>
      <c r="B383" s="22" t="s">
        <v>24202</v>
      </c>
      <c r="C383" s="138">
        <v>396</v>
      </c>
      <c r="D383" s="38">
        <v>1074.53</v>
      </c>
      <c r="E383" s="38"/>
    </row>
    <row r="384" spans="1:6" ht="15.75" customHeight="1" x14ac:dyDescent="0.25">
      <c r="A384" s="20">
        <v>45124</v>
      </c>
      <c r="B384" s="22" t="s">
        <v>24203</v>
      </c>
      <c r="C384" s="138">
        <v>1377</v>
      </c>
      <c r="D384" s="7"/>
      <c r="E384" s="275">
        <v>4358.6000000000004</v>
      </c>
      <c r="F384" s="7" t="s">
        <v>24309</v>
      </c>
    </row>
    <row r="385" spans="1:5" x14ac:dyDescent="0.25">
      <c r="A385" s="20">
        <v>45124</v>
      </c>
      <c r="B385" s="22" t="s">
        <v>24204</v>
      </c>
      <c r="C385" s="138">
        <v>93</v>
      </c>
      <c r="D385" s="7"/>
      <c r="E385" s="38">
        <v>206.5</v>
      </c>
    </row>
    <row r="386" spans="1:5" x14ac:dyDescent="0.25">
      <c r="A386" s="20">
        <v>45124</v>
      </c>
      <c r="B386" s="22" t="s">
        <v>24205</v>
      </c>
      <c r="C386" s="138">
        <v>40</v>
      </c>
      <c r="D386" s="7">
        <v>101.6</v>
      </c>
      <c r="E386" s="38"/>
    </row>
    <row r="387" spans="1:5" x14ac:dyDescent="0.25">
      <c r="A387" s="20">
        <v>45124</v>
      </c>
      <c r="B387" s="500" t="s">
        <v>24206</v>
      </c>
      <c r="C387" s="518">
        <v>46</v>
      </c>
      <c r="D387" s="2">
        <v>145.13999999999999</v>
      </c>
      <c r="E387" s="62"/>
    </row>
    <row r="388" spans="1:5" x14ac:dyDescent="0.25">
      <c r="A388" s="250">
        <v>45125</v>
      </c>
      <c r="B388" s="21" t="s">
        <v>24207</v>
      </c>
      <c r="C388" s="21">
        <v>623</v>
      </c>
      <c r="D388" s="7"/>
      <c r="E388" s="60">
        <v>1501.01</v>
      </c>
    </row>
    <row r="389" spans="1:5" x14ac:dyDescent="0.25">
      <c r="A389" s="250">
        <v>45125</v>
      </c>
      <c r="B389" s="21" t="s">
        <v>24208</v>
      </c>
      <c r="C389" s="21">
        <v>40</v>
      </c>
      <c r="D389" s="7"/>
      <c r="E389" s="21">
        <v>268.27999999999997</v>
      </c>
    </row>
    <row r="390" spans="1:5" x14ac:dyDescent="0.25">
      <c r="A390" s="250">
        <v>45125</v>
      </c>
      <c r="B390" s="21" t="s">
        <v>24209</v>
      </c>
      <c r="C390" s="21">
        <v>20</v>
      </c>
      <c r="D390" s="253">
        <v>84.38</v>
      </c>
      <c r="E390" s="38"/>
    </row>
    <row r="391" spans="1:5" x14ac:dyDescent="0.25">
      <c r="A391" s="250">
        <v>45125</v>
      </c>
      <c r="B391" s="21" t="s">
        <v>24210</v>
      </c>
      <c r="C391" s="21">
        <v>35</v>
      </c>
      <c r="D391" s="7"/>
      <c r="E391" s="21">
        <v>72.8</v>
      </c>
    </row>
    <row r="392" spans="1:5" x14ac:dyDescent="0.25">
      <c r="A392" s="250">
        <v>45125</v>
      </c>
      <c r="B392" s="21" t="s">
        <v>24211</v>
      </c>
      <c r="C392" s="21">
        <v>1530</v>
      </c>
      <c r="D392" s="7"/>
      <c r="E392" s="60">
        <v>2227.6799999999998</v>
      </c>
    </row>
    <row r="393" spans="1:5" x14ac:dyDescent="0.25">
      <c r="A393" s="250">
        <v>45125</v>
      </c>
      <c r="B393" s="21" t="s">
        <v>24212</v>
      </c>
      <c r="C393" s="21">
        <v>28</v>
      </c>
      <c r="D393" s="253">
        <v>66.42</v>
      </c>
      <c r="E393" s="38"/>
    </row>
    <row r="394" spans="1:5" x14ac:dyDescent="0.25">
      <c r="A394" s="250">
        <v>45125</v>
      </c>
      <c r="B394" s="21" t="s">
        <v>24213</v>
      </c>
      <c r="C394" s="21">
        <v>240</v>
      </c>
      <c r="D394" s="7"/>
      <c r="E394" s="21">
        <v>493.92</v>
      </c>
    </row>
    <row r="395" spans="1:5" x14ac:dyDescent="0.25">
      <c r="A395" s="250">
        <v>45125</v>
      </c>
      <c r="B395" s="21" t="s">
        <v>24214</v>
      </c>
      <c r="C395" s="21">
        <v>45</v>
      </c>
      <c r="D395" s="7"/>
      <c r="E395" s="21">
        <v>110.6</v>
      </c>
    </row>
    <row r="396" spans="1:5" x14ac:dyDescent="0.25">
      <c r="A396" s="250">
        <v>45125</v>
      </c>
      <c r="B396" s="21" t="s">
        <v>24215</v>
      </c>
      <c r="C396" s="21">
        <v>30</v>
      </c>
      <c r="D396" s="253">
        <v>84.38</v>
      </c>
      <c r="E396" s="38"/>
    </row>
    <row r="397" spans="1:5" x14ac:dyDescent="0.25">
      <c r="A397" s="250">
        <v>45125</v>
      </c>
      <c r="B397" s="21" t="s">
        <v>24216</v>
      </c>
      <c r="C397" s="21">
        <v>257</v>
      </c>
      <c r="D397" s="7"/>
      <c r="E397" s="21">
        <v>524.79</v>
      </c>
    </row>
    <row r="398" spans="1:5" x14ac:dyDescent="0.25">
      <c r="A398" s="250">
        <v>45125</v>
      </c>
      <c r="B398" s="21" t="s">
        <v>24217</v>
      </c>
      <c r="C398" s="21">
        <v>25</v>
      </c>
      <c r="D398" s="7"/>
      <c r="E398" s="21">
        <v>101.57</v>
      </c>
    </row>
    <row r="399" spans="1:5" x14ac:dyDescent="0.25">
      <c r="A399" s="250">
        <v>45125</v>
      </c>
      <c r="B399" s="21" t="s">
        <v>24218</v>
      </c>
      <c r="C399" s="7">
        <v>23</v>
      </c>
      <c r="D399" s="7"/>
      <c r="E399" s="21">
        <v>240.1</v>
      </c>
    </row>
    <row r="400" spans="1:5" x14ac:dyDescent="0.25">
      <c r="A400" s="250">
        <v>45125</v>
      </c>
      <c r="B400" s="21" t="s">
        <v>24219</v>
      </c>
      <c r="C400" s="21">
        <v>105</v>
      </c>
      <c r="D400" s="253">
        <v>362.35</v>
      </c>
      <c r="E400" s="38"/>
    </row>
    <row r="401" spans="1:5" x14ac:dyDescent="0.25">
      <c r="A401" s="250">
        <v>45125</v>
      </c>
      <c r="B401" s="21" t="s">
        <v>24220</v>
      </c>
      <c r="C401" s="21">
        <v>100</v>
      </c>
      <c r="D401" s="7"/>
      <c r="E401" s="253">
        <v>149.80000000000001</v>
      </c>
    </row>
    <row r="402" spans="1:5" x14ac:dyDescent="0.25">
      <c r="A402" s="250">
        <v>45125</v>
      </c>
      <c r="B402" s="21" t="s">
        <v>24221</v>
      </c>
      <c r="C402" s="7">
        <v>77</v>
      </c>
      <c r="D402" s="253">
        <v>101.6</v>
      </c>
      <c r="E402" s="294"/>
    </row>
    <row r="403" spans="1:5" x14ac:dyDescent="0.25">
      <c r="A403" s="250">
        <v>45125</v>
      </c>
      <c r="B403" s="21" t="s">
        <v>24222</v>
      </c>
      <c r="C403" s="21">
        <v>60</v>
      </c>
      <c r="D403" s="7"/>
      <c r="E403" s="21">
        <v>145.6</v>
      </c>
    </row>
    <row r="404" spans="1:5" x14ac:dyDescent="0.25">
      <c r="A404" s="250">
        <v>45125</v>
      </c>
      <c r="B404" s="21" t="s">
        <v>24223</v>
      </c>
      <c r="C404" s="21">
        <v>130</v>
      </c>
      <c r="D404" s="7"/>
      <c r="E404" s="21">
        <v>249.2</v>
      </c>
    </row>
    <row r="405" spans="1:5" x14ac:dyDescent="0.25">
      <c r="A405" s="250">
        <v>45125</v>
      </c>
      <c r="B405" s="21" t="s">
        <v>24224</v>
      </c>
      <c r="C405" s="21">
        <v>59</v>
      </c>
      <c r="D405" s="7"/>
      <c r="E405" s="21">
        <v>153.4</v>
      </c>
    </row>
    <row r="406" spans="1:5" x14ac:dyDescent="0.25">
      <c r="A406" s="250">
        <v>45125</v>
      </c>
      <c r="B406" s="21" t="s">
        <v>24225</v>
      </c>
      <c r="C406" s="21">
        <v>180</v>
      </c>
      <c r="D406" s="7"/>
      <c r="E406" s="21">
        <v>436.8</v>
      </c>
    </row>
    <row r="407" spans="1:5" x14ac:dyDescent="0.25">
      <c r="A407" s="250">
        <v>45125</v>
      </c>
      <c r="B407" s="21" t="s">
        <v>24226</v>
      </c>
      <c r="C407" s="7">
        <v>24</v>
      </c>
      <c r="D407" s="253">
        <v>198.89</v>
      </c>
      <c r="E407" s="38"/>
    </row>
    <row r="408" spans="1:5" x14ac:dyDescent="0.25">
      <c r="A408" s="250">
        <v>45125</v>
      </c>
      <c r="B408" s="21" t="s">
        <v>24227</v>
      </c>
      <c r="C408" s="21">
        <v>140</v>
      </c>
      <c r="D408" s="7"/>
      <c r="E408" s="38">
        <v>252</v>
      </c>
    </row>
    <row r="409" spans="1:5" x14ac:dyDescent="0.25">
      <c r="A409" s="250">
        <v>45125</v>
      </c>
      <c r="B409" s="21" t="s">
        <v>24228</v>
      </c>
      <c r="C409" s="21">
        <v>21</v>
      </c>
      <c r="D409" s="7"/>
      <c r="E409" s="38">
        <v>49</v>
      </c>
    </row>
    <row r="410" spans="1:5" x14ac:dyDescent="0.25">
      <c r="A410" s="250">
        <v>45125</v>
      </c>
      <c r="B410" s="7" t="s">
        <v>24229</v>
      </c>
      <c r="C410" s="21">
        <v>315</v>
      </c>
      <c r="D410" s="253">
        <v>958.9</v>
      </c>
      <c r="E410" s="38"/>
    </row>
    <row r="411" spans="1:5" x14ac:dyDescent="0.25">
      <c r="A411" s="250">
        <v>45125</v>
      </c>
      <c r="B411" s="21" t="s">
        <v>24230</v>
      </c>
      <c r="C411" s="7">
        <v>265</v>
      </c>
      <c r="D411" s="7"/>
      <c r="E411" s="38">
        <v>896</v>
      </c>
    </row>
    <row r="412" spans="1:5" x14ac:dyDescent="0.25">
      <c r="A412" s="250">
        <v>45125</v>
      </c>
      <c r="B412" s="21" t="s">
        <v>24231</v>
      </c>
      <c r="C412" s="7">
        <v>74</v>
      </c>
      <c r="D412" s="253">
        <v>210.95</v>
      </c>
      <c r="E412" s="38"/>
    </row>
    <row r="413" spans="1:5" x14ac:dyDescent="0.25">
      <c r="A413" s="250">
        <v>45125</v>
      </c>
      <c r="B413" s="21" t="s">
        <v>24232</v>
      </c>
      <c r="C413" s="7">
        <v>5</v>
      </c>
      <c r="D413" s="294"/>
      <c r="E413" s="253">
        <v>44.4</v>
      </c>
    </row>
    <row r="414" spans="1:5" x14ac:dyDescent="0.25">
      <c r="A414" s="250">
        <v>45125</v>
      </c>
      <c r="B414" s="21" t="s">
        <v>24233</v>
      </c>
      <c r="C414" s="21">
        <v>50</v>
      </c>
      <c r="D414" s="21">
        <v>147.11000000000001</v>
      </c>
      <c r="E414" s="38"/>
    </row>
    <row r="415" spans="1:5" x14ac:dyDescent="0.25">
      <c r="A415" s="250">
        <v>45125</v>
      </c>
      <c r="B415" s="21" t="s">
        <v>24234</v>
      </c>
      <c r="C415" s="21">
        <v>74</v>
      </c>
      <c r="D415" s="21">
        <v>204.92</v>
      </c>
      <c r="E415" s="38"/>
    </row>
    <row r="416" spans="1:5" x14ac:dyDescent="0.25">
      <c r="A416" s="250">
        <v>45125</v>
      </c>
      <c r="B416" s="21" t="s">
        <v>24235</v>
      </c>
      <c r="C416" s="21">
        <v>53</v>
      </c>
      <c r="D416" s="7"/>
      <c r="E416" s="253">
        <v>293.27</v>
      </c>
    </row>
    <row r="417" spans="1:6" x14ac:dyDescent="0.25">
      <c r="A417" s="250">
        <v>45125</v>
      </c>
      <c r="B417" s="2" t="s">
        <v>24236</v>
      </c>
      <c r="C417" s="67">
        <v>5</v>
      </c>
      <c r="D417" s="310">
        <v>47.97</v>
      </c>
      <c r="E417" s="62"/>
    </row>
    <row r="418" spans="1:6" x14ac:dyDescent="0.25">
      <c r="A418" s="250">
        <v>45126</v>
      </c>
      <c r="B418" s="21" t="s">
        <v>24237</v>
      </c>
      <c r="C418" s="7">
        <v>30</v>
      </c>
      <c r="D418" s="7">
        <v>83.15</v>
      </c>
      <c r="E418" s="38"/>
    </row>
    <row r="419" spans="1:6" x14ac:dyDescent="0.25">
      <c r="A419" s="250">
        <v>45126</v>
      </c>
      <c r="B419" s="21" t="s">
        <v>24238</v>
      </c>
      <c r="C419" s="7">
        <v>60</v>
      </c>
      <c r="D419" s="7"/>
      <c r="E419" s="21">
        <v>137.19999999999999</v>
      </c>
    </row>
    <row r="420" spans="1:6" x14ac:dyDescent="0.25">
      <c r="A420" s="250">
        <v>45126</v>
      </c>
      <c r="B420" s="21" t="s">
        <v>24239</v>
      </c>
      <c r="C420" s="435">
        <v>31</v>
      </c>
      <c r="D420" s="435"/>
      <c r="E420" s="21">
        <v>93.1</v>
      </c>
    </row>
    <row r="421" spans="1:6" x14ac:dyDescent="0.25">
      <c r="A421" s="250">
        <v>45126</v>
      </c>
      <c r="B421" s="21" t="s">
        <v>24240</v>
      </c>
      <c r="C421" s="435">
        <v>249</v>
      </c>
      <c r="D421" s="435"/>
      <c r="E421" s="21">
        <v>482.16</v>
      </c>
      <c r="F421" s="485"/>
    </row>
    <row r="422" spans="1:6" x14ac:dyDescent="0.25">
      <c r="A422" s="250">
        <v>45126</v>
      </c>
      <c r="B422" s="21" t="s">
        <v>24241</v>
      </c>
      <c r="C422" s="435">
        <v>56</v>
      </c>
      <c r="D422" s="435"/>
      <c r="E422" s="21">
        <v>137.19999999999999</v>
      </c>
    </row>
    <row r="423" spans="1:6" x14ac:dyDescent="0.25">
      <c r="A423" s="250">
        <v>45126</v>
      </c>
      <c r="B423" s="21" t="s">
        <v>24242</v>
      </c>
      <c r="C423" s="435">
        <v>58</v>
      </c>
      <c r="D423" s="435"/>
      <c r="E423" s="21">
        <v>200.6</v>
      </c>
    </row>
    <row r="424" spans="1:6" x14ac:dyDescent="0.25">
      <c r="A424" s="250">
        <v>45126</v>
      </c>
      <c r="B424" s="21" t="s">
        <v>24243</v>
      </c>
      <c r="C424" s="21">
        <v>70</v>
      </c>
      <c r="D424" s="435"/>
      <c r="E424" s="21">
        <v>145.6</v>
      </c>
    </row>
    <row r="425" spans="1:6" x14ac:dyDescent="0.25">
      <c r="A425" s="250">
        <v>45126</v>
      </c>
      <c r="B425" s="21" t="s">
        <v>24244</v>
      </c>
      <c r="C425" s="21">
        <v>2800</v>
      </c>
      <c r="D425" s="435"/>
      <c r="E425" s="60">
        <v>5048.8</v>
      </c>
    </row>
    <row r="426" spans="1:6" x14ac:dyDescent="0.25">
      <c r="A426" s="250">
        <v>45126</v>
      </c>
      <c r="B426" s="21" t="s">
        <v>24245</v>
      </c>
      <c r="C426" s="435">
        <v>5</v>
      </c>
      <c r="D426" s="435"/>
      <c r="E426" s="21">
        <v>52</v>
      </c>
    </row>
    <row r="427" spans="1:6" x14ac:dyDescent="0.25">
      <c r="A427" s="250">
        <v>45126</v>
      </c>
      <c r="B427" s="21" t="s">
        <v>24246</v>
      </c>
      <c r="C427" s="21">
        <v>40</v>
      </c>
      <c r="D427" s="21">
        <v>101.6</v>
      </c>
      <c r="E427" s="445"/>
    </row>
    <row r="428" spans="1:6" x14ac:dyDescent="0.25">
      <c r="A428" s="250">
        <v>45126</v>
      </c>
      <c r="B428" s="21" t="s">
        <v>24247</v>
      </c>
      <c r="C428" s="21">
        <v>135</v>
      </c>
      <c r="D428" s="21">
        <v>268.63</v>
      </c>
      <c r="E428" s="445"/>
    </row>
    <row r="429" spans="1:6" x14ac:dyDescent="0.25">
      <c r="A429" s="250">
        <v>45126</v>
      </c>
      <c r="B429" s="21" t="s">
        <v>24248</v>
      </c>
      <c r="C429" s="21">
        <v>90</v>
      </c>
      <c r="D429" s="21">
        <v>203.2</v>
      </c>
      <c r="E429" s="445"/>
    </row>
    <row r="430" spans="1:6" x14ac:dyDescent="0.25">
      <c r="A430" s="250">
        <v>45126</v>
      </c>
      <c r="B430" s="21" t="s">
        <v>24249</v>
      </c>
      <c r="C430" s="21">
        <v>182</v>
      </c>
      <c r="D430" s="435"/>
      <c r="E430" s="21">
        <v>424.84</v>
      </c>
    </row>
    <row r="431" spans="1:6" x14ac:dyDescent="0.25">
      <c r="A431" s="250">
        <v>45126</v>
      </c>
      <c r="B431" s="21" t="s">
        <v>24250</v>
      </c>
      <c r="C431" s="21">
        <v>168</v>
      </c>
      <c r="D431" s="435"/>
      <c r="E431" s="21">
        <v>367.75</v>
      </c>
    </row>
    <row r="432" spans="1:6" x14ac:dyDescent="0.25">
      <c r="A432" s="250">
        <v>45126</v>
      </c>
      <c r="B432" s="21" t="s">
        <v>24251</v>
      </c>
      <c r="C432" s="435">
        <v>10</v>
      </c>
      <c r="D432" s="435"/>
      <c r="E432" s="21">
        <v>49</v>
      </c>
    </row>
    <row r="433" spans="1:5" x14ac:dyDescent="0.25">
      <c r="A433" s="250">
        <v>45126</v>
      </c>
      <c r="B433" s="21" t="s">
        <v>24252</v>
      </c>
      <c r="C433" s="435">
        <v>248</v>
      </c>
      <c r="D433" s="435"/>
      <c r="E433" s="21">
        <v>585.6</v>
      </c>
    </row>
    <row r="434" spans="1:5" x14ac:dyDescent="0.25">
      <c r="A434" s="250">
        <v>45126</v>
      </c>
      <c r="B434" s="22" t="s">
        <v>24253</v>
      </c>
      <c r="C434" s="435">
        <v>150</v>
      </c>
      <c r="D434" s="435"/>
      <c r="E434" s="21">
        <v>218.4</v>
      </c>
    </row>
    <row r="435" spans="1:5" x14ac:dyDescent="0.25">
      <c r="A435" s="250">
        <v>45126</v>
      </c>
      <c r="B435" s="21" t="s">
        <v>24254</v>
      </c>
      <c r="C435" s="435">
        <v>49</v>
      </c>
      <c r="D435" s="435"/>
      <c r="E435" s="21">
        <v>106.2</v>
      </c>
    </row>
    <row r="436" spans="1:5" x14ac:dyDescent="0.25">
      <c r="A436" s="250">
        <v>45126</v>
      </c>
      <c r="B436" s="21" t="s">
        <v>24255</v>
      </c>
      <c r="C436" s="435">
        <v>490</v>
      </c>
      <c r="D436" s="435"/>
      <c r="E436" s="21">
        <v>960.4</v>
      </c>
    </row>
    <row r="437" spans="1:5" x14ac:dyDescent="0.25">
      <c r="A437" s="250">
        <v>45126</v>
      </c>
      <c r="B437" s="21" t="s">
        <v>24256</v>
      </c>
      <c r="C437" s="435">
        <v>50</v>
      </c>
      <c r="D437" s="435"/>
      <c r="E437" s="21">
        <v>391.02</v>
      </c>
    </row>
    <row r="438" spans="1:5" x14ac:dyDescent="0.25">
      <c r="A438" s="250">
        <v>45126</v>
      </c>
      <c r="B438" s="21" t="s">
        <v>24257</v>
      </c>
      <c r="C438" s="21">
        <v>90</v>
      </c>
      <c r="D438" s="112">
        <v>253.13</v>
      </c>
      <c r="E438" s="445"/>
    </row>
    <row r="439" spans="1:5" x14ac:dyDescent="0.25">
      <c r="A439" s="250">
        <v>45126</v>
      </c>
      <c r="B439" s="21" t="s">
        <v>24258</v>
      </c>
      <c r="C439" s="21">
        <v>196</v>
      </c>
      <c r="D439" s="435"/>
      <c r="E439" s="112">
        <v>517.29</v>
      </c>
    </row>
    <row r="440" spans="1:5" x14ac:dyDescent="0.25">
      <c r="A440" s="250">
        <v>45126</v>
      </c>
      <c r="B440" s="21" t="s">
        <v>24259</v>
      </c>
      <c r="C440" s="21">
        <v>90</v>
      </c>
      <c r="D440" s="21">
        <v>179.09</v>
      </c>
      <c r="E440" s="445"/>
    </row>
    <row r="441" spans="1:5" x14ac:dyDescent="0.25">
      <c r="A441" s="250">
        <v>45126</v>
      </c>
      <c r="B441" s="21" t="s">
        <v>24260</v>
      </c>
      <c r="C441" s="21">
        <v>100</v>
      </c>
      <c r="D441" s="21">
        <v>329.3</v>
      </c>
      <c r="E441" s="445"/>
    </row>
    <row r="442" spans="1:5" x14ac:dyDescent="0.25">
      <c r="A442" s="250">
        <v>45126</v>
      </c>
      <c r="B442" s="21" t="s">
        <v>24261</v>
      </c>
      <c r="C442" s="435">
        <v>388</v>
      </c>
      <c r="D442" s="435"/>
      <c r="E442" s="60">
        <v>1686.64</v>
      </c>
    </row>
    <row r="443" spans="1:5" x14ac:dyDescent="0.25">
      <c r="A443" s="250">
        <v>45126</v>
      </c>
      <c r="B443" s="21" t="s">
        <v>24262</v>
      </c>
      <c r="C443" s="21">
        <v>86</v>
      </c>
      <c r="D443" s="435"/>
      <c r="E443" s="21">
        <v>196</v>
      </c>
    </row>
    <row r="444" spans="1:5" x14ac:dyDescent="0.25">
      <c r="A444" s="250">
        <v>45126</v>
      </c>
      <c r="B444" s="21" t="s">
        <v>24263</v>
      </c>
      <c r="C444" s="21">
        <v>80</v>
      </c>
      <c r="D444" s="112">
        <v>168.76</v>
      </c>
      <c r="E444" s="445"/>
    </row>
    <row r="445" spans="1:5" x14ac:dyDescent="0.25">
      <c r="A445" s="250">
        <v>45126</v>
      </c>
      <c r="B445" s="21" t="s">
        <v>24264</v>
      </c>
      <c r="C445" s="21">
        <v>120</v>
      </c>
      <c r="D445" s="435"/>
      <c r="E445" s="21">
        <v>277.3</v>
      </c>
    </row>
    <row r="446" spans="1:5" ht="25.5" x14ac:dyDescent="0.25">
      <c r="A446" s="250">
        <v>45126</v>
      </c>
      <c r="B446" s="21" t="s">
        <v>24265</v>
      </c>
      <c r="C446" s="21" t="s">
        <v>24274</v>
      </c>
      <c r="D446" s="435"/>
      <c r="E446" s="21">
        <v>145.6</v>
      </c>
    </row>
    <row r="447" spans="1:5" x14ac:dyDescent="0.25">
      <c r="A447" s="250">
        <v>45126</v>
      </c>
      <c r="B447" s="21" t="s">
        <v>24266</v>
      </c>
      <c r="C447" s="21">
        <v>28</v>
      </c>
      <c r="D447" s="435"/>
      <c r="E447" s="21">
        <v>68.599999999999994</v>
      </c>
    </row>
    <row r="448" spans="1:5" x14ac:dyDescent="0.25">
      <c r="A448" s="250">
        <v>45126</v>
      </c>
      <c r="B448" s="21" t="s">
        <v>24267</v>
      </c>
      <c r="C448" s="21">
        <v>90</v>
      </c>
      <c r="D448" s="112">
        <v>361.62</v>
      </c>
      <c r="E448" s="445"/>
    </row>
    <row r="449" spans="1:5" x14ac:dyDescent="0.25">
      <c r="A449" s="250">
        <v>45126</v>
      </c>
      <c r="B449" s="21" t="s">
        <v>24268</v>
      </c>
      <c r="C449" s="21">
        <v>160</v>
      </c>
      <c r="D449" s="435"/>
      <c r="E449" s="21">
        <v>257.60000000000002</v>
      </c>
    </row>
    <row r="450" spans="1:5" x14ac:dyDescent="0.25">
      <c r="A450" s="250">
        <v>45126</v>
      </c>
      <c r="B450" s="21" t="s">
        <v>24269</v>
      </c>
      <c r="C450" s="21">
        <v>25</v>
      </c>
      <c r="D450" s="435"/>
      <c r="E450" s="21">
        <v>53.9</v>
      </c>
    </row>
    <row r="451" spans="1:5" x14ac:dyDescent="0.25">
      <c r="A451" s="250">
        <v>45126</v>
      </c>
      <c r="B451" s="21" t="s">
        <v>24270</v>
      </c>
      <c r="C451" s="21">
        <v>105</v>
      </c>
      <c r="D451" s="435"/>
      <c r="E451" s="21">
        <v>240.1</v>
      </c>
    </row>
    <row r="452" spans="1:5" x14ac:dyDescent="0.25">
      <c r="A452" s="250">
        <v>45126</v>
      </c>
      <c r="B452" s="21" t="s">
        <v>24271</v>
      </c>
      <c r="C452" s="21">
        <v>57</v>
      </c>
      <c r="D452" s="112">
        <v>172.69</v>
      </c>
      <c r="E452" s="445"/>
    </row>
    <row r="453" spans="1:5" x14ac:dyDescent="0.25">
      <c r="A453" s="250">
        <v>45126</v>
      </c>
      <c r="B453" s="7" t="s">
        <v>24272</v>
      </c>
      <c r="C453" s="21">
        <v>40</v>
      </c>
      <c r="D453" s="435"/>
      <c r="E453" s="112">
        <v>106.2</v>
      </c>
    </row>
    <row r="454" spans="1:5" x14ac:dyDescent="0.25">
      <c r="A454" s="250">
        <v>45126</v>
      </c>
      <c r="B454" s="67" t="s">
        <v>24273</v>
      </c>
      <c r="C454" s="67">
        <v>177</v>
      </c>
      <c r="D454" s="459">
        <v>480.02</v>
      </c>
      <c r="E454" s="521"/>
    </row>
    <row r="455" spans="1:5" x14ac:dyDescent="0.25">
      <c r="A455" s="250">
        <v>45126</v>
      </c>
      <c r="B455" s="21" t="s">
        <v>24275</v>
      </c>
      <c r="C455" s="112">
        <v>40</v>
      </c>
      <c r="D455" s="21">
        <v>84.38</v>
      </c>
      <c r="E455" s="445"/>
    </row>
    <row r="456" spans="1:5" x14ac:dyDescent="0.25">
      <c r="A456" s="250">
        <v>45127</v>
      </c>
      <c r="B456" s="21" t="s">
        <v>24276</v>
      </c>
      <c r="C456" s="21">
        <v>11</v>
      </c>
      <c r="D456" s="21">
        <v>108.49</v>
      </c>
      <c r="E456" s="445"/>
    </row>
    <row r="457" spans="1:5" x14ac:dyDescent="0.25">
      <c r="A457" s="250">
        <v>45127</v>
      </c>
      <c r="B457" s="21" t="s">
        <v>24277</v>
      </c>
      <c r="C457" s="21">
        <v>993</v>
      </c>
      <c r="D457" s="435"/>
      <c r="E457" s="113">
        <v>4410.9799999999996</v>
      </c>
    </row>
    <row r="458" spans="1:5" x14ac:dyDescent="0.25">
      <c r="A458" s="250">
        <v>45127</v>
      </c>
      <c r="B458" s="21" t="s">
        <v>24278</v>
      </c>
      <c r="C458" s="435">
        <v>15</v>
      </c>
      <c r="D458" s="112">
        <v>57.56</v>
      </c>
      <c r="E458" s="445"/>
    </row>
    <row r="459" spans="1:5" x14ac:dyDescent="0.25">
      <c r="A459" s="250">
        <v>45127</v>
      </c>
      <c r="B459" s="21" t="s">
        <v>24279</v>
      </c>
      <c r="C459" s="112">
        <v>74</v>
      </c>
      <c r="D459" s="435"/>
      <c r="E459" s="21">
        <v>161.69999999999999</v>
      </c>
    </row>
    <row r="460" spans="1:5" x14ac:dyDescent="0.25">
      <c r="A460" s="250">
        <v>45127</v>
      </c>
      <c r="B460" s="21" t="s">
        <v>24280</v>
      </c>
      <c r="C460" s="435">
        <v>314</v>
      </c>
      <c r="D460" s="435"/>
      <c r="E460" s="60">
        <v>1062.0999999999999</v>
      </c>
    </row>
    <row r="461" spans="1:5" x14ac:dyDescent="0.25">
      <c r="A461" s="250">
        <v>45127</v>
      </c>
      <c r="B461" s="21" t="s">
        <v>24281</v>
      </c>
      <c r="C461" s="21">
        <v>85</v>
      </c>
      <c r="D461" s="21">
        <v>204.92</v>
      </c>
      <c r="E461" s="437"/>
    </row>
    <row r="462" spans="1:5" x14ac:dyDescent="0.25">
      <c r="A462" s="250">
        <v>45127</v>
      </c>
      <c r="B462" s="21" t="s">
        <v>24282</v>
      </c>
      <c r="C462" s="112">
        <v>71</v>
      </c>
      <c r="D462" s="21">
        <v>223.86</v>
      </c>
      <c r="E462" s="431"/>
    </row>
    <row r="463" spans="1:5" x14ac:dyDescent="0.25">
      <c r="A463" s="250">
        <v>45127</v>
      </c>
      <c r="B463" s="21" t="s">
        <v>24283</v>
      </c>
      <c r="C463" s="112">
        <v>45</v>
      </c>
      <c r="D463" s="21">
        <v>101.6</v>
      </c>
      <c r="E463" s="437"/>
    </row>
    <row r="464" spans="1:5" x14ac:dyDescent="0.25">
      <c r="A464" s="250">
        <v>45127</v>
      </c>
      <c r="B464" s="21" t="s">
        <v>24284</v>
      </c>
      <c r="C464" s="112">
        <v>30</v>
      </c>
      <c r="D464" s="437"/>
      <c r="E464" s="21">
        <v>112.7</v>
      </c>
    </row>
    <row r="465" spans="1:5" x14ac:dyDescent="0.25">
      <c r="A465" s="250">
        <v>45127</v>
      </c>
      <c r="B465" s="21" t="s">
        <v>24285</v>
      </c>
      <c r="C465" s="21">
        <v>156</v>
      </c>
      <c r="D465" s="437"/>
      <c r="E465" s="21">
        <v>353.78</v>
      </c>
    </row>
    <row r="466" spans="1:5" x14ac:dyDescent="0.25">
      <c r="A466" s="250">
        <v>45127</v>
      </c>
      <c r="B466" s="21" t="s">
        <v>24286</v>
      </c>
      <c r="C466" s="21">
        <v>26</v>
      </c>
      <c r="D466" s="437"/>
      <c r="E466" s="21">
        <v>66.239999999999995</v>
      </c>
    </row>
    <row r="467" spans="1:5" x14ac:dyDescent="0.25">
      <c r="A467" s="250">
        <v>45127</v>
      </c>
      <c r="B467" s="21" t="s">
        <v>24287</v>
      </c>
      <c r="C467" s="112">
        <v>23</v>
      </c>
      <c r="D467" s="112">
        <v>72.569999999999993</v>
      </c>
      <c r="E467" s="437"/>
    </row>
    <row r="468" spans="1:5" x14ac:dyDescent="0.25">
      <c r="A468" s="250">
        <v>45127</v>
      </c>
      <c r="B468" s="21" t="s">
        <v>24288</v>
      </c>
      <c r="C468" s="21">
        <v>512</v>
      </c>
      <c r="D468" s="437"/>
      <c r="E468" s="112">
        <v>957.95</v>
      </c>
    </row>
    <row r="469" spans="1:5" x14ac:dyDescent="0.25">
      <c r="A469" s="250">
        <v>45127</v>
      </c>
      <c r="B469" s="149" t="s">
        <v>24289</v>
      </c>
      <c r="C469" s="21">
        <v>40</v>
      </c>
      <c r="D469" s="112">
        <v>99.63</v>
      </c>
      <c r="E469" s="437"/>
    </row>
    <row r="470" spans="1:5" x14ac:dyDescent="0.25">
      <c r="A470" s="250">
        <v>45127</v>
      </c>
      <c r="B470" s="21" t="s">
        <v>24290</v>
      </c>
      <c r="C470" s="437">
        <v>13</v>
      </c>
      <c r="D470" s="437"/>
      <c r="E470" s="112">
        <v>46.8</v>
      </c>
    </row>
    <row r="471" spans="1:5" x14ac:dyDescent="0.25">
      <c r="A471" s="250">
        <v>45127</v>
      </c>
      <c r="B471" s="21" t="s">
        <v>24291</v>
      </c>
      <c r="C471" s="21">
        <v>25</v>
      </c>
      <c r="D471" s="112">
        <v>89.54</v>
      </c>
      <c r="E471" s="437"/>
    </row>
    <row r="472" spans="1:5" x14ac:dyDescent="0.25">
      <c r="A472" s="250">
        <v>45127</v>
      </c>
      <c r="B472" s="21" t="s">
        <v>24292</v>
      </c>
      <c r="C472" s="21">
        <v>60</v>
      </c>
      <c r="D472" s="437"/>
      <c r="E472" s="112">
        <v>145.6</v>
      </c>
    </row>
    <row r="473" spans="1:5" x14ac:dyDescent="0.25">
      <c r="A473" s="250">
        <v>45127</v>
      </c>
      <c r="B473" s="21" t="s">
        <v>24293</v>
      </c>
      <c r="C473" s="21">
        <v>38</v>
      </c>
      <c r="D473" s="437">
        <v>123.37</v>
      </c>
      <c r="E473" s="437"/>
    </row>
    <row r="474" spans="1:5" x14ac:dyDescent="0.25">
      <c r="A474" s="250">
        <v>45127</v>
      </c>
      <c r="B474" s="21" t="s">
        <v>24294</v>
      </c>
      <c r="C474" s="21">
        <v>108</v>
      </c>
      <c r="D474" s="437"/>
      <c r="E474" s="21">
        <v>256.88</v>
      </c>
    </row>
    <row r="475" spans="1:5" x14ac:dyDescent="0.25">
      <c r="A475" s="250">
        <v>45127</v>
      </c>
      <c r="B475" s="21" t="s">
        <v>24295</v>
      </c>
      <c r="C475" s="431">
        <v>53</v>
      </c>
      <c r="D475" s="431"/>
      <c r="E475" s="21">
        <v>135.19999999999999</v>
      </c>
    </row>
    <row r="476" spans="1:5" x14ac:dyDescent="0.25">
      <c r="A476" s="250">
        <v>45127</v>
      </c>
      <c r="B476" s="21" t="s">
        <v>24296</v>
      </c>
      <c r="C476" s="21">
        <v>12</v>
      </c>
      <c r="D476" s="437"/>
      <c r="E476" s="21">
        <v>23.76</v>
      </c>
    </row>
    <row r="477" spans="1:5" x14ac:dyDescent="0.25">
      <c r="A477" s="250">
        <v>45127</v>
      </c>
      <c r="B477" s="21" t="s">
        <v>24297</v>
      </c>
      <c r="C477" s="21">
        <v>32</v>
      </c>
      <c r="D477" s="437"/>
      <c r="E477" s="21">
        <v>73.5</v>
      </c>
    </row>
    <row r="478" spans="1:5" x14ac:dyDescent="0.25">
      <c r="A478" s="250">
        <v>45127</v>
      </c>
      <c r="B478" s="21" t="s">
        <v>24298</v>
      </c>
      <c r="C478" s="21">
        <v>105</v>
      </c>
      <c r="D478" s="437"/>
      <c r="E478" s="21">
        <v>246.96</v>
      </c>
    </row>
    <row r="479" spans="1:5" x14ac:dyDescent="0.25">
      <c r="A479" s="250">
        <v>45127</v>
      </c>
      <c r="B479" s="21" t="s">
        <v>24299</v>
      </c>
      <c r="C479" s="21">
        <v>30</v>
      </c>
      <c r="D479" s="437"/>
      <c r="E479" s="21">
        <v>63</v>
      </c>
    </row>
    <row r="480" spans="1:5" x14ac:dyDescent="0.25">
      <c r="A480" s="250">
        <v>45127</v>
      </c>
      <c r="B480" s="21" t="s">
        <v>24300</v>
      </c>
      <c r="C480" s="21">
        <v>62</v>
      </c>
      <c r="D480" s="112">
        <v>203.2</v>
      </c>
      <c r="E480" s="445"/>
    </row>
    <row r="481" spans="1:5" x14ac:dyDescent="0.25">
      <c r="A481" s="250">
        <v>45127</v>
      </c>
      <c r="B481" s="21" t="s">
        <v>24301</v>
      </c>
      <c r="C481" s="21">
        <v>900</v>
      </c>
      <c r="D481" s="435"/>
      <c r="E481" s="60">
        <v>1166.2</v>
      </c>
    </row>
    <row r="482" spans="1:5" x14ac:dyDescent="0.25">
      <c r="A482" s="250">
        <v>45127</v>
      </c>
      <c r="B482" s="21" t="s">
        <v>24302</v>
      </c>
      <c r="C482" s="21">
        <v>156</v>
      </c>
      <c r="D482" s="435"/>
      <c r="E482" s="21">
        <v>359.55</v>
      </c>
    </row>
    <row r="483" spans="1:5" x14ac:dyDescent="0.25">
      <c r="A483" s="250">
        <v>45127</v>
      </c>
      <c r="B483" s="21" t="s">
        <v>24303</v>
      </c>
      <c r="C483" s="21">
        <v>30</v>
      </c>
      <c r="D483" s="435"/>
      <c r="E483" s="21">
        <v>63</v>
      </c>
    </row>
    <row r="484" spans="1:5" x14ac:dyDescent="0.25">
      <c r="A484" s="250">
        <v>45127</v>
      </c>
      <c r="B484" s="21" t="s">
        <v>24304</v>
      </c>
      <c r="C484" s="112">
        <v>61</v>
      </c>
      <c r="D484" s="435"/>
      <c r="E484" s="21">
        <v>700.7</v>
      </c>
    </row>
    <row r="485" spans="1:5" x14ac:dyDescent="0.25">
      <c r="A485" s="250">
        <v>45127</v>
      </c>
      <c r="B485" s="21" t="s">
        <v>24305</v>
      </c>
      <c r="C485" s="435">
        <v>2159</v>
      </c>
      <c r="D485" s="435"/>
      <c r="E485" s="60">
        <v>5618.59</v>
      </c>
    </row>
    <row r="486" spans="1:5" x14ac:dyDescent="0.25">
      <c r="A486" s="250">
        <v>45127</v>
      </c>
      <c r="B486" s="21" t="s">
        <v>24306</v>
      </c>
      <c r="C486" s="21">
        <v>59</v>
      </c>
      <c r="D486" s="435"/>
      <c r="E486" s="21">
        <v>493.83</v>
      </c>
    </row>
    <row r="487" spans="1:5" x14ac:dyDescent="0.25">
      <c r="A487" s="250">
        <v>45127</v>
      </c>
      <c r="B487" s="21" t="s">
        <v>24307</v>
      </c>
      <c r="C487" s="21">
        <v>22</v>
      </c>
      <c r="D487" s="21">
        <v>147.11000000000001</v>
      </c>
      <c r="E487" s="445"/>
    </row>
    <row r="488" spans="1:5" x14ac:dyDescent="0.25">
      <c r="A488" s="250">
        <v>45127</v>
      </c>
      <c r="B488" s="523" t="s">
        <v>24308</v>
      </c>
      <c r="C488" s="115">
        <v>90</v>
      </c>
      <c r="D488" s="67">
        <v>188.76</v>
      </c>
      <c r="E488" s="521"/>
    </row>
    <row r="489" spans="1:5" x14ac:dyDescent="0.25">
      <c r="A489" s="250">
        <v>45128</v>
      </c>
      <c r="B489" s="21" t="s">
        <v>24310</v>
      </c>
      <c r="C489" s="21">
        <v>90</v>
      </c>
      <c r="D489" s="21">
        <v>292.08</v>
      </c>
      <c r="E489" s="445"/>
    </row>
    <row r="490" spans="1:5" x14ac:dyDescent="0.25">
      <c r="A490" s="250">
        <v>45128</v>
      </c>
      <c r="B490" s="21" t="s">
        <v>24311</v>
      </c>
      <c r="C490" s="21">
        <v>75</v>
      </c>
      <c r="D490" s="21">
        <v>268.63</v>
      </c>
      <c r="E490" s="445"/>
    </row>
    <row r="491" spans="1:5" x14ac:dyDescent="0.25">
      <c r="A491" s="250">
        <v>45128</v>
      </c>
      <c r="B491" s="21" t="s">
        <v>24312</v>
      </c>
      <c r="C491" s="21">
        <v>115</v>
      </c>
      <c r="D491" s="21">
        <v>287.82</v>
      </c>
      <c r="E491" s="445"/>
    </row>
    <row r="492" spans="1:5" x14ac:dyDescent="0.25">
      <c r="A492" s="250">
        <v>45128</v>
      </c>
      <c r="B492" s="21" t="s">
        <v>24313</v>
      </c>
      <c r="C492" s="253">
        <v>10</v>
      </c>
      <c r="D492" s="435"/>
      <c r="E492" s="21">
        <v>46.8</v>
      </c>
    </row>
    <row r="493" spans="1:5" x14ac:dyDescent="0.25">
      <c r="A493" s="250">
        <v>45128</v>
      </c>
      <c r="B493" s="21" t="s">
        <v>24314</v>
      </c>
      <c r="C493" s="253">
        <v>124</v>
      </c>
      <c r="D493" s="435"/>
      <c r="E493" s="21">
        <v>293</v>
      </c>
    </row>
    <row r="494" spans="1:5" x14ac:dyDescent="0.25">
      <c r="A494" s="250">
        <v>45128</v>
      </c>
      <c r="B494" s="21" t="s">
        <v>24315</v>
      </c>
      <c r="C494" s="253">
        <v>37</v>
      </c>
      <c r="D494" s="435"/>
      <c r="E494" s="21">
        <v>228.1</v>
      </c>
    </row>
    <row r="495" spans="1:5" x14ac:dyDescent="0.25">
      <c r="A495" s="250">
        <v>45128</v>
      </c>
      <c r="B495" s="21" t="s">
        <v>24316</v>
      </c>
      <c r="C495" s="253">
        <v>82</v>
      </c>
      <c r="D495" s="435"/>
      <c r="E495" s="21">
        <v>197.6</v>
      </c>
    </row>
    <row r="496" spans="1:5" x14ac:dyDescent="0.25">
      <c r="A496" s="250">
        <v>45128</v>
      </c>
      <c r="B496" s="21" t="s">
        <v>24317</v>
      </c>
      <c r="C496" s="21">
        <v>16</v>
      </c>
      <c r="D496" s="435"/>
      <c r="E496" s="21">
        <v>70.3</v>
      </c>
    </row>
    <row r="497" spans="1:5" x14ac:dyDescent="0.25">
      <c r="A497" s="250">
        <v>45128</v>
      </c>
      <c r="B497" s="21" t="s">
        <v>24318</v>
      </c>
      <c r="C497" s="21">
        <v>1945</v>
      </c>
      <c r="D497" s="435"/>
      <c r="E497" s="60">
        <v>5648.14</v>
      </c>
    </row>
    <row r="498" spans="1:5" x14ac:dyDescent="0.25">
      <c r="A498" s="250">
        <v>45128</v>
      </c>
      <c r="B498" s="21" t="s">
        <v>24319</v>
      </c>
      <c r="C498" s="253">
        <v>88</v>
      </c>
      <c r="D498" s="253">
        <v>229.03</v>
      </c>
      <c r="E498" s="445"/>
    </row>
    <row r="499" spans="1:5" x14ac:dyDescent="0.25">
      <c r="A499" s="250">
        <v>45128</v>
      </c>
      <c r="B499" s="21" t="s">
        <v>24320</v>
      </c>
      <c r="C499" s="253">
        <v>16</v>
      </c>
      <c r="D499" s="435"/>
      <c r="E499" s="21">
        <v>49</v>
      </c>
    </row>
    <row r="500" spans="1:5" x14ac:dyDescent="0.25">
      <c r="A500" s="250">
        <v>45128</v>
      </c>
      <c r="B500" s="21" t="s">
        <v>24321</v>
      </c>
      <c r="C500" s="21">
        <v>240</v>
      </c>
      <c r="D500" s="435"/>
      <c r="E500" s="21">
        <v>493.92</v>
      </c>
    </row>
    <row r="501" spans="1:5" x14ac:dyDescent="0.25">
      <c r="A501" s="250">
        <v>45128</v>
      </c>
      <c r="B501" s="21" t="s">
        <v>24322</v>
      </c>
      <c r="C501" s="21">
        <v>70</v>
      </c>
      <c r="D501" s="253">
        <v>136.04</v>
      </c>
      <c r="E501" s="445"/>
    </row>
    <row r="502" spans="1:5" x14ac:dyDescent="0.25">
      <c r="A502" s="250">
        <v>45128</v>
      </c>
      <c r="B502" s="21" t="s">
        <v>24323</v>
      </c>
      <c r="C502" s="21">
        <v>70</v>
      </c>
      <c r="D502" s="435"/>
      <c r="E502" s="21">
        <v>156.80000000000001</v>
      </c>
    </row>
    <row r="503" spans="1:5" x14ac:dyDescent="0.25">
      <c r="A503" s="250">
        <v>45128</v>
      </c>
      <c r="B503" s="21" t="s">
        <v>24324</v>
      </c>
      <c r="C503" s="253">
        <v>238</v>
      </c>
      <c r="D503" s="435"/>
      <c r="E503" s="60">
        <v>1345.3</v>
      </c>
    </row>
    <row r="504" spans="1:5" x14ac:dyDescent="0.25">
      <c r="A504" s="250">
        <v>45128</v>
      </c>
      <c r="B504" s="21" t="s">
        <v>24325</v>
      </c>
      <c r="C504" s="21">
        <v>190</v>
      </c>
      <c r="D504" s="435"/>
      <c r="E504" s="21">
        <v>343</v>
      </c>
    </row>
    <row r="505" spans="1:5" x14ac:dyDescent="0.25">
      <c r="A505" s="250">
        <v>45128</v>
      </c>
      <c r="B505" s="21" t="s">
        <v>24326</v>
      </c>
      <c r="C505" s="21">
        <v>300</v>
      </c>
      <c r="D505" s="435"/>
      <c r="E505" s="21">
        <v>635.70000000000005</v>
      </c>
    </row>
    <row r="506" spans="1:5" x14ac:dyDescent="0.25">
      <c r="A506" s="250">
        <v>45128</v>
      </c>
      <c r="B506" s="21" t="s">
        <v>24327</v>
      </c>
      <c r="C506" s="21">
        <v>105</v>
      </c>
      <c r="D506" s="435"/>
      <c r="E506" s="21">
        <v>185.22</v>
      </c>
    </row>
    <row r="507" spans="1:5" x14ac:dyDescent="0.25">
      <c r="A507" s="250">
        <v>45128</v>
      </c>
      <c r="B507" s="21" t="s">
        <v>24328</v>
      </c>
      <c r="C507" s="21">
        <v>30</v>
      </c>
      <c r="D507" s="253">
        <v>77.489999999999995</v>
      </c>
      <c r="E507" s="445"/>
    </row>
    <row r="508" spans="1:5" x14ac:dyDescent="0.25">
      <c r="A508" s="250">
        <v>45128</v>
      </c>
      <c r="B508" s="21" t="s">
        <v>24329</v>
      </c>
      <c r="C508" s="21">
        <v>90</v>
      </c>
      <c r="D508" s="435"/>
      <c r="E508" s="21">
        <v>221.2</v>
      </c>
    </row>
    <row r="509" spans="1:5" x14ac:dyDescent="0.25">
      <c r="A509" s="250">
        <v>45128</v>
      </c>
      <c r="B509" s="21" t="s">
        <v>24330</v>
      </c>
      <c r="C509" s="21">
        <v>47</v>
      </c>
      <c r="D509" s="435"/>
      <c r="E509" s="21">
        <v>94.5</v>
      </c>
    </row>
    <row r="510" spans="1:5" x14ac:dyDescent="0.25">
      <c r="A510" s="250">
        <v>45128</v>
      </c>
      <c r="B510" s="21" t="s">
        <v>24331</v>
      </c>
      <c r="C510" s="21">
        <v>30</v>
      </c>
      <c r="D510" s="253">
        <v>77.489999999999995</v>
      </c>
      <c r="E510" s="445"/>
    </row>
    <row r="511" spans="1:5" x14ac:dyDescent="0.25">
      <c r="A511" s="250">
        <v>45128</v>
      </c>
      <c r="B511" s="21" t="s">
        <v>24332</v>
      </c>
      <c r="C511" s="21">
        <v>167</v>
      </c>
      <c r="D511" s="435"/>
      <c r="E511" s="21">
        <v>638.94000000000005</v>
      </c>
    </row>
    <row r="512" spans="1:5" x14ac:dyDescent="0.25">
      <c r="A512" s="250">
        <v>45128</v>
      </c>
      <c r="B512" s="524" t="s">
        <v>24333</v>
      </c>
      <c r="C512" s="21">
        <v>40</v>
      </c>
      <c r="D512" s="435"/>
      <c r="E512" s="21">
        <v>95.29</v>
      </c>
    </row>
    <row r="513" spans="1:5" x14ac:dyDescent="0.25">
      <c r="A513" s="250">
        <v>45128</v>
      </c>
      <c r="B513" s="21" t="s">
        <v>24334</v>
      </c>
      <c r="C513" s="21">
        <v>46</v>
      </c>
      <c r="D513" s="435"/>
      <c r="E513" s="21">
        <v>82.6</v>
      </c>
    </row>
    <row r="514" spans="1:5" x14ac:dyDescent="0.25">
      <c r="A514" s="250">
        <v>45128</v>
      </c>
      <c r="B514" s="21" t="s">
        <v>24335</v>
      </c>
      <c r="C514" s="21">
        <v>23</v>
      </c>
      <c r="D514" s="435"/>
      <c r="E514" s="21">
        <v>59</v>
      </c>
    </row>
    <row r="515" spans="1:5" x14ac:dyDescent="0.25">
      <c r="A515" s="250">
        <v>45128</v>
      </c>
      <c r="B515" s="21" t="s">
        <v>24336</v>
      </c>
      <c r="C515" s="21">
        <v>429</v>
      </c>
      <c r="D515" s="435"/>
      <c r="E515" s="21">
        <v>855.6</v>
      </c>
    </row>
    <row r="516" spans="1:5" x14ac:dyDescent="0.25">
      <c r="A516" s="250">
        <v>45128</v>
      </c>
      <c r="B516" s="21" t="s">
        <v>24337</v>
      </c>
      <c r="C516" s="294">
        <v>166</v>
      </c>
      <c r="D516" s="435"/>
      <c r="E516" s="21">
        <v>585.79999999999995</v>
      </c>
    </row>
    <row r="517" spans="1:5" x14ac:dyDescent="0.25">
      <c r="A517" s="250">
        <v>45128</v>
      </c>
      <c r="B517" s="21" t="s">
        <v>24338</v>
      </c>
      <c r="C517" s="253">
        <v>125</v>
      </c>
      <c r="D517" s="435"/>
      <c r="E517" s="21">
        <v>291.2</v>
      </c>
    </row>
    <row r="518" spans="1:5" x14ac:dyDescent="0.25">
      <c r="A518" s="250">
        <v>45128</v>
      </c>
      <c r="B518" s="21" t="s">
        <v>24339</v>
      </c>
      <c r="C518" s="431">
        <v>417</v>
      </c>
      <c r="D518" s="435"/>
      <c r="E518" s="60">
        <v>1956</v>
      </c>
    </row>
    <row r="519" spans="1:5" x14ac:dyDescent="0.25">
      <c r="A519" s="250">
        <v>45128</v>
      </c>
      <c r="B519" s="21" t="s">
        <v>24340</v>
      </c>
      <c r="C519" s="21">
        <v>1000</v>
      </c>
      <c r="D519" s="435"/>
      <c r="E519" s="60">
        <v>2476.46</v>
      </c>
    </row>
    <row r="520" spans="1:5" x14ac:dyDescent="0.25">
      <c r="A520" s="250">
        <v>45128</v>
      </c>
      <c r="B520" s="21" t="s">
        <v>24341</v>
      </c>
      <c r="C520" s="21">
        <v>36</v>
      </c>
      <c r="D520" s="435"/>
      <c r="E520" s="21">
        <v>94.4</v>
      </c>
    </row>
    <row r="521" spans="1:5" x14ac:dyDescent="0.25">
      <c r="A521" s="250">
        <v>45128</v>
      </c>
      <c r="B521" s="21" t="s">
        <v>24342</v>
      </c>
      <c r="C521" s="21">
        <v>21</v>
      </c>
      <c r="D521" s="435"/>
      <c r="E521" s="21">
        <v>122.5</v>
      </c>
    </row>
    <row r="522" spans="1:5" x14ac:dyDescent="0.25">
      <c r="A522" s="250">
        <v>45128</v>
      </c>
      <c r="B522" s="7" t="s">
        <v>24343</v>
      </c>
      <c r="C522" s="21">
        <v>10</v>
      </c>
      <c r="D522" s="253">
        <v>70.36</v>
      </c>
      <c r="E522" s="445"/>
    </row>
    <row r="523" spans="1:5" x14ac:dyDescent="0.25">
      <c r="A523" s="250">
        <v>45128</v>
      </c>
      <c r="B523" s="21" t="s">
        <v>24344</v>
      </c>
      <c r="C523" s="21">
        <v>76</v>
      </c>
      <c r="D523" s="431"/>
      <c r="E523" s="253">
        <v>145.6</v>
      </c>
    </row>
    <row r="524" spans="1:5" x14ac:dyDescent="0.25">
      <c r="A524" s="250">
        <v>45128</v>
      </c>
      <c r="B524" s="21" t="s">
        <v>24345</v>
      </c>
      <c r="C524" s="21">
        <v>135</v>
      </c>
      <c r="D524" s="21">
        <v>232.47</v>
      </c>
      <c r="E524" s="445"/>
    </row>
    <row r="525" spans="1:5" x14ac:dyDescent="0.25">
      <c r="A525" s="250">
        <v>45128</v>
      </c>
      <c r="B525" s="21" t="s">
        <v>24346</v>
      </c>
      <c r="C525" s="21">
        <v>45</v>
      </c>
      <c r="D525" s="21">
        <v>84.38</v>
      </c>
      <c r="E525" s="445"/>
    </row>
    <row r="526" spans="1:5" x14ac:dyDescent="0.25">
      <c r="A526" s="250">
        <v>45128</v>
      </c>
      <c r="B526" s="21" t="s">
        <v>24347</v>
      </c>
      <c r="C526" s="21">
        <v>775</v>
      </c>
      <c r="D526" s="60">
        <v>2775.86</v>
      </c>
      <c r="E526" s="445"/>
    </row>
    <row r="527" spans="1:5" x14ac:dyDescent="0.25">
      <c r="A527" s="473">
        <v>45129</v>
      </c>
      <c r="B527" s="522" t="s">
        <v>24349</v>
      </c>
      <c r="C527" s="519">
        <v>35</v>
      </c>
      <c r="D527" s="470">
        <v>116.11</v>
      </c>
      <c r="E527" s="520"/>
    </row>
    <row r="528" spans="1:5" x14ac:dyDescent="0.25">
      <c r="A528" s="473">
        <v>45129</v>
      </c>
      <c r="B528" s="22" t="s">
        <v>24350</v>
      </c>
      <c r="C528" s="469">
        <v>10</v>
      </c>
      <c r="D528" s="435">
        <v>36.9</v>
      </c>
      <c r="E528" s="445"/>
    </row>
    <row r="529" spans="1:5" x14ac:dyDescent="0.25">
      <c r="A529" s="473">
        <v>45131</v>
      </c>
      <c r="B529" s="22" t="s">
        <v>24351</v>
      </c>
      <c r="C529" s="456">
        <v>23</v>
      </c>
      <c r="D529" s="435">
        <v>72.319999999999993</v>
      </c>
      <c r="E529" s="445"/>
    </row>
    <row r="530" spans="1:5" x14ac:dyDescent="0.25">
      <c r="A530" s="473">
        <v>45131</v>
      </c>
      <c r="B530" s="22" t="s">
        <v>24352</v>
      </c>
      <c r="C530" s="469">
        <v>40</v>
      </c>
      <c r="D530" s="435">
        <v>84.38</v>
      </c>
      <c r="E530" s="445"/>
    </row>
    <row r="531" spans="1:5" x14ac:dyDescent="0.25">
      <c r="A531" s="473">
        <v>45131</v>
      </c>
      <c r="B531" s="2" t="s">
        <v>24353</v>
      </c>
      <c r="C531" s="469">
        <v>1271</v>
      </c>
      <c r="D531" s="435"/>
      <c r="E531" s="445">
        <v>2551.92</v>
      </c>
    </row>
    <row r="532" spans="1:5" x14ac:dyDescent="0.25">
      <c r="A532" s="473">
        <v>45131</v>
      </c>
      <c r="B532" s="22" t="s">
        <v>24354</v>
      </c>
      <c r="C532" s="469">
        <v>323</v>
      </c>
      <c r="D532" s="435"/>
      <c r="E532" s="445">
        <v>1732.64</v>
      </c>
    </row>
    <row r="533" spans="1:5" x14ac:dyDescent="0.25">
      <c r="A533" s="473">
        <v>45131</v>
      </c>
      <c r="B533" s="22" t="s">
        <v>24355</v>
      </c>
      <c r="C533" s="469">
        <v>10</v>
      </c>
      <c r="D533" s="435">
        <v>72.569999999999993</v>
      </c>
      <c r="E533" s="445"/>
    </row>
    <row r="534" spans="1:5" x14ac:dyDescent="0.25">
      <c r="A534" s="473">
        <v>45131</v>
      </c>
      <c r="B534" s="22" t="s">
        <v>24356</v>
      </c>
      <c r="C534" s="469">
        <v>30</v>
      </c>
      <c r="D534" s="435"/>
      <c r="E534" s="445">
        <v>63</v>
      </c>
    </row>
    <row r="535" spans="1:5" x14ac:dyDescent="0.25">
      <c r="A535" s="473">
        <v>45131</v>
      </c>
      <c r="B535" s="22" t="s">
        <v>24357</v>
      </c>
      <c r="C535" s="469">
        <v>48</v>
      </c>
      <c r="D535" s="435"/>
      <c r="E535" s="445">
        <v>395.2</v>
      </c>
    </row>
    <row r="536" spans="1:5" x14ac:dyDescent="0.25">
      <c r="A536" s="473">
        <v>45131</v>
      </c>
      <c r="B536" s="22" t="s">
        <v>24358</v>
      </c>
      <c r="C536" s="469">
        <v>95</v>
      </c>
      <c r="D536" s="435"/>
      <c r="E536" s="445">
        <v>253.7</v>
      </c>
    </row>
    <row r="537" spans="1:5" x14ac:dyDescent="0.25">
      <c r="A537" s="473">
        <v>45131</v>
      </c>
      <c r="B537" s="22" t="s">
        <v>24359</v>
      </c>
      <c r="C537" s="469">
        <v>67</v>
      </c>
      <c r="D537" s="435">
        <v>180.81</v>
      </c>
      <c r="E537" s="445"/>
    </row>
    <row r="538" spans="1:5" x14ac:dyDescent="0.25">
      <c r="A538" s="473">
        <v>45131</v>
      </c>
      <c r="B538" s="22" t="s">
        <v>24360</v>
      </c>
      <c r="C538" s="469">
        <v>19</v>
      </c>
      <c r="D538" s="435">
        <v>180.81</v>
      </c>
      <c r="E538" s="445"/>
    </row>
    <row r="539" spans="1:5" x14ac:dyDescent="0.25">
      <c r="A539" s="473">
        <v>45131</v>
      </c>
      <c r="B539" s="22" t="s">
        <v>24361</v>
      </c>
      <c r="C539" s="469">
        <v>52</v>
      </c>
      <c r="D539" s="435">
        <v>194.77</v>
      </c>
      <c r="E539" s="445"/>
    </row>
    <row r="540" spans="1:5" x14ac:dyDescent="0.25">
      <c r="A540" s="473">
        <v>45131</v>
      </c>
      <c r="B540" s="22" t="s">
        <v>24362</v>
      </c>
      <c r="C540" s="469">
        <v>217</v>
      </c>
      <c r="D540" s="435">
        <v>501.13</v>
      </c>
      <c r="E540" s="445"/>
    </row>
    <row r="541" spans="1:5" x14ac:dyDescent="0.25">
      <c r="A541" s="473">
        <v>45131</v>
      </c>
      <c r="B541" s="22" t="s">
        <v>24363</v>
      </c>
      <c r="C541" s="469">
        <v>30</v>
      </c>
      <c r="D541" s="435">
        <v>79.83</v>
      </c>
      <c r="E541" s="445"/>
    </row>
    <row r="542" spans="1:5" x14ac:dyDescent="0.25">
      <c r="A542" s="473">
        <v>45131</v>
      </c>
      <c r="B542" s="22" t="s">
        <v>24364</v>
      </c>
      <c r="C542" s="456">
        <v>22</v>
      </c>
      <c r="D542" s="435">
        <v>72.569999999999993</v>
      </c>
      <c r="E542" s="445"/>
    </row>
    <row r="543" spans="1:5" x14ac:dyDescent="0.25">
      <c r="A543" s="473">
        <v>45131</v>
      </c>
      <c r="B543" s="22" t="s">
        <v>24365</v>
      </c>
      <c r="C543" s="469">
        <v>239</v>
      </c>
      <c r="D543" s="435"/>
      <c r="E543" s="445">
        <v>486.72</v>
      </c>
    </row>
    <row r="544" spans="1:5" x14ac:dyDescent="0.25">
      <c r="A544" s="473">
        <v>45131</v>
      </c>
      <c r="B544" s="22" t="s">
        <v>24366</v>
      </c>
      <c r="C544" s="456">
        <v>29</v>
      </c>
      <c r="D544" s="435">
        <v>89.54</v>
      </c>
      <c r="E544" s="445"/>
    </row>
    <row r="545" spans="1:5" x14ac:dyDescent="0.25">
      <c r="A545" s="473">
        <v>45131</v>
      </c>
      <c r="B545" s="22" t="s">
        <v>24367</v>
      </c>
      <c r="C545" s="469">
        <v>1036</v>
      </c>
      <c r="D545" s="435"/>
      <c r="E545" s="445">
        <v>1909.04</v>
      </c>
    </row>
    <row r="546" spans="1:5" x14ac:dyDescent="0.25">
      <c r="A546" s="473">
        <v>45131</v>
      </c>
      <c r="B546" s="22" t="s">
        <v>24368</v>
      </c>
      <c r="C546" s="469">
        <v>45</v>
      </c>
      <c r="D546" s="435">
        <v>84.38</v>
      </c>
      <c r="E546" s="445"/>
    </row>
    <row r="547" spans="1:5" x14ac:dyDescent="0.25">
      <c r="A547" s="473">
        <v>45131</v>
      </c>
      <c r="B547" s="22" t="s">
        <v>24369</v>
      </c>
      <c r="C547" s="469">
        <v>62</v>
      </c>
      <c r="D547" s="435">
        <v>186.84</v>
      </c>
      <c r="E547" s="445"/>
    </row>
    <row r="548" spans="1:5" x14ac:dyDescent="0.25">
      <c r="A548" s="473">
        <v>45131</v>
      </c>
      <c r="B548" s="22" t="s">
        <v>24370</v>
      </c>
      <c r="C548" s="469">
        <v>185</v>
      </c>
      <c r="D548" s="435"/>
      <c r="E548" s="445">
        <v>320.60000000000002</v>
      </c>
    </row>
    <row r="549" spans="1:5" x14ac:dyDescent="0.25">
      <c r="A549" s="473">
        <v>45131</v>
      </c>
      <c r="B549" s="22" t="s">
        <v>24371</v>
      </c>
      <c r="C549" s="456">
        <v>33</v>
      </c>
      <c r="D549" s="431">
        <v>198.28</v>
      </c>
      <c r="E549" s="445"/>
    </row>
    <row r="550" spans="1:5" x14ac:dyDescent="0.25">
      <c r="A550" s="473">
        <v>45131</v>
      </c>
      <c r="B550" s="22" t="s">
        <v>24372</v>
      </c>
      <c r="C550" s="456">
        <v>5</v>
      </c>
      <c r="D550" s="435"/>
      <c r="E550" s="445">
        <v>41.6</v>
      </c>
    </row>
    <row r="551" spans="1:5" x14ac:dyDescent="0.25">
      <c r="A551" s="473">
        <v>45131</v>
      </c>
      <c r="B551" s="22" t="s">
        <v>24373</v>
      </c>
      <c r="C551" s="469">
        <v>91</v>
      </c>
      <c r="D551" s="435"/>
      <c r="E551" s="445">
        <v>202.8</v>
      </c>
    </row>
    <row r="552" spans="1:5" x14ac:dyDescent="0.25">
      <c r="A552" s="473">
        <v>45131</v>
      </c>
      <c r="B552" s="22" t="s">
        <v>24374</v>
      </c>
      <c r="C552" s="469">
        <v>427</v>
      </c>
      <c r="D552" s="435"/>
      <c r="E552" s="445">
        <v>1064.96</v>
      </c>
    </row>
    <row r="553" spans="1:5" x14ac:dyDescent="0.25">
      <c r="A553" s="473">
        <v>45131</v>
      </c>
      <c r="B553" s="437" t="s">
        <v>24375</v>
      </c>
      <c r="C553" s="437">
        <v>50</v>
      </c>
      <c r="D553" s="437">
        <v>179.09</v>
      </c>
      <c r="E553" s="437"/>
    </row>
    <row r="554" spans="1:5" x14ac:dyDescent="0.25">
      <c r="A554" s="473">
        <v>45131</v>
      </c>
      <c r="B554" s="437" t="s">
        <v>24376</v>
      </c>
      <c r="C554" s="437">
        <v>20</v>
      </c>
      <c r="D554" s="437"/>
      <c r="E554" s="437">
        <v>112.7</v>
      </c>
    </row>
    <row r="555" spans="1:5" x14ac:dyDescent="0.25">
      <c r="A555" s="473">
        <v>45131</v>
      </c>
      <c r="B555" s="437" t="s">
        <v>24377</v>
      </c>
      <c r="C555" s="437">
        <v>155</v>
      </c>
      <c r="D555" s="437"/>
      <c r="E555" s="437">
        <v>365.56</v>
      </c>
    </row>
    <row r="556" spans="1:5" x14ac:dyDescent="0.25">
      <c r="A556" s="473">
        <v>45131</v>
      </c>
      <c r="B556" s="437" t="s">
        <v>24378</v>
      </c>
      <c r="C556" s="431">
        <v>139</v>
      </c>
      <c r="D556" s="431"/>
      <c r="E556" s="431">
        <v>378</v>
      </c>
    </row>
    <row r="557" spans="1:5" x14ac:dyDescent="0.25">
      <c r="A557" s="430">
        <v>45131</v>
      </c>
      <c r="B557" s="437" t="s">
        <v>24379</v>
      </c>
      <c r="C557" s="435">
        <v>180</v>
      </c>
      <c r="D557" s="437"/>
      <c r="E557" s="487">
        <v>330.4</v>
      </c>
    </row>
    <row r="558" spans="1:5" x14ac:dyDescent="0.25">
      <c r="A558" s="430">
        <v>45131</v>
      </c>
      <c r="B558" s="437" t="s">
        <v>24380</v>
      </c>
      <c r="C558" s="437">
        <v>10</v>
      </c>
      <c r="D558" s="437"/>
      <c r="E558" s="437">
        <v>46.55</v>
      </c>
    </row>
    <row r="559" spans="1:5" x14ac:dyDescent="0.25">
      <c r="A559" s="430">
        <v>45131</v>
      </c>
      <c r="B559" s="437" t="s">
        <v>24381</v>
      </c>
      <c r="C559" s="437">
        <v>20</v>
      </c>
      <c r="D559" s="437">
        <v>63.96</v>
      </c>
      <c r="E559" s="437"/>
    </row>
    <row r="560" spans="1:5" x14ac:dyDescent="0.25">
      <c r="A560" s="430">
        <v>45131</v>
      </c>
      <c r="B560" s="437" t="s">
        <v>24382</v>
      </c>
      <c r="C560" s="437">
        <v>20</v>
      </c>
      <c r="D560" s="437">
        <v>106.17</v>
      </c>
      <c r="E560" s="437"/>
    </row>
    <row r="561" spans="1:5" x14ac:dyDescent="0.25">
      <c r="A561" s="430">
        <v>45132</v>
      </c>
      <c r="B561" s="454" t="s">
        <v>24383</v>
      </c>
      <c r="C561" s="437">
        <v>35</v>
      </c>
      <c r="D561" s="437">
        <v>99.14</v>
      </c>
      <c r="E561" s="437"/>
    </row>
    <row r="562" spans="1:5" x14ac:dyDescent="0.25">
      <c r="A562" s="430">
        <v>45132</v>
      </c>
      <c r="B562" s="431" t="s">
        <v>24384</v>
      </c>
      <c r="C562" s="437">
        <v>45</v>
      </c>
      <c r="D562" s="437"/>
      <c r="E562" s="437">
        <v>271.7</v>
      </c>
    </row>
    <row r="563" spans="1:5" x14ac:dyDescent="0.25">
      <c r="A563" s="430">
        <v>45132</v>
      </c>
      <c r="B563" s="437" t="s">
        <v>24385</v>
      </c>
      <c r="C563" s="437">
        <v>42</v>
      </c>
      <c r="D563" s="437">
        <v>274.83</v>
      </c>
      <c r="E563" s="437"/>
    </row>
    <row r="564" spans="1:5" x14ac:dyDescent="0.25">
      <c r="A564" s="430">
        <v>45132</v>
      </c>
      <c r="B564" s="437" t="s">
        <v>24386</v>
      </c>
      <c r="C564" s="437">
        <v>12</v>
      </c>
      <c r="D564" s="437"/>
      <c r="E564" s="437">
        <v>62.4</v>
      </c>
    </row>
    <row r="565" spans="1:5" x14ac:dyDescent="0.25">
      <c r="A565" s="430">
        <v>45132</v>
      </c>
      <c r="B565" s="437" t="s">
        <v>24387</v>
      </c>
      <c r="C565" s="437">
        <v>40</v>
      </c>
      <c r="D565" s="437"/>
      <c r="E565" s="437">
        <v>296.39999999999998</v>
      </c>
    </row>
    <row r="566" spans="1:5" x14ac:dyDescent="0.25">
      <c r="A566" s="430">
        <v>45132</v>
      </c>
      <c r="B566" s="437" t="s">
        <v>24388</v>
      </c>
      <c r="C566" s="435">
        <v>80</v>
      </c>
      <c r="D566" s="437">
        <v>173.92</v>
      </c>
      <c r="E566" s="437"/>
    </row>
    <row r="567" spans="1:5" x14ac:dyDescent="0.25">
      <c r="A567" s="430">
        <v>45132</v>
      </c>
      <c r="B567" s="437" t="s">
        <v>24389</v>
      </c>
      <c r="C567" s="435">
        <v>24</v>
      </c>
      <c r="D567" s="437"/>
      <c r="E567" s="437">
        <v>53.9</v>
      </c>
    </row>
    <row r="568" spans="1:5" x14ac:dyDescent="0.25">
      <c r="A568" s="430">
        <v>45132</v>
      </c>
      <c r="B568" s="437" t="s">
        <v>24390</v>
      </c>
      <c r="C568" s="437">
        <v>10</v>
      </c>
      <c r="D568" s="437"/>
      <c r="E568" s="437">
        <v>58.8</v>
      </c>
    </row>
    <row r="569" spans="1:5" x14ac:dyDescent="0.25">
      <c r="A569" s="430">
        <v>45132</v>
      </c>
      <c r="B569" s="437" t="s">
        <v>24391</v>
      </c>
      <c r="C569" s="437">
        <v>37</v>
      </c>
      <c r="D569" s="437">
        <v>137.97</v>
      </c>
      <c r="E569" s="437"/>
    </row>
    <row r="570" spans="1:5" x14ac:dyDescent="0.25">
      <c r="A570" s="430">
        <v>45132</v>
      </c>
      <c r="B570" s="437" t="s">
        <v>24392</v>
      </c>
      <c r="C570" s="435">
        <v>10</v>
      </c>
      <c r="D570" s="437">
        <v>76.75</v>
      </c>
      <c r="E570" s="437"/>
    </row>
    <row r="571" spans="1:5" x14ac:dyDescent="0.25">
      <c r="A571" s="430">
        <v>45132</v>
      </c>
      <c r="B571" s="437" t="s">
        <v>24393</v>
      </c>
      <c r="C571" s="435">
        <v>10</v>
      </c>
      <c r="D571" s="437">
        <v>84.38</v>
      </c>
      <c r="E571" s="437"/>
    </row>
    <row r="572" spans="1:5" x14ac:dyDescent="0.25">
      <c r="A572" s="430">
        <v>45132</v>
      </c>
      <c r="B572" s="437" t="s">
        <v>24394</v>
      </c>
      <c r="C572" s="437">
        <v>245</v>
      </c>
      <c r="D572" s="437"/>
      <c r="E572" s="437">
        <v>480.2</v>
      </c>
    </row>
    <row r="573" spans="1:5" x14ac:dyDescent="0.25">
      <c r="A573" s="430">
        <v>45132</v>
      </c>
      <c r="B573" s="437" t="s">
        <v>24395</v>
      </c>
      <c r="C573" s="431">
        <v>60</v>
      </c>
      <c r="D573" s="431"/>
      <c r="E573" s="431">
        <v>330.98</v>
      </c>
    </row>
    <row r="574" spans="1:5" x14ac:dyDescent="0.25">
      <c r="A574" s="430">
        <v>45132</v>
      </c>
      <c r="B574" s="437" t="s">
        <v>24396</v>
      </c>
      <c r="C574" s="435">
        <v>27</v>
      </c>
      <c r="D574" s="437">
        <v>87.08</v>
      </c>
      <c r="E574" s="437"/>
    </row>
    <row r="575" spans="1:5" x14ac:dyDescent="0.25">
      <c r="A575" s="430">
        <v>45132</v>
      </c>
      <c r="B575" s="437" t="s">
        <v>24397</v>
      </c>
      <c r="C575" s="431">
        <v>90</v>
      </c>
      <c r="D575" s="431">
        <v>272.08</v>
      </c>
      <c r="E575" s="437"/>
    </row>
    <row r="576" spans="1:5" x14ac:dyDescent="0.25">
      <c r="A576" s="430">
        <v>45132</v>
      </c>
      <c r="B576" s="437" t="s">
        <v>24398</v>
      </c>
      <c r="C576" s="437">
        <v>35</v>
      </c>
      <c r="D576" s="437"/>
      <c r="E576" s="437">
        <v>176.4</v>
      </c>
    </row>
    <row r="577" spans="1:5" x14ac:dyDescent="0.25">
      <c r="A577" s="430">
        <v>45132</v>
      </c>
      <c r="B577" s="437" t="s">
        <v>24399</v>
      </c>
      <c r="C577" s="431">
        <v>2100</v>
      </c>
      <c r="D577" s="431"/>
      <c r="E577" s="433">
        <v>3494.4</v>
      </c>
    </row>
    <row r="578" spans="1:5" x14ac:dyDescent="0.25">
      <c r="A578" s="430">
        <v>45132</v>
      </c>
      <c r="B578" s="437" t="s">
        <v>24400</v>
      </c>
      <c r="C578" s="435">
        <v>210</v>
      </c>
      <c r="D578" s="437">
        <v>506.27</v>
      </c>
      <c r="E578" s="437"/>
    </row>
    <row r="579" spans="1:5" x14ac:dyDescent="0.25">
      <c r="A579" s="430">
        <v>45132</v>
      </c>
      <c r="B579" s="437" t="s">
        <v>24401</v>
      </c>
      <c r="C579" s="435">
        <v>20</v>
      </c>
      <c r="D579" s="437">
        <v>60.27</v>
      </c>
      <c r="E579" s="487"/>
    </row>
    <row r="580" spans="1:5" x14ac:dyDescent="0.25">
      <c r="A580" s="430">
        <v>45132</v>
      </c>
      <c r="B580" s="437" t="s">
        <v>24402</v>
      </c>
      <c r="C580" s="437">
        <v>22</v>
      </c>
      <c r="D580" s="437">
        <v>72.569999999999993</v>
      </c>
      <c r="E580" s="437"/>
    </row>
    <row r="581" spans="1:5" x14ac:dyDescent="0.25">
      <c r="A581" s="430">
        <v>45132</v>
      </c>
      <c r="B581" s="437" t="s">
        <v>24403</v>
      </c>
      <c r="C581" s="435">
        <v>158</v>
      </c>
      <c r="D581" s="437"/>
      <c r="E581" s="437">
        <v>344.47</v>
      </c>
    </row>
    <row r="582" spans="1:5" x14ac:dyDescent="0.25">
      <c r="A582" s="430">
        <v>45132</v>
      </c>
      <c r="B582" s="437" t="s">
        <v>24404</v>
      </c>
      <c r="C582" s="435">
        <v>595</v>
      </c>
      <c r="D582" s="437"/>
      <c r="E582" s="487">
        <v>1157.8900000000001</v>
      </c>
    </row>
    <row r="583" spans="1:5" x14ac:dyDescent="0.25">
      <c r="A583" s="430">
        <v>45132</v>
      </c>
      <c r="B583" s="437" t="s">
        <v>24405</v>
      </c>
      <c r="C583" s="437">
        <v>120</v>
      </c>
      <c r="D583" s="437">
        <v>337.51</v>
      </c>
      <c r="E583" s="437"/>
    </row>
    <row r="584" spans="1:5" x14ac:dyDescent="0.25">
      <c r="A584" s="430">
        <v>45132</v>
      </c>
      <c r="B584" s="437" t="s">
        <v>24406</v>
      </c>
      <c r="C584" s="437">
        <v>45</v>
      </c>
      <c r="D584" s="437">
        <v>84.38</v>
      </c>
      <c r="E584" s="437"/>
    </row>
    <row r="585" spans="1:5" x14ac:dyDescent="0.25">
      <c r="A585" s="430">
        <v>45132</v>
      </c>
      <c r="B585" s="437" t="s">
        <v>24407</v>
      </c>
      <c r="C585" s="437">
        <v>210</v>
      </c>
      <c r="D585" s="437"/>
      <c r="E585" s="437">
        <v>358.4</v>
      </c>
    </row>
    <row r="586" spans="1:5" x14ac:dyDescent="0.25">
      <c r="A586" s="430">
        <v>45132</v>
      </c>
      <c r="B586" s="437" t="s">
        <v>24408</v>
      </c>
      <c r="C586" s="431">
        <v>22</v>
      </c>
      <c r="D586" s="437">
        <v>60.27</v>
      </c>
      <c r="E586" s="437"/>
    </row>
    <row r="587" spans="1:5" x14ac:dyDescent="0.25">
      <c r="A587" s="430">
        <v>45132</v>
      </c>
      <c r="B587" s="437" t="s">
        <v>24409</v>
      </c>
      <c r="C587" s="431">
        <v>150</v>
      </c>
      <c r="D587" s="431">
        <v>372.2</v>
      </c>
      <c r="E587" s="437"/>
    </row>
    <row r="588" spans="1:5" x14ac:dyDescent="0.25">
      <c r="A588" s="430">
        <v>45132</v>
      </c>
      <c r="B588" s="437" t="s">
        <v>24410</v>
      </c>
      <c r="C588" s="435">
        <v>45</v>
      </c>
      <c r="D588" s="435">
        <v>147.11000000000001</v>
      </c>
      <c r="E588" s="445"/>
    </row>
    <row r="589" spans="1:5" x14ac:dyDescent="0.25">
      <c r="A589" s="438">
        <v>45133</v>
      </c>
      <c r="B589" s="437" t="s">
        <v>24411</v>
      </c>
      <c r="C589" s="431">
        <v>360</v>
      </c>
      <c r="D589" s="433">
        <v>1020.8</v>
      </c>
      <c r="E589" s="431"/>
    </row>
    <row r="590" spans="1:5" x14ac:dyDescent="0.25">
      <c r="A590" s="438">
        <v>45133</v>
      </c>
      <c r="B590" s="437" t="s">
        <v>24412</v>
      </c>
      <c r="C590" s="431">
        <v>22</v>
      </c>
      <c r="D590" s="431">
        <v>63.96</v>
      </c>
      <c r="E590" s="431"/>
    </row>
    <row r="591" spans="1:5" x14ac:dyDescent="0.25">
      <c r="A591" s="438">
        <v>45133</v>
      </c>
      <c r="B591" s="437" t="s">
        <v>24414</v>
      </c>
      <c r="C591" s="431">
        <v>429</v>
      </c>
      <c r="D591" s="432"/>
      <c r="E591" s="431">
        <v>890.82</v>
      </c>
    </row>
    <row r="592" spans="1:5" x14ac:dyDescent="0.25">
      <c r="A592" s="438">
        <v>45133</v>
      </c>
      <c r="B592" s="437" t="s">
        <v>24415</v>
      </c>
      <c r="C592" s="431">
        <v>57</v>
      </c>
      <c r="D592" s="432"/>
      <c r="E592" s="431">
        <v>137.19999999999999</v>
      </c>
    </row>
    <row r="593" spans="1:5" x14ac:dyDescent="0.25">
      <c r="A593" s="438">
        <v>45133</v>
      </c>
      <c r="B593" s="437" t="s">
        <v>24416</v>
      </c>
      <c r="C593" s="431">
        <v>33</v>
      </c>
      <c r="D593" s="432"/>
      <c r="E593" s="431">
        <v>88.2</v>
      </c>
    </row>
    <row r="594" spans="1:5" x14ac:dyDescent="0.25">
      <c r="A594" s="438">
        <v>45133</v>
      </c>
      <c r="B594" s="437" t="s">
        <v>24417</v>
      </c>
      <c r="C594" s="431">
        <v>51</v>
      </c>
      <c r="D594" s="432"/>
      <c r="E594" s="431">
        <v>101</v>
      </c>
    </row>
    <row r="595" spans="1:5" x14ac:dyDescent="0.25">
      <c r="A595" s="438">
        <v>45133</v>
      </c>
      <c r="B595" s="437" t="s">
        <v>24418</v>
      </c>
      <c r="C595" s="431">
        <v>10</v>
      </c>
      <c r="D595" s="432"/>
      <c r="E595" s="431">
        <v>132.30000000000001</v>
      </c>
    </row>
    <row r="596" spans="1:5" x14ac:dyDescent="0.25">
      <c r="A596" s="438">
        <v>45133</v>
      </c>
      <c r="B596" s="437" t="s">
        <v>24419</v>
      </c>
      <c r="C596" s="431">
        <v>280</v>
      </c>
      <c r="D596" s="432"/>
      <c r="E596" s="431">
        <v>588</v>
      </c>
    </row>
    <row r="597" spans="1:5" x14ac:dyDescent="0.25">
      <c r="A597" s="438">
        <v>45133</v>
      </c>
      <c r="B597" s="437" t="s">
        <v>24420</v>
      </c>
      <c r="C597" s="431">
        <v>16</v>
      </c>
      <c r="D597" s="431">
        <v>84.87</v>
      </c>
      <c r="E597" s="431"/>
    </row>
    <row r="598" spans="1:5" x14ac:dyDescent="0.25">
      <c r="A598" s="438">
        <v>45133</v>
      </c>
      <c r="B598" s="437" t="s">
        <v>24421</v>
      </c>
      <c r="C598" s="431">
        <v>377</v>
      </c>
      <c r="D598" s="432"/>
      <c r="E598" s="431">
        <v>795.6</v>
      </c>
    </row>
    <row r="599" spans="1:5" x14ac:dyDescent="0.25">
      <c r="A599" s="438">
        <v>45133</v>
      </c>
      <c r="B599" s="437" t="s">
        <v>24422</v>
      </c>
      <c r="C599" s="431">
        <v>230</v>
      </c>
      <c r="D599" s="432"/>
      <c r="E599" s="431">
        <v>502.74</v>
      </c>
    </row>
    <row r="600" spans="1:5" x14ac:dyDescent="0.25">
      <c r="A600" s="438">
        <v>45133</v>
      </c>
      <c r="B600" s="437" t="s">
        <v>24423</v>
      </c>
      <c r="C600" s="431">
        <v>79</v>
      </c>
      <c r="D600" s="432"/>
      <c r="E600" s="431">
        <v>415</v>
      </c>
    </row>
    <row r="601" spans="1:5" x14ac:dyDescent="0.25">
      <c r="A601" s="438">
        <v>45133</v>
      </c>
      <c r="B601" s="437" t="s">
        <v>24424</v>
      </c>
      <c r="C601" s="431">
        <v>20</v>
      </c>
      <c r="D601" s="432"/>
      <c r="E601" s="431">
        <v>49</v>
      </c>
    </row>
    <row r="602" spans="1:5" x14ac:dyDescent="0.25">
      <c r="A602" s="438">
        <v>45133</v>
      </c>
      <c r="B602" s="437" t="s">
        <v>24425</v>
      </c>
      <c r="C602" s="431">
        <v>96</v>
      </c>
      <c r="D602" s="432"/>
      <c r="E602" s="431">
        <v>227.24</v>
      </c>
    </row>
    <row r="603" spans="1:5" x14ac:dyDescent="0.25">
      <c r="A603" s="438">
        <v>45133</v>
      </c>
      <c r="B603" s="437" t="s">
        <v>24426</v>
      </c>
      <c r="C603" s="431">
        <v>21</v>
      </c>
      <c r="D603" s="432"/>
      <c r="E603" s="431">
        <v>135.19999999999999</v>
      </c>
    </row>
    <row r="604" spans="1:5" x14ac:dyDescent="0.25">
      <c r="A604" s="438">
        <v>45133</v>
      </c>
      <c r="B604" s="437" t="s">
        <v>24427</v>
      </c>
      <c r="C604" s="431">
        <v>292</v>
      </c>
      <c r="D604" s="432"/>
      <c r="E604" s="431">
        <v>630.63</v>
      </c>
    </row>
    <row r="605" spans="1:5" x14ac:dyDescent="0.25">
      <c r="A605" s="438">
        <v>45133</v>
      </c>
      <c r="B605" s="437" t="s">
        <v>24428</v>
      </c>
      <c r="C605" s="431">
        <v>31</v>
      </c>
      <c r="D605" s="432"/>
      <c r="E605" s="431">
        <v>78.400000000000006</v>
      </c>
    </row>
    <row r="606" spans="1:5" x14ac:dyDescent="0.25">
      <c r="A606" s="438">
        <v>45133</v>
      </c>
      <c r="B606" s="431" t="s">
        <v>24429</v>
      </c>
      <c r="C606" s="527"/>
      <c r="D606" s="432"/>
      <c r="E606" s="434"/>
    </row>
    <row r="607" spans="1:5" x14ac:dyDescent="0.25">
      <c r="A607" s="438">
        <v>45133</v>
      </c>
      <c r="B607" s="437" t="s">
        <v>24430</v>
      </c>
      <c r="C607" s="431">
        <v>112</v>
      </c>
      <c r="D607" s="431">
        <v>326.38</v>
      </c>
      <c r="E607" s="431"/>
    </row>
    <row r="608" spans="1:5" x14ac:dyDescent="0.25">
      <c r="A608" s="438">
        <v>45133</v>
      </c>
      <c r="B608" s="437" t="s">
        <v>24431</v>
      </c>
      <c r="C608" s="431">
        <v>1422</v>
      </c>
      <c r="D608" s="432"/>
      <c r="E608" s="433">
        <v>3731.84</v>
      </c>
    </row>
    <row r="609" spans="1:5" x14ac:dyDescent="0.25">
      <c r="A609" s="438">
        <v>45133</v>
      </c>
      <c r="B609" s="437" t="s">
        <v>24432</v>
      </c>
      <c r="C609" s="431">
        <v>315</v>
      </c>
      <c r="D609" s="432"/>
      <c r="E609" s="431">
        <v>707</v>
      </c>
    </row>
    <row r="610" spans="1:5" x14ac:dyDescent="0.25">
      <c r="A610" s="438">
        <v>45133</v>
      </c>
      <c r="B610" s="437" t="s">
        <v>24433</v>
      </c>
      <c r="C610" s="431">
        <v>16</v>
      </c>
      <c r="D610" s="432"/>
      <c r="E610" s="431">
        <v>112.7</v>
      </c>
    </row>
    <row r="611" spans="1:5" x14ac:dyDescent="0.25">
      <c r="A611" s="438">
        <v>45133</v>
      </c>
      <c r="B611" s="437" t="s">
        <v>24434</v>
      </c>
      <c r="C611" s="431">
        <v>47</v>
      </c>
      <c r="D611" s="432"/>
      <c r="E611" s="431">
        <v>94.5</v>
      </c>
    </row>
    <row r="612" spans="1:5" x14ac:dyDescent="0.25">
      <c r="A612" s="438">
        <v>45133</v>
      </c>
      <c r="B612" s="437" t="s">
        <v>24435</v>
      </c>
      <c r="C612" s="431">
        <v>71</v>
      </c>
      <c r="D612" s="432"/>
      <c r="E612" s="431">
        <v>171.5</v>
      </c>
    </row>
    <row r="613" spans="1:5" x14ac:dyDescent="0.25">
      <c r="A613" s="438">
        <v>45133</v>
      </c>
      <c r="B613" s="437" t="s">
        <v>24436</v>
      </c>
      <c r="C613" s="431">
        <v>60</v>
      </c>
      <c r="D613" s="431">
        <v>179.09</v>
      </c>
      <c r="E613" s="431"/>
    </row>
    <row r="614" spans="1:5" x14ac:dyDescent="0.25">
      <c r="A614" s="438">
        <v>45133</v>
      </c>
      <c r="B614" s="437" t="s">
        <v>24437</v>
      </c>
      <c r="C614" s="431">
        <v>86</v>
      </c>
      <c r="D614" s="432"/>
      <c r="E614" s="431">
        <v>179.4</v>
      </c>
    </row>
    <row r="615" spans="1:5" x14ac:dyDescent="0.25">
      <c r="A615" s="438">
        <v>45133</v>
      </c>
      <c r="B615" s="437" t="s">
        <v>24438</v>
      </c>
      <c r="C615" s="431">
        <v>23</v>
      </c>
      <c r="D615" s="431">
        <v>60.27</v>
      </c>
      <c r="E615" s="431"/>
    </row>
    <row r="616" spans="1:5" x14ac:dyDescent="0.25">
      <c r="A616" s="438">
        <v>45133</v>
      </c>
      <c r="B616" s="437" t="s">
        <v>24439</v>
      </c>
      <c r="C616" s="431">
        <v>325</v>
      </c>
      <c r="D616" s="432"/>
      <c r="E616" s="431">
        <v>899.08</v>
      </c>
    </row>
    <row r="617" spans="1:5" x14ac:dyDescent="0.25">
      <c r="A617" s="438">
        <v>45133</v>
      </c>
      <c r="B617" s="437" t="s">
        <v>24440</v>
      </c>
      <c r="C617" s="431">
        <v>29</v>
      </c>
      <c r="D617" s="432"/>
      <c r="E617" s="431">
        <v>58.8</v>
      </c>
    </row>
    <row r="618" spans="1:5" x14ac:dyDescent="0.25">
      <c r="A618" s="438">
        <v>45133</v>
      </c>
      <c r="B618" s="437" t="s">
        <v>24441</v>
      </c>
      <c r="C618" s="431">
        <v>37</v>
      </c>
      <c r="D618" s="432"/>
      <c r="E618" s="431">
        <v>100.3</v>
      </c>
    </row>
    <row r="619" spans="1:5" x14ac:dyDescent="0.25">
      <c r="A619" s="438">
        <v>45133</v>
      </c>
      <c r="B619" s="437" t="s">
        <v>24442</v>
      </c>
      <c r="C619" s="431">
        <v>124</v>
      </c>
      <c r="D619" s="432"/>
      <c r="E619" s="431">
        <v>324.5</v>
      </c>
    </row>
    <row r="620" spans="1:5" x14ac:dyDescent="0.25">
      <c r="A620" s="438">
        <v>45133</v>
      </c>
      <c r="B620" s="437" t="s">
        <v>24443</v>
      </c>
      <c r="C620" s="431">
        <v>100</v>
      </c>
      <c r="D620" s="432"/>
      <c r="E620" s="431">
        <v>265.5</v>
      </c>
    </row>
    <row r="621" spans="1:5" x14ac:dyDescent="0.25">
      <c r="A621" s="438">
        <v>45133</v>
      </c>
      <c r="B621" s="437" t="s">
        <v>24444</v>
      </c>
      <c r="C621" s="431">
        <v>87</v>
      </c>
      <c r="D621" s="432"/>
      <c r="E621" s="431">
        <v>191.1</v>
      </c>
    </row>
    <row r="622" spans="1:5" x14ac:dyDescent="0.25">
      <c r="A622" s="438">
        <v>45133</v>
      </c>
      <c r="B622" s="437" t="s">
        <v>24445</v>
      </c>
      <c r="C622" s="431">
        <v>160</v>
      </c>
      <c r="D622" s="431"/>
      <c r="E622" s="431">
        <v>291.2</v>
      </c>
    </row>
    <row r="623" spans="1:5" x14ac:dyDescent="0.25">
      <c r="A623" s="438">
        <v>45133</v>
      </c>
      <c r="B623" s="437" t="s">
        <v>24446</v>
      </c>
      <c r="C623" s="431">
        <v>312</v>
      </c>
      <c r="D623" s="432"/>
      <c r="E623" s="431">
        <v>716.04</v>
      </c>
    </row>
    <row r="624" spans="1:5" x14ac:dyDescent="0.25">
      <c r="A624" s="438">
        <v>45133</v>
      </c>
      <c r="B624" s="437" t="s">
        <v>24447</v>
      </c>
      <c r="C624" s="434"/>
      <c r="D624" s="432"/>
      <c r="E624" s="486"/>
    </row>
    <row r="625" spans="1:5" x14ac:dyDescent="0.25">
      <c r="A625" s="438">
        <v>45133</v>
      </c>
      <c r="B625" s="431" t="s">
        <v>24448</v>
      </c>
      <c r="C625" s="431">
        <v>1216</v>
      </c>
      <c r="D625" s="433"/>
      <c r="E625" s="433">
        <v>7759.25</v>
      </c>
    </row>
    <row r="626" spans="1:5" x14ac:dyDescent="0.25">
      <c r="A626" s="438">
        <v>45133</v>
      </c>
      <c r="B626" s="437" t="s">
        <v>24449</v>
      </c>
      <c r="C626" s="431">
        <v>142</v>
      </c>
      <c r="D626" s="432"/>
      <c r="E626" s="431">
        <v>338</v>
      </c>
    </row>
    <row r="627" spans="1:5" x14ac:dyDescent="0.25">
      <c r="A627" s="438">
        <v>45133</v>
      </c>
      <c r="B627" s="437" t="s">
        <v>24450</v>
      </c>
      <c r="C627" s="431">
        <v>120</v>
      </c>
      <c r="D627" s="432"/>
      <c r="E627" s="431">
        <v>274.39999999999998</v>
      </c>
    </row>
    <row r="628" spans="1:5" x14ac:dyDescent="0.25">
      <c r="A628" s="438">
        <v>45133</v>
      </c>
      <c r="B628" s="431" t="s">
        <v>24451</v>
      </c>
      <c r="C628" s="431">
        <v>64</v>
      </c>
      <c r="D628" s="431">
        <v>186.84</v>
      </c>
      <c r="E628" s="431"/>
    </row>
    <row r="629" spans="1:5" x14ac:dyDescent="0.25">
      <c r="A629" s="438">
        <v>45133</v>
      </c>
      <c r="B629" s="437" t="s">
        <v>24452</v>
      </c>
      <c r="C629" s="431">
        <v>60</v>
      </c>
      <c r="D629" s="432"/>
      <c r="E629" s="431">
        <v>126</v>
      </c>
    </row>
    <row r="630" spans="1:5" x14ac:dyDescent="0.25">
      <c r="A630" s="438">
        <v>45133</v>
      </c>
      <c r="B630" s="437" t="s">
        <v>24453</v>
      </c>
      <c r="C630" s="431">
        <v>32</v>
      </c>
      <c r="D630" s="432"/>
      <c r="E630" s="431">
        <v>75.900000000000006</v>
      </c>
    </row>
    <row r="631" spans="1:5" x14ac:dyDescent="0.25">
      <c r="A631" s="438">
        <v>45133</v>
      </c>
      <c r="B631" s="431" t="s">
        <v>24454</v>
      </c>
      <c r="C631" s="431">
        <v>232</v>
      </c>
      <c r="D631" s="432"/>
      <c r="E631" s="431">
        <v>458.64</v>
      </c>
    </row>
    <row r="632" spans="1:5" x14ac:dyDescent="0.25">
      <c r="A632" s="430">
        <v>45134</v>
      </c>
      <c r="B632" s="437" t="s">
        <v>24455</v>
      </c>
      <c r="C632" s="437">
        <v>36</v>
      </c>
      <c r="D632" s="435">
        <v>102.34</v>
      </c>
      <c r="E632" s="437"/>
    </row>
    <row r="633" spans="1:5" x14ac:dyDescent="0.25">
      <c r="A633" s="430">
        <v>45134</v>
      </c>
      <c r="B633" s="437" t="s">
        <v>24456</v>
      </c>
      <c r="C633" s="437">
        <v>371</v>
      </c>
      <c r="D633" s="293"/>
      <c r="E633" s="445">
        <v>852.23</v>
      </c>
    </row>
    <row r="634" spans="1:5" x14ac:dyDescent="0.25">
      <c r="A634" s="430">
        <v>45134</v>
      </c>
      <c r="B634" s="437" t="s">
        <v>24457</v>
      </c>
      <c r="C634" s="431">
        <v>56</v>
      </c>
      <c r="D634" s="435"/>
      <c r="E634" s="437">
        <v>162.72999999999999</v>
      </c>
    </row>
    <row r="635" spans="1:5" x14ac:dyDescent="0.25">
      <c r="A635" s="430">
        <v>45134</v>
      </c>
      <c r="B635" s="437" t="s">
        <v>24458</v>
      </c>
      <c r="C635" s="435">
        <v>288</v>
      </c>
      <c r="D635" s="151"/>
      <c r="E635" s="435">
        <v>576.45000000000005</v>
      </c>
    </row>
    <row r="636" spans="1:5" x14ac:dyDescent="0.25">
      <c r="A636" s="430">
        <v>45134</v>
      </c>
      <c r="B636" s="437" t="s">
        <v>24459</v>
      </c>
      <c r="C636" s="431">
        <v>19</v>
      </c>
      <c r="D636" s="151"/>
      <c r="E636" s="437">
        <v>171.6</v>
      </c>
    </row>
    <row r="637" spans="1:5" x14ac:dyDescent="0.25">
      <c r="A637" s="430">
        <v>45134</v>
      </c>
      <c r="B637" s="437" t="s">
        <v>24460</v>
      </c>
      <c r="C637" s="437">
        <v>90</v>
      </c>
      <c r="D637" s="437">
        <v>273.97000000000003</v>
      </c>
      <c r="E637" s="431"/>
    </row>
    <row r="638" spans="1:5" x14ac:dyDescent="0.25">
      <c r="A638" s="430">
        <v>45134</v>
      </c>
      <c r="B638" s="431" t="s">
        <v>24461</v>
      </c>
      <c r="C638" s="435">
        <v>35</v>
      </c>
      <c r="D638" s="431">
        <v>102.46</v>
      </c>
      <c r="E638" s="431"/>
    </row>
    <row r="639" spans="1:5" x14ac:dyDescent="0.25">
      <c r="A639" s="430">
        <v>45134</v>
      </c>
      <c r="B639" s="431" t="s">
        <v>24462</v>
      </c>
      <c r="C639" s="435">
        <v>44</v>
      </c>
      <c r="D639" s="435"/>
      <c r="E639" s="435">
        <v>104</v>
      </c>
    </row>
    <row r="640" spans="1:5" x14ac:dyDescent="0.25">
      <c r="A640" s="430">
        <v>45134</v>
      </c>
      <c r="B640" s="431" t="s">
        <v>24463</v>
      </c>
      <c r="C640" s="431">
        <v>16</v>
      </c>
      <c r="D640" s="431">
        <v>57.26</v>
      </c>
      <c r="E640" s="431"/>
    </row>
    <row r="641" spans="1:5" x14ac:dyDescent="0.25">
      <c r="A641" s="430">
        <v>45134</v>
      </c>
      <c r="B641" s="431" t="s">
        <v>24464</v>
      </c>
      <c r="C641" s="431">
        <v>50</v>
      </c>
      <c r="D641" s="431">
        <v>179.09</v>
      </c>
      <c r="E641" s="431"/>
    </row>
    <row r="642" spans="1:5" x14ac:dyDescent="0.25">
      <c r="A642" s="430">
        <v>45134</v>
      </c>
      <c r="B642" s="431" t="s">
        <v>24465</v>
      </c>
      <c r="C642" s="431">
        <v>45</v>
      </c>
      <c r="D642" s="431">
        <v>97.17</v>
      </c>
      <c r="E642" s="431"/>
    </row>
    <row r="643" spans="1:5" x14ac:dyDescent="0.25">
      <c r="A643" s="430">
        <v>45134</v>
      </c>
      <c r="B643" s="431" t="s">
        <v>24466</v>
      </c>
      <c r="C643" s="431">
        <v>10</v>
      </c>
      <c r="D643" s="431"/>
      <c r="E643" s="431">
        <v>58.5</v>
      </c>
    </row>
    <row r="644" spans="1:5" x14ac:dyDescent="0.25">
      <c r="A644" s="430">
        <v>45134</v>
      </c>
      <c r="B644" s="431" t="s">
        <v>24467</v>
      </c>
      <c r="C644" s="431">
        <v>163</v>
      </c>
      <c r="D644" s="431"/>
      <c r="E644" s="431">
        <v>353.5</v>
      </c>
    </row>
    <row r="645" spans="1:5" x14ac:dyDescent="0.25">
      <c r="A645" s="430">
        <v>45134</v>
      </c>
      <c r="B645" s="431" t="s">
        <v>24468</v>
      </c>
      <c r="C645" s="431">
        <v>40</v>
      </c>
      <c r="D645" s="431"/>
      <c r="E645" s="431">
        <v>442.4</v>
      </c>
    </row>
    <row r="646" spans="1:5" x14ac:dyDescent="0.25">
      <c r="A646" s="430">
        <v>45134</v>
      </c>
      <c r="B646" s="431" t="s">
        <v>24469</v>
      </c>
      <c r="C646" s="435">
        <v>56</v>
      </c>
      <c r="D646" s="431"/>
      <c r="E646" s="431">
        <v>144</v>
      </c>
    </row>
    <row r="647" spans="1:5" x14ac:dyDescent="0.25">
      <c r="A647" s="430">
        <v>45134</v>
      </c>
      <c r="B647" s="431" t="s">
        <v>24427</v>
      </c>
      <c r="C647" s="435">
        <v>292</v>
      </c>
      <c r="D647" s="431"/>
      <c r="E647" s="431">
        <v>630.63</v>
      </c>
    </row>
    <row r="648" spans="1:5" x14ac:dyDescent="0.25">
      <c r="A648" s="430">
        <v>45134</v>
      </c>
      <c r="B648" s="431" t="s">
        <v>24470</v>
      </c>
      <c r="C648" s="435">
        <v>70</v>
      </c>
      <c r="D648" s="431"/>
      <c r="E648" s="431">
        <v>161.54</v>
      </c>
    </row>
    <row r="649" spans="1:5" x14ac:dyDescent="0.25">
      <c r="A649" s="430">
        <v>45134</v>
      </c>
      <c r="B649" s="431" t="s">
        <v>24471</v>
      </c>
      <c r="C649" s="431">
        <v>25</v>
      </c>
      <c r="D649" s="431"/>
      <c r="E649" s="431">
        <v>207.48</v>
      </c>
    </row>
    <row r="650" spans="1:5" x14ac:dyDescent="0.25">
      <c r="A650" s="430">
        <v>45134</v>
      </c>
      <c r="B650" s="431" t="s">
        <v>24472</v>
      </c>
      <c r="C650" s="431">
        <v>472</v>
      </c>
      <c r="D650" s="431"/>
      <c r="E650" s="431">
        <v>924.64</v>
      </c>
    </row>
    <row r="651" spans="1:5" x14ac:dyDescent="0.25">
      <c r="A651" s="430">
        <v>45134</v>
      </c>
      <c r="B651" s="431" t="s">
        <v>24473</v>
      </c>
      <c r="C651" s="431">
        <v>507</v>
      </c>
      <c r="D651" s="431"/>
      <c r="E651" s="433">
        <v>1163.8</v>
      </c>
    </row>
    <row r="652" spans="1:5" x14ac:dyDescent="0.25">
      <c r="A652" s="430">
        <v>45134</v>
      </c>
      <c r="B652" s="431" t="s">
        <v>24474</v>
      </c>
      <c r="C652" s="431">
        <v>10</v>
      </c>
      <c r="D652" s="431">
        <v>89.54</v>
      </c>
      <c r="E652" s="431"/>
    </row>
    <row r="653" spans="1:5" x14ac:dyDescent="0.25">
      <c r="A653" s="430">
        <v>45134</v>
      </c>
      <c r="B653" s="431" t="s">
        <v>24475</v>
      </c>
      <c r="C653" s="431">
        <v>40</v>
      </c>
      <c r="D653" s="431"/>
      <c r="E653" s="431">
        <v>123.9</v>
      </c>
    </row>
    <row r="654" spans="1:5" x14ac:dyDescent="0.25">
      <c r="A654" s="430">
        <v>45134</v>
      </c>
      <c r="B654" s="431" t="s">
        <v>24476</v>
      </c>
      <c r="C654" s="435">
        <v>170</v>
      </c>
      <c r="D654" s="435">
        <v>416.72</v>
      </c>
      <c r="E654" s="431"/>
    </row>
    <row r="655" spans="1:5" x14ac:dyDescent="0.25">
      <c r="A655" s="430">
        <v>45134</v>
      </c>
      <c r="B655" s="431" t="s">
        <v>24477</v>
      </c>
      <c r="C655" s="431">
        <v>25</v>
      </c>
      <c r="D655" s="431">
        <v>60.27</v>
      </c>
      <c r="E655" s="431"/>
    </row>
    <row r="656" spans="1:5" x14ac:dyDescent="0.25">
      <c r="A656" s="430">
        <v>45134</v>
      </c>
      <c r="B656" s="431" t="s">
        <v>24478</v>
      </c>
      <c r="C656" s="431">
        <v>10</v>
      </c>
      <c r="D656" s="431">
        <v>60.27</v>
      </c>
      <c r="E656" s="431"/>
    </row>
    <row r="657" spans="1:5" x14ac:dyDescent="0.25">
      <c r="A657" s="430">
        <v>45134</v>
      </c>
      <c r="B657" s="431" t="s">
        <v>24479</v>
      </c>
      <c r="C657" s="431">
        <v>60</v>
      </c>
      <c r="D657" s="431">
        <v>253.13</v>
      </c>
      <c r="E657" s="431"/>
    </row>
    <row r="658" spans="1:5" x14ac:dyDescent="0.25">
      <c r="A658" s="430">
        <v>45134</v>
      </c>
      <c r="B658" s="431" t="s">
        <v>24480</v>
      </c>
      <c r="C658" s="431">
        <v>25</v>
      </c>
      <c r="D658" s="431"/>
      <c r="E658" s="431">
        <v>59</v>
      </c>
    </row>
    <row r="659" spans="1:5" x14ac:dyDescent="0.25">
      <c r="A659" s="430">
        <v>45134</v>
      </c>
      <c r="B659" s="431" t="s">
        <v>24481</v>
      </c>
      <c r="C659" s="435">
        <v>20</v>
      </c>
      <c r="D659" s="431">
        <v>54.24</v>
      </c>
      <c r="E659" s="431"/>
    </row>
    <row r="660" spans="1:5" x14ac:dyDescent="0.25">
      <c r="A660" s="430">
        <v>45134</v>
      </c>
      <c r="B660" s="431" t="s">
        <v>24482</v>
      </c>
      <c r="C660" s="431">
        <v>200</v>
      </c>
      <c r="D660" s="431">
        <v>537.26</v>
      </c>
      <c r="E660" s="431"/>
    </row>
    <row r="661" spans="1:5" x14ac:dyDescent="0.25">
      <c r="A661" s="430">
        <v>45134</v>
      </c>
      <c r="B661" s="431" t="s">
        <v>24483</v>
      </c>
      <c r="C661" s="435">
        <v>38</v>
      </c>
      <c r="D661" s="431">
        <v>108.73</v>
      </c>
      <c r="E661" s="433"/>
    </row>
    <row r="662" spans="1:5" x14ac:dyDescent="0.25">
      <c r="A662" s="430">
        <v>45135</v>
      </c>
      <c r="B662" s="431" t="s">
        <v>24484</v>
      </c>
      <c r="C662" s="435">
        <v>160</v>
      </c>
      <c r="D662" s="431">
        <v>406.39</v>
      </c>
      <c r="E662" s="431"/>
    </row>
    <row r="663" spans="1:5" x14ac:dyDescent="0.25">
      <c r="A663" s="430">
        <v>45135</v>
      </c>
      <c r="B663" s="431" t="s">
        <v>24485</v>
      </c>
      <c r="C663" s="431">
        <v>17</v>
      </c>
      <c r="D663" s="431"/>
      <c r="E663" s="431">
        <v>112.7</v>
      </c>
    </row>
    <row r="664" spans="1:5" x14ac:dyDescent="0.25">
      <c r="A664" s="430">
        <v>45135</v>
      </c>
      <c r="B664" s="431" t="s">
        <v>24486</v>
      </c>
      <c r="C664" s="431">
        <v>136</v>
      </c>
      <c r="D664" s="431"/>
      <c r="E664" s="431">
        <v>789.39</v>
      </c>
    </row>
    <row r="665" spans="1:5" x14ac:dyDescent="0.25">
      <c r="A665" s="430">
        <v>45135</v>
      </c>
      <c r="B665" s="293" t="s">
        <v>24487</v>
      </c>
      <c r="C665" s="293">
        <v>199</v>
      </c>
      <c r="D665" s="293"/>
      <c r="E665" s="293">
        <v>493.92</v>
      </c>
    </row>
    <row r="666" spans="1:5" x14ac:dyDescent="0.25">
      <c r="A666" s="430">
        <v>45135</v>
      </c>
      <c r="B666" s="293" t="s">
        <v>24488</v>
      </c>
      <c r="C666" s="293">
        <v>91</v>
      </c>
      <c r="D666" s="293"/>
      <c r="E666" s="293">
        <v>902.8</v>
      </c>
    </row>
    <row r="667" spans="1:5" x14ac:dyDescent="0.25">
      <c r="A667" s="430">
        <v>45135</v>
      </c>
      <c r="B667" s="293" t="s">
        <v>24489</v>
      </c>
      <c r="C667" s="293">
        <v>134</v>
      </c>
      <c r="D667" s="293"/>
      <c r="E667" s="293">
        <v>293.27</v>
      </c>
    </row>
    <row r="668" spans="1:5" x14ac:dyDescent="0.25">
      <c r="A668" s="430">
        <v>45135</v>
      </c>
      <c r="B668" s="293" t="s">
        <v>24490</v>
      </c>
      <c r="C668" s="293">
        <v>40</v>
      </c>
      <c r="D668" s="293"/>
      <c r="E668" s="293">
        <v>88.4</v>
      </c>
    </row>
    <row r="669" spans="1:5" x14ac:dyDescent="0.25">
      <c r="A669" s="430">
        <v>45135</v>
      </c>
      <c r="B669" s="293" t="s">
        <v>24491</v>
      </c>
      <c r="C669" s="293">
        <v>32</v>
      </c>
      <c r="D669" s="293"/>
      <c r="E669" s="293">
        <v>176.8</v>
      </c>
    </row>
    <row r="670" spans="1:5" x14ac:dyDescent="0.25">
      <c r="A670" s="430">
        <v>45135</v>
      </c>
      <c r="B670" s="293" t="s">
        <v>24492</v>
      </c>
      <c r="C670" s="293">
        <v>160</v>
      </c>
      <c r="D670" s="293"/>
      <c r="E670" s="293">
        <v>145.6</v>
      </c>
    </row>
    <row r="671" spans="1:5" x14ac:dyDescent="0.25">
      <c r="A671" s="430">
        <v>45135</v>
      </c>
      <c r="B671" s="293" t="s">
        <v>24493</v>
      </c>
      <c r="C671" s="293">
        <v>300</v>
      </c>
      <c r="D671" s="293"/>
      <c r="E671" s="293">
        <v>659.88</v>
      </c>
    </row>
    <row r="672" spans="1:5" x14ac:dyDescent="0.25">
      <c r="A672" s="430">
        <v>45135</v>
      </c>
      <c r="B672" s="293" t="s">
        <v>24494</v>
      </c>
      <c r="C672" s="293">
        <v>10</v>
      </c>
      <c r="D672" s="293"/>
      <c r="E672" s="293">
        <v>52</v>
      </c>
    </row>
    <row r="673" spans="1:5" x14ac:dyDescent="0.25">
      <c r="A673" s="430">
        <v>45135</v>
      </c>
      <c r="B673" s="293" t="s">
        <v>24495</v>
      </c>
      <c r="C673" s="293">
        <v>150</v>
      </c>
      <c r="D673" s="293">
        <v>556.94000000000005</v>
      </c>
      <c r="E673" s="293"/>
    </row>
    <row r="674" spans="1:5" x14ac:dyDescent="0.25">
      <c r="A674" s="430">
        <v>45135</v>
      </c>
      <c r="B674" s="293" t="s">
        <v>24496</v>
      </c>
      <c r="C674" s="233">
        <v>5</v>
      </c>
      <c r="D674" s="293"/>
      <c r="E674" s="416">
        <v>44.1</v>
      </c>
    </row>
    <row r="675" spans="1:5" x14ac:dyDescent="0.25">
      <c r="A675" s="430">
        <v>45135</v>
      </c>
      <c r="B675" s="502" t="s">
        <v>24497</v>
      </c>
      <c r="C675" s="416">
        <v>40</v>
      </c>
      <c r="D675" s="416">
        <v>121.52</v>
      </c>
      <c r="E675" s="293"/>
    </row>
    <row r="676" spans="1:5" x14ac:dyDescent="0.25">
      <c r="A676" s="489">
        <v>45138</v>
      </c>
      <c r="B676" s="21" t="s">
        <v>24498</v>
      </c>
      <c r="C676" s="458">
        <v>137</v>
      </c>
      <c r="D676" s="293"/>
      <c r="E676" s="293">
        <v>321.2</v>
      </c>
    </row>
    <row r="677" spans="1:5" x14ac:dyDescent="0.25">
      <c r="A677" s="489">
        <v>45138</v>
      </c>
      <c r="B677" s="21" t="s">
        <v>24499</v>
      </c>
      <c r="C677" s="458">
        <v>227</v>
      </c>
      <c r="D677" s="293"/>
      <c r="E677" s="293">
        <v>444.6</v>
      </c>
    </row>
    <row r="678" spans="1:5" x14ac:dyDescent="0.25">
      <c r="A678" s="489">
        <v>45138</v>
      </c>
      <c r="B678" s="21" t="s">
        <v>24500</v>
      </c>
      <c r="C678" s="458">
        <v>89</v>
      </c>
      <c r="D678" s="293"/>
      <c r="E678" s="293">
        <v>207.39</v>
      </c>
    </row>
    <row r="679" spans="1:5" x14ac:dyDescent="0.25">
      <c r="A679" s="489">
        <v>45138</v>
      </c>
      <c r="B679" s="21" t="s">
        <v>24501</v>
      </c>
      <c r="C679" s="458">
        <v>76</v>
      </c>
      <c r="D679" s="293">
        <v>179.09</v>
      </c>
      <c r="E679" s="293"/>
    </row>
    <row r="680" spans="1:5" x14ac:dyDescent="0.25">
      <c r="A680" s="489">
        <v>45138</v>
      </c>
      <c r="B680" s="21" t="s">
        <v>24502</v>
      </c>
      <c r="C680" s="458">
        <v>40</v>
      </c>
      <c r="D680" s="293">
        <v>168.76</v>
      </c>
      <c r="E680" s="293"/>
    </row>
    <row r="681" spans="1:5" x14ac:dyDescent="0.25">
      <c r="A681" s="489">
        <v>45138</v>
      </c>
      <c r="B681" s="21" t="s">
        <v>24503</v>
      </c>
      <c r="C681" s="458">
        <v>436</v>
      </c>
      <c r="D681" s="293"/>
      <c r="E681" s="423">
        <v>1037.4000000000001</v>
      </c>
    </row>
    <row r="682" spans="1:5" x14ac:dyDescent="0.25">
      <c r="A682" s="489">
        <v>45138</v>
      </c>
      <c r="B682" s="21" t="s">
        <v>24504</v>
      </c>
      <c r="C682" s="465">
        <v>213</v>
      </c>
      <c r="D682" s="293"/>
      <c r="E682" s="293">
        <v>800</v>
      </c>
    </row>
    <row r="683" spans="1:5" x14ac:dyDescent="0.25">
      <c r="A683" s="489">
        <v>45138</v>
      </c>
      <c r="B683" s="21" t="s">
        <v>24505</v>
      </c>
      <c r="C683" s="458">
        <v>218</v>
      </c>
      <c r="D683" s="293"/>
      <c r="E683" s="293">
        <v>503.88</v>
      </c>
    </row>
    <row r="684" spans="1:5" x14ac:dyDescent="0.25">
      <c r="A684" s="489">
        <v>45138</v>
      </c>
      <c r="B684" s="21" t="s">
        <v>24506</v>
      </c>
      <c r="C684" s="458">
        <v>91</v>
      </c>
      <c r="D684" s="293"/>
      <c r="E684" s="293">
        <v>217.36</v>
      </c>
    </row>
    <row r="685" spans="1:5" x14ac:dyDescent="0.25">
      <c r="A685" s="489">
        <v>45138</v>
      </c>
      <c r="B685" s="21" t="s">
        <v>24507</v>
      </c>
      <c r="C685" s="458">
        <v>105</v>
      </c>
      <c r="D685" s="293">
        <v>591.25</v>
      </c>
      <c r="E685" s="293"/>
    </row>
    <row r="686" spans="1:5" x14ac:dyDescent="0.25">
      <c r="A686" s="489">
        <v>45138</v>
      </c>
      <c r="B686" s="21" t="s">
        <v>24508</v>
      </c>
      <c r="C686" s="465">
        <v>37</v>
      </c>
      <c r="D686" s="416">
        <v>97.17</v>
      </c>
      <c r="E686" s="293"/>
    </row>
    <row r="687" spans="1:5" x14ac:dyDescent="0.25">
      <c r="A687" s="489">
        <v>45138</v>
      </c>
      <c r="B687" s="21" t="s">
        <v>24509</v>
      </c>
      <c r="C687" s="458">
        <v>218</v>
      </c>
      <c r="D687" s="293">
        <v>672.35</v>
      </c>
      <c r="E687" s="293"/>
    </row>
    <row r="688" spans="1:5" x14ac:dyDescent="0.25">
      <c r="A688" s="489">
        <v>45138</v>
      </c>
      <c r="B688" s="21" t="s">
        <v>24510</v>
      </c>
      <c r="C688" s="458">
        <v>20</v>
      </c>
      <c r="D688" s="293">
        <v>101.6</v>
      </c>
      <c r="E688" s="293"/>
    </row>
    <row r="689" spans="1:5" x14ac:dyDescent="0.25">
      <c r="A689" s="489">
        <v>45138</v>
      </c>
      <c r="B689" s="21" t="s">
        <v>24511</v>
      </c>
      <c r="C689" s="458">
        <v>45</v>
      </c>
      <c r="D689" s="293"/>
      <c r="E689" s="293">
        <v>106.27</v>
      </c>
    </row>
    <row r="690" spans="1:5" x14ac:dyDescent="0.25">
      <c r="A690" s="489">
        <v>45138</v>
      </c>
      <c r="B690" s="21" t="s">
        <v>24512</v>
      </c>
      <c r="C690" s="458">
        <v>40</v>
      </c>
      <c r="D690" s="293"/>
      <c r="E690" s="293">
        <v>137.19999999999999</v>
      </c>
    </row>
    <row r="691" spans="1:5" x14ac:dyDescent="0.25">
      <c r="A691" s="489">
        <v>45138</v>
      </c>
      <c r="B691" s="21" t="s">
        <v>24513</v>
      </c>
      <c r="C691" s="458">
        <v>57</v>
      </c>
      <c r="D691" s="293">
        <v>162.72999999999999</v>
      </c>
      <c r="E691" s="293"/>
    </row>
    <row r="692" spans="1:5" x14ac:dyDescent="0.25">
      <c r="A692" s="489">
        <v>45138</v>
      </c>
      <c r="B692" s="21" t="s">
        <v>24514</v>
      </c>
      <c r="C692" s="458">
        <v>58</v>
      </c>
      <c r="D692" s="293">
        <v>97.17</v>
      </c>
      <c r="E692" s="293"/>
    </row>
    <row r="693" spans="1:5" x14ac:dyDescent="0.25">
      <c r="A693" s="489">
        <v>45138</v>
      </c>
      <c r="B693" s="21" t="s">
        <v>24515</v>
      </c>
      <c r="C693" s="458">
        <v>12</v>
      </c>
      <c r="D693" s="293">
        <v>54.37</v>
      </c>
      <c r="E693" s="293"/>
    </row>
    <row r="694" spans="1:5" x14ac:dyDescent="0.25">
      <c r="A694" s="489">
        <v>45138</v>
      </c>
      <c r="B694" s="21" t="s">
        <v>24516</v>
      </c>
      <c r="C694" s="458">
        <v>31</v>
      </c>
      <c r="D694" s="293"/>
      <c r="E694" s="293">
        <v>63</v>
      </c>
    </row>
    <row r="695" spans="1:5" x14ac:dyDescent="0.25">
      <c r="A695" s="489">
        <v>45138</v>
      </c>
      <c r="B695" s="67" t="s">
        <v>24517</v>
      </c>
      <c r="C695" s="465">
        <v>60</v>
      </c>
      <c r="D695" s="293">
        <v>185.48</v>
      </c>
      <c r="E695" s="293"/>
    </row>
    <row r="696" spans="1:5" x14ac:dyDescent="0.25">
      <c r="A696" s="489">
        <v>45138</v>
      </c>
      <c r="B696" s="21" t="s">
        <v>24518</v>
      </c>
      <c r="C696" s="458">
        <v>140</v>
      </c>
      <c r="D696" s="293"/>
      <c r="E696" s="293">
        <v>369.2</v>
      </c>
    </row>
    <row r="697" spans="1:5" x14ac:dyDescent="0.25">
      <c r="A697" s="489">
        <v>45138</v>
      </c>
      <c r="B697" s="21" t="s">
        <v>24519</v>
      </c>
      <c r="C697" s="458">
        <v>60</v>
      </c>
      <c r="D697" s="293"/>
      <c r="E697" s="293">
        <v>145.6</v>
      </c>
    </row>
    <row r="698" spans="1:5" x14ac:dyDescent="0.25">
      <c r="A698" s="489">
        <v>45138</v>
      </c>
      <c r="B698" s="21" t="s">
        <v>24520</v>
      </c>
      <c r="C698" s="458">
        <v>48</v>
      </c>
      <c r="D698" s="293"/>
      <c r="E698" s="293">
        <v>343</v>
      </c>
    </row>
    <row r="699" spans="1:5" x14ac:dyDescent="0.25">
      <c r="A699" s="489">
        <v>45138</v>
      </c>
      <c r="B699" s="21" t="s">
        <v>24521</v>
      </c>
      <c r="C699" s="465">
        <v>56</v>
      </c>
      <c r="D699" s="293">
        <v>142.5</v>
      </c>
      <c r="E699" s="293"/>
    </row>
    <row r="700" spans="1:5" x14ac:dyDescent="0.25">
      <c r="A700" s="489">
        <v>45138</v>
      </c>
      <c r="B700" s="21" t="s">
        <v>24522</v>
      </c>
      <c r="C700" s="458">
        <v>154</v>
      </c>
      <c r="D700" s="293"/>
      <c r="E700" s="293">
        <v>349.85</v>
      </c>
    </row>
    <row r="701" spans="1:5" x14ac:dyDescent="0.25">
      <c r="A701" s="489">
        <v>45138</v>
      </c>
      <c r="B701" s="21" t="s">
        <v>24523</v>
      </c>
      <c r="C701" s="458">
        <v>20</v>
      </c>
      <c r="D701" s="293"/>
      <c r="E701" s="293">
        <v>93.1</v>
      </c>
    </row>
    <row r="702" spans="1:5" x14ac:dyDescent="0.25">
      <c r="A702" s="489">
        <v>45138</v>
      </c>
      <c r="B702" s="21" t="s">
        <v>24524</v>
      </c>
      <c r="C702" s="458">
        <v>104</v>
      </c>
      <c r="D702" s="293">
        <v>174.91</v>
      </c>
      <c r="E702" s="293"/>
    </row>
    <row r="703" spans="1:5" x14ac:dyDescent="0.25">
      <c r="A703" s="489">
        <v>45138</v>
      </c>
      <c r="B703" s="21" t="s">
        <v>24525</v>
      </c>
      <c r="C703" s="458">
        <v>44</v>
      </c>
      <c r="D703" s="293">
        <v>297.73</v>
      </c>
      <c r="E703" s="293"/>
    </row>
    <row r="704" spans="1:5" x14ac:dyDescent="0.25">
      <c r="A704" s="489">
        <v>45138</v>
      </c>
      <c r="B704" s="21" t="s">
        <v>24526</v>
      </c>
      <c r="C704" s="458">
        <v>500</v>
      </c>
      <c r="D704" s="293"/>
      <c r="E704" s="423">
        <v>1014.3</v>
      </c>
    </row>
    <row r="705" spans="1:5" x14ac:dyDescent="0.25">
      <c r="A705" s="489">
        <v>45138</v>
      </c>
      <c r="B705" s="21" t="s">
        <v>24527</v>
      </c>
      <c r="C705" s="458">
        <v>275</v>
      </c>
      <c r="D705" s="293"/>
      <c r="E705" s="293">
        <v>653.91</v>
      </c>
    </row>
    <row r="706" spans="1:5" x14ac:dyDescent="0.25">
      <c r="A706" s="489">
        <v>45138</v>
      </c>
      <c r="B706" s="21" t="s">
        <v>24528</v>
      </c>
      <c r="C706" s="458">
        <v>40</v>
      </c>
      <c r="D706" s="293"/>
      <c r="E706" s="293">
        <v>72.8</v>
      </c>
    </row>
    <row r="707" spans="1:5" x14ac:dyDescent="0.25">
      <c r="A707" s="489">
        <v>45138</v>
      </c>
      <c r="B707" s="21" t="s">
        <v>24529</v>
      </c>
      <c r="C707" s="458">
        <v>15</v>
      </c>
      <c r="D707" s="293"/>
      <c r="E707" s="293">
        <v>41.6</v>
      </c>
    </row>
    <row r="708" spans="1:5" x14ac:dyDescent="0.25">
      <c r="A708" s="489">
        <v>45138</v>
      </c>
      <c r="B708" s="67" t="s">
        <v>24530</v>
      </c>
      <c r="C708" s="465">
        <v>35</v>
      </c>
      <c r="D708" s="416">
        <v>112.1</v>
      </c>
      <c r="E708" s="293"/>
    </row>
    <row r="709" spans="1:5" x14ac:dyDescent="0.25">
      <c r="A709" s="489">
        <v>45138</v>
      </c>
      <c r="B709" s="21" t="s">
        <v>24531</v>
      </c>
      <c r="C709" s="465">
        <v>135</v>
      </c>
      <c r="D709" s="416">
        <v>304.79000000000002</v>
      </c>
      <c r="E709" s="293"/>
    </row>
    <row r="710" spans="1:5" x14ac:dyDescent="0.25">
      <c r="A710" s="489">
        <v>45138</v>
      </c>
      <c r="B710" s="21" t="s">
        <v>24532</v>
      </c>
      <c r="C710" s="458">
        <v>52</v>
      </c>
      <c r="D710" s="293"/>
      <c r="E710" s="293">
        <v>122.5</v>
      </c>
    </row>
    <row r="711" spans="1:5" x14ac:dyDescent="0.25">
      <c r="A711" s="489">
        <v>45138</v>
      </c>
      <c r="B711" s="21" t="s">
        <v>24533</v>
      </c>
      <c r="C711" s="458">
        <v>1892</v>
      </c>
      <c r="D711" s="293"/>
      <c r="E711" s="428">
        <v>5932.95</v>
      </c>
    </row>
    <row r="712" spans="1:5" x14ac:dyDescent="0.25">
      <c r="A712" s="489">
        <v>45138</v>
      </c>
      <c r="B712" s="21" t="s">
        <v>24534</v>
      </c>
      <c r="C712" s="465">
        <v>135</v>
      </c>
      <c r="D712" s="293">
        <v>313.39999999999998</v>
      </c>
      <c r="E712" s="293"/>
    </row>
    <row r="713" spans="1:5" x14ac:dyDescent="0.25">
      <c r="A713" s="489">
        <v>45138</v>
      </c>
      <c r="B713" s="149" t="s">
        <v>24535</v>
      </c>
      <c r="C713" s="458">
        <v>25</v>
      </c>
      <c r="D713" s="293">
        <v>63.96</v>
      </c>
      <c r="E713" s="293"/>
    </row>
    <row r="714" spans="1:5" x14ac:dyDescent="0.25">
      <c r="A714" s="489">
        <v>45139</v>
      </c>
      <c r="B714" s="528" t="s">
        <v>24536</v>
      </c>
      <c r="C714" s="293">
        <v>100</v>
      </c>
      <c r="D714" s="293"/>
      <c r="E714" s="293">
        <v>291.2</v>
      </c>
    </row>
    <row r="715" spans="1:5" x14ac:dyDescent="0.25">
      <c r="A715" s="489">
        <v>45139</v>
      </c>
      <c r="B715" s="293" t="s">
        <v>24537</v>
      </c>
      <c r="C715" s="293">
        <v>21</v>
      </c>
      <c r="D715" s="293"/>
      <c r="E715" s="293">
        <v>323.39999999999998</v>
      </c>
    </row>
    <row r="716" spans="1:5" x14ac:dyDescent="0.25">
      <c r="A716" s="489">
        <v>45139</v>
      </c>
      <c r="B716" s="293" t="s">
        <v>24538</v>
      </c>
      <c r="C716" s="293">
        <v>88</v>
      </c>
      <c r="D716" s="293"/>
      <c r="E716" s="293">
        <v>236.8</v>
      </c>
    </row>
    <row r="717" spans="1:5" x14ac:dyDescent="0.25">
      <c r="A717" s="489">
        <v>45139</v>
      </c>
      <c r="B717" s="293" t="s">
        <v>24539</v>
      </c>
      <c r="C717" s="293">
        <v>1000</v>
      </c>
      <c r="D717" s="293"/>
      <c r="E717" s="423">
        <v>1932.56</v>
      </c>
    </row>
    <row r="718" spans="1:5" x14ac:dyDescent="0.25">
      <c r="A718" s="489">
        <v>45139</v>
      </c>
      <c r="B718" s="293" t="s">
        <v>24540</v>
      </c>
      <c r="C718" s="293">
        <v>10</v>
      </c>
      <c r="D718" s="293">
        <v>89.54</v>
      </c>
      <c r="E718" s="293"/>
    </row>
    <row r="719" spans="1:5" x14ac:dyDescent="0.25">
      <c r="A719" s="489">
        <v>45139</v>
      </c>
      <c r="B719" s="293" t="s">
        <v>24541</v>
      </c>
      <c r="C719" s="293">
        <v>133</v>
      </c>
      <c r="D719" s="293"/>
      <c r="E719" s="293">
        <v>239.4</v>
      </c>
    </row>
    <row r="720" spans="1:5" x14ac:dyDescent="0.25">
      <c r="A720" s="489">
        <v>45139</v>
      </c>
      <c r="B720" s="293" t="s">
        <v>24542</v>
      </c>
      <c r="C720" s="293">
        <v>27</v>
      </c>
      <c r="D720" s="293"/>
      <c r="E720" s="293">
        <v>54.87</v>
      </c>
    </row>
    <row r="721" spans="1:6" x14ac:dyDescent="0.25">
      <c r="A721" s="438">
        <v>45139</v>
      </c>
      <c r="B721" s="437" t="s">
        <v>24559</v>
      </c>
      <c r="C721" s="431">
        <v>74</v>
      </c>
      <c r="D721" s="431">
        <v>168.76</v>
      </c>
      <c r="E721" s="431"/>
    </row>
    <row r="722" spans="1:6" x14ac:dyDescent="0.25">
      <c r="A722" s="438">
        <v>45139</v>
      </c>
      <c r="B722" s="431" t="s">
        <v>24560</v>
      </c>
      <c r="C722" s="431">
        <v>740</v>
      </c>
      <c r="D722" s="431"/>
      <c r="E722" s="433">
        <v>1541.05</v>
      </c>
    </row>
    <row r="723" spans="1:6" x14ac:dyDescent="0.25">
      <c r="A723" s="438">
        <v>45140</v>
      </c>
      <c r="B723" s="437" t="s">
        <v>24563</v>
      </c>
      <c r="C723" s="431">
        <v>50</v>
      </c>
      <c r="D723" s="431">
        <v>170.09</v>
      </c>
      <c r="E723" s="431"/>
    </row>
    <row r="724" spans="1:6" x14ac:dyDescent="0.25">
      <c r="A724" s="438">
        <v>45140</v>
      </c>
      <c r="B724" s="437" t="s">
        <v>24565</v>
      </c>
      <c r="C724" s="431">
        <v>15</v>
      </c>
      <c r="D724" s="431"/>
      <c r="E724" s="431">
        <v>36.29</v>
      </c>
    </row>
    <row r="725" spans="1:6" x14ac:dyDescent="0.25">
      <c r="A725" s="430">
        <v>45141</v>
      </c>
      <c r="B725" s="431" t="s">
        <v>24614</v>
      </c>
      <c r="C725" s="293">
        <v>120</v>
      </c>
      <c r="D725" s="293"/>
      <c r="E725" s="431">
        <v>274.39999999999998</v>
      </c>
    </row>
    <row r="726" spans="1:6" x14ac:dyDescent="0.25">
      <c r="A726" s="438">
        <v>45141</v>
      </c>
      <c r="B726" s="437" t="s">
        <v>24623</v>
      </c>
      <c r="C726" s="431">
        <v>120</v>
      </c>
      <c r="D726" s="431">
        <v>358.18</v>
      </c>
      <c r="E726" s="431"/>
    </row>
    <row r="727" spans="1:6" x14ac:dyDescent="0.25">
      <c r="A727" s="438">
        <v>45142</v>
      </c>
      <c r="B727" s="437" t="s">
        <v>24633</v>
      </c>
      <c r="C727" s="431">
        <v>22</v>
      </c>
      <c r="D727" s="431">
        <v>72.569999999999993</v>
      </c>
      <c r="E727" s="431"/>
    </row>
    <row r="728" spans="1:6" x14ac:dyDescent="0.25">
      <c r="A728" s="438">
        <v>45142</v>
      </c>
      <c r="B728" s="437" t="s">
        <v>24647</v>
      </c>
      <c r="C728" s="435">
        <v>897</v>
      </c>
      <c r="D728" s="431"/>
      <c r="E728" s="433">
        <v>2245.73</v>
      </c>
    </row>
    <row r="729" spans="1:6" x14ac:dyDescent="0.25">
      <c r="A729" s="438">
        <v>45145</v>
      </c>
      <c r="B729" s="437" t="s">
        <v>24696</v>
      </c>
      <c r="C729" s="431">
        <v>13</v>
      </c>
      <c r="D729" s="431">
        <v>210.95</v>
      </c>
      <c r="E729" s="431"/>
      <c r="F729" t="s">
        <v>24705</v>
      </c>
    </row>
    <row r="730" spans="1:6" x14ac:dyDescent="0.25">
      <c r="A730" s="438">
        <v>45146</v>
      </c>
      <c r="B730" s="437" t="s">
        <v>24710</v>
      </c>
      <c r="C730" s="431">
        <v>40</v>
      </c>
      <c r="D730" s="431">
        <v>84.38</v>
      </c>
      <c r="E730" s="431"/>
    </row>
    <row r="731" spans="1:6" x14ac:dyDescent="0.25">
      <c r="A731" s="438">
        <v>45147</v>
      </c>
      <c r="B731" s="437" t="s">
        <v>24731</v>
      </c>
      <c r="C731" s="431">
        <v>30</v>
      </c>
      <c r="D731" s="431">
        <v>101.25</v>
      </c>
      <c r="E731" s="431"/>
    </row>
    <row r="732" spans="1:6" x14ac:dyDescent="0.25">
      <c r="A732" s="438">
        <v>45147</v>
      </c>
      <c r="B732" s="437" t="s">
        <v>24744</v>
      </c>
      <c r="C732" s="431">
        <v>4968</v>
      </c>
      <c r="D732" s="433"/>
      <c r="E732" s="433">
        <v>10643.15</v>
      </c>
    </row>
    <row r="733" spans="1:6" x14ac:dyDescent="0.25">
      <c r="A733" s="455">
        <v>45147</v>
      </c>
      <c r="B733" s="437" t="s">
        <v>24750</v>
      </c>
      <c r="C733" s="431">
        <v>513</v>
      </c>
      <c r="D733" s="431"/>
      <c r="E733" s="433">
        <v>1127.8800000000001</v>
      </c>
    </row>
    <row r="734" spans="1:6" x14ac:dyDescent="0.25">
      <c r="A734" s="438">
        <v>45154</v>
      </c>
      <c r="B734" s="437" t="s">
        <v>24854</v>
      </c>
      <c r="C734" s="431">
        <v>611</v>
      </c>
      <c r="D734" s="433"/>
      <c r="E734" s="433">
        <v>1399.32</v>
      </c>
    </row>
    <row r="735" spans="1:6" x14ac:dyDescent="0.25">
      <c r="A735" s="489">
        <v>45161</v>
      </c>
      <c r="B735" s="431" t="s">
        <v>25061</v>
      </c>
      <c r="C735" s="431">
        <v>28</v>
      </c>
      <c r="D735" s="293"/>
      <c r="E735" s="431">
        <v>186.2</v>
      </c>
    </row>
    <row r="736" spans="1:6" x14ac:dyDescent="0.25">
      <c r="A736" s="489"/>
      <c r="B736" s="431"/>
      <c r="C736" s="431"/>
      <c r="D736" s="431"/>
      <c r="E736" s="293"/>
    </row>
    <row r="737" spans="1:5" x14ac:dyDescent="0.25">
      <c r="A737" s="489"/>
      <c r="B737" s="431"/>
      <c r="C737" s="431"/>
      <c r="D737" s="431"/>
      <c r="E737" s="293"/>
    </row>
    <row r="738" spans="1:5" x14ac:dyDescent="0.25">
      <c r="A738" s="489"/>
      <c r="B738" s="431"/>
      <c r="C738" s="431"/>
      <c r="D738" s="293"/>
      <c r="E738" s="431"/>
    </row>
    <row r="739" spans="1:5" x14ac:dyDescent="0.25">
      <c r="A739" s="489"/>
      <c r="B739" s="431"/>
      <c r="C739" s="431"/>
      <c r="D739" s="293"/>
      <c r="E739" s="431"/>
    </row>
    <row r="740" spans="1:5" x14ac:dyDescent="0.25">
      <c r="A740" s="489"/>
      <c r="B740" s="431"/>
      <c r="C740" s="431"/>
      <c r="D740" s="293"/>
      <c r="E740" s="433"/>
    </row>
    <row r="741" spans="1:5" x14ac:dyDescent="0.25">
      <c r="A741" s="489"/>
      <c r="B741" s="431"/>
      <c r="C741" s="431"/>
      <c r="D741" s="293"/>
      <c r="E741" s="433"/>
    </row>
    <row r="742" spans="1:5" x14ac:dyDescent="0.25">
      <c r="A742" s="489"/>
      <c r="B742" s="431"/>
      <c r="C742" s="431"/>
      <c r="D742" s="293"/>
      <c r="E742" s="431"/>
    </row>
    <row r="743" spans="1:5" x14ac:dyDescent="0.25">
      <c r="A743" s="489"/>
      <c r="B743" s="431"/>
      <c r="C743" s="293"/>
      <c r="D743" s="293"/>
      <c r="E743" s="293"/>
    </row>
    <row r="744" spans="1:5" x14ac:dyDescent="0.25">
      <c r="A744" s="489"/>
      <c r="B744" s="431"/>
      <c r="C744" s="431"/>
      <c r="D744" s="293"/>
      <c r="E744" s="431"/>
    </row>
    <row r="745" spans="1:5" x14ac:dyDescent="0.25">
      <c r="A745" s="489"/>
      <c r="B745" s="431"/>
      <c r="C745" s="431"/>
      <c r="D745" s="293"/>
      <c r="E745" s="431"/>
    </row>
    <row r="746" spans="1:5" x14ac:dyDescent="0.25">
      <c r="A746" s="489"/>
      <c r="B746" s="431"/>
      <c r="C746" s="431"/>
      <c r="D746" s="293"/>
      <c r="E746" s="431"/>
    </row>
    <row r="747" spans="1:5" x14ac:dyDescent="0.25">
      <c r="A747" s="489"/>
      <c r="B747" s="431"/>
      <c r="C747" s="431"/>
      <c r="D747" s="293"/>
      <c r="E747" s="431"/>
    </row>
    <row r="748" spans="1:5" x14ac:dyDescent="0.25">
      <c r="A748" s="489"/>
      <c r="B748" s="431"/>
      <c r="C748" s="431"/>
      <c r="D748" s="293"/>
      <c r="E748" s="431"/>
    </row>
    <row r="749" spans="1:5" x14ac:dyDescent="0.25">
      <c r="A749" s="489"/>
      <c r="B749" s="431"/>
      <c r="C749" s="293"/>
      <c r="D749" s="293"/>
      <c r="E749" s="433"/>
    </row>
    <row r="750" spans="1:5" x14ac:dyDescent="0.25">
      <c r="A750" s="489"/>
      <c r="B750" s="431"/>
      <c r="C750" s="293"/>
      <c r="D750" s="293"/>
      <c r="E750" s="293"/>
    </row>
    <row r="751" spans="1:5" x14ac:dyDescent="0.25">
      <c r="A751" s="489"/>
      <c r="B751" s="431"/>
      <c r="C751" s="293"/>
      <c r="D751" s="293"/>
      <c r="E751" s="431"/>
    </row>
    <row r="752" spans="1:5" x14ac:dyDescent="0.25">
      <c r="A752" s="489"/>
      <c r="B752" s="431"/>
      <c r="C752" s="293"/>
      <c r="D752" s="293"/>
      <c r="E752" s="433"/>
    </row>
    <row r="753" spans="1:5" x14ac:dyDescent="0.25">
      <c r="A753" s="489"/>
      <c r="B753" s="431"/>
      <c r="C753" s="293"/>
      <c r="D753" s="293"/>
      <c r="E753" s="293"/>
    </row>
    <row r="754" spans="1:5" x14ac:dyDescent="0.25">
      <c r="A754" s="489"/>
      <c r="B754" s="431"/>
      <c r="C754" s="431"/>
      <c r="D754" s="293"/>
      <c r="E754" s="293"/>
    </row>
    <row r="755" spans="1:5" x14ac:dyDescent="0.25">
      <c r="A755" s="489"/>
      <c r="B755" s="431"/>
      <c r="C755" s="431"/>
      <c r="D755" s="293"/>
      <c r="E755" s="293"/>
    </row>
    <row r="756" spans="1:5" x14ac:dyDescent="0.25">
      <c r="A756" s="489"/>
      <c r="B756" s="431"/>
      <c r="C756" s="293"/>
      <c r="D756" s="293"/>
      <c r="E756" s="431"/>
    </row>
    <row r="757" spans="1:5" x14ac:dyDescent="0.25">
      <c r="A757" s="489"/>
      <c r="B757" s="431"/>
      <c r="C757" s="293"/>
      <c r="D757" s="293"/>
      <c r="E757" s="293"/>
    </row>
    <row r="758" spans="1:5" x14ac:dyDescent="0.25">
      <c r="A758" s="489"/>
      <c r="B758" s="431"/>
      <c r="C758" s="416"/>
      <c r="D758" s="293"/>
      <c r="E758" s="293"/>
    </row>
    <row r="759" spans="1:5" x14ac:dyDescent="0.25">
      <c r="A759" s="489"/>
      <c r="B759" s="431"/>
      <c r="C759" s="293"/>
      <c r="D759" s="293"/>
      <c r="E759" s="293"/>
    </row>
    <row r="760" spans="1:5" x14ac:dyDescent="0.25">
      <c r="A760" s="489"/>
      <c r="B760" s="431"/>
      <c r="C760" s="416"/>
      <c r="D760" s="293"/>
      <c r="E760" s="293"/>
    </row>
    <row r="761" spans="1:5" x14ac:dyDescent="0.25">
      <c r="A761" s="489"/>
      <c r="B761" s="431"/>
      <c r="C761" s="431"/>
      <c r="D761" s="431"/>
      <c r="E761" s="293"/>
    </row>
    <row r="762" spans="1:5" x14ac:dyDescent="0.25">
      <c r="A762" s="489"/>
      <c r="B762" s="431"/>
      <c r="C762" s="431"/>
      <c r="D762" s="431"/>
      <c r="E762" s="293"/>
    </row>
    <row r="763" spans="1:5" x14ac:dyDescent="0.25">
      <c r="A763" s="489"/>
    </row>
    <row r="764" spans="1:5" x14ac:dyDescent="0.25">
      <c r="A764" s="489"/>
    </row>
    <row r="765" spans="1:5" x14ac:dyDescent="0.25">
      <c r="A765" s="489"/>
    </row>
    <row r="766" spans="1:5" x14ac:dyDescent="0.25">
      <c r="A766" s="489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86AE2-CE3E-4946-B39A-627DA31929ED}">
  <dimension ref="A1:K802"/>
  <sheetViews>
    <sheetView workbookViewId="0">
      <selection activeCell="C808" sqref="C808"/>
    </sheetView>
  </sheetViews>
  <sheetFormatPr defaultRowHeight="15" x14ac:dyDescent="0.25"/>
  <cols>
    <col min="1" max="1" width="12" customWidth="1"/>
    <col min="2" max="2" width="14.28515625" customWidth="1"/>
    <col min="3" max="3" width="15" customWidth="1"/>
    <col min="4" max="4" width="14.140625" customWidth="1"/>
    <col min="5" max="5" width="13.57031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8" t="s">
        <v>0</v>
      </c>
      <c r="B1" s="8" t="s">
        <v>1</v>
      </c>
      <c r="C1" s="255" t="s">
        <v>2</v>
      </c>
      <c r="D1" s="476" t="s">
        <v>3</v>
      </c>
      <c r="E1" s="255" t="s">
        <v>4</v>
      </c>
    </row>
    <row r="2" spans="1:11" x14ac:dyDescent="0.25">
      <c r="A2" s="255"/>
      <c r="B2" s="255"/>
      <c r="C2" s="255"/>
      <c r="D2" s="476"/>
      <c r="E2" s="255"/>
    </row>
    <row r="3" spans="1:11" x14ac:dyDescent="0.25">
      <c r="A3" s="430">
        <v>45078</v>
      </c>
      <c r="B3" s="437" t="s">
        <v>22997</v>
      </c>
      <c r="C3" s="431">
        <v>55</v>
      </c>
      <c r="D3" s="488"/>
      <c r="E3" s="437">
        <v>122.5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30">
        <v>45078</v>
      </c>
      <c r="B4" s="437" t="s">
        <v>22998</v>
      </c>
      <c r="C4" s="437">
        <v>518</v>
      </c>
      <c r="D4" s="488"/>
      <c r="E4" s="487">
        <v>1098.58</v>
      </c>
      <c r="G4" s="635" t="s">
        <v>9</v>
      </c>
      <c r="H4" s="636"/>
      <c r="I4" s="9">
        <f>SUM(C3:C959)</f>
        <v>143075.5</v>
      </c>
      <c r="J4" s="9">
        <f>I8/1.23</f>
        <v>53710.861788617854</v>
      </c>
      <c r="K4" s="9">
        <f>SUM(E3:E942)</f>
        <v>302469.17</v>
      </c>
    </row>
    <row r="5" spans="1:11" x14ac:dyDescent="0.25">
      <c r="A5" s="430">
        <v>45078</v>
      </c>
      <c r="B5" s="437" t="s">
        <v>22999</v>
      </c>
      <c r="C5" s="437">
        <v>17</v>
      </c>
      <c r="D5" s="488"/>
      <c r="E5" s="437">
        <v>107.1</v>
      </c>
      <c r="G5" s="633" t="s">
        <v>10</v>
      </c>
      <c r="H5" s="633"/>
      <c r="I5" s="9">
        <f>K4+J4</f>
        <v>356180.03178861784</v>
      </c>
      <c r="J5" s="14"/>
      <c r="K5" s="14"/>
    </row>
    <row r="6" spans="1:11" x14ac:dyDescent="0.25">
      <c r="A6" s="430">
        <v>45078</v>
      </c>
      <c r="B6" s="437" t="s">
        <v>23000</v>
      </c>
      <c r="C6" s="437">
        <v>60</v>
      </c>
      <c r="D6" s="437">
        <v>179.09</v>
      </c>
      <c r="E6" s="437"/>
      <c r="G6" s="633" t="s">
        <v>11</v>
      </c>
      <c r="H6" s="633"/>
      <c r="I6" s="226">
        <f>I4/I5</f>
        <v>0.40169433216545675</v>
      </c>
      <c r="J6" s="14"/>
      <c r="K6" s="14"/>
    </row>
    <row r="7" spans="1:11" x14ac:dyDescent="0.25">
      <c r="A7" s="430">
        <v>45078</v>
      </c>
      <c r="B7" s="437" t="s">
        <v>23001</v>
      </c>
      <c r="C7" s="437">
        <v>160</v>
      </c>
      <c r="D7" s="437">
        <v>584.77</v>
      </c>
      <c r="E7" s="437"/>
    </row>
    <row r="8" spans="1:11" x14ac:dyDescent="0.25">
      <c r="A8" s="430">
        <v>45078</v>
      </c>
      <c r="B8" s="437" t="s">
        <v>23002</v>
      </c>
      <c r="C8" s="437">
        <v>102</v>
      </c>
      <c r="D8" s="437"/>
      <c r="E8" s="437">
        <v>190.86</v>
      </c>
      <c r="I8" s="82">
        <f>SUM(D3:D942)</f>
        <v>66064.359999999957</v>
      </c>
    </row>
    <row r="9" spans="1:11" x14ac:dyDescent="0.25">
      <c r="A9" s="430">
        <v>45078</v>
      </c>
      <c r="B9" s="437" t="s">
        <v>23003</v>
      </c>
      <c r="C9" s="437">
        <v>549</v>
      </c>
      <c r="D9" s="488"/>
      <c r="E9" s="487">
        <v>1120.3900000000001</v>
      </c>
    </row>
    <row r="10" spans="1:11" x14ac:dyDescent="0.25">
      <c r="A10" s="430">
        <v>45078</v>
      </c>
      <c r="B10" s="437" t="s">
        <v>23004</v>
      </c>
      <c r="C10" s="437">
        <v>87</v>
      </c>
      <c r="D10" s="437">
        <v>290.27999999999997</v>
      </c>
      <c r="E10" s="437"/>
    </row>
    <row r="11" spans="1:11" x14ac:dyDescent="0.25">
      <c r="A11" s="430">
        <v>45078</v>
      </c>
      <c r="B11" s="437" t="s">
        <v>23005</v>
      </c>
      <c r="C11" s="437">
        <v>62</v>
      </c>
      <c r="D11" s="437">
        <v>153.26</v>
      </c>
      <c r="E11" s="437"/>
    </row>
    <row r="12" spans="1:11" x14ac:dyDescent="0.25">
      <c r="A12" s="430">
        <v>45078</v>
      </c>
      <c r="B12" s="437" t="s">
        <v>23006</v>
      </c>
      <c r="C12" s="437">
        <v>10</v>
      </c>
      <c r="D12" s="437">
        <v>57.56</v>
      </c>
      <c r="E12" s="437"/>
    </row>
    <row r="13" spans="1:11" x14ac:dyDescent="0.25">
      <c r="A13" s="430">
        <v>45078</v>
      </c>
      <c r="B13" s="437" t="s">
        <v>23007</v>
      </c>
      <c r="C13" s="437">
        <v>90</v>
      </c>
      <c r="D13" s="437">
        <v>179.09</v>
      </c>
      <c r="E13" s="437"/>
    </row>
    <row r="14" spans="1:11" x14ac:dyDescent="0.25">
      <c r="A14" s="430">
        <v>45078</v>
      </c>
      <c r="B14" s="437" t="s">
        <v>23008</v>
      </c>
      <c r="C14" s="437">
        <v>68</v>
      </c>
      <c r="D14" s="437"/>
      <c r="E14" s="437">
        <v>181.3</v>
      </c>
    </row>
    <row r="15" spans="1:11" x14ac:dyDescent="0.25">
      <c r="A15" s="430">
        <v>45078</v>
      </c>
      <c r="B15" s="437" t="s">
        <v>23009</v>
      </c>
      <c r="C15" s="431">
        <v>198</v>
      </c>
      <c r="D15" s="437"/>
      <c r="E15" s="437">
        <v>419.9</v>
      </c>
    </row>
    <row r="16" spans="1:11" x14ac:dyDescent="0.25">
      <c r="A16" s="430">
        <v>45078</v>
      </c>
      <c r="B16" s="437" t="s">
        <v>23010</v>
      </c>
      <c r="C16" s="431">
        <v>122</v>
      </c>
      <c r="D16" s="488"/>
      <c r="E16" s="437">
        <v>256.02999999999997</v>
      </c>
    </row>
    <row r="17" spans="1:5" x14ac:dyDescent="0.25">
      <c r="A17" s="430">
        <v>45078</v>
      </c>
      <c r="B17" s="437" t="s">
        <v>23011</v>
      </c>
      <c r="C17" s="431">
        <v>53</v>
      </c>
      <c r="D17" s="437"/>
      <c r="E17" s="437">
        <v>333.3</v>
      </c>
    </row>
    <row r="18" spans="1:5" x14ac:dyDescent="0.25">
      <c r="A18" s="430">
        <v>45078</v>
      </c>
      <c r="B18" s="437" t="s">
        <v>23012</v>
      </c>
      <c r="C18" s="437">
        <v>188</v>
      </c>
      <c r="D18" s="488"/>
      <c r="E18" s="437">
        <v>401.02</v>
      </c>
    </row>
    <row r="19" spans="1:5" x14ac:dyDescent="0.25">
      <c r="A19" s="430">
        <v>45078</v>
      </c>
      <c r="B19" s="437" t="s">
        <v>23013</v>
      </c>
      <c r="C19" s="431">
        <v>250</v>
      </c>
      <c r="D19" s="437"/>
      <c r="E19" s="437">
        <v>559.12</v>
      </c>
    </row>
    <row r="20" spans="1:5" x14ac:dyDescent="0.25">
      <c r="A20" s="430">
        <v>45078</v>
      </c>
      <c r="B20" s="437" t="s">
        <v>23014</v>
      </c>
      <c r="C20" s="437">
        <v>10</v>
      </c>
      <c r="D20" s="488"/>
      <c r="E20" s="437">
        <v>49</v>
      </c>
    </row>
    <row r="21" spans="1:5" x14ac:dyDescent="0.25">
      <c r="A21" s="430">
        <v>45078</v>
      </c>
      <c r="B21" s="437" t="s">
        <v>23015</v>
      </c>
      <c r="C21" s="437">
        <v>20</v>
      </c>
      <c r="D21" s="437"/>
      <c r="E21" s="437">
        <v>128.6</v>
      </c>
    </row>
    <row r="22" spans="1:5" x14ac:dyDescent="0.25">
      <c r="A22" s="430">
        <v>45078</v>
      </c>
      <c r="B22" s="437" t="s">
        <v>23016</v>
      </c>
      <c r="C22" s="437">
        <v>180</v>
      </c>
      <c r="D22" s="488"/>
      <c r="E22" s="437">
        <v>291.2</v>
      </c>
    </row>
    <row r="23" spans="1:5" x14ac:dyDescent="0.25">
      <c r="A23" s="430">
        <v>45078</v>
      </c>
      <c r="B23" s="437" t="s">
        <v>23017</v>
      </c>
      <c r="C23" s="435">
        <v>42</v>
      </c>
      <c r="D23" s="437"/>
      <c r="E23" s="437">
        <v>109.2</v>
      </c>
    </row>
    <row r="24" spans="1:5" x14ac:dyDescent="0.25">
      <c r="A24" s="430">
        <v>45078</v>
      </c>
      <c r="B24" s="437" t="s">
        <v>23018</v>
      </c>
      <c r="C24" s="435">
        <v>98</v>
      </c>
      <c r="D24" s="435"/>
      <c r="E24" s="445">
        <v>214.13</v>
      </c>
    </row>
    <row r="25" spans="1:5" x14ac:dyDescent="0.25">
      <c r="A25" s="430">
        <v>45078</v>
      </c>
      <c r="B25" s="437" t="s">
        <v>23019</v>
      </c>
      <c r="C25" s="435">
        <v>550</v>
      </c>
      <c r="D25" s="435"/>
      <c r="E25" s="445">
        <v>992.49</v>
      </c>
    </row>
    <row r="26" spans="1:5" x14ac:dyDescent="0.25">
      <c r="A26" s="430">
        <v>45078</v>
      </c>
      <c r="B26" s="437" t="s">
        <v>23021</v>
      </c>
      <c r="C26" s="435">
        <v>150</v>
      </c>
      <c r="D26" s="435"/>
      <c r="E26" s="445">
        <v>509.6</v>
      </c>
    </row>
    <row r="27" spans="1:5" x14ac:dyDescent="0.25">
      <c r="A27" s="430">
        <v>45078</v>
      </c>
      <c r="B27" s="437" t="s">
        <v>23022</v>
      </c>
      <c r="C27" s="435">
        <v>15</v>
      </c>
      <c r="D27" s="435"/>
      <c r="E27" s="445">
        <v>93.1</v>
      </c>
    </row>
    <row r="28" spans="1:5" x14ac:dyDescent="0.25">
      <c r="A28" s="430">
        <v>45078</v>
      </c>
      <c r="B28" s="437" t="s">
        <v>23024</v>
      </c>
      <c r="C28" s="435">
        <v>82</v>
      </c>
      <c r="D28" s="435"/>
      <c r="E28" s="445">
        <v>238.68</v>
      </c>
    </row>
    <row r="29" spans="1:5" x14ac:dyDescent="0.25">
      <c r="A29" s="430">
        <v>45078</v>
      </c>
      <c r="B29" s="437" t="s">
        <v>23025</v>
      </c>
      <c r="C29" s="435">
        <v>60</v>
      </c>
      <c r="D29" s="435">
        <v>179.09</v>
      </c>
      <c r="E29" s="445"/>
    </row>
    <row r="30" spans="1:5" x14ac:dyDescent="0.25">
      <c r="A30" s="430">
        <v>45078</v>
      </c>
      <c r="B30" s="437" t="s">
        <v>23026</v>
      </c>
      <c r="C30" s="435">
        <v>15</v>
      </c>
      <c r="D30" s="435"/>
      <c r="E30" s="445">
        <v>49</v>
      </c>
    </row>
    <row r="31" spans="1:5" x14ac:dyDescent="0.25">
      <c r="A31" s="430">
        <v>45079</v>
      </c>
      <c r="B31" s="437" t="s">
        <v>23027</v>
      </c>
      <c r="C31" s="437">
        <v>42</v>
      </c>
      <c r="D31" s="437"/>
      <c r="E31" s="437">
        <v>113.76</v>
      </c>
    </row>
    <row r="32" spans="1:5" x14ac:dyDescent="0.25">
      <c r="A32" s="430">
        <v>45079</v>
      </c>
      <c r="B32" s="437" t="s">
        <v>23028</v>
      </c>
      <c r="C32" s="437">
        <v>38</v>
      </c>
      <c r="D32" s="488"/>
      <c r="E32" s="437">
        <v>307.23</v>
      </c>
    </row>
    <row r="33" spans="1:6" x14ac:dyDescent="0.25">
      <c r="A33" s="430">
        <v>45079</v>
      </c>
      <c r="B33" s="437" t="s">
        <v>23029</v>
      </c>
      <c r="C33" s="437">
        <v>300</v>
      </c>
      <c r="D33" s="437"/>
      <c r="E33" s="437">
        <v>796.5</v>
      </c>
    </row>
    <row r="34" spans="1:6" x14ac:dyDescent="0.25">
      <c r="A34" s="430">
        <v>45079</v>
      </c>
      <c r="B34" s="437" t="s">
        <v>23030</v>
      </c>
      <c r="C34" s="437">
        <v>21</v>
      </c>
      <c r="D34" s="488"/>
      <c r="E34" s="437">
        <v>52</v>
      </c>
    </row>
    <row r="35" spans="1:6" x14ac:dyDescent="0.25">
      <c r="A35" s="430">
        <v>45079</v>
      </c>
      <c r="B35" s="437" t="s">
        <v>23032</v>
      </c>
      <c r="C35" s="437">
        <v>52</v>
      </c>
      <c r="D35" s="437"/>
      <c r="E35" s="437">
        <v>121.2</v>
      </c>
    </row>
    <row r="36" spans="1:6" x14ac:dyDescent="0.25">
      <c r="A36" s="430">
        <v>45079</v>
      </c>
      <c r="B36" s="437" t="s">
        <v>23034</v>
      </c>
      <c r="C36" s="437">
        <v>10</v>
      </c>
      <c r="D36" s="488"/>
      <c r="E36" s="437">
        <v>58.8</v>
      </c>
    </row>
    <row r="37" spans="1:6" x14ac:dyDescent="0.25">
      <c r="A37" s="430">
        <v>45079</v>
      </c>
      <c r="B37" s="437" t="s">
        <v>23035</v>
      </c>
      <c r="C37" s="431">
        <v>10</v>
      </c>
      <c r="D37" s="488"/>
      <c r="E37" s="437">
        <v>49</v>
      </c>
    </row>
    <row r="38" spans="1:6" x14ac:dyDescent="0.25">
      <c r="A38" s="430">
        <v>45079</v>
      </c>
      <c r="B38" s="437" t="s">
        <v>23036</v>
      </c>
      <c r="C38" s="437">
        <v>66</v>
      </c>
      <c r="D38" s="437">
        <v>254.41</v>
      </c>
      <c r="E38" s="437"/>
    </row>
    <row r="39" spans="1:6" x14ac:dyDescent="0.25">
      <c r="A39" s="430">
        <v>45079</v>
      </c>
      <c r="B39" s="437" t="s">
        <v>23037</v>
      </c>
      <c r="C39" s="437">
        <v>210</v>
      </c>
      <c r="D39" s="437">
        <v>626.80999999999995</v>
      </c>
      <c r="E39" s="437"/>
    </row>
    <row r="40" spans="1:6" x14ac:dyDescent="0.25">
      <c r="A40" s="430">
        <v>45079</v>
      </c>
      <c r="B40" s="437" t="s">
        <v>23038</v>
      </c>
      <c r="C40" s="437">
        <v>130</v>
      </c>
      <c r="D40" s="437">
        <v>358.5</v>
      </c>
      <c r="E40" s="437"/>
    </row>
    <row r="41" spans="1:6" x14ac:dyDescent="0.25">
      <c r="A41" s="430">
        <v>45079</v>
      </c>
      <c r="B41" s="437" t="s">
        <v>23039</v>
      </c>
      <c r="C41" s="431">
        <v>50</v>
      </c>
      <c r="D41" s="437">
        <v>109.47</v>
      </c>
      <c r="E41" s="437"/>
    </row>
    <row r="42" spans="1:6" x14ac:dyDescent="0.25">
      <c r="A42" s="430">
        <v>45079</v>
      </c>
      <c r="B42" s="437" t="s">
        <v>23040</v>
      </c>
      <c r="C42" s="431">
        <v>140</v>
      </c>
      <c r="D42" s="437"/>
      <c r="E42" s="437">
        <v>319.49</v>
      </c>
    </row>
    <row r="43" spans="1:6" x14ac:dyDescent="0.25">
      <c r="A43" s="430">
        <v>45079</v>
      </c>
      <c r="B43" s="437" t="s">
        <v>23041</v>
      </c>
      <c r="C43" s="437">
        <v>172</v>
      </c>
      <c r="D43" s="437"/>
      <c r="E43" s="437">
        <v>400.14</v>
      </c>
    </row>
    <row r="44" spans="1:6" x14ac:dyDescent="0.25">
      <c r="A44" s="430">
        <v>45079</v>
      </c>
      <c r="B44" s="437" t="s">
        <v>23042</v>
      </c>
      <c r="C44" s="431">
        <v>372</v>
      </c>
      <c r="D44" s="437"/>
      <c r="E44" s="437">
        <v>872.1</v>
      </c>
    </row>
    <row r="45" spans="1:6" x14ac:dyDescent="0.25">
      <c r="A45" s="430">
        <v>45079</v>
      </c>
      <c r="B45" s="437" t="s">
        <v>23044</v>
      </c>
      <c r="C45" s="437">
        <v>60</v>
      </c>
      <c r="D45" s="437">
        <v>168.76</v>
      </c>
      <c r="E45" s="150"/>
    </row>
    <row r="46" spans="1:6" x14ac:dyDescent="0.25">
      <c r="A46" s="430">
        <v>45079</v>
      </c>
      <c r="B46" s="437" t="s">
        <v>23045</v>
      </c>
      <c r="C46" s="431">
        <v>12</v>
      </c>
      <c r="D46" s="437">
        <v>72.569999999999993</v>
      </c>
      <c r="E46" s="150"/>
    </row>
    <row r="47" spans="1:6" x14ac:dyDescent="0.25">
      <c r="A47" s="430">
        <v>45079</v>
      </c>
      <c r="B47" s="437" t="s">
        <v>23046</v>
      </c>
      <c r="C47" s="437">
        <v>22</v>
      </c>
      <c r="D47" s="437">
        <v>60.27</v>
      </c>
      <c r="E47" s="437"/>
    </row>
    <row r="48" spans="1:6" x14ac:dyDescent="0.25">
      <c r="A48" s="430">
        <v>45079</v>
      </c>
      <c r="B48" s="437" t="s">
        <v>23047</v>
      </c>
      <c r="C48" s="437">
        <v>20</v>
      </c>
      <c r="D48" s="437">
        <v>84.38</v>
      </c>
      <c r="E48" s="437"/>
      <c r="F48" t="s">
        <v>23069</v>
      </c>
    </row>
    <row r="49" spans="1:5" x14ac:dyDescent="0.25">
      <c r="A49" s="430">
        <v>45079</v>
      </c>
      <c r="B49" s="431" t="s">
        <v>23048</v>
      </c>
      <c r="C49" s="437">
        <v>1160</v>
      </c>
      <c r="D49" s="487">
        <v>2324.61</v>
      </c>
      <c r="E49" s="487"/>
    </row>
    <row r="50" spans="1:5" x14ac:dyDescent="0.25">
      <c r="A50" s="430">
        <v>45079</v>
      </c>
      <c r="B50" s="437" t="s">
        <v>23049</v>
      </c>
      <c r="C50" s="431">
        <v>511</v>
      </c>
      <c r="D50" s="488"/>
      <c r="E50" s="487">
        <v>2166.79</v>
      </c>
    </row>
    <row r="51" spans="1:5" x14ac:dyDescent="0.25">
      <c r="A51" s="430">
        <v>45079</v>
      </c>
      <c r="B51" s="437" t="s">
        <v>23050</v>
      </c>
      <c r="C51" s="431">
        <v>1072</v>
      </c>
      <c r="D51" s="437"/>
      <c r="E51" s="487">
        <v>3414.4</v>
      </c>
    </row>
    <row r="52" spans="1:5" x14ac:dyDescent="0.25">
      <c r="A52" s="430">
        <v>45082</v>
      </c>
      <c r="B52" s="437" t="s">
        <v>23051</v>
      </c>
      <c r="C52" s="437">
        <v>182</v>
      </c>
      <c r="D52" s="488"/>
      <c r="E52" s="437">
        <v>324.5</v>
      </c>
    </row>
    <row r="53" spans="1:5" x14ac:dyDescent="0.25">
      <c r="A53" s="430">
        <v>45082</v>
      </c>
      <c r="B53" s="437" t="s">
        <v>23054</v>
      </c>
      <c r="C53" s="437">
        <v>37</v>
      </c>
      <c r="D53" s="488"/>
      <c r="E53" s="437">
        <v>88.2</v>
      </c>
    </row>
    <row r="54" spans="1:5" x14ac:dyDescent="0.25">
      <c r="A54" s="430">
        <v>45082</v>
      </c>
      <c r="B54" s="437" t="s">
        <v>23055</v>
      </c>
      <c r="C54" s="435">
        <v>928</v>
      </c>
      <c r="D54" s="488"/>
      <c r="E54" s="445">
        <v>1936.09</v>
      </c>
    </row>
    <row r="55" spans="1:5" x14ac:dyDescent="0.25">
      <c r="A55" s="430">
        <v>45082</v>
      </c>
      <c r="B55" s="437" t="s">
        <v>23056</v>
      </c>
      <c r="C55" s="431">
        <v>76</v>
      </c>
      <c r="D55" s="437"/>
      <c r="E55" s="437">
        <v>181.3</v>
      </c>
    </row>
    <row r="56" spans="1:5" x14ac:dyDescent="0.25">
      <c r="A56" s="430">
        <v>45082</v>
      </c>
      <c r="B56" s="437" t="s">
        <v>23057</v>
      </c>
      <c r="C56" s="437">
        <v>10</v>
      </c>
      <c r="D56" s="437"/>
      <c r="E56" s="437">
        <v>25.92</v>
      </c>
    </row>
    <row r="57" spans="1:5" x14ac:dyDescent="0.25">
      <c r="A57" s="430">
        <v>45082</v>
      </c>
      <c r="B57" s="437" t="s">
        <v>23059</v>
      </c>
      <c r="C57" s="431">
        <v>127</v>
      </c>
      <c r="D57" s="437"/>
      <c r="E57" s="437">
        <v>414.96</v>
      </c>
    </row>
    <row r="58" spans="1:5" x14ac:dyDescent="0.25">
      <c r="A58" s="430">
        <v>45082</v>
      </c>
      <c r="B58" s="437" t="s">
        <v>23060</v>
      </c>
      <c r="C58" s="437">
        <v>135</v>
      </c>
      <c r="D58" s="488"/>
      <c r="E58" s="437">
        <v>264.60000000000002</v>
      </c>
    </row>
    <row r="59" spans="1:5" x14ac:dyDescent="0.25">
      <c r="A59" s="430">
        <v>45082</v>
      </c>
      <c r="B59" s="437" t="s">
        <v>23061</v>
      </c>
      <c r="C59" s="431">
        <v>36</v>
      </c>
      <c r="D59" s="488"/>
      <c r="E59" s="437">
        <v>151.30000000000001</v>
      </c>
    </row>
    <row r="60" spans="1:5" x14ac:dyDescent="0.25">
      <c r="A60" s="430">
        <v>45082</v>
      </c>
      <c r="B60" s="437" t="s">
        <v>23062</v>
      </c>
      <c r="C60" s="437">
        <v>28</v>
      </c>
      <c r="D60" s="437">
        <v>89.54</v>
      </c>
      <c r="E60" s="437"/>
    </row>
    <row r="61" spans="1:5" x14ac:dyDescent="0.25">
      <c r="A61" s="430">
        <v>45082</v>
      </c>
      <c r="B61" s="437" t="s">
        <v>23063</v>
      </c>
      <c r="C61" s="437">
        <v>125</v>
      </c>
      <c r="D61" s="437"/>
      <c r="E61" s="437">
        <v>665.91</v>
      </c>
    </row>
    <row r="62" spans="1:5" x14ac:dyDescent="0.25">
      <c r="A62" s="430">
        <v>45082</v>
      </c>
      <c r="B62" s="437" t="s">
        <v>23064</v>
      </c>
      <c r="C62" s="437">
        <v>355</v>
      </c>
      <c r="D62" s="488"/>
      <c r="E62" s="437">
        <v>748.8</v>
      </c>
    </row>
    <row r="63" spans="1:5" x14ac:dyDescent="0.25">
      <c r="A63" s="430">
        <v>45082</v>
      </c>
      <c r="B63" s="437" t="s">
        <v>23065</v>
      </c>
      <c r="C63" s="431">
        <v>66</v>
      </c>
      <c r="D63" s="437"/>
      <c r="E63" s="437">
        <v>381.71</v>
      </c>
    </row>
    <row r="64" spans="1:5" x14ac:dyDescent="0.25">
      <c r="A64" s="430">
        <v>45082</v>
      </c>
      <c r="B64" s="437" t="s">
        <v>23066</v>
      </c>
      <c r="C64" s="437">
        <v>16</v>
      </c>
      <c r="D64" s="437"/>
      <c r="E64" s="437">
        <v>85.2</v>
      </c>
    </row>
    <row r="65" spans="1:5" x14ac:dyDescent="0.25">
      <c r="A65" s="430">
        <v>45082</v>
      </c>
      <c r="B65" s="437" t="s">
        <v>23067</v>
      </c>
      <c r="C65" s="431">
        <v>61</v>
      </c>
      <c r="D65" s="437">
        <v>168.76</v>
      </c>
      <c r="E65" s="437"/>
    </row>
    <row r="66" spans="1:5" x14ac:dyDescent="0.25">
      <c r="A66" s="430">
        <v>45082</v>
      </c>
      <c r="B66" s="437" t="s">
        <v>23068</v>
      </c>
      <c r="C66" s="437">
        <v>112</v>
      </c>
      <c r="D66" s="437">
        <v>297.73</v>
      </c>
      <c r="E66" s="437"/>
    </row>
    <row r="67" spans="1:5" x14ac:dyDescent="0.25">
      <c r="A67" s="430">
        <v>45082</v>
      </c>
      <c r="B67" s="437" t="s">
        <v>23070</v>
      </c>
      <c r="C67" s="437">
        <v>80</v>
      </c>
      <c r="D67" s="488"/>
      <c r="E67" s="437">
        <v>187.2</v>
      </c>
    </row>
    <row r="68" spans="1:5" x14ac:dyDescent="0.25">
      <c r="A68" s="430">
        <v>45082</v>
      </c>
      <c r="B68" s="437" t="s">
        <v>23071</v>
      </c>
      <c r="C68" s="437">
        <v>193</v>
      </c>
      <c r="D68" s="437">
        <v>577.24</v>
      </c>
      <c r="E68" s="437"/>
    </row>
    <row r="69" spans="1:5" x14ac:dyDescent="0.25">
      <c r="A69" s="430">
        <v>45082</v>
      </c>
      <c r="B69" s="437" t="s">
        <v>23072</v>
      </c>
      <c r="C69" s="437">
        <v>110</v>
      </c>
      <c r="D69" s="488"/>
      <c r="E69" s="437">
        <v>252.5</v>
      </c>
    </row>
    <row r="70" spans="1:5" x14ac:dyDescent="0.25">
      <c r="A70" s="430">
        <v>45082</v>
      </c>
      <c r="B70" s="437" t="s">
        <v>23073</v>
      </c>
      <c r="C70" s="437">
        <v>148</v>
      </c>
      <c r="D70" s="437"/>
      <c r="E70" s="437">
        <v>332.8</v>
      </c>
    </row>
    <row r="71" spans="1:5" x14ac:dyDescent="0.25">
      <c r="A71" s="430">
        <v>45082</v>
      </c>
      <c r="B71" s="437" t="s">
        <v>23074</v>
      </c>
      <c r="C71" s="437">
        <v>52</v>
      </c>
      <c r="D71" s="437"/>
      <c r="E71" s="437">
        <v>354.2</v>
      </c>
    </row>
    <row r="72" spans="1:5" x14ac:dyDescent="0.25">
      <c r="A72" s="430">
        <v>45082</v>
      </c>
      <c r="B72" s="437" t="s">
        <v>23075</v>
      </c>
      <c r="C72" s="437">
        <v>16</v>
      </c>
      <c r="D72" s="488"/>
      <c r="E72" s="437">
        <v>47.04</v>
      </c>
    </row>
    <row r="73" spans="1:5" x14ac:dyDescent="0.25">
      <c r="A73" s="430">
        <v>45082</v>
      </c>
      <c r="B73" s="437" t="s">
        <v>23076</v>
      </c>
      <c r="C73" s="437">
        <v>200</v>
      </c>
      <c r="D73" s="488"/>
      <c r="E73" s="437">
        <v>497.7</v>
      </c>
    </row>
    <row r="74" spans="1:5" x14ac:dyDescent="0.25">
      <c r="A74" s="430">
        <v>45082</v>
      </c>
      <c r="B74" s="437" t="s">
        <v>23077</v>
      </c>
      <c r="C74" s="437">
        <v>60</v>
      </c>
      <c r="D74" s="437"/>
      <c r="E74" s="437">
        <v>126</v>
      </c>
    </row>
    <row r="75" spans="1:5" x14ac:dyDescent="0.25">
      <c r="A75" s="430">
        <v>45082</v>
      </c>
      <c r="B75" s="437" t="s">
        <v>23078</v>
      </c>
      <c r="C75" s="437">
        <v>20</v>
      </c>
      <c r="D75" s="488"/>
      <c r="E75" s="437">
        <v>47.2</v>
      </c>
    </row>
    <row r="76" spans="1:5" x14ac:dyDescent="0.25">
      <c r="A76" s="430">
        <v>45082</v>
      </c>
      <c r="B76" s="437" t="s">
        <v>23079</v>
      </c>
      <c r="C76" s="437">
        <v>120</v>
      </c>
      <c r="D76" s="437">
        <v>306.52</v>
      </c>
      <c r="E76" s="437"/>
    </row>
    <row r="77" spans="1:5" x14ac:dyDescent="0.25">
      <c r="A77" s="430">
        <v>45082</v>
      </c>
      <c r="B77" s="437" t="s">
        <v>23080</v>
      </c>
      <c r="C77" s="437">
        <v>22</v>
      </c>
      <c r="D77" s="437">
        <v>55.35</v>
      </c>
      <c r="E77" s="437"/>
    </row>
    <row r="78" spans="1:5" x14ac:dyDescent="0.25">
      <c r="A78" s="430">
        <v>45082</v>
      </c>
      <c r="B78" s="437" t="s">
        <v>23081</v>
      </c>
      <c r="C78" s="437">
        <v>37</v>
      </c>
      <c r="D78" s="488"/>
      <c r="E78" s="437">
        <v>78.400000000000006</v>
      </c>
    </row>
    <row r="79" spans="1:5" x14ac:dyDescent="0.25">
      <c r="A79" s="430">
        <v>45082</v>
      </c>
      <c r="B79" s="437" t="s">
        <v>23082</v>
      </c>
      <c r="C79" s="437">
        <v>51</v>
      </c>
      <c r="D79" s="437"/>
      <c r="E79" s="437">
        <v>117.6</v>
      </c>
    </row>
    <row r="80" spans="1:5" x14ac:dyDescent="0.25">
      <c r="A80" s="430">
        <v>45082</v>
      </c>
      <c r="B80" s="437" t="s">
        <v>23083</v>
      </c>
      <c r="C80" s="437">
        <v>159</v>
      </c>
      <c r="D80" s="488"/>
      <c r="E80" s="437">
        <v>330.98</v>
      </c>
    </row>
    <row r="81" spans="1:5" x14ac:dyDescent="0.25">
      <c r="A81" s="430">
        <v>45082</v>
      </c>
      <c r="B81" s="437" t="s">
        <v>23086</v>
      </c>
      <c r="C81" s="437">
        <v>343</v>
      </c>
      <c r="D81" s="437">
        <v>873.31</v>
      </c>
      <c r="E81" s="437"/>
    </row>
    <row r="82" spans="1:5" x14ac:dyDescent="0.25">
      <c r="A82" s="430">
        <v>45082</v>
      </c>
      <c r="B82" s="437" t="s">
        <v>23087</v>
      </c>
      <c r="C82" s="437">
        <v>62</v>
      </c>
      <c r="D82" s="437"/>
      <c r="E82" s="437">
        <v>156</v>
      </c>
    </row>
    <row r="83" spans="1:5" x14ac:dyDescent="0.25">
      <c r="A83" s="430">
        <v>45082</v>
      </c>
      <c r="B83" s="437" t="s">
        <v>23088</v>
      </c>
      <c r="C83" s="437">
        <v>25</v>
      </c>
      <c r="D83" s="437">
        <v>78.349999999999994</v>
      </c>
      <c r="E83" s="437"/>
    </row>
    <row r="84" spans="1:5" x14ac:dyDescent="0.25">
      <c r="A84" s="430">
        <v>45082</v>
      </c>
      <c r="B84" s="437" t="s">
        <v>23089</v>
      </c>
      <c r="C84" s="437">
        <v>39</v>
      </c>
      <c r="D84" s="437">
        <v>140.71</v>
      </c>
      <c r="E84" s="437"/>
    </row>
    <row r="85" spans="1:5" x14ac:dyDescent="0.25">
      <c r="A85" s="430">
        <v>45082</v>
      </c>
      <c r="B85" s="437" t="s">
        <v>23090</v>
      </c>
      <c r="C85" s="437">
        <v>201</v>
      </c>
      <c r="D85" s="437"/>
      <c r="E85" s="437">
        <v>555.66</v>
      </c>
    </row>
    <row r="86" spans="1:5" x14ac:dyDescent="0.25">
      <c r="A86" s="430">
        <v>45082</v>
      </c>
      <c r="B86" s="431" t="s">
        <v>23091</v>
      </c>
      <c r="C86" s="437">
        <v>40</v>
      </c>
      <c r="D86" s="437"/>
      <c r="E86" s="437">
        <v>107</v>
      </c>
    </row>
    <row r="87" spans="1:5" x14ac:dyDescent="0.25">
      <c r="A87" s="430">
        <v>45082</v>
      </c>
      <c r="B87" s="437" t="s">
        <v>23092</v>
      </c>
      <c r="C87" s="437">
        <v>82</v>
      </c>
      <c r="D87" s="437">
        <v>261.25</v>
      </c>
      <c r="E87" s="437"/>
    </row>
    <row r="88" spans="1:5" x14ac:dyDescent="0.25">
      <c r="A88" s="430">
        <v>45082</v>
      </c>
      <c r="B88" s="437" t="s">
        <v>23093</v>
      </c>
      <c r="C88" s="437">
        <v>45</v>
      </c>
      <c r="D88" s="437">
        <v>101.6</v>
      </c>
      <c r="E88" s="437"/>
    </row>
    <row r="89" spans="1:5" x14ac:dyDescent="0.25">
      <c r="A89" s="430">
        <v>45082</v>
      </c>
      <c r="B89" s="437" t="s">
        <v>23094</v>
      </c>
      <c r="C89" s="437">
        <v>22</v>
      </c>
      <c r="D89" s="437">
        <v>63.96</v>
      </c>
      <c r="E89" s="437"/>
    </row>
    <row r="90" spans="1:5" x14ac:dyDescent="0.25">
      <c r="A90" s="430">
        <v>45083</v>
      </c>
      <c r="B90" s="437" t="s">
        <v>23095</v>
      </c>
      <c r="C90" s="431">
        <v>28</v>
      </c>
      <c r="D90" s="437">
        <v>87.08</v>
      </c>
      <c r="E90" s="437"/>
    </row>
    <row r="91" spans="1:5" x14ac:dyDescent="0.25">
      <c r="A91" s="430">
        <v>45083</v>
      </c>
      <c r="B91" s="437" t="s">
        <v>23096</v>
      </c>
      <c r="C91" s="437">
        <v>270</v>
      </c>
      <c r="D91" s="488"/>
      <c r="E91" s="437">
        <v>678.6</v>
      </c>
    </row>
    <row r="92" spans="1:5" x14ac:dyDescent="0.25">
      <c r="A92" s="430">
        <v>45083</v>
      </c>
      <c r="B92" s="437" t="s">
        <v>23097</v>
      </c>
      <c r="C92" s="437">
        <v>36</v>
      </c>
      <c r="D92" s="437"/>
      <c r="E92" s="437">
        <v>83.3</v>
      </c>
    </row>
    <row r="93" spans="1:5" x14ac:dyDescent="0.25">
      <c r="A93" s="430">
        <v>45083</v>
      </c>
      <c r="B93" s="437" t="s">
        <v>23098</v>
      </c>
      <c r="C93" s="437">
        <v>36</v>
      </c>
      <c r="D93" s="437">
        <v>89.54</v>
      </c>
      <c r="E93" s="437"/>
    </row>
    <row r="94" spans="1:5" x14ac:dyDescent="0.25">
      <c r="A94" s="430">
        <v>45083</v>
      </c>
      <c r="B94" s="437" t="s">
        <v>23099</v>
      </c>
      <c r="C94" s="437">
        <v>160</v>
      </c>
      <c r="D94" s="488"/>
      <c r="E94" s="437">
        <v>274.39999999999998</v>
      </c>
    </row>
    <row r="95" spans="1:5" x14ac:dyDescent="0.25">
      <c r="A95" s="430">
        <v>45083</v>
      </c>
      <c r="B95" s="437" t="s">
        <v>23100</v>
      </c>
      <c r="C95" s="437">
        <v>31</v>
      </c>
      <c r="D95" s="488"/>
      <c r="E95" s="437">
        <v>83.2</v>
      </c>
    </row>
    <row r="96" spans="1:5" x14ac:dyDescent="0.25">
      <c r="A96" s="430">
        <v>45083</v>
      </c>
      <c r="B96" s="437" t="s">
        <v>23101</v>
      </c>
      <c r="C96" s="437">
        <v>245</v>
      </c>
      <c r="D96" s="437">
        <v>607.52</v>
      </c>
      <c r="E96" s="437"/>
    </row>
    <row r="97" spans="1:6" x14ac:dyDescent="0.25">
      <c r="A97" s="430">
        <v>45083</v>
      </c>
      <c r="B97" s="437" t="s">
        <v>23103</v>
      </c>
      <c r="C97" s="437">
        <v>108</v>
      </c>
      <c r="D97" s="488"/>
      <c r="E97" s="437">
        <v>318.60000000000002</v>
      </c>
    </row>
    <row r="98" spans="1:6" x14ac:dyDescent="0.25">
      <c r="A98" s="430">
        <v>45083</v>
      </c>
      <c r="B98" s="437" t="s">
        <v>23104</v>
      </c>
      <c r="C98" s="431">
        <v>22</v>
      </c>
      <c r="D98" s="488"/>
      <c r="E98" s="437">
        <v>49</v>
      </c>
    </row>
    <row r="99" spans="1:6" x14ac:dyDescent="0.25">
      <c r="A99" s="430">
        <v>45083</v>
      </c>
      <c r="B99" s="437" t="s">
        <v>23105</v>
      </c>
      <c r="C99" s="437">
        <v>31</v>
      </c>
      <c r="D99" s="437">
        <v>89.54</v>
      </c>
      <c r="E99" s="437"/>
    </row>
    <row r="100" spans="1:6" x14ac:dyDescent="0.25">
      <c r="A100" s="430">
        <v>45083</v>
      </c>
      <c r="B100" s="437" t="s">
        <v>23106</v>
      </c>
      <c r="C100" s="431">
        <v>76</v>
      </c>
      <c r="D100" s="488"/>
      <c r="E100" s="437">
        <v>424.84</v>
      </c>
    </row>
    <row r="101" spans="1:6" x14ac:dyDescent="0.25">
      <c r="A101" s="430">
        <v>45083</v>
      </c>
      <c r="B101" s="437" t="s">
        <v>23107</v>
      </c>
      <c r="C101" s="437">
        <v>500</v>
      </c>
      <c r="D101" s="488"/>
      <c r="E101" s="487">
        <v>1343.16</v>
      </c>
    </row>
    <row r="102" spans="1:6" x14ac:dyDescent="0.25">
      <c r="A102" s="430">
        <v>45083</v>
      </c>
      <c r="B102" s="437" t="s">
        <v>23108</v>
      </c>
      <c r="C102" s="437">
        <v>73</v>
      </c>
      <c r="D102" s="488"/>
      <c r="E102" s="437">
        <v>166.6</v>
      </c>
    </row>
    <row r="103" spans="1:6" x14ac:dyDescent="0.25">
      <c r="A103" s="430">
        <v>45083</v>
      </c>
      <c r="B103" s="437" t="s">
        <v>23109</v>
      </c>
      <c r="C103" s="437">
        <v>30</v>
      </c>
      <c r="D103" s="437">
        <v>89.54</v>
      </c>
      <c r="E103" s="437"/>
    </row>
    <row r="104" spans="1:6" x14ac:dyDescent="0.25">
      <c r="A104" s="430">
        <v>45083</v>
      </c>
      <c r="B104" s="437" t="s">
        <v>23110</v>
      </c>
      <c r="C104" s="437">
        <v>40</v>
      </c>
      <c r="D104" s="488"/>
      <c r="E104" s="437">
        <v>68.599999999999994</v>
      </c>
    </row>
    <row r="105" spans="1:6" x14ac:dyDescent="0.25">
      <c r="A105" s="430">
        <v>45083</v>
      </c>
      <c r="B105" s="437" t="s">
        <v>23111</v>
      </c>
      <c r="C105" s="437">
        <v>23</v>
      </c>
      <c r="D105" s="488"/>
      <c r="E105" s="437">
        <v>58.8</v>
      </c>
    </row>
    <row r="106" spans="1:6" x14ac:dyDescent="0.25">
      <c r="A106" s="430">
        <v>45083</v>
      </c>
      <c r="B106" s="437" t="s">
        <v>23112</v>
      </c>
      <c r="C106" s="431">
        <v>150</v>
      </c>
      <c r="D106" s="488"/>
      <c r="E106" s="437">
        <v>244.8</v>
      </c>
    </row>
    <row r="107" spans="1:6" x14ac:dyDescent="0.25">
      <c r="A107" s="430">
        <v>45083</v>
      </c>
      <c r="B107" s="437" t="s">
        <v>23113</v>
      </c>
      <c r="C107" s="437">
        <v>40</v>
      </c>
      <c r="D107" s="437">
        <v>168.76</v>
      </c>
      <c r="E107" s="437"/>
    </row>
    <row r="108" spans="1:6" x14ac:dyDescent="0.25">
      <c r="A108" s="430">
        <v>45083</v>
      </c>
      <c r="B108" s="437" t="s">
        <v>23114</v>
      </c>
      <c r="C108" s="437">
        <v>28</v>
      </c>
      <c r="D108" s="437">
        <v>78.349999999999994</v>
      </c>
      <c r="E108" s="437"/>
    </row>
    <row r="109" spans="1:6" x14ac:dyDescent="0.25">
      <c r="A109" s="430">
        <v>45083</v>
      </c>
      <c r="B109" s="437" t="s">
        <v>23116</v>
      </c>
      <c r="C109" s="431">
        <v>82</v>
      </c>
      <c r="D109" s="488"/>
      <c r="E109" s="437">
        <v>551.25</v>
      </c>
    </row>
    <row r="110" spans="1:6" x14ac:dyDescent="0.25">
      <c r="A110" s="430">
        <v>45083</v>
      </c>
      <c r="B110" s="437" t="s">
        <v>23117</v>
      </c>
      <c r="C110" s="437">
        <v>10</v>
      </c>
      <c r="D110" s="437">
        <v>84.38</v>
      </c>
      <c r="E110" s="437"/>
    </row>
    <row r="111" spans="1:6" x14ac:dyDescent="0.25">
      <c r="A111" s="430">
        <v>45083</v>
      </c>
      <c r="B111" s="437" t="s">
        <v>23118</v>
      </c>
      <c r="C111" s="431">
        <v>46</v>
      </c>
      <c r="D111" s="488"/>
      <c r="E111" s="437">
        <v>260.68</v>
      </c>
    </row>
    <row r="112" spans="1:6" x14ac:dyDescent="0.25">
      <c r="A112" s="430">
        <v>45083</v>
      </c>
      <c r="B112" s="437" t="s">
        <v>23119</v>
      </c>
      <c r="C112" s="437">
        <v>90</v>
      </c>
      <c r="D112" s="437">
        <v>198.77</v>
      </c>
      <c r="E112" s="437"/>
      <c r="F112" t="s">
        <v>23129</v>
      </c>
    </row>
    <row r="113" spans="1:5" x14ac:dyDescent="0.25">
      <c r="A113" s="430">
        <v>45083</v>
      </c>
      <c r="B113" s="437" t="s">
        <v>23120</v>
      </c>
      <c r="C113" s="437">
        <v>58</v>
      </c>
      <c r="D113" s="437">
        <v>156.69999999999999</v>
      </c>
      <c r="E113" s="437"/>
    </row>
    <row r="114" spans="1:5" x14ac:dyDescent="0.25">
      <c r="A114" s="430">
        <v>45083</v>
      </c>
      <c r="B114" s="437" t="s">
        <v>23121</v>
      </c>
      <c r="C114" s="437">
        <v>156</v>
      </c>
      <c r="D114" s="488"/>
      <c r="E114" s="437">
        <v>379.6</v>
      </c>
    </row>
    <row r="115" spans="1:5" x14ac:dyDescent="0.25">
      <c r="A115" s="430">
        <v>45083</v>
      </c>
      <c r="B115" s="437" t="s">
        <v>23122</v>
      </c>
      <c r="C115" s="437">
        <v>20</v>
      </c>
      <c r="D115" s="437"/>
      <c r="E115" s="437">
        <v>68.599999999999994</v>
      </c>
    </row>
    <row r="116" spans="1:5" x14ac:dyDescent="0.25">
      <c r="A116" s="430">
        <v>45083</v>
      </c>
      <c r="B116" s="437" t="s">
        <v>23123</v>
      </c>
      <c r="C116" s="437">
        <v>10</v>
      </c>
      <c r="D116" s="488"/>
      <c r="E116" s="437">
        <v>49</v>
      </c>
    </row>
    <row r="117" spans="1:5" x14ac:dyDescent="0.25">
      <c r="A117" s="430">
        <v>45083</v>
      </c>
      <c r="B117" s="437" t="s">
        <v>23124</v>
      </c>
      <c r="C117" s="431">
        <v>3240</v>
      </c>
      <c r="D117" s="437"/>
      <c r="E117" s="487">
        <v>5980.26</v>
      </c>
    </row>
    <row r="118" spans="1:5" x14ac:dyDescent="0.25">
      <c r="A118" s="430">
        <v>45083</v>
      </c>
      <c r="B118" s="437" t="s">
        <v>23125</v>
      </c>
      <c r="C118" s="431">
        <v>138</v>
      </c>
      <c r="D118" s="437"/>
      <c r="E118" s="437">
        <v>410.8</v>
      </c>
    </row>
    <row r="119" spans="1:5" x14ac:dyDescent="0.25">
      <c r="A119" s="430">
        <v>45083</v>
      </c>
      <c r="B119" s="437" t="s">
        <v>23126</v>
      </c>
      <c r="C119" s="431">
        <v>90</v>
      </c>
      <c r="D119" s="437">
        <v>218.94</v>
      </c>
      <c r="E119" s="437"/>
    </row>
    <row r="120" spans="1:5" x14ac:dyDescent="0.25">
      <c r="A120" s="430">
        <v>45083</v>
      </c>
      <c r="B120" s="437" t="s">
        <v>23127</v>
      </c>
      <c r="C120" s="437">
        <v>35</v>
      </c>
      <c r="D120" s="437"/>
      <c r="E120" s="437">
        <v>68.599999999999994</v>
      </c>
    </row>
    <row r="121" spans="1:5" x14ac:dyDescent="0.25">
      <c r="A121" s="430">
        <v>45083</v>
      </c>
      <c r="B121" s="437" t="s">
        <v>23128</v>
      </c>
      <c r="C121" s="431">
        <v>48</v>
      </c>
      <c r="D121" s="437"/>
      <c r="E121" s="437">
        <v>117.6</v>
      </c>
    </row>
    <row r="122" spans="1:5" x14ac:dyDescent="0.25">
      <c r="A122" s="430">
        <v>45083</v>
      </c>
      <c r="B122" s="437" t="s">
        <v>23130</v>
      </c>
      <c r="C122" s="437">
        <v>275</v>
      </c>
      <c r="D122" s="437"/>
      <c r="E122" s="437">
        <v>413</v>
      </c>
    </row>
    <row r="123" spans="1:5" x14ac:dyDescent="0.25">
      <c r="A123" s="430">
        <v>45083</v>
      </c>
      <c r="B123" s="437" t="s">
        <v>23131</v>
      </c>
      <c r="C123" s="437">
        <v>42</v>
      </c>
      <c r="D123" s="488"/>
      <c r="E123" s="437">
        <v>256.02999999999997</v>
      </c>
    </row>
    <row r="124" spans="1:5" x14ac:dyDescent="0.25">
      <c r="A124" s="430">
        <v>45083</v>
      </c>
      <c r="B124" s="437" t="s">
        <v>23132</v>
      </c>
      <c r="C124" s="437">
        <v>20</v>
      </c>
      <c r="D124" s="488"/>
      <c r="E124" s="437">
        <v>68.599999999999994</v>
      </c>
    </row>
    <row r="125" spans="1:5" x14ac:dyDescent="0.25">
      <c r="A125" s="430">
        <v>45083</v>
      </c>
      <c r="B125" s="437" t="s">
        <v>23133</v>
      </c>
      <c r="C125" s="437">
        <v>865</v>
      </c>
      <c r="D125" s="488"/>
      <c r="E125" s="487">
        <v>1626.8</v>
      </c>
    </row>
    <row r="126" spans="1:5" x14ac:dyDescent="0.25">
      <c r="A126" s="430">
        <v>45083</v>
      </c>
      <c r="B126" s="437" t="s">
        <v>23134</v>
      </c>
      <c r="C126" s="437">
        <v>40</v>
      </c>
      <c r="D126" s="437">
        <v>84.38</v>
      </c>
      <c r="E126" s="437"/>
    </row>
    <row r="127" spans="1:5" x14ac:dyDescent="0.25">
      <c r="A127" s="430">
        <v>45083</v>
      </c>
      <c r="B127" s="437" t="s">
        <v>23135</v>
      </c>
      <c r="C127" s="437">
        <v>20</v>
      </c>
      <c r="D127" s="488"/>
      <c r="E127" s="437">
        <v>59</v>
      </c>
    </row>
    <row r="128" spans="1:5" x14ac:dyDescent="0.25">
      <c r="A128" s="430">
        <v>45084</v>
      </c>
      <c r="B128" s="437" t="s">
        <v>23136</v>
      </c>
      <c r="C128" s="437">
        <v>343</v>
      </c>
      <c r="D128" s="487">
        <v>1074.04</v>
      </c>
      <c r="E128" s="437"/>
    </row>
    <row r="129" spans="1:5" x14ac:dyDescent="0.25">
      <c r="A129" s="430">
        <v>45084</v>
      </c>
      <c r="B129" s="437" t="s">
        <v>23137</v>
      </c>
      <c r="C129" s="437">
        <v>20</v>
      </c>
      <c r="D129" s="437">
        <v>168.76</v>
      </c>
      <c r="E129" s="437"/>
    </row>
    <row r="130" spans="1:5" x14ac:dyDescent="0.25">
      <c r="A130" s="430">
        <v>45084</v>
      </c>
      <c r="B130" s="437" t="s">
        <v>23138</v>
      </c>
      <c r="C130" s="437">
        <v>50</v>
      </c>
      <c r="D130" s="437">
        <v>166.91</v>
      </c>
      <c r="E130" s="437"/>
    </row>
    <row r="131" spans="1:5" x14ac:dyDescent="0.25">
      <c r="A131" s="430">
        <v>45084</v>
      </c>
      <c r="B131" s="437" t="s">
        <v>23139</v>
      </c>
      <c r="C131" s="437">
        <v>15</v>
      </c>
      <c r="D131" s="437">
        <v>57.26</v>
      </c>
      <c r="E131" s="437"/>
    </row>
    <row r="132" spans="1:5" x14ac:dyDescent="0.25">
      <c r="A132" s="430">
        <v>45084</v>
      </c>
      <c r="B132" s="437" t="s">
        <v>23140</v>
      </c>
      <c r="C132" s="437">
        <v>30</v>
      </c>
      <c r="D132" s="488"/>
      <c r="E132" s="437">
        <v>137.19999999999999</v>
      </c>
    </row>
    <row r="133" spans="1:5" x14ac:dyDescent="0.25">
      <c r="A133" s="430">
        <v>45084</v>
      </c>
      <c r="B133" s="437" t="s">
        <v>23141</v>
      </c>
      <c r="C133" s="437">
        <v>74</v>
      </c>
      <c r="D133" s="437">
        <v>203.2</v>
      </c>
      <c r="E133" s="437"/>
    </row>
    <row r="134" spans="1:5" x14ac:dyDescent="0.25">
      <c r="A134" s="430">
        <v>45084</v>
      </c>
      <c r="B134" s="437" t="s">
        <v>23142</v>
      </c>
      <c r="C134" s="431">
        <v>37</v>
      </c>
      <c r="D134" s="437"/>
      <c r="E134" s="437">
        <v>131.1</v>
      </c>
    </row>
    <row r="135" spans="1:5" x14ac:dyDescent="0.25">
      <c r="A135" s="430">
        <v>45084</v>
      </c>
      <c r="B135" s="437" t="s">
        <v>23143</v>
      </c>
      <c r="C135" s="437">
        <v>148</v>
      </c>
      <c r="D135" s="488"/>
      <c r="E135" s="437">
        <v>598.32000000000005</v>
      </c>
    </row>
    <row r="136" spans="1:5" x14ac:dyDescent="0.25">
      <c r="A136" s="430">
        <v>45084</v>
      </c>
      <c r="B136" s="437" t="s">
        <v>23144</v>
      </c>
      <c r="C136" s="437">
        <v>133</v>
      </c>
      <c r="D136" s="437"/>
      <c r="E136" s="437">
        <v>367.75</v>
      </c>
    </row>
    <row r="137" spans="1:5" x14ac:dyDescent="0.25">
      <c r="A137" s="430">
        <v>45084</v>
      </c>
      <c r="B137" s="437" t="s">
        <v>23145</v>
      </c>
      <c r="C137" s="437">
        <v>46</v>
      </c>
      <c r="D137" s="488"/>
      <c r="E137" s="437">
        <v>261.82</v>
      </c>
    </row>
    <row r="138" spans="1:5" x14ac:dyDescent="0.25">
      <c r="A138" s="430">
        <v>45084</v>
      </c>
      <c r="B138" s="437" t="s">
        <v>23146</v>
      </c>
      <c r="C138" s="437">
        <v>48</v>
      </c>
      <c r="D138" s="437">
        <v>144.65</v>
      </c>
      <c r="E138" s="437"/>
    </row>
    <row r="139" spans="1:5" x14ac:dyDescent="0.25">
      <c r="A139" s="430">
        <v>45084</v>
      </c>
      <c r="B139" s="437" t="s">
        <v>23147</v>
      </c>
      <c r="C139" s="437">
        <v>369</v>
      </c>
      <c r="D139" s="488"/>
      <c r="E139" s="437">
        <v>745.29</v>
      </c>
    </row>
    <row r="140" spans="1:5" x14ac:dyDescent="0.25">
      <c r="A140" s="430">
        <v>45084</v>
      </c>
      <c r="B140" s="437" t="s">
        <v>23148</v>
      </c>
      <c r="C140" s="437">
        <v>63</v>
      </c>
      <c r="D140" s="437"/>
      <c r="E140" s="437">
        <v>325.85000000000002</v>
      </c>
    </row>
    <row r="141" spans="1:5" x14ac:dyDescent="0.25">
      <c r="A141" s="430">
        <v>45084</v>
      </c>
      <c r="B141" s="437" t="s">
        <v>23149</v>
      </c>
      <c r="C141" s="437">
        <v>450</v>
      </c>
      <c r="D141" s="488"/>
      <c r="E141" s="437">
        <v>686</v>
      </c>
    </row>
    <row r="142" spans="1:5" x14ac:dyDescent="0.25">
      <c r="A142" s="430">
        <v>45084</v>
      </c>
      <c r="B142" s="437" t="s">
        <v>23150</v>
      </c>
      <c r="C142" s="437">
        <v>30</v>
      </c>
      <c r="D142" s="437">
        <v>76.11</v>
      </c>
      <c r="E142" s="437"/>
    </row>
    <row r="143" spans="1:5" x14ac:dyDescent="0.25">
      <c r="A143" s="430">
        <v>45084</v>
      </c>
      <c r="B143" s="437" t="s">
        <v>23151</v>
      </c>
      <c r="C143" s="437">
        <v>45</v>
      </c>
      <c r="D143" s="437"/>
      <c r="E143" s="437">
        <v>82.6</v>
      </c>
    </row>
    <row r="144" spans="1:5" x14ac:dyDescent="0.25">
      <c r="A144" s="430">
        <v>45084</v>
      </c>
      <c r="B144" s="437" t="s">
        <v>23152</v>
      </c>
      <c r="C144" s="431">
        <v>35</v>
      </c>
      <c r="D144" s="437">
        <v>116.11</v>
      </c>
      <c r="E144" s="437"/>
    </row>
    <row r="145" spans="1:5" x14ac:dyDescent="0.25">
      <c r="A145" s="430">
        <v>45084</v>
      </c>
      <c r="B145" s="437" t="s">
        <v>23153</v>
      </c>
      <c r="C145" s="437">
        <v>315</v>
      </c>
      <c r="D145" s="437"/>
      <c r="E145" s="437">
        <v>687.96</v>
      </c>
    </row>
    <row r="146" spans="1:5" x14ac:dyDescent="0.25">
      <c r="A146" s="430">
        <v>45084</v>
      </c>
      <c r="B146" s="437" t="s">
        <v>23154</v>
      </c>
      <c r="C146" s="431">
        <v>75</v>
      </c>
      <c r="D146" s="437"/>
      <c r="E146" s="437">
        <v>277.11</v>
      </c>
    </row>
    <row r="147" spans="1:5" x14ac:dyDescent="0.25">
      <c r="A147" s="430">
        <v>45084</v>
      </c>
      <c r="B147" s="437" t="s">
        <v>23155</v>
      </c>
      <c r="C147" s="437">
        <v>13</v>
      </c>
      <c r="D147" s="437"/>
      <c r="E147" s="437">
        <v>49</v>
      </c>
    </row>
    <row r="148" spans="1:5" x14ac:dyDescent="0.25">
      <c r="A148" s="430">
        <v>45084</v>
      </c>
      <c r="B148" s="437" t="s">
        <v>23156</v>
      </c>
      <c r="C148" s="437">
        <v>15</v>
      </c>
      <c r="D148" s="437">
        <v>60.27</v>
      </c>
      <c r="E148" s="437"/>
    </row>
    <row r="149" spans="1:5" x14ac:dyDescent="0.25">
      <c r="A149" s="430">
        <v>45084</v>
      </c>
      <c r="B149" s="490" t="s">
        <v>23157</v>
      </c>
      <c r="C149" s="491">
        <v>40</v>
      </c>
      <c r="D149" s="490">
        <v>168.76</v>
      </c>
      <c r="E149" s="490"/>
    </row>
    <row r="150" spans="1:5" x14ac:dyDescent="0.25">
      <c r="A150" s="430">
        <v>45084</v>
      </c>
      <c r="B150" s="490" t="s">
        <v>23158</v>
      </c>
      <c r="C150" s="491">
        <v>160</v>
      </c>
      <c r="D150" s="490"/>
      <c r="E150" s="490">
        <v>149.80000000000001</v>
      </c>
    </row>
    <row r="151" spans="1:5" x14ac:dyDescent="0.25">
      <c r="A151" s="430">
        <v>45084</v>
      </c>
      <c r="B151" s="490" t="s">
        <v>23159</v>
      </c>
      <c r="C151" s="491">
        <v>80</v>
      </c>
      <c r="D151" s="490"/>
      <c r="E151" s="490">
        <v>176.4</v>
      </c>
    </row>
    <row r="152" spans="1:5" x14ac:dyDescent="0.25">
      <c r="A152" s="430">
        <v>45084</v>
      </c>
      <c r="B152" s="492" t="s">
        <v>23160</v>
      </c>
      <c r="C152" s="493">
        <v>90</v>
      </c>
      <c r="D152" s="494"/>
      <c r="E152" s="492">
        <v>145.6</v>
      </c>
    </row>
    <row r="153" spans="1:5" x14ac:dyDescent="0.25">
      <c r="A153" s="489">
        <v>45084</v>
      </c>
      <c r="B153" s="22" t="s">
        <v>23161</v>
      </c>
      <c r="C153" s="495">
        <v>20</v>
      </c>
      <c r="D153" s="495"/>
      <c r="E153" s="496">
        <v>68.599999999999994</v>
      </c>
    </row>
    <row r="154" spans="1:5" x14ac:dyDescent="0.25">
      <c r="A154" s="489">
        <v>45084</v>
      </c>
      <c r="B154" s="22" t="s">
        <v>23162</v>
      </c>
      <c r="C154" s="495">
        <v>90</v>
      </c>
      <c r="D154" s="495">
        <v>268.63</v>
      </c>
      <c r="E154" s="496"/>
    </row>
    <row r="155" spans="1:5" x14ac:dyDescent="0.25">
      <c r="A155" s="489">
        <v>45084</v>
      </c>
      <c r="B155" s="22" t="s">
        <v>23163</v>
      </c>
      <c r="C155" s="495">
        <v>140</v>
      </c>
      <c r="D155" s="495"/>
      <c r="E155" s="213">
        <v>296.39999999999998</v>
      </c>
    </row>
    <row r="156" spans="1:5" x14ac:dyDescent="0.25">
      <c r="A156" s="489">
        <v>45084</v>
      </c>
      <c r="B156" s="22" t="s">
        <v>23164</v>
      </c>
      <c r="C156" s="495" t="s">
        <v>23208</v>
      </c>
      <c r="D156" s="394">
        <v>3514.34</v>
      </c>
      <c r="E156" s="496"/>
    </row>
    <row r="157" spans="1:5" x14ac:dyDescent="0.25">
      <c r="A157" s="489">
        <v>45084</v>
      </c>
      <c r="B157" s="22" t="s">
        <v>23165</v>
      </c>
      <c r="C157" s="495">
        <v>230</v>
      </c>
      <c r="D157" s="22">
        <v>609.59</v>
      </c>
      <c r="E157" s="496"/>
    </row>
    <row r="158" spans="1:5" x14ac:dyDescent="0.25">
      <c r="A158" s="489">
        <v>45084</v>
      </c>
      <c r="B158" s="22" t="s">
        <v>23166</v>
      </c>
      <c r="C158" s="22">
        <v>40</v>
      </c>
      <c r="D158" s="495"/>
      <c r="E158" s="213">
        <v>128.6</v>
      </c>
    </row>
    <row r="159" spans="1:5" x14ac:dyDescent="0.25">
      <c r="A159" s="489">
        <v>45084</v>
      </c>
      <c r="B159" s="22" t="s">
        <v>23167</v>
      </c>
      <c r="C159" s="22">
        <v>105</v>
      </c>
      <c r="D159" s="495"/>
      <c r="E159" s="22">
        <v>274.39999999999998</v>
      </c>
    </row>
    <row r="160" spans="1:5" x14ac:dyDescent="0.25">
      <c r="A160" s="489">
        <v>45084</v>
      </c>
      <c r="B160" s="22" t="s">
        <v>23168</v>
      </c>
      <c r="C160" s="22">
        <v>90</v>
      </c>
      <c r="D160" s="495"/>
      <c r="E160" s="22">
        <v>255.77</v>
      </c>
    </row>
    <row r="161" spans="1:5" x14ac:dyDescent="0.25">
      <c r="A161" s="489">
        <v>45084</v>
      </c>
      <c r="B161" s="7" t="s">
        <v>23169</v>
      </c>
      <c r="C161" s="22">
        <v>132</v>
      </c>
      <c r="D161" s="495"/>
      <c r="E161" s="22">
        <v>291.45999999999998</v>
      </c>
    </row>
    <row r="162" spans="1:5" x14ac:dyDescent="0.25">
      <c r="A162" s="489">
        <v>45084</v>
      </c>
      <c r="B162" s="22" t="s">
        <v>23170</v>
      </c>
      <c r="C162" s="495">
        <v>135</v>
      </c>
      <c r="D162" s="495"/>
      <c r="E162" s="22">
        <v>304</v>
      </c>
    </row>
    <row r="163" spans="1:5" x14ac:dyDescent="0.25">
      <c r="A163" s="489">
        <v>45084</v>
      </c>
      <c r="B163" s="22" t="s">
        <v>23171</v>
      </c>
      <c r="C163" s="22">
        <v>28</v>
      </c>
      <c r="D163" s="22">
        <v>72.319999999999993</v>
      </c>
      <c r="E163" s="496"/>
    </row>
    <row r="164" spans="1:5" x14ac:dyDescent="0.25">
      <c r="A164" s="489">
        <v>45084</v>
      </c>
      <c r="B164" s="22" t="s">
        <v>23172</v>
      </c>
      <c r="C164" s="22">
        <v>25</v>
      </c>
      <c r="D164" s="22">
        <v>63.96</v>
      </c>
      <c r="E164" s="496"/>
    </row>
    <row r="165" spans="1:5" x14ac:dyDescent="0.25">
      <c r="A165" s="489">
        <v>45084</v>
      </c>
      <c r="B165" s="22" t="s">
        <v>23173</v>
      </c>
      <c r="C165" s="22">
        <v>145</v>
      </c>
      <c r="D165" s="495"/>
      <c r="E165" s="213">
        <v>318.5</v>
      </c>
    </row>
    <row r="166" spans="1:5" x14ac:dyDescent="0.25">
      <c r="A166" s="489">
        <v>45084</v>
      </c>
      <c r="B166" s="22" t="s">
        <v>23174</v>
      </c>
      <c r="C166" s="22">
        <v>57</v>
      </c>
      <c r="D166" s="213">
        <v>162.72999999999999</v>
      </c>
      <c r="E166" s="496"/>
    </row>
    <row r="167" spans="1:5" x14ac:dyDescent="0.25">
      <c r="A167" s="489">
        <v>45084</v>
      </c>
      <c r="B167" s="22" t="s">
        <v>23175</v>
      </c>
      <c r="C167" s="22">
        <v>40</v>
      </c>
      <c r="D167" s="495"/>
      <c r="E167" s="213">
        <v>137.19999999999999</v>
      </c>
    </row>
    <row r="168" spans="1:5" x14ac:dyDescent="0.25">
      <c r="A168" s="489">
        <v>45084</v>
      </c>
      <c r="B168" s="22" t="s">
        <v>23176</v>
      </c>
      <c r="C168" s="22">
        <v>70</v>
      </c>
      <c r="D168" s="213">
        <v>179.09</v>
      </c>
      <c r="E168" s="496"/>
    </row>
    <row r="169" spans="1:5" x14ac:dyDescent="0.25">
      <c r="A169" s="489">
        <v>45084</v>
      </c>
      <c r="B169" s="22" t="s">
        <v>23177</v>
      </c>
      <c r="C169" s="22">
        <v>55</v>
      </c>
      <c r="D169" s="495"/>
      <c r="E169" s="22">
        <v>107.8</v>
      </c>
    </row>
    <row r="170" spans="1:5" x14ac:dyDescent="0.25">
      <c r="A170" s="489">
        <v>45084</v>
      </c>
      <c r="B170" s="22" t="s">
        <v>23178</v>
      </c>
      <c r="C170" s="22">
        <v>95</v>
      </c>
      <c r="D170" s="495"/>
      <c r="E170" s="22">
        <v>223.6</v>
      </c>
    </row>
    <row r="171" spans="1:5" x14ac:dyDescent="0.25">
      <c r="A171" s="489">
        <v>45084</v>
      </c>
      <c r="B171" s="22" t="s">
        <v>23179</v>
      </c>
      <c r="C171" s="22">
        <v>100</v>
      </c>
      <c r="D171" s="495"/>
      <c r="E171" s="22">
        <v>195.8</v>
      </c>
    </row>
    <row r="172" spans="1:5" x14ac:dyDescent="0.25">
      <c r="A172" s="489">
        <v>45084</v>
      </c>
      <c r="B172" s="21" t="s">
        <v>23180</v>
      </c>
      <c r="C172" s="22">
        <v>40</v>
      </c>
      <c r="D172" s="495"/>
      <c r="E172" s="22">
        <v>54.6</v>
      </c>
    </row>
    <row r="173" spans="1:5" x14ac:dyDescent="0.25">
      <c r="A173" s="489">
        <v>45084</v>
      </c>
      <c r="B173" s="22" t="s">
        <v>23181</v>
      </c>
      <c r="C173" s="22">
        <v>97</v>
      </c>
      <c r="D173" s="495"/>
      <c r="E173" s="22">
        <v>208</v>
      </c>
    </row>
    <row r="174" spans="1:5" x14ac:dyDescent="0.25">
      <c r="A174" s="473">
        <v>45086</v>
      </c>
      <c r="B174" s="22" t="s">
        <v>23182</v>
      </c>
      <c r="C174" s="22">
        <v>20</v>
      </c>
      <c r="D174" s="22">
        <v>84.38</v>
      </c>
      <c r="E174" s="496"/>
    </row>
    <row r="175" spans="1:5" x14ac:dyDescent="0.25">
      <c r="A175" s="473">
        <v>45086</v>
      </c>
      <c r="B175" s="22" t="s">
        <v>23183</v>
      </c>
      <c r="C175" s="22">
        <v>25</v>
      </c>
      <c r="D175" s="22">
        <v>89.54</v>
      </c>
      <c r="E175" s="496"/>
    </row>
    <row r="176" spans="1:5" x14ac:dyDescent="0.25">
      <c r="A176" s="473">
        <v>45086</v>
      </c>
      <c r="B176" s="22" t="s">
        <v>23184</v>
      </c>
      <c r="C176" s="22">
        <v>25</v>
      </c>
      <c r="D176" s="495"/>
      <c r="E176" s="22">
        <v>77</v>
      </c>
    </row>
    <row r="177" spans="1:5" x14ac:dyDescent="0.25">
      <c r="A177" s="473">
        <v>45086</v>
      </c>
      <c r="B177" s="22" t="s">
        <v>23185</v>
      </c>
      <c r="C177" s="22">
        <v>24</v>
      </c>
      <c r="D177" s="495"/>
      <c r="E177" s="22">
        <v>60.27</v>
      </c>
    </row>
    <row r="178" spans="1:5" x14ac:dyDescent="0.25">
      <c r="A178" s="473">
        <v>45086</v>
      </c>
      <c r="B178" s="22" t="s">
        <v>23186</v>
      </c>
      <c r="C178" s="22">
        <v>47</v>
      </c>
      <c r="D178" s="22">
        <v>126.57</v>
      </c>
      <c r="E178" s="496"/>
    </row>
    <row r="179" spans="1:5" x14ac:dyDescent="0.25">
      <c r="A179" s="473">
        <v>45086</v>
      </c>
      <c r="B179" s="22" t="s">
        <v>23187</v>
      </c>
      <c r="C179" s="22">
        <v>35</v>
      </c>
      <c r="D179" s="22">
        <v>84.38</v>
      </c>
      <c r="E179" s="496"/>
    </row>
    <row r="180" spans="1:5" x14ac:dyDescent="0.25">
      <c r="A180" s="473">
        <v>45086</v>
      </c>
      <c r="B180" s="22" t="s">
        <v>23188</v>
      </c>
      <c r="C180" s="22">
        <v>509</v>
      </c>
      <c r="D180" s="495"/>
      <c r="E180" s="22">
        <v>995.44</v>
      </c>
    </row>
    <row r="181" spans="1:5" x14ac:dyDescent="0.25">
      <c r="A181" s="473">
        <v>45086</v>
      </c>
      <c r="B181" s="22" t="s">
        <v>23189</v>
      </c>
      <c r="C181" s="22">
        <v>48</v>
      </c>
      <c r="D181" s="495"/>
      <c r="E181" s="22">
        <v>112.7</v>
      </c>
    </row>
    <row r="182" spans="1:5" x14ac:dyDescent="0.25">
      <c r="A182" s="473">
        <v>45086</v>
      </c>
      <c r="B182" s="22" t="s">
        <v>23190</v>
      </c>
      <c r="C182" s="22">
        <v>30</v>
      </c>
      <c r="D182" s="22">
        <v>89.54</v>
      </c>
      <c r="E182" s="496"/>
    </row>
    <row r="183" spans="1:5" x14ac:dyDescent="0.25">
      <c r="A183" s="473">
        <v>45086</v>
      </c>
      <c r="B183" s="22" t="s">
        <v>23191</v>
      </c>
      <c r="C183" s="22">
        <v>30</v>
      </c>
      <c r="D183" s="22">
        <v>72.319999999999993</v>
      </c>
      <c r="E183" s="496"/>
    </row>
    <row r="184" spans="1:5" x14ac:dyDescent="0.25">
      <c r="A184" s="473">
        <v>45086</v>
      </c>
      <c r="B184" s="22" t="s">
        <v>23192</v>
      </c>
      <c r="C184" s="393">
        <v>213</v>
      </c>
      <c r="D184" s="22">
        <v>595.5</v>
      </c>
      <c r="E184" s="496"/>
    </row>
    <row r="185" spans="1:5" x14ac:dyDescent="0.25">
      <c r="A185" s="473">
        <v>45086</v>
      </c>
      <c r="B185" s="22" t="s">
        <v>23193</v>
      </c>
      <c r="C185" s="22">
        <v>189</v>
      </c>
      <c r="D185" s="495"/>
      <c r="E185" s="22">
        <v>749</v>
      </c>
    </row>
    <row r="186" spans="1:5" x14ac:dyDescent="0.25">
      <c r="A186" s="473">
        <v>45086</v>
      </c>
      <c r="B186" s="22" t="s">
        <v>23194</v>
      </c>
      <c r="C186" s="22">
        <v>40</v>
      </c>
      <c r="D186" s="495"/>
      <c r="E186" s="22">
        <v>93.6</v>
      </c>
    </row>
    <row r="187" spans="1:5" x14ac:dyDescent="0.25">
      <c r="A187" s="473">
        <v>45086</v>
      </c>
      <c r="B187" s="22" t="s">
        <v>23195</v>
      </c>
      <c r="C187" s="22">
        <v>105</v>
      </c>
      <c r="D187" s="213">
        <v>276.75</v>
      </c>
      <c r="E187" s="496"/>
    </row>
    <row r="188" spans="1:5" x14ac:dyDescent="0.25">
      <c r="A188" s="473">
        <v>45086</v>
      </c>
      <c r="B188" s="22" t="s">
        <v>23196</v>
      </c>
      <c r="C188" s="22">
        <v>20</v>
      </c>
      <c r="D188" s="495"/>
      <c r="E188" s="213">
        <v>163.80000000000001</v>
      </c>
    </row>
    <row r="189" spans="1:5" x14ac:dyDescent="0.25">
      <c r="A189" s="473">
        <v>45086</v>
      </c>
      <c r="B189" s="22" t="s">
        <v>23197</v>
      </c>
      <c r="C189" s="22">
        <v>45</v>
      </c>
      <c r="D189" s="22">
        <v>132.59</v>
      </c>
      <c r="E189" s="496"/>
    </row>
    <row r="190" spans="1:5" x14ac:dyDescent="0.25">
      <c r="A190" s="473">
        <v>45086</v>
      </c>
      <c r="B190" s="22" t="s">
        <v>23198</v>
      </c>
      <c r="C190" s="22">
        <v>65</v>
      </c>
      <c r="D190" s="22">
        <v>153.26</v>
      </c>
      <c r="E190" s="496"/>
    </row>
    <row r="191" spans="1:5" x14ac:dyDescent="0.25">
      <c r="A191" s="473">
        <v>45086</v>
      </c>
      <c r="B191" s="21" t="s">
        <v>23199</v>
      </c>
      <c r="C191" s="22">
        <v>74</v>
      </c>
      <c r="D191" s="22">
        <v>168.76</v>
      </c>
      <c r="E191" s="496"/>
    </row>
    <row r="192" spans="1:5" x14ac:dyDescent="0.25">
      <c r="A192" s="473">
        <v>45086</v>
      </c>
      <c r="B192" s="21" t="s">
        <v>23200</v>
      </c>
      <c r="C192" s="22">
        <v>40</v>
      </c>
      <c r="D192" s="495"/>
      <c r="E192" s="213">
        <v>68.599999999999994</v>
      </c>
    </row>
    <row r="193" spans="1:5" x14ac:dyDescent="0.25">
      <c r="A193" s="473">
        <v>45086</v>
      </c>
      <c r="B193" s="21" t="s">
        <v>23201</v>
      </c>
      <c r="C193" s="7">
        <v>1985</v>
      </c>
      <c r="D193" s="394">
        <v>3643.05</v>
      </c>
      <c r="E193" s="496"/>
    </row>
    <row r="194" spans="1:5" x14ac:dyDescent="0.25">
      <c r="A194" s="473">
        <v>45086</v>
      </c>
      <c r="B194" s="22" t="s">
        <v>23202</v>
      </c>
      <c r="C194" s="22">
        <v>40</v>
      </c>
      <c r="D194" s="22">
        <v>109.47</v>
      </c>
      <c r="E194" s="496"/>
    </row>
    <row r="195" spans="1:5" x14ac:dyDescent="0.25">
      <c r="A195" s="473">
        <v>45086</v>
      </c>
      <c r="B195" s="22" t="s">
        <v>23203</v>
      </c>
      <c r="C195" s="22">
        <v>400</v>
      </c>
      <c r="D195" s="394">
        <v>1569.48</v>
      </c>
      <c r="E195" s="496"/>
    </row>
    <row r="196" spans="1:5" x14ac:dyDescent="0.25">
      <c r="A196" s="473">
        <v>45086</v>
      </c>
      <c r="B196" s="21" t="s">
        <v>23204</v>
      </c>
      <c r="C196" s="22">
        <v>29</v>
      </c>
      <c r="D196" s="495"/>
      <c r="E196" s="213">
        <v>142.19999999999999</v>
      </c>
    </row>
    <row r="197" spans="1:5" x14ac:dyDescent="0.25">
      <c r="A197" s="473">
        <v>45086</v>
      </c>
      <c r="B197" s="22" t="s">
        <v>23205</v>
      </c>
      <c r="C197" s="22">
        <v>69</v>
      </c>
      <c r="D197" s="22">
        <v>198.89</v>
      </c>
      <c r="E197" s="496"/>
    </row>
    <row r="198" spans="1:5" x14ac:dyDescent="0.25">
      <c r="A198" s="473">
        <v>45086</v>
      </c>
      <c r="B198" s="22" t="s">
        <v>23206</v>
      </c>
      <c r="C198" s="22">
        <v>375</v>
      </c>
      <c r="D198" s="394">
        <v>1276</v>
      </c>
      <c r="E198" s="496"/>
    </row>
    <row r="199" spans="1:5" x14ac:dyDescent="0.25">
      <c r="A199" s="473">
        <v>45086</v>
      </c>
      <c r="B199" s="21" t="s">
        <v>23207</v>
      </c>
      <c r="C199" s="21">
        <v>1290</v>
      </c>
      <c r="D199" s="495"/>
      <c r="E199" s="274">
        <v>2336.1</v>
      </c>
    </row>
    <row r="200" spans="1:5" x14ac:dyDescent="0.25">
      <c r="A200" s="430">
        <v>45086</v>
      </c>
      <c r="B200" s="437" t="s">
        <v>23209</v>
      </c>
      <c r="C200" s="437">
        <v>30</v>
      </c>
      <c r="D200" s="437"/>
      <c r="E200" s="437">
        <v>72.8</v>
      </c>
    </row>
    <row r="201" spans="1:5" x14ac:dyDescent="0.25">
      <c r="A201" s="430">
        <v>45086</v>
      </c>
      <c r="B201" s="437" t="s">
        <v>23210</v>
      </c>
      <c r="C201" s="437">
        <v>46</v>
      </c>
      <c r="D201" s="437">
        <v>194.77</v>
      </c>
      <c r="E201" s="437"/>
    </row>
    <row r="202" spans="1:5" x14ac:dyDescent="0.25">
      <c r="A202" s="430">
        <v>45086</v>
      </c>
      <c r="B202" s="437" t="s">
        <v>23211</v>
      </c>
      <c r="C202" s="437">
        <v>125</v>
      </c>
      <c r="D202" s="437">
        <v>511.27</v>
      </c>
      <c r="E202" s="437"/>
    </row>
    <row r="203" spans="1:5" x14ac:dyDescent="0.25">
      <c r="A203" s="430">
        <v>45089</v>
      </c>
      <c r="B203" s="437" t="s">
        <v>23212</v>
      </c>
      <c r="C203" s="437">
        <v>50</v>
      </c>
      <c r="D203" s="437">
        <v>178.68</v>
      </c>
      <c r="E203" s="437"/>
    </row>
    <row r="204" spans="1:5" x14ac:dyDescent="0.25">
      <c r="A204" s="430">
        <v>45089</v>
      </c>
      <c r="B204" s="437" t="s">
        <v>23213</v>
      </c>
      <c r="C204" s="437">
        <v>437</v>
      </c>
      <c r="D204" s="487">
        <v>1047.6600000000001</v>
      </c>
      <c r="E204" s="437"/>
    </row>
    <row r="205" spans="1:5" x14ac:dyDescent="0.25">
      <c r="A205" s="430">
        <v>45089</v>
      </c>
      <c r="B205" s="437" t="s">
        <v>23214</v>
      </c>
      <c r="C205" s="435">
        <v>656</v>
      </c>
      <c r="D205" s="488"/>
      <c r="E205" s="487">
        <v>2040.1</v>
      </c>
    </row>
    <row r="206" spans="1:5" x14ac:dyDescent="0.25">
      <c r="A206" s="430">
        <v>45089</v>
      </c>
      <c r="B206" s="437" t="s">
        <v>23215</v>
      </c>
      <c r="C206" s="437">
        <v>50</v>
      </c>
      <c r="D206" s="437">
        <v>179.09</v>
      </c>
      <c r="E206" s="437"/>
    </row>
    <row r="207" spans="1:5" x14ac:dyDescent="0.25">
      <c r="A207" s="430">
        <v>45089</v>
      </c>
      <c r="B207" s="437" t="s">
        <v>23216</v>
      </c>
      <c r="C207" s="437">
        <v>34</v>
      </c>
      <c r="D207" s="437">
        <v>108.73</v>
      </c>
      <c r="E207" s="437"/>
    </row>
    <row r="208" spans="1:5" x14ac:dyDescent="0.25">
      <c r="A208" s="430">
        <v>45089</v>
      </c>
      <c r="B208" s="437" t="s">
        <v>23217</v>
      </c>
      <c r="C208" s="431">
        <v>80</v>
      </c>
      <c r="D208" s="488"/>
      <c r="E208" s="437">
        <v>403.2</v>
      </c>
    </row>
    <row r="209" spans="1:5" x14ac:dyDescent="0.25">
      <c r="A209" s="430">
        <v>45089</v>
      </c>
      <c r="B209" s="437" t="s">
        <v>23219</v>
      </c>
      <c r="C209" s="431">
        <v>40</v>
      </c>
      <c r="D209" s="437">
        <v>168.76</v>
      </c>
      <c r="E209" s="437"/>
    </row>
    <row r="210" spans="1:5" x14ac:dyDescent="0.25">
      <c r="A210" s="430">
        <v>45089</v>
      </c>
      <c r="B210" s="437" t="s">
        <v>23220</v>
      </c>
      <c r="C210" s="437">
        <v>100</v>
      </c>
      <c r="D210" s="437"/>
      <c r="E210" s="437">
        <v>291.2</v>
      </c>
    </row>
    <row r="211" spans="1:5" x14ac:dyDescent="0.25">
      <c r="A211" s="430">
        <v>45089</v>
      </c>
      <c r="B211" s="437" t="s">
        <v>23221</v>
      </c>
      <c r="C211" s="437">
        <v>19</v>
      </c>
      <c r="D211" s="437"/>
      <c r="E211" s="437">
        <v>52</v>
      </c>
    </row>
    <row r="212" spans="1:5" x14ac:dyDescent="0.25">
      <c r="A212" s="430">
        <v>45089</v>
      </c>
      <c r="B212" s="437" t="s">
        <v>23222</v>
      </c>
      <c r="C212" s="437">
        <v>81</v>
      </c>
      <c r="D212" s="437"/>
      <c r="E212" s="437">
        <v>502.74</v>
      </c>
    </row>
    <row r="213" spans="1:5" x14ac:dyDescent="0.25">
      <c r="A213" s="430">
        <v>45089</v>
      </c>
      <c r="B213" s="437" t="s">
        <v>23223</v>
      </c>
      <c r="C213" s="437">
        <v>10</v>
      </c>
      <c r="D213" s="488"/>
      <c r="E213" s="437">
        <v>49</v>
      </c>
    </row>
    <row r="214" spans="1:5" x14ac:dyDescent="0.25">
      <c r="A214" s="430">
        <v>45089</v>
      </c>
      <c r="B214" s="437" t="s">
        <v>23224</v>
      </c>
      <c r="C214" s="431">
        <v>90</v>
      </c>
      <c r="D214" s="437">
        <v>237.64</v>
      </c>
      <c r="E214" s="437"/>
    </row>
    <row r="215" spans="1:5" x14ac:dyDescent="0.25">
      <c r="A215" s="430">
        <v>45089</v>
      </c>
      <c r="B215" s="437" t="s">
        <v>23225</v>
      </c>
      <c r="C215" s="437">
        <v>20</v>
      </c>
      <c r="D215" s="437"/>
      <c r="E215" s="437">
        <v>57.33</v>
      </c>
    </row>
    <row r="216" spans="1:5" x14ac:dyDescent="0.25">
      <c r="A216" s="430">
        <v>45089</v>
      </c>
      <c r="B216" s="437" t="s">
        <v>23226</v>
      </c>
      <c r="C216" s="431">
        <v>111</v>
      </c>
      <c r="D216" s="488"/>
      <c r="E216" s="431">
        <v>326.89999999999998</v>
      </c>
    </row>
    <row r="217" spans="1:5" x14ac:dyDescent="0.25">
      <c r="A217" s="430">
        <v>45089</v>
      </c>
      <c r="B217" s="437" t="s">
        <v>23227</v>
      </c>
      <c r="C217" s="437">
        <v>22</v>
      </c>
      <c r="D217" s="488"/>
      <c r="E217" s="437">
        <v>62.4</v>
      </c>
    </row>
    <row r="218" spans="1:5" x14ac:dyDescent="0.25">
      <c r="A218" s="430">
        <v>45089</v>
      </c>
      <c r="B218" s="437" t="s">
        <v>23228</v>
      </c>
      <c r="C218" s="431">
        <v>60</v>
      </c>
      <c r="D218" s="437"/>
      <c r="E218" s="437">
        <v>88.2</v>
      </c>
    </row>
    <row r="219" spans="1:5" x14ac:dyDescent="0.25">
      <c r="A219" s="430">
        <v>45089</v>
      </c>
      <c r="B219" s="437" t="s">
        <v>23229</v>
      </c>
      <c r="C219" s="437">
        <v>40</v>
      </c>
      <c r="D219" s="437"/>
      <c r="E219" s="437">
        <v>93.1</v>
      </c>
    </row>
    <row r="220" spans="1:5" x14ac:dyDescent="0.25">
      <c r="A220" s="430">
        <v>45089</v>
      </c>
      <c r="B220" s="437" t="s">
        <v>23230</v>
      </c>
      <c r="C220" s="437">
        <v>60</v>
      </c>
      <c r="D220" s="437"/>
      <c r="E220" s="437">
        <v>126</v>
      </c>
    </row>
    <row r="221" spans="1:5" x14ac:dyDescent="0.25">
      <c r="A221" s="430">
        <v>45089</v>
      </c>
      <c r="B221" s="437" t="s">
        <v>23231</v>
      </c>
      <c r="C221" s="437">
        <v>1143</v>
      </c>
      <c r="D221" s="437"/>
      <c r="E221" s="487">
        <v>2191.2800000000002</v>
      </c>
    </row>
    <row r="222" spans="1:5" x14ac:dyDescent="0.25">
      <c r="A222" s="430">
        <v>45089</v>
      </c>
      <c r="B222" s="437" t="s">
        <v>23232</v>
      </c>
      <c r="C222" s="437">
        <v>265</v>
      </c>
      <c r="D222" s="437">
        <v>435.42</v>
      </c>
      <c r="E222" s="437"/>
    </row>
    <row r="223" spans="1:5" x14ac:dyDescent="0.25">
      <c r="A223" s="430">
        <v>45089</v>
      </c>
      <c r="B223" s="437" t="s">
        <v>23233</v>
      </c>
      <c r="C223" s="437">
        <v>80</v>
      </c>
      <c r="D223" s="437"/>
      <c r="E223" s="437">
        <v>187.2</v>
      </c>
    </row>
    <row r="224" spans="1:5" x14ac:dyDescent="0.25">
      <c r="A224" s="430">
        <v>45089</v>
      </c>
      <c r="B224" s="437" t="s">
        <v>23234</v>
      </c>
      <c r="C224" s="437">
        <v>36</v>
      </c>
      <c r="D224" s="431"/>
      <c r="E224" s="437">
        <v>237.12</v>
      </c>
    </row>
    <row r="225" spans="1:5" x14ac:dyDescent="0.25">
      <c r="A225" s="430">
        <v>45089</v>
      </c>
      <c r="B225" s="437" t="s">
        <v>23235</v>
      </c>
      <c r="C225" s="437">
        <v>1005</v>
      </c>
      <c r="D225" s="487"/>
      <c r="E225" s="487">
        <v>1928.64</v>
      </c>
    </row>
    <row r="226" spans="1:5" x14ac:dyDescent="0.25">
      <c r="A226" s="430">
        <v>45089</v>
      </c>
      <c r="B226" s="437" t="s">
        <v>23236</v>
      </c>
      <c r="C226" s="437">
        <v>11</v>
      </c>
      <c r="D226" s="437">
        <v>132.59</v>
      </c>
      <c r="E226" s="437"/>
    </row>
    <row r="227" spans="1:5" x14ac:dyDescent="0.25">
      <c r="A227" s="430">
        <v>45089</v>
      </c>
      <c r="B227" s="437" t="s">
        <v>23237</v>
      </c>
      <c r="C227" s="437">
        <v>20</v>
      </c>
      <c r="D227" s="437">
        <v>84.38</v>
      </c>
      <c r="E227" s="437"/>
    </row>
    <row r="228" spans="1:5" x14ac:dyDescent="0.25">
      <c r="A228" s="430">
        <v>45089</v>
      </c>
      <c r="B228" s="437" t="s">
        <v>23238</v>
      </c>
      <c r="C228" s="437">
        <v>25</v>
      </c>
      <c r="D228" s="437"/>
      <c r="E228" s="437">
        <v>59</v>
      </c>
    </row>
    <row r="229" spans="1:5" x14ac:dyDescent="0.25">
      <c r="A229" s="430">
        <v>45089</v>
      </c>
      <c r="B229" s="437" t="s">
        <v>23239</v>
      </c>
      <c r="C229" s="437">
        <v>25</v>
      </c>
      <c r="D229" s="437"/>
      <c r="E229" s="437">
        <v>52</v>
      </c>
    </row>
    <row r="230" spans="1:5" x14ac:dyDescent="0.25">
      <c r="A230" s="430">
        <v>45089</v>
      </c>
      <c r="B230" s="437" t="s">
        <v>23240</v>
      </c>
      <c r="C230" s="437">
        <v>25</v>
      </c>
      <c r="D230" s="437">
        <v>63.96</v>
      </c>
      <c r="E230" s="437"/>
    </row>
    <row r="231" spans="1:5" x14ac:dyDescent="0.25">
      <c r="A231" s="430">
        <v>45089</v>
      </c>
      <c r="B231" s="437" t="s">
        <v>23241</v>
      </c>
      <c r="C231" s="437">
        <v>65</v>
      </c>
      <c r="D231" s="437">
        <v>153.26</v>
      </c>
      <c r="E231" s="437"/>
    </row>
    <row r="232" spans="1:5" x14ac:dyDescent="0.25">
      <c r="A232" s="430">
        <v>45089</v>
      </c>
      <c r="B232" s="437" t="s">
        <v>23242</v>
      </c>
      <c r="C232" s="437">
        <v>37</v>
      </c>
      <c r="D232" s="437"/>
      <c r="E232" s="437">
        <v>82.6</v>
      </c>
    </row>
    <row r="233" spans="1:5" x14ac:dyDescent="0.25">
      <c r="A233" s="430">
        <v>45089</v>
      </c>
      <c r="B233" s="437" t="s">
        <v>23243</v>
      </c>
      <c r="C233" s="437">
        <v>37</v>
      </c>
      <c r="D233" s="437"/>
      <c r="E233" s="437">
        <v>277.83</v>
      </c>
    </row>
    <row r="234" spans="1:5" x14ac:dyDescent="0.25">
      <c r="A234" s="430">
        <v>45089</v>
      </c>
      <c r="B234" s="437" t="s">
        <v>23244</v>
      </c>
      <c r="C234" s="434">
        <v>1669</v>
      </c>
      <c r="D234" s="437"/>
      <c r="E234" s="437">
        <v>3745.69</v>
      </c>
    </row>
    <row r="235" spans="1:5" x14ac:dyDescent="0.25">
      <c r="A235" s="430">
        <v>45089</v>
      </c>
      <c r="B235" s="437" t="s">
        <v>23245</v>
      </c>
      <c r="C235" s="437">
        <v>523</v>
      </c>
      <c r="D235" s="437"/>
      <c r="E235" s="487">
        <v>1070.4100000000001</v>
      </c>
    </row>
    <row r="236" spans="1:5" x14ac:dyDescent="0.25">
      <c r="A236" s="430">
        <v>45089</v>
      </c>
      <c r="B236" s="437" t="s">
        <v>23246</v>
      </c>
      <c r="C236" s="437">
        <v>32</v>
      </c>
      <c r="D236" s="437">
        <v>96.43</v>
      </c>
      <c r="E236" s="437"/>
    </row>
    <row r="237" spans="1:5" x14ac:dyDescent="0.25">
      <c r="A237" s="430">
        <v>45089</v>
      </c>
      <c r="B237" s="437" t="s">
        <v>23247</v>
      </c>
      <c r="C237" s="437">
        <v>405</v>
      </c>
      <c r="D237" s="437"/>
      <c r="E237" s="437">
        <v>857.48</v>
      </c>
    </row>
    <row r="238" spans="1:5" x14ac:dyDescent="0.25">
      <c r="A238" s="430">
        <v>45089</v>
      </c>
      <c r="B238" s="437" t="s">
        <v>23248</v>
      </c>
      <c r="C238" s="437">
        <v>1080</v>
      </c>
      <c r="D238" s="437"/>
      <c r="E238" s="487">
        <v>1747.2</v>
      </c>
    </row>
    <row r="239" spans="1:5" x14ac:dyDescent="0.25">
      <c r="A239" s="430">
        <v>45089</v>
      </c>
      <c r="B239" s="437" t="s">
        <v>23249</v>
      </c>
      <c r="C239" s="437">
        <v>320</v>
      </c>
      <c r="D239" s="437">
        <v>716.35</v>
      </c>
      <c r="E239" s="437"/>
    </row>
    <row r="240" spans="1:5" x14ac:dyDescent="0.25">
      <c r="A240" s="430">
        <v>45089</v>
      </c>
      <c r="B240" s="437" t="s">
        <v>23250</v>
      </c>
      <c r="C240" s="437">
        <v>66</v>
      </c>
      <c r="D240" s="437"/>
      <c r="E240" s="437">
        <v>197.5</v>
      </c>
    </row>
    <row r="241" spans="1:5" x14ac:dyDescent="0.25">
      <c r="A241" s="430">
        <v>45089</v>
      </c>
      <c r="B241" s="437" t="s">
        <v>23251</v>
      </c>
      <c r="C241" s="437">
        <v>42</v>
      </c>
      <c r="D241" s="437"/>
      <c r="E241" s="437">
        <v>126.4</v>
      </c>
    </row>
    <row r="242" spans="1:5" x14ac:dyDescent="0.25">
      <c r="A242" s="430">
        <v>45089</v>
      </c>
      <c r="B242" s="437" t="s">
        <v>23252</v>
      </c>
      <c r="C242" s="431">
        <v>112</v>
      </c>
      <c r="D242" s="437">
        <v>253.13</v>
      </c>
      <c r="E242" s="437"/>
    </row>
    <row r="243" spans="1:5" x14ac:dyDescent="0.25">
      <c r="A243" s="430">
        <v>45089</v>
      </c>
      <c r="B243" s="431" t="s">
        <v>23253</v>
      </c>
      <c r="C243" s="431">
        <v>40</v>
      </c>
      <c r="D243" s="437">
        <v>84.38</v>
      </c>
      <c r="E243" s="437"/>
    </row>
    <row r="244" spans="1:5" x14ac:dyDescent="0.25">
      <c r="A244" s="438">
        <v>45089</v>
      </c>
      <c r="B244" s="431" t="s">
        <v>23254</v>
      </c>
      <c r="C244" s="431">
        <v>265</v>
      </c>
      <c r="D244" s="431">
        <v>596.66999999999996</v>
      </c>
      <c r="E244" s="150"/>
    </row>
    <row r="245" spans="1:5" x14ac:dyDescent="0.25">
      <c r="A245" s="438">
        <v>45089</v>
      </c>
      <c r="B245" s="431" t="s">
        <v>23255</v>
      </c>
      <c r="C245" s="431">
        <v>29</v>
      </c>
      <c r="D245" s="431">
        <v>80.98</v>
      </c>
      <c r="E245" s="150"/>
    </row>
    <row r="246" spans="1:5" x14ac:dyDescent="0.25">
      <c r="A246" s="430">
        <v>45089</v>
      </c>
      <c r="B246" s="437" t="s">
        <v>23256</v>
      </c>
      <c r="C246" s="437">
        <v>10</v>
      </c>
      <c r="D246" s="437">
        <v>72.319999999999993</v>
      </c>
      <c r="E246" s="437"/>
    </row>
    <row r="247" spans="1:5" x14ac:dyDescent="0.25">
      <c r="A247" s="430">
        <v>45089</v>
      </c>
      <c r="B247" s="431" t="s">
        <v>23257</v>
      </c>
      <c r="C247" s="437">
        <v>50</v>
      </c>
      <c r="D247" s="437">
        <v>153.26</v>
      </c>
      <c r="E247" s="437"/>
    </row>
    <row r="248" spans="1:5" x14ac:dyDescent="0.25">
      <c r="A248" s="430">
        <v>45090</v>
      </c>
      <c r="B248" s="437" t="s">
        <v>23259</v>
      </c>
      <c r="C248" s="437">
        <v>80</v>
      </c>
      <c r="D248" s="437">
        <v>337.51</v>
      </c>
      <c r="E248" s="437"/>
    </row>
    <row r="249" spans="1:5" x14ac:dyDescent="0.25">
      <c r="A249" s="430">
        <v>45090</v>
      </c>
      <c r="B249" s="437" t="s">
        <v>23260</v>
      </c>
      <c r="C249" s="437">
        <v>10</v>
      </c>
      <c r="D249" s="488"/>
      <c r="E249" s="437">
        <v>41.65</v>
      </c>
    </row>
    <row r="250" spans="1:5" x14ac:dyDescent="0.25">
      <c r="A250" s="430">
        <v>45090</v>
      </c>
      <c r="B250" s="437" t="s">
        <v>23261</v>
      </c>
      <c r="C250" s="437">
        <v>55</v>
      </c>
      <c r="D250" s="488"/>
      <c r="E250" s="437">
        <v>132.30000000000001</v>
      </c>
    </row>
    <row r="251" spans="1:5" x14ac:dyDescent="0.25">
      <c r="A251" s="430">
        <v>45090</v>
      </c>
      <c r="B251" s="437" t="s">
        <v>23262</v>
      </c>
      <c r="C251" s="437">
        <v>5</v>
      </c>
      <c r="D251" s="437">
        <v>63.96</v>
      </c>
      <c r="E251" s="437"/>
    </row>
    <row r="252" spans="1:5" x14ac:dyDescent="0.25">
      <c r="A252" s="430">
        <v>45090</v>
      </c>
      <c r="B252" s="437" t="s">
        <v>23263</v>
      </c>
      <c r="C252" s="437">
        <v>60</v>
      </c>
      <c r="D252" s="437"/>
      <c r="E252" s="437">
        <v>149.80000000000001</v>
      </c>
    </row>
    <row r="253" spans="1:5" x14ac:dyDescent="0.25">
      <c r="A253" s="430">
        <v>45090</v>
      </c>
      <c r="B253" s="437" t="s">
        <v>23264</v>
      </c>
      <c r="C253" s="437">
        <v>27</v>
      </c>
      <c r="D253" s="437"/>
      <c r="E253" s="437">
        <v>197.6</v>
      </c>
    </row>
    <row r="254" spans="1:5" x14ac:dyDescent="0.25">
      <c r="A254" s="430">
        <v>45090</v>
      </c>
      <c r="B254" s="437" t="s">
        <v>23265</v>
      </c>
      <c r="C254" s="437">
        <v>48</v>
      </c>
      <c r="D254" s="437"/>
      <c r="E254" s="437">
        <v>293.27</v>
      </c>
    </row>
    <row r="255" spans="1:5" x14ac:dyDescent="0.25">
      <c r="A255" s="430">
        <v>45090</v>
      </c>
      <c r="B255" s="437" t="s">
        <v>23266</v>
      </c>
      <c r="C255" s="431">
        <v>56</v>
      </c>
      <c r="D255" s="437"/>
      <c r="E255" s="437">
        <v>121.5</v>
      </c>
    </row>
    <row r="256" spans="1:5" x14ac:dyDescent="0.25">
      <c r="A256" s="430">
        <v>45090</v>
      </c>
      <c r="B256" s="437" t="s">
        <v>23267</v>
      </c>
      <c r="C256" s="437">
        <v>60</v>
      </c>
      <c r="D256" s="488"/>
      <c r="E256" s="437">
        <v>126</v>
      </c>
    </row>
    <row r="257" spans="1:5" x14ac:dyDescent="0.25">
      <c r="A257" s="430">
        <v>45090</v>
      </c>
      <c r="B257" s="437" t="s">
        <v>23268</v>
      </c>
      <c r="C257" s="431">
        <v>50</v>
      </c>
      <c r="D257" s="437">
        <v>179.09</v>
      </c>
      <c r="E257" s="437"/>
    </row>
    <row r="258" spans="1:5" x14ac:dyDescent="0.25">
      <c r="A258" s="430">
        <v>45090</v>
      </c>
      <c r="B258" s="437" t="s">
        <v>23269</v>
      </c>
      <c r="C258" s="431">
        <v>200</v>
      </c>
      <c r="D258" s="437">
        <v>336.23</v>
      </c>
      <c r="E258" s="437"/>
    </row>
    <row r="259" spans="1:5" x14ac:dyDescent="0.25">
      <c r="A259" s="430">
        <v>45090</v>
      </c>
      <c r="B259" s="437" t="s">
        <v>23270</v>
      </c>
      <c r="C259" s="431">
        <v>60</v>
      </c>
      <c r="D259" s="437">
        <v>253.13</v>
      </c>
      <c r="E259" s="437"/>
    </row>
    <row r="260" spans="1:5" x14ac:dyDescent="0.25">
      <c r="A260" s="430">
        <v>45090</v>
      </c>
      <c r="B260" s="437" t="s">
        <v>23271</v>
      </c>
      <c r="C260" s="431">
        <v>120</v>
      </c>
      <c r="D260" s="437"/>
      <c r="E260" s="437">
        <v>302.67</v>
      </c>
    </row>
    <row r="261" spans="1:5" x14ac:dyDescent="0.25">
      <c r="A261" s="430">
        <v>45090</v>
      </c>
      <c r="B261" s="437" t="s">
        <v>23272</v>
      </c>
      <c r="C261" s="437">
        <v>10</v>
      </c>
      <c r="D261" s="488"/>
      <c r="E261" s="437">
        <v>49</v>
      </c>
    </row>
    <row r="262" spans="1:5" x14ac:dyDescent="0.25">
      <c r="A262" s="430">
        <v>45090</v>
      </c>
      <c r="B262" s="437" t="s">
        <v>23273</v>
      </c>
      <c r="C262" s="431">
        <v>441</v>
      </c>
      <c r="D262" s="431"/>
      <c r="E262" s="433">
        <v>1926.16</v>
      </c>
    </row>
    <row r="263" spans="1:5" x14ac:dyDescent="0.25">
      <c r="A263" s="430">
        <v>45090</v>
      </c>
      <c r="B263" s="437" t="s">
        <v>23274</v>
      </c>
      <c r="C263" s="437">
        <v>2997</v>
      </c>
      <c r="D263" s="488"/>
      <c r="E263" s="487">
        <v>5196.24</v>
      </c>
    </row>
    <row r="264" spans="1:5" x14ac:dyDescent="0.25">
      <c r="A264" s="430">
        <v>45090</v>
      </c>
      <c r="B264" s="437" t="s">
        <v>23275</v>
      </c>
      <c r="C264" s="431">
        <v>151</v>
      </c>
      <c r="D264" s="432"/>
      <c r="E264" s="433">
        <v>1992.83</v>
      </c>
    </row>
    <row r="265" spans="1:5" x14ac:dyDescent="0.25">
      <c r="A265" s="430">
        <v>45090</v>
      </c>
      <c r="B265" s="437" t="s">
        <v>23276</v>
      </c>
      <c r="C265" s="437">
        <v>30</v>
      </c>
      <c r="D265" s="488"/>
      <c r="E265" s="437">
        <v>59</v>
      </c>
    </row>
    <row r="266" spans="1:5" x14ac:dyDescent="0.25">
      <c r="A266" s="430">
        <v>45090</v>
      </c>
      <c r="B266" s="437" t="s">
        <v>23277</v>
      </c>
      <c r="C266" s="437">
        <v>204</v>
      </c>
      <c r="D266" s="437"/>
      <c r="E266" s="437">
        <v>508.03</v>
      </c>
    </row>
    <row r="267" spans="1:5" x14ac:dyDescent="0.25">
      <c r="A267" s="430">
        <v>45090</v>
      </c>
      <c r="B267" s="437" t="s">
        <v>23278</v>
      </c>
      <c r="C267" s="431">
        <v>2130</v>
      </c>
      <c r="D267" s="488"/>
      <c r="E267" s="487">
        <v>3369.93</v>
      </c>
    </row>
    <row r="268" spans="1:5" x14ac:dyDescent="0.25">
      <c r="A268" s="430">
        <v>45090</v>
      </c>
      <c r="B268" s="437" t="s">
        <v>23279</v>
      </c>
      <c r="C268" s="431">
        <v>41</v>
      </c>
      <c r="D268" s="437"/>
      <c r="E268" s="437">
        <v>158.27000000000001</v>
      </c>
    </row>
    <row r="269" spans="1:5" x14ac:dyDescent="0.25">
      <c r="A269" s="430">
        <v>45090</v>
      </c>
      <c r="B269" s="437" t="s">
        <v>23280</v>
      </c>
      <c r="C269" s="437">
        <v>60</v>
      </c>
      <c r="D269" s="437"/>
      <c r="E269" s="437">
        <v>137.19999999999999</v>
      </c>
    </row>
    <row r="270" spans="1:5" x14ac:dyDescent="0.25">
      <c r="A270" s="430">
        <v>45090</v>
      </c>
      <c r="B270" s="437" t="s">
        <v>23281</v>
      </c>
      <c r="C270" s="437">
        <v>41</v>
      </c>
      <c r="D270" s="437">
        <v>114.51</v>
      </c>
      <c r="E270" s="437"/>
    </row>
    <row r="271" spans="1:5" x14ac:dyDescent="0.25">
      <c r="A271" s="430">
        <v>45090</v>
      </c>
      <c r="B271" s="437" t="s">
        <v>23282</v>
      </c>
      <c r="C271" s="437">
        <v>15</v>
      </c>
      <c r="D271" s="437"/>
      <c r="E271" s="437">
        <v>46.8</v>
      </c>
    </row>
    <row r="272" spans="1:5" x14ac:dyDescent="0.25">
      <c r="A272" s="430">
        <v>45090</v>
      </c>
      <c r="B272" s="437" t="s">
        <v>23283</v>
      </c>
      <c r="C272" s="437">
        <v>20</v>
      </c>
      <c r="D272" s="437">
        <v>51.23</v>
      </c>
      <c r="E272" s="437"/>
    </row>
    <row r="273" spans="1:5" x14ac:dyDescent="0.25">
      <c r="A273" s="430">
        <v>45090</v>
      </c>
      <c r="B273" s="437" t="s">
        <v>23284</v>
      </c>
      <c r="C273" s="437">
        <v>20</v>
      </c>
      <c r="D273" s="437">
        <v>51.23</v>
      </c>
      <c r="E273" s="437"/>
    </row>
    <row r="274" spans="1:5" x14ac:dyDescent="0.25">
      <c r="A274" s="430">
        <v>45090</v>
      </c>
      <c r="B274" s="437" t="s">
        <v>23285</v>
      </c>
      <c r="C274" s="437">
        <v>105</v>
      </c>
      <c r="D274" s="437"/>
      <c r="E274" s="437">
        <v>391.04</v>
      </c>
    </row>
    <row r="275" spans="1:5" x14ac:dyDescent="0.25">
      <c r="A275" s="430">
        <v>45090</v>
      </c>
      <c r="B275" s="437" t="s">
        <v>23286</v>
      </c>
      <c r="C275" s="431">
        <v>555</v>
      </c>
      <c r="D275" s="488"/>
      <c r="E275" s="497">
        <v>1296</v>
      </c>
    </row>
    <row r="276" spans="1:5" x14ac:dyDescent="0.25">
      <c r="A276" s="430">
        <v>45090</v>
      </c>
      <c r="B276" s="431" t="s">
        <v>23287</v>
      </c>
      <c r="C276" s="437">
        <v>47</v>
      </c>
      <c r="D276" s="488"/>
      <c r="E276" s="437">
        <v>171.5</v>
      </c>
    </row>
    <row r="277" spans="1:5" x14ac:dyDescent="0.25">
      <c r="A277" s="430">
        <v>45090</v>
      </c>
      <c r="B277" s="437" t="s">
        <v>23288</v>
      </c>
      <c r="C277" s="437">
        <v>60</v>
      </c>
      <c r="D277" s="488"/>
      <c r="E277" s="437">
        <v>143</v>
      </c>
    </row>
    <row r="278" spans="1:5" x14ac:dyDescent="0.25">
      <c r="A278" s="430">
        <v>45090</v>
      </c>
      <c r="B278" s="437" t="s">
        <v>23289</v>
      </c>
      <c r="C278" s="435">
        <v>209</v>
      </c>
      <c r="D278" s="488"/>
      <c r="E278" s="437">
        <v>797.86</v>
      </c>
    </row>
    <row r="279" spans="1:5" x14ac:dyDescent="0.25">
      <c r="A279" s="430">
        <v>45090</v>
      </c>
      <c r="B279" s="437" t="s">
        <v>23290</v>
      </c>
      <c r="C279" s="437">
        <v>24</v>
      </c>
      <c r="D279" s="437">
        <v>81.16</v>
      </c>
      <c r="E279" s="437"/>
    </row>
    <row r="280" spans="1:5" x14ac:dyDescent="0.25">
      <c r="A280" s="430">
        <v>45090</v>
      </c>
      <c r="B280" s="437" t="s">
        <v>23291</v>
      </c>
      <c r="C280" s="437">
        <v>90</v>
      </c>
      <c r="D280" s="437">
        <v>179.09</v>
      </c>
      <c r="E280" s="437"/>
    </row>
    <row r="281" spans="1:5" x14ac:dyDescent="0.25">
      <c r="A281" s="430">
        <v>45090</v>
      </c>
      <c r="B281" s="437" t="s">
        <v>23292</v>
      </c>
      <c r="C281" s="437">
        <v>648</v>
      </c>
      <c r="D281" s="488"/>
      <c r="E281" s="487">
        <v>1181.8800000000001</v>
      </c>
    </row>
    <row r="282" spans="1:5" x14ac:dyDescent="0.25">
      <c r="A282" s="430">
        <v>45090</v>
      </c>
      <c r="B282" s="437" t="s">
        <v>23293</v>
      </c>
      <c r="C282" s="437">
        <v>30</v>
      </c>
      <c r="D282" s="437">
        <v>84.38</v>
      </c>
      <c r="E282" s="437"/>
    </row>
    <row r="283" spans="1:5" x14ac:dyDescent="0.25">
      <c r="A283" s="430">
        <v>45090</v>
      </c>
      <c r="B283" s="437" t="s">
        <v>23294</v>
      </c>
      <c r="C283" s="437">
        <v>20</v>
      </c>
      <c r="D283" s="488"/>
      <c r="E283" s="437">
        <v>68.599999999999994</v>
      </c>
    </row>
    <row r="284" spans="1:5" x14ac:dyDescent="0.25">
      <c r="A284" s="430">
        <v>45090</v>
      </c>
      <c r="B284" s="437" t="s">
        <v>23295</v>
      </c>
      <c r="C284" s="431">
        <v>40</v>
      </c>
      <c r="D284" s="488"/>
      <c r="E284" s="437">
        <v>274.39999999999998</v>
      </c>
    </row>
    <row r="285" spans="1:5" x14ac:dyDescent="0.25">
      <c r="A285" s="430">
        <v>45090</v>
      </c>
      <c r="B285" s="431" t="s">
        <v>23296</v>
      </c>
      <c r="C285" s="437">
        <v>25</v>
      </c>
      <c r="D285" s="437">
        <v>89.54</v>
      </c>
      <c r="E285" s="437"/>
    </row>
    <row r="286" spans="1:5" x14ac:dyDescent="0.25">
      <c r="A286" s="430">
        <v>45091</v>
      </c>
      <c r="B286" s="437" t="s">
        <v>23297</v>
      </c>
      <c r="C286" s="437">
        <v>5</v>
      </c>
      <c r="D286" s="437">
        <v>54.37</v>
      </c>
      <c r="E286" s="437"/>
    </row>
    <row r="287" spans="1:5" x14ac:dyDescent="0.25">
      <c r="A287" s="430">
        <v>45091</v>
      </c>
      <c r="B287" s="437" t="s">
        <v>23298</v>
      </c>
      <c r="C287" s="437">
        <v>10</v>
      </c>
      <c r="D287" s="437">
        <v>60.27</v>
      </c>
      <c r="E287" s="437"/>
    </row>
    <row r="288" spans="1:5" x14ac:dyDescent="0.25">
      <c r="A288" s="430">
        <v>45091</v>
      </c>
      <c r="B288" s="437" t="s">
        <v>23299</v>
      </c>
      <c r="C288" s="437">
        <v>152</v>
      </c>
      <c r="D288" s="437">
        <v>475.7</v>
      </c>
      <c r="E288" s="437"/>
    </row>
    <row r="289" spans="1:5" x14ac:dyDescent="0.25">
      <c r="A289" s="430">
        <v>45091</v>
      </c>
      <c r="B289" s="437" t="s">
        <v>23300</v>
      </c>
      <c r="C289" s="437">
        <v>35</v>
      </c>
      <c r="D289" s="488"/>
      <c r="E289" s="437">
        <v>214.13</v>
      </c>
    </row>
    <row r="290" spans="1:5" x14ac:dyDescent="0.25">
      <c r="A290" s="430">
        <v>45091</v>
      </c>
      <c r="B290" s="437" t="s">
        <v>23301</v>
      </c>
      <c r="C290" s="437">
        <v>64</v>
      </c>
      <c r="D290" s="437"/>
      <c r="E290" s="437">
        <v>142.19999999999999</v>
      </c>
    </row>
    <row r="291" spans="1:5" x14ac:dyDescent="0.25">
      <c r="A291" s="430">
        <v>45091</v>
      </c>
      <c r="B291" s="437" t="s">
        <v>23302</v>
      </c>
      <c r="C291" s="431">
        <v>159</v>
      </c>
      <c r="D291" s="488"/>
      <c r="E291" s="431">
        <v>529.15</v>
      </c>
    </row>
    <row r="292" spans="1:5" x14ac:dyDescent="0.25">
      <c r="A292" s="430">
        <v>45091</v>
      </c>
      <c r="B292" s="437" t="s">
        <v>23303</v>
      </c>
      <c r="C292" s="437">
        <v>10</v>
      </c>
      <c r="D292" s="437">
        <v>63.96</v>
      </c>
      <c r="E292" s="437"/>
    </row>
    <row r="293" spans="1:5" x14ac:dyDescent="0.25">
      <c r="A293" s="430">
        <v>45091</v>
      </c>
      <c r="B293" s="437" t="s">
        <v>23304</v>
      </c>
      <c r="C293" s="431">
        <v>2898</v>
      </c>
      <c r="D293" s="487"/>
      <c r="E293" s="487">
        <v>8003.72</v>
      </c>
    </row>
    <row r="294" spans="1:5" x14ac:dyDescent="0.25">
      <c r="A294" s="430">
        <v>45091</v>
      </c>
      <c r="B294" s="437" t="s">
        <v>23305</v>
      </c>
      <c r="C294" s="431">
        <v>31</v>
      </c>
      <c r="D294" s="488"/>
      <c r="E294" s="437">
        <v>460.85</v>
      </c>
    </row>
    <row r="295" spans="1:5" x14ac:dyDescent="0.25">
      <c r="A295" s="430">
        <v>45091</v>
      </c>
      <c r="B295" s="437" t="s">
        <v>23306</v>
      </c>
      <c r="C295" s="437">
        <v>60</v>
      </c>
      <c r="D295" s="437">
        <v>179.09</v>
      </c>
      <c r="E295" s="437"/>
    </row>
    <row r="296" spans="1:5" x14ac:dyDescent="0.25">
      <c r="A296" s="430">
        <v>45091</v>
      </c>
      <c r="B296" s="437" t="s">
        <v>23307</v>
      </c>
      <c r="C296" s="437">
        <v>127</v>
      </c>
      <c r="D296" s="437"/>
      <c r="E296" s="437">
        <v>289.10000000000002</v>
      </c>
    </row>
    <row r="297" spans="1:5" x14ac:dyDescent="0.25">
      <c r="A297" s="430">
        <v>45091</v>
      </c>
      <c r="B297" s="437" t="s">
        <v>23308</v>
      </c>
      <c r="C297" s="437">
        <v>88</v>
      </c>
      <c r="D297" s="437"/>
      <c r="E297" s="437">
        <v>482.04</v>
      </c>
    </row>
    <row r="298" spans="1:5" x14ac:dyDescent="0.25">
      <c r="A298" s="430">
        <v>45091</v>
      </c>
      <c r="B298" s="437" t="s">
        <v>23309</v>
      </c>
      <c r="C298" s="437">
        <v>159</v>
      </c>
      <c r="D298" s="437">
        <v>377.89</v>
      </c>
      <c r="E298" s="437"/>
    </row>
    <row r="299" spans="1:5" x14ac:dyDescent="0.25">
      <c r="A299" s="430">
        <v>45091</v>
      </c>
      <c r="B299" s="437" t="s">
        <v>23310</v>
      </c>
      <c r="C299" s="431">
        <v>15</v>
      </c>
      <c r="D299" s="437">
        <v>60.27</v>
      </c>
      <c r="E299" s="437"/>
    </row>
    <row r="300" spans="1:5" x14ac:dyDescent="0.25">
      <c r="A300" s="430">
        <v>45091</v>
      </c>
      <c r="B300" s="437" t="s">
        <v>23311</v>
      </c>
      <c r="C300" s="437">
        <v>20</v>
      </c>
      <c r="D300" s="488"/>
      <c r="E300" s="437">
        <v>65.98</v>
      </c>
    </row>
    <row r="301" spans="1:5" x14ac:dyDescent="0.25">
      <c r="A301" s="430">
        <v>45091</v>
      </c>
      <c r="B301" s="437" t="s">
        <v>23312</v>
      </c>
      <c r="C301" s="431">
        <v>45</v>
      </c>
      <c r="D301" s="437">
        <v>101.6</v>
      </c>
      <c r="E301" s="437"/>
    </row>
    <row r="302" spans="1:5" x14ac:dyDescent="0.25">
      <c r="A302" s="430">
        <v>45091</v>
      </c>
      <c r="B302" s="437" t="s">
        <v>23313</v>
      </c>
      <c r="C302" s="431">
        <v>130</v>
      </c>
      <c r="D302" s="432"/>
      <c r="E302" s="431">
        <v>355.6</v>
      </c>
    </row>
    <row r="303" spans="1:5" x14ac:dyDescent="0.25">
      <c r="A303" s="430">
        <v>45091</v>
      </c>
      <c r="B303" s="437" t="s">
        <v>23314</v>
      </c>
      <c r="C303" s="435">
        <v>847</v>
      </c>
      <c r="D303" s="488"/>
      <c r="E303" s="487">
        <v>1674.08</v>
      </c>
    </row>
    <row r="304" spans="1:5" x14ac:dyDescent="0.25">
      <c r="A304" s="430">
        <v>45091</v>
      </c>
      <c r="B304" s="437" t="s">
        <v>23315</v>
      </c>
      <c r="C304" s="437">
        <v>400</v>
      </c>
      <c r="D304" s="437"/>
      <c r="E304" s="437">
        <v>800.8</v>
      </c>
    </row>
    <row r="305" spans="1:5" x14ac:dyDescent="0.25">
      <c r="A305" s="430">
        <v>45091</v>
      </c>
      <c r="B305" s="437" t="s">
        <v>23316</v>
      </c>
      <c r="C305" s="437">
        <v>120</v>
      </c>
      <c r="D305" s="437">
        <v>368.51</v>
      </c>
      <c r="E305" s="437"/>
    </row>
    <row r="306" spans="1:5" x14ac:dyDescent="0.25">
      <c r="A306" s="430">
        <v>45091</v>
      </c>
      <c r="B306" s="437" t="s">
        <v>23317</v>
      </c>
      <c r="C306" s="437">
        <v>38</v>
      </c>
      <c r="D306" s="488"/>
      <c r="E306" s="437">
        <v>90.72</v>
      </c>
    </row>
    <row r="307" spans="1:5" x14ac:dyDescent="0.25">
      <c r="A307" s="430">
        <v>45091</v>
      </c>
      <c r="B307" s="437" t="s">
        <v>23318</v>
      </c>
      <c r="C307" s="437">
        <v>352</v>
      </c>
      <c r="D307" s="488"/>
      <c r="E307" s="437">
        <v>727.65</v>
      </c>
    </row>
    <row r="308" spans="1:5" x14ac:dyDescent="0.25">
      <c r="A308" s="430">
        <v>45091</v>
      </c>
      <c r="B308" s="437" t="s">
        <v>23319</v>
      </c>
      <c r="C308" s="437">
        <v>95</v>
      </c>
      <c r="D308" s="437"/>
      <c r="E308" s="437">
        <v>249.2</v>
      </c>
    </row>
    <row r="309" spans="1:5" x14ac:dyDescent="0.25">
      <c r="A309" s="430">
        <v>45091</v>
      </c>
      <c r="B309" s="437" t="s">
        <v>23320</v>
      </c>
      <c r="C309" s="437">
        <v>40</v>
      </c>
      <c r="D309" s="437">
        <v>136.04</v>
      </c>
      <c r="E309" s="437"/>
    </row>
    <row r="310" spans="1:5" x14ac:dyDescent="0.25">
      <c r="A310" s="430">
        <v>45091</v>
      </c>
      <c r="B310" s="437" t="s">
        <v>23321</v>
      </c>
      <c r="C310" s="437">
        <v>30</v>
      </c>
      <c r="D310" s="437">
        <v>77.489999999999995</v>
      </c>
      <c r="E310" s="437"/>
    </row>
    <row r="311" spans="1:5" x14ac:dyDescent="0.25">
      <c r="A311" s="430">
        <v>45091</v>
      </c>
      <c r="B311" s="437" t="s">
        <v>23322</v>
      </c>
      <c r="C311" s="431">
        <v>70</v>
      </c>
      <c r="D311" s="488"/>
      <c r="E311" s="437">
        <v>137.19999999999999</v>
      </c>
    </row>
    <row r="312" spans="1:5" x14ac:dyDescent="0.25">
      <c r="A312" s="430">
        <v>45091</v>
      </c>
      <c r="B312" s="437" t="s">
        <v>23323</v>
      </c>
      <c r="C312" s="431">
        <v>47</v>
      </c>
      <c r="D312" s="437"/>
      <c r="E312" s="437">
        <v>106.2</v>
      </c>
    </row>
    <row r="313" spans="1:5" x14ac:dyDescent="0.25">
      <c r="A313" s="430">
        <v>45091</v>
      </c>
      <c r="B313" s="437" t="s">
        <v>23324</v>
      </c>
      <c r="C313" s="431">
        <v>137</v>
      </c>
      <c r="D313" s="488"/>
      <c r="E313" s="437">
        <v>338.1</v>
      </c>
    </row>
    <row r="314" spans="1:5" x14ac:dyDescent="0.25">
      <c r="A314" s="430">
        <v>45091</v>
      </c>
      <c r="B314" s="431" t="s">
        <v>23325</v>
      </c>
      <c r="C314" s="431">
        <v>348</v>
      </c>
      <c r="D314" s="437"/>
      <c r="E314" s="437">
        <v>729.22</v>
      </c>
    </row>
    <row r="315" spans="1:5" x14ac:dyDescent="0.25">
      <c r="A315" s="430">
        <v>45091</v>
      </c>
      <c r="B315" s="437" t="s">
        <v>23326</v>
      </c>
      <c r="C315" s="437">
        <v>148</v>
      </c>
      <c r="D315" s="488"/>
      <c r="E315" s="437">
        <v>311.89</v>
      </c>
    </row>
    <row r="316" spans="1:5" x14ac:dyDescent="0.25">
      <c r="A316" s="430">
        <v>45091</v>
      </c>
      <c r="B316" s="437" t="s">
        <v>23327</v>
      </c>
      <c r="C316" s="437">
        <v>50</v>
      </c>
      <c r="D316" s="488"/>
      <c r="E316" s="437">
        <v>93.2</v>
      </c>
    </row>
    <row r="317" spans="1:5" x14ac:dyDescent="0.25">
      <c r="A317" s="430">
        <v>45091</v>
      </c>
      <c r="B317" s="437" t="s">
        <v>23328</v>
      </c>
      <c r="C317" s="437">
        <v>35</v>
      </c>
      <c r="D317" s="437">
        <v>130.63</v>
      </c>
      <c r="E317" s="437"/>
    </row>
    <row r="318" spans="1:5" x14ac:dyDescent="0.25">
      <c r="A318" s="430">
        <v>45091</v>
      </c>
      <c r="B318" s="437" t="s">
        <v>23329</v>
      </c>
      <c r="C318" s="437">
        <v>730</v>
      </c>
      <c r="D318" s="437"/>
      <c r="E318" s="487">
        <v>1123.2</v>
      </c>
    </row>
    <row r="319" spans="1:5" x14ac:dyDescent="0.25">
      <c r="A319" s="430">
        <v>45091</v>
      </c>
      <c r="B319" s="437" t="s">
        <v>23330</v>
      </c>
      <c r="C319" s="431">
        <v>36</v>
      </c>
      <c r="D319" s="437">
        <v>129.85</v>
      </c>
      <c r="E319" s="437"/>
    </row>
    <row r="320" spans="1:5" x14ac:dyDescent="0.25">
      <c r="A320" s="430">
        <v>45091</v>
      </c>
      <c r="B320" s="437" t="s">
        <v>23331</v>
      </c>
      <c r="C320" s="435">
        <v>692</v>
      </c>
      <c r="D320" s="437">
        <v>722.5</v>
      </c>
      <c r="E320" s="437"/>
    </row>
    <row r="321" spans="1:5" x14ac:dyDescent="0.25">
      <c r="A321" s="430">
        <v>45091</v>
      </c>
      <c r="B321" s="437" t="s">
        <v>23332</v>
      </c>
      <c r="C321" s="437">
        <v>60</v>
      </c>
      <c r="D321" s="437">
        <v>179.09</v>
      </c>
      <c r="E321" s="437"/>
    </row>
    <row r="322" spans="1:5" x14ac:dyDescent="0.25">
      <c r="A322" s="430">
        <v>45091</v>
      </c>
      <c r="B322" s="437" t="s">
        <v>23333</v>
      </c>
      <c r="C322" s="437">
        <v>10</v>
      </c>
      <c r="D322" s="437">
        <v>51.23</v>
      </c>
      <c r="E322" s="437"/>
    </row>
    <row r="323" spans="1:5" x14ac:dyDescent="0.25">
      <c r="A323" s="430">
        <v>45091</v>
      </c>
      <c r="B323" s="437" t="s">
        <v>23334</v>
      </c>
      <c r="C323" s="437">
        <v>180</v>
      </c>
      <c r="D323" s="488"/>
      <c r="E323" s="437">
        <v>442.23</v>
      </c>
    </row>
    <row r="324" spans="1:5" x14ac:dyDescent="0.25">
      <c r="A324" s="430">
        <v>45091</v>
      </c>
      <c r="B324" s="437" t="s">
        <v>23335</v>
      </c>
      <c r="C324" s="437">
        <v>27</v>
      </c>
      <c r="D324" s="437">
        <v>95.94</v>
      </c>
      <c r="E324" s="437"/>
    </row>
    <row r="325" spans="1:5" x14ac:dyDescent="0.25">
      <c r="A325" s="430">
        <v>45091</v>
      </c>
      <c r="B325" s="437" t="s">
        <v>23336</v>
      </c>
      <c r="C325" s="431">
        <v>25</v>
      </c>
      <c r="D325" s="437">
        <v>113.62</v>
      </c>
      <c r="E325" s="437"/>
    </row>
    <row r="326" spans="1:5" x14ac:dyDescent="0.25">
      <c r="A326" s="430">
        <v>45091</v>
      </c>
      <c r="B326" s="431" t="s">
        <v>23337</v>
      </c>
      <c r="C326" s="431">
        <v>19</v>
      </c>
      <c r="D326" s="488"/>
      <c r="E326" s="437">
        <v>49.4</v>
      </c>
    </row>
    <row r="327" spans="1:5" x14ac:dyDescent="0.25">
      <c r="A327" s="430">
        <v>45092</v>
      </c>
      <c r="B327" s="437" t="s">
        <v>23338</v>
      </c>
      <c r="C327" s="437">
        <v>99</v>
      </c>
      <c r="D327" s="488"/>
      <c r="E327" s="437">
        <v>262.60000000000002</v>
      </c>
    </row>
    <row r="328" spans="1:5" x14ac:dyDescent="0.25">
      <c r="A328" s="430">
        <v>45092</v>
      </c>
      <c r="B328" s="437" t="s">
        <v>23339</v>
      </c>
      <c r="C328" s="437">
        <v>35</v>
      </c>
      <c r="D328" s="488"/>
      <c r="E328" s="437">
        <v>68.599999999999994</v>
      </c>
    </row>
    <row r="329" spans="1:5" x14ac:dyDescent="0.25">
      <c r="A329" s="430">
        <v>45092</v>
      </c>
      <c r="B329" s="437" t="s">
        <v>23340</v>
      </c>
      <c r="C329" s="437">
        <v>725</v>
      </c>
      <c r="D329" s="487">
        <v>1777.77</v>
      </c>
      <c r="E329" s="487"/>
    </row>
    <row r="330" spans="1:5" x14ac:dyDescent="0.25">
      <c r="A330" s="430">
        <v>45092</v>
      </c>
      <c r="B330" s="437" t="s">
        <v>23341</v>
      </c>
      <c r="C330" s="437">
        <v>50</v>
      </c>
      <c r="D330" s="437"/>
      <c r="E330" s="437">
        <v>112.8</v>
      </c>
    </row>
    <row r="331" spans="1:5" x14ac:dyDescent="0.25">
      <c r="A331" s="430">
        <v>45092</v>
      </c>
      <c r="B331" s="437" t="s">
        <v>23342</v>
      </c>
      <c r="C331" s="437">
        <v>180</v>
      </c>
      <c r="D331" s="488"/>
      <c r="E331" s="437">
        <v>436.8</v>
      </c>
    </row>
    <row r="332" spans="1:5" x14ac:dyDescent="0.25">
      <c r="A332" s="430">
        <v>45092</v>
      </c>
      <c r="B332" s="437" t="s">
        <v>23343</v>
      </c>
      <c r="C332" s="437">
        <v>283</v>
      </c>
      <c r="D332" s="488"/>
      <c r="E332" s="437">
        <v>664.96</v>
      </c>
    </row>
    <row r="333" spans="1:5" x14ac:dyDescent="0.25">
      <c r="A333" s="430">
        <v>45092</v>
      </c>
      <c r="B333" s="437" t="s">
        <v>23344</v>
      </c>
      <c r="C333" s="437">
        <v>10</v>
      </c>
      <c r="D333" s="437"/>
      <c r="E333" s="437">
        <v>52</v>
      </c>
    </row>
    <row r="334" spans="1:5" x14ac:dyDescent="0.25">
      <c r="A334" s="430">
        <v>45092</v>
      </c>
      <c r="B334" s="437" t="s">
        <v>23345</v>
      </c>
      <c r="C334" s="437">
        <v>172</v>
      </c>
      <c r="D334" s="437"/>
      <c r="E334" s="437">
        <v>396.9</v>
      </c>
    </row>
    <row r="335" spans="1:5" x14ac:dyDescent="0.25">
      <c r="A335" s="430">
        <v>45092</v>
      </c>
      <c r="B335" s="437" t="s">
        <v>23346</v>
      </c>
      <c r="C335" s="437">
        <v>150</v>
      </c>
      <c r="D335" s="437"/>
      <c r="E335" s="437">
        <v>364</v>
      </c>
    </row>
    <row r="336" spans="1:5" x14ac:dyDescent="0.25">
      <c r="A336" s="430">
        <v>45092</v>
      </c>
      <c r="B336" s="437" t="s">
        <v>23347</v>
      </c>
      <c r="C336" s="437">
        <v>130</v>
      </c>
      <c r="D336" s="488"/>
      <c r="E336" s="437">
        <v>330.4</v>
      </c>
    </row>
    <row r="337" spans="1:5" x14ac:dyDescent="0.25">
      <c r="A337" s="430">
        <v>45092</v>
      </c>
      <c r="B337" s="437" t="s">
        <v>23348</v>
      </c>
      <c r="C337" s="437">
        <v>160</v>
      </c>
      <c r="D337" s="437"/>
      <c r="E337" s="437">
        <v>353.78</v>
      </c>
    </row>
    <row r="338" spans="1:5" x14ac:dyDescent="0.25">
      <c r="A338" s="430">
        <v>45092</v>
      </c>
      <c r="B338" s="437" t="s">
        <v>23349</v>
      </c>
      <c r="C338" s="437">
        <v>27</v>
      </c>
      <c r="D338" s="488"/>
      <c r="E338" s="437">
        <v>70.8</v>
      </c>
    </row>
    <row r="339" spans="1:5" x14ac:dyDescent="0.25">
      <c r="A339" s="430">
        <v>45092</v>
      </c>
      <c r="B339" s="437" t="s">
        <v>23350</v>
      </c>
      <c r="C339" s="437">
        <v>54</v>
      </c>
      <c r="D339" s="437"/>
      <c r="E339" s="437">
        <v>286</v>
      </c>
    </row>
    <row r="340" spans="1:5" x14ac:dyDescent="0.25">
      <c r="A340" s="430">
        <v>45092</v>
      </c>
      <c r="B340" s="437" t="s">
        <v>23351</v>
      </c>
      <c r="C340" s="437">
        <v>56</v>
      </c>
      <c r="D340" s="437">
        <v>236.9</v>
      </c>
      <c r="E340" s="437"/>
    </row>
    <row r="341" spans="1:5" x14ac:dyDescent="0.25">
      <c r="A341" s="430">
        <v>45092</v>
      </c>
      <c r="B341" s="437" t="s">
        <v>23352</v>
      </c>
      <c r="C341" s="437">
        <v>90</v>
      </c>
      <c r="D341" s="437">
        <v>253.13</v>
      </c>
      <c r="E341" s="437"/>
    </row>
    <row r="342" spans="1:5" x14ac:dyDescent="0.25">
      <c r="A342" s="430">
        <v>45092</v>
      </c>
      <c r="B342" s="437" t="s">
        <v>23353</v>
      </c>
      <c r="C342" s="437">
        <v>74</v>
      </c>
      <c r="D342" s="488"/>
      <c r="E342" s="437">
        <v>184.5</v>
      </c>
    </row>
    <row r="343" spans="1:5" x14ac:dyDescent="0.25">
      <c r="A343" s="430">
        <v>45092</v>
      </c>
      <c r="B343" s="437" t="s">
        <v>23354</v>
      </c>
      <c r="C343" s="431">
        <v>203</v>
      </c>
      <c r="D343" s="437"/>
      <c r="E343" s="437">
        <v>581.76</v>
      </c>
    </row>
    <row r="344" spans="1:5" x14ac:dyDescent="0.25">
      <c r="A344" s="430">
        <v>45092</v>
      </c>
      <c r="B344" s="437" t="s">
        <v>23355</v>
      </c>
      <c r="C344" s="437">
        <v>33</v>
      </c>
      <c r="D344" s="437">
        <v>89.54</v>
      </c>
      <c r="E344" s="437"/>
    </row>
    <row r="345" spans="1:5" x14ac:dyDescent="0.25">
      <c r="A345" s="430">
        <v>45092</v>
      </c>
      <c r="B345" s="437" t="s">
        <v>23356</v>
      </c>
      <c r="C345" s="437">
        <v>60</v>
      </c>
      <c r="D345" s="437">
        <v>179.09</v>
      </c>
      <c r="E345" s="437"/>
    </row>
    <row r="346" spans="1:5" x14ac:dyDescent="0.25">
      <c r="A346" s="430">
        <v>45092</v>
      </c>
      <c r="B346" s="437" t="s">
        <v>23357</v>
      </c>
      <c r="C346" s="437">
        <v>20</v>
      </c>
      <c r="D346" s="488"/>
      <c r="E346" s="437">
        <v>191.1</v>
      </c>
    </row>
    <row r="347" spans="1:5" x14ac:dyDescent="0.25">
      <c r="A347" s="430">
        <v>45092</v>
      </c>
      <c r="B347" s="437" t="s">
        <v>23358</v>
      </c>
      <c r="C347" s="437">
        <v>67</v>
      </c>
      <c r="D347" s="488"/>
      <c r="E347" s="437">
        <v>151.9</v>
      </c>
    </row>
    <row r="348" spans="1:5" x14ac:dyDescent="0.25">
      <c r="A348" s="430">
        <v>45092</v>
      </c>
      <c r="B348" s="437" t="s">
        <v>23359</v>
      </c>
      <c r="C348" s="437">
        <v>94</v>
      </c>
      <c r="D348" s="437"/>
      <c r="E348" s="437">
        <v>524.79</v>
      </c>
    </row>
    <row r="349" spans="1:5" x14ac:dyDescent="0.25">
      <c r="A349" s="430">
        <v>45092</v>
      </c>
      <c r="B349" s="437" t="s">
        <v>23360</v>
      </c>
      <c r="C349" s="437">
        <v>158</v>
      </c>
      <c r="D349" s="437"/>
      <c r="E349" s="437">
        <v>358.44</v>
      </c>
    </row>
    <row r="350" spans="1:5" x14ac:dyDescent="0.25">
      <c r="A350" s="430">
        <v>45092</v>
      </c>
      <c r="B350" s="437" t="s">
        <v>23361</v>
      </c>
      <c r="C350" s="437">
        <v>60</v>
      </c>
      <c r="D350" s="488"/>
      <c r="E350" s="437">
        <v>137.19999999999999</v>
      </c>
    </row>
    <row r="351" spans="1:5" x14ac:dyDescent="0.25">
      <c r="A351" s="430">
        <v>45092</v>
      </c>
      <c r="B351" s="437" t="s">
        <v>23362</v>
      </c>
      <c r="C351" s="437">
        <v>152</v>
      </c>
      <c r="D351" s="488"/>
      <c r="E351" s="437">
        <v>311.05</v>
      </c>
    </row>
    <row r="352" spans="1:5" x14ac:dyDescent="0.25">
      <c r="A352" s="430">
        <v>45092</v>
      </c>
      <c r="B352" s="437" t="s">
        <v>23363</v>
      </c>
      <c r="C352" s="431">
        <v>34</v>
      </c>
      <c r="D352" s="488"/>
      <c r="E352" s="437">
        <v>223.44</v>
      </c>
    </row>
    <row r="353" spans="1:5" x14ac:dyDescent="0.25">
      <c r="A353" s="430">
        <v>45092</v>
      </c>
      <c r="B353" s="437" t="s">
        <v>23364</v>
      </c>
      <c r="C353" s="431">
        <v>20</v>
      </c>
      <c r="D353" s="437"/>
      <c r="E353" s="437">
        <v>38.22</v>
      </c>
    </row>
    <row r="354" spans="1:5" x14ac:dyDescent="0.25">
      <c r="A354" s="430">
        <v>45092</v>
      </c>
      <c r="B354" s="437" t="s">
        <v>23365</v>
      </c>
      <c r="C354" s="437">
        <v>333</v>
      </c>
      <c r="D354" s="488"/>
      <c r="E354" s="437">
        <v>764.4</v>
      </c>
    </row>
    <row r="355" spans="1:5" x14ac:dyDescent="0.25">
      <c r="A355" s="430">
        <v>45092</v>
      </c>
      <c r="B355" s="437" t="s">
        <v>23366</v>
      </c>
      <c r="C355" s="437">
        <v>60</v>
      </c>
      <c r="D355" s="437">
        <v>168.76</v>
      </c>
      <c r="E355" s="437"/>
    </row>
    <row r="356" spans="1:5" x14ac:dyDescent="0.25">
      <c r="A356" s="430">
        <v>45092</v>
      </c>
      <c r="B356" s="437" t="s">
        <v>23367</v>
      </c>
      <c r="C356" s="437">
        <v>30</v>
      </c>
      <c r="D356" s="437">
        <v>90.41</v>
      </c>
      <c r="E356" s="437"/>
    </row>
    <row r="357" spans="1:5" x14ac:dyDescent="0.25">
      <c r="A357" s="430">
        <v>45092</v>
      </c>
      <c r="B357" s="440" t="s">
        <v>23368</v>
      </c>
      <c r="C357" s="437">
        <v>20</v>
      </c>
      <c r="D357" s="437">
        <v>63.96</v>
      </c>
      <c r="E357" s="437"/>
    </row>
    <row r="358" spans="1:5" x14ac:dyDescent="0.25">
      <c r="A358" s="430">
        <v>45092</v>
      </c>
      <c r="B358" s="437" t="s">
        <v>23369</v>
      </c>
      <c r="C358" s="431">
        <v>65</v>
      </c>
      <c r="D358" s="432"/>
      <c r="E358" s="431">
        <v>156.5</v>
      </c>
    </row>
    <row r="359" spans="1:5" x14ac:dyDescent="0.25">
      <c r="A359" s="430">
        <v>45092</v>
      </c>
      <c r="B359" s="437" t="s">
        <v>23370</v>
      </c>
      <c r="C359" s="499">
        <v>1557</v>
      </c>
      <c r="D359" s="488"/>
      <c r="E359" s="487">
        <v>2652.03</v>
      </c>
    </row>
    <row r="360" spans="1:5" x14ac:dyDescent="0.25">
      <c r="A360" s="430">
        <v>45092</v>
      </c>
      <c r="B360" s="437" t="s">
        <v>23371</v>
      </c>
      <c r="C360" s="435">
        <v>537</v>
      </c>
      <c r="D360" s="488"/>
      <c r="E360" s="445">
        <v>2975.97</v>
      </c>
    </row>
    <row r="361" spans="1:5" x14ac:dyDescent="0.25">
      <c r="A361" s="430">
        <v>45092</v>
      </c>
      <c r="B361" s="437" t="s">
        <v>23372</v>
      </c>
      <c r="C361" s="431">
        <v>980</v>
      </c>
      <c r="D361" s="488"/>
      <c r="E361" s="487">
        <v>2370.84</v>
      </c>
    </row>
    <row r="362" spans="1:5" x14ac:dyDescent="0.25">
      <c r="A362" s="430">
        <v>45092</v>
      </c>
      <c r="B362" s="431" t="s">
        <v>23373</v>
      </c>
      <c r="C362" s="431">
        <v>76</v>
      </c>
      <c r="D362" s="488"/>
      <c r="E362" s="437">
        <v>202.54</v>
      </c>
    </row>
    <row r="363" spans="1:5" x14ac:dyDescent="0.25">
      <c r="A363" s="430">
        <v>45092</v>
      </c>
      <c r="B363" s="437" t="s">
        <v>23374</v>
      </c>
      <c r="C363" s="437">
        <v>3414</v>
      </c>
      <c r="D363" s="487"/>
      <c r="E363" s="487">
        <v>8026.2</v>
      </c>
    </row>
    <row r="364" spans="1:5" x14ac:dyDescent="0.25">
      <c r="A364" s="430">
        <v>45092</v>
      </c>
      <c r="B364" s="431" t="s">
        <v>23375</v>
      </c>
      <c r="C364" s="431">
        <v>748</v>
      </c>
      <c r="D364" s="431"/>
      <c r="E364" s="433">
        <v>1516.32</v>
      </c>
    </row>
    <row r="365" spans="1:5" x14ac:dyDescent="0.25">
      <c r="A365" s="430">
        <v>45093</v>
      </c>
      <c r="B365" s="437" t="s">
        <v>23376</v>
      </c>
      <c r="C365" s="437">
        <v>135</v>
      </c>
      <c r="D365" s="488"/>
      <c r="E365" s="437">
        <v>205.8</v>
      </c>
    </row>
    <row r="366" spans="1:5" x14ac:dyDescent="0.25">
      <c r="A366" s="430">
        <v>45093</v>
      </c>
      <c r="B366" s="437" t="s">
        <v>23377</v>
      </c>
      <c r="C366" s="437">
        <v>20</v>
      </c>
      <c r="D366" s="437"/>
      <c r="E366" s="437">
        <v>49</v>
      </c>
    </row>
    <row r="367" spans="1:5" x14ac:dyDescent="0.25">
      <c r="A367" s="430">
        <v>45093</v>
      </c>
      <c r="B367" s="437" t="s">
        <v>23378</v>
      </c>
      <c r="C367" s="437">
        <v>70</v>
      </c>
      <c r="D367" s="437">
        <v>168.76</v>
      </c>
      <c r="E367" s="437"/>
    </row>
    <row r="368" spans="1:5" x14ac:dyDescent="0.25">
      <c r="A368" s="430">
        <v>45093</v>
      </c>
      <c r="B368" s="437" t="s">
        <v>23379</v>
      </c>
      <c r="C368" s="437">
        <v>38</v>
      </c>
      <c r="D368" s="437">
        <v>81.16</v>
      </c>
      <c r="E368" s="437"/>
    </row>
    <row r="369" spans="1:5" x14ac:dyDescent="0.25">
      <c r="A369" s="430">
        <v>45093</v>
      </c>
      <c r="B369" s="437" t="s">
        <v>23380</v>
      </c>
      <c r="C369" s="437">
        <v>110</v>
      </c>
      <c r="D369" s="437">
        <v>365.2</v>
      </c>
      <c r="E369" s="437"/>
    </row>
    <row r="370" spans="1:5" x14ac:dyDescent="0.25">
      <c r="A370" s="430">
        <v>45093</v>
      </c>
      <c r="B370" s="437" t="s">
        <v>23381</v>
      </c>
      <c r="C370" s="431">
        <v>102</v>
      </c>
      <c r="D370" s="437"/>
      <c r="E370" s="437">
        <v>177</v>
      </c>
    </row>
    <row r="371" spans="1:5" x14ac:dyDescent="0.25">
      <c r="A371" s="430">
        <v>45093</v>
      </c>
      <c r="B371" s="437" t="s">
        <v>23382</v>
      </c>
      <c r="C371" s="437">
        <v>15</v>
      </c>
      <c r="D371" s="437">
        <v>120.54</v>
      </c>
      <c r="E371" s="437"/>
    </row>
    <row r="372" spans="1:5" x14ac:dyDescent="0.25">
      <c r="A372" s="430">
        <v>45093</v>
      </c>
      <c r="B372" s="437" t="s">
        <v>23383</v>
      </c>
      <c r="C372" s="437">
        <v>90</v>
      </c>
      <c r="D372" s="437"/>
      <c r="E372" s="437">
        <v>191.88</v>
      </c>
    </row>
    <row r="373" spans="1:5" x14ac:dyDescent="0.25">
      <c r="A373" s="430">
        <v>45093</v>
      </c>
      <c r="B373" s="437" t="s">
        <v>23384</v>
      </c>
      <c r="C373" s="437">
        <v>49</v>
      </c>
      <c r="D373" s="488"/>
      <c r="E373" s="437">
        <v>158</v>
      </c>
    </row>
    <row r="374" spans="1:5" x14ac:dyDescent="0.25">
      <c r="A374" s="430">
        <v>45093</v>
      </c>
      <c r="B374" s="437" t="s">
        <v>23385</v>
      </c>
      <c r="C374" s="435">
        <v>158</v>
      </c>
      <c r="D374" s="488"/>
      <c r="E374" s="437">
        <v>400.34</v>
      </c>
    </row>
    <row r="375" spans="1:5" x14ac:dyDescent="0.25">
      <c r="A375" s="430">
        <v>45093</v>
      </c>
      <c r="B375" s="437" t="s">
        <v>23386</v>
      </c>
      <c r="C375" s="435">
        <v>201</v>
      </c>
      <c r="D375" s="488"/>
      <c r="E375" s="437">
        <v>579.6</v>
      </c>
    </row>
    <row r="376" spans="1:5" x14ac:dyDescent="0.25">
      <c r="A376" s="430">
        <v>45093</v>
      </c>
      <c r="B376" s="437" t="s">
        <v>23387</v>
      </c>
      <c r="C376" s="435">
        <v>40</v>
      </c>
      <c r="D376" s="437">
        <v>168.76</v>
      </c>
      <c r="E376" s="437"/>
    </row>
    <row r="377" spans="1:5" x14ac:dyDescent="0.25">
      <c r="A377" s="430">
        <v>45093</v>
      </c>
      <c r="B377" s="437" t="s">
        <v>23388</v>
      </c>
      <c r="C377" s="437">
        <v>294</v>
      </c>
      <c r="D377" s="488"/>
      <c r="E377" s="437">
        <v>718.83</v>
      </c>
    </row>
    <row r="378" spans="1:5" x14ac:dyDescent="0.25">
      <c r="A378" s="430">
        <v>45093</v>
      </c>
      <c r="B378" s="437" t="s">
        <v>23389</v>
      </c>
      <c r="C378" s="435">
        <v>40</v>
      </c>
      <c r="D378" s="488"/>
      <c r="E378" s="437">
        <v>128.6</v>
      </c>
    </row>
    <row r="379" spans="1:5" x14ac:dyDescent="0.25">
      <c r="A379" s="430">
        <v>45093</v>
      </c>
      <c r="B379" s="437" t="s">
        <v>23390</v>
      </c>
      <c r="C379" s="435">
        <v>200</v>
      </c>
      <c r="D379" s="437">
        <v>337.51</v>
      </c>
      <c r="E379" s="437"/>
    </row>
    <row r="380" spans="1:5" x14ac:dyDescent="0.25">
      <c r="A380" s="430">
        <v>45093</v>
      </c>
      <c r="B380" s="431" t="s">
        <v>23391</v>
      </c>
      <c r="C380" s="435">
        <v>60</v>
      </c>
      <c r="D380" s="488"/>
      <c r="E380" s="437">
        <v>168.76</v>
      </c>
    </row>
    <row r="381" spans="1:5" x14ac:dyDescent="0.25">
      <c r="A381" s="430">
        <v>45093</v>
      </c>
      <c r="B381" s="437" t="s">
        <v>23392</v>
      </c>
      <c r="C381" s="435">
        <v>27</v>
      </c>
      <c r="D381" s="435"/>
      <c r="E381" s="445">
        <v>53.9</v>
      </c>
    </row>
    <row r="382" spans="1:5" x14ac:dyDescent="0.25">
      <c r="A382" s="430">
        <v>45093</v>
      </c>
      <c r="B382" s="437" t="s">
        <v>23393</v>
      </c>
      <c r="C382" s="435">
        <v>770</v>
      </c>
      <c r="D382" s="435"/>
      <c r="E382" s="445">
        <v>1294.28</v>
      </c>
    </row>
    <row r="383" spans="1:5" x14ac:dyDescent="0.25">
      <c r="A383" s="430">
        <v>45093</v>
      </c>
      <c r="B383" s="437" t="s">
        <v>23394</v>
      </c>
      <c r="C383" s="435">
        <v>265</v>
      </c>
      <c r="D383" s="435"/>
      <c r="E383" s="445">
        <v>562.86</v>
      </c>
    </row>
    <row r="384" spans="1:5" x14ac:dyDescent="0.25">
      <c r="A384" s="430">
        <v>45093</v>
      </c>
      <c r="B384" s="437" t="s">
        <v>23395</v>
      </c>
      <c r="C384" s="435">
        <v>422</v>
      </c>
      <c r="D384" s="435"/>
      <c r="E384" s="445">
        <v>952.86</v>
      </c>
    </row>
    <row r="385" spans="1:5" x14ac:dyDescent="0.25">
      <c r="A385" s="430">
        <v>45093</v>
      </c>
      <c r="B385" s="437" t="s">
        <v>23396</v>
      </c>
      <c r="C385" s="435">
        <v>150</v>
      </c>
      <c r="D385" s="435"/>
      <c r="E385" s="445">
        <v>362.6</v>
      </c>
    </row>
    <row r="386" spans="1:5" x14ac:dyDescent="0.25">
      <c r="A386" s="430">
        <v>45093</v>
      </c>
      <c r="B386" s="437" t="s">
        <v>23397</v>
      </c>
      <c r="C386" s="435">
        <v>119</v>
      </c>
      <c r="D386" s="435"/>
      <c r="E386" s="445">
        <v>266.5</v>
      </c>
    </row>
    <row r="387" spans="1:5" x14ac:dyDescent="0.25">
      <c r="A387" s="430">
        <v>45093</v>
      </c>
      <c r="B387" s="437" t="s">
        <v>23398</v>
      </c>
      <c r="C387" s="435">
        <v>60</v>
      </c>
      <c r="D387" s="435">
        <v>121.52</v>
      </c>
      <c r="E387" s="445"/>
    </row>
    <row r="388" spans="1:5" x14ac:dyDescent="0.25">
      <c r="A388" s="430">
        <v>45093</v>
      </c>
      <c r="B388" s="437" t="s">
        <v>23399</v>
      </c>
      <c r="C388" s="435">
        <v>44</v>
      </c>
      <c r="D388" s="435"/>
      <c r="E388" s="445">
        <v>191.1</v>
      </c>
    </row>
    <row r="389" spans="1:5" x14ac:dyDescent="0.25">
      <c r="A389" s="430">
        <v>45093</v>
      </c>
      <c r="B389" s="437" t="s">
        <v>23400</v>
      </c>
      <c r="C389" s="435">
        <v>418</v>
      </c>
      <c r="D389" s="435"/>
      <c r="E389" s="445">
        <v>1153.74</v>
      </c>
    </row>
    <row r="390" spans="1:5" x14ac:dyDescent="0.25">
      <c r="A390" s="430">
        <v>45093</v>
      </c>
      <c r="B390" s="437" t="s">
        <v>23401</v>
      </c>
      <c r="C390" s="435">
        <v>150</v>
      </c>
      <c r="D390" s="435"/>
      <c r="E390" s="445">
        <v>512.71</v>
      </c>
    </row>
    <row r="391" spans="1:5" x14ac:dyDescent="0.25">
      <c r="A391" s="430">
        <v>45093</v>
      </c>
      <c r="B391" s="437" t="s">
        <v>23402</v>
      </c>
      <c r="C391" s="435">
        <v>159</v>
      </c>
      <c r="D391" s="435"/>
      <c r="E391" s="445">
        <v>252.8</v>
      </c>
    </row>
    <row r="392" spans="1:5" x14ac:dyDescent="0.25">
      <c r="A392" s="430">
        <v>45093</v>
      </c>
      <c r="B392" s="437" t="s">
        <v>23403</v>
      </c>
      <c r="C392" s="435">
        <v>76</v>
      </c>
      <c r="D392" s="435"/>
      <c r="E392" s="445">
        <v>145.6</v>
      </c>
    </row>
    <row r="393" spans="1:5" x14ac:dyDescent="0.25">
      <c r="A393" s="430">
        <v>45093</v>
      </c>
      <c r="B393" s="437" t="s">
        <v>23404</v>
      </c>
      <c r="C393" s="435">
        <v>234</v>
      </c>
      <c r="D393" s="435"/>
      <c r="E393" s="445">
        <v>617.4</v>
      </c>
    </row>
    <row r="394" spans="1:5" x14ac:dyDescent="0.25">
      <c r="A394" s="457">
        <v>45094</v>
      </c>
      <c r="B394" s="437" t="s">
        <v>23405</v>
      </c>
      <c r="C394" s="435">
        <v>20</v>
      </c>
      <c r="D394" s="435">
        <v>84.38</v>
      </c>
      <c r="E394" s="445"/>
    </row>
    <row r="395" spans="1:5" x14ac:dyDescent="0.25">
      <c r="A395" s="457">
        <v>45094</v>
      </c>
      <c r="B395" s="437" t="s">
        <v>23406</v>
      </c>
      <c r="C395" s="435">
        <v>45</v>
      </c>
      <c r="D395" s="435">
        <v>84.38</v>
      </c>
      <c r="E395" s="445"/>
    </row>
    <row r="396" spans="1:5" x14ac:dyDescent="0.25">
      <c r="A396" s="457">
        <v>45094</v>
      </c>
      <c r="B396" s="478" t="s">
        <v>23407</v>
      </c>
      <c r="C396" s="435">
        <v>40</v>
      </c>
      <c r="D396" s="435">
        <v>120.54</v>
      </c>
      <c r="E396" s="445"/>
    </row>
    <row r="397" spans="1:5" x14ac:dyDescent="0.25">
      <c r="A397" s="473">
        <v>45096</v>
      </c>
      <c r="B397" s="22" t="s">
        <v>23409</v>
      </c>
      <c r="C397" s="469">
        <v>787</v>
      </c>
      <c r="D397" s="435"/>
      <c r="E397" s="445">
        <v>1536.89</v>
      </c>
    </row>
    <row r="398" spans="1:5" x14ac:dyDescent="0.25">
      <c r="A398" s="473">
        <v>45096</v>
      </c>
      <c r="B398" s="22" t="s">
        <v>23410</v>
      </c>
      <c r="C398" s="469">
        <v>180</v>
      </c>
      <c r="D398" s="435"/>
      <c r="E398" s="445">
        <v>480.2</v>
      </c>
    </row>
    <row r="399" spans="1:5" x14ac:dyDescent="0.25">
      <c r="A399" s="473">
        <v>45096</v>
      </c>
      <c r="B399" s="22" t="s">
        <v>23411</v>
      </c>
      <c r="C399" s="469">
        <v>79</v>
      </c>
      <c r="D399" s="435"/>
      <c r="E399" s="445">
        <v>488.78</v>
      </c>
    </row>
    <row r="400" spans="1:5" x14ac:dyDescent="0.25">
      <c r="A400" s="473">
        <v>45096</v>
      </c>
      <c r="B400" s="22" t="s">
        <v>23412</v>
      </c>
      <c r="C400" s="469">
        <v>180</v>
      </c>
      <c r="D400" s="435"/>
      <c r="E400" s="445">
        <v>370</v>
      </c>
    </row>
    <row r="401" spans="1:5" x14ac:dyDescent="0.25">
      <c r="A401" s="473">
        <v>45096</v>
      </c>
      <c r="B401" s="22" t="s">
        <v>23413</v>
      </c>
      <c r="C401" s="469">
        <v>22</v>
      </c>
      <c r="D401" s="435">
        <v>81.16</v>
      </c>
      <c r="E401" s="445"/>
    </row>
    <row r="402" spans="1:5" x14ac:dyDescent="0.25">
      <c r="A402" s="473">
        <v>45096</v>
      </c>
      <c r="B402" s="22" t="s">
        <v>23414</v>
      </c>
      <c r="C402" s="469">
        <v>76</v>
      </c>
      <c r="D402" s="435"/>
      <c r="E402" s="445">
        <v>191.1</v>
      </c>
    </row>
    <row r="403" spans="1:5" x14ac:dyDescent="0.25">
      <c r="A403" s="473">
        <v>45096</v>
      </c>
      <c r="B403" s="22" t="s">
        <v>23415</v>
      </c>
      <c r="C403" s="469">
        <v>120</v>
      </c>
      <c r="D403" s="435"/>
      <c r="E403" s="445">
        <v>411.6</v>
      </c>
    </row>
    <row r="404" spans="1:5" x14ac:dyDescent="0.25">
      <c r="A404" s="473">
        <v>45096</v>
      </c>
      <c r="B404" s="22" t="s">
        <v>23416</v>
      </c>
      <c r="C404" s="469">
        <v>145</v>
      </c>
      <c r="D404" s="435">
        <v>361.25</v>
      </c>
      <c r="E404" s="445"/>
    </row>
    <row r="405" spans="1:5" x14ac:dyDescent="0.25">
      <c r="A405" s="473">
        <v>45096</v>
      </c>
      <c r="B405" s="22" t="s">
        <v>23417</v>
      </c>
      <c r="C405" s="469">
        <v>60</v>
      </c>
      <c r="D405" s="435">
        <v>154.97999999999999</v>
      </c>
      <c r="E405" s="445"/>
    </row>
    <row r="406" spans="1:5" x14ac:dyDescent="0.25">
      <c r="A406" s="473">
        <v>45096</v>
      </c>
      <c r="B406" s="22" t="s">
        <v>23418</v>
      </c>
      <c r="C406" s="469">
        <v>45</v>
      </c>
      <c r="D406" s="435">
        <v>156.04</v>
      </c>
      <c r="E406" s="445"/>
    </row>
    <row r="407" spans="1:5" x14ac:dyDescent="0.25">
      <c r="A407" s="473">
        <v>45096</v>
      </c>
      <c r="B407" s="22" t="s">
        <v>23419</v>
      </c>
      <c r="C407" s="469">
        <v>975</v>
      </c>
      <c r="D407" s="435"/>
      <c r="E407" s="445">
        <v>1856.37</v>
      </c>
    </row>
    <row r="408" spans="1:5" x14ac:dyDescent="0.25">
      <c r="A408" s="473">
        <v>45096</v>
      </c>
      <c r="B408" s="22" t="s">
        <v>23420</v>
      </c>
      <c r="C408" s="469">
        <v>212</v>
      </c>
      <c r="D408" s="435"/>
      <c r="E408" s="445">
        <v>410.4</v>
      </c>
    </row>
    <row r="409" spans="1:5" x14ac:dyDescent="0.25">
      <c r="A409" s="473">
        <v>45096</v>
      </c>
      <c r="B409" s="22" t="s">
        <v>23421</v>
      </c>
      <c r="C409" s="469">
        <v>245</v>
      </c>
      <c r="D409" s="435"/>
      <c r="E409" s="445">
        <v>489.5</v>
      </c>
    </row>
    <row r="410" spans="1:5" x14ac:dyDescent="0.25">
      <c r="A410" s="473">
        <v>45096</v>
      </c>
      <c r="B410" s="22" t="s">
        <v>23422</v>
      </c>
      <c r="C410" s="469">
        <v>44</v>
      </c>
      <c r="D410" s="435"/>
      <c r="E410" s="445">
        <v>411.6</v>
      </c>
    </row>
    <row r="411" spans="1:5" x14ac:dyDescent="0.25">
      <c r="A411" s="473">
        <v>45096</v>
      </c>
      <c r="B411" s="22" t="s">
        <v>23423</v>
      </c>
      <c r="C411" s="469">
        <v>117</v>
      </c>
      <c r="D411" s="435">
        <v>293.55</v>
      </c>
      <c r="E411" s="445"/>
    </row>
    <row r="412" spans="1:5" x14ac:dyDescent="0.25">
      <c r="A412" s="473">
        <v>45096</v>
      </c>
      <c r="B412" s="22" t="s">
        <v>23424</v>
      </c>
      <c r="C412" s="469">
        <v>45</v>
      </c>
      <c r="D412" s="435">
        <v>89.54</v>
      </c>
      <c r="E412" s="445"/>
    </row>
    <row r="413" spans="1:5" x14ac:dyDescent="0.25">
      <c r="A413" s="473">
        <v>45096</v>
      </c>
      <c r="B413" s="22" t="s">
        <v>23425</v>
      </c>
      <c r="C413" s="469">
        <v>275</v>
      </c>
      <c r="D413" s="435"/>
      <c r="E413" s="445">
        <v>1382.78</v>
      </c>
    </row>
    <row r="414" spans="1:5" x14ac:dyDescent="0.25">
      <c r="A414" s="473">
        <v>45096</v>
      </c>
      <c r="B414" s="22" t="s">
        <v>23426</v>
      </c>
      <c r="C414" s="469">
        <v>20</v>
      </c>
      <c r="D414" s="435">
        <v>84.38</v>
      </c>
      <c r="E414" s="445"/>
    </row>
    <row r="415" spans="1:5" x14ac:dyDescent="0.25">
      <c r="A415" s="473">
        <v>45096</v>
      </c>
      <c r="B415" s="22" t="s">
        <v>23427</v>
      </c>
      <c r="C415" s="469">
        <v>92</v>
      </c>
      <c r="D415" s="435">
        <v>179.09</v>
      </c>
      <c r="E415" s="445"/>
    </row>
    <row r="416" spans="1:5" x14ac:dyDescent="0.25">
      <c r="A416" s="473">
        <v>45096</v>
      </c>
      <c r="B416" s="22" t="s">
        <v>23428</v>
      </c>
      <c r="C416" s="469">
        <v>62</v>
      </c>
      <c r="D416" s="435"/>
      <c r="E416" s="445">
        <v>235.2</v>
      </c>
    </row>
    <row r="417" spans="1:6" x14ac:dyDescent="0.25">
      <c r="A417" s="473">
        <v>45096</v>
      </c>
      <c r="B417" s="22" t="s">
        <v>23429</v>
      </c>
      <c r="C417" s="469">
        <v>20</v>
      </c>
      <c r="D417" s="435">
        <v>63.96</v>
      </c>
      <c r="E417" s="445"/>
    </row>
    <row r="418" spans="1:6" x14ac:dyDescent="0.25">
      <c r="A418" s="473">
        <v>45096</v>
      </c>
      <c r="B418" s="22" t="s">
        <v>23430</v>
      </c>
      <c r="C418" s="469">
        <v>39</v>
      </c>
      <c r="D418" s="435"/>
      <c r="E418" s="445">
        <v>296.39999999999998</v>
      </c>
    </row>
    <row r="419" spans="1:6" x14ac:dyDescent="0.25">
      <c r="A419" s="473">
        <v>45096</v>
      </c>
      <c r="B419" s="500" t="s">
        <v>23431</v>
      </c>
      <c r="C419" s="469">
        <v>76</v>
      </c>
      <c r="D419" s="435"/>
      <c r="E419" s="445">
        <v>145.6</v>
      </c>
    </row>
    <row r="420" spans="1:6" x14ac:dyDescent="0.25">
      <c r="A420" s="473">
        <v>45096</v>
      </c>
      <c r="B420" s="22" t="s">
        <v>23432</v>
      </c>
      <c r="C420" s="469">
        <v>117</v>
      </c>
      <c r="D420" s="435"/>
      <c r="E420" s="272">
        <v>279.3</v>
      </c>
    </row>
    <row r="421" spans="1:6" x14ac:dyDescent="0.25">
      <c r="A421" s="473">
        <v>45096</v>
      </c>
      <c r="B421" s="393" t="s">
        <v>23433</v>
      </c>
      <c r="C421" s="469">
        <v>192</v>
      </c>
      <c r="D421" s="435"/>
      <c r="E421" s="445">
        <v>916.3</v>
      </c>
    </row>
    <row r="422" spans="1:6" x14ac:dyDescent="0.25">
      <c r="A422" s="473">
        <v>45096</v>
      </c>
      <c r="B422" s="22" t="s">
        <v>23434</v>
      </c>
      <c r="C422" s="469">
        <v>280</v>
      </c>
      <c r="D422" s="435"/>
      <c r="E422" s="445">
        <v>686</v>
      </c>
    </row>
    <row r="423" spans="1:6" x14ac:dyDescent="0.25">
      <c r="A423" s="473">
        <v>45096</v>
      </c>
      <c r="B423" s="7" t="s">
        <v>23435</v>
      </c>
      <c r="C423" s="469">
        <v>15</v>
      </c>
      <c r="D423" s="435"/>
      <c r="E423" s="445">
        <v>145.80000000000001</v>
      </c>
    </row>
    <row r="424" spans="1:6" x14ac:dyDescent="0.25">
      <c r="A424" s="473">
        <v>45096</v>
      </c>
      <c r="B424" s="22" t="s">
        <v>23436</v>
      </c>
      <c r="C424" s="469">
        <v>100</v>
      </c>
      <c r="D424" s="435"/>
      <c r="E424" s="445">
        <v>291.2</v>
      </c>
    </row>
    <row r="425" spans="1:6" x14ac:dyDescent="0.25">
      <c r="A425" s="473">
        <v>45096</v>
      </c>
      <c r="B425" s="22" t="s">
        <v>23437</v>
      </c>
      <c r="C425" s="469">
        <v>40</v>
      </c>
      <c r="D425" s="435">
        <v>102.34</v>
      </c>
      <c r="E425" s="445"/>
    </row>
    <row r="426" spans="1:6" x14ac:dyDescent="0.25">
      <c r="A426" s="473">
        <v>45096</v>
      </c>
      <c r="B426" s="22" t="s">
        <v>23438</v>
      </c>
      <c r="C426" s="469">
        <v>142</v>
      </c>
      <c r="D426" s="435"/>
      <c r="E426" s="445">
        <v>372.4</v>
      </c>
    </row>
    <row r="427" spans="1:6" x14ac:dyDescent="0.25">
      <c r="A427" s="473">
        <v>45096</v>
      </c>
      <c r="B427" s="22" t="s">
        <v>23439</v>
      </c>
      <c r="C427" s="469">
        <v>45</v>
      </c>
      <c r="D427" s="435">
        <v>185.24</v>
      </c>
      <c r="E427" s="445"/>
      <c r="F427" s="485"/>
    </row>
    <row r="428" spans="1:6" x14ac:dyDescent="0.25">
      <c r="A428" s="473">
        <v>45096</v>
      </c>
      <c r="B428" s="22" t="s">
        <v>23440</v>
      </c>
      <c r="C428" s="469">
        <v>35</v>
      </c>
      <c r="D428" s="435">
        <v>89.54</v>
      </c>
      <c r="E428" s="445"/>
    </row>
    <row r="429" spans="1:6" x14ac:dyDescent="0.25">
      <c r="A429" s="473">
        <v>45096</v>
      </c>
      <c r="B429" s="22" t="s">
        <v>23441</v>
      </c>
      <c r="C429" s="469">
        <v>10</v>
      </c>
      <c r="D429" s="435"/>
      <c r="E429" s="445">
        <v>39.200000000000003</v>
      </c>
    </row>
    <row r="430" spans="1:6" x14ac:dyDescent="0.25">
      <c r="A430" s="473">
        <v>45096</v>
      </c>
      <c r="B430" s="22" t="s">
        <v>23442</v>
      </c>
      <c r="C430" s="469">
        <v>50</v>
      </c>
      <c r="D430" s="435"/>
      <c r="E430" s="445">
        <v>135.69999999999999</v>
      </c>
    </row>
    <row r="431" spans="1:6" x14ac:dyDescent="0.25">
      <c r="A431" s="473">
        <v>45096</v>
      </c>
      <c r="B431" s="22" t="s">
        <v>23443</v>
      </c>
      <c r="C431" s="469">
        <v>320</v>
      </c>
      <c r="D431" s="236">
        <v>356.45</v>
      </c>
      <c r="E431" s="445"/>
    </row>
    <row r="432" spans="1:6" x14ac:dyDescent="0.25">
      <c r="A432" s="473">
        <v>45096</v>
      </c>
      <c r="B432" s="22" t="s">
        <v>23444</v>
      </c>
      <c r="C432" s="469">
        <v>25</v>
      </c>
      <c r="D432" s="435"/>
      <c r="E432" s="445">
        <v>107.8</v>
      </c>
    </row>
    <row r="433" spans="1:5" x14ac:dyDescent="0.25">
      <c r="A433" s="473">
        <v>45096</v>
      </c>
      <c r="B433" s="22" t="s">
        <v>23445</v>
      </c>
      <c r="C433" s="469">
        <v>587</v>
      </c>
      <c r="D433" s="435"/>
      <c r="E433" s="445">
        <v>1166.2</v>
      </c>
    </row>
    <row r="434" spans="1:5" x14ac:dyDescent="0.25">
      <c r="A434" s="473">
        <v>45096</v>
      </c>
      <c r="B434" s="22" t="s">
        <v>23446</v>
      </c>
      <c r="C434" s="469">
        <v>54</v>
      </c>
      <c r="D434" s="435">
        <v>120.42</v>
      </c>
      <c r="E434" s="445"/>
    </row>
    <row r="435" spans="1:5" x14ac:dyDescent="0.25">
      <c r="A435" s="473">
        <v>45096</v>
      </c>
      <c r="B435" s="22" t="s">
        <v>23447</v>
      </c>
      <c r="C435" s="469">
        <v>540</v>
      </c>
      <c r="D435" s="435"/>
      <c r="E435" s="445">
        <v>1580.8</v>
      </c>
    </row>
    <row r="436" spans="1:5" x14ac:dyDescent="0.25">
      <c r="A436" s="473">
        <v>45096</v>
      </c>
      <c r="B436" s="22" t="s">
        <v>23448</v>
      </c>
      <c r="C436" s="469">
        <v>48</v>
      </c>
      <c r="D436" s="435"/>
      <c r="E436" s="445">
        <v>138.25</v>
      </c>
    </row>
    <row r="437" spans="1:5" x14ac:dyDescent="0.25">
      <c r="A437" s="473">
        <v>45096</v>
      </c>
      <c r="B437" s="22" t="s">
        <v>23449</v>
      </c>
      <c r="C437" s="469">
        <v>160</v>
      </c>
      <c r="D437" s="435">
        <v>237.64</v>
      </c>
      <c r="E437" s="445"/>
    </row>
    <row r="438" spans="1:5" x14ac:dyDescent="0.25">
      <c r="A438" s="473">
        <v>45096</v>
      </c>
      <c r="B438" s="500" t="s">
        <v>23450</v>
      </c>
      <c r="C438" s="469">
        <v>95</v>
      </c>
      <c r="D438" s="435">
        <v>337.51</v>
      </c>
      <c r="E438" s="445"/>
    </row>
    <row r="439" spans="1:5" x14ac:dyDescent="0.25">
      <c r="A439" s="473">
        <v>45096</v>
      </c>
      <c r="B439" s="22" t="s">
        <v>23451</v>
      </c>
      <c r="C439" s="469">
        <v>472</v>
      </c>
      <c r="D439" s="435"/>
      <c r="E439" s="445">
        <v>1501.76</v>
      </c>
    </row>
    <row r="440" spans="1:5" x14ac:dyDescent="0.25">
      <c r="A440" s="473">
        <v>45096</v>
      </c>
      <c r="B440" s="22" t="s">
        <v>23452</v>
      </c>
      <c r="C440" s="469">
        <v>118</v>
      </c>
      <c r="D440" s="435"/>
      <c r="E440" s="445">
        <v>273</v>
      </c>
    </row>
    <row r="441" spans="1:5" x14ac:dyDescent="0.25">
      <c r="A441" s="473">
        <v>45096</v>
      </c>
      <c r="B441" s="22" t="s">
        <v>23453</v>
      </c>
      <c r="C441" s="469">
        <v>115</v>
      </c>
      <c r="D441" s="435"/>
      <c r="E441" s="445">
        <v>582.12</v>
      </c>
    </row>
    <row r="442" spans="1:5" x14ac:dyDescent="0.25">
      <c r="A442" s="473">
        <v>45096</v>
      </c>
      <c r="B442" s="22" t="s">
        <v>23454</v>
      </c>
      <c r="C442" s="469">
        <v>75</v>
      </c>
      <c r="D442" s="435"/>
      <c r="E442" s="445">
        <v>191.1</v>
      </c>
    </row>
    <row r="443" spans="1:5" x14ac:dyDescent="0.25">
      <c r="A443" s="473">
        <v>45096</v>
      </c>
      <c r="B443" s="22" t="s">
        <v>23455</v>
      </c>
      <c r="C443" s="469">
        <v>120</v>
      </c>
      <c r="D443" s="435">
        <v>368.51</v>
      </c>
      <c r="E443" s="445"/>
    </row>
    <row r="444" spans="1:5" x14ac:dyDescent="0.25">
      <c r="A444" s="473">
        <v>45096</v>
      </c>
      <c r="B444" s="7" t="s">
        <v>23456</v>
      </c>
      <c r="C444" s="469">
        <v>2112</v>
      </c>
      <c r="D444" s="435"/>
      <c r="E444" s="445">
        <v>9775.51</v>
      </c>
    </row>
    <row r="445" spans="1:5" x14ac:dyDescent="0.25">
      <c r="A445" s="473">
        <v>45096</v>
      </c>
      <c r="B445" s="498" t="s">
        <v>23457</v>
      </c>
      <c r="C445" s="435">
        <v>127</v>
      </c>
      <c r="D445" s="435"/>
      <c r="E445" s="445">
        <v>279.3</v>
      </c>
    </row>
    <row r="446" spans="1:5" x14ac:dyDescent="0.25">
      <c r="A446" s="473">
        <v>45096</v>
      </c>
      <c r="B446" s="478" t="s">
        <v>23458</v>
      </c>
      <c r="C446" s="435">
        <v>25</v>
      </c>
      <c r="D446" s="435">
        <v>72.569999999999993</v>
      </c>
      <c r="E446" s="445"/>
    </row>
    <row r="447" spans="1:5" x14ac:dyDescent="0.25">
      <c r="A447" s="473">
        <v>45097</v>
      </c>
      <c r="B447" s="22" t="s">
        <v>23459</v>
      </c>
      <c r="C447" s="469">
        <v>81</v>
      </c>
      <c r="D447" s="435">
        <v>243.05</v>
      </c>
      <c r="E447" s="445"/>
    </row>
    <row r="448" spans="1:5" x14ac:dyDescent="0.25">
      <c r="A448" s="473">
        <v>45097</v>
      </c>
      <c r="B448" s="22" t="s">
        <v>23460</v>
      </c>
      <c r="C448" s="469">
        <v>20</v>
      </c>
      <c r="D448" s="435">
        <v>84.38</v>
      </c>
      <c r="E448" s="445"/>
    </row>
    <row r="449" spans="1:5" x14ac:dyDescent="0.25">
      <c r="A449" s="473">
        <v>45097</v>
      </c>
      <c r="B449" s="22" t="s">
        <v>23461</v>
      </c>
      <c r="C449" s="469">
        <v>81</v>
      </c>
      <c r="D449" s="435"/>
      <c r="E449" s="445">
        <v>133.5</v>
      </c>
    </row>
    <row r="450" spans="1:5" x14ac:dyDescent="0.25">
      <c r="A450" s="473">
        <v>45097</v>
      </c>
      <c r="B450" s="22" t="s">
        <v>23462</v>
      </c>
      <c r="C450" s="469">
        <v>204</v>
      </c>
      <c r="D450" s="435"/>
      <c r="E450" s="445">
        <v>501.2</v>
      </c>
    </row>
    <row r="451" spans="1:5" x14ac:dyDescent="0.25">
      <c r="A451" s="473">
        <v>45097</v>
      </c>
      <c r="B451" s="22" t="s">
        <v>23463</v>
      </c>
      <c r="C451" s="469">
        <v>38</v>
      </c>
      <c r="D451" s="435"/>
      <c r="E451" s="445">
        <v>72.8</v>
      </c>
    </row>
    <row r="452" spans="1:5" x14ac:dyDescent="0.25">
      <c r="A452" s="473">
        <v>45097</v>
      </c>
      <c r="B452" s="22" t="s">
        <v>23464</v>
      </c>
      <c r="C452" s="469">
        <v>283</v>
      </c>
      <c r="D452" s="435"/>
      <c r="E452" s="445">
        <v>586.53</v>
      </c>
    </row>
    <row r="453" spans="1:5" x14ac:dyDescent="0.25">
      <c r="A453" s="473">
        <v>45097</v>
      </c>
      <c r="B453" s="22" t="s">
        <v>23465</v>
      </c>
      <c r="C453" s="469">
        <v>40</v>
      </c>
      <c r="D453" s="435">
        <v>102.34</v>
      </c>
      <c r="E453" s="445"/>
    </row>
    <row r="454" spans="1:5" x14ac:dyDescent="0.25">
      <c r="A454" s="473">
        <v>45097</v>
      </c>
      <c r="B454" s="22" t="s">
        <v>23466</v>
      </c>
      <c r="C454" s="469">
        <v>45</v>
      </c>
      <c r="D454" s="435">
        <v>134.32</v>
      </c>
      <c r="E454" s="445"/>
    </row>
    <row r="455" spans="1:5" x14ac:dyDescent="0.25">
      <c r="A455" s="473">
        <v>45097</v>
      </c>
      <c r="B455" s="22" t="s">
        <v>23467</v>
      </c>
      <c r="C455" s="469">
        <v>60</v>
      </c>
      <c r="D455" s="435">
        <v>168.76</v>
      </c>
      <c r="E455" s="445"/>
    </row>
    <row r="456" spans="1:5" x14ac:dyDescent="0.25">
      <c r="A456" s="473">
        <v>45097</v>
      </c>
      <c r="B456" s="22" t="s">
        <v>23468</v>
      </c>
      <c r="C456" s="469">
        <v>540</v>
      </c>
      <c r="D456" s="435"/>
      <c r="E456" s="445">
        <v>1310.4000000000001</v>
      </c>
    </row>
    <row r="457" spans="1:5" x14ac:dyDescent="0.25">
      <c r="A457" s="473">
        <v>45097</v>
      </c>
      <c r="B457" s="22" t="s">
        <v>23469</v>
      </c>
      <c r="C457" s="469">
        <v>70</v>
      </c>
      <c r="D457" s="435"/>
      <c r="E457" s="445">
        <v>151.5</v>
      </c>
    </row>
    <row r="458" spans="1:5" x14ac:dyDescent="0.25">
      <c r="A458" s="473">
        <v>45097</v>
      </c>
      <c r="B458" s="22" t="s">
        <v>23470</v>
      </c>
      <c r="C458" s="469">
        <v>339</v>
      </c>
      <c r="D458" s="435"/>
      <c r="E458" s="445">
        <v>702.6</v>
      </c>
    </row>
    <row r="459" spans="1:5" x14ac:dyDescent="0.25">
      <c r="A459" s="473">
        <v>45097</v>
      </c>
      <c r="B459" s="22" t="s">
        <v>23471</v>
      </c>
      <c r="C459" s="469">
        <v>120</v>
      </c>
      <c r="D459" s="435">
        <v>462.59</v>
      </c>
      <c r="E459" s="445"/>
    </row>
    <row r="460" spans="1:5" x14ac:dyDescent="0.25">
      <c r="A460" s="473">
        <v>45097</v>
      </c>
      <c r="B460" s="22" t="s">
        <v>23472</v>
      </c>
      <c r="C460" s="469">
        <v>93</v>
      </c>
      <c r="D460" s="435"/>
      <c r="E460" s="445">
        <v>191.9</v>
      </c>
    </row>
    <row r="461" spans="1:5" x14ac:dyDescent="0.25">
      <c r="A461" s="473">
        <v>45097</v>
      </c>
      <c r="B461" s="22" t="s">
        <v>23473</v>
      </c>
      <c r="C461" s="469">
        <v>502</v>
      </c>
      <c r="D461" s="435"/>
      <c r="E461" s="445">
        <v>1634.88</v>
      </c>
    </row>
    <row r="462" spans="1:5" x14ac:dyDescent="0.25">
      <c r="A462" s="473">
        <v>45097</v>
      </c>
      <c r="B462" s="22" t="s">
        <v>23474</v>
      </c>
      <c r="C462" s="469">
        <v>92</v>
      </c>
      <c r="D462" s="435">
        <v>179.09</v>
      </c>
      <c r="E462" s="445"/>
    </row>
    <row r="463" spans="1:5" x14ac:dyDescent="0.25">
      <c r="A463" s="473">
        <v>45097</v>
      </c>
      <c r="B463" s="22" t="s">
        <v>23475</v>
      </c>
      <c r="C463" s="469">
        <v>5</v>
      </c>
      <c r="D463" s="435"/>
      <c r="E463" s="445">
        <v>41.65</v>
      </c>
    </row>
    <row r="464" spans="1:5" x14ac:dyDescent="0.25">
      <c r="A464" s="473">
        <v>45097</v>
      </c>
      <c r="B464" s="22" t="s">
        <v>23476</v>
      </c>
      <c r="C464" s="469">
        <v>175</v>
      </c>
      <c r="D464" s="435"/>
      <c r="E464" s="445">
        <v>2285.5</v>
      </c>
    </row>
    <row r="465" spans="1:5" x14ac:dyDescent="0.25">
      <c r="A465" s="473">
        <v>45097</v>
      </c>
      <c r="B465" s="22" t="s">
        <v>23477</v>
      </c>
      <c r="C465" s="469">
        <v>482</v>
      </c>
      <c r="D465" s="435"/>
      <c r="E465" s="445">
        <v>1128.72</v>
      </c>
    </row>
    <row r="466" spans="1:5" x14ac:dyDescent="0.25">
      <c r="A466" s="473">
        <v>45097</v>
      </c>
      <c r="B466" s="22" t="s">
        <v>23478</v>
      </c>
      <c r="C466" s="469">
        <v>21</v>
      </c>
      <c r="D466" s="435"/>
      <c r="E466" s="445">
        <v>49</v>
      </c>
    </row>
    <row r="467" spans="1:5" x14ac:dyDescent="0.25">
      <c r="A467" s="473">
        <v>45097</v>
      </c>
      <c r="B467" s="22" t="s">
        <v>23479</v>
      </c>
      <c r="C467" s="456">
        <v>450</v>
      </c>
      <c r="D467" s="435"/>
      <c r="E467" s="445">
        <v>1820.71</v>
      </c>
    </row>
    <row r="468" spans="1:5" x14ac:dyDescent="0.25">
      <c r="A468" s="473">
        <v>45097</v>
      </c>
      <c r="B468" s="22" t="s">
        <v>23480</v>
      </c>
      <c r="C468" s="456">
        <v>133</v>
      </c>
      <c r="D468" s="435"/>
      <c r="E468" s="445">
        <v>335</v>
      </c>
    </row>
    <row r="469" spans="1:5" x14ac:dyDescent="0.25">
      <c r="A469" s="473">
        <v>45097</v>
      </c>
      <c r="B469" s="22" t="s">
        <v>23481</v>
      </c>
      <c r="C469" s="469">
        <v>40</v>
      </c>
      <c r="D469" s="435">
        <v>168.76</v>
      </c>
      <c r="E469" s="445"/>
    </row>
    <row r="470" spans="1:5" x14ac:dyDescent="0.25">
      <c r="A470" s="473">
        <v>45097</v>
      </c>
      <c r="B470" s="22" t="s">
        <v>23482</v>
      </c>
      <c r="C470" s="469">
        <v>22</v>
      </c>
      <c r="D470" s="435">
        <v>70.36</v>
      </c>
      <c r="E470" s="445"/>
    </row>
    <row r="471" spans="1:5" x14ac:dyDescent="0.25">
      <c r="A471" s="473">
        <v>45097</v>
      </c>
      <c r="B471" s="22" t="s">
        <v>23483</v>
      </c>
      <c r="C471" s="469">
        <v>10</v>
      </c>
      <c r="D471" s="435">
        <v>126.57</v>
      </c>
      <c r="E471" s="445"/>
    </row>
    <row r="472" spans="1:5" x14ac:dyDescent="0.25">
      <c r="A472" s="473">
        <v>45097</v>
      </c>
      <c r="B472" s="500" t="s">
        <v>23484</v>
      </c>
      <c r="C472" s="469">
        <v>101</v>
      </c>
      <c r="D472" s="435"/>
      <c r="E472" s="445">
        <v>391.02</v>
      </c>
    </row>
    <row r="473" spans="1:5" x14ac:dyDescent="0.25">
      <c r="A473" s="473">
        <v>45097</v>
      </c>
      <c r="B473" s="7" t="s">
        <v>23485</v>
      </c>
      <c r="C473" s="469">
        <v>90</v>
      </c>
      <c r="D473" s="435"/>
      <c r="E473" s="445">
        <v>137.19999999999999</v>
      </c>
    </row>
    <row r="474" spans="1:5" x14ac:dyDescent="0.25">
      <c r="A474" s="473">
        <v>45097</v>
      </c>
      <c r="B474" s="22" t="s">
        <v>23487</v>
      </c>
      <c r="C474" s="469">
        <v>142</v>
      </c>
      <c r="D474" s="435">
        <v>519.39</v>
      </c>
      <c r="E474" s="445"/>
    </row>
    <row r="475" spans="1:5" x14ac:dyDescent="0.25">
      <c r="A475" s="473">
        <v>45097</v>
      </c>
      <c r="B475" s="22" t="s">
        <v>23488</v>
      </c>
      <c r="C475" s="469">
        <v>27</v>
      </c>
      <c r="D475" s="435"/>
      <c r="E475" s="445">
        <v>217.36</v>
      </c>
    </row>
    <row r="476" spans="1:5" x14ac:dyDescent="0.25">
      <c r="A476" s="473">
        <v>45097</v>
      </c>
      <c r="B476" s="22" t="s">
        <v>23489</v>
      </c>
      <c r="C476" s="469">
        <v>21</v>
      </c>
      <c r="D476" s="435">
        <v>72.569999999999993</v>
      </c>
      <c r="E476" s="445"/>
    </row>
    <row r="477" spans="1:5" x14ac:dyDescent="0.25">
      <c r="A477" s="473">
        <v>45097</v>
      </c>
      <c r="B477" s="22" t="s">
        <v>23490</v>
      </c>
      <c r="C477" s="469">
        <v>45</v>
      </c>
      <c r="D477" s="435">
        <v>84.38</v>
      </c>
      <c r="E477" s="445"/>
    </row>
    <row r="478" spans="1:5" x14ac:dyDescent="0.25">
      <c r="A478" s="473">
        <v>45097</v>
      </c>
      <c r="B478" s="22" t="s">
        <v>23491</v>
      </c>
      <c r="C478" s="469">
        <v>245</v>
      </c>
      <c r="D478" s="435"/>
      <c r="E478" s="445">
        <v>467.46</v>
      </c>
    </row>
    <row r="479" spans="1:5" x14ac:dyDescent="0.25">
      <c r="A479" s="430">
        <v>45098</v>
      </c>
      <c r="B479" s="437" t="s">
        <v>23492</v>
      </c>
      <c r="C479" s="437">
        <v>14</v>
      </c>
      <c r="D479" s="437"/>
      <c r="E479" s="437">
        <v>49</v>
      </c>
    </row>
    <row r="480" spans="1:5" x14ac:dyDescent="0.25">
      <c r="A480" s="430">
        <v>45098</v>
      </c>
      <c r="B480" s="437" t="s">
        <v>23493</v>
      </c>
      <c r="C480" s="437">
        <v>51</v>
      </c>
      <c r="D480" s="437"/>
      <c r="E480" s="437">
        <v>140.4</v>
      </c>
    </row>
    <row r="481" spans="1:5" x14ac:dyDescent="0.25">
      <c r="A481" s="430">
        <v>45098</v>
      </c>
      <c r="B481" s="437" t="s">
        <v>23494</v>
      </c>
      <c r="C481" s="431">
        <v>230</v>
      </c>
      <c r="D481" s="431"/>
      <c r="E481" s="431">
        <v>501.75</v>
      </c>
    </row>
    <row r="482" spans="1:5" x14ac:dyDescent="0.25">
      <c r="A482" s="430">
        <v>45098</v>
      </c>
      <c r="B482" s="437" t="s">
        <v>23495</v>
      </c>
      <c r="C482" s="437">
        <v>70</v>
      </c>
      <c r="D482" s="488"/>
      <c r="E482" s="437">
        <v>137.19999999999999</v>
      </c>
    </row>
    <row r="483" spans="1:5" x14ac:dyDescent="0.25">
      <c r="A483" s="430">
        <v>45098</v>
      </c>
      <c r="B483" s="437" t="s">
        <v>23496</v>
      </c>
      <c r="C483" s="437">
        <v>25</v>
      </c>
      <c r="D483" s="437">
        <v>63.96</v>
      </c>
      <c r="E483" s="437"/>
    </row>
    <row r="484" spans="1:5" x14ac:dyDescent="0.25">
      <c r="A484" s="430">
        <v>45098</v>
      </c>
      <c r="B484" s="437" t="s">
        <v>23497</v>
      </c>
      <c r="C484" s="437">
        <v>33</v>
      </c>
      <c r="D484" s="488"/>
      <c r="E484" s="437">
        <v>232.75</v>
      </c>
    </row>
    <row r="485" spans="1:5" x14ac:dyDescent="0.25">
      <c r="A485" s="430">
        <v>45098</v>
      </c>
      <c r="B485" s="437" t="s">
        <v>23498</v>
      </c>
      <c r="C485" s="437">
        <v>57</v>
      </c>
      <c r="D485" s="488"/>
      <c r="E485" s="437">
        <v>225.68</v>
      </c>
    </row>
    <row r="486" spans="1:5" x14ac:dyDescent="0.25">
      <c r="A486" s="430">
        <v>45098</v>
      </c>
      <c r="B486" s="437" t="s">
        <v>23499</v>
      </c>
      <c r="C486" s="437">
        <v>252</v>
      </c>
      <c r="D486" s="488"/>
      <c r="E486" s="487">
        <v>1423.67</v>
      </c>
    </row>
    <row r="487" spans="1:5" x14ac:dyDescent="0.25">
      <c r="A487" s="430">
        <v>45098</v>
      </c>
      <c r="B487" s="437" t="s">
        <v>23500</v>
      </c>
      <c r="C487" s="437">
        <v>51</v>
      </c>
      <c r="D487" s="488"/>
      <c r="E487" s="437">
        <v>122.5</v>
      </c>
    </row>
    <row r="488" spans="1:5" x14ac:dyDescent="0.25">
      <c r="A488" s="430">
        <v>45098</v>
      </c>
      <c r="B488" s="437" t="s">
        <v>23501</v>
      </c>
      <c r="C488" s="437">
        <v>11</v>
      </c>
      <c r="D488" s="488"/>
      <c r="E488" s="437">
        <v>41.65</v>
      </c>
    </row>
    <row r="489" spans="1:5" x14ac:dyDescent="0.25">
      <c r="A489" s="430">
        <v>45098</v>
      </c>
      <c r="B489" s="437" t="s">
        <v>23502</v>
      </c>
      <c r="C489" s="431">
        <v>126</v>
      </c>
      <c r="D489" s="437">
        <v>456.43</v>
      </c>
      <c r="E489" s="437"/>
    </row>
    <row r="490" spans="1:5" x14ac:dyDescent="0.25">
      <c r="A490" s="430">
        <v>45098</v>
      </c>
      <c r="B490" s="437" t="s">
        <v>23503</v>
      </c>
      <c r="C490" s="437">
        <v>738</v>
      </c>
      <c r="D490" s="488"/>
      <c r="E490" s="487">
        <v>1734.72</v>
      </c>
    </row>
    <row r="491" spans="1:5" x14ac:dyDescent="0.25">
      <c r="A491" s="430">
        <v>45098</v>
      </c>
      <c r="B491" s="437" t="s">
        <v>23504</v>
      </c>
      <c r="C491" s="437">
        <v>60</v>
      </c>
      <c r="D491" s="488"/>
      <c r="E491" s="437">
        <v>141.6</v>
      </c>
    </row>
    <row r="492" spans="1:5" x14ac:dyDescent="0.25">
      <c r="A492" s="430">
        <v>45098</v>
      </c>
      <c r="B492" s="437" t="s">
        <v>23505</v>
      </c>
      <c r="C492" s="437">
        <v>222</v>
      </c>
      <c r="D492" s="488"/>
      <c r="E492" s="437">
        <v>620.53</v>
      </c>
    </row>
    <row r="493" spans="1:5" x14ac:dyDescent="0.25">
      <c r="A493" s="430">
        <v>45098</v>
      </c>
      <c r="B493" s="437" t="s">
        <v>23506</v>
      </c>
      <c r="C493" s="437">
        <v>21</v>
      </c>
      <c r="D493" s="437"/>
      <c r="E493" s="437">
        <v>166.6</v>
      </c>
    </row>
    <row r="494" spans="1:5" x14ac:dyDescent="0.25">
      <c r="A494" s="430">
        <v>45098</v>
      </c>
      <c r="B494" s="437" t="s">
        <v>23507</v>
      </c>
      <c r="C494" s="437">
        <v>100</v>
      </c>
      <c r="D494" s="437"/>
      <c r="E494" s="437">
        <v>291.2</v>
      </c>
    </row>
    <row r="495" spans="1:5" x14ac:dyDescent="0.25">
      <c r="A495" s="430">
        <v>45098</v>
      </c>
      <c r="B495" s="437" t="s">
        <v>23508</v>
      </c>
      <c r="C495" s="431">
        <v>141</v>
      </c>
      <c r="D495" s="431"/>
      <c r="E495" s="431">
        <v>331.02</v>
      </c>
    </row>
    <row r="496" spans="1:5" x14ac:dyDescent="0.25">
      <c r="A496" s="430">
        <v>45098</v>
      </c>
      <c r="B496" s="437" t="s">
        <v>23509</v>
      </c>
      <c r="C496" s="435">
        <v>41</v>
      </c>
      <c r="D496" s="488"/>
      <c r="E496" s="437">
        <v>264.60000000000002</v>
      </c>
    </row>
    <row r="497" spans="1:5" x14ac:dyDescent="0.25">
      <c r="A497" s="430">
        <v>45098</v>
      </c>
      <c r="B497" s="437" t="s">
        <v>23510</v>
      </c>
      <c r="C497" s="435">
        <v>120</v>
      </c>
      <c r="D497" s="437"/>
      <c r="E497" s="437">
        <v>306</v>
      </c>
    </row>
    <row r="498" spans="1:5" x14ac:dyDescent="0.25">
      <c r="A498" s="430">
        <v>45098</v>
      </c>
      <c r="B498" s="437" t="s">
        <v>23511</v>
      </c>
      <c r="C498" s="435">
        <v>58</v>
      </c>
      <c r="D498" s="488"/>
      <c r="E498" s="437">
        <v>127.4</v>
      </c>
    </row>
    <row r="499" spans="1:5" x14ac:dyDescent="0.25">
      <c r="A499" s="430">
        <v>45098</v>
      </c>
      <c r="B499" s="478" t="s">
        <v>23512</v>
      </c>
      <c r="C499" s="435">
        <v>40</v>
      </c>
      <c r="D499" s="437">
        <v>89.54</v>
      </c>
      <c r="E499" s="437"/>
    </row>
    <row r="500" spans="1:5" x14ac:dyDescent="0.25">
      <c r="A500" s="473">
        <v>45098</v>
      </c>
      <c r="B500" s="22" t="s">
        <v>23513</v>
      </c>
      <c r="C500" s="469">
        <v>44</v>
      </c>
      <c r="D500" s="435"/>
      <c r="E500" s="445">
        <v>117.6</v>
      </c>
    </row>
    <row r="501" spans="1:5" x14ac:dyDescent="0.25">
      <c r="A501" s="473">
        <v>45098</v>
      </c>
      <c r="B501" s="22" t="s">
        <v>23514</v>
      </c>
      <c r="C501" s="469">
        <v>50</v>
      </c>
      <c r="D501" s="435"/>
      <c r="E501" s="445">
        <v>271.7</v>
      </c>
    </row>
    <row r="502" spans="1:5" x14ac:dyDescent="0.25">
      <c r="A502" s="473">
        <v>45098</v>
      </c>
      <c r="B502" s="22" t="s">
        <v>23515</v>
      </c>
      <c r="C502" s="469">
        <v>180</v>
      </c>
      <c r="D502" s="435">
        <v>552.76</v>
      </c>
      <c r="E502" s="445"/>
    </row>
    <row r="503" spans="1:5" x14ac:dyDescent="0.25">
      <c r="A503" s="473">
        <v>45098</v>
      </c>
      <c r="B503" s="22" t="s">
        <v>23516</v>
      </c>
      <c r="C503" s="469">
        <v>64</v>
      </c>
      <c r="D503" s="435"/>
      <c r="E503" s="445">
        <v>414.3</v>
      </c>
    </row>
    <row r="504" spans="1:5" x14ac:dyDescent="0.25">
      <c r="A504" s="473">
        <v>45098</v>
      </c>
      <c r="B504" s="22" t="s">
        <v>23517</v>
      </c>
      <c r="C504" s="469">
        <v>78</v>
      </c>
      <c r="D504" s="435"/>
      <c r="E504" s="445">
        <v>171.5</v>
      </c>
    </row>
    <row r="505" spans="1:5" x14ac:dyDescent="0.25">
      <c r="A505" s="473">
        <v>45098</v>
      </c>
      <c r="B505" s="22" t="s">
        <v>23518</v>
      </c>
      <c r="C505" s="469">
        <v>42</v>
      </c>
      <c r="D505" s="435"/>
      <c r="E505" s="445">
        <v>99</v>
      </c>
    </row>
    <row r="506" spans="1:5" x14ac:dyDescent="0.25">
      <c r="A506" s="473">
        <v>45098</v>
      </c>
      <c r="B506" s="22" t="s">
        <v>23519</v>
      </c>
      <c r="C506" s="469">
        <v>386</v>
      </c>
      <c r="D506" s="435"/>
      <c r="E506" s="445">
        <v>907.72</v>
      </c>
    </row>
    <row r="507" spans="1:5" x14ac:dyDescent="0.25">
      <c r="A507" s="473">
        <v>45098</v>
      </c>
      <c r="B507" s="22" t="s">
        <v>23520</v>
      </c>
      <c r="C507" s="469">
        <v>4568</v>
      </c>
      <c r="D507" s="435"/>
      <c r="E507" s="445">
        <v>7178.08</v>
      </c>
    </row>
    <row r="508" spans="1:5" x14ac:dyDescent="0.25">
      <c r="A508" s="473">
        <v>45098</v>
      </c>
      <c r="B508" s="22" t="s">
        <v>23521</v>
      </c>
      <c r="C508" s="469">
        <v>182</v>
      </c>
      <c r="D508" s="435"/>
      <c r="E508" s="445">
        <v>435.1</v>
      </c>
    </row>
    <row r="509" spans="1:5" x14ac:dyDescent="0.25">
      <c r="A509" s="473">
        <v>45098</v>
      </c>
      <c r="B509" s="22" t="s">
        <v>23522</v>
      </c>
      <c r="C509" s="469">
        <v>86</v>
      </c>
      <c r="D509" s="435"/>
      <c r="E509" s="445">
        <v>212.1</v>
      </c>
    </row>
    <row r="510" spans="1:5" x14ac:dyDescent="0.25">
      <c r="A510" s="473">
        <v>45098</v>
      </c>
      <c r="B510" s="22" t="s">
        <v>23523</v>
      </c>
      <c r="C510" s="469">
        <v>40</v>
      </c>
      <c r="D510" s="435">
        <v>168.76</v>
      </c>
      <c r="E510" s="445"/>
    </row>
    <row r="511" spans="1:5" x14ac:dyDescent="0.25">
      <c r="A511" s="473">
        <v>45098</v>
      </c>
      <c r="B511" s="22" t="s">
        <v>23524</v>
      </c>
      <c r="C511" s="469">
        <v>60</v>
      </c>
      <c r="D511" s="435"/>
      <c r="E511" s="445">
        <v>205.8</v>
      </c>
    </row>
    <row r="512" spans="1:5" x14ac:dyDescent="0.25">
      <c r="A512" s="473">
        <v>45099</v>
      </c>
      <c r="B512" s="7" t="s">
        <v>23525</v>
      </c>
      <c r="C512" s="469">
        <v>37</v>
      </c>
      <c r="D512" s="435">
        <v>103.9</v>
      </c>
      <c r="E512" s="445"/>
    </row>
    <row r="513" spans="1:5" x14ac:dyDescent="0.25">
      <c r="A513" s="473">
        <v>45099</v>
      </c>
      <c r="B513" s="22" t="s">
        <v>23526</v>
      </c>
      <c r="C513" s="469">
        <v>169</v>
      </c>
      <c r="D513" s="435">
        <v>443.56</v>
      </c>
      <c r="E513" s="445"/>
    </row>
    <row r="514" spans="1:5" x14ac:dyDescent="0.25">
      <c r="A514" s="473">
        <v>45099</v>
      </c>
      <c r="B514" s="22" t="s">
        <v>23527</v>
      </c>
      <c r="C514" s="456">
        <v>160</v>
      </c>
      <c r="D514" s="435">
        <v>952.27</v>
      </c>
      <c r="E514" s="445"/>
    </row>
    <row r="515" spans="1:5" x14ac:dyDescent="0.25">
      <c r="A515" s="473">
        <v>45099</v>
      </c>
      <c r="B515" s="22" t="s">
        <v>23528</v>
      </c>
      <c r="C515" s="469">
        <v>64</v>
      </c>
      <c r="D515" s="435"/>
      <c r="E515" s="445">
        <v>166.6</v>
      </c>
    </row>
    <row r="516" spans="1:5" x14ac:dyDescent="0.25">
      <c r="A516" s="473">
        <v>45099</v>
      </c>
      <c r="B516" s="22" t="s">
        <v>23529</v>
      </c>
      <c r="C516" s="469">
        <v>585</v>
      </c>
      <c r="D516" s="435"/>
      <c r="E516" s="445">
        <v>1318.95</v>
      </c>
    </row>
    <row r="517" spans="1:5" x14ac:dyDescent="0.25">
      <c r="A517" s="473">
        <v>45099</v>
      </c>
      <c r="B517" s="22" t="s">
        <v>23530</v>
      </c>
      <c r="C517" s="469">
        <v>40</v>
      </c>
      <c r="D517" s="435"/>
      <c r="E517" s="445">
        <v>137.19999999999999</v>
      </c>
    </row>
    <row r="518" spans="1:5" x14ac:dyDescent="0.25">
      <c r="A518" s="473">
        <v>45099</v>
      </c>
      <c r="B518" s="22" t="s">
        <v>23531</v>
      </c>
      <c r="C518" s="469">
        <v>798</v>
      </c>
      <c r="D518" s="435"/>
      <c r="E518" s="445">
        <v>4157.16</v>
      </c>
    </row>
    <row r="519" spans="1:5" x14ac:dyDescent="0.25">
      <c r="A519" s="473">
        <v>45099</v>
      </c>
      <c r="B519" s="22" t="s">
        <v>23532</v>
      </c>
      <c r="C519" s="469">
        <v>22</v>
      </c>
      <c r="D519" s="435"/>
      <c r="E519" s="445">
        <v>237.6</v>
      </c>
    </row>
    <row r="520" spans="1:5" x14ac:dyDescent="0.25">
      <c r="A520" s="473">
        <v>45099</v>
      </c>
      <c r="B520" s="22" t="s">
        <v>23533</v>
      </c>
      <c r="C520" s="469">
        <v>1494</v>
      </c>
      <c r="D520" s="435"/>
      <c r="E520" s="445">
        <v>3000</v>
      </c>
    </row>
    <row r="521" spans="1:5" x14ac:dyDescent="0.25">
      <c r="A521" s="473">
        <v>45099</v>
      </c>
      <c r="B521" s="22" t="s">
        <v>23534</v>
      </c>
      <c r="C521" s="469">
        <v>96</v>
      </c>
      <c r="D521" s="435"/>
      <c r="E521" s="445">
        <v>217.36</v>
      </c>
    </row>
    <row r="522" spans="1:5" x14ac:dyDescent="0.25">
      <c r="A522" s="473">
        <v>45099</v>
      </c>
      <c r="B522" s="22" t="s">
        <v>23535</v>
      </c>
      <c r="C522" s="469">
        <v>994</v>
      </c>
      <c r="D522" s="435"/>
      <c r="E522" s="445">
        <v>1799.64</v>
      </c>
    </row>
    <row r="523" spans="1:5" x14ac:dyDescent="0.25">
      <c r="A523" s="473">
        <v>45099</v>
      </c>
      <c r="B523" s="22" t="s">
        <v>23536</v>
      </c>
      <c r="C523" s="469">
        <v>120</v>
      </c>
      <c r="D523" s="435">
        <v>378.18</v>
      </c>
      <c r="E523" s="445"/>
    </row>
    <row r="524" spans="1:5" x14ac:dyDescent="0.25">
      <c r="A524" s="473">
        <v>45099</v>
      </c>
      <c r="B524" s="22" t="s">
        <v>23537</v>
      </c>
      <c r="C524" s="236">
        <v>60</v>
      </c>
      <c r="D524" s="435">
        <v>168.76</v>
      </c>
      <c r="E524" s="445"/>
    </row>
    <row r="525" spans="1:5" x14ac:dyDescent="0.25">
      <c r="A525" s="473">
        <v>45099</v>
      </c>
      <c r="B525" s="22" t="s">
        <v>23538</v>
      </c>
      <c r="C525" s="469">
        <v>140</v>
      </c>
      <c r="D525" s="435"/>
      <c r="E525" s="445">
        <v>363.4</v>
      </c>
    </row>
    <row r="526" spans="1:5" x14ac:dyDescent="0.25">
      <c r="A526" s="473">
        <v>45099</v>
      </c>
      <c r="B526" s="22" t="s">
        <v>23539</v>
      </c>
      <c r="C526" s="469">
        <v>27</v>
      </c>
      <c r="D526" s="435">
        <v>84.38</v>
      </c>
      <c r="E526" s="445"/>
    </row>
    <row r="527" spans="1:5" x14ac:dyDescent="0.25">
      <c r="A527" s="473">
        <v>45099</v>
      </c>
      <c r="B527" s="22" t="s">
        <v>23540</v>
      </c>
      <c r="C527" s="469">
        <v>245</v>
      </c>
      <c r="D527" s="435">
        <v>798.27</v>
      </c>
      <c r="E527" s="445"/>
    </row>
    <row r="528" spans="1:5" x14ac:dyDescent="0.25">
      <c r="A528" s="473">
        <v>45099</v>
      </c>
      <c r="B528" s="22" t="s">
        <v>23541</v>
      </c>
      <c r="C528" s="469">
        <v>265</v>
      </c>
      <c r="D528" s="435"/>
      <c r="E528" s="445">
        <v>413</v>
      </c>
    </row>
    <row r="529" spans="1:5" x14ac:dyDescent="0.25">
      <c r="A529" s="473">
        <v>45099</v>
      </c>
      <c r="B529" s="22" t="s">
        <v>23542</v>
      </c>
      <c r="C529" s="469">
        <v>28</v>
      </c>
      <c r="D529" s="435"/>
      <c r="E529" s="445">
        <v>134.30000000000001</v>
      </c>
    </row>
    <row r="530" spans="1:5" x14ac:dyDescent="0.25">
      <c r="A530" s="473">
        <v>45099</v>
      </c>
      <c r="B530" s="22" t="s">
        <v>23543</v>
      </c>
      <c r="C530" s="469">
        <v>18</v>
      </c>
      <c r="D530" s="435"/>
      <c r="E530" s="445">
        <v>213.3</v>
      </c>
    </row>
    <row r="531" spans="1:5" x14ac:dyDescent="0.25">
      <c r="A531" s="473">
        <v>45099</v>
      </c>
      <c r="B531" s="22" t="s">
        <v>23544</v>
      </c>
      <c r="C531" s="469">
        <v>80</v>
      </c>
      <c r="D531" s="435"/>
      <c r="E531" s="445">
        <v>205.8</v>
      </c>
    </row>
    <row r="532" spans="1:5" x14ac:dyDescent="0.25">
      <c r="A532" s="473">
        <v>45099</v>
      </c>
      <c r="B532" s="22" t="s">
        <v>23545</v>
      </c>
      <c r="C532" s="469">
        <v>30</v>
      </c>
      <c r="D532" s="435"/>
      <c r="E532" s="445">
        <v>196</v>
      </c>
    </row>
    <row r="533" spans="1:5" x14ac:dyDescent="0.25">
      <c r="A533" s="473">
        <v>45099</v>
      </c>
      <c r="B533" s="22" t="s">
        <v>23546</v>
      </c>
      <c r="C533" s="456">
        <v>56</v>
      </c>
      <c r="D533" s="435"/>
      <c r="E533" s="445">
        <v>228.8</v>
      </c>
    </row>
    <row r="534" spans="1:5" x14ac:dyDescent="0.25">
      <c r="A534" s="473">
        <v>45099</v>
      </c>
      <c r="B534" s="22" t="s">
        <v>23547</v>
      </c>
      <c r="C534" s="469">
        <v>55</v>
      </c>
      <c r="D534" s="435"/>
      <c r="E534" s="445">
        <v>94.8</v>
      </c>
    </row>
    <row r="535" spans="1:5" x14ac:dyDescent="0.25">
      <c r="A535" s="473">
        <v>45099</v>
      </c>
      <c r="B535" s="22" t="s">
        <v>23548</v>
      </c>
      <c r="C535" s="469">
        <v>208</v>
      </c>
      <c r="D535" s="435"/>
      <c r="E535" s="445">
        <v>600</v>
      </c>
    </row>
    <row r="536" spans="1:5" x14ac:dyDescent="0.25">
      <c r="A536" s="473">
        <v>45099</v>
      </c>
      <c r="B536" s="22" t="s">
        <v>23549</v>
      </c>
      <c r="C536" s="456">
        <v>105</v>
      </c>
      <c r="D536" s="435"/>
      <c r="E536" s="445">
        <v>492.8</v>
      </c>
    </row>
    <row r="537" spans="1:5" x14ac:dyDescent="0.25">
      <c r="A537" s="473">
        <v>45099</v>
      </c>
      <c r="B537" s="22" t="s">
        <v>23550</v>
      </c>
      <c r="C537" s="236">
        <v>215</v>
      </c>
      <c r="D537" s="435"/>
      <c r="E537" s="272">
        <v>458.64</v>
      </c>
    </row>
    <row r="538" spans="1:5" x14ac:dyDescent="0.25">
      <c r="A538" s="473">
        <v>45099</v>
      </c>
      <c r="B538" s="22" t="s">
        <v>23551</v>
      </c>
      <c r="C538" s="456">
        <v>249</v>
      </c>
      <c r="D538" s="435"/>
      <c r="E538" s="445">
        <v>533.14</v>
      </c>
    </row>
    <row r="539" spans="1:5" x14ac:dyDescent="0.25">
      <c r="A539" s="473">
        <v>45099</v>
      </c>
      <c r="B539" s="22" t="s">
        <v>23552</v>
      </c>
      <c r="C539" s="456">
        <v>80</v>
      </c>
      <c r="D539" s="435"/>
      <c r="E539" s="445">
        <v>274.39999999999998</v>
      </c>
    </row>
    <row r="540" spans="1:5" x14ac:dyDescent="0.25">
      <c r="A540" s="473">
        <v>45099</v>
      </c>
      <c r="B540" s="22" t="s">
        <v>23553</v>
      </c>
      <c r="C540" s="456">
        <v>115</v>
      </c>
      <c r="D540" s="435"/>
      <c r="E540" s="445">
        <v>685.43</v>
      </c>
    </row>
    <row r="541" spans="1:5" x14ac:dyDescent="0.25">
      <c r="A541" s="473">
        <v>45099</v>
      </c>
      <c r="B541" s="22" t="s">
        <v>23554</v>
      </c>
      <c r="C541" s="456">
        <v>45</v>
      </c>
      <c r="D541" s="435"/>
      <c r="E541" s="445">
        <v>68.599999999999994</v>
      </c>
    </row>
    <row r="542" spans="1:5" x14ac:dyDescent="0.25">
      <c r="A542" s="473">
        <v>45099</v>
      </c>
      <c r="B542" s="500" t="s">
        <v>23555</v>
      </c>
      <c r="C542" s="469">
        <v>40</v>
      </c>
      <c r="D542" s="435">
        <v>168.76</v>
      </c>
      <c r="E542" s="445"/>
    </row>
    <row r="543" spans="1:5" x14ac:dyDescent="0.25">
      <c r="A543" s="473">
        <v>45099</v>
      </c>
      <c r="B543" s="22" t="s">
        <v>23556</v>
      </c>
      <c r="C543" s="469">
        <v>40</v>
      </c>
      <c r="D543" s="435"/>
      <c r="E543" s="445">
        <v>79</v>
      </c>
    </row>
    <row r="544" spans="1:5" x14ac:dyDescent="0.25">
      <c r="A544" s="473">
        <v>45099</v>
      </c>
      <c r="B544" s="22" t="s">
        <v>23557</v>
      </c>
      <c r="C544" s="456">
        <v>60</v>
      </c>
      <c r="D544" s="431">
        <v>347.84</v>
      </c>
      <c r="E544" s="445"/>
    </row>
    <row r="545" spans="1:5" x14ac:dyDescent="0.25">
      <c r="A545" s="473">
        <v>45099</v>
      </c>
      <c r="B545" s="22" t="s">
        <v>23558</v>
      </c>
      <c r="C545" s="469">
        <v>31</v>
      </c>
      <c r="D545" s="435">
        <v>246.21</v>
      </c>
      <c r="E545" s="445"/>
    </row>
    <row r="546" spans="1:5" x14ac:dyDescent="0.25">
      <c r="A546" s="473">
        <v>45099</v>
      </c>
      <c r="B546" s="22" t="s">
        <v>23559</v>
      </c>
      <c r="C546" s="469">
        <v>202</v>
      </c>
      <c r="D546" s="435"/>
      <c r="E546" s="445" t="s">
        <v>23566</v>
      </c>
    </row>
    <row r="547" spans="1:5" x14ac:dyDescent="0.25">
      <c r="A547" s="473">
        <v>45099</v>
      </c>
      <c r="B547" s="22" t="s">
        <v>23560</v>
      </c>
      <c r="C547" s="469">
        <v>35</v>
      </c>
      <c r="D547" s="435" t="s">
        <v>23567</v>
      </c>
      <c r="E547" s="445"/>
    </row>
    <row r="548" spans="1:5" x14ac:dyDescent="0.25">
      <c r="A548" s="473">
        <v>45099</v>
      </c>
      <c r="B548" s="22" t="s">
        <v>23561</v>
      </c>
      <c r="C548" s="469">
        <v>55</v>
      </c>
      <c r="D548" s="435"/>
      <c r="E548" s="445">
        <v>192</v>
      </c>
    </row>
    <row r="549" spans="1:5" x14ac:dyDescent="0.25">
      <c r="A549" s="473">
        <v>45099</v>
      </c>
      <c r="B549" s="22" t="s">
        <v>23562</v>
      </c>
      <c r="C549" s="469">
        <v>30</v>
      </c>
      <c r="D549" s="435"/>
      <c r="E549" s="445" t="s">
        <v>23568</v>
      </c>
    </row>
    <row r="550" spans="1:5" x14ac:dyDescent="0.25">
      <c r="A550" s="473">
        <v>45099</v>
      </c>
      <c r="B550" s="22" t="s">
        <v>23563</v>
      </c>
      <c r="C550" s="456">
        <v>676</v>
      </c>
      <c r="D550" s="435"/>
      <c r="E550" s="445">
        <v>989.24</v>
      </c>
    </row>
    <row r="551" spans="1:5" x14ac:dyDescent="0.25">
      <c r="A551" s="473">
        <v>45099</v>
      </c>
      <c r="B551" s="22" t="s">
        <v>23564</v>
      </c>
      <c r="C551" s="469">
        <v>160</v>
      </c>
      <c r="D551" s="435"/>
      <c r="E551" s="445" t="s">
        <v>23569</v>
      </c>
    </row>
    <row r="552" spans="1:5" x14ac:dyDescent="0.25">
      <c r="A552" s="473">
        <v>45099</v>
      </c>
      <c r="B552" s="2" t="s">
        <v>23565</v>
      </c>
      <c r="C552" s="469">
        <v>20</v>
      </c>
      <c r="D552" s="435">
        <v>84.38</v>
      </c>
      <c r="E552" s="445"/>
    </row>
    <row r="553" spans="1:5" x14ac:dyDescent="0.25">
      <c r="A553" s="473">
        <v>45100</v>
      </c>
      <c r="B553" s="22" t="s">
        <v>23570</v>
      </c>
      <c r="C553" s="469">
        <v>12</v>
      </c>
      <c r="D553" s="435">
        <v>36.159999999999997</v>
      </c>
      <c r="E553" s="445"/>
    </row>
    <row r="554" spans="1:5" x14ac:dyDescent="0.25">
      <c r="A554" s="473">
        <v>45100</v>
      </c>
      <c r="B554" s="22" t="s">
        <v>23571</v>
      </c>
      <c r="C554" s="469">
        <v>15</v>
      </c>
      <c r="D554" s="435">
        <v>60.27</v>
      </c>
      <c r="E554" s="445"/>
    </row>
    <row r="555" spans="1:5" x14ac:dyDescent="0.25">
      <c r="A555" s="473">
        <v>45100</v>
      </c>
      <c r="B555" s="22" t="s">
        <v>23572</v>
      </c>
      <c r="C555" s="469">
        <v>364</v>
      </c>
      <c r="D555" s="435"/>
      <c r="E555" s="445">
        <v>734.76</v>
      </c>
    </row>
    <row r="556" spans="1:5" x14ac:dyDescent="0.25">
      <c r="A556" s="473">
        <v>45100</v>
      </c>
      <c r="B556" s="22" t="s">
        <v>23573</v>
      </c>
      <c r="C556" s="469">
        <v>30</v>
      </c>
      <c r="D556" s="435">
        <v>89.54</v>
      </c>
      <c r="E556" s="445"/>
    </row>
    <row r="557" spans="1:5" x14ac:dyDescent="0.25">
      <c r="A557" s="473">
        <v>45100</v>
      </c>
      <c r="B557" s="22" t="s">
        <v>23574</v>
      </c>
      <c r="C557" s="469">
        <v>370</v>
      </c>
      <c r="D557" s="435"/>
      <c r="E557" s="445">
        <v>815.1</v>
      </c>
    </row>
    <row r="558" spans="1:5" x14ac:dyDescent="0.25">
      <c r="A558" s="473">
        <v>45100</v>
      </c>
      <c r="B558" s="22" t="s">
        <v>23575</v>
      </c>
      <c r="C558" s="469">
        <v>149</v>
      </c>
      <c r="D558" s="435"/>
      <c r="E558" s="445">
        <v>1740.98</v>
      </c>
    </row>
    <row r="559" spans="1:5" x14ac:dyDescent="0.25">
      <c r="A559" s="473">
        <v>45100</v>
      </c>
      <c r="B559" s="22" t="s">
        <v>23576</v>
      </c>
      <c r="C559" s="469">
        <v>372</v>
      </c>
      <c r="D559" s="435"/>
      <c r="E559" s="445">
        <v>2352.14</v>
      </c>
    </row>
    <row r="560" spans="1:5" x14ac:dyDescent="0.25">
      <c r="A560" s="473">
        <v>45100</v>
      </c>
      <c r="B560" s="22" t="s">
        <v>23577</v>
      </c>
      <c r="C560" s="469">
        <v>120</v>
      </c>
      <c r="D560" s="435"/>
      <c r="E560" s="445">
        <v>251.37</v>
      </c>
    </row>
    <row r="561" spans="1:5" x14ac:dyDescent="0.25">
      <c r="A561" s="473">
        <v>45100</v>
      </c>
      <c r="B561" s="22" t="s">
        <v>23578</v>
      </c>
      <c r="C561" s="469">
        <v>349</v>
      </c>
      <c r="D561" s="435"/>
      <c r="E561" s="445">
        <v>913.36</v>
      </c>
    </row>
    <row r="562" spans="1:5" x14ac:dyDescent="0.25">
      <c r="A562" s="473">
        <v>45100</v>
      </c>
      <c r="B562" s="22" t="s">
        <v>23579</v>
      </c>
      <c r="C562" s="469">
        <v>26</v>
      </c>
      <c r="D562" s="435">
        <v>124.23</v>
      </c>
      <c r="E562" s="445"/>
    </row>
    <row r="563" spans="1:5" x14ac:dyDescent="0.25">
      <c r="A563" s="473">
        <v>45100</v>
      </c>
      <c r="B563" s="22" t="s">
        <v>23580</v>
      </c>
      <c r="C563" s="456">
        <v>56</v>
      </c>
      <c r="D563" s="435"/>
      <c r="E563" s="445">
        <v>269.10000000000002</v>
      </c>
    </row>
    <row r="564" spans="1:5" x14ac:dyDescent="0.25">
      <c r="A564" s="473">
        <v>45100</v>
      </c>
      <c r="B564" s="22" t="s">
        <v>23581</v>
      </c>
      <c r="C564" s="469">
        <v>1083</v>
      </c>
      <c r="D564" s="435"/>
      <c r="E564" s="445">
        <v>1750.48</v>
      </c>
    </row>
    <row r="565" spans="1:5" x14ac:dyDescent="0.25">
      <c r="A565" s="473">
        <v>45100</v>
      </c>
      <c r="B565" s="22" t="s">
        <v>23582</v>
      </c>
      <c r="C565" s="456">
        <v>57</v>
      </c>
      <c r="D565" s="435"/>
      <c r="E565" s="445">
        <v>400.2</v>
      </c>
    </row>
    <row r="566" spans="1:5" x14ac:dyDescent="0.25">
      <c r="A566" s="473">
        <v>45100</v>
      </c>
      <c r="B566" s="22" t="s">
        <v>23583</v>
      </c>
      <c r="C566" s="469">
        <v>10</v>
      </c>
      <c r="D566" s="435"/>
      <c r="E566" s="445">
        <v>63.7</v>
      </c>
    </row>
    <row r="567" spans="1:5" x14ac:dyDescent="0.25">
      <c r="A567" s="473">
        <v>45100</v>
      </c>
      <c r="B567" s="22" t="s">
        <v>23584</v>
      </c>
      <c r="C567" s="469">
        <v>64</v>
      </c>
      <c r="D567" s="435"/>
      <c r="E567" s="445">
        <v>156.80000000000001</v>
      </c>
    </row>
    <row r="568" spans="1:5" x14ac:dyDescent="0.25">
      <c r="A568" s="473">
        <v>45100</v>
      </c>
      <c r="B568" s="22" t="s">
        <v>23585</v>
      </c>
      <c r="C568" s="469">
        <v>10</v>
      </c>
      <c r="D568" s="435">
        <v>78.349999999999994</v>
      </c>
      <c r="E568" s="445"/>
    </row>
    <row r="569" spans="1:5" x14ac:dyDescent="0.25">
      <c r="A569" s="473">
        <v>45100</v>
      </c>
      <c r="B569" s="22" t="s">
        <v>23586</v>
      </c>
      <c r="C569" s="469">
        <v>105</v>
      </c>
      <c r="D569" s="435">
        <v>268.63</v>
      </c>
      <c r="E569" s="445"/>
    </row>
    <row r="570" spans="1:5" x14ac:dyDescent="0.25">
      <c r="A570" s="473">
        <v>45100</v>
      </c>
      <c r="B570" s="22" t="s">
        <v>23587</v>
      </c>
      <c r="C570" s="456">
        <v>10</v>
      </c>
      <c r="D570" s="435"/>
      <c r="E570" s="445">
        <v>40.5</v>
      </c>
    </row>
    <row r="571" spans="1:5" x14ac:dyDescent="0.25">
      <c r="A571" s="473">
        <v>45100</v>
      </c>
      <c r="B571" s="22" t="s">
        <v>23588</v>
      </c>
      <c r="C571" s="456">
        <f>64+37</f>
        <v>101</v>
      </c>
      <c r="D571" s="435"/>
      <c r="E571" s="445">
        <v>151.9</v>
      </c>
    </row>
    <row r="572" spans="1:5" x14ac:dyDescent="0.25">
      <c r="A572" s="473">
        <v>45100</v>
      </c>
      <c r="B572" s="22" t="s">
        <v>23589</v>
      </c>
      <c r="C572" s="469">
        <v>30</v>
      </c>
      <c r="D572" s="435"/>
      <c r="E572" s="445">
        <v>107.8</v>
      </c>
    </row>
    <row r="573" spans="1:5" x14ac:dyDescent="0.25">
      <c r="A573" s="473">
        <v>45100</v>
      </c>
      <c r="B573" s="22" t="s">
        <v>23590</v>
      </c>
      <c r="C573" s="469">
        <v>90</v>
      </c>
      <c r="D573" s="435"/>
      <c r="E573" s="445">
        <v>218.4</v>
      </c>
    </row>
    <row r="574" spans="1:5" x14ac:dyDescent="0.25">
      <c r="A574" s="430">
        <v>45100</v>
      </c>
      <c r="B574" s="437" t="s">
        <v>23591</v>
      </c>
      <c r="C574" s="437">
        <v>128</v>
      </c>
      <c r="D574" s="437"/>
      <c r="E574" s="437">
        <v>291.2</v>
      </c>
    </row>
    <row r="575" spans="1:5" x14ac:dyDescent="0.25">
      <c r="A575" s="430">
        <v>45100</v>
      </c>
      <c r="B575" s="437" t="s">
        <v>23592</v>
      </c>
      <c r="C575" s="437">
        <v>192</v>
      </c>
      <c r="D575" s="488"/>
      <c r="E575" s="437">
        <v>418.96</v>
      </c>
    </row>
    <row r="576" spans="1:5" x14ac:dyDescent="0.25">
      <c r="A576" s="430">
        <v>45100</v>
      </c>
      <c r="B576" s="437" t="s">
        <v>23593</v>
      </c>
      <c r="C576" s="437">
        <v>110</v>
      </c>
      <c r="D576" s="488"/>
      <c r="E576" s="437">
        <v>219.73</v>
      </c>
    </row>
    <row r="577" spans="1:5" x14ac:dyDescent="0.25">
      <c r="A577" s="430">
        <v>45100</v>
      </c>
      <c r="B577" s="437" t="s">
        <v>23594</v>
      </c>
      <c r="C577" s="437">
        <v>50</v>
      </c>
      <c r="D577" s="437">
        <v>153.26</v>
      </c>
      <c r="E577" s="437"/>
    </row>
    <row r="578" spans="1:5" x14ac:dyDescent="0.25">
      <c r="A578" s="430">
        <v>45100</v>
      </c>
      <c r="B578" s="437" t="s">
        <v>23595</v>
      </c>
      <c r="C578" s="435">
        <v>1215</v>
      </c>
      <c r="D578" s="437"/>
      <c r="E578" s="487">
        <v>4344.17</v>
      </c>
    </row>
    <row r="579" spans="1:5" x14ac:dyDescent="0.25">
      <c r="A579" s="430">
        <v>45100</v>
      </c>
      <c r="B579" s="437" t="s">
        <v>23596</v>
      </c>
      <c r="C579" s="437">
        <v>135</v>
      </c>
      <c r="D579" s="437">
        <v>253.13</v>
      </c>
      <c r="E579" s="437"/>
    </row>
    <row r="580" spans="1:5" x14ac:dyDescent="0.25">
      <c r="A580" s="430">
        <v>45100</v>
      </c>
      <c r="B580" s="437" t="s">
        <v>23597</v>
      </c>
      <c r="C580" s="437">
        <v>223</v>
      </c>
      <c r="D580" s="488"/>
      <c r="E580" s="437">
        <v>474.81</v>
      </c>
    </row>
    <row r="581" spans="1:5" x14ac:dyDescent="0.25">
      <c r="A581" s="430">
        <v>45100</v>
      </c>
      <c r="B581" s="437" t="s">
        <v>23598</v>
      </c>
      <c r="C581" s="437">
        <v>79</v>
      </c>
      <c r="D581" s="488"/>
      <c r="E581" s="437">
        <v>460.85</v>
      </c>
    </row>
    <row r="582" spans="1:5" x14ac:dyDescent="0.25">
      <c r="A582" s="430">
        <v>45100</v>
      </c>
      <c r="B582" s="454" t="s">
        <v>23599</v>
      </c>
      <c r="C582" s="437">
        <v>20</v>
      </c>
      <c r="D582" s="437">
        <v>60.27</v>
      </c>
      <c r="E582" s="437"/>
    </row>
    <row r="583" spans="1:5" x14ac:dyDescent="0.25">
      <c r="A583" s="430">
        <v>45100</v>
      </c>
      <c r="B583" s="431" t="s">
        <v>23600</v>
      </c>
      <c r="C583" s="437">
        <v>50</v>
      </c>
      <c r="D583" s="437">
        <v>200</v>
      </c>
      <c r="E583" s="437"/>
    </row>
    <row r="584" spans="1:5" x14ac:dyDescent="0.25">
      <c r="A584" s="430">
        <v>45103</v>
      </c>
      <c r="B584" s="437" t="s">
        <v>23601</v>
      </c>
      <c r="C584" s="437">
        <v>30</v>
      </c>
      <c r="D584" s="437">
        <v>89.54</v>
      </c>
      <c r="E584" s="437"/>
    </row>
    <row r="585" spans="1:5" x14ac:dyDescent="0.25">
      <c r="A585" s="430">
        <v>45103</v>
      </c>
      <c r="B585" s="437" t="s">
        <v>23602</v>
      </c>
      <c r="C585" s="437">
        <v>21</v>
      </c>
      <c r="D585" s="437">
        <v>70.36</v>
      </c>
      <c r="E585" s="437"/>
    </row>
    <row r="586" spans="1:5" x14ac:dyDescent="0.25">
      <c r="A586" s="430">
        <v>45103</v>
      </c>
      <c r="B586" s="437" t="s">
        <v>23603</v>
      </c>
      <c r="C586" s="437">
        <v>263</v>
      </c>
      <c r="D586" s="437">
        <v>679.26</v>
      </c>
      <c r="E586" s="437"/>
    </row>
    <row r="587" spans="1:5" x14ac:dyDescent="0.25">
      <c r="A587" s="430">
        <v>45103</v>
      </c>
      <c r="B587" s="437" t="s">
        <v>23604</v>
      </c>
      <c r="C587" s="435">
        <v>35</v>
      </c>
      <c r="D587" s="488"/>
      <c r="E587" s="437">
        <v>78.400000000000006</v>
      </c>
    </row>
    <row r="588" spans="1:5" x14ac:dyDescent="0.25">
      <c r="A588" s="430">
        <v>45103</v>
      </c>
      <c r="B588" s="437" t="s">
        <v>23605</v>
      </c>
      <c r="C588" s="435">
        <v>23</v>
      </c>
      <c r="D588" s="437">
        <v>180.81</v>
      </c>
      <c r="E588" s="437"/>
    </row>
    <row r="589" spans="1:5" x14ac:dyDescent="0.25">
      <c r="A589" s="430">
        <v>45103</v>
      </c>
      <c r="B589" s="437" t="s">
        <v>23606</v>
      </c>
      <c r="C589" s="437">
        <v>19</v>
      </c>
      <c r="D589" s="437">
        <v>47.45</v>
      </c>
      <c r="E589" s="437"/>
    </row>
    <row r="590" spans="1:5" x14ac:dyDescent="0.25">
      <c r="A590" s="430">
        <v>45103</v>
      </c>
      <c r="B590" s="437" t="s">
        <v>23607</v>
      </c>
      <c r="C590" s="437">
        <v>90</v>
      </c>
      <c r="D590" s="437"/>
      <c r="E590" s="437">
        <v>218.4</v>
      </c>
    </row>
    <row r="591" spans="1:5" x14ac:dyDescent="0.25">
      <c r="A591" s="430">
        <v>45103</v>
      </c>
      <c r="B591" s="437" t="s">
        <v>23608</v>
      </c>
      <c r="C591" s="435">
        <v>67</v>
      </c>
      <c r="D591" s="437">
        <v>210.95</v>
      </c>
      <c r="E591" s="437"/>
    </row>
    <row r="592" spans="1:5" x14ac:dyDescent="0.25">
      <c r="A592" s="430">
        <v>45103</v>
      </c>
      <c r="B592" s="437" t="s">
        <v>23609</v>
      </c>
      <c r="C592" s="435">
        <v>59</v>
      </c>
      <c r="D592" s="437"/>
      <c r="E592" s="437">
        <v>135.19999999999999</v>
      </c>
    </row>
    <row r="593" spans="1:5" x14ac:dyDescent="0.25">
      <c r="A593" s="430">
        <v>45103</v>
      </c>
      <c r="B593" s="437" t="s">
        <v>23610</v>
      </c>
      <c r="C593" s="437">
        <v>47</v>
      </c>
      <c r="D593" s="437"/>
      <c r="E593" s="437">
        <v>265.33999999999997</v>
      </c>
    </row>
    <row r="594" spans="1:5" x14ac:dyDescent="0.25">
      <c r="A594" s="430">
        <v>45103</v>
      </c>
      <c r="B594" s="437" t="s">
        <v>23611</v>
      </c>
      <c r="C594" s="435">
        <v>161</v>
      </c>
      <c r="D594" s="488"/>
      <c r="E594" s="437">
        <v>894.18</v>
      </c>
    </row>
    <row r="595" spans="1:5" x14ac:dyDescent="0.25">
      <c r="A595" s="430">
        <v>45103</v>
      </c>
      <c r="B595" s="437" t="s">
        <v>23612</v>
      </c>
      <c r="C595" s="435">
        <v>105</v>
      </c>
      <c r="D595" s="488"/>
      <c r="E595" s="437">
        <v>533.61</v>
      </c>
    </row>
    <row r="596" spans="1:5" x14ac:dyDescent="0.25">
      <c r="A596" s="430">
        <v>45103</v>
      </c>
      <c r="B596" s="437" t="s">
        <v>23613</v>
      </c>
      <c r="C596" s="437">
        <v>28</v>
      </c>
      <c r="D596" s="488"/>
      <c r="E596" s="437">
        <v>186.2</v>
      </c>
    </row>
    <row r="597" spans="1:5" x14ac:dyDescent="0.25">
      <c r="A597" s="430">
        <v>45103</v>
      </c>
      <c r="B597" s="437" t="s">
        <v>23614</v>
      </c>
      <c r="C597" s="437">
        <v>400</v>
      </c>
      <c r="D597" s="488"/>
      <c r="E597" s="437">
        <v>921.2</v>
      </c>
    </row>
    <row r="598" spans="1:5" x14ac:dyDescent="0.25">
      <c r="A598" s="430">
        <v>45103</v>
      </c>
      <c r="B598" s="437" t="s">
        <v>23615</v>
      </c>
      <c r="C598" s="435">
        <v>31</v>
      </c>
      <c r="D598" s="435">
        <v>89.54</v>
      </c>
      <c r="E598" s="437"/>
    </row>
    <row r="599" spans="1:5" x14ac:dyDescent="0.25">
      <c r="A599" s="430">
        <v>45103</v>
      </c>
      <c r="B599" s="437" t="s">
        <v>23616</v>
      </c>
      <c r="C599" s="435">
        <v>30</v>
      </c>
      <c r="D599" s="437"/>
      <c r="E599" s="437">
        <v>171.6</v>
      </c>
    </row>
    <row r="600" spans="1:5" x14ac:dyDescent="0.25">
      <c r="A600" s="430">
        <v>45103</v>
      </c>
      <c r="B600" s="437" t="s">
        <v>23617</v>
      </c>
      <c r="C600" s="435">
        <v>1449</v>
      </c>
      <c r="D600" s="488"/>
      <c r="E600" s="487">
        <v>2661.68</v>
      </c>
    </row>
    <row r="601" spans="1:5" x14ac:dyDescent="0.25">
      <c r="A601" s="430">
        <v>45103</v>
      </c>
      <c r="B601" s="437" t="s">
        <v>23618</v>
      </c>
      <c r="C601" s="437">
        <v>45</v>
      </c>
      <c r="D601" s="488"/>
      <c r="E601" s="437">
        <v>107.8</v>
      </c>
    </row>
    <row r="602" spans="1:5" x14ac:dyDescent="0.25">
      <c r="A602" s="430">
        <v>45103</v>
      </c>
      <c r="B602" s="437" t="s">
        <v>23619</v>
      </c>
      <c r="C602" s="435">
        <v>52</v>
      </c>
      <c r="D602" s="437">
        <v>122.95</v>
      </c>
      <c r="E602" s="437"/>
    </row>
    <row r="603" spans="1:5" x14ac:dyDescent="0.25">
      <c r="A603" s="430">
        <v>45103</v>
      </c>
      <c r="B603" s="437" t="s">
        <v>23620</v>
      </c>
      <c r="C603" s="435">
        <v>90</v>
      </c>
      <c r="D603" s="488"/>
      <c r="E603" s="437">
        <v>282.8</v>
      </c>
    </row>
    <row r="604" spans="1:5" x14ac:dyDescent="0.25">
      <c r="A604" s="430">
        <v>45103</v>
      </c>
      <c r="B604" s="437" t="s">
        <v>23621</v>
      </c>
      <c r="C604" s="437">
        <v>17</v>
      </c>
      <c r="D604" s="488"/>
      <c r="E604" s="437">
        <v>44.1</v>
      </c>
    </row>
    <row r="605" spans="1:5" x14ac:dyDescent="0.25">
      <c r="A605" s="430">
        <v>45103</v>
      </c>
      <c r="B605" s="437" t="s">
        <v>23622</v>
      </c>
      <c r="C605" s="437">
        <v>22</v>
      </c>
      <c r="D605" s="488"/>
      <c r="E605" s="437">
        <v>47.2</v>
      </c>
    </row>
    <row r="606" spans="1:5" x14ac:dyDescent="0.25">
      <c r="A606" s="430">
        <v>45103</v>
      </c>
      <c r="B606" s="437" t="s">
        <v>23623</v>
      </c>
      <c r="C606" s="437">
        <v>14</v>
      </c>
      <c r="D606" s="437">
        <v>126.57</v>
      </c>
      <c r="E606" s="437"/>
    </row>
    <row r="607" spans="1:5" x14ac:dyDescent="0.25">
      <c r="A607" s="430">
        <v>45103</v>
      </c>
      <c r="B607" s="437" t="s">
        <v>23624</v>
      </c>
      <c r="C607" s="431">
        <v>10</v>
      </c>
      <c r="D607" s="437">
        <v>57.26</v>
      </c>
      <c r="E607" s="437"/>
    </row>
    <row r="608" spans="1:5" x14ac:dyDescent="0.25">
      <c r="A608" s="430">
        <v>45103</v>
      </c>
      <c r="B608" s="437" t="s">
        <v>23625</v>
      </c>
      <c r="C608" s="431">
        <v>20</v>
      </c>
      <c r="D608" s="488"/>
      <c r="E608" s="437">
        <v>49</v>
      </c>
    </row>
    <row r="609" spans="1:5" x14ac:dyDescent="0.25">
      <c r="A609" s="430">
        <v>45103</v>
      </c>
      <c r="B609" s="437" t="s">
        <v>23626</v>
      </c>
      <c r="C609" s="435">
        <v>20</v>
      </c>
      <c r="D609" s="435">
        <v>84.38</v>
      </c>
      <c r="E609" s="445"/>
    </row>
    <row r="610" spans="1:5" x14ac:dyDescent="0.25">
      <c r="A610" s="430">
        <v>45103</v>
      </c>
      <c r="B610" s="437" t="s">
        <v>23627</v>
      </c>
      <c r="C610" s="435">
        <v>10</v>
      </c>
      <c r="D610" s="435">
        <v>78.349999999999994</v>
      </c>
      <c r="E610" s="445"/>
    </row>
    <row r="611" spans="1:5" x14ac:dyDescent="0.25">
      <c r="A611" s="430">
        <v>45103</v>
      </c>
      <c r="B611" s="437" t="s">
        <v>23628</v>
      </c>
      <c r="C611" s="435">
        <v>17</v>
      </c>
      <c r="D611" s="435"/>
      <c r="E611" s="445">
        <v>181.3</v>
      </c>
    </row>
    <row r="612" spans="1:5" x14ac:dyDescent="0.25">
      <c r="A612" s="430">
        <v>45103</v>
      </c>
      <c r="B612" s="437" t="s">
        <v>23629</v>
      </c>
      <c r="C612" s="435">
        <v>463</v>
      </c>
      <c r="D612" s="435"/>
      <c r="E612" s="445">
        <v>903.81</v>
      </c>
    </row>
    <row r="613" spans="1:5" x14ac:dyDescent="0.25">
      <c r="A613" s="430">
        <v>45103</v>
      </c>
      <c r="B613" s="437" t="s">
        <v>23630</v>
      </c>
      <c r="C613" s="435">
        <v>22</v>
      </c>
      <c r="D613" s="435"/>
      <c r="E613" s="445">
        <v>117.6</v>
      </c>
    </row>
    <row r="614" spans="1:5" x14ac:dyDescent="0.25">
      <c r="A614" s="430">
        <v>45103</v>
      </c>
      <c r="B614" s="437" t="s">
        <v>23631</v>
      </c>
      <c r="C614" s="435">
        <v>151</v>
      </c>
      <c r="D614" s="435"/>
      <c r="E614" s="445">
        <v>347.9</v>
      </c>
    </row>
    <row r="615" spans="1:5" x14ac:dyDescent="0.25">
      <c r="A615" s="430">
        <v>45103</v>
      </c>
      <c r="B615" s="437" t="s">
        <v>23632</v>
      </c>
      <c r="C615" s="435">
        <v>95</v>
      </c>
      <c r="D615" s="435">
        <v>136.04</v>
      </c>
      <c r="E615" s="445"/>
    </row>
    <row r="616" spans="1:5" x14ac:dyDescent="0.25">
      <c r="A616" s="430">
        <v>45103</v>
      </c>
      <c r="B616" s="437" t="s">
        <v>23633</v>
      </c>
      <c r="C616" s="435">
        <v>10</v>
      </c>
      <c r="D616" s="435"/>
      <c r="E616" s="445">
        <v>49</v>
      </c>
    </row>
    <row r="617" spans="1:5" x14ac:dyDescent="0.25">
      <c r="A617" s="430">
        <v>45103</v>
      </c>
      <c r="B617" s="437" t="s">
        <v>23634</v>
      </c>
      <c r="C617" s="435">
        <v>137</v>
      </c>
      <c r="D617" s="435"/>
      <c r="E617" s="445">
        <v>321.2</v>
      </c>
    </row>
    <row r="618" spans="1:5" x14ac:dyDescent="0.25">
      <c r="A618" s="430">
        <v>45103</v>
      </c>
      <c r="B618" s="437" t="s">
        <v>23635</v>
      </c>
      <c r="C618" s="435">
        <v>27</v>
      </c>
      <c r="D618" s="435"/>
      <c r="E618" s="445">
        <v>79.180000000000007</v>
      </c>
    </row>
    <row r="619" spans="1:5" x14ac:dyDescent="0.25">
      <c r="A619" s="430">
        <v>45103</v>
      </c>
      <c r="B619" s="437" t="s">
        <v>23636</v>
      </c>
      <c r="C619" s="435">
        <v>50</v>
      </c>
      <c r="D619" s="435">
        <v>178.53</v>
      </c>
      <c r="E619" s="445"/>
    </row>
    <row r="620" spans="1:5" x14ac:dyDescent="0.25">
      <c r="A620" s="430">
        <v>45103</v>
      </c>
      <c r="B620" s="437" t="s">
        <v>23637</v>
      </c>
      <c r="C620" s="435">
        <v>165</v>
      </c>
      <c r="D620" s="435"/>
      <c r="E620" s="445">
        <v>306.27999999999997</v>
      </c>
    </row>
    <row r="621" spans="1:5" x14ac:dyDescent="0.25">
      <c r="A621" s="430">
        <v>45103</v>
      </c>
      <c r="B621" s="437" t="s">
        <v>23638</v>
      </c>
      <c r="C621" s="435">
        <v>75</v>
      </c>
      <c r="D621" s="435">
        <v>147.11000000000001</v>
      </c>
      <c r="E621" s="445"/>
    </row>
    <row r="622" spans="1:5" x14ac:dyDescent="0.25">
      <c r="A622" s="430">
        <v>45103</v>
      </c>
      <c r="B622" s="437" t="s">
        <v>23639</v>
      </c>
      <c r="C622" s="435">
        <v>151</v>
      </c>
      <c r="D622" s="435"/>
      <c r="E622" s="445">
        <v>330.51</v>
      </c>
    </row>
    <row r="623" spans="1:5" x14ac:dyDescent="0.25">
      <c r="A623" s="430">
        <v>45103</v>
      </c>
      <c r="B623" s="437" t="s">
        <v>23640</v>
      </c>
      <c r="C623" s="437">
        <v>84</v>
      </c>
      <c r="D623" s="488"/>
      <c r="E623" s="437">
        <v>196</v>
      </c>
    </row>
    <row r="624" spans="1:5" x14ac:dyDescent="0.25">
      <c r="A624" s="430">
        <v>45103</v>
      </c>
      <c r="B624" s="437" t="s">
        <v>23641</v>
      </c>
      <c r="C624" s="437">
        <v>7</v>
      </c>
      <c r="D624" s="437">
        <v>21.7</v>
      </c>
      <c r="E624" s="437"/>
    </row>
    <row r="625" spans="1:5" x14ac:dyDescent="0.25">
      <c r="A625" s="430">
        <v>45104</v>
      </c>
      <c r="B625" s="437" t="s">
        <v>23642</v>
      </c>
      <c r="C625" s="437">
        <v>88</v>
      </c>
      <c r="D625" s="488"/>
      <c r="E625" s="437">
        <v>498.33</v>
      </c>
    </row>
    <row r="626" spans="1:5" x14ac:dyDescent="0.25">
      <c r="A626" s="430">
        <v>45104</v>
      </c>
      <c r="B626" s="437" t="s">
        <v>23643</v>
      </c>
      <c r="C626" s="437">
        <v>40</v>
      </c>
      <c r="D626" s="437"/>
      <c r="E626" s="437">
        <v>137.19999999999999</v>
      </c>
    </row>
    <row r="627" spans="1:5" x14ac:dyDescent="0.25">
      <c r="A627" s="430">
        <v>45104</v>
      </c>
      <c r="B627" s="437" t="s">
        <v>23644</v>
      </c>
      <c r="C627" s="437">
        <v>29</v>
      </c>
      <c r="D627" s="437">
        <v>216.97</v>
      </c>
      <c r="E627" s="437"/>
    </row>
    <row r="628" spans="1:5" x14ac:dyDescent="0.25">
      <c r="A628" s="430">
        <v>45104</v>
      </c>
      <c r="B628" s="437" t="s">
        <v>23645</v>
      </c>
      <c r="C628" s="437">
        <v>132</v>
      </c>
      <c r="D628" s="437">
        <v>346.34</v>
      </c>
      <c r="E628" s="437"/>
    </row>
    <row r="629" spans="1:5" x14ac:dyDescent="0.25">
      <c r="A629" s="430">
        <v>45104</v>
      </c>
      <c r="B629" s="437" t="s">
        <v>23646</v>
      </c>
      <c r="C629" s="437">
        <v>20</v>
      </c>
      <c r="D629" s="437">
        <v>84.38</v>
      </c>
      <c r="E629" s="437"/>
    </row>
    <row r="630" spans="1:5" x14ac:dyDescent="0.25">
      <c r="A630" s="430">
        <v>45104</v>
      </c>
      <c r="B630" s="437" t="s">
        <v>23647</v>
      </c>
      <c r="C630" s="435">
        <v>604</v>
      </c>
      <c r="D630" s="488"/>
      <c r="E630" s="433">
        <v>1148.2</v>
      </c>
    </row>
    <row r="631" spans="1:5" x14ac:dyDescent="0.25">
      <c r="A631" s="430">
        <v>45104</v>
      </c>
      <c r="B631" s="437" t="s">
        <v>23648</v>
      </c>
      <c r="C631" s="431">
        <v>1009</v>
      </c>
      <c r="D631" s="488"/>
      <c r="E631" s="487">
        <v>1343.21</v>
      </c>
    </row>
    <row r="632" spans="1:5" x14ac:dyDescent="0.25">
      <c r="A632" s="430">
        <v>45104</v>
      </c>
      <c r="B632" s="437" t="s">
        <v>23649</v>
      </c>
      <c r="C632" s="431">
        <v>85</v>
      </c>
      <c r="D632" s="488"/>
      <c r="E632" s="437">
        <v>230.1</v>
      </c>
    </row>
    <row r="633" spans="1:5" x14ac:dyDescent="0.25">
      <c r="A633" s="430">
        <v>45104</v>
      </c>
      <c r="B633" s="431" t="s">
        <v>23650</v>
      </c>
      <c r="C633" s="437">
        <v>38</v>
      </c>
      <c r="D633" s="437">
        <v>89.54</v>
      </c>
      <c r="E633" s="437"/>
    </row>
    <row r="634" spans="1:5" x14ac:dyDescent="0.25">
      <c r="A634" s="430">
        <v>45104</v>
      </c>
      <c r="B634" s="437" t="s">
        <v>23651</v>
      </c>
      <c r="C634" s="431">
        <v>331</v>
      </c>
      <c r="D634" s="488"/>
      <c r="E634" s="437">
        <v>771</v>
      </c>
    </row>
    <row r="635" spans="1:5" x14ac:dyDescent="0.25">
      <c r="A635" s="430">
        <v>45104</v>
      </c>
      <c r="B635" s="437" t="s">
        <v>23652</v>
      </c>
      <c r="C635" s="437">
        <v>20</v>
      </c>
      <c r="D635" s="437">
        <v>174.78</v>
      </c>
      <c r="E635" s="437"/>
    </row>
    <row r="636" spans="1:5" x14ac:dyDescent="0.25">
      <c r="A636" s="430">
        <v>45104</v>
      </c>
      <c r="B636" s="437" t="s">
        <v>23653</v>
      </c>
      <c r="C636" s="437">
        <v>20</v>
      </c>
      <c r="D636" s="437">
        <v>51.23</v>
      </c>
      <c r="E636" s="437"/>
    </row>
    <row r="637" spans="1:5" x14ac:dyDescent="0.25">
      <c r="A637" s="430">
        <v>45104</v>
      </c>
      <c r="B637" s="437" t="s">
        <v>23654</v>
      </c>
      <c r="C637" s="437">
        <v>10</v>
      </c>
      <c r="D637" s="437"/>
      <c r="E637" s="437">
        <v>49</v>
      </c>
    </row>
    <row r="638" spans="1:5" x14ac:dyDescent="0.25">
      <c r="A638" s="430">
        <v>45104</v>
      </c>
      <c r="B638" s="437" t="s">
        <v>23655</v>
      </c>
      <c r="C638" s="437">
        <v>15</v>
      </c>
      <c r="D638" s="488"/>
      <c r="E638" s="437">
        <v>49</v>
      </c>
    </row>
    <row r="639" spans="1:5" x14ac:dyDescent="0.25">
      <c r="A639" s="430">
        <v>45104</v>
      </c>
      <c r="B639" s="437" t="s">
        <v>23656</v>
      </c>
      <c r="C639" s="437">
        <v>132</v>
      </c>
      <c r="D639" s="488"/>
      <c r="E639" s="437">
        <v>225.68</v>
      </c>
    </row>
    <row r="640" spans="1:5" x14ac:dyDescent="0.25">
      <c r="A640" s="430">
        <v>45104</v>
      </c>
      <c r="B640" s="437" t="s">
        <v>23657</v>
      </c>
      <c r="C640" s="437">
        <v>140</v>
      </c>
      <c r="D640" s="437"/>
      <c r="E640" s="437">
        <v>316.54000000000002</v>
      </c>
    </row>
    <row r="641" spans="1:5" x14ac:dyDescent="0.25">
      <c r="A641" s="430">
        <v>45104</v>
      </c>
      <c r="B641" s="437" t="s">
        <v>23658</v>
      </c>
      <c r="C641" s="431">
        <v>100</v>
      </c>
      <c r="D641" s="488"/>
      <c r="E641" s="437">
        <v>442.4</v>
      </c>
    </row>
    <row r="642" spans="1:5" x14ac:dyDescent="0.25">
      <c r="A642" s="430">
        <v>45104</v>
      </c>
      <c r="B642" s="437" t="s">
        <v>23659</v>
      </c>
      <c r="C642" s="437">
        <v>60</v>
      </c>
      <c r="D642" s="488"/>
      <c r="E642" s="437">
        <v>205.8</v>
      </c>
    </row>
    <row r="643" spans="1:5" x14ac:dyDescent="0.25">
      <c r="A643" s="430">
        <v>45104</v>
      </c>
      <c r="B643" s="437" t="s">
        <v>23660</v>
      </c>
      <c r="C643" s="437">
        <v>200</v>
      </c>
      <c r="D643" s="437"/>
      <c r="E643" s="437">
        <v>587.22</v>
      </c>
    </row>
    <row r="644" spans="1:5" x14ac:dyDescent="0.25">
      <c r="A644" s="430">
        <v>45104</v>
      </c>
      <c r="B644" s="437" t="s">
        <v>23661</v>
      </c>
      <c r="C644" s="437">
        <v>120</v>
      </c>
      <c r="D644" s="488"/>
      <c r="E644" s="437">
        <v>612.99</v>
      </c>
    </row>
    <row r="645" spans="1:5" x14ac:dyDescent="0.25">
      <c r="A645" s="430">
        <v>45104</v>
      </c>
      <c r="B645" s="437" t="s">
        <v>23662</v>
      </c>
      <c r="C645" s="437">
        <v>80</v>
      </c>
      <c r="D645" s="437"/>
      <c r="E645" s="437">
        <v>171.5</v>
      </c>
    </row>
    <row r="646" spans="1:5" x14ac:dyDescent="0.25">
      <c r="A646" s="430">
        <v>45104</v>
      </c>
      <c r="B646" s="437" t="s">
        <v>23663</v>
      </c>
      <c r="C646" s="437">
        <v>52</v>
      </c>
      <c r="D646" s="437">
        <v>166.05</v>
      </c>
      <c r="E646" s="437"/>
    </row>
    <row r="647" spans="1:5" x14ac:dyDescent="0.25">
      <c r="A647" s="430">
        <v>45104</v>
      </c>
      <c r="B647" s="437" t="s">
        <v>23664</v>
      </c>
      <c r="C647" s="437">
        <v>85</v>
      </c>
      <c r="D647" s="488"/>
      <c r="E647" s="437">
        <v>232.3</v>
      </c>
    </row>
    <row r="648" spans="1:5" x14ac:dyDescent="0.25">
      <c r="A648" s="430">
        <v>45104</v>
      </c>
      <c r="B648" s="437" t="s">
        <v>23665</v>
      </c>
      <c r="C648" s="431">
        <v>96</v>
      </c>
      <c r="D648" s="437"/>
      <c r="E648" s="437">
        <v>222.3</v>
      </c>
    </row>
    <row r="649" spans="1:5" x14ac:dyDescent="0.25">
      <c r="A649" s="430">
        <v>45104</v>
      </c>
      <c r="B649" s="437" t="s">
        <v>23666</v>
      </c>
      <c r="C649" s="431">
        <v>20</v>
      </c>
      <c r="D649" s="437"/>
      <c r="E649" s="437">
        <v>171.5</v>
      </c>
    </row>
    <row r="650" spans="1:5" x14ac:dyDescent="0.25">
      <c r="A650" s="501">
        <v>45104</v>
      </c>
      <c r="B650" s="478" t="s">
        <v>23667</v>
      </c>
      <c r="C650" s="449">
        <v>90</v>
      </c>
      <c r="D650" s="478">
        <v>168.76</v>
      </c>
      <c r="E650" s="478"/>
    </row>
    <row r="651" spans="1:5" x14ac:dyDescent="0.25">
      <c r="A651" s="430">
        <v>45104</v>
      </c>
      <c r="B651" s="437" t="s">
        <v>23668</v>
      </c>
      <c r="C651" s="150">
        <v>162.5</v>
      </c>
      <c r="D651" s="435"/>
      <c r="E651" s="437">
        <v>204.7</v>
      </c>
    </row>
    <row r="652" spans="1:5" x14ac:dyDescent="0.25">
      <c r="A652" s="430">
        <v>45104</v>
      </c>
      <c r="B652" s="437" t="s">
        <v>23669</v>
      </c>
      <c r="C652" s="437">
        <v>32</v>
      </c>
      <c r="D652" s="435"/>
      <c r="E652" s="437">
        <v>551.25</v>
      </c>
    </row>
    <row r="653" spans="1:5" x14ac:dyDescent="0.25">
      <c r="A653" s="430">
        <v>45104</v>
      </c>
      <c r="B653" s="437" t="s">
        <v>23670</v>
      </c>
      <c r="C653" s="437">
        <v>51</v>
      </c>
      <c r="D653" s="435"/>
      <c r="E653" s="437">
        <v>130</v>
      </c>
    </row>
    <row r="654" spans="1:5" x14ac:dyDescent="0.25">
      <c r="A654" s="430">
        <v>45104</v>
      </c>
      <c r="B654" s="437" t="s">
        <v>23671</v>
      </c>
      <c r="C654" s="435">
        <v>118</v>
      </c>
      <c r="D654" s="435"/>
      <c r="E654" s="437">
        <v>326.04000000000002</v>
      </c>
    </row>
    <row r="655" spans="1:5" x14ac:dyDescent="0.25">
      <c r="A655" s="430">
        <v>45104</v>
      </c>
      <c r="B655" s="437" t="s">
        <v>23672</v>
      </c>
      <c r="C655" s="437">
        <v>12</v>
      </c>
      <c r="D655" s="435"/>
      <c r="E655" s="437">
        <v>29.4</v>
      </c>
    </row>
    <row r="656" spans="1:5" x14ac:dyDescent="0.25">
      <c r="A656" s="430">
        <v>45104</v>
      </c>
      <c r="B656" s="437" t="s">
        <v>23673</v>
      </c>
      <c r="C656" s="437">
        <v>60</v>
      </c>
      <c r="D656" s="293">
        <v>179.09</v>
      </c>
      <c r="E656" s="445"/>
    </row>
    <row r="657" spans="1:5" x14ac:dyDescent="0.25">
      <c r="A657" s="430">
        <v>45104</v>
      </c>
      <c r="B657" s="437" t="s">
        <v>23674</v>
      </c>
      <c r="C657" s="431">
        <v>177</v>
      </c>
      <c r="D657" s="435"/>
      <c r="E657" s="437">
        <v>436.1</v>
      </c>
    </row>
    <row r="658" spans="1:5" x14ac:dyDescent="0.25">
      <c r="A658" s="430">
        <v>45104</v>
      </c>
      <c r="B658" s="437" t="s">
        <v>23675</v>
      </c>
      <c r="C658" s="431">
        <v>10</v>
      </c>
      <c r="D658" s="150"/>
      <c r="E658" s="437">
        <v>49</v>
      </c>
    </row>
    <row r="659" spans="1:5" x14ac:dyDescent="0.25">
      <c r="A659" s="430">
        <v>45104</v>
      </c>
      <c r="B659" s="437" t="s">
        <v>23676</v>
      </c>
      <c r="C659" s="431">
        <v>169</v>
      </c>
      <c r="D659" s="150"/>
      <c r="E659" s="437">
        <v>437.58</v>
      </c>
    </row>
    <row r="660" spans="1:5" x14ac:dyDescent="0.25">
      <c r="A660" s="430">
        <v>45104</v>
      </c>
      <c r="B660" s="437" t="s">
        <v>23677</v>
      </c>
      <c r="C660" s="437">
        <v>140</v>
      </c>
      <c r="D660" s="488"/>
      <c r="E660" s="431">
        <v>263.2</v>
      </c>
    </row>
    <row r="661" spans="1:5" x14ac:dyDescent="0.25">
      <c r="A661" s="430">
        <v>45105</v>
      </c>
      <c r="B661" s="431" t="s">
        <v>23678</v>
      </c>
      <c r="C661" s="435">
        <v>65</v>
      </c>
      <c r="D661" s="431">
        <v>97.17</v>
      </c>
      <c r="E661" s="431"/>
    </row>
    <row r="662" spans="1:5" x14ac:dyDescent="0.25">
      <c r="A662" s="430">
        <v>45105</v>
      </c>
      <c r="B662" s="431" t="s">
        <v>23679</v>
      </c>
      <c r="C662" s="444">
        <v>216</v>
      </c>
      <c r="D662" s="444"/>
      <c r="E662" s="435">
        <v>467.46</v>
      </c>
    </row>
    <row r="663" spans="1:5" x14ac:dyDescent="0.25">
      <c r="A663" s="430">
        <v>45105</v>
      </c>
      <c r="B663" s="431" t="s">
        <v>23680</v>
      </c>
      <c r="C663" s="431">
        <v>32</v>
      </c>
      <c r="D663" s="432"/>
      <c r="E663" s="431">
        <v>98</v>
      </c>
    </row>
    <row r="664" spans="1:5" x14ac:dyDescent="0.25">
      <c r="A664" s="430">
        <v>45105</v>
      </c>
      <c r="B664" s="431" t="s">
        <v>23681</v>
      </c>
      <c r="C664" s="431">
        <v>30</v>
      </c>
      <c r="D664" s="431">
        <v>78.349999999999994</v>
      </c>
      <c r="E664" s="431"/>
    </row>
    <row r="665" spans="1:5" x14ac:dyDescent="0.25">
      <c r="A665" s="430">
        <v>45105</v>
      </c>
      <c r="B665" s="431" t="s">
        <v>23682</v>
      </c>
      <c r="C665" s="431">
        <v>110</v>
      </c>
      <c r="D665" s="432"/>
      <c r="E665" s="431">
        <v>247</v>
      </c>
    </row>
    <row r="666" spans="1:5" x14ac:dyDescent="0.25">
      <c r="A666" s="430">
        <v>45105</v>
      </c>
      <c r="B666" s="431" t="s">
        <v>23683</v>
      </c>
      <c r="C666" s="431">
        <v>30</v>
      </c>
      <c r="D666" s="432"/>
      <c r="E666" s="431">
        <v>122.4</v>
      </c>
    </row>
    <row r="667" spans="1:5" x14ac:dyDescent="0.25">
      <c r="A667" s="430">
        <v>45105</v>
      </c>
      <c r="B667" s="431" t="s">
        <v>23684</v>
      </c>
      <c r="C667" s="431">
        <v>166</v>
      </c>
      <c r="D667" s="432"/>
      <c r="E667" s="431">
        <v>400.4</v>
      </c>
    </row>
    <row r="668" spans="1:5" x14ac:dyDescent="0.25">
      <c r="A668" s="430">
        <v>45105</v>
      </c>
      <c r="B668" s="431" t="s">
        <v>23685</v>
      </c>
      <c r="C668" s="431">
        <v>144</v>
      </c>
      <c r="D668" s="432"/>
      <c r="E668" s="431">
        <v>321.2</v>
      </c>
    </row>
    <row r="669" spans="1:5" x14ac:dyDescent="0.25">
      <c r="A669" s="430">
        <v>45105</v>
      </c>
      <c r="B669" s="431" t="s">
        <v>23686</v>
      </c>
      <c r="C669" s="435">
        <v>5</v>
      </c>
      <c r="D669" s="431">
        <v>54.37</v>
      </c>
      <c r="E669" s="431"/>
    </row>
    <row r="670" spans="1:5" x14ac:dyDescent="0.25">
      <c r="A670" s="430">
        <v>45105</v>
      </c>
      <c r="B670" s="431" t="s">
        <v>23687</v>
      </c>
      <c r="C670" s="435">
        <v>48</v>
      </c>
      <c r="D670" s="432"/>
      <c r="E670" s="431">
        <v>106.2</v>
      </c>
    </row>
    <row r="671" spans="1:5" x14ac:dyDescent="0.25">
      <c r="A671" s="430">
        <v>45105</v>
      </c>
      <c r="B671" s="431" t="s">
        <v>23688</v>
      </c>
      <c r="C671" s="435">
        <v>69</v>
      </c>
      <c r="D671" s="432"/>
      <c r="E671" s="431">
        <v>166.6</v>
      </c>
    </row>
    <row r="672" spans="1:5" x14ac:dyDescent="0.25">
      <c r="A672" s="430">
        <v>45105</v>
      </c>
      <c r="B672" s="431" t="s">
        <v>23689</v>
      </c>
      <c r="C672" s="431">
        <v>152</v>
      </c>
      <c r="D672" s="432"/>
      <c r="E672" s="431">
        <v>890.82</v>
      </c>
    </row>
    <row r="673" spans="1:5" x14ac:dyDescent="0.25">
      <c r="A673" s="430">
        <v>45105</v>
      </c>
      <c r="B673" s="431" t="s">
        <v>23690</v>
      </c>
      <c r="C673" s="431">
        <v>25</v>
      </c>
      <c r="D673" s="431">
        <v>66.3</v>
      </c>
      <c r="E673" s="431"/>
    </row>
    <row r="674" spans="1:5" x14ac:dyDescent="0.25">
      <c r="A674" s="430">
        <v>45105</v>
      </c>
      <c r="B674" s="431" t="s">
        <v>23691</v>
      </c>
      <c r="C674" s="431">
        <v>70</v>
      </c>
      <c r="D674" s="431">
        <v>188.76</v>
      </c>
      <c r="E674" s="431"/>
    </row>
    <row r="675" spans="1:5" x14ac:dyDescent="0.25">
      <c r="A675" s="430">
        <v>45105</v>
      </c>
      <c r="B675" s="431" t="s">
        <v>23692</v>
      </c>
      <c r="C675" s="431">
        <v>60</v>
      </c>
      <c r="D675" s="432"/>
      <c r="E675" s="431">
        <v>110.4</v>
      </c>
    </row>
    <row r="676" spans="1:5" x14ac:dyDescent="0.25">
      <c r="A676" s="430">
        <v>45105</v>
      </c>
      <c r="B676" s="431" t="s">
        <v>23693</v>
      </c>
      <c r="C676" s="431">
        <v>59</v>
      </c>
      <c r="D676" s="431">
        <v>186.84</v>
      </c>
      <c r="E676" s="431"/>
    </row>
    <row r="677" spans="1:5" x14ac:dyDescent="0.25">
      <c r="A677" s="430">
        <v>45105</v>
      </c>
      <c r="B677" s="431" t="s">
        <v>23694</v>
      </c>
      <c r="C677" s="431">
        <v>37</v>
      </c>
      <c r="D677" s="431">
        <v>123.37</v>
      </c>
      <c r="E677" s="431"/>
    </row>
    <row r="678" spans="1:5" x14ac:dyDescent="0.25">
      <c r="A678" s="430">
        <v>45105</v>
      </c>
      <c r="B678" s="431" t="s">
        <v>23695</v>
      </c>
      <c r="C678" s="431">
        <v>49</v>
      </c>
      <c r="D678" s="432"/>
      <c r="E678" s="431">
        <v>269.99</v>
      </c>
    </row>
    <row r="679" spans="1:5" x14ac:dyDescent="0.25">
      <c r="A679" s="430">
        <v>45105</v>
      </c>
      <c r="B679" s="431" t="s">
        <v>23696</v>
      </c>
      <c r="C679" s="431">
        <v>140</v>
      </c>
      <c r="D679" s="432"/>
      <c r="E679" s="431">
        <v>274.39999999999998</v>
      </c>
    </row>
    <row r="680" spans="1:5" x14ac:dyDescent="0.25">
      <c r="A680" s="430">
        <v>45105</v>
      </c>
      <c r="B680" s="431" t="s">
        <v>23697</v>
      </c>
      <c r="C680" s="431">
        <v>5</v>
      </c>
      <c r="D680" s="432"/>
      <c r="E680" s="431">
        <v>49</v>
      </c>
    </row>
    <row r="681" spans="1:5" x14ac:dyDescent="0.25">
      <c r="A681" s="430">
        <v>45105</v>
      </c>
      <c r="B681" s="431" t="s">
        <v>23698</v>
      </c>
      <c r="C681" s="431">
        <v>81</v>
      </c>
      <c r="D681" s="432"/>
      <c r="E681" s="431">
        <v>709.52</v>
      </c>
    </row>
    <row r="682" spans="1:5" x14ac:dyDescent="0.25">
      <c r="A682" s="430">
        <v>45105</v>
      </c>
      <c r="B682" s="431" t="s">
        <v>23699</v>
      </c>
      <c r="C682" s="435">
        <v>53</v>
      </c>
      <c r="D682" s="432"/>
      <c r="E682" s="431">
        <v>294.89</v>
      </c>
    </row>
    <row r="683" spans="1:5" x14ac:dyDescent="0.25">
      <c r="A683" s="430">
        <v>45105</v>
      </c>
      <c r="B683" s="431" t="s">
        <v>23700</v>
      </c>
      <c r="C683" s="431">
        <v>31</v>
      </c>
      <c r="D683" s="432"/>
      <c r="E683" s="431">
        <v>67.599999999999994</v>
      </c>
    </row>
    <row r="684" spans="1:5" x14ac:dyDescent="0.25">
      <c r="A684" s="430">
        <v>45105</v>
      </c>
      <c r="B684" s="431" t="s">
        <v>23701</v>
      </c>
      <c r="C684" s="435">
        <v>779</v>
      </c>
      <c r="D684" s="432"/>
      <c r="E684" s="433">
        <v>1563.48</v>
      </c>
    </row>
    <row r="685" spans="1:5" x14ac:dyDescent="0.25">
      <c r="A685" s="430">
        <v>45105</v>
      </c>
      <c r="B685" s="431" t="s">
        <v>23702</v>
      </c>
      <c r="C685" s="435">
        <v>65</v>
      </c>
      <c r="D685" s="432"/>
      <c r="E685" s="431">
        <v>113.12</v>
      </c>
    </row>
    <row r="686" spans="1:5" x14ac:dyDescent="0.25">
      <c r="A686" s="430">
        <v>45105</v>
      </c>
      <c r="B686" s="431" t="s">
        <v>23703</v>
      </c>
      <c r="C686" s="431">
        <v>95</v>
      </c>
      <c r="D686" s="432"/>
      <c r="E686" s="431">
        <v>208</v>
      </c>
    </row>
    <row r="687" spans="1:5" x14ac:dyDescent="0.25">
      <c r="A687" s="430">
        <v>45105</v>
      </c>
      <c r="B687" s="431" t="s">
        <v>23704</v>
      </c>
      <c r="C687" s="431">
        <v>51</v>
      </c>
      <c r="D687" s="432"/>
      <c r="E687" s="431">
        <v>147.5</v>
      </c>
    </row>
    <row r="688" spans="1:5" x14ac:dyDescent="0.25">
      <c r="A688" s="430">
        <v>45105</v>
      </c>
      <c r="B688" s="293" t="s">
        <v>23705</v>
      </c>
      <c r="C688" s="293">
        <v>1050</v>
      </c>
      <c r="D688" s="293"/>
      <c r="E688" s="293">
        <v>1852.2</v>
      </c>
    </row>
    <row r="689" spans="1:5" x14ac:dyDescent="0.25">
      <c r="A689" s="430">
        <v>45105</v>
      </c>
      <c r="B689" s="293" t="s">
        <v>23706</v>
      </c>
      <c r="C689" s="293">
        <v>11</v>
      </c>
      <c r="D689" s="293">
        <v>89.54</v>
      </c>
      <c r="E689" s="293"/>
    </row>
    <row r="690" spans="1:5" x14ac:dyDescent="0.25">
      <c r="A690" s="430">
        <v>45105</v>
      </c>
      <c r="B690" s="293" t="s">
        <v>23707</v>
      </c>
      <c r="C690" s="293">
        <v>10</v>
      </c>
      <c r="D690" s="293">
        <v>84.38</v>
      </c>
      <c r="E690" s="293"/>
    </row>
    <row r="691" spans="1:5" x14ac:dyDescent="0.25">
      <c r="A691" s="430">
        <v>45105</v>
      </c>
      <c r="B691" s="293" t="s">
        <v>23708</v>
      </c>
      <c r="C691" s="293">
        <v>429</v>
      </c>
      <c r="D691" s="293"/>
      <c r="E691" s="293">
        <v>3947.93</v>
      </c>
    </row>
    <row r="692" spans="1:5" x14ac:dyDescent="0.25">
      <c r="A692" s="430">
        <v>45105</v>
      </c>
      <c r="B692" s="293" t="s">
        <v>23709</v>
      </c>
      <c r="C692" s="293">
        <v>21</v>
      </c>
      <c r="D692" s="293"/>
      <c r="E692" s="293">
        <v>142.1</v>
      </c>
    </row>
    <row r="693" spans="1:5" x14ac:dyDescent="0.25">
      <c r="A693" s="430">
        <v>45105</v>
      </c>
      <c r="B693" s="293" t="s">
        <v>23710</v>
      </c>
      <c r="C693" s="293">
        <v>19</v>
      </c>
      <c r="D693" s="293"/>
      <c r="E693" s="293">
        <v>52</v>
      </c>
    </row>
    <row r="694" spans="1:5" x14ac:dyDescent="0.25">
      <c r="A694" s="430">
        <v>45105</v>
      </c>
      <c r="B694" s="293" t="s">
        <v>23711</v>
      </c>
      <c r="C694" s="293">
        <v>1257</v>
      </c>
      <c r="D694" s="293"/>
      <c r="E694" s="293">
        <v>2354.56</v>
      </c>
    </row>
    <row r="695" spans="1:5" x14ac:dyDescent="0.25">
      <c r="A695" s="430">
        <v>45105</v>
      </c>
      <c r="B695" s="293" t="s">
        <v>23712</v>
      </c>
      <c r="C695" s="293">
        <v>27</v>
      </c>
      <c r="D695" s="293"/>
      <c r="E695" s="293">
        <v>151.9</v>
      </c>
    </row>
    <row r="696" spans="1:5" x14ac:dyDescent="0.25">
      <c r="A696" s="430">
        <v>45105</v>
      </c>
      <c r="B696" s="293" t="s">
        <v>23713</v>
      </c>
      <c r="C696" s="293">
        <v>1718</v>
      </c>
      <c r="D696" s="293"/>
      <c r="E696" s="293">
        <v>5490.2</v>
      </c>
    </row>
    <row r="697" spans="1:5" x14ac:dyDescent="0.25">
      <c r="A697" s="430">
        <v>45105</v>
      </c>
      <c r="B697" s="293" t="s">
        <v>23714</v>
      </c>
      <c r="C697" s="293">
        <v>33</v>
      </c>
      <c r="D697" s="293"/>
      <c r="E697" s="293">
        <v>83.3</v>
      </c>
    </row>
    <row r="698" spans="1:5" x14ac:dyDescent="0.25">
      <c r="A698" s="430">
        <v>45105</v>
      </c>
      <c r="B698" s="293" t="s">
        <v>23715</v>
      </c>
      <c r="C698" s="293">
        <v>216</v>
      </c>
      <c r="D698" s="293"/>
      <c r="E698" s="293">
        <v>415.8</v>
      </c>
    </row>
    <row r="699" spans="1:5" x14ac:dyDescent="0.25">
      <c r="A699" s="430">
        <v>45105</v>
      </c>
      <c r="B699" s="293" t="s">
        <v>23716</v>
      </c>
      <c r="C699" s="293">
        <v>25</v>
      </c>
      <c r="D699" s="293">
        <v>89.54</v>
      </c>
      <c r="E699" s="293"/>
    </row>
    <row r="700" spans="1:5" x14ac:dyDescent="0.25">
      <c r="A700" s="430">
        <v>45105</v>
      </c>
      <c r="B700" s="293" t="s">
        <v>23717</v>
      </c>
      <c r="C700" s="293">
        <v>96</v>
      </c>
      <c r="D700" s="293">
        <v>285.58</v>
      </c>
      <c r="E700" s="293"/>
    </row>
    <row r="701" spans="1:5" x14ac:dyDescent="0.25">
      <c r="A701" s="430">
        <v>45105</v>
      </c>
      <c r="B701" s="293" t="s">
        <v>23718</v>
      </c>
      <c r="C701" s="293">
        <v>37</v>
      </c>
      <c r="D701" s="293"/>
      <c r="E701" s="293">
        <v>228.1</v>
      </c>
    </row>
    <row r="702" spans="1:5" x14ac:dyDescent="0.25">
      <c r="A702" s="430">
        <v>45105</v>
      </c>
      <c r="B702" s="293" t="s">
        <v>23719</v>
      </c>
      <c r="C702" s="293">
        <v>189</v>
      </c>
      <c r="D702" s="293"/>
      <c r="E702" s="293">
        <v>456.19</v>
      </c>
    </row>
    <row r="703" spans="1:5" x14ac:dyDescent="0.25">
      <c r="A703" s="430">
        <v>45105</v>
      </c>
      <c r="B703" s="293" t="s">
        <v>23720</v>
      </c>
      <c r="C703" s="293">
        <v>90</v>
      </c>
      <c r="D703" s="293"/>
      <c r="E703" s="293">
        <v>246</v>
      </c>
    </row>
    <row r="704" spans="1:5" x14ac:dyDescent="0.25">
      <c r="A704" s="430">
        <v>45105</v>
      </c>
      <c r="B704" s="293" t="s">
        <v>23721</v>
      </c>
      <c r="C704" s="293">
        <v>40</v>
      </c>
      <c r="D704" s="293">
        <v>168.76</v>
      </c>
      <c r="E704" s="293"/>
    </row>
    <row r="705" spans="1:5" x14ac:dyDescent="0.25">
      <c r="A705" s="430">
        <v>45105</v>
      </c>
      <c r="B705" s="293" t="s">
        <v>23722</v>
      </c>
      <c r="C705" s="293">
        <v>40</v>
      </c>
      <c r="D705" s="293">
        <v>84.38</v>
      </c>
      <c r="E705" s="293"/>
    </row>
    <row r="706" spans="1:5" x14ac:dyDescent="0.25">
      <c r="A706" s="430">
        <v>45105</v>
      </c>
      <c r="B706" s="293" t="s">
        <v>23723</v>
      </c>
      <c r="C706" s="293">
        <v>30</v>
      </c>
      <c r="D706" s="293">
        <v>77.489999999999995</v>
      </c>
      <c r="E706" s="293"/>
    </row>
    <row r="707" spans="1:5" x14ac:dyDescent="0.25">
      <c r="A707" s="430">
        <v>45105</v>
      </c>
      <c r="B707" s="293" t="s">
        <v>23724</v>
      </c>
      <c r="C707" s="293">
        <v>13</v>
      </c>
      <c r="D707" s="293">
        <v>108.73</v>
      </c>
      <c r="E707" s="293"/>
    </row>
    <row r="708" spans="1:5" x14ac:dyDescent="0.25">
      <c r="A708" s="430">
        <v>45106</v>
      </c>
      <c r="B708" s="293" t="s">
        <v>23725</v>
      </c>
      <c r="C708" s="293">
        <v>46</v>
      </c>
      <c r="D708" s="293"/>
      <c r="E708" s="293">
        <v>424.84</v>
      </c>
    </row>
    <row r="709" spans="1:5" x14ac:dyDescent="0.25">
      <c r="A709" s="430">
        <v>45106</v>
      </c>
      <c r="B709" s="293" t="s">
        <v>23726</v>
      </c>
      <c r="C709" s="293">
        <v>50</v>
      </c>
      <c r="D709" s="293"/>
      <c r="E709" s="293">
        <v>124</v>
      </c>
    </row>
    <row r="710" spans="1:5" x14ac:dyDescent="0.25">
      <c r="A710" s="430">
        <v>45106</v>
      </c>
      <c r="B710" s="293" t="s">
        <v>23727</v>
      </c>
      <c r="C710" s="293">
        <v>64</v>
      </c>
      <c r="D710" s="293"/>
      <c r="E710" s="293">
        <v>344.47</v>
      </c>
    </row>
    <row r="711" spans="1:5" x14ac:dyDescent="0.25">
      <c r="A711" s="430">
        <v>45106</v>
      </c>
      <c r="B711" s="293" t="s">
        <v>23728</v>
      </c>
      <c r="C711" s="293"/>
      <c r="D711" s="293"/>
      <c r="E711" s="293">
        <v>814.9</v>
      </c>
    </row>
    <row r="712" spans="1:5" x14ac:dyDescent="0.25">
      <c r="A712" s="430">
        <v>45106</v>
      </c>
      <c r="B712" s="293" t="s">
        <v>23729</v>
      </c>
      <c r="C712" s="293">
        <v>20</v>
      </c>
      <c r="D712" s="293"/>
      <c r="E712" s="293">
        <v>68.599999999999994</v>
      </c>
    </row>
    <row r="713" spans="1:5" x14ac:dyDescent="0.25">
      <c r="A713" s="430">
        <v>45106</v>
      </c>
      <c r="B713" s="293" t="s">
        <v>23730</v>
      </c>
      <c r="C713" s="293">
        <v>261</v>
      </c>
      <c r="D713" s="293"/>
      <c r="E713" s="293">
        <v>599.04</v>
      </c>
    </row>
    <row r="714" spans="1:5" x14ac:dyDescent="0.25">
      <c r="A714" s="430">
        <v>45106</v>
      </c>
      <c r="B714" s="293" t="s">
        <v>23731</v>
      </c>
      <c r="C714" s="293">
        <v>60</v>
      </c>
      <c r="D714" s="293"/>
      <c r="E714" s="293">
        <v>94.8</v>
      </c>
    </row>
    <row r="715" spans="1:5" x14ac:dyDescent="0.25">
      <c r="A715" s="430">
        <v>45106</v>
      </c>
      <c r="B715" s="293" t="s">
        <v>23732</v>
      </c>
      <c r="C715" s="293">
        <v>25</v>
      </c>
      <c r="D715" s="293"/>
      <c r="E715" s="293">
        <v>49</v>
      </c>
    </row>
    <row r="716" spans="1:5" x14ac:dyDescent="0.25">
      <c r="A716" s="430">
        <v>45106</v>
      </c>
      <c r="B716" s="293" t="s">
        <v>23733</v>
      </c>
      <c r="C716" s="293">
        <v>95</v>
      </c>
      <c r="D716" s="293"/>
      <c r="E716" s="293">
        <v>256.2</v>
      </c>
    </row>
    <row r="717" spans="1:5" x14ac:dyDescent="0.25">
      <c r="A717" s="430">
        <v>45106</v>
      </c>
      <c r="B717" s="293" t="s">
        <v>23734</v>
      </c>
      <c r="C717" s="293">
        <v>248</v>
      </c>
      <c r="D717" s="293"/>
      <c r="E717" s="293">
        <v>512.04999999999995</v>
      </c>
    </row>
    <row r="718" spans="1:5" x14ac:dyDescent="0.25">
      <c r="A718" s="430">
        <v>45106</v>
      </c>
      <c r="B718" s="293" t="s">
        <v>23735</v>
      </c>
      <c r="C718" s="293">
        <v>115</v>
      </c>
      <c r="D718" s="293"/>
      <c r="E718" s="293">
        <v>266.76</v>
      </c>
    </row>
    <row r="719" spans="1:5" x14ac:dyDescent="0.25">
      <c r="A719" s="430">
        <v>45106</v>
      </c>
      <c r="B719" s="293" t="s">
        <v>23736</v>
      </c>
      <c r="C719" s="293">
        <v>114</v>
      </c>
      <c r="D719" s="293"/>
      <c r="E719" s="293">
        <v>218.4</v>
      </c>
    </row>
    <row r="720" spans="1:5" x14ac:dyDescent="0.25">
      <c r="A720" s="430">
        <v>45106</v>
      </c>
      <c r="B720" s="293" t="s">
        <v>23737</v>
      </c>
      <c r="C720" s="293">
        <v>40</v>
      </c>
      <c r="D720" s="293">
        <v>84.38</v>
      </c>
      <c r="E720" s="293"/>
    </row>
    <row r="721" spans="1:5" x14ac:dyDescent="0.25">
      <c r="A721" s="430">
        <v>45106</v>
      </c>
      <c r="B721" s="293" t="s">
        <v>23738</v>
      </c>
      <c r="C721" s="293">
        <v>100</v>
      </c>
      <c r="D721" s="293"/>
      <c r="E721" s="293">
        <v>232.96</v>
      </c>
    </row>
    <row r="722" spans="1:5" x14ac:dyDescent="0.25">
      <c r="A722" s="430">
        <v>45106</v>
      </c>
      <c r="B722" s="293" t="s">
        <v>23739</v>
      </c>
      <c r="C722" s="416">
        <v>50</v>
      </c>
      <c r="D722" s="293">
        <v>153.26</v>
      </c>
      <c r="E722" s="293"/>
    </row>
    <row r="723" spans="1:5" x14ac:dyDescent="0.25">
      <c r="A723" s="430">
        <v>45106</v>
      </c>
      <c r="B723" s="293" t="s">
        <v>23740</v>
      </c>
      <c r="C723" s="293">
        <v>56</v>
      </c>
      <c r="D723" s="293"/>
      <c r="E723" s="293">
        <v>343.4</v>
      </c>
    </row>
    <row r="724" spans="1:5" x14ac:dyDescent="0.25">
      <c r="A724" s="430">
        <v>45106</v>
      </c>
      <c r="B724" s="293" t="s">
        <v>23741</v>
      </c>
      <c r="C724" s="293">
        <v>45</v>
      </c>
      <c r="D724" s="293">
        <v>145.13999999999999</v>
      </c>
      <c r="E724" s="293"/>
    </row>
    <row r="725" spans="1:5" x14ac:dyDescent="0.25">
      <c r="A725" s="430">
        <v>45106</v>
      </c>
      <c r="B725" s="293" t="s">
        <v>23742</v>
      </c>
      <c r="C725" s="293">
        <v>22</v>
      </c>
      <c r="D725" s="293"/>
      <c r="E725" s="293">
        <v>77</v>
      </c>
    </row>
    <row r="726" spans="1:5" x14ac:dyDescent="0.25">
      <c r="A726" s="430">
        <v>45106</v>
      </c>
      <c r="B726" s="293" t="s">
        <v>23743</v>
      </c>
      <c r="C726" s="293">
        <v>40</v>
      </c>
      <c r="D726" s="293"/>
      <c r="E726" s="293">
        <v>300.2</v>
      </c>
    </row>
    <row r="727" spans="1:5" x14ac:dyDescent="0.25">
      <c r="A727" s="430">
        <v>45106</v>
      </c>
      <c r="B727" s="293" t="s">
        <v>23744</v>
      </c>
      <c r="C727" s="293">
        <v>263</v>
      </c>
      <c r="D727" s="293"/>
      <c r="E727" s="293">
        <v>1445.31</v>
      </c>
    </row>
    <row r="728" spans="1:5" x14ac:dyDescent="0.25">
      <c r="A728" s="430">
        <v>45106</v>
      </c>
      <c r="B728" s="293" t="s">
        <v>23745</v>
      </c>
      <c r="C728" s="293">
        <v>90</v>
      </c>
      <c r="D728" s="293"/>
      <c r="E728" s="293">
        <v>145.6</v>
      </c>
    </row>
    <row r="729" spans="1:5" x14ac:dyDescent="0.25">
      <c r="A729" s="430">
        <v>45106</v>
      </c>
      <c r="B729" s="293" t="s">
        <v>23746</v>
      </c>
      <c r="C729" s="293">
        <v>38</v>
      </c>
      <c r="D729" s="293">
        <v>89.54</v>
      </c>
      <c r="E729" s="293"/>
    </row>
    <row r="730" spans="1:5" x14ac:dyDescent="0.25">
      <c r="A730" s="430">
        <v>45106</v>
      </c>
      <c r="B730" s="293" t="s">
        <v>23747</v>
      </c>
      <c r="C730" s="293">
        <v>375</v>
      </c>
      <c r="D730" s="293"/>
      <c r="E730" s="293">
        <v>857.58</v>
      </c>
    </row>
    <row r="731" spans="1:5" x14ac:dyDescent="0.25">
      <c r="A731" s="430">
        <v>45106</v>
      </c>
      <c r="B731" s="293" t="s">
        <v>23748</v>
      </c>
      <c r="C731" s="293">
        <v>56</v>
      </c>
      <c r="D731" s="293"/>
      <c r="E731" s="293">
        <v>370.5</v>
      </c>
    </row>
    <row r="732" spans="1:5" x14ac:dyDescent="0.25">
      <c r="A732" s="430">
        <v>45106</v>
      </c>
      <c r="B732" s="293" t="s">
        <v>23749</v>
      </c>
      <c r="C732" s="293">
        <v>25</v>
      </c>
      <c r="D732" s="293"/>
      <c r="E732" s="293">
        <v>81</v>
      </c>
    </row>
    <row r="733" spans="1:5" x14ac:dyDescent="0.25">
      <c r="A733" s="430">
        <v>45106</v>
      </c>
      <c r="B733" s="293" t="s">
        <v>23750</v>
      </c>
      <c r="C733" s="293">
        <v>510</v>
      </c>
      <c r="D733" s="293"/>
      <c r="E733" s="293">
        <v>1586.2</v>
      </c>
    </row>
    <row r="734" spans="1:5" x14ac:dyDescent="0.25">
      <c r="A734" s="430">
        <v>45106</v>
      </c>
      <c r="B734" s="293" t="s">
        <v>23751</v>
      </c>
      <c r="C734" s="293">
        <v>425</v>
      </c>
      <c r="D734" s="293"/>
      <c r="E734" s="293">
        <v>844.22</v>
      </c>
    </row>
    <row r="735" spans="1:5" x14ac:dyDescent="0.25">
      <c r="A735" s="430">
        <v>45106</v>
      </c>
      <c r="B735" s="293" t="s">
        <v>23752</v>
      </c>
      <c r="C735" s="293">
        <v>25</v>
      </c>
      <c r="D735" s="293"/>
      <c r="E735" s="293">
        <v>53.1</v>
      </c>
    </row>
    <row r="736" spans="1:5" x14ac:dyDescent="0.25">
      <c r="A736" s="430">
        <v>45106</v>
      </c>
      <c r="B736" s="293" t="s">
        <v>23753</v>
      </c>
      <c r="C736" s="293">
        <v>80</v>
      </c>
      <c r="D736" s="293"/>
      <c r="E736" s="293">
        <v>201.78</v>
      </c>
    </row>
    <row r="737" spans="1:5" x14ac:dyDescent="0.25">
      <c r="A737" s="430">
        <v>45106</v>
      </c>
      <c r="B737" s="293" t="s">
        <v>23754</v>
      </c>
      <c r="C737" s="293">
        <v>90</v>
      </c>
      <c r="D737" s="293">
        <v>168.76</v>
      </c>
      <c r="E737" s="293"/>
    </row>
    <row r="738" spans="1:5" x14ac:dyDescent="0.25">
      <c r="A738" s="430">
        <v>45106</v>
      </c>
      <c r="B738" s="293" t="s">
        <v>23755</v>
      </c>
      <c r="C738" s="293">
        <v>18</v>
      </c>
      <c r="D738" s="293">
        <v>64</v>
      </c>
      <c r="E738" s="293"/>
    </row>
    <row r="739" spans="1:5" x14ac:dyDescent="0.25">
      <c r="A739" s="430">
        <v>45106</v>
      </c>
      <c r="B739" s="293" t="s">
        <v>23756</v>
      </c>
      <c r="C739" s="293">
        <v>86</v>
      </c>
      <c r="D739" s="293"/>
      <c r="E739" s="293">
        <v>196</v>
      </c>
    </row>
    <row r="740" spans="1:5" x14ac:dyDescent="0.25">
      <c r="A740" s="430">
        <v>45106</v>
      </c>
      <c r="B740" s="293" t="s">
        <v>23757</v>
      </c>
      <c r="C740" s="293">
        <v>60</v>
      </c>
      <c r="D740" s="293"/>
      <c r="E740" s="293">
        <v>153</v>
      </c>
    </row>
    <row r="741" spans="1:5" x14ac:dyDescent="0.25">
      <c r="A741" s="430">
        <v>45106</v>
      </c>
      <c r="B741" s="293" t="s">
        <v>23758</v>
      </c>
      <c r="C741" s="293">
        <v>124</v>
      </c>
      <c r="D741" s="293"/>
      <c r="E741" s="293">
        <v>306.8</v>
      </c>
    </row>
    <row r="742" spans="1:5" x14ac:dyDescent="0.25">
      <c r="A742" s="430">
        <v>45106</v>
      </c>
      <c r="B742" s="293" t="s">
        <v>23759</v>
      </c>
      <c r="C742" s="293">
        <v>117</v>
      </c>
      <c r="D742" s="293"/>
      <c r="E742" s="293">
        <v>312.7</v>
      </c>
    </row>
    <row r="743" spans="1:5" x14ac:dyDescent="0.25">
      <c r="A743" s="430">
        <v>45106</v>
      </c>
      <c r="B743" s="293" t="s">
        <v>23760</v>
      </c>
      <c r="C743" s="293">
        <v>83</v>
      </c>
      <c r="D743" s="293"/>
      <c r="E743" s="293">
        <v>206.5</v>
      </c>
    </row>
    <row r="744" spans="1:5" x14ac:dyDescent="0.25">
      <c r="A744" s="430">
        <v>45106</v>
      </c>
      <c r="B744" s="293" t="s">
        <v>23761</v>
      </c>
      <c r="C744" s="293">
        <v>1440</v>
      </c>
      <c r="D744" s="293"/>
      <c r="E744" s="293">
        <v>2116.64</v>
      </c>
    </row>
    <row r="745" spans="1:5" x14ac:dyDescent="0.25">
      <c r="A745" s="430">
        <v>45106</v>
      </c>
      <c r="B745" s="293" t="s">
        <v>23762</v>
      </c>
      <c r="C745" s="293">
        <v>339</v>
      </c>
      <c r="D745" s="293"/>
      <c r="E745" s="293">
        <v>740.52</v>
      </c>
    </row>
    <row r="746" spans="1:5" x14ac:dyDescent="0.25">
      <c r="A746" s="430">
        <v>45106</v>
      </c>
      <c r="B746" s="502" t="s">
        <v>23763</v>
      </c>
      <c r="C746" s="502">
        <v>23</v>
      </c>
      <c r="D746" s="502">
        <v>174.78</v>
      </c>
      <c r="E746" s="502"/>
    </row>
    <row r="747" spans="1:5" x14ac:dyDescent="0.25">
      <c r="A747" s="489">
        <v>45107</v>
      </c>
      <c r="B747" s="431" t="s">
        <v>23765</v>
      </c>
      <c r="C747" s="293">
        <v>50</v>
      </c>
      <c r="D747" s="293">
        <v>159.65</v>
      </c>
      <c r="E747" s="293"/>
    </row>
    <row r="748" spans="1:5" x14ac:dyDescent="0.25">
      <c r="A748" s="489">
        <v>45107</v>
      </c>
      <c r="B748" s="431" t="s">
        <v>23766</v>
      </c>
      <c r="C748" s="293">
        <v>82</v>
      </c>
      <c r="D748" s="293"/>
      <c r="E748" s="431">
        <v>292.60000000000002</v>
      </c>
    </row>
    <row r="749" spans="1:5" x14ac:dyDescent="0.25">
      <c r="A749" s="489">
        <v>45107</v>
      </c>
      <c r="B749" s="431" t="s">
        <v>23767</v>
      </c>
      <c r="C749" s="431">
        <v>130</v>
      </c>
      <c r="D749" s="293"/>
      <c r="E749" s="431">
        <v>269.99</v>
      </c>
    </row>
    <row r="750" spans="1:5" x14ac:dyDescent="0.25">
      <c r="A750" s="489">
        <v>45107</v>
      </c>
      <c r="B750" s="431" t="s">
        <v>23768</v>
      </c>
      <c r="C750" s="431">
        <v>25</v>
      </c>
      <c r="D750" s="293"/>
      <c r="E750" s="431">
        <v>49</v>
      </c>
    </row>
    <row r="751" spans="1:5" x14ac:dyDescent="0.25">
      <c r="A751" s="489">
        <v>45107</v>
      </c>
      <c r="B751" s="431" t="s">
        <v>23769</v>
      </c>
      <c r="C751" s="431">
        <v>53</v>
      </c>
      <c r="D751" s="293">
        <v>134.32</v>
      </c>
      <c r="E751" s="293"/>
    </row>
    <row r="752" spans="1:5" x14ac:dyDescent="0.25">
      <c r="A752" s="489">
        <v>45107</v>
      </c>
      <c r="B752" s="431" t="s">
        <v>23770</v>
      </c>
      <c r="C752" s="431">
        <v>197</v>
      </c>
      <c r="D752" s="293"/>
      <c r="E752" s="293">
        <v>409.65</v>
      </c>
    </row>
    <row r="753" spans="1:5" x14ac:dyDescent="0.25">
      <c r="A753" s="489">
        <v>45107</v>
      </c>
      <c r="B753" s="431" t="s">
        <v>23771</v>
      </c>
      <c r="C753" s="431">
        <v>224</v>
      </c>
      <c r="D753" s="293">
        <v>538.21</v>
      </c>
      <c r="E753" s="293"/>
    </row>
    <row r="754" spans="1:5" x14ac:dyDescent="0.25">
      <c r="A754" s="489">
        <v>45107</v>
      </c>
      <c r="B754" s="431" t="s">
        <v>23772</v>
      </c>
      <c r="C754" s="431">
        <v>180</v>
      </c>
      <c r="D754" s="293"/>
      <c r="E754" s="431">
        <v>373.8</v>
      </c>
    </row>
    <row r="755" spans="1:5" x14ac:dyDescent="0.25">
      <c r="A755" s="489">
        <v>45107</v>
      </c>
      <c r="B755" s="431" t="s">
        <v>23773</v>
      </c>
      <c r="C755" s="431">
        <v>23</v>
      </c>
      <c r="D755" s="293"/>
      <c r="E755" s="431">
        <v>49</v>
      </c>
    </row>
    <row r="756" spans="1:5" x14ac:dyDescent="0.25">
      <c r="A756" s="489">
        <v>45107</v>
      </c>
      <c r="B756" s="431" t="s">
        <v>23774</v>
      </c>
      <c r="C756" s="431">
        <v>60</v>
      </c>
      <c r="D756" s="293">
        <v>168.76</v>
      </c>
      <c r="E756" s="293"/>
    </row>
    <row r="757" spans="1:5" x14ac:dyDescent="0.25">
      <c r="A757" s="489">
        <v>45107</v>
      </c>
      <c r="B757" s="431" t="s">
        <v>23775</v>
      </c>
      <c r="C757" s="431">
        <v>15</v>
      </c>
      <c r="D757" s="293"/>
      <c r="E757" s="431">
        <v>49</v>
      </c>
    </row>
    <row r="758" spans="1:5" x14ac:dyDescent="0.25">
      <c r="A758" s="489">
        <v>45107</v>
      </c>
      <c r="B758" s="431" t="s">
        <v>23776</v>
      </c>
      <c r="C758" s="431">
        <v>10</v>
      </c>
      <c r="D758" s="293"/>
      <c r="E758" s="431">
        <v>41.6</v>
      </c>
    </row>
    <row r="759" spans="1:5" x14ac:dyDescent="0.25">
      <c r="A759" s="489">
        <v>45107</v>
      </c>
      <c r="B759" s="431" t="s">
        <v>23777</v>
      </c>
      <c r="C759" s="431">
        <v>120</v>
      </c>
      <c r="D759" s="431">
        <v>253.13</v>
      </c>
      <c r="E759" s="293"/>
    </row>
    <row r="760" spans="1:5" x14ac:dyDescent="0.25">
      <c r="A760" s="489">
        <v>45107</v>
      </c>
      <c r="B760" s="431" t="s">
        <v>23778</v>
      </c>
      <c r="C760" s="431">
        <v>187</v>
      </c>
      <c r="D760" s="431">
        <v>480.02</v>
      </c>
      <c r="E760" s="293"/>
    </row>
    <row r="761" spans="1:5" x14ac:dyDescent="0.25">
      <c r="A761" s="489">
        <v>45107</v>
      </c>
      <c r="B761" s="431" t="s">
        <v>23779</v>
      </c>
      <c r="C761" s="431">
        <v>120</v>
      </c>
      <c r="D761" s="293"/>
      <c r="E761" s="431">
        <v>411.6</v>
      </c>
    </row>
    <row r="762" spans="1:5" x14ac:dyDescent="0.25">
      <c r="A762" s="489">
        <v>45107</v>
      </c>
      <c r="B762" s="431" t="s">
        <v>23780</v>
      </c>
      <c r="C762" s="431">
        <v>80</v>
      </c>
      <c r="D762" s="293"/>
      <c r="E762" s="431">
        <v>137.19999999999999</v>
      </c>
    </row>
    <row r="763" spans="1:5" x14ac:dyDescent="0.25">
      <c r="A763" s="489">
        <v>45107</v>
      </c>
      <c r="B763" s="431" t="s">
        <v>23781</v>
      </c>
      <c r="C763" s="431">
        <v>271</v>
      </c>
      <c r="D763" s="293"/>
      <c r="E763" s="433">
        <v>1361.96</v>
      </c>
    </row>
    <row r="764" spans="1:5" x14ac:dyDescent="0.25">
      <c r="A764" s="489">
        <v>45107</v>
      </c>
      <c r="B764" s="431" t="s">
        <v>23782</v>
      </c>
      <c r="C764" s="431">
        <v>565</v>
      </c>
      <c r="D764" s="293"/>
      <c r="E764" s="433">
        <v>1023.06</v>
      </c>
    </row>
    <row r="765" spans="1:5" x14ac:dyDescent="0.25">
      <c r="A765" s="489">
        <v>45107</v>
      </c>
      <c r="B765" s="431" t="s">
        <v>23783</v>
      </c>
      <c r="C765" s="431">
        <v>125</v>
      </c>
      <c r="D765" s="293"/>
      <c r="E765" s="431">
        <v>364</v>
      </c>
    </row>
    <row r="766" spans="1:5" x14ac:dyDescent="0.25">
      <c r="A766" s="489">
        <v>45107</v>
      </c>
      <c r="B766" s="431" t="s">
        <v>23784</v>
      </c>
      <c r="C766" s="293">
        <v>33</v>
      </c>
      <c r="D766" s="293">
        <v>127.92</v>
      </c>
      <c r="E766" s="293"/>
    </row>
    <row r="767" spans="1:5" x14ac:dyDescent="0.25">
      <c r="A767" s="489">
        <v>45107</v>
      </c>
      <c r="B767" s="431" t="s">
        <v>23785</v>
      </c>
      <c r="C767" s="431">
        <v>140</v>
      </c>
      <c r="D767" s="293"/>
      <c r="E767" s="431">
        <v>274.39999999999998</v>
      </c>
    </row>
    <row r="768" spans="1:5" x14ac:dyDescent="0.25">
      <c r="A768" s="489">
        <v>45107</v>
      </c>
      <c r="B768" s="431" t="s">
        <v>23786</v>
      </c>
      <c r="C768" s="431">
        <v>60</v>
      </c>
      <c r="D768" s="293"/>
      <c r="E768" s="431">
        <v>126</v>
      </c>
    </row>
    <row r="769" spans="1:5" x14ac:dyDescent="0.25">
      <c r="A769" s="489">
        <v>45107</v>
      </c>
      <c r="B769" s="431" t="s">
        <v>23787</v>
      </c>
      <c r="C769" s="431">
        <v>45</v>
      </c>
      <c r="D769" s="293"/>
      <c r="E769" s="431">
        <v>118.76</v>
      </c>
    </row>
    <row r="770" spans="1:5" x14ac:dyDescent="0.25">
      <c r="A770" s="489">
        <v>45107</v>
      </c>
      <c r="B770" s="431" t="s">
        <v>23788</v>
      </c>
      <c r="C770" s="431">
        <v>30</v>
      </c>
      <c r="D770" s="293"/>
      <c r="E770" s="431">
        <v>68.599999999999994</v>
      </c>
    </row>
    <row r="771" spans="1:5" x14ac:dyDescent="0.25">
      <c r="A771" s="489">
        <v>45107</v>
      </c>
      <c r="B771" s="431" t="s">
        <v>23789</v>
      </c>
      <c r="C771" s="431">
        <v>50</v>
      </c>
      <c r="D771" s="293"/>
      <c r="E771" s="431">
        <v>221.2</v>
      </c>
    </row>
    <row r="772" spans="1:5" x14ac:dyDescent="0.25">
      <c r="A772" s="489">
        <v>45107</v>
      </c>
      <c r="B772" s="431" t="s">
        <v>23790</v>
      </c>
      <c r="C772" s="293">
        <v>227</v>
      </c>
      <c r="D772" s="293"/>
      <c r="E772" s="433">
        <v>1528.8</v>
      </c>
    </row>
    <row r="773" spans="1:5" x14ac:dyDescent="0.25">
      <c r="A773" s="489">
        <v>45107</v>
      </c>
      <c r="B773" s="431" t="s">
        <v>23791</v>
      </c>
      <c r="C773" s="293">
        <v>87</v>
      </c>
      <c r="D773" s="293">
        <v>235.05</v>
      </c>
      <c r="E773" s="293"/>
    </row>
    <row r="774" spans="1:5" x14ac:dyDescent="0.25">
      <c r="A774" s="489">
        <v>45107</v>
      </c>
      <c r="B774" s="431" t="s">
        <v>23792</v>
      </c>
      <c r="C774" s="293">
        <v>22</v>
      </c>
      <c r="D774" s="293"/>
      <c r="E774" s="431">
        <v>339.57</v>
      </c>
    </row>
    <row r="775" spans="1:5" x14ac:dyDescent="0.25">
      <c r="A775" s="489">
        <v>45107</v>
      </c>
      <c r="B775" s="431" t="s">
        <v>23793</v>
      </c>
      <c r="C775" s="293">
        <v>2720</v>
      </c>
      <c r="D775" s="293"/>
      <c r="E775" s="433">
        <v>4891.43</v>
      </c>
    </row>
    <row r="776" spans="1:5" x14ac:dyDescent="0.25">
      <c r="A776" s="489">
        <v>45107</v>
      </c>
      <c r="B776" s="431" t="s">
        <v>23794</v>
      </c>
      <c r="C776" s="293">
        <v>36</v>
      </c>
      <c r="D776" s="293">
        <v>127.43</v>
      </c>
      <c r="E776" s="293"/>
    </row>
    <row r="777" spans="1:5" x14ac:dyDescent="0.25">
      <c r="A777" s="489">
        <v>45107</v>
      </c>
      <c r="B777" s="431" t="s">
        <v>23795</v>
      </c>
      <c r="C777" s="431">
        <v>60</v>
      </c>
      <c r="D777" s="293"/>
      <c r="E777" s="293">
        <v>145.6</v>
      </c>
    </row>
    <row r="778" spans="1:5" x14ac:dyDescent="0.25">
      <c r="A778" s="489">
        <v>45107</v>
      </c>
      <c r="B778" s="431" t="s">
        <v>23796</v>
      </c>
      <c r="C778" s="431">
        <v>80</v>
      </c>
      <c r="D778" s="293"/>
      <c r="E778" s="293">
        <v>212.4</v>
      </c>
    </row>
    <row r="779" spans="1:5" x14ac:dyDescent="0.25">
      <c r="A779" s="489">
        <v>45107</v>
      </c>
      <c r="B779" s="431" t="s">
        <v>23797</v>
      </c>
      <c r="C779" s="293">
        <v>10</v>
      </c>
      <c r="D779" s="293"/>
      <c r="E779" s="431">
        <v>63.7</v>
      </c>
    </row>
    <row r="780" spans="1:5" x14ac:dyDescent="0.25">
      <c r="A780" s="489">
        <v>45107</v>
      </c>
      <c r="B780" s="431" t="s">
        <v>23798</v>
      </c>
      <c r="C780" s="293">
        <v>20</v>
      </c>
      <c r="D780" s="293">
        <v>84.41</v>
      </c>
      <c r="E780" s="293"/>
    </row>
    <row r="781" spans="1:5" x14ac:dyDescent="0.25">
      <c r="A781" s="489">
        <v>45107</v>
      </c>
      <c r="B781" s="431" t="s">
        <v>23799</v>
      </c>
      <c r="C781" s="416">
        <v>233</v>
      </c>
      <c r="D781" s="293"/>
      <c r="E781" s="293">
        <v>522.5</v>
      </c>
    </row>
    <row r="782" spans="1:5" x14ac:dyDescent="0.25">
      <c r="A782" s="489">
        <v>45107</v>
      </c>
      <c r="B782" s="431" t="s">
        <v>23800</v>
      </c>
      <c r="C782" s="293">
        <v>17</v>
      </c>
      <c r="D782" s="293"/>
      <c r="E782" s="293">
        <v>45</v>
      </c>
    </row>
    <row r="783" spans="1:5" x14ac:dyDescent="0.25">
      <c r="A783" s="489">
        <v>45107</v>
      </c>
      <c r="B783" s="431" t="s">
        <v>23801</v>
      </c>
      <c r="C783" s="416">
        <v>166</v>
      </c>
      <c r="D783" s="293"/>
      <c r="E783" s="293">
        <v>282.8</v>
      </c>
    </row>
    <row r="784" spans="1:5" x14ac:dyDescent="0.25">
      <c r="A784" s="489">
        <v>45107</v>
      </c>
      <c r="B784" s="431" t="s">
        <v>23802</v>
      </c>
      <c r="C784" s="431">
        <v>45</v>
      </c>
      <c r="D784" s="431">
        <v>118.82</v>
      </c>
      <c r="E784" s="293"/>
    </row>
    <row r="785" spans="1:6" x14ac:dyDescent="0.25">
      <c r="A785" s="489">
        <v>45107</v>
      </c>
      <c r="B785" s="431" t="s">
        <v>23803</v>
      </c>
      <c r="C785" s="431">
        <v>64</v>
      </c>
      <c r="D785" s="431">
        <v>180.81</v>
      </c>
      <c r="E785" s="293"/>
    </row>
    <row r="786" spans="1:6" x14ac:dyDescent="0.25">
      <c r="A786" s="430">
        <v>45110</v>
      </c>
      <c r="B786" s="437" t="s">
        <v>23804</v>
      </c>
      <c r="C786" s="431">
        <v>160</v>
      </c>
      <c r="D786" s="437">
        <v>358.18</v>
      </c>
      <c r="E786" s="437"/>
    </row>
    <row r="787" spans="1:6" x14ac:dyDescent="0.25">
      <c r="A787" s="430">
        <v>45110</v>
      </c>
      <c r="B787" s="437" t="s">
        <v>23806</v>
      </c>
      <c r="C787" s="437">
        <v>45</v>
      </c>
      <c r="D787" s="488"/>
      <c r="E787" s="437">
        <v>110.6</v>
      </c>
    </row>
    <row r="788" spans="1:6" x14ac:dyDescent="0.25">
      <c r="A788" s="430">
        <v>45110</v>
      </c>
      <c r="B788" s="437" t="s">
        <v>23807</v>
      </c>
      <c r="C788" s="437">
        <v>1219</v>
      </c>
      <c r="D788" s="437"/>
      <c r="E788" s="487">
        <v>2300</v>
      </c>
    </row>
    <row r="789" spans="1:6" x14ac:dyDescent="0.25">
      <c r="A789" s="430">
        <v>45110</v>
      </c>
      <c r="B789" s="437" t="s">
        <v>23808</v>
      </c>
      <c r="C789" s="437">
        <v>105</v>
      </c>
      <c r="D789" s="437">
        <v>295.32</v>
      </c>
      <c r="E789" s="437"/>
    </row>
    <row r="790" spans="1:6" x14ac:dyDescent="0.25">
      <c r="A790" s="430">
        <v>45110</v>
      </c>
      <c r="B790" s="437" t="s">
        <v>23810</v>
      </c>
      <c r="C790" s="437">
        <v>13</v>
      </c>
      <c r="D790" s="488"/>
      <c r="E790" s="487">
        <v>147</v>
      </c>
    </row>
    <row r="791" spans="1:6" x14ac:dyDescent="0.25">
      <c r="A791" s="430">
        <v>45110</v>
      </c>
      <c r="B791" s="437" t="s">
        <v>23814</v>
      </c>
      <c r="C791" s="437">
        <v>22</v>
      </c>
      <c r="D791" s="437"/>
      <c r="E791" s="437">
        <v>127.4</v>
      </c>
    </row>
    <row r="792" spans="1:6" x14ac:dyDescent="0.25">
      <c r="A792" s="430">
        <v>45110</v>
      </c>
      <c r="B792" s="437" t="s">
        <v>23829</v>
      </c>
      <c r="C792" s="435">
        <v>40</v>
      </c>
      <c r="D792" s="435">
        <v>96.43</v>
      </c>
      <c r="E792" s="445"/>
    </row>
    <row r="793" spans="1:6" x14ac:dyDescent="0.25">
      <c r="A793" s="438">
        <v>45111</v>
      </c>
      <c r="B793" s="437" t="s">
        <v>23876</v>
      </c>
      <c r="C793" s="431">
        <v>46</v>
      </c>
      <c r="D793" s="432"/>
      <c r="E793" s="431">
        <v>109.2</v>
      </c>
    </row>
    <row r="794" spans="1:6" x14ac:dyDescent="0.25">
      <c r="A794" s="438">
        <v>45111</v>
      </c>
      <c r="B794" s="437" t="s">
        <v>23879</v>
      </c>
      <c r="C794" s="431">
        <v>392</v>
      </c>
      <c r="D794" s="432"/>
      <c r="E794" s="433">
        <v>1106.1600000000001</v>
      </c>
    </row>
    <row r="795" spans="1:6" x14ac:dyDescent="0.25">
      <c r="A795" s="438">
        <v>45111</v>
      </c>
      <c r="B795" s="431" t="s">
        <v>23885</v>
      </c>
      <c r="C795" s="431">
        <v>26</v>
      </c>
      <c r="D795" s="432"/>
      <c r="E795" s="431">
        <v>58.8</v>
      </c>
    </row>
    <row r="796" spans="1:6" x14ac:dyDescent="0.25">
      <c r="A796" s="438">
        <v>45111</v>
      </c>
      <c r="B796" s="437" t="s">
        <v>23897</v>
      </c>
      <c r="C796" s="431">
        <v>280</v>
      </c>
      <c r="D796" s="432"/>
      <c r="E796" s="431">
        <v>480.2</v>
      </c>
    </row>
    <row r="797" spans="1:6" x14ac:dyDescent="0.25">
      <c r="A797" s="438">
        <v>45114</v>
      </c>
      <c r="B797" s="437" t="s">
        <v>23968</v>
      </c>
      <c r="C797" s="431">
        <v>675</v>
      </c>
      <c r="D797" s="433">
        <v>1276</v>
      </c>
      <c r="E797" s="433"/>
    </row>
    <row r="798" spans="1:6" x14ac:dyDescent="0.25">
      <c r="A798" s="489">
        <v>45120</v>
      </c>
      <c r="B798" s="21" t="s">
        <v>24124</v>
      </c>
      <c r="C798" s="510">
        <v>570</v>
      </c>
      <c r="D798" s="60">
        <v>1096.9100000000001</v>
      </c>
      <c r="E798" s="504"/>
    </row>
    <row r="799" spans="1:6" x14ac:dyDescent="0.25">
      <c r="A799" s="489">
        <v>45121</v>
      </c>
      <c r="B799" s="21" t="s">
        <v>24148</v>
      </c>
      <c r="C799" s="509">
        <v>30</v>
      </c>
      <c r="D799" s="505"/>
      <c r="E799" s="21">
        <v>87.55</v>
      </c>
    </row>
    <row r="800" spans="1:6" x14ac:dyDescent="0.25">
      <c r="A800" s="250">
        <v>45128</v>
      </c>
      <c r="B800" s="78" t="s">
        <v>23781</v>
      </c>
      <c r="C800" s="21">
        <v>349</v>
      </c>
      <c r="D800" s="435"/>
      <c r="E800" s="445"/>
      <c r="F800" t="s">
        <v>24348</v>
      </c>
    </row>
    <row r="801" spans="1:5" x14ac:dyDescent="0.25">
      <c r="A801" s="438">
        <v>45133</v>
      </c>
      <c r="B801" s="437" t="s">
        <v>24413</v>
      </c>
      <c r="C801" s="431">
        <v>182</v>
      </c>
      <c r="D801" s="432"/>
      <c r="E801" s="431">
        <v>405</v>
      </c>
    </row>
    <row r="802" spans="1:5" x14ac:dyDescent="0.25">
      <c r="A802" s="259">
        <v>45142</v>
      </c>
      <c r="B802" s="437" t="s">
        <v>23781</v>
      </c>
      <c r="C802" s="437">
        <v>250</v>
      </c>
      <c r="D802" s="437"/>
      <c r="E802" s="437">
        <v>0</v>
      </c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A9B9-A6AF-4C5E-9552-513FBC2212AD}">
  <dimension ref="A1:K694"/>
  <sheetViews>
    <sheetView workbookViewId="0">
      <selection activeCell="K22" sqref="K22"/>
    </sheetView>
  </sheetViews>
  <sheetFormatPr defaultRowHeight="15" x14ac:dyDescent="0.25"/>
  <cols>
    <col min="1" max="1" width="12" customWidth="1"/>
    <col min="2" max="2" width="14.28515625" customWidth="1"/>
    <col min="3" max="3" width="15" customWidth="1"/>
    <col min="4" max="4" width="14.140625" customWidth="1"/>
    <col min="5" max="5" width="13.5703125" customWidth="1"/>
    <col min="9" max="9" width="12.85546875" customWidth="1"/>
    <col min="10" max="10" width="12.7109375" customWidth="1"/>
    <col min="11" max="11" width="14.28515625" customWidth="1"/>
  </cols>
  <sheetData>
    <row r="1" spans="1:11" x14ac:dyDescent="0.25">
      <c r="A1" s="8" t="s">
        <v>0</v>
      </c>
      <c r="B1" s="8" t="s">
        <v>1</v>
      </c>
      <c r="C1" s="255" t="s">
        <v>2</v>
      </c>
      <c r="D1" s="476" t="s">
        <v>3</v>
      </c>
      <c r="E1" s="255" t="s">
        <v>4</v>
      </c>
    </row>
    <row r="2" spans="1:11" x14ac:dyDescent="0.25">
      <c r="A2" s="255"/>
      <c r="B2" s="255"/>
      <c r="C2" s="255"/>
      <c r="D2" s="476"/>
      <c r="E2" s="255"/>
    </row>
    <row r="3" spans="1:11" x14ac:dyDescent="0.25">
      <c r="A3" s="457">
        <v>45048</v>
      </c>
      <c r="B3" s="437" t="s">
        <v>22293</v>
      </c>
      <c r="C3" s="435">
        <f>5+13</f>
        <v>18</v>
      </c>
      <c r="D3" s="435"/>
      <c r="E3" s="445">
        <v>84.6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57">
        <v>45048</v>
      </c>
      <c r="B4" s="437" t="s">
        <v>22294</v>
      </c>
      <c r="C4" s="435">
        <v>95</v>
      </c>
      <c r="D4" s="435">
        <v>312.05</v>
      </c>
      <c r="E4" s="445"/>
      <c r="G4" s="635" t="s">
        <v>9</v>
      </c>
      <c r="H4" s="636"/>
      <c r="I4" s="9">
        <f>SUM(C3:C972)</f>
        <v>163707.32</v>
      </c>
      <c r="J4" s="9">
        <f>I8/1.23</f>
        <v>50803.853658536551</v>
      </c>
      <c r="K4" s="9">
        <f>SUM(E3:E955)</f>
        <v>350893.50999999995</v>
      </c>
    </row>
    <row r="5" spans="1:11" x14ac:dyDescent="0.25">
      <c r="A5" s="457">
        <v>45048</v>
      </c>
      <c r="B5" s="437" t="s">
        <v>22295</v>
      </c>
      <c r="C5" s="435">
        <v>17</v>
      </c>
      <c r="D5" s="435">
        <v>174.78</v>
      </c>
      <c r="E5" s="445"/>
      <c r="G5" s="633" t="s">
        <v>10</v>
      </c>
      <c r="H5" s="633"/>
      <c r="I5" s="9">
        <f>K4+J4</f>
        <v>401697.36365853652</v>
      </c>
      <c r="J5" s="14"/>
      <c r="K5" s="14"/>
    </row>
    <row r="6" spans="1:11" x14ac:dyDescent="0.25">
      <c r="A6" s="457">
        <v>45048</v>
      </c>
      <c r="B6" s="437" t="s">
        <v>22296</v>
      </c>
      <c r="C6" s="435">
        <v>448</v>
      </c>
      <c r="D6" s="435"/>
      <c r="E6" s="445">
        <v>930.51</v>
      </c>
      <c r="G6" s="633" t="s">
        <v>11</v>
      </c>
      <c r="H6" s="633"/>
      <c r="I6" s="226">
        <f>I4/I5</f>
        <v>0.40753894551112779</v>
      </c>
      <c r="J6" s="14"/>
      <c r="K6" s="14"/>
    </row>
    <row r="7" spans="1:11" x14ac:dyDescent="0.25">
      <c r="A7" s="457">
        <v>45048</v>
      </c>
      <c r="B7" s="437" t="s">
        <v>22298</v>
      </c>
      <c r="C7" s="435">
        <v>19</v>
      </c>
      <c r="D7" s="435"/>
      <c r="E7" s="445">
        <v>122.5</v>
      </c>
    </row>
    <row r="8" spans="1:11" x14ac:dyDescent="0.25">
      <c r="A8" s="457">
        <v>45048</v>
      </c>
      <c r="B8" s="437" t="s">
        <v>22299</v>
      </c>
      <c r="C8" s="435">
        <v>100</v>
      </c>
      <c r="D8" s="435"/>
      <c r="E8" s="445">
        <v>249.2</v>
      </c>
      <c r="I8" s="82">
        <f>SUM(D3:D955)</f>
        <v>62488.739999999954</v>
      </c>
    </row>
    <row r="9" spans="1:11" x14ac:dyDescent="0.25">
      <c r="A9" s="457">
        <v>45048</v>
      </c>
      <c r="B9" s="437" t="s">
        <v>22300</v>
      </c>
      <c r="C9" s="435">
        <v>67</v>
      </c>
      <c r="D9" s="435">
        <v>180.81</v>
      </c>
      <c r="E9" s="445"/>
    </row>
    <row r="10" spans="1:11" x14ac:dyDescent="0.25">
      <c r="A10" s="457">
        <v>45048</v>
      </c>
      <c r="B10" s="437" t="s">
        <v>22301</v>
      </c>
      <c r="C10" s="435">
        <v>42</v>
      </c>
      <c r="D10" s="435">
        <v>109.47</v>
      </c>
      <c r="E10" s="445"/>
    </row>
    <row r="11" spans="1:11" x14ac:dyDescent="0.25">
      <c r="A11" s="457">
        <v>45048</v>
      </c>
      <c r="B11" s="437" t="s">
        <v>22302</v>
      </c>
      <c r="C11" s="435">
        <v>100</v>
      </c>
      <c r="D11" s="435">
        <v>253.13</v>
      </c>
      <c r="E11" s="445"/>
    </row>
    <row r="12" spans="1:11" x14ac:dyDescent="0.25">
      <c r="A12" s="457">
        <v>45048</v>
      </c>
      <c r="B12" s="437" t="s">
        <v>22303</v>
      </c>
      <c r="C12" s="431">
        <v>57</v>
      </c>
      <c r="D12" s="435"/>
      <c r="E12" s="445">
        <v>137.19999999999999</v>
      </c>
    </row>
    <row r="13" spans="1:11" x14ac:dyDescent="0.25">
      <c r="A13" s="457">
        <v>45048</v>
      </c>
      <c r="B13" s="437" t="s">
        <v>22305</v>
      </c>
      <c r="C13" s="435">
        <v>21</v>
      </c>
      <c r="D13" s="435"/>
      <c r="E13" s="445">
        <v>181.3</v>
      </c>
    </row>
    <row r="14" spans="1:11" x14ac:dyDescent="0.25">
      <c r="A14" s="457">
        <v>45048</v>
      </c>
      <c r="B14" s="437" t="s">
        <v>22306</v>
      </c>
      <c r="C14" s="431">
        <v>82</v>
      </c>
      <c r="D14" s="431"/>
      <c r="E14" s="433">
        <v>171.42</v>
      </c>
    </row>
    <row r="15" spans="1:11" x14ac:dyDescent="0.25">
      <c r="A15" s="457">
        <v>45048</v>
      </c>
      <c r="B15" s="437" t="s">
        <v>22307</v>
      </c>
      <c r="C15" s="431">
        <v>216</v>
      </c>
      <c r="D15" s="431">
        <v>463.78</v>
      </c>
      <c r="E15" s="445"/>
    </row>
    <row r="16" spans="1:11" x14ac:dyDescent="0.25">
      <c r="A16" s="457">
        <v>45048</v>
      </c>
      <c r="B16" s="437" t="s">
        <v>22308</v>
      </c>
      <c r="C16" s="431">
        <v>30</v>
      </c>
      <c r="D16" s="435"/>
      <c r="E16" s="445">
        <v>329.28</v>
      </c>
    </row>
    <row r="17" spans="1:5" x14ac:dyDescent="0.25">
      <c r="A17" s="457">
        <v>45048</v>
      </c>
      <c r="B17" s="437" t="s">
        <v>22309</v>
      </c>
      <c r="C17" s="435">
        <v>252</v>
      </c>
      <c r="D17" s="435">
        <v>744.57</v>
      </c>
      <c r="E17" s="445"/>
    </row>
    <row r="18" spans="1:5" x14ac:dyDescent="0.25">
      <c r="A18" s="457">
        <v>45048</v>
      </c>
      <c r="B18" s="437" t="s">
        <v>22310</v>
      </c>
      <c r="C18" s="435">
        <v>21</v>
      </c>
      <c r="D18" s="435">
        <v>72.569999999999993</v>
      </c>
      <c r="E18" s="445"/>
    </row>
    <row r="19" spans="1:5" x14ac:dyDescent="0.25">
      <c r="A19" s="457">
        <v>45048</v>
      </c>
      <c r="B19" s="437" t="s">
        <v>22311</v>
      </c>
      <c r="C19" s="435">
        <v>60</v>
      </c>
      <c r="D19" s="435">
        <v>168.76</v>
      </c>
      <c r="E19" s="445"/>
    </row>
    <row r="20" spans="1:5" x14ac:dyDescent="0.25">
      <c r="A20" s="457">
        <v>45048</v>
      </c>
      <c r="B20" s="437" t="s">
        <v>22312</v>
      </c>
      <c r="C20" s="435">
        <v>56</v>
      </c>
      <c r="D20" s="435"/>
      <c r="E20" s="445">
        <v>99</v>
      </c>
    </row>
    <row r="21" spans="1:5" x14ac:dyDescent="0.25">
      <c r="A21" s="457">
        <v>45048</v>
      </c>
      <c r="B21" s="437" t="s">
        <v>22313</v>
      </c>
      <c r="C21" s="435">
        <v>22</v>
      </c>
      <c r="D21" s="435">
        <v>72.569999999999993</v>
      </c>
      <c r="E21" s="445"/>
    </row>
    <row r="22" spans="1:5" x14ac:dyDescent="0.25">
      <c r="A22" s="457">
        <v>45048</v>
      </c>
      <c r="B22" s="437" t="s">
        <v>22314</v>
      </c>
      <c r="C22" s="435">
        <v>56</v>
      </c>
      <c r="D22" s="435"/>
      <c r="E22" s="445">
        <v>240.1</v>
      </c>
    </row>
    <row r="23" spans="1:5" x14ac:dyDescent="0.25">
      <c r="A23" s="457">
        <v>45048</v>
      </c>
      <c r="B23" s="437" t="s">
        <v>22315</v>
      </c>
      <c r="C23" s="435">
        <v>30</v>
      </c>
      <c r="D23" s="435">
        <v>84.38</v>
      </c>
      <c r="E23" s="445"/>
    </row>
    <row r="24" spans="1:5" x14ac:dyDescent="0.25">
      <c r="A24" s="457">
        <v>45048</v>
      </c>
      <c r="B24" s="437" t="s">
        <v>22316</v>
      </c>
      <c r="C24" s="431">
        <v>475</v>
      </c>
      <c r="D24" s="435"/>
      <c r="E24" s="445">
        <v>1314.04</v>
      </c>
    </row>
    <row r="25" spans="1:5" x14ac:dyDescent="0.25">
      <c r="A25" s="457">
        <v>45048</v>
      </c>
      <c r="B25" s="437" t="s">
        <v>22317</v>
      </c>
      <c r="C25" s="431">
        <v>45</v>
      </c>
      <c r="D25" s="435">
        <v>89.54</v>
      </c>
      <c r="E25" s="435"/>
    </row>
    <row r="26" spans="1:5" x14ac:dyDescent="0.25">
      <c r="A26" s="457">
        <v>45048</v>
      </c>
      <c r="B26" s="437" t="s">
        <v>22318</v>
      </c>
      <c r="C26" s="435">
        <v>11</v>
      </c>
      <c r="D26" s="435"/>
      <c r="E26" s="435">
        <v>98</v>
      </c>
    </row>
    <row r="27" spans="1:5" x14ac:dyDescent="0.25">
      <c r="A27" s="438">
        <v>45050</v>
      </c>
      <c r="B27" s="431" t="s">
        <v>22319</v>
      </c>
      <c r="C27" s="431">
        <v>90</v>
      </c>
      <c r="D27" s="431"/>
      <c r="E27" s="431">
        <v>205.8</v>
      </c>
    </row>
    <row r="28" spans="1:5" x14ac:dyDescent="0.25">
      <c r="A28" s="438">
        <v>45050</v>
      </c>
      <c r="B28" s="431" t="s">
        <v>22320</v>
      </c>
      <c r="C28" s="431">
        <v>85</v>
      </c>
      <c r="D28" s="432"/>
      <c r="E28" s="431">
        <v>549.29</v>
      </c>
    </row>
    <row r="29" spans="1:5" x14ac:dyDescent="0.25">
      <c r="A29" s="438">
        <v>45050</v>
      </c>
      <c r="B29" s="431" t="s">
        <v>22321</v>
      </c>
      <c r="C29" s="431">
        <v>12</v>
      </c>
      <c r="D29" s="431">
        <v>84.38</v>
      </c>
      <c r="E29" s="431"/>
    </row>
    <row r="30" spans="1:5" x14ac:dyDescent="0.25">
      <c r="A30" s="438">
        <v>45050</v>
      </c>
      <c r="B30" s="431" t="s">
        <v>22322</v>
      </c>
      <c r="C30" s="431">
        <v>21</v>
      </c>
      <c r="D30" s="431">
        <v>60.27</v>
      </c>
      <c r="E30" s="431"/>
    </row>
    <row r="31" spans="1:5" x14ac:dyDescent="0.25">
      <c r="A31" s="438">
        <v>45050</v>
      </c>
      <c r="B31" s="431" t="s">
        <v>22323</v>
      </c>
      <c r="C31" s="431">
        <v>13</v>
      </c>
      <c r="D31" s="431">
        <v>63.96</v>
      </c>
      <c r="E31" s="431"/>
    </row>
    <row r="32" spans="1:5" x14ac:dyDescent="0.25">
      <c r="A32" s="438">
        <v>45050</v>
      </c>
      <c r="B32" s="431" t="s">
        <v>22324</v>
      </c>
      <c r="C32" s="431">
        <v>28</v>
      </c>
      <c r="D32" s="431">
        <v>83.15</v>
      </c>
      <c r="E32" s="431"/>
    </row>
    <row r="33" spans="1:5" x14ac:dyDescent="0.25">
      <c r="A33" s="438">
        <v>45050</v>
      </c>
      <c r="B33" s="431" t="s">
        <v>22325</v>
      </c>
      <c r="C33" s="431">
        <v>60</v>
      </c>
      <c r="D33" s="431">
        <v>120.42</v>
      </c>
      <c r="E33" s="431"/>
    </row>
    <row r="34" spans="1:5" x14ac:dyDescent="0.25">
      <c r="A34" s="438">
        <v>45050</v>
      </c>
      <c r="B34" s="431" t="s">
        <v>22326</v>
      </c>
      <c r="C34" s="431">
        <v>90</v>
      </c>
      <c r="D34" s="432"/>
      <c r="E34" s="431">
        <v>218.4</v>
      </c>
    </row>
    <row r="35" spans="1:5" x14ac:dyDescent="0.25">
      <c r="A35" s="438">
        <v>45050</v>
      </c>
      <c r="B35" s="431" t="s">
        <v>22327</v>
      </c>
      <c r="C35" s="431">
        <v>21</v>
      </c>
      <c r="D35" s="431">
        <v>162.72999999999999</v>
      </c>
      <c r="E35" s="431"/>
    </row>
    <row r="36" spans="1:5" x14ac:dyDescent="0.25">
      <c r="A36" s="438">
        <v>45050</v>
      </c>
      <c r="B36" s="431" t="s">
        <v>22328</v>
      </c>
      <c r="C36" s="431">
        <v>38</v>
      </c>
      <c r="D36" s="432"/>
      <c r="E36" s="431">
        <v>88.2</v>
      </c>
    </row>
    <row r="37" spans="1:5" x14ac:dyDescent="0.25">
      <c r="A37" s="438">
        <v>45050</v>
      </c>
      <c r="B37" s="431" t="s">
        <v>22329</v>
      </c>
      <c r="C37" s="431">
        <v>26</v>
      </c>
      <c r="D37" s="432"/>
      <c r="E37" s="431">
        <v>141.4</v>
      </c>
    </row>
    <row r="38" spans="1:5" x14ac:dyDescent="0.25">
      <c r="A38" s="438">
        <v>45050</v>
      </c>
      <c r="B38" s="431" t="s">
        <v>22330</v>
      </c>
      <c r="C38" s="431">
        <v>135</v>
      </c>
      <c r="D38" s="431">
        <v>253.13</v>
      </c>
      <c r="E38" s="431"/>
    </row>
    <row r="39" spans="1:5" x14ac:dyDescent="0.25">
      <c r="A39" s="438">
        <v>45050</v>
      </c>
      <c r="B39" s="431" t="s">
        <v>22331</v>
      </c>
      <c r="C39" s="431">
        <v>90</v>
      </c>
      <c r="D39" s="431">
        <v>253.13</v>
      </c>
      <c r="E39" s="431"/>
    </row>
    <row r="40" spans="1:5" x14ac:dyDescent="0.25">
      <c r="A40" s="438">
        <v>45050</v>
      </c>
      <c r="B40" s="431" t="s">
        <v>22332</v>
      </c>
      <c r="C40" s="431">
        <v>42</v>
      </c>
      <c r="D40" s="432"/>
      <c r="E40" s="431">
        <v>93.1</v>
      </c>
    </row>
    <row r="41" spans="1:5" x14ac:dyDescent="0.25">
      <c r="A41" s="438">
        <v>45050</v>
      </c>
      <c r="B41" s="431" t="s">
        <v>22333</v>
      </c>
      <c r="C41" s="431">
        <v>60</v>
      </c>
      <c r="D41" s="432"/>
      <c r="E41" s="431">
        <v>205.8</v>
      </c>
    </row>
    <row r="42" spans="1:5" x14ac:dyDescent="0.25">
      <c r="A42" s="438">
        <v>45050</v>
      </c>
      <c r="B42" s="431" t="s">
        <v>22334</v>
      </c>
      <c r="C42" s="431">
        <v>82</v>
      </c>
      <c r="D42" s="431">
        <v>285.25</v>
      </c>
      <c r="E42" s="431"/>
    </row>
    <row r="43" spans="1:5" x14ac:dyDescent="0.25">
      <c r="A43" s="438">
        <v>45050</v>
      </c>
      <c r="B43" s="431" t="s">
        <v>22335</v>
      </c>
      <c r="C43" s="431">
        <v>421</v>
      </c>
      <c r="D43" s="432"/>
      <c r="E43" s="431">
        <v>819</v>
      </c>
    </row>
    <row r="44" spans="1:5" x14ac:dyDescent="0.25">
      <c r="A44" s="438">
        <v>45050</v>
      </c>
      <c r="B44" s="431" t="s">
        <v>22336</v>
      </c>
      <c r="C44" s="431">
        <v>57</v>
      </c>
      <c r="D44" s="431">
        <v>188.68</v>
      </c>
      <c r="E44" s="431"/>
    </row>
    <row r="45" spans="1:5" x14ac:dyDescent="0.25">
      <c r="A45" s="438">
        <v>45050</v>
      </c>
      <c r="B45" s="431" t="s">
        <v>22337</v>
      </c>
      <c r="C45" s="431">
        <v>60</v>
      </c>
      <c r="D45" s="432"/>
      <c r="E45" s="431">
        <v>137.19999999999999</v>
      </c>
    </row>
    <row r="46" spans="1:5" x14ac:dyDescent="0.25">
      <c r="A46" s="438">
        <v>45050</v>
      </c>
      <c r="B46" s="431" t="s">
        <v>22338</v>
      </c>
      <c r="C46" s="431">
        <v>600</v>
      </c>
      <c r="D46" s="432"/>
      <c r="E46" s="431">
        <v>1300</v>
      </c>
    </row>
    <row r="47" spans="1:5" x14ac:dyDescent="0.25">
      <c r="A47" s="438">
        <v>45050</v>
      </c>
      <c r="B47" s="431" t="s">
        <v>22339</v>
      </c>
      <c r="C47" s="431">
        <v>30</v>
      </c>
      <c r="D47" s="432"/>
      <c r="E47" s="431">
        <v>72.8</v>
      </c>
    </row>
    <row r="48" spans="1:5" x14ac:dyDescent="0.25">
      <c r="A48" s="438">
        <v>45050</v>
      </c>
      <c r="B48" s="431" t="s">
        <v>22340</v>
      </c>
      <c r="C48" s="431">
        <v>21</v>
      </c>
      <c r="D48" s="431">
        <v>60.27</v>
      </c>
      <c r="E48" s="431"/>
    </row>
    <row r="49" spans="1:6" x14ac:dyDescent="0.25">
      <c r="A49" s="438">
        <v>45050</v>
      </c>
      <c r="B49" s="431" t="s">
        <v>22341</v>
      </c>
      <c r="C49" s="431">
        <v>28</v>
      </c>
      <c r="D49" s="432"/>
      <c r="E49" s="431">
        <v>63.7</v>
      </c>
    </row>
    <row r="50" spans="1:6" x14ac:dyDescent="0.25">
      <c r="A50" s="438">
        <v>45050</v>
      </c>
      <c r="B50" s="431" t="s">
        <v>22342</v>
      </c>
      <c r="C50" s="431">
        <v>10</v>
      </c>
      <c r="D50" s="431">
        <v>66.3</v>
      </c>
      <c r="E50" s="431"/>
    </row>
    <row r="51" spans="1:6" x14ac:dyDescent="0.25">
      <c r="A51" s="438">
        <v>45050</v>
      </c>
      <c r="B51" s="431" t="s">
        <v>22343</v>
      </c>
      <c r="C51" s="431">
        <v>185</v>
      </c>
      <c r="D51" s="431">
        <v>421.89</v>
      </c>
      <c r="E51" s="431"/>
    </row>
    <row r="52" spans="1:6" x14ac:dyDescent="0.25">
      <c r="A52" s="438">
        <v>45050</v>
      </c>
      <c r="B52" s="431" t="s">
        <v>22344</v>
      </c>
      <c r="C52" s="431">
        <v>15</v>
      </c>
      <c r="D52" s="432"/>
      <c r="E52" s="431">
        <v>52</v>
      </c>
    </row>
    <row r="53" spans="1:6" x14ac:dyDescent="0.25">
      <c r="A53" s="438">
        <v>45050</v>
      </c>
      <c r="B53" s="431" t="s">
        <v>22345</v>
      </c>
      <c r="C53" s="431">
        <v>252</v>
      </c>
      <c r="D53" s="432"/>
      <c r="E53" s="431">
        <v>661.5</v>
      </c>
    </row>
    <row r="54" spans="1:6" x14ac:dyDescent="0.25">
      <c r="A54" s="438">
        <v>45050</v>
      </c>
      <c r="B54" s="431" t="s">
        <v>22346</v>
      </c>
      <c r="C54" s="431">
        <v>92</v>
      </c>
      <c r="D54" s="431">
        <v>202.46</v>
      </c>
      <c r="E54" s="431"/>
      <c r="F54" t="s">
        <v>22347</v>
      </c>
    </row>
    <row r="55" spans="1:6" x14ac:dyDescent="0.25">
      <c r="A55" s="438">
        <v>45050</v>
      </c>
      <c r="B55" s="431" t="s">
        <v>22348</v>
      </c>
      <c r="C55" s="431">
        <v>206</v>
      </c>
      <c r="D55" s="432"/>
      <c r="E55" s="431">
        <v>454.23</v>
      </c>
    </row>
    <row r="56" spans="1:6" x14ac:dyDescent="0.25">
      <c r="A56" s="438">
        <v>45050</v>
      </c>
      <c r="B56" s="431" t="s">
        <v>22349</v>
      </c>
      <c r="C56" s="431">
        <v>40</v>
      </c>
      <c r="D56" s="431">
        <v>168.76</v>
      </c>
      <c r="E56" s="431"/>
    </row>
    <row r="57" spans="1:6" x14ac:dyDescent="0.25">
      <c r="A57" s="438">
        <v>45050</v>
      </c>
      <c r="B57" s="431" t="s">
        <v>22350</v>
      </c>
      <c r="C57" s="431">
        <v>1380</v>
      </c>
      <c r="D57" s="432"/>
      <c r="E57" s="433">
        <v>2597.77</v>
      </c>
    </row>
    <row r="58" spans="1:6" x14ac:dyDescent="0.25">
      <c r="A58" s="438">
        <v>45050</v>
      </c>
      <c r="B58" s="431" t="s">
        <v>22351</v>
      </c>
      <c r="C58" s="431">
        <v>53</v>
      </c>
      <c r="D58" s="432"/>
      <c r="E58" s="431">
        <v>141.6</v>
      </c>
    </row>
    <row r="59" spans="1:6" x14ac:dyDescent="0.25">
      <c r="A59" s="438">
        <v>45050</v>
      </c>
      <c r="B59" s="431" t="s">
        <v>22352</v>
      </c>
      <c r="C59" s="431">
        <v>99</v>
      </c>
      <c r="D59" s="432"/>
      <c r="E59" s="431">
        <v>240.1</v>
      </c>
    </row>
    <row r="60" spans="1:6" x14ac:dyDescent="0.25">
      <c r="A60" s="438">
        <v>45050</v>
      </c>
      <c r="B60" s="431" t="s">
        <v>22353</v>
      </c>
      <c r="C60" s="431">
        <v>62</v>
      </c>
      <c r="D60" s="432"/>
      <c r="E60" s="431">
        <v>353.78</v>
      </c>
    </row>
    <row r="61" spans="1:6" x14ac:dyDescent="0.25">
      <c r="A61" s="438">
        <v>45050</v>
      </c>
      <c r="B61" s="431" t="s">
        <v>22354</v>
      </c>
      <c r="C61" s="431">
        <v>74</v>
      </c>
      <c r="D61" s="431">
        <v>168.76</v>
      </c>
      <c r="E61" s="431"/>
    </row>
    <row r="62" spans="1:6" x14ac:dyDescent="0.25">
      <c r="A62" s="438">
        <v>45050</v>
      </c>
      <c r="B62" s="431" t="s">
        <v>22355</v>
      </c>
      <c r="C62" s="431">
        <v>537</v>
      </c>
      <c r="D62" s="431"/>
      <c r="E62" s="433">
        <v>1265.2</v>
      </c>
    </row>
    <row r="63" spans="1:6" x14ac:dyDescent="0.25">
      <c r="A63" s="438">
        <v>45050</v>
      </c>
      <c r="B63" s="431" t="s">
        <v>22356</v>
      </c>
      <c r="C63" s="431">
        <v>257</v>
      </c>
      <c r="D63" s="432"/>
      <c r="E63" s="431">
        <v>538.02</v>
      </c>
    </row>
    <row r="64" spans="1:6" x14ac:dyDescent="0.25">
      <c r="A64" s="438">
        <v>45050</v>
      </c>
      <c r="B64" s="431" t="s">
        <v>22357</v>
      </c>
      <c r="C64" s="431">
        <v>24</v>
      </c>
      <c r="D64" s="431">
        <v>78.349999999999994</v>
      </c>
      <c r="E64" s="431"/>
    </row>
    <row r="65" spans="1:5" x14ac:dyDescent="0.25">
      <c r="A65" s="438">
        <v>45050</v>
      </c>
      <c r="B65" s="431" t="s">
        <v>22358</v>
      </c>
      <c r="C65" s="431">
        <v>30</v>
      </c>
      <c r="D65" s="432"/>
      <c r="E65" s="431">
        <v>68.599999999999994</v>
      </c>
    </row>
    <row r="66" spans="1:5" x14ac:dyDescent="0.25">
      <c r="A66" s="438">
        <v>45050</v>
      </c>
      <c r="B66" s="431" t="s">
        <v>22359</v>
      </c>
      <c r="C66" s="431">
        <v>1324</v>
      </c>
      <c r="D66" s="432"/>
      <c r="E66" s="433">
        <v>3226.32</v>
      </c>
    </row>
    <row r="67" spans="1:5" x14ac:dyDescent="0.25">
      <c r="A67" s="438">
        <v>45050</v>
      </c>
      <c r="B67" s="431" t="s">
        <v>22367</v>
      </c>
      <c r="C67" s="431">
        <v>81</v>
      </c>
      <c r="D67" s="432"/>
      <c r="E67" s="431">
        <v>493.92</v>
      </c>
    </row>
    <row r="68" spans="1:5" x14ac:dyDescent="0.25">
      <c r="A68" s="438">
        <v>45050</v>
      </c>
      <c r="B68" s="431" t="s">
        <v>22368</v>
      </c>
      <c r="C68" s="431">
        <v>50</v>
      </c>
      <c r="D68" s="432"/>
      <c r="E68" s="431">
        <v>145.6</v>
      </c>
    </row>
    <row r="69" spans="1:5" x14ac:dyDescent="0.25">
      <c r="A69" s="438">
        <v>45050</v>
      </c>
      <c r="B69" s="431" t="s">
        <v>22370</v>
      </c>
      <c r="C69" s="431">
        <v>20</v>
      </c>
      <c r="D69" s="431">
        <v>84.38</v>
      </c>
      <c r="E69" s="431"/>
    </row>
    <row r="70" spans="1:5" x14ac:dyDescent="0.25">
      <c r="A70" s="438">
        <v>45050</v>
      </c>
      <c r="B70" s="431" t="s">
        <v>22371</v>
      </c>
      <c r="C70" s="431">
        <v>81</v>
      </c>
      <c r="D70" s="431">
        <v>170.42</v>
      </c>
      <c r="E70" s="431"/>
    </row>
    <row r="71" spans="1:5" x14ac:dyDescent="0.25">
      <c r="A71" s="438">
        <v>45051</v>
      </c>
      <c r="B71" s="431" t="s">
        <v>22372</v>
      </c>
      <c r="C71" s="431">
        <v>22</v>
      </c>
      <c r="D71" s="431">
        <v>54.43</v>
      </c>
      <c r="E71" s="431"/>
    </row>
    <row r="72" spans="1:5" x14ac:dyDescent="0.25">
      <c r="A72" s="438">
        <v>45051</v>
      </c>
      <c r="B72" s="431" t="s">
        <v>22373</v>
      </c>
      <c r="C72" s="431">
        <v>1539</v>
      </c>
      <c r="D72" s="432"/>
      <c r="E72" s="433">
        <v>2830.64</v>
      </c>
    </row>
    <row r="73" spans="1:5" x14ac:dyDescent="0.25">
      <c r="A73" s="438">
        <v>45051</v>
      </c>
      <c r="B73" s="431" t="s">
        <v>22374</v>
      </c>
      <c r="C73" s="431">
        <v>5</v>
      </c>
      <c r="D73" s="432"/>
      <c r="E73" s="431">
        <v>59</v>
      </c>
    </row>
    <row r="74" spans="1:5" x14ac:dyDescent="0.25">
      <c r="A74" s="438">
        <v>45051</v>
      </c>
      <c r="B74" s="431" t="s">
        <v>22375</v>
      </c>
      <c r="C74" s="431">
        <v>266</v>
      </c>
      <c r="D74" s="432"/>
      <c r="E74" s="433">
        <v>1366.12</v>
      </c>
    </row>
    <row r="75" spans="1:5" x14ac:dyDescent="0.25">
      <c r="A75" s="438">
        <v>45051</v>
      </c>
      <c r="B75" s="431" t="s">
        <v>22376</v>
      </c>
      <c r="C75" s="431">
        <v>27</v>
      </c>
      <c r="D75" s="431">
        <v>72.569999999999993</v>
      </c>
      <c r="E75" s="431"/>
    </row>
    <row r="76" spans="1:5" x14ac:dyDescent="0.25">
      <c r="A76" s="438">
        <v>45051</v>
      </c>
      <c r="B76" s="431" t="s">
        <v>22377</v>
      </c>
      <c r="C76" s="431">
        <v>145</v>
      </c>
      <c r="D76" s="431"/>
      <c r="E76" s="431">
        <v>697.2</v>
      </c>
    </row>
    <row r="77" spans="1:5" x14ac:dyDescent="0.25">
      <c r="A77" s="438">
        <v>45051</v>
      </c>
      <c r="B77" s="431" t="s">
        <v>22378</v>
      </c>
      <c r="C77" s="431">
        <v>213</v>
      </c>
      <c r="D77" s="432"/>
      <c r="E77" s="431">
        <v>531</v>
      </c>
    </row>
    <row r="78" spans="1:5" x14ac:dyDescent="0.25">
      <c r="A78" s="438">
        <v>45051</v>
      </c>
      <c r="B78" s="431" t="s">
        <v>22379</v>
      </c>
      <c r="C78" s="431">
        <v>18</v>
      </c>
      <c r="D78" s="432"/>
      <c r="E78" s="431">
        <v>41.65</v>
      </c>
    </row>
    <row r="79" spans="1:5" x14ac:dyDescent="0.25">
      <c r="A79" s="438">
        <v>45051</v>
      </c>
      <c r="B79" s="431" t="s">
        <v>22380</v>
      </c>
      <c r="C79" s="431">
        <v>25</v>
      </c>
      <c r="D79" s="431">
        <v>63.96</v>
      </c>
      <c r="E79" s="431"/>
    </row>
    <row r="80" spans="1:5" x14ac:dyDescent="0.25">
      <c r="A80" s="438">
        <v>45051</v>
      </c>
      <c r="B80" s="431" t="s">
        <v>22381</v>
      </c>
      <c r="C80" s="431">
        <v>177</v>
      </c>
      <c r="D80" s="432"/>
      <c r="E80" s="431">
        <v>400.33</v>
      </c>
    </row>
    <row r="81" spans="1:6" x14ac:dyDescent="0.25">
      <c r="A81" s="438">
        <v>45051</v>
      </c>
      <c r="B81" s="431" t="s">
        <v>22382</v>
      </c>
      <c r="C81" s="431">
        <v>420</v>
      </c>
      <c r="D81" s="432"/>
      <c r="E81" s="433">
        <v>2348.08</v>
      </c>
    </row>
    <row r="82" spans="1:6" x14ac:dyDescent="0.25">
      <c r="A82" s="438">
        <v>45051</v>
      </c>
      <c r="B82" s="431" t="s">
        <v>22383</v>
      </c>
      <c r="C82" s="431">
        <v>41</v>
      </c>
      <c r="D82" s="432"/>
      <c r="E82" s="431">
        <v>89</v>
      </c>
    </row>
    <row r="83" spans="1:6" x14ac:dyDescent="0.25">
      <c r="A83" s="438">
        <v>45051</v>
      </c>
      <c r="B83" s="431" t="s">
        <v>22384</v>
      </c>
      <c r="C83" s="431">
        <v>45</v>
      </c>
      <c r="D83" s="432"/>
      <c r="E83" s="431">
        <v>106.2</v>
      </c>
    </row>
    <row r="84" spans="1:6" x14ac:dyDescent="0.25">
      <c r="A84" s="438">
        <v>45051</v>
      </c>
      <c r="B84" s="431" t="s">
        <v>22385</v>
      </c>
      <c r="C84" s="431">
        <v>60</v>
      </c>
      <c r="D84" s="431">
        <v>227.23</v>
      </c>
      <c r="E84" s="431"/>
    </row>
    <row r="85" spans="1:6" x14ac:dyDescent="0.25">
      <c r="A85" s="438">
        <v>45051</v>
      </c>
      <c r="B85" s="431" t="s">
        <v>22386</v>
      </c>
      <c r="C85" s="431">
        <v>22</v>
      </c>
      <c r="D85" s="432"/>
      <c r="E85" s="431">
        <v>46.8</v>
      </c>
    </row>
    <row r="86" spans="1:6" x14ac:dyDescent="0.25">
      <c r="A86" s="438">
        <v>45051</v>
      </c>
      <c r="B86" s="431" t="s">
        <v>22387</v>
      </c>
      <c r="C86" s="431">
        <v>110</v>
      </c>
      <c r="D86" s="432"/>
      <c r="E86" s="431">
        <v>612.99</v>
      </c>
    </row>
    <row r="87" spans="1:6" x14ac:dyDescent="0.25">
      <c r="A87" s="438">
        <v>45051</v>
      </c>
      <c r="B87" s="431" t="s">
        <v>22388</v>
      </c>
      <c r="C87" s="431" t="s">
        <v>22487</v>
      </c>
      <c r="D87" s="432"/>
      <c r="E87" s="433" t="s">
        <v>22488</v>
      </c>
      <c r="F87" t="s">
        <v>22489</v>
      </c>
    </row>
    <row r="88" spans="1:6" x14ac:dyDescent="0.25">
      <c r="A88" s="438">
        <v>45051</v>
      </c>
      <c r="B88" s="437" t="s">
        <v>22389</v>
      </c>
      <c r="C88" s="431">
        <v>50</v>
      </c>
      <c r="D88" s="431">
        <v>227.23</v>
      </c>
      <c r="E88" s="431"/>
    </row>
    <row r="89" spans="1:6" x14ac:dyDescent="0.25">
      <c r="A89" s="438">
        <v>45054</v>
      </c>
      <c r="B89" s="431" t="s">
        <v>22390</v>
      </c>
      <c r="C89" s="431">
        <v>30</v>
      </c>
      <c r="D89" s="431">
        <v>72.319999999999993</v>
      </c>
      <c r="E89" s="431"/>
    </row>
    <row r="90" spans="1:6" x14ac:dyDescent="0.25">
      <c r="A90" s="438">
        <v>45054</v>
      </c>
      <c r="B90" s="431" t="s">
        <v>22391</v>
      </c>
      <c r="C90" s="431">
        <v>25</v>
      </c>
      <c r="D90" s="431">
        <v>72.569999999999993</v>
      </c>
      <c r="E90" s="431"/>
    </row>
    <row r="91" spans="1:6" x14ac:dyDescent="0.25">
      <c r="A91" s="438">
        <v>45054</v>
      </c>
      <c r="B91" s="431" t="s">
        <v>22392</v>
      </c>
      <c r="C91" s="431">
        <v>25</v>
      </c>
      <c r="D91" s="431">
        <v>63.96</v>
      </c>
      <c r="E91" s="431"/>
    </row>
    <row r="92" spans="1:6" x14ac:dyDescent="0.25">
      <c r="A92" s="438">
        <v>45054</v>
      </c>
      <c r="B92" s="431" t="s">
        <v>22393</v>
      </c>
      <c r="C92" s="431">
        <v>17</v>
      </c>
      <c r="D92" s="431">
        <v>144.65</v>
      </c>
      <c r="E92" s="431"/>
    </row>
    <row r="93" spans="1:6" x14ac:dyDescent="0.25">
      <c r="A93" s="438">
        <v>45054</v>
      </c>
      <c r="B93" s="431" t="s">
        <v>22394</v>
      </c>
      <c r="C93" s="431">
        <v>80</v>
      </c>
      <c r="D93" s="432"/>
      <c r="E93" s="431">
        <v>205.8</v>
      </c>
    </row>
    <row r="94" spans="1:6" x14ac:dyDescent="0.25">
      <c r="A94" s="438">
        <v>45054</v>
      </c>
      <c r="B94" s="431" t="s">
        <v>22395</v>
      </c>
      <c r="C94" s="431">
        <f>18+17+17+29+16</f>
        <v>97</v>
      </c>
      <c r="D94" s="432"/>
      <c r="E94" s="431">
        <v>288</v>
      </c>
    </row>
    <row r="95" spans="1:6" x14ac:dyDescent="0.25">
      <c r="A95" s="438">
        <v>45054</v>
      </c>
      <c r="B95" s="431" t="s">
        <v>22396</v>
      </c>
      <c r="C95" s="431">
        <v>213</v>
      </c>
      <c r="D95" s="432"/>
      <c r="E95" s="431">
        <v>470.16</v>
      </c>
    </row>
    <row r="96" spans="1:6" x14ac:dyDescent="0.25">
      <c r="A96" s="438">
        <v>45054</v>
      </c>
      <c r="B96" s="431" t="s">
        <v>22397</v>
      </c>
      <c r="C96" s="431">
        <v>270</v>
      </c>
      <c r="D96" s="432"/>
      <c r="E96" s="431">
        <v>621.80999999999995</v>
      </c>
    </row>
    <row r="97" spans="1:5" x14ac:dyDescent="0.25">
      <c r="A97" s="438">
        <v>45054</v>
      </c>
      <c r="B97" s="431" t="s">
        <v>22398</v>
      </c>
      <c r="C97" s="431">
        <v>27</v>
      </c>
      <c r="D97" s="432"/>
      <c r="E97" s="431">
        <v>59</v>
      </c>
    </row>
    <row r="98" spans="1:5" x14ac:dyDescent="0.25">
      <c r="A98" s="438">
        <v>45054</v>
      </c>
      <c r="B98" s="431" t="s">
        <v>22399</v>
      </c>
      <c r="C98" s="431">
        <v>115</v>
      </c>
      <c r="D98" s="432"/>
      <c r="E98" s="431">
        <v>270</v>
      </c>
    </row>
    <row r="99" spans="1:5" x14ac:dyDescent="0.25">
      <c r="A99" s="438">
        <v>45054</v>
      </c>
      <c r="B99" s="431" t="s">
        <v>22400</v>
      </c>
      <c r="C99" s="431">
        <v>543</v>
      </c>
      <c r="D99" s="433">
        <v>1424.18</v>
      </c>
      <c r="E99" s="433"/>
    </row>
    <row r="100" spans="1:5" x14ac:dyDescent="0.25">
      <c r="A100" s="438">
        <v>45054</v>
      </c>
      <c r="B100" s="431" t="s">
        <v>22401</v>
      </c>
      <c r="C100" s="431">
        <f>10+17+25+10</f>
        <v>62</v>
      </c>
      <c r="D100" s="432"/>
      <c r="E100" s="431">
        <v>212</v>
      </c>
    </row>
    <row r="101" spans="1:5" x14ac:dyDescent="0.25">
      <c r="A101" s="438">
        <v>45054</v>
      </c>
      <c r="B101" s="431" t="s">
        <v>22402</v>
      </c>
      <c r="C101" s="431">
        <v>120</v>
      </c>
      <c r="D101" s="432"/>
      <c r="E101" s="431">
        <v>274.39999999999998</v>
      </c>
    </row>
    <row r="102" spans="1:5" x14ac:dyDescent="0.25">
      <c r="A102" s="438">
        <v>45054</v>
      </c>
      <c r="B102" s="431" t="s">
        <v>22403</v>
      </c>
      <c r="C102" s="431">
        <v>386</v>
      </c>
      <c r="D102" s="432"/>
      <c r="E102" s="431">
        <v>833.49</v>
      </c>
    </row>
    <row r="103" spans="1:5" x14ac:dyDescent="0.25">
      <c r="A103" s="438">
        <v>45054</v>
      </c>
      <c r="B103" s="431" t="s">
        <v>22405</v>
      </c>
      <c r="C103" s="431">
        <v>15</v>
      </c>
      <c r="D103" s="432"/>
      <c r="E103" s="431">
        <v>105</v>
      </c>
    </row>
    <row r="104" spans="1:5" x14ac:dyDescent="0.25">
      <c r="A104" s="438">
        <v>45054</v>
      </c>
      <c r="B104" s="431" t="s">
        <v>22406</v>
      </c>
      <c r="C104" s="431">
        <v>200</v>
      </c>
      <c r="D104" s="432"/>
      <c r="E104" s="431">
        <v>686</v>
      </c>
    </row>
    <row r="105" spans="1:5" x14ac:dyDescent="0.25">
      <c r="A105" s="438">
        <v>45054</v>
      </c>
      <c r="B105" s="431" t="s">
        <v>22407</v>
      </c>
      <c r="C105" s="431">
        <v>176</v>
      </c>
      <c r="D105" s="432"/>
      <c r="E105" s="431">
        <v>580.32000000000005</v>
      </c>
    </row>
    <row r="106" spans="1:5" x14ac:dyDescent="0.25">
      <c r="A106" s="438">
        <v>45054</v>
      </c>
      <c r="B106" s="431" t="s">
        <v>22408</v>
      </c>
      <c r="C106" s="431">
        <v>42</v>
      </c>
      <c r="D106" s="431">
        <v>140.71</v>
      </c>
      <c r="E106" s="431"/>
    </row>
    <row r="107" spans="1:5" x14ac:dyDescent="0.25">
      <c r="A107" s="438">
        <v>45054</v>
      </c>
      <c r="B107" s="431" t="s">
        <v>22409</v>
      </c>
      <c r="C107" s="431">
        <v>100</v>
      </c>
      <c r="D107" s="432"/>
      <c r="E107" s="431">
        <v>442.4</v>
      </c>
    </row>
    <row r="108" spans="1:5" x14ac:dyDescent="0.25">
      <c r="A108" s="438">
        <v>45054</v>
      </c>
      <c r="B108" s="431" t="s">
        <v>22410</v>
      </c>
      <c r="C108" s="431">
        <v>117</v>
      </c>
      <c r="D108" s="432"/>
      <c r="E108" s="431">
        <v>251.37</v>
      </c>
    </row>
    <row r="109" spans="1:5" x14ac:dyDescent="0.25">
      <c r="A109" s="438">
        <v>45054</v>
      </c>
      <c r="B109" s="431" t="s">
        <v>22411</v>
      </c>
      <c r="C109" s="431">
        <v>50</v>
      </c>
      <c r="D109" s="432"/>
      <c r="E109" s="433">
        <v>1278.6600000000001</v>
      </c>
    </row>
    <row r="110" spans="1:5" x14ac:dyDescent="0.25">
      <c r="A110" s="438">
        <v>45054</v>
      </c>
      <c r="B110" s="431" t="s">
        <v>22412</v>
      </c>
      <c r="C110" s="431">
        <v>8</v>
      </c>
      <c r="D110" s="431"/>
      <c r="E110" s="431">
        <v>44.2</v>
      </c>
    </row>
    <row r="111" spans="1:5" x14ac:dyDescent="0.25">
      <c r="A111" s="438">
        <v>45054</v>
      </c>
      <c r="B111" s="431" t="s">
        <v>22413</v>
      </c>
      <c r="C111" s="431">
        <v>140</v>
      </c>
      <c r="D111" s="432"/>
      <c r="E111" s="431">
        <v>293.27</v>
      </c>
    </row>
    <row r="112" spans="1:5" x14ac:dyDescent="0.25">
      <c r="A112" s="438">
        <v>45054</v>
      </c>
      <c r="B112" s="431" t="s">
        <v>22414</v>
      </c>
      <c r="C112" s="431">
        <v>17</v>
      </c>
      <c r="D112" s="432"/>
      <c r="E112" s="431">
        <v>41.16</v>
      </c>
    </row>
    <row r="113" spans="1:5" x14ac:dyDescent="0.25">
      <c r="A113" s="438">
        <v>45054</v>
      </c>
      <c r="B113" s="431" t="s">
        <v>22415</v>
      </c>
      <c r="C113" s="431">
        <v>33</v>
      </c>
      <c r="D113" s="432"/>
      <c r="E113" s="431">
        <v>83.3</v>
      </c>
    </row>
    <row r="114" spans="1:5" x14ac:dyDescent="0.25">
      <c r="A114" s="438">
        <v>45054</v>
      </c>
      <c r="B114" s="431" t="s">
        <v>22416</v>
      </c>
      <c r="C114" s="431">
        <v>13</v>
      </c>
      <c r="D114" s="431">
        <v>54.37</v>
      </c>
      <c r="E114" s="431"/>
    </row>
    <row r="115" spans="1:5" x14ac:dyDescent="0.25">
      <c r="A115" s="438">
        <v>45054</v>
      </c>
      <c r="B115" s="431" t="s">
        <v>22417</v>
      </c>
      <c r="C115" s="431">
        <v>2553</v>
      </c>
      <c r="D115" s="432"/>
      <c r="E115" s="433">
        <v>5031.09</v>
      </c>
    </row>
    <row r="116" spans="1:5" x14ac:dyDescent="0.25">
      <c r="A116" s="438">
        <v>45054</v>
      </c>
      <c r="B116" s="431" t="s">
        <v>22419</v>
      </c>
      <c r="C116" s="431">
        <v>10</v>
      </c>
      <c r="D116" s="432"/>
      <c r="E116" s="431">
        <v>60.6</v>
      </c>
    </row>
    <row r="117" spans="1:5" x14ac:dyDescent="0.25">
      <c r="A117" s="438">
        <v>45054</v>
      </c>
      <c r="B117" s="431" t="s">
        <v>22420</v>
      </c>
      <c r="C117" s="431">
        <v>28</v>
      </c>
      <c r="D117" s="431">
        <v>89.54</v>
      </c>
      <c r="E117" s="431"/>
    </row>
    <row r="118" spans="1:5" x14ac:dyDescent="0.25">
      <c r="A118" s="438">
        <v>45054</v>
      </c>
      <c r="B118" s="431" t="s">
        <v>22421</v>
      </c>
      <c r="C118" s="431">
        <v>30</v>
      </c>
      <c r="D118" s="432"/>
      <c r="E118" s="431">
        <v>68.599999999999994</v>
      </c>
    </row>
    <row r="119" spans="1:5" x14ac:dyDescent="0.25">
      <c r="A119" s="438">
        <v>45054</v>
      </c>
      <c r="B119" s="431" t="s">
        <v>22422</v>
      </c>
      <c r="C119" s="7">
        <v>302</v>
      </c>
      <c r="D119" s="7"/>
      <c r="E119" s="7">
        <v>626.22</v>
      </c>
    </row>
    <row r="120" spans="1:5" x14ac:dyDescent="0.25">
      <c r="A120" s="438">
        <v>45054</v>
      </c>
      <c r="B120" s="431" t="s">
        <v>22423</v>
      </c>
      <c r="C120" s="431">
        <v>60</v>
      </c>
      <c r="D120" s="431"/>
      <c r="E120" s="21">
        <v>205.8</v>
      </c>
    </row>
    <row r="121" spans="1:5" x14ac:dyDescent="0.25">
      <c r="A121" s="438">
        <v>45054</v>
      </c>
      <c r="B121" s="431" t="s">
        <v>22418</v>
      </c>
      <c r="C121" s="7">
        <v>120</v>
      </c>
      <c r="D121" s="7"/>
      <c r="E121" s="7">
        <v>274.39999999999998</v>
      </c>
    </row>
    <row r="122" spans="1:5" x14ac:dyDescent="0.25">
      <c r="A122" s="438">
        <v>45054</v>
      </c>
      <c r="B122" s="431" t="s">
        <v>22424</v>
      </c>
      <c r="C122" s="7">
        <v>60</v>
      </c>
      <c r="D122" s="7">
        <v>179.09</v>
      </c>
      <c r="E122" s="7"/>
    </row>
    <row r="123" spans="1:5" x14ac:dyDescent="0.25">
      <c r="A123" s="438">
        <v>45054</v>
      </c>
      <c r="B123" s="431" t="s">
        <v>22425</v>
      </c>
      <c r="C123" s="7">
        <v>149</v>
      </c>
      <c r="D123" s="7"/>
      <c r="E123" s="7">
        <v>386.1</v>
      </c>
    </row>
    <row r="124" spans="1:5" x14ac:dyDescent="0.25">
      <c r="A124" s="438">
        <v>45054</v>
      </c>
      <c r="B124" s="431" t="s">
        <v>22426</v>
      </c>
      <c r="C124" s="431">
        <v>456</v>
      </c>
      <c r="D124" s="433">
        <v>1299.73</v>
      </c>
      <c r="E124" s="7"/>
    </row>
    <row r="125" spans="1:5" x14ac:dyDescent="0.25">
      <c r="A125" s="438">
        <v>45054</v>
      </c>
      <c r="B125" s="431" t="s">
        <v>22427</v>
      </c>
      <c r="C125" s="431">
        <v>216</v>
      </c>
      <c r="D125" s="431">
        <v>547.85</v>
      </c>
      <c r="E125" s="7"/>
    </row>
    <row r="126" spans="1:5" x14ac:dyDescent="0.25">
      <c r="A126" s="438">
        <v>45055</v>
      </c>
      <c r="B126" s="431" t="s">
        <v>22428</v>
      </c>
      <c r="C126" s="431">
        <v>34</v>
      </c>
      <c r="D126" s="432"/>
      <c r="E126" s="431">
        <v>73.5</v>
      </c>
    </row>
    <row r="127" spans="1:5" x14ac:dyDescent="0.25">
      <c r="A127" s="438">
        <v>45055</v>
      </c>
      <c r="B127" s="431" t="s">
        <v>22429</v>
      </c>
      <c r="C127" s="431">
        <v>56</v>
      </c>
      <c r="D127" s="432"/>
      <c r="E127" s="431">
        <v>151.5</v>
      </c>
    </row>
    <row r="128" spans="1:5" x14ac:dyDescent="0.25">
      <c r="A128" s="438">
        <v>45055</v>
      </c>
      <c r="B128" s="431" t="s">
        <v>22430</v>
      </c>
      <c r="C128" s="431">
        <v>23</v>
      </c>
      <c r="D128" s="431">
        <v>76.75</v>
      </c>
      <c r="E128" s="431"/>
    </row>
    <row r="129" spans="1:5" x14ac:dyDescent="0.25">
      <c r="A129" s="438">
        <v>45055</v>
      </c>
      <c r="B129" s="431" t="s">
        <v>22431</v>
      </c>
      <c r="C129" s="431">
        <v>64</v>
      </c>
      <c r="D129" s="432"/>
      <c r="E129" s="431">
        <v>137.19999999999999</v>
      </c>
    </row>
    <row r="130" spans="1:5" x14ac:dyDescent="0.25">
      <c r="A130" s="438">
        <v>45055</v>
      </c>
      <c r="B130" s="431" t="s">
        <v>22432</v>
      </c>
      <c r="C130" s="431">
        <v>25</v>
      </c>
      <c r="D130" s="431">
        <v>89.54</v>
      </c>
      <c r="E130" s="431"/>
    </row>
    <row r="131" spans="1:5" x14ac:dyDescent="0.25">
      <c r="A131" s="438">
        <v>45055</v>
      </c>
      <c r="B131" s="431" t="s">
        <v>22433</v>
      </c>
      <c r="C131" s="431">
        <v>27</v>
      </c>
      <c r="D131" s="432"/>
      <c r="E131" s="431">
        <v>67.599999999999994</v>
      </c>
    </row>
    <row r="132" spans="1:5" x14ac:dyDescent="0.25">
      <c r="A132" s="438">
        <v>45055</v>
      </c>
      <c r="B132" s="431" t="s">
        <v>22434</v>
      </c>
      <c r="C132" s="431">
        <v>50</v>
      </c>
      <c r="D132" s="431"/>
      <c r="E132" s="431">
        <v>221.2</v>
      </c>
    </row>
    <row r="133" spans="1:5" x14ac:dyDescent="0.25">
      <c r="A133" s="438">
        <v>45055</v>
      </c>
      <c r="B133" s="431" t="s">
        <v>22435</v>
      </c>
      <c r="C133" s="431">
        <v>62</v>
      </c>
      <c r="D133" s="432"/>
      <c r="E133" s="431">
        <v>145.6</v>
      </c>
    </row>
    <row r="134" spans="1:5" x14ac:dyDescent="0.25">
      <c r="A134" s="438">
        <v>45055</v>
      </c>
      <c r="B134" s="431" t="s">
        <v>22436</v>
      </c>
      <c r="C134" s="431">
        <v>10</v>
      </c>
      <c r="D134" s="432"/>
      <c r="E134" s="431">
        <v>104</v>
      </c>
    </row>
    <row r="135" spans="1:5" x14ac:dyDescent="0.25">
      <c r="A135" s="438">
        <v>45055</v>
      </c>
      <c r="B135" s="431" t="s">
        <v>22437</v>
      </c>
      <c r="C135" s="431">
        <v>194</v>
      </c>
      <c r="D135" s="432"/>
      <c r="E135" s="431">
        <v>470.22</v>
      </c>
    </row>
    <row r="136" spans="1:5" x14ac:dyDescent="0.25">
      <c r="A136" s="438">
        <v>45055</v>
      </c>
      <c r="B136" s="431" t="s">
        <v>22438</v>
      </c>
      <c r="C136" s="431">
        <v>60</v>
      </c>
      <c r="D136" s="431">
        <v>179.09</v>
      </c>
      <c r="E136" s="431"/>
    </row>
    <row r="137" spans="1:5" x14ac:dyDescent="0.25">
      <c r="A137" s="438">
        <v>45055</v>
      </c>
      <c r="B137" s="431" t="s">
        <v>22439</v>
      </c>
      <c r="C137" s="431">
        <v>42</v>
      </c>
      <c r="D137" s="432"/>
      <c r="E137" s="431">
        <v>94.4</v>
      </c>
    </row>
    <row r="138" spans="1:5" x14ac:dyDescent="0.25">
      <c r="A138" s="438">
        <v>45055</v>
      </c>
      <c r="B138" s="431" t="s">
        <v>22440</v>
      </c>
      <c r="C138" s="431">
        <v>55</v>
      </c>
      <c r="D138" s="431">
        <v>101.6</v>
      </c>
      <c r="E138" s="431"/>
    </row>
    <row r="139" spans="1:5" x14ac:dyDescent="0.25">
      <c r="A139" s="438">
        <v>45055</v>
      </c>
      <c r="B139" s="431" t="s">
        <v>22441</v>
      </c>
      <c r="C139" s="431">
        <v>70</v>
      </c>
      <c r="D139" s="432"/>
      <c r="E139" s="431">
        <v>145.6</v>
      </c>
    </row>
    <row r="140" spans="1:5" x14ac:dyDescent="0.25">
      <c r="A140" s="438">
        <v>45055</v>
      </c>
      <c r="B140" s="431" t="s">
        <v>22442</v>
      </c>
      <c r="C140" s="431">
        <v>185</v>
      </c>
      <c r="D140" s="432"/>
      <c r="E140" s="431">
        <v>364.9</v>
      </c>
    </row>
    <row r="141" spans="1:5" x14ac:dyDescent="0.25">
      <c r="A141" s="438">
        <v>45055</v>
      </c>
      <c r="B141" s="431" t="s">
        <v>22443</v>
      </c>
      <c r="C141" s="431">
        <v>30</v>
      </c>
      <c r="D141" s="432"/>
      <c r="E141" s="431">
        <v>68.599999999999994</v>
      </c>
    </row>
    <row r="142" spans="1:5" x14ac:dyDescent="0.25">
      <c r="A142" s="438">
        <v>45055</v>
      </c>
      <c r="B142" s="431" t="s">
        <v>22444</v>
      </c>
      <c r="C142" s="431">
        <v>60</v>
      </c>
      <c r="D142" s="432"/>
      <c r="E142" s="431">
        <v>126</v>
      </c>
    </row>
    <row r="143" spans="1:5" x14ac:dyDescent="0.25">
      <c r="A143" s="438">
        <v>45055</v>
      </c>
      <c r="B143" s="431" t="s">
        <v>22445</v>
      </c>
      <c r="C143" s="431">
        <v>50</v>
      </c>
      <c r="D143" s="432"/>
      <c r="E143" s="431">
        <v>439.66</v>
      </c>
    </row>
    <row r="144" spans="1:5" x14ac:dyDescent="0.25">
      <c r="A144" s="438">
        <v>45055</v>
      </c>
      <c r="B144" s="431" t="s">
        <v>22446</v>
      </c>
      <c r="C144" s="431">
        <v>26</v>
      </c>
      <c r="D144" s="431">
        <v>83.15</v>
      </c>
      <c r="E144" s="431"/>
    </row>
    <row r="145" spans="1:5" x14ac:dyDescent="0.25">
      <c r="A145" s="438">
        <v>45055</v>
      </c>
      <c r="B145" s="431" t="s">
        <v>22447</v>
      </c>
      <c r="C145" s="431">
        <v>214</v>
      </c>
      <c r="D145" s="432"/>
      <c r="E145" s="431">
        <v>643.1</v>
      </c>
    </row>
    <row r="146" spans="1:5" x14ac:dyDescent="0.25">
      <c r="A146" s="438">
        <v>45055</v>
      </c>
      <c r="B146" s="431" t="s">
        <v>22448</v>
      </c>
      <c r="C146" s="431">
        <v>94</v>
      </c>
      <c r="D146" s="432"/>
      <c r="E146" s="431">
        <v>236</v>
      </c>
    </row>
    <row r="147" spans="1:5" x14ac:dyDescent="0.25">
      <c r="A147" s="438">
        <v>45055</v>
      </c>
      <c r="B147" s="431" t="s">
        <v>22449</v>
      </c>
      <c r="C147" s="431">
        <v>825</v>
      </c>
      <c r="D147" s="432"/>
      <c r="E147" s="451">
        <v>1659</v>
      </c>
    </row>
    <row r="148" spans="1:5" x14ac:dyDescent="0.25">
      <c r="A148" s="438">
        <v>45055</v>
      </c>
      <c r="B148" s="431" t="s">
        <v>22450</v>
      </c>
      <c r="C148" s="431">
        <v>60</v>
      </c>
      <c r="D148" s="431">
        <v>188.44</v>
      </c>
      <c r="E148" s="431"/>
    </row>
    <row r="149" spans="1:5" x14ac:dyDescent="0.25">
      <c r="A149" s="438">
        <v>45055</v>
      </c>
      <c r="B149" s="431" t="s">
        <v>22451</v>
      </c>
      <c r="C149" s="431">
        <v>118</v>
      </c>
      <c r="D149" s="432"/>
      <c r="E149" s="431">
        <v>312.7</v>
      </c>
    </row>
    <row r="150" spans="1:5" x14ac:dyDescent="0.25">
      <c r="A150" s="438">
        <v>45055</v>
      </c>
      <c r="B150" s="431" t="s">
        <v>22452</v>
      </c>
      <c r="C150" s="431">
        <v>295</v>
      </c>
      <c r="D150" s="431">
        <v>582.04</v>
      </c>
      <c r="E150" s="431"/>
    </row>
    <row r="151" spans="1:5" x14ac:dyDescent="0.25">
      <c r="A151" s="438">
        <v>45055</v>
      </c>
      <c r="B151" s="431" t="s">
        <v>22453</v>
      </c>
      <c r="C151" s="431">
        <v>128</v>
      </c>
      <c r="D151" s="432"/>
      <c r="E151" s="431">
        <v>308.7</v>
      </c>
    </row>
    <row r="152" spans="1:5" x14ac:dyDescent="0.25">
      <c r="A152" s="438">
        <v>45055</v>
      </c>
      <c r="B152" s="431" t="s">
        <v>22454</v>
      </c>
      <c r="C152" s="431">
        <v>15</v>
      </c>
      <c r="D152" s="432"/>
      <c r="E152" s="431">
        <v>59.25</v>
      </c>
    </row>
    <row r="153" spans="1:5" x14ac:dyDescent="0.25">
      <c r="A153" s="438">
        <v>45055</v>
      </c>
      <c r="B153" s="431" t="s">
        <v>22455</v>
      </c>
      <c r="C153" s="431">
        <v>27</v>
      </c>
      <c r="D153" s="432"/>
      <c r="E153" s="431">
        <v>68.599999999999994</v>
      </c>
    </row>
    <row r="154" spans="1:5" x14ac:dyDescent="0.25">
      <c r="A154" s="438">
        <v>45055</v>
      </c>
      <c r="B154" s="431" t="s">
        <v>22456</v>
      </c>
      <c r="C154" s="431">
        <v>85</v>
      </c>
      <c r="D154" s="431">
        <v>288.63</v>
      </c>
      <c r="E154" s="431"/>
    </row>
    <row r="155" spans="1:5" x14ac:dyDescent="0.25">
      <c r="A155" s="438">
        <v>45055</v>
      </c>
      <c r="B155" s="431" t="s">
        <v>22457</v>
      </c>
      <c r="C155" s="431">
        <v>60</v>
      </c>
      <c r="D155" s="431">
        <v>168.76</v>
      </c>
      <c r="E155" s="431"/>
    </row>
    <row r="156" spans="1:5" x14ac:dyDescent="0.25">
      <c r="A156" s="438">
        <v>45055</v>
      </c>
      <c r="B156" s="431" t="s">
        <v>22458</v>
      </c>
      <c r="C156" s="431">
        <v>23</v>
      </c>
      <c r="D156" s="431">
        <v>54.37</v>
      </c>
      <c r="E156" s="431"/>
    </row>
    <row r="157" spans="1:5" x14ac:dyDescent="0.25">
      <c r="A157" s="438">
        <v>45056</v>
      </c>
      <c r="B157" s="431" t="s">
        <v>22459</v>
      </c>
      <c r="C157" s="431">
        <v>410</v>
      </c>
      <c r="D157" s="433">
        <v>1608.35</v>
      </c>
      <c r="E157" s="433"/>
    </row>
    <row r="158" spans="1:5" x14ac:dyDescent="0.25">
      <c r="A158" s="438">
        <v>45056</v>
      </c>
      <c r="B158" s="431" t="s">
        <v>22460</v>
      </c>
      <c r="C158" s="431">
        <v>56</v>
      </c>
      <c r="D158" s="431"/>
      <c r="E158" s="431">
        <v>106.2</v>
      </c>
    </row>
    <row r="159" spans="1:5" x14ac:dyDescent="0.25">
      <c r="A159" s="438">
        <v>45056</v>
      </c>
      <c r="B159" s="431" t="s">
        <v>22461</v>
      </c>
      <c r="C159" s="431">
        <v>48</v>
      </c>
      <c r="D159" s="432"/>
      <c r="E159" s="431">
        <v>137.19999999999999</v>
      </c>
    </row>
    <row r="160" spans="1:5" x14ac:dyDescent="0.25">
      <c r="A160" s="438">
        <v>45056</v>
      </c>
      <c r="B160" s="431" t="s">
        <v>22462</v>
      </c>
      <c r="C160" s="431">
        <v>290</v>
      </c>
      <c r="D160" s="431">
        <v>887.13</v>
      </c>
      <c r="E160" s="431"/>
    </row>
    <row r="161" spans="1:6" x14ac:dyDescent="0.25">
      <c r="A161" s="438">
        <v>45056</v>
      </c>
      <c r="B161" s="431" t="s">
        <v>22463</v>
      </c>
      <c r="C161" s="431">
        <v>47</v>
      </c>
      <c r="D161" s="431">
        <v>126.57</v>
      </c>
      <c r="E161" s="431"/>
    </row>
    <row r="162" spans="1:6" x14ac:dyDescent="0.25">
      <c r="A162" s="438">
        <v>45056</v>
      </c>
      <c r="B162" s="431" t="s">
        <v>22464</v>
      </c>
      <c r="C162" s="431">
        <f>1435+50+736</f>
        <v>2221</v>
      </c>
      <c r="D162" s="432"/>
      <c r="E162" s="433">
        <v>2471.12</v>
      </c>
      <c r="F162" t="s">
        <v>1095</v>
      </c>
    </row>
    <row r="163" spans="1:6" x14ac:dyDescent="0.25">
      <c r="A163" s="438">
        <v>45056</v>
      </c>
      <c r="B163" s="431" t="s">
        <v>22465</v>
      </c>
      <c r="C163" s="431">
        <v>70</v>
      </c>
      <c r="D163" s="431"/>
      <c r="E163" s="431">
        <v>256</v>
      </c>
    </row>
    <row r="164" spans="1:6" x14ac:dyDescent="0.25">
      <c r="A164" s="438">
        <v>45056</v>
      </c>
      <c r="B164" s="431" t="s">
        <v>22466</v>
      </c>
      <c r="C164" s="431">
        <v>422</v>
      </c>
      <c r="D164" s="432"/>
      <c r="E164" s="431">
        <v>797.25</v>
      </c>
    </row>
    <row r="165" spans="1:6" x14ac:dyDescent="0.25">
      <c r="A165" s="438">
        <v>45056</v>
      </c>
      <c r="B165" s="431" t="s">
        <v>22467</v>
      </c>
      <c r="C165" s="431">
        <v>25</v>
      </c>
      <c r="D165" s="432"/>
      <c r="E165" s="431">
        <v>45.82</v>
      </c>
    </row>
    <row r="166" spans="1:6" x14ac:dyDescent="0.25">
      <c r="A166" s="438">
        <v>45056</v>
      </c>
      <c r="B166" s="431" t="s">
        <v>22468</v>
      </c>
      <c r="C166" s="431">
        <v>25</v>
      </c>
      <c r="D166" s="432"/>
      <c r="E166" s="431">
        <v>245</v>
      </c>
    </row>
    <row r="167" spans="1:6" x14ac:dyDescent="0.25">
      <c r="A167" s="438">
        <v>45056</v>
      </c>
      <c r="B167" s="431" t="s">
        <v>22469</v>
      </c>
      <c r="C167" s="431">
        <v>36</v>
      </c>
      <c r="D167" s="432"/>
      <c r="E167" s="431">
        <v>88.2</v>
      </c>
    </row>
    <row r="168" spans="1:6" x14ac:dyDescent="0.25">
      <c r="A168" s="438">
        <v>45056</v>
      </c>
      <c r="B168" s="7" t="s">
        <v>22470</v>
      </c>
      <c r="C168" s="7">
        <v>86</v>
      </c>
      <c r="D168" s="7">
        <v>284.04000000000002</v>
      </c>
      <c r="E168" s="7"/>
    </row>
    <row r="169" spans="1:6" x14ac:dyDescent="0.25">
      <c r="A169" s="438">
        <v>45056</v>
      </c>
      <c r="B169" s="7" t="s">
        <v>22471</v>
      </c>
      <c r="C169" s="7">
        <v>311</v>
      </c>
      <c r="D169" s="7"/>
      <c r="E169" s="7">
        <v>716.53</v>
      </c>
    </row>
    <row r="170" spans="1:6" x14ac:dyDescent="0.25">
      <c r="A170" s="438">
        <v>45056</v>
      </c>
      <c r="B170" s="7" t="s">
        <v>22472</v>
      </c>
      <c r="C170" s="7">
        <v>10</v>
      </c>
      <c r="D170" s="7"/>
      <c r="E170" s="7">
        <v>41.65</v>
      </c>
    </row>
    <row r="171" spans="1:6" x14ac:dyDescent="0.25">
      <c r="A171" s="438">
        <v>45056</v>
      </c>
      <c r="B171" s="7" t="s">
        <v>22473</v>
      </c>
      <c r="C171" s="7">
        <v>29</v>
      </c>
      <c r="D171" s="7"/>
      <c r="E171" s="7">
        <v>63</v>
      </c>
    </row>
    <row r="172" spans="1:6" x14ac:dyDescent="0.25">
      <c r="A172" s="438">
        <v>45056</v>
      </c>
      <c r="B172" s="7" t="s">
        <v>22474</v>
      </c>
      <c r="C172" s="7">
        <v>74</v>
      </c>
      <c r="D172" s="7">
        <v>168.76</v>
      </c>
      <c r="E172" s="7"/>
    </row>
    <row r="173" spans="1:6" x14ac:dyDescent="0.25">
      <c r="A173" s="438">
        <v>45056</v>
      </c>
      <c r="B173" s="7" t="s">
        <v>22475</v>
      </c>
      <c r="C173" s="7">
        <v>75</v>
      </c>
      <c r="D173" s="7">
        <v>268.63</v>
      </c>
      <c r="E173" s="7"/>
    </row>
    <row r="174" spans="1:6" x14ac:dyDescent="0.25">
      <c r="A174" s="438">
        <v>45056</v>
      </c>
      <c r="B174" s="7" t="s">
        <v>22476</v>
      </c>
      <c r="C174" s="7">
        <v>100</v>
      </c>
      <c r="D174" s="7"/>
      <c r="E174" s="7">
        <v>291.2</v>
      </c>
    </row>
    <row r="175" spans="1:6" x14ac:dyDescent="0.25">
      <c r="A175" s="438">
        <v>45056</v>
      </c>
      <c r="B175" s="7" t="s">
        <v>22477</v>
      </c>
      <c r="C175" s="7">
        <v>616</v>
      </c>
      <c r="D175" s="7"/>
      <c r="E175" s="38">
        <v>1326</v>
      </c>
    </row>
    <row r="176" spans="1:6" x14ac:dyDescent="0.25">
      <c r="A176" s="438">
        <v>45056</v>
      </c>
      <c r="B176" s="7" t="s">
        <v>22478</v>
      </c>
      <c r="C176" s="7">
        <v>26</v>
      </c>
      <c r="D176" s="7"/>
      <c r="E176" s="7">
        <v>83.2</v>
      </c>
    </row>
    <row r="177" spans="1:5" x14ac:dyDescent="0.25">
      <c r="A177" s="438">
        <v>45056</v>
      </c>
      <c r="B177" s="7" t="s">
        <v>22479</v>
      </c>
      <c r="C177" s="7">
        <v>38</v>
      </c>
      <c r="D177" s="7"/>
      <c r="E177" s="7">
        <v>110.6</v>
      </c>
    </row>
    <row r="178" spans="1:5" x14ac:dyDescent="0.25">
      <c r="A178" s="438">
        <v>45056</v>
      </c>
      <c r="B178" s="7" t="s">
        <v>22480</v>
      </c>
      <c r="C178" s="7">
        <v>10</v>
      </c>
      <c r="D178" s="7"/>
      <c r="E178" s="7">
        <v>44.2</v>
      </c>
    </row>
    <row r="179" spans="1:5" x14ac:dyDescent="0.25">
      <c r="A179" s="438">
        <v>45056</v>
      </c>
      <c r="B179" s="7" t="s">
        <v>22481</v>
      </c>
      <c r="C179" s="7">
        <v>109</v>
      </c>
      <c r="D179" s="7"/>
      <c r="E179" s="7">
        <v>228.8</v>
      </c>
    </row>
    <row r="180" spans="1:5" x14ac:dyDescent="0.25">
      <c r="A180" s="438">
        <v>45056</v>
      </c>
      <c r="B180" s="7" t="s">
        <v>22482</v>
      </c>
      <c r="C180" s="7">
        <v>134.32</v>
      </c>
      <c r="D180" s="7"/>
      <c r="E180" s="7">
        <v>263.2</v>
      </c>
    </row>
    <row r="181" spans="1:5" x14ac:dyDescent="0.25">
      <c r="A181" s="438">
        <v>45056</v>
      </c>
      <c r="B181" s="7" t="s">
        <v>22483</v>
      </c>
      <c r="C181" s="7">
        <v>1500</v>
      </c>
      <c r="D181" s="7"/>
      <c r="E181" s="38">
        <v>3450.83</v>
      </c>
    </row>
    <row r="182" spans="1:5" x14ac:dyDescent="0.25">
      <c r="A182" s="438">
        <v>45056</v>
      </c>
      <c r="B182" s="7" t="s">
        <v>22484</v>
      </c>
      <c r="C182" s="7">
        <v>40</v>
      </c>
      <c r="D182" s="7">
        <v>168.76</v>
      </c>
      <c r="E182" s="7"/>
    </row>
    <row r="183" spans="1:5" x14ac:dyDescent="0.25">
      <c r="A183" s="438">
        <v>45056</v>
      </c>
      <c r="B183" s="7" t="s">
        <v>22485</v>
      </c>
      <c r="C183" s="7">
        <v>10</v>
      </c>
      <c r="D183" s="7"/>
      <c r="E183" s="7">
        <v>63.7</v>
      </c>
    </row>
    <row r="184" spans="1:5" x14ac:dyDescent="0.25">
      <c r="A184" s="438">
        <v>45056</v>
      </c>
      <c r="B184" s="7" t="s">
        <v>22486</v>
      </c>
      <c r="C184" s="7">
        <v>11</v>
      </c>
      <c r="D184" s="7">
        <v>96.43</v>
      </c>
      <c r="E184" s="7"/>
    </row>
    <row r="185" spans="1:5" x14ac:dyDescent="0.25">
      <c r="A185" s="438">
        <v>45056</v>
      </c>
      <c r="B185" s="431" t="s">
        <v>22490</v>
      </c>
      <c r="C185" s="431">
        <v>107</v>
      </c>
      <c r="D185" s="432"/>
      <c r="E185" s="431">
        <v>240.1</v>
      </c>
    </row>
    <row r="186" spans="1:5" x14ac:dyDescent="0.25">
      <c r="A186" s="438">
        <v>45056</v>
      </c>
      <c r="B186" s="431" t="s">
        <v>22491</v>
      </c>
      <c r="C186" s="431">
        <v>30</v>
      </c>
      <c r="D186" s="431">
        <v>84.38</v>
      </c>
      <c r="E186" s="431"/>
    </row>
    <row r="187" spans="1:5" x14ac:dyDescent="0.25">
      <c r="A187" s="438">
        <v>45056</v>
      </c>
      <c r="B187" s="431" t="s">
        <v>22492</v>
      </c>
      <c r="C187" s="431">
        <v>260</v>
      </c>
      <c r="D187" s="432"/>
      <c r="E187" s="431">
        <v>476.28</v>
      </c>
    </row>
    <row r="188" spans="1:5" x14ac:dyDescent="0.25">
      <c r="A188" s="438">
        <v>45057</v>
      </c>
      <c r="B188" s="431" t="s">
        <v>22493</v>
      </c>
      <c r="C188" s="431">
        <v>50</v>
      </c>
      <c r="D188" s="431">
        <v>123.12</v>
      </c>
      <c r="E188" s="431"/>
    </row>
    <row r="189" spans="1:5" x14ac:dyDescent="0.25">
      <c r="A189" s="438">
        <v>45057</v>
      </c>
      <c r="B189" s="431" t="s">
        <v>22494</v>
      </c>
      <c r="C189" s="431">
        <v>64</v>
      </c>
      <c r="D189" s="432"/>
      <c r="E189" s="431">
        <v>213.3</v>
      </c>
    </row>
    <row r="190" spans="1:5" x14ac:dyDescent="0.25">
      <c r="A190" s="438">
        <v>45057</v>
      </c>
      <c r="B190" s="431" t="s">
        <v>22495</v>
      </c>
      <c r="C190" s="431">
        <v>40</v>
      </c>
      <c r="D190" s="432"/>
      <c r="E190" s="431">
        <v>137.19999999999999</v>
      </c>
    </row>
    <row r="191" spans="1:5" x14ac:dyDescent="0.25">
      <c r="A191" s="438">
        <v>45057</v>
      </c>
      <c r="B191" s="431" t="s">
        <v>22496</v>
      </c>
      <c r="C191" s="431">
        <v>1410</v>
      </c>
      <c r="D191" s="432"/>
      <c r="E191" s="433">
        <v>2640.62</v>
      </c>
    </row>
    <row r="192" spans="1:5" x14ac:dyDescent="0.25">
      <c r="A192" s="438">
        <v>45057</v>
      </c>
      <c r="B192" s="431" t="s">
        <v>22497</v>
      </c>
      <c r="C192" s="431">
        <v>120</v>
      </c>
      <c r="D192" s="432"/>
      <c r="E192" s="431">
        <v>411.6</v>
      </c>
    </row>
    <row r="193" spans="1:6" x14ac:dyDescent="0.25">
      <c r="A193" s="438">
        <v>45057</v>
      </c>
      <c r="B193" s="431" t="s">
        <v>22498</v>
      </c>
      <c r="C193" s="431">
        <v>17</v>
      </c>
      <c r="D193" s="432"/>
      <c r="E193" s="431">
        <v>49</v>
      </c>
    </row>
    <row r="194" spans="1:6" x14ac:dyDescent="0.25">
      <c r="A194" s="438">
        <v>45057</v>
      </c>
      <c r="B194" s="431" t="s">
        <v>22499</v>
      </c>
      <c r="C194" s="431">
        <v>268</v>
      </c>
      <c r="D194" s="432"/>
      <c r="E194" s="431">
        <v>592.9</v>
      </c>
    </row>
    <row r="195" spans="1:6" x14ac:dyDescent="0.25">
      <c r="A195" s="438">
        <v>45057</v>
      </c>
      <c r="B195" s="431" t="s">
        <v>22500</v>
      </c>
      <c r="C195" s="431">
        <v>357</v>
      </c>
      <c r="D195" s="432"/>
      <c r="E195" s="431">
        <v>829.92</v>
      </c>
    </row>
    <row r="196" spans="1:6" x14ac:dyDescent="0.25">
      <c r="A196" s="438">
        <v>45057</v>
      </c>
      <c r="B196" s="431" t="s">
        <v>22501</v>
      </c>
      <c r="C196" s="431">
        <v>80</v>
      </c>
      <c r="D196" s="432"/>
      <c r="E196" s="431">
        <v>171.6</v>
      </c>
    </row>
    <row r="197" spans="1:6" x14ac:dyDescent="0.25">
      <c r="A197" s="438">
        <v>45057</v>
      </c>
      <c r="B197" s="431" t="s">
        <v>22502</v>
      </c>
      <c r="C197" s="431">
        <v>175</v>
      </c>
      <c r="D197" s="431">
        <v>441.89</v>
      </c>
      <c r="E197" s="431"/>
      <c r="F197" t="s">
        <v>22503</v>
      </c>
    </row>
    <row r="198" spans="1:6" x14ac:dyDescent="0.25">
      <c r="A198" s="438">
        <v>45057</v>
      </c>
      <c r="B198" s="431" t="s">
        <v>22504</v>
      </c>
      <c r="C198" s="431">
        <v>4350</v>
      </c>
      <c r="D198" s="433"/>
      <c r="E198" s="433">
        <v>7521.98</v>
      </c>
    </row>
    <row r="199" spans="1:6" x14ac:dyDescent="0.25">
      <c r="A199" s="438">
        <v>45057</v>
      </c>
      <c r="B199" s="431" t="s">
        <v>22505</v>
      </c>
      <c r="C199" s="431">
        <v>18</v>
      </c>
      <c r="D199" s="432"/>
      <c r="E199" s="431">
        <v>102.9</v>
      </c>
    </row>
    <row r="200" spans="1:6" x14ac:dyDescent="0.25">
      <c r="A200" s="438">
        <v>45057</v>
      </c>
      <c r="B200" s="431" t="s">
        <v>22506</v>
      </c>
      <c r="C200" s="431">
        <v>41</v>
      </c>
      <c r="D200" s="432"/>
      <c r="E200" s="431">
        <v>93.1</v>
      </c>
    </row>
    <row r="201" spans="1:6" x14ac:dyDescent="0.25">
      <c r="A201" s="438">
        <v>45057</v>
      </c>
      <c r="B201" s="431" t="s">
        <v>22507</v>
      </c>
      <c r="C201" s="431">
        <v>134</v>
      </c>
      <c r="D201" s="432"/>
      <c r="E201" s="431">
        <v>639</v>
      </c>
    </row>
    <row r="202" spans="1:6" x14ac:dyDescent="0.25">
      <c r="A202" s="438">
        <v>45057</v>
      </c>
      <c r="B202" s="431" t="s">
        <v>22508</v>
      </c>
      <c r="C202" s="431">
        <v>25</v>
      </c>
      <c r="D202" s="432"/>
      <c r="E202" s="431">
        <v>52</v>
      </c>
    </row>
    <row r="203" spans="1:6" x14ac:dyDescent="0.25">
      <c r="A203" s="438">
        <v>45057</v>
      </c>
      <c r="B203" s="431" t="s">
        <v>22509</v>
      </c>
      <c r="C203" s="431">
        <v>150</v>
      </c>
      <c r="D203" s="432"/>
      <c r="E203" s="431">
        <v>364</v>
      </c>
    </row>
    <row r="204" spans="1:6" x14ac:dyDescent="0.25">
      <c r="A204" s="438">
        <v>45057</v>
      </c>
      <c r="B204" s="431" t="s">
        <v>22510</v>
      </c>
      <c r="C204" s="431">
        <v>80</v>
      </c>
      <c r="D204" s="432"/>
      <c r="E204" s="431">
        <v>211.2</v>
      </c>
    </row>
    <row r="205" spans="1:6" x14ac:dyDescent="0.25">
      <c r="A205" s="438">
        <v>45057</v>
      </c>
      <c r="B205" s="431" t="s">
        <v>22511</v>
      </c>
      <c r="C205" s="431">
        <v>31</v>
      </c>
      <c r="D205" s="432"/>
      <c r="E205" s="431">
        <v>78</v>
      </c>
    </row>
    <row r="206" spans="1:6" x14ac:dyDescent="0.25">
      <c r="A206" s="438">
        <v>45057</v>
      </c>
      <c r="B206" s="431" t="s">
        <v>22512</v>
      </c>
      <c r="C206" s="431">
        <v>60</v>
      </c>
      <c r="D206" s="431">
        <v>179.09</v>
      </c>
      <c r="E206" s="431"/>
    </row>
    <row r="207" spans="1:6" x14ac:dyDescent="0.25">
      <c r="A207" s="438">
        <v>45057</v>
      </c>
      <c r="B207" s="431" t="s">
        <v>22513</v>
      </c>
      <c r="C207" s="431">
        <v>136</v>
      </c>
      <c r="D207" s="432"/>
      <c r="E207" s="431">
        <v>307.24</v>
      </c>
    </row>
    <row r="208" spans="1:6" x14ac:dyDescent="0.25">
      <c r="A208" s="438">
        <v>45057</v>
      </c>
      <c r="B208" s="431" t="s">
        <v>22514</v>
      </c>
      <c r="C208" s="431">
        <v>33</v>
      </c>
      <c r="D208" s="432"/>
      <c r="E208" s="431">
        <v>171</v>
      </c>
    </row>
    <row r="209" spans="1:5" x14ac:dyDescent="0.25">
      <c r="A209" s="438">
        <v>45057</v>
      </c>
      <c r="B209" s="431" t="s">
        <v>22515</v>
      </c>
      <c r="C209" s="431">
        <v>52</v>
      </c>
      <c r="D209" s="432"/>
      <c r="E209" s="431">
        <v>122.5</v>
      </c>
    </row>
    <row r="210" spans="1:5" x14ac:dyDescent="0.25">
      <c r="A210" s="438">
        <v>45057</v>
      </c>
      <c r="B210" s="7" t="s">
        <v>22516</v>
      </c>
      <c r="C210" s="7">
        <v>302</v>
      </c>
      <c r="D210" s="7">
        <v>846.19</v>
      </c>
      <c r="E210" s="7"/>
    </row>
    <row r="211" spans="1:5" x14ac:dyDescent="0.25">
      <c r="A211" s="438">
        <v>45057</v>
      </c>
      <c r="B211" s="7" t="s">
        <v>22517</v>
      </c>
      <c r="C211" s="7">
        <v>91</v>
      </c>
      <c r="D211" s="7"/>
      <c r="E211" s="38">
        <v>2042.32</v>
      </c>
    </row>
    <row r="212" spans="1:5" x14ac:dyDescent="0.25">
      <c r="A212" s="438">
        <v>45057</v>
      </c>
      <c r="B212" s="7" t="s">
        <v>22518</v>
      </c>
      <c r="C212" s="7">
        <v>20</v>
      </c>
      <c r="D212" s="7">
        <v>154.97999999999999</v>
      </c>
      <c r="E212" s="38"/>
    </row>
    <row r="213" spans="1:5" x14ac:dyDescent="0.25">
      <c r="A213" s="438">
        <v>45057</v>
      </c>
      <c r="B213" s="7" t="s">
        <v>22520</v>
      </c>
      <c r="C213" s="21">
        <v>90</v>
      </c>
      <c r="D213" s="7">
        <v>272.08</v>
      </c>
      <c r="E213" s="38"/>
    </row>
    <row r="214" spans="1:5" x14ac:dyDescent="0.25">
      <c r="A214" s="438">
        <v>45057</v>
      </c>
      <c r="B214" s="7" t="s">
        <v>22521</v>
      </c>
      <c r="C214" s="7">
        <v>88</v>
      </c>
      <c r="D214" s="7"/>
      <c r="E214" s="38">
        <v>187.2</v>
      </c>
    </row>
    <row r="215" spans="1:5" x14ac:dyDescent="0.25">
      <c r="A215" s="438">
        <v>45057</v>
      </c>
      <c r="B215" s="7" t="s">
        <v>22522</v>
      </c>
      <c r="C215" s="7">
        <v>216</v>
      </c>
      <c r="D215" s="7"/>
      <c r="E215" s="38">
        <v>520.20000000000005</v>
      </c>
    </row>
    <row r="216" spans="1:5" x14ac:dyDescent="0.25">
      <c r="A216" s="438">
        <v>45057</v>
      </c>
      <c r="B216" s="7" t="s">
        <v>22523</v>
      </c>
      <c r="C216" s="7">
        <v>22</v>
      </c>
      <c r="D216" s="7"/>
      <c r="E216" s="38">
        <v>52</v>
      </c>
    </row>
    <row r="217" spans="1:5" x14ac:dyDescent="0.25">
      <c r="A217" s="438">
        <v>45057</v>
      </c>
      <c r="B217" s="7" t="s">
        <v>22524</v>
      </c>
      <c r="C217" s="7">
        <v>170</v>
      </c>
      <c r="D217" s="7"/>
      <c r="E217" s="38">
        <v>446.13</v>
      </c>
    </row>
    <row r="218" spans="1:5" x14ac:dyDescent="0.25">
      <c r="A218" s="438">
        <v>45057</v>
      </c>
      <c r="B218" s="7" t="s">
        <v>22525</v>
      </c>
      <c r="C218" s="7">
        <v>220</v>
      </c>
      <c r="D218" s="7"/>
      <c r="E218" s="38">
        <v>387.1</v>
      </c>
    </row>
    <row r="219" spans="1:5" x14ac:dyDescent="0.25">
      <c r="A219" s="438">
        <v>45057</v>
      </c>
      <c r="B219" s="7" t="s">
        <v>22526</v>
      </c>
      <c r="C219" s="7">
        <v>191</v>
      </c>
      <c r="D219" s="7"/>
      <c r="E219" s="38">
        <v>489.06</v>
      </c>
    </row>
    <row r="220" spans="1:5" x14ac:dyDescent="0.25">
      <c r="A220" s="438">
        <v>45057</v>
      </c>
      <c r="B220" s="7" t="s">
        <v>22527</v>
      </c>
      <c r="C220" s="7">
        <v>11</v>
      </c>
      <c r="D220" s="7">
        <v>55.35</v>
      </c>
      <c r="E220" s="38"/>
    </row>
    <row r="221" spans="1:5" x14ac:dyDescent="0.25">
      <c r="A221" s="438">
        <v>45057</v>
      </c>
      <c r="B221" s="7" t="s">
        <v>22528</v>
      </c>
      <c r="C221" s="7">
        <v>18</v>
      </c>
      <c r="D221" s="7">
        <v>72.569999999999993</v>
      </c>
      <c r="E221" s="38"/>
    </row>
    <row r="222" spans="1:5" x14ac:dyDescent="0.25">
      <c r="A222" s="438">
        <v>45057</v>
      </c>
      <c r="B222" s="7" t="s">
        <v>22529</v>
      </c>
      <c r="C222" s="7">
        <v>945</v>
      </c>
      <c r="D222" s="7">
        <v>1930.36</v>
      </c>
      <c r="E222" s="38"/>
    </row>
    <row r="223" spans="1:5" x14ac:dyDescent="0.25">
      <c r="A223" s="438">
        <v>45057</v>
      </c>
      <c r="B223" s="7" t="s">
        <v>22530</v>
      </c>
      <c r="C223" s="7">
        <v>16</v>
      </c>
      <c r="D223" s="7"/>
      <c r="E223" s="38">
        <v>102.9</v>
      </c>
    </row>
    <row r="224" spans="1:5" x14ac:dyDescent="0.25">
      <c r="A224" s="438">
        <v>45057</v>
      </c>
      <c r="B224" s="7" t="s">
        <v>22531</v>
      </c>
      <c r="C224" s="7">
        <v>5</v>
      </c>
      <c r="D224" s="7">
        <v>60.26</v>
      </c>
      <c r="E224" s="38"/>
    </row>
    <row r="225" spans="1:5" x14ac:dyDescent="0.25">
      <c r="A225" s="438">
        <v>45058</v>
      </c>
      <c r="B225" s="7" t="s">
        <v>22532</v>
      </c>
      <c r="C225" s="7">
        <v>93</v>
      </c>
      <c r="D225" s="7">
        <v>269.11</v>
      </c>
      <c r="E225" s="38"/>
    </row>
    <row r="226" spans="1:5" x14ac:dyDescent="0.25">
      <c r="A226" s="438">
        <v>45058</v>
      </c>
      <c r="B226" s="7" t="s">
        <v>22533</v>
      </c>
      <c r="C226" s="7">
        <v>33</v>
      </c>
      <c r="D226" s="7"/>
      <c r="E226" s="38">
        <v>82.6</v>
      </c>
    </row>
    <row r="227" spans="1:5" x14ac:dyDescent="0.25">
      <c r="A227" s="438">
        <v>45058</v>
      </c>
      <c r="B227" s="7" t="s">
        <v>22534</v>
      </c>
      <c r="C227" s="7">
        <v>117</v>
      </c>
      <c r="D227" s="7"/>
      <c r="E227" s="38">
        <v>254.8</v>
      </c>
    </row>
    <row r="228" spans="1:5" x14ac:dyDescent="0.25">
      <c r="A228" s="438">
        <v>45058</v>
      </c>
      <c r="B228" s="7" t="s">
        <v>22535</v>
      </c>
      <c r="C228" s="7">
        <v>60</v>
      </c>
      <c r="D228" s="7">
        <v>188.76</v>
      </c>
      <c r="E228" s="38"/>
    </row>
    <row r="229" spans="1:5" x14ac:dyDescent="0.25">
      <c r="A229" s="438">
        <v>45058</v>
      </c>
      <c r="B229" s="7" t="s">
        <v>22536</v>
      </c>
      <c r="C229" s="7">
        <v>706</v>
      </c>
      <c r="D229" s="7"/>
      <c r="E229" s="38">
        <v>1670.76</v>
      </c>
    </row>
    <row r="230" spans="1:5" x14ac:dyDescent="0.25">
      <c r="A230" s="438">
        <v>45058</v>
      </c>
      <c r="B230" s="7" t="s">
        <v>22537</v>
      </c>
      <c r="C230" s="7">
        <v>12</v>
      </c>
      <c r="D230" s="7">
        <v>63.96</v>
      </c>
      <c r="E230" s="38"/>
    </row>
    <row r="231" spans="1:5" x14ac:dyDescent="0.25">
      <c r="A231" s="438">
        <v>45058</v>
      </c>
      <c r="B231" s="7" t="s">
        <v>22538</v>
      </c>
      <c r="C231" s="7">
        <v>245</v>
      </c>
      <c r="D231" s="7"/>
      <c r="E231" s="38">
        <v>480.2</v>
      </c>
    </row>
    <row r="232" spans="1:5" x14ac:dyDescent="0.25">
      <c r="A232" s="438">
        <v>45058</v>
      </c>
      <c r="B232" s="7" t="s">
        <v>22539</v>
      </c>
      <c r="C232" s="7">
        <v>14</v>
      </c>
      <c r="D232" s="7">
        <v>138.62</v>
      </c>
      <c r="E232" s="38"/>
    </row>
    <row r="233" spans="1:5" x14ac:dyDescent="0.25">
      <c r="A233" s="438">
        <v>45058</v>
      </c>
      <c r="B233" s="7" t="s">
        <v>22540</v>
      </c>
      <c r="C233" s="7">
        <v>73</v>
      </c>
      <c r="D233" s="7"/>
      <c r="E233" s="38">
        <v>194.7</v>
      </c>
    </row>
    <row r="234" spans="1:5" x14ac:dyDescent="0.25">
      <c r="A234" s="438">
        <v>45058</v>
      </c>
      <c r="B234" s="7" t="s">
        <v>22541</v>
      </c>
      <c r="C234" s="7">
        <v>332</v>
      </c>
      <c r="D234" s="7"/>
      <c r="E234" s="38">
        <v>661.5</v>
      </c>
    </row>
    <row r="235" spans="1:5" x14ac:dyDescent="0.25">
      <c r="A235" s="438">
        <v>45058</v>
      </c>
      <c r="B235" s="7" t="s">
        <v>22542</v>
      </c>
      <c r="C235" s="7">
        <v>41</v>
      </c>
      <c r="D235" s="7"/>
      <c r="E235" s="38">
        <v>98</v>
      </c>
    </row>
    <row r="236" spans="1:5" x14ac:dyDescent="0.25">
      <c r="A236" s="438">
        <v>45058</v>
      </c>
      <c r="B236" s="7" t="s">
        <v>22543</v>
      </c>
      <c r="C236" s="7">
        <f>62+51</f>
        <v>113</v>
      </c>
      <c r="D236" s="7"/>
      <c r="E236" s="38">
        <v>675.52</v>
      </c>
    </row>
    <row r="237" spans="1:5" x14ac:dyDescent="0.25">
      <c r="A237" s="438">
        <v>45058</v>
      </c>
      <c r="B237" s="7" t="s">
        <v>22544</v>
      </c>
      <c r="C237" s="7">
        <v>174</v>
      </c>
      <c r="D237" s="7"/>
      <c r="E237" s="38">
        <v>537.20000000000005</v>
      </c>
    </row>
    <row r="238" spans="1:5" x14ac:dyDescent="0.25">
      <c r="A238" s="438">
        <v>45058</v>
      </c>
      <c r="B238" s="7" t="s">
        <v>22545</v>
      </c>
      <c r="C238" s="21">
        <v>67</v>
      </c>
      <c r="D238" s="7"/>
      <c r="E238" s="60">
        <v>327.39999999999998</v>
      </c>
    </row>
    <row r="239" spans="1:5" x14ac:dyDescent="0.25">
      <c r="A239" s="438">
        <v>45058</v>
      </c>
      <c r="B239" s="7" t="s">
        <v>22546</v>
      </c>
      <c r="C239" s="7">
        <v>10</v>
      </c>
      <c r="D239" s="7"/>
      <c r="E239" s="38">
        <v>49</v>
      </c>
    </row>
    <row r="240" spans="1:5" x14ac:dyDescent="0.25">
      <c r="A240" s="438">
        <v>45058</v>
      </c>
      <c r="B240" s="7" t="s">
        <v>22547</v>
      </c>
      <c r="C240" s="7">
        <v>2619</v>
      </c>
      <c r="D240" s="7"/>
      <c r="E240" s="38">
        <v>4500.16</v>
      </c>
    </row>
    <row r="241" spans="1:5" x14ac:dyDescent="0.25">
      <c r="A241" s="438">
        <v>45058</v>
      </c>
      <c r="B241" s="7" t="s">
        <v>22548</v>
      </c>
      <c r="C241" s="7">
        <v>64</v>
      </c>
      <c r="D241" s="7"/>
      <c r="E241" s="38">
        <v>404.99</v>
      </c>
    </row>
    <row r="242" spans="1:5" x14ac:dyDescent="0.25">
      <c r="A242" s="438">
        <v>45058</v>
      </c>
      <c r="B242" s="7" t="s">
        <v>22549</v>
      </c>
      <c r="C242" s="21">
        <v>440</v>
      </c>
      <c r="D242" s="21"/>
      <c r="E242" s="21">
        <v>926.64</v>
      </c>
    </row>
    <row r="243" spans="1:5" x14ac:dyDescent="0.25">
      <c r="A243" s="438">
        <v>45058</v>
      </c>
      <c r="B243" s="7" t="s">
        <v>22550</v>
      </c>
      <c r="C243" s="7">
        <v>92</v>
      </c>
      <c r="D243" s="7"/>
      <c r="E243" s="38">
        <v>234</v>
      </c>
    </row>
    <row r="244" spans="1:5" x14ac:dyDescent="0.25">
      <c r="A244" s="438">
        <v>45058</v>
      </c>
      <c r="B244" s="7" t="s">
        <v>22551</v>
      </c>
      <c r="C244" s="7">
        <v>74</v>
      </c>
      <c r="D244" s="7">
        <v>231.44</v>
      </c>
      <c r="E244" s="38"/>
    </row>
    <row r="245" spans="1:5" x14ac:dyDescent="0.25">
      <c r="A245" s="438">
        <v>45058</v>
      </c>
      <c r="B245" s="7" t="s">
        <v>22552</v>
      </c>
      <c r="C245" s="7">
        <v>40</v>
      </c>
      <c r="D245" s="7">
        <v>102.83</v>
      </c>
      <c r="E245" s="38"/>
    </row>
    <row r="246" spans="1:5" x14ac:dyDescent="0.25">
      <c r="A246" s="438">
        <v>45058</v>
      </c>
      <c r="B246" s="7" t="s">
        <v>22553</v>
      </c>
      <c r="C246" s="7">
        <v>11</v>
      </c>
      <c r="D246" s="7"/>
      <c r="E246" s="38">
        <v>49</v>
      </c>
    </row>
    <row r="247" spans="1:5" x14ac:dyDescent="0.25">
      <c r="A247" s="438">
        <v>45058</v>
      </c>
      <c r="B247" s="7" t="s">
        <v>22554</v>
      </c>
      <c r="C247" s="7">
        <v>309</v>
      </c>
      <c r="D247" s="7"/>
      <c r="E247" s="38">
        <v>714.42</v>
      </c>
    </row>
    <row r="248" spans="1:5" x14ac:dyDescent="0.25">
      <c r="A248" s="438">
        <v>45058</v>
      </c>
      <c r="B248" s="7" t="s">
        <v>22555</v>
      </c>
      <c r="C248" s="21">
        <v>720</v>
      </c>
      <c r="D248" s="7"/>
      <c r="E248" s="60">
        <v>1097.5999999999999</v>
      </c>
    </row>
    <row r="249" spans="1:5" x14ac:dyDescent="0.25">
      <c r="A249" s="438">
        <v>45058</v>
      </c>
      <c r="B249" s="431" t="s">
        <v>22556</v>
      </c>
      <c r="C249" s="431">
        <v>20</v>
      </c>
      <c r="D249" s="431">
        <v>63.96</v>
      </c>
      <c r="E249" s="431"/>
    </row>
    <row r="250" spans="1:5" x14ac:dyDescent="0.25">
      <c r="A250" s="438">
        <v>45058</v>
      </c>
      <c r="B250" s="431" t="s">
        <v>22557</v>
      </c>
      <c r="C250" s="431">
        <v>81</v>
      </c>
      <c r="D250" s="431">
        <v>166.91</v>
      </c>
      <c r="E250" s="431"/>
    </row>
    <row r="251" spans="1:5" x14ac:dyDescent="0.25">
      <c r="A251" s="438">
        <v>45059</v>
      </c>
      <c r="B251" s="431" t="s">
        <v>22558</v>
      </c>
      <c r="C251" s="431">
        <v>240</v>
      </c>
      <c r="D251" s="431">
        <v>607.52</v>
      </c>
      <c r="E251" s="431"/>
    </row>
    <row r="252" spans="1:5" x14ac:dyDescent="0.25">
      <c r="A252" s="438">
        <v>45059</v>
      </c>
      <c r="B252" s="431" t="s">
        <v>22559</v>
      </c>
      <c r="C252" s="431">
        <v>22</v>
      </c>
      <c r="D252" s="431">
        <v>63.96</v>
      </c>
      <c r="E252" s="431"/>
    </row>
    <row r="253" spans="1:5" x14ac:dyDescent="0.25">
      <c r="A253" s="438">
        <v>45061</v>
      </c>
      <c r="B253" s="431" t="s">
        <v>22560</v>
      </c>
      <c r="C253" s="431">
        <v>5</v>
      </c>
      <c r="D253" s="431">
        <v>60.27</v>
      </c>
      <c r="E253" s="431"/>
    </row>
    <row r="254" spans="1:5" x14ac:dyDescent="0.25">
      <c r="A254" s="438">
        <v>45061</v>
      </c>
      <c r="B254" s="431" t="s">
        <v>22561</v>
      </c>
      <c r="C254" s="431">
        <v>53</v>
      </c>
      <c r="D254" s="431">
        <v>180.81</v>
      </c>
      <c r="E254" s="431"/>
    </row>
    <row r="255" spans="1:5" x14ac:dyDescent="0.25">
      <c r="A255" s="438">
        <v>45061</v>
      </c>
      <c r="B255" s="431" t="s">
        <v>22562</v>
      </c>
      <c r="C255" s="431">
        <v>144</v>
      </c>
      <c r="D255" s="432"/>
      <c r="E255" s="431">
        <v>328.3</v>
      </c>
    </row>
    <row r="256" spans="1:5" x14ac:dyDescent="0.25">
      <c r="A256" s="438">
        <v>45061</v>
      </c>
      <c r="B256" s="431" t="s">
        <v>22563</v>
      </c>
      <c r="C256" s="431">
        <v>25</v>
      </c>
      <c r="D256" s="431">
        <v>89.54</v>
      </c>
      <c r="E256" s="431"/>
    </row>
    <row r="257" spans="1:5" x14ac:dyDescent="0.25">
      <c r="A257" s="438">
        <v>45061</v>
      </c>
      <c r="B257" s="431" t="s">
        <v>22564</v>
      </c>
      <c r="C257" s="431">
        <v>97</v>
      </c>
      <c r="D257" s="431">
        <v>353.58</v>
      </c>
      <c r="E257" s="431"/>
    </row>
    <row r="258" spans="1:5" x14ac:dyDescent="0.25">
      <c r="A258" s="438">
        <v>45061</v>
      </c>
      <c r="B258" s="431" t="s">
        <v>22565</v>
      </c>
      <c r="C258" s="431">
        <v>515</v>
      </c>
      <c r="D258" s="432"/>
      <c r="E258" s="433">
        <v>1049.58</v>
      </c>
    </row>
    <row r="259" spans="1:5" x14ac:dyDescent="0.25">
      <c r="A259" s="438">
        <v>45061</v>
      </c>
      <c r="B259" s="431" t="s">
        <v>22566</v>
      </c>
      <c r="C259" s="431">
        <v>39</v>
      </c>
      <c r="D259" s="432"/>
      <c r="E259" s="431">
        <v>284.2</v>
      </c>
    </row>
    <row r="260" spans="1:5" x14ac:dyDescent="0.25">
      <c r="A260" s="438">
        <v>45061</v>
      </c>
      <c r="B260" s="431" t="s">
        <v>22567</v>
      </c>
      <c r="C260" s="431">
        <v>78</v>
      </c>
      <c r="D260" s="432"/>
      <c r="E260" s="431">
        <v>192.66</v>
      </c>
    </row>
    <row r="261" spans="1:5" x14ac:dyDescent="0.25">
      <c r="A261" s="438">
        <v>45061</v>
      </c>
      <c r="B261" s="431" t="s">
        <v>22568</v>
      </c>
      <c r="C261" s="431">
        <v>695</v>
      </c>
      <c r="D261" s="432"/>
      <c r="E261" s="433">
        <v>1014.6</v>
      </c>
    </row>
    <row r="262" spans="1:5" x14ac:dyDescent="0.25">
      <c r="A262" s="438">
        <v>45061</v>
      </c>
      <c r="B262" s="431" t="s">
        <v>22569</v>
      </c>
      <c r="C262" s="431">
        <v>22</v>
      </c>
      <c r="D262" s="432"/>
      <c r="E262" s="431">
        <v>171.5</v>
      </c>
    </row>
    <row r="263" spans="1:5" x14ac:dyDescent="0.25">
      <c r="A263" s="438">
        <v>45061</v>
      </c>
      <c r="B263" s="431" t="s">
        <v>22570</v>
      </c>
      <c r="C263" s="431">
        <v>1680</v>
      </c>
      <c r="D263" s="432"/>
      <c r="E263" s="433">
        <v>2541.2399999999998</v>
      </c>
    </row>
    <row r="264" spans="1:5" x14ac:dyDescent="0.25">
      <c r="A264" s="438">
        <v>45061</v>
      </c>
      <c r="B264" s="431" t="s">
        <v>22571</v>
      </c>
      <c r="C264" s="431">
        <v>390</v>
      </c>
      <c r="D264" s="433">
        <v>1164.07</v>
      </c>
      <c r="E264" s="432"/>
    </row>
    <row r="265" spans="1:5" x14ac:dyDescent="0.25">
      <c r="A265" s="438">
        <v>45061</v>
      </c>
      <c r="B265" s="431" t="s">
        <v>22572</v>
      </c>
      <c r="C265" s="431">
        <v>12</v>
      </c>
      <c r="D265" s="431">
        <v>108.49</v>
      </c>
      <c r="E265" s="431"/>
    </row>
    <row r="266" spans="1:5" x14ac:dyDescent="0.25">
      <c r="A266" s="438">
        <v>45061</v>
      </c>
      <c r="B266" s="431" t="s">
        <v>22573</v>
      </c>
      <c r="C266" s="431">
        <v>30</v>
      </c>
      <c r="D266" s="431">
        <v>89.54</v>
      </c>
      <c r="E266" s="431"/>
    </row>
    <row r="267" spans="1:5" x14ac:dyDescent="0.25">
      <c r="A267" s="438">
        <v>45061</v>
      </c>
      <c r="B267" s="431" t="s">
        <v>22574</v>
      </c>
      <c r="C267" s="431">
        <v>37</v>
      </c>
      <c r="D267" s="432"/>
      <c r="E267" s="431">
        <v>82.6</v>
      </c>
    </row>
    <row r="268" spans="1:5" x14ac:dyDescent="0.25">
      <c r="A268" s="438">
        <v>45061</v>
      </c>
      <c r="B268" s="7" t="s">
        <v>22575</v>
      </c>
      <c r="C268" s="7">
        <v>18</v>
      </c>
      <c r="D268" s="7"/>
      <c r="E268" s="7">
        <v>107.8</v>
      </c>
    </row>
    <row r="269" spans="1:5" x14ac:dyDescent="0.25">
      <c r="A269" s="438">
        <v>45061</v>
      </c>
      <c r="B269" s="7" t="s">
        <v>22576</v>
      </c>
      <c r="C269" s="7">
        <v>3317</v>
      </c>
      <c r="D269" s="7"/>
      <c r="E269" s="38">
        <v>6618.3</v>
      </c>
    </row>
    <row r="270" spans="1:5" x14ac:dyDescent="0.25">
      <c r="A270" s="438">
        <v>45061</v>
      </c>
      <c r="B270" s="7" t="s">
        <v>22577</v>
      </c>
      <c r="C270" s="7">
        <v>455</v>
      </c>
      <c r="D270" s="7"/>
      <c r="E270" s="7">
        <v>819</v>
      </c>
    </row>
    <row r="271" spans="1:5" x14ac:dyDescent="0.25">
      <c r="A271" s="438">
        <v>45061</v>
      </c>
      <c r="B271" s="7" t="s">
        <v>22578</v>
      </c>
      <c r="C271" s="7">
        <v>30</v>
      </c>
      <c r="D271" s="7"/>
      <c r="E271" s="7">
        <v>68.599999999999994</v>
      </c>
    </row>
    <row r="272" spans="1:5" x14ac:dyDescent="0.25">
      <c r="A272" s="438">
        <v>45061</v>
      </c>
      <c r="B272" s="7" t="s">
        <v>22579</v>
      </c>
      <c r="C272" s="7">
        <v>20</v>
      </c>
      <c r="D272" s="7"/>
      <c r="E272" s="7">
        <v>49</v>
      </c>
    </row>
    <row r="273" spans="1:6" x14ac:dyDescent="0.25">
      <c r="A273" s="438">
        <v>45061</v>
      </c>
      <c r="B273" s="7" t="s">
        <v>22580</v>
      </c>
      <c r="C273" s="7">
        <v>740</v>
      </c>
      <c r="D273" s="7"/>
      <c r="E273" s="38">
        <v>1083.6500000000001</v>
      </c>
    </row>
    <row r="274" spans="1:6" x14ac:dyDescent="0.25">
      <c r="A274" s="438">
        <v>45061</v>
      </c>
      <c r="B274" s="7" t="s">
        <v>22581</v>
      </c>
      <c r="C274" s="7">
        <v>300</v>
      </c>
      <c r="D274" s="7"/>
      <c r="E274" s="7">
        <v>687.3</v>
      </c>
    </row>
    <row r="275" spans="1:6" x14ac:dyDescent="0.25">
      <c r="A275" s="438">
        <v>45061</v>
      </c>
      <c r="B275" s="7" t="s">
        <v>22582</v>
      </c>
      <c r="C275" s="7">
        <v>25</v>
      </c>
      <c r="D275" s="7"/>
      <c r="E275" s="7">
        <v>63.7</v>
      </c>
    </row>
    <row r="276" spans="1:6" x14ac:dyDescent="0.25">
      <c r="A276" s="438">
        <v>45061</v>
      </c>
      <c r="B276" s="7" t="s">
        <v>22583</v>
      </c>
      <c r="C276" s="7">
        <v>71</v>
      </c>
      <c r="D276" s="7">
        <v>286.29000000000002</v>
      </c>
      <c r="E276" s="7"/>
    </row>
    <row r="277" spans="1:6" x14ac:dyDescent="0.25">
      <c r="A277" s="438">
        <v>45061</v>
      </c>
      <c r="B277" s="7" t="s">
        <v>22584</v>
      </c>
      <c r="C277" s="7">
        <v>50</v>
      </c>
      <c r="D277" s="7"/>
      <c r="E277" s="7">
        <v>104</v>
      </c>
    </row>
    <row r="278" spans="1:6" x14ac:dyDescent="0.25">
      <c r="A278" s="438">
        <v>45061</v>
      </c>
      <c r="B278" s="7" t="s">
        <v>22585</v>
      </c>
      <c r="C278" s="7">
        <v>70</v>
      </c>
      <c r="D278" s="7">
        <v>168.76</v>
      </c>
      <c r="E278" s="7"/>
    </row>
    <row r="279" spans="1:6" x14ac:dyDescent="0.25">
      <c r="A279" s="438">
        <v>45061</v>
      </c>
      <c r="B279" s="7" t="s">
        <v>22586</v>
      </c>
      <c r="C279" s="7">
        <v>80</v>
      </c>
      <c r="D279" s="7">
        <v>180</v>
      </c>
      <c r="E279" s="7"/>
      <c r="F279" t="s">
        <v>9276</v>
      </c>
    </row>
    <row r="280" spans="1:6" x14ac:dyDescent="0.25">
      <c r="A280" s="438">
        <v>45061</v>
      </c>
      <c r="B280" s="7" t="s">
        <v>22587</v>
      </c>
      <c r="C280" s="21">
        <v>220</v>
      </c>
      <c r="D280" s="7"/>
      <c r="E280" s="7">
        <v>535.6</v>
      </c>
    </row>
    <row r="281" spans="1:6" x14ac:dyDescent="0.25">
      <c r="A281" s="438">
        <v>45061</v>
      </c>
      <c r="B281" s="7" t="s">
        <v>22588</v>
      </c>
      <c r="C281" s="21">
        <v>50</v>
      </c>
      <c r="D281" s="7">
        <v>140.71</v>
      </c>
      <c r="E281" s="7"/>
    </row>
    <row r="282" spans="1:6" x14ac:dyDescent="0.25">
      <c r="A282" s="438">
        <v>45061</v>
      </c>
      <c r="B282" s="431" t="s">
        <v>22589</v>
      </c>
      <c r="C282" s="431">
        <v>148</v>
      </c>
      <c r="D282" s="431">
        <v>337.51</v>
      </c>
      <c r="E282" s="431"/>
    </row>
    <row r="283" spans="1:6" x14ac:dyDescent="0.25">
      <c r="A283" s="438">
        <v>45062</v>
      </c>
      <c r="B283" s="431" t="s">
        <v>22590</v>
      </c>
      <c r="C283" s="431">
        <v>182</v>
      </c>
      <c r="D283" s="432"/>
      <c r="E283" s="431">
        <v>447.2</v>
      </c>
    </row>
    <row r="284" spans="1:6" x14ac:dyDescent="0.25">
      <c r="A284" s="438">
        <v>45062</v>
      </c>
      <c r="B284" s="431" t="s">
        <v>22591</v>
      </c>
      <c r="C284" s="431">
        <v>20</v>
      </c>
      <c r="D284" s="431">
        <v>154.97999999999999</v>
      </c>
      <c r="E284" s="431"/>
    </row>
    <row r="285" spans="1:6" x14ac:dyDescent="0.25">
      <c r="A285" s="438">
        <v>45062</v>
      </c>
      <c r="B285" s="431" t="s">
        <v>22592</v>
      </c>
      <c r="C285" s="431">
        <v>25</v>
      </c>
      <c r="D285" s="432"/>
      <c r="E285" s="431">
        <v>145.6</v>
      </c>
    </row>
    <row r="286" spans="1:6" x14ac:dyDescent="0.25">
      <c r="A286" s="438">
        <v>45062</v>
      </c>
      <c r="B286" s="431" t="s">
        <v>22593</v>
      </c>
      <c r="C286" s="435">
        <v>100</v>
      </c>
      <c r="D286" s="432"/>
      <c r="E286" s="431">
        <v>343</v>
      </c>
    </row>
    <row r="287" spans="1:6" x14ac:dyDescent="0.25">
      <c r="A287" s="438">
        <v>45062</v>
      </c>
      <c r="B287" s="431" t="s">
        <v>22594</v>
      </c>
      <c r="C287" s="431">
        <v>850</v>
      </c>
      <c r="D287" s="432"/>
      <c r="E287" s="433">
        <v>1679.49</v>
      </c>
    </row>
    <row r="288" spans="1:6" x14ac:dyDescent="0.25">
      <c r="A288" s="438">
        <v>45062</v>
      </c>
      <c r="B288" s="431" t="s">
        <v>22595</v>
      </c>
      <c r="C288" s="435">
        <v>296</v>
      </c>
      <c r="D288" s="432"/>
      <c r="E288" s="431">
        <v>639.45000000000005</v>
      </c>
    </row>
    <row r="289" spans="1:5" x14ac:dyDescent="0.25">
      <c r="A289" s="438">
        <v>45062</v>
      </c>
      <c r="B289" s="7" t="s">
        <v>22596</v>
      </c>
      <c r="C289" s="7">
        <v>13</v>
      </c>
      <c r="D289" s="7"/>
      <c r="E289" s="7">
        <v>52</v>
      </c>
    </row>
    <row r="290" spans="1:5" x14ac:dyDescent="0.25">
      <c r="A290" s="438">
        <v>45062</v>
      </c>
      <c r="B290" s="7" t="s">
        <v>22597</v>
      </c>
      <c r="C290" s="21">
        <v>142</v>
      </c>
      <c r="D290" s="21"/>
      <c r="E290" s="21">
        <v>458.09</v>
      </c>
    </row>
    <row r="291" spans="1:5" x14ac:dyDescent="0.25">
      <c r="A291" s="438">
        <v>45062</v>
      </c>
      <c r="B291" s="7" t="s">
        <v>22598</v>
      </c>
      <c r="C291" s="21">
        <v>220</v>
      </c>
      <c r="D291" s="21"/>
      <c r="E291" s="21">
        <v>669.52</v>
      </c>
    </row>
    <row r="292" spans="1:5" x14ac:dyDescent="0.25">
      <c r="A292" s="438">
        <v>45062</v>
      </c>
      <c r="B292" s="7" t="s">
        <v>22599</v>
      </c>
      <c r="C292" s="7">
        <v>20</v>
      </c>
      <c r="D292" s="7"/>
      <c r="E292" s="7">
        <v>52</v>
      </c>
    </row>
    <row r="293" spans="1:5" x14ac:dyDescent="0.25">
      <c r="A293" s="438">
        <v>45062</v>
      </c>
      <c r="B293" s="7" t="s">
        <v>22600</v>
      </c>
      <c r="C293" s="21">
        <v>200</v>
      </c>
      <c r="D293" s="7"/>
      <c r="E293" s="7">
        <v>442.4</v>
      </c>
    </row>
    <row r="294" spans="1:5" x14ac:dyDescent="0.25">
      <c r="A294" s="438">
        <v>45062</v>
      </c>
      <c r="B294" s="7" t="s">
        <v>22601</v>
      </c>
      <c r="C294" s="21">
        <v>375</v>
      </c>
      <c r="D294" s="7"/>
      <c r="E294" s="7">
        <v>686</v>
      </c>
    </row>
    <row r="295" spans="1:5" x14ac:dyDescent="0.25">
      <c r="A295" s="438">
        <v>45062</v>
      </c>
      <c r="B295" s="7" t="s">
        <v>22602</v>
      </c>
      <c r="C295" s="21">
        <v>30</v>
      </c>
      <c r="D295" s="7">
        <v>117.49</v>
      </c>
      <c r="E295" s="7"/>
    </row>
    <row r="296" spans="1:5" x14ac:dyDescent="0.25">
      <c r="A296" s="438">
        <v>45062</v>
      </c>
      <c r="B296" s="7" t="s">
        <v>22603</v>
      </c>
      <c r="C296" s="21">
        <v>50</v>
      </c>
      <c r="D296" s="7"/>
      <c r="E296" s="7">
        <v>110.6</v>
      </c>
    </row>
    <row r="297" spans="1:5" x14ac:dyDescent="0.25">
      <c r="A297" s="438">
        <v>45062</v>
      </c>
      <c r="B297" s="7" t="s">
        <v>22604</v>
      </c>
      <c r="C297" s="7">
        <v>33</v>
      </c>
      <c r="D297" s="7"/>
      <c r="E297" s="7">
        <v>212.1</v>
      </c>
    </row>
    <row r="298" spans="1:5" x14ac:dyDescent="0.25">
      <c r="A298" s="438">
        <v>45062</v>
      </c>
      <c r="B298" s="7" t="s">
        <v>22605</v>
      </c>
      <c r="C298" s="7">
        <v>2316</v>
      </c>
      <c r="D298" s="7"/>
      <c r="E298" s="38">
        <v>5326.79</v>
      </c>
    </row>
    <row r="299" spans="1:5" x14ac:dyDescent="0.25">
      <c r="A299" s="438">
        <v>45062</v>
      </c>
      <c r="B299" s="7" t="s">
        <v>22606</v>
      </c>
      <c r="C299" s="7">
        <v>2520</v>
      </c>
      <c r="D299" s="7"/>
      <c r="E299" s="38">
        <v>4531.28</v>
      </c>
    </row>
    <row r="300" spans="1:5" x14ac:dyDescent="0.25">
      <c r="A300" s="438">
        <v>45062</v>
      </c>
      <c r="B300" s="7" t="s">
        <v>22607</v>
      </c>
      <c r="C300" s="7">
        <v>40</v>
      </c>
      <c r="D300" s="7">
        <v>168.76</v>
      </c>
      <c r="E300" s="7"/>
    </row>
    <row r="301" spans="1:5" x14ac:dyDescent="0.25">
      <c r="A301" s="438">
        <v>45062</v>
      </c>
      <c r="B301" s="7" t="s">
        <v>22608</v>
      </c>
      <c r="C301" s="7">
        <v>710</v>
      </c>
      <c r="D301" s="7"/>
      <c r="E301" s="38">
        <v>1516.06</v>
      </c>
    </row>
    <row r="302" spans="1:5" x14ac:dyDescent="0.25">
      <c r="A302" s="438">
        <v>45062</v>
      </c>
      <c r="B302" s="7" t="s">
        <v>22609</v>
      </c>
      <c r="C302" s="7">
        <v>46</v>
      </c>
      <c r="D302" s="7"/>
      <c r="E302" s="7">
        <v>107.8</v>
      </c>
    </row>
    <row r="303" spans="1:5" x14ac:dyDescent="0.25">
      <c r="A303" s="438">
        <v>45062</v>
      </c>
      <c r="B303" s="7" t="s">
        <v>22610</v>
      </c>
      <c r="C303" s="7">
        <v>500</v>
      </c>
      <c r="D303" s="7"/>
      <c r="E303" s="38">
        <v>1582.42</v>
      </c>
    </row>
    <row r="304" spans="1:5" x14ac:dyDescent="0.25">
      <c r="A304" s="438">
        <v>45062</v>
      </c>
      <c r="B304" s="7" t="s">
        <v>22611</v>
      </c>
      <c r="C304" s="7">
        <v>617</v>
      </c>
      <c r="D304" s="7"/>
      <c r="E304" s="38">
        <v>1335.13</v>
      </c>
    </row>
    <row r="305" spans="1:5" x14ac:dyDescent="0.25">
      <c r="A305" s="438">
        <v>45062</v>
      </c>
      <c r="B305" s="7" t="s">
        <v>22612</v>
      </c>
      <c r="C305" s="7">
        <v>41</v>
      </c>
      <c r="D305" s="7"/>
      <c r="E305" s="7">
        <v>367.75</v>
      </c>
    </row>
    <row r="306" spans="1:5" x14ac:dyDescent="0.25">
      <c r="A306" s="438">
        <v>45062</v>
      </c>
      <c r="B306" s="7" t="s">
        <v>22613</v>
      </c>
      <c r="C306" s="7">
        <v>39</v>
      </c>
      <c r="D306" s="7">
        <v>120.42</v>
      </c>
      <c r="E306" s="7"/>
    </row>
    <row r="307" spans="1:5" x14ac:dyDescent="0.25">
      <c r="A307" s="438">
        <v>45062</v>
      </c>
      <c r="B307" s="7" t="s">
        <v>22614</v>
      </c>
      <c r="C307" s="7">
        <v>605</v>
      </c>
      <c r="D307" s="7">
        <v>1683.99</v>
      </c>
      <c r="E307" s="7"/>
    </row>
    <row r="308" spans="1:5" x14ac:dyDescent="0.25">
      <c r="A308" s="438">
        <v>45062</v>
      </c>
      <c r="B308" s="7" t="s">
        <v>22615</v>
      </c>
      <c r="C308" s="7">
        <v>50</v>
      </c>
      <c r="D308" s="7">
        <v>179.09</v>
      </c>
      <c r="E308" s="7"/>
    </row>
    <row r="309" spans="1:5" x14ac:dyDescent="0.25">
      <c r="A309" s="438">
        <v>45062</v>
      </c>
      <c r="B309" s="7" t="s">
        <v>22616</v>
      </c>
      <c r="C309" s="21">
        <v>80</v>
      </c>
      <c r="D309" s="7">
        <v>337.51</v>
      </c>
      <c r="E309" s="7"/>
    </row>
    <row r="310" spans="1:5" x14ac:dyDescent="0.25">
      <c r="A310" s="438">
        <v>45062</v>
      </c>
      <c r="B310" s="7" t="s">
        <v>22617</v>
      </c>
      <c r="C310" s="21">
        <v>803</v>
      </c>
      <c r="D310" s="21"/>
      <c r="E310" s="60">
        <v>1733.68</v>
      </c>
    </row>
    <row r="311" spans="1:5" x14ac:dyDescent="0.25">
      <c r="A311" s="438">
        <v>45063</v>
      </c>
      <c r="B311" s="431" t="s">
        <v>22618</v>
      </c>
      <c r="C311" s="431">
        <v>28</v>
      </c>
      <c r="D311" s="431">
        <v>70.36</v>
      </c>
      <c r="E311" s="431"/>
    </row>
    <row r="312" spans="1:5" x14ac:dyDescent="0.25">
      <c r="A312" s="438">
        <v>45063</v>
      </c>
      <c r="B312" s="431" t="s">
        <v>22619</v>
      </c>
      <c r="C312" s="431">
        <v>115</v>
      </c>
      <c r="D312" s="432"/>
      <c r="E312" s="431">
        <v>275.60000000000002</v>
      </c>
    </row>
    <row r="313" spans="1:5" x14ac:dyDescent="0.25">
      <c r="A313" s="438">
        <v>45063</v>
      </c>
      <c r="B313" s="431" t="s">
        <v>22620</v>
      </c>
      <c r="C313" s="431" t="s">
        <v>22621</v>
      </c>
      <c r="D313" s="432"/>
      <c r="E313" s="431">
        <v>218.4</v>
      </c>
    </row>
    <row r="314" spans="1:5" x14ac:dyDescent="0.25">
      <c r="A314" s="438">
        <v>45063</v>
      </c>
      <c r="B314" s="431" t="s">
        <v>22623</v>
      </c>
      <c r="C314" s="431">
        <v>105</v>
      </c>
      <c r="D314" s="432"/>
      <c r="E314" s="431">
        <v>230.3</v>
      </c>
    </row>
    <row r="315" spans="1:5" x14ac:dyDescent="0.25">
      <c r="A315" s="438">
        <v>45063</v>
      </c>
      <c r="B315" s="431" t="s">
        <v>22624</v>
      </c>
      <c r="C315" s="431">
        <v>125</v>
      </c>
      <c r="D315" s="432"/>
      <c r="E315" s="431">
        <v>364</v>
      </c>
    </row>
    <row r="316" spans="1:5" x14ac:dyDescent="0.25">
      <c r="A316" s="438">
        <v>45063</v>
      </c>
      <c r="B316" s="431" t="s">
        <v>22625</v>
      </c>
      <c r="C316" s="431">
        <v>284</v>
      </c>
      <c r="D316" s="432"/>
      <c r="E316" s="431">
        <v>798.6</v>
      </c>
    </row>
    <row r="317" spans="1:5" x14ac:dyDescent="0.25">
      <c r="A317" s="438">
        <v>45063</v>
      </c>
      <c r="B317" s="431" t="s">
        <v>22626</v>
      </c>
      <c r="C317" s="431">
        <v>10</v>
      </c>
      <c r="D317" s="431">
        <v>102.46</v>
      </c>
      <c r="E317" s="431"/>
    </row>
    <row r="318" spans="1:5" x14ac:dyDescent="0.25">
      <c r="A318" s="438">
        <v>45063</v>
      </c>
      <c r="B318" s="431" t="s">
        <v>22627</v>
      </c>
      <c r="C318" s="431">
        <v>10</v>
      </c>
      <c r="D318" s="432"/>
      <c r="E318" s="431">
        <v>59</v>
      </c>
    </row>
    <row r="319" spans="1:5" x14ac:dyDescent="0.25">
      <c r="A319" s="438">
        <v>45063</v>
      </c>
      <c r="B319" s="431" t="s">
        <v>22628</v>
      </c>
      <c r="C319" s="431">
        <v>67</v>
      </c>
      <c r="D319" s="432"/>
      <c r="E319" s="431">
        <v>171.5</v>
      </c>
    </row>
    <row r="320" spans="1:5" x14ac:dyDescent="0.25">
      <c r="A320" s="438">
        <v>45063</v>
      </c>
      <c r="B320" s="431" t="s">
        <v>22629</v>
      </c>
      <c r="C320" s="431">
        <v>121</v>
      </c>
      <c r="D320" s="432"/>
      <c r="E320" s="431">
        <v>269.5</v>
      </c>
    </row>
    <row r="321" spans="1:5" x14ac:dyDescent="0.25">
      <c r="A321" s="438">
        <v>45063</v>
      </c>
      <c r="B321" s="431" t="s">
        <v>22630</v>
      </c>
      <c r="C321" s="431">
        <v>38</v>
      </c>
      <c r="D321" s="431">
        <v>180.49</v>
      </c>
      <c r="E321" s="431"/>
    </row>
    <row r="322" spans="1:5" x14ac:dyDescent="0.25">
      <c r="A322" s="438">
        <v>45063</v>
      </c>
      <c r="B322" s="431" t="s">
        <v>22631</v>
      </c>
      <c r="C322" s="431">
        <v>19</v>
      </c>
      <c r="D322" s="432"/>
      <c r="E322" s="431">
        <v>49</v>
      </c>
    </row>
    <row r="323" spans="1:5" x14ac:dyDescent="0.25">
      <c r="A323" s="438">
        <v>45063</v>
      </c>
      <c r="B323" s="431" t="s">
        <v>22632</v>
      </c>
      <c r="C323" s="431">
        <v>21</v>
      </c>
      <c r="D323" s="431">
        <v>60.27</v>
      </c>
      <c r="E323" s="431"/>
    </row>
    <row r="324" spans="1:5" x14ac:dyDescent="0.25">
      <c r="A324" s="438">
        <v>45063</v>
      </c>
      <c r="B324" s="431" t="s">
        <v>22633</v>
      </c>
      <c r="C324" s="431">
        <v>52</v>
      </c>
      <c r="D324" s="432"/>
      <c r="E324" s="431">
        <v>302.58</v>
      </c>
    </row>
    <row r="325" spans="1:5" x14ac:dyDescent="0.25">
      <c r="A325" s="438">
        <v>45063</v>
      </c>
      <c r="B325" s="431" t="s">
        <v>22634</v>
      </c>
      <c r="C325" s="431">
        <v>281</v>
      </c>
      <c r="D325" s="432"/>
      <c r="E325" s="431">
        <v>480.6</v>
      </c>
    </row>
    <row r="326" spans="1:5" x14ac:dyDescent="0.25">
      <c r="A326" s="438">
        <v>45063</v>
      </c>
      <c r="B326" s="431" t="s">
        <v>22635</v>
      </c>
      <c r="C326" s="431">
        <v>21</v>
      </c>
      <c r="D326" s="431">
        <v>60.27</v>
      </c>
      <c r="E326" s="431"/>
    </row>
    <row r="327" spans="1:5" x14ac:dyDescent="0.25">
      <c r="A327" s="438">
        <v>45063</v>
      </c>
      <c r="B327" s="431" t="s">
        <v>22636</v>
      </c>
      <c r="C327" s="431">
        <v>1000</v>
      </c>
      <c r="D327" s="433">
        <v>3227.46</v>
      </c>
      <c r="E327" s="433"/>
    </row>
    <row r="328" spans="1:5" x14ac:dyDescent="0.25">
      <c r="A328" s="438">
        <v>45063</v>
      </c>
      <c r="B328" s="431" t="s">
        <v>22637</v>
      </c>
      <c r="C328" s="431">
        <v>260</v>
      </c>
      <c r="D328" s="432"/>
      <c r="E328" s="431">
        <v>891.8</v>
      </c>
    </row>
    <row r="329" spans="1:5" x14ac:dyDescent="0.25">
      <c r="A329" s="438">
        <v>45063</v>
      </c>
      <c r="B329" s="431" t="s">
        <v>22638</v>
      </c>
      <c r="C329" s="431">
        <v>55</v>
      </c>
      <c r="D329" s="432"/>
      <c r="E329" s="431">
        <v>147.5</v>
      </c>
    </row>
    <row r="330" spans="1:5" x14ac:dyDescent="0.25">
      <c r="A330" s="438">
        <v>45063</v>
      </c>
      <c r="B330" s="431" t="s">
        <v>22639</v>
      </c>
      <c r="C330" s="431">
        <v>60</v>
      </c>
      <c r="D330" s="431">
        <v>194.77</v>
      </c>
      <c r="E330" s="431"/>
    </row>
    <row r="331" spans="1:5" x14ac:dyDescent="0.25">
      <c r="A331" s="438">
        <v>45063</v>
      </c>
      <c r="B331" s="431" t="s">
        <v>22640</v>
      </c>
      <c r="C331" s="431">
        <v>138</v>
      </c>
      <c r="D331" s="432"/>
      <c r="E331" s="431">
        <v>330.51</v>
      </c>
    </row>
    <row r="332" spans="1:5" x14ac:dyDescent="0.25">
      <c r="A332" s="438">
        <v>45063</v>
      </c>
      <c r="B332" s="431" t="s">
        <v>22641</v>
      </c>
      <c r="C332" s="431">
        <v>98</v>
      </c>
      <c r="D332" s="432"/>
      <c r="E332" s="431">
        <v>259.60000000000002</v>
      </c>
    </row>
    <row r="333" spans="1:5" x14ac:dyDescent="0.25">
      <c r="A333" s="438">
        <v>45063</v>
      </c>
      <c r="B333" s="431" t="s">
        <v>22642</v>
      </c>
      <c r="C333" s="431">
        <v>210</v>
      </c>
      <c r="D333" s="431">
        <v>566.54</v>
      </c>
      <c r="E333" s="431"/>
    </row>
    <row r="334" spans="1:5" x14ac:dyDescent="0.25">
      <c r="A334" s="438">
        <v>45063</v>
      </c>
      <c r="B334" s="7" t="s">
        <v>22643</v>
      </c>
      <c r="C334" s="7">
        <v>756</v>
      </c>
      <c r="D334" s="7"/>
      <c r="E334" s="38">
        <v>1141.43</v>
      </c>
    </row>
    <row r="335" spans="1:5" x14ac:dyDescent="0.25">
      <c r="A335" s="438">
        <v>45063</v>
      </c>
      <c r="B335" s="7" t="s">
        <v>22644</v>
      </c>
      <c r="C335" s="7">
        <v>100</v>
      </c>
      <c r="D335" s="7"/>
      <c r="E335" s="7">
        <v>291.2</v>
      </c>
    </row>
    <row r="336" spans="1:5" x14ac:dyDescent="0.25">
      <c r="A336" s="438">
        <v>45063</v>
      </c>
      <c r="B336" s="7" t="s">
        <v>22645</v>
      </c>
      <c r="C336" s="7">
        <v>112</v>
      </c>
      <c r="D336" s="7"/>
      <c r="E336" s="7">
        <v>300.8</v>
      </c>
    </row>
    <row r="337" spans="1:5" x14ac:dyDescent="0.25">
      <c r="A337" s="438">
        <v>45063</v>
      </c>
      <c r="B337" s="7" t="s">
        <v>22646</v>
      </c>
      <c r="C337" s="7">
        <v>18</v>
      </c>
      <c r="D337" s="7"/>
      <c r="E337" s="7">
        <v>114.4</v>
      </c>
    </row>
    <row r="338" spans="1:5" x14ac:dyDescent="0.25">
      <c r="A338" s="438">
        <v>45063</v>
      </c>
      <c r="B338" s="7" t="s">
        <v>22647</v>
      </c>
      <c r="C338" s="7">
        <v>70</v>
      </c>
      <c r="D338" s="7">
        <v>168.76</v>
      </c>
      <c r="E338" s="7"/>
    </row>
    <row r="339" spans="1:5" x14ac:dyDescent="0.25">
      <c r="A339" s="438">
        <v>45063</v>
      </c>
      <c r="B339" s="7" t="s">
        <v>22648</v>
      </c>
      <c r="C339" s="7">
        <v>496</v>
      </c>
      <c r="D339" s="38">
        <v>1136.18</v>
      </c>
      <c r="E339" s="7"/>
    </row>
    <row r="340" spans="1:5" x14ac:dyDescent="0.25">
      <c r="A340" s="438">
        <v>45063</v>
      </c>
      <c r="B340" s="7" t="s">
        <v>22649</v>
      </c>
      <c r="C340" s="7">
        <v>90</v>
      </c>
      <c r="D340" s="7"/>
      <c r="E340" s="7">
        <v>152</v>
      </c>
    </row>
    <row r="341" spans="1:5" x14ac:dyDescent="0.25">
      <c r="A341" s="438">
        <v>45063</v>
      </c>
      <c r="B341" s="7" t="s">
        <v>22650</v>
      </c>
      <c r="C341" s="7">
        <v>24</v>
      </c>
      <c r="D341" s="7"/>
      <c r="E341" s="7">
        <v>49</v>
      </c>
    </row>
    <row r="342" spans="1:5" x14ac:dyDescent="0.25">
      <c r="A342" s="438">
        <v>45063</v>
      </c>
      <c r="B342" s="7" t="s">
        <v>22651</v>
      </c>
      <c r="C342" s="7">
        <v>35</v>
      </c>
      <c r="D342" s="7">
        <v>104.38</v>
      </c>
      <c r="E342" s="7"/>
    </row>
    <row r="343" spans="1:5" x14ac:dyDescent="0.25">
      <c r="A343" s="438">
        <v>45063</v>
      </c>
      <c r="B343" s="7" t="s">
        <v>22652</v>
      </c>
      <c r="C343" s="7">
        <v>1411</v>
      </c>
      <c r="D343" s="7"/>
      <c r="E343" s="38">
        <v>2963.52</v>
      </c>
    </row>
    <row r="344" spans="1:5" x14ac:dyDescent="0.25">
      <c r="A344" s="438">
        <v>45063</v>
      </c>
      <c r="B344" s="7" t="s">
        <v>22653</v>
      </c>
      <c r="C344" s="7">
        <v>152</v>
      </c>
      <c r="D344" s="7"/>
      <c r="E344" s="7">
        <v>353.6</v>
      </c>
    </row>
    <row r="345" spans="1:5" x14ac:dyDescent="0.25">
      <c r="A345" s="438">
        <v>45063</v>
      </c>
      <c r="B345" s="7" t="s">
        <v>22654</v>
      </c>
      <c r="C345" s="7">
        <v>53</v>
      </c>
      <c r="D345" s="7"/>
      <c r="E345" s="7">
        <v>82.6</v>
      </c>
    </row>
    <row r="346" spans="1:5" x14ac:dyDescent="0.25">
      <c r="A346" s="438">
        <v>45063</v>
      </c>
      <c r="B346" s="7" t="s">
        <v>22655</v>
      </c>
      <c r="C346" s="21">
        <v>3655</v>
      </c>
      <c r="D346" s="7"/>
      <c r="E346" s="60">
        <v>8247.36</v>
      </c>
    </row>
    <row r="347" spans="1:5" x14ac:dyDescent="0.25">
      <c r="A347" s="438">
        <v>45063</v>
      </c>
      <c r="B347" s="7" t="s">
        <v>22656</v>
      </c>
      <c r="C347" s="7">
        <v>105</v>
      </c>
      <c r="D347" s="7"/>
      <c r="E347" s="7">
        <v>205.8</v>
      </c>
    </row>
    <row r="348" spans="1:5" x14ac:dyDescent="0.25">
      <c r="A348" s="438">
        <v>45063</v>
      </c>
      <c r="B348" s="7" t="s">
        <v>22657</v>
      </c>
      <c r="C348" s="7">
        <v>60</v>
      </c>
      <c r="D348" s="7">
        <v>168.76</v>
      </c>
      <c r="E348" s="7"/>
    </row>
    <row r="349" spans="1:5" x14ac:dyDescent="0.25">
      <c r="A349" s="438">
        <v>45063</v>
      </c>
      <c r="B349" s="431" t="s">
        <v>22658</v>
      </c>
      <c r="C349" s="431">
        <v>495</v>
      </c>
      <c r="D349" s="431"/>
      <c r="E349" s="433">
        <v>1495.73</v>
      </c>
    </row>
    <row r="350" spans="1:5" x14ac:dyDescent="0.25">
      <c r="A350" s="438">
        <v>45063</v>
      </c>
      <c r="B350" s="431" t="s">
        <v>22659</v>
      </c>
      <c r="C350" s="431">
        <v>22</v>
      </c>
      <c r="D350" s="431">
        <v>72.569999999999993</v>
      </c>
      <c r="E350" s="431"/>
    </row>
    <row r="351" spans="1:5" x14ac:dyDescent="0.25">
      <c r="A351" s="438">
        <v>45063</v>
      </c>
      <c r="B351" s="431" t="s">
        <v>22660</v>
      </c>
      <c r="C351" s="431">
        <v>40</v>
      </c>
      <c r="D351" s="432"/>
      <c r="E351" s="431">
        <v>93.6</v>
      </c>
    </row>
    <row r="352" spans="1:5" x14ac:dyDescent="0.25">
      <c r="A352" s="438">
        <v>45063</v>
      </c>
      <c r="B352" s="431" t="s">
        <v>22661</v>
      </c>
      <c r="C352" s="431">
        <v>40</v>
      </c>
      <c r="D352" s="431">
        <v>108.49</v>
      </c>
      <c r="E352" s="431"/>
    </row>
    <row r="353" spans="1:6" x14ac:dyDescent="0.25">
      <c r="A353" s="438">
        <v>45064</v>
      </c>
      <c r="B353" s="431" t="s">
        <v>22662</v>
      </c>
      <c r="C353" s="431">
        <v>35</v>
      </c>
      <c r="D353" s="432"/>
      <c r="E353" s="431">
        <v>68.599999999999994</v>
      </c>
    </row>
    <row r="354" spans="1:6" x14ac:dyDescent="0.25">
      <c r="A354" s="438">
        <v>45064</v>
      </c>
      <c r="B354" s="431" t="s">
        <v>22663</v>
      </c>
      <c r="C354" s="431">
        <v>30</v>
      </c>
      <c r="D354" s="432"/>
      <c r="E354" s="431">
        <v>78.400000000000006</v>
      </c>
    </row>
    <row r="355" spans="1:6" x14ac:dyDescent="0.25">
      <c r="A355" s="438">
        <v>45064</v>
      </c>
      <c r="B355" s="431" t="s">
        <v>22664</v>
      </c>
      <c r="C355" s="431">
        <v>25</v>
      </c>
      <c r="D355" s="432"/>
      <c r="E355" s="431">
        <v>72.8</v>
      </c>
      <c r="F355" t="s">
        <v>22665</v>
      </c>
    </row>
    <row r="356" spans="1:6" x14ac:dyDescent="0.25">
      <c r="A356" s="438">
        <v>45064</v>
      </c>
      <c r="B356" s="431" t="s">
        <v>22666</v>
      </c>
      <c r="C356" s="431">
        <v>10</v>
      </c>
      <c r="D356" s="432"/>
      <c r="E356" s="431">
        <v>63.7</v>
      </c>
    </row>
    <row r="357" spans="1:6" x14ac:dyDescent="0.25">
      <c r="A357" s="438">
        <v>45064</v>
      </c>
      <c r="B357" s="431" t="s">
        <v>22667</v>
      </c>
      <c r="C357" s="431">
        <v>765</v>
      </c>
      <c r="D357" s="431">
        <v>1362.7</v>
      </c>
      <c r="E357" s="433"/>
    </row>
    <row r="358" spans="1:6" x14ac:dyDescent="0.25">
      <c r="A358" s="438">
        <v>45064</v>
      </c>
      <c r="B358" s="431" t="s">
        <v>22668</v>
      </c>
      <c r="C358" s="431">
        <v>30</v>
      </c>
      <c r="D358" s="431">
        <v>84.38</v>
      </c>
      <c r="E358" s="431"/>
    </row>
    <row r="359" spans="1:6" x14ac:dyDescent="0.25">
      <c r="A359" s="438">
        <v>45064</v>
      </c>
      <c r="B359" s="431" t="s">
        <v>22669</v>
      </c>
      <c r="C359" s="431">
        <v>110</v>
      </c>
      <c r="D359" s="432"/>
      <c r="E359" s="431">
        <v>274.64999999999998</v>
      </c>
    </row>
    <row r="360" spans="1:6" x14ac:dyDescent="0.25">
      <c r="A360" s="438">
        <v>45064</v>
      </c>
      <c r="B360" s="431" t="s">
        <v>22670</v>
      </c>
      <c r="C360" s="431">
        <v>71</v>
      </c>
      <c r="D360" s="432"/>
      <c r="E360" s="431">
        <v>195.51</v>
      </c>
    </row>
    <row r="361" spans="1:6" x14ac:dyDescent="0.25">
      <c r="A361" s="438">
        <v>45064</v>
      </c>
      <c r="B361" s="431" t="s">
        <v>22671</v>
      </c>
      <c r="C361" s="431">
        <v>1680</v>
      </c>
      <c r="D361" s="432"/>
      <c r="E361" s="433">
        <v>3448.62</v>
      </c>
    </row>
    <row r="362" spans="1:6" x14ac:dyDescent="0.25">
      <c r="A362" s="438">
        <v>45064</v>
      </c>
      <c r="B362" s="431" t="s">
        <v>22672</v>
      </c>
      <c r="C362" s="431">
        <v>87</v>
      </c>
      <c r="D362" s="431">
        <v>368.51</v>
      </c>
      <c r="E362" s="431"/>
    </row>
    <row r="363" spans="1:6" x14ac:dyDescent="0.25">
      <c r="A363" s="438">
        <v>45064</v>
      </c>
      <c r="B363" s="431" t="s">
        <v>22673</v>
      </c>
      <c r="C363" s="431">
        <v>20</v>
      </c>
      <c r="D363" s="432"/>
      <c r="E363" s="431">
        <v>59</v>
      </c>
    </row>
    <row r="364" spans="1:6" x14ac:dyDescent="0.25">
      <c r="A364" s="438">
        <v>45064</v>
      </c>
      <c r="B364" s="431" t="s">
        <v>22674</v>
      </c>
      <c r="C364" s="431">
        <v>315</v>
      </c>
      <c r="D364" s="432"/>
      <c r="E364" s="431">
        <v>692.37</v>
      </c>
    </row>
    <row r="365" spans="1:6" x14ac:dyDescent="0.25">
      <c r="A365" s="438">
        <v>45064</v>
      </c>
      <c r="B365" s="431" t="s">
        <v>22675</v>
      </c>
      <c r="C365" s="431">
        <v>31</v>
      </c>
      <c r="D365" s="432"/>
      <c r="E365" s="431">
        <v>78.400000000000006</v>
      </c>
    </row>
    <row r="366" spans="1:6" x14ac:dyDescent="0.25">
      <c r="A366" s="438">
        <v>45064</v>
      </c>
      <c r="B366" s="431" t="s">
        <v>22676</v>
      </c>
      <c r="C366" s="431">
        <v>1265</v>
      </c>
      <c r="D366" s="432"/>
      <c r="E366" s="433">
        <v>2316.7199999999998</v>
      </c>
    </row>
    <row r="367" spans="1:6" x14ac:dyDescent="0.25">
      <c r="A367" s="438">
        <v>45064</v>
      </c>
      <c r="B367" s="431" t="s">
        <v>22677</v>
      </c>
      <c r="C367" s="431">
        <v>25</v>
      </c>
      <c r="D367" s="432"/>
      <c r="E367" s="431">
        <v>196</v>
      </c>
    </row>
    <row r="368" spans="1:6" x14ac:dyDescent="0.25">
      <c r="A368" s="438">
        <v>45064</v>
      </c>
      <c r="B368" s="431" t="s">
        <v>22678</v>
      </c>
      <c r="C368" s="431">
        <v>23</v>
      </c>
      <c r="D368" s="432"/>
      <c r="E368" s="431">
        <v>49.5</v>
      </c>
    </row>
    <row r="369" spans="1:5" x14ac:dyDescent="0.25">
      <c r="A369" s="438">
        <v>45064</v>
      </c>
      <c r="B369" s="431" t="s">
        <v>22679</v>
      </c>
      <c r="C369" s="431">
        <v>276</v>
      </c>
      <c r="D369" s="432"/>
      <c r="E369" s="431">
        <v>620.9</v>
      </c>
    </row>
    <row r="370" spans="1:5" x14ac:dyDescent="0.25">
      <c r="A370" s="438">
        <v>45064</v>
      </c>
      <c r="B370" s="431" t="s">
        <v>22680</v>
      </c>
      <c r="C370" s="431">
        <v>223</v>
      </c>
      <c r="D370" s="432"/>
      <c r="E370" s="431">
        <v>679.4</v>
      </c>
    </row>
    <row r="371" spans="1:5" x14ac:dyDescent="0.25">
      <c r="A371" s="438">
        <v>45064</v>
      </c>
      <c r="B371" s="431" t="s">
        <v>22681</v>
      </c>
      <c r="C371" s="435">
        <v>205</v>
      </c>
      <c r="D371" s="432"/>
      <c r="E371" s="431">
        <v>912.87</v>
      </c>
    </row>
    <row r="372" spans="1:5" x14ac:dyDescent="0.25">
      <c r="A372" s="438">
        <v>45064</v>
      </c>
      <c r="B372" s="431" t="s">
        <v>22682</v>
      </c>
      <c r="C372" s="431">
        <v>44</v>
      </c>
      <c r="D372" s="432"/>
      <c r="E372" s="431">
        <v>214.13</v>
      </c>
    </row>
    <row r="373" spans="1:5" x14ac:dyDescent="0.25">
      <c r="A373" s="438">
        <v>45064</v>
      </c>
      <c r="B373" s="431" t="s">
        <v>22683</v>
      </c>
      <c r="C373" s="431">
        <v>65</v>
      </c>
      <c r="D373" s="431">
        <v>246.55</v>
      </c>
      <c r="E373" s="431"/>
    </row>
    <row r="374" spans="1:5" x14ac:dyDescent="0.25">
      <c r="A374" s="438">
        <v>45064</v>
      </c>
      <c r="B374" s="431" t="s">
        <v>22684</v>
      </c>
      <c r="C374" s="431">
        <v>10</v>
      </c>
      <c r="D374" s="432"/>
      <c r="E374" s="431">
        <v>101</v>
      </c>
    </row>
    <row r="375" spans="1:5" x14ac:dyDescent="0.25">
      <c r="A375" s="438">
        <v>45064</v>
      </c>
      <c r="B375" s="431" t="s">
        <v>22685</v>
      </c>
      <c r="C375" s="431">
        <v>832</v>
      </c>
      <c r="D375" s="433">
        <v>1962.39</v>
      </c>
      <c r="E375" s="433"/>
    </row>
    <row r="376" spans="1:5" x14ac:dyDescent="0.25">
      <c r="A376" s="438">
        <v>45064</v>
      </c>
      <c r="B376" s="431" t="s">
        <v>22686</v>
      </c>
      <c r="C376" s="431">
        <v>56</v>
      </c>
      <c r="D376" s="432"/>
      <c r="E376" s="431">
        <v>106.2</v>
      </c>
    </row>
    <row r="377" spans="1:5" x14ac:dyDescent="0.25">
      <c r="A377" s="438">
        <v>45064</v>
      </c>
      <c r="B377" s="431" t="s">
        <v>22687</v>
      </c>
      <c r="C377" s="431">
        <v>20</v>
      </c>
      <c r="D377" s="432"/>
      <c r="E377" s="431">
        <v>243.68</v>
      </c>
    </row>
    <row r="378" spans="1:5" x14ac:dyDescent="0.25">
      <c r="A378" s="438">
        <v>45064</v>
      </c>
      <c r="B378" s="431" t="s">
        <v>22688</v>
      </c>
      <c r="C378" s="431">
        <v>23</v>
      </c>
      <c r="D378" s="432"/>
      <c r="E378" s="431">
        <v>44.2</v>
      </c>
    </row>
    <row r="379" spans="1:5" x14ac:dyDescent="0.25">
      <c r="A379" s="438">
        <v>45065</v>
      </c>
      <c r="B379" s="431" t="s">
        <v>22690</v>
      </c>
      <c r="C379" s="431">
        <v>120</v>
      </c>
      <c r="D379" s="431">
        <v>337.51</v>
      </c>
      <c r="E379" s="431"/>
    </row>
    <row r="380" spans="1:5" x14ac:dyDescent="0.25">
      <c r="A380" s="438">
        <v>45065</v>
      </c>
      <c r="B380" s="431" t="s">
        <v>22691</v>
      </c>
      <c r="C380" s="431">
        <v>12</v>
      </c>
      <c r="D380" s="431">
        <v>60.27</v>
      </c>
      <c r="E380" s="431"/>
    </row>
    <row r="381" spans="1:5" x14ac:dyDescent="0.25">
      <c r="A381" s="438">
        <v>45065</v>
      </c>
      <c r="B381" s="431" t="s">
        <v>22692</v>
      </c>
      <c r="C381" s="431">
        <v>74</v>
      </c>
      <c r="D381" s="432"/>
      <c r="E381" s="431">
        <v>137.19999999999999</v>
      </c>
    </row>
    <row r="382" spans="1:5" x14ac:dyDescent="0.25">
      <c r="A382" s="438">
        <v>45065</v>
      </c>
      <c r="B382" s="431" t="s">
        <v>22693</v>
      </c>
      <c r="C382" s="435">
        <v>30</v>
      </c>
      <c r="D382" s="432"/>
      <c r="E382" s="431">
        <v>68.599999999999994</v>
      </c>
    </row>
    <row r="383" spans="1:5" x14ac:dyDescent="0.25">
      <c r="A383" s="438">
        <v>45065</v>
      </c>
      <c r="B383" s="431" t="s">
        <v>22694</v>
      </c>
      <c r="C383" s="431">
        <v>13</v>
      </c>
      <c r="D383" s="432"/>
      <c r="E383" s="431">
        <v>78.400000000000006</v>
      </c>
    </row>
    <row r="384" spans="1:5" x14ac:dyDescent="0.25">
      <c r="A384" s="438">
        <v>45065</v>
      </c>
      <c r="B384" s="431" t="s">
        <v>22695</v>
      </c>
      <c r="C384" s="431">
        <v>616</v>
      </c>
      <c r="D384" s="432"/>
      <c r="E384" s="433">
        <v>1436.22</v>
      </c>
    </row>
    <row r="385" spans="1:6" x14ac:dyDescent="0.25">
      <c r="A385" s="438">
        <v>45065</v>
      </c>
      <c r="B385" s="431" t="s">
        <v>22696</v>
      </c>
      <c r="C385" s="435">
        <v>17</v>
      </c>
      <c r="D385" s="432"/>
      <c r="E385" s="431">
        <v>114.4</v>
      </c>
    </row>
    <row r="386" spans="1:6" x14ac:dyDescent="0.25">
      <c r="A386" s="438">
        <v>45065</v>
      </c>
      <c r="B386" s="431" t="s">
        <v>22697</v>
      </c>
      <c r="C386" s="435">
        <v>127</v>
      </c>
      <c r="D386" s="432"/>
      <c r="E386" s="431">
        <v>317.39999999999998</v>
      </c>
    </row>
    <row r="387" spans="1:6" x14ac:dyDescent="0.25">
      <c r="A387" s="438">
        <v>45065</v>
      </c>
      <c r="B387" s="431" t="s">
        <v>22698</v>
      </c>
      <c r="C387" s="431">
        <v>225</v>
      </c>
      <c r="D387" s="432"/>
      <c r="E387" s="431">
        <v>655.20000000000005</v>
      </c>
    </row>
    <row r="388" spans="1:6" x14ac:dyDescent="0.25">
      <c r="A388" s="438">
        <v>45065</v>
      </c>
      <c r="B388" s="7" t="s">
        <v>22699</v>
      </c>
      <c r="C388" s="7">
        <v>77</v>
      </c>
      <c r="D388" s="7"/>
      <c r="E388" s="7">
        <v>171.5</v>
      </c>
    </row>
    <row r="389" spans="1:6" x14ac:dyDescent="0.25">
      <c r="A389" s="438">
        <v>45065</v>
      </c>
      <c r="B389" s="7" t="s">
        <v>22700</v>
      </c>
      <c r="C389" s="7">
        <v>58</v>
      </c>
      <c r="D389" s="7"/>
      <c r="E389" s="7">
        <v>137.19999999999999</v>
      </c>
    </row>
    <row r="390" spans="1:6" x14ac:dyDescent="0.25">
      <c r="A390" s="438">
        <v>45065</v>
      </c>
      <c r="B390" s="7" t="s">
        <v>22701</v>
      </c>
      <c r="C390" s="7">
        <v>50</v>
      </c>
      <c r="D390" s="7">
        <v>159.65</v>
      </c>
      <c r="E390" s="7"/>
    </row>
    <row r="391" spans="1:6" x14ac:dyDescent="0.25">
      <c r="A391" s="438">
        <v>45065</v>
      </c>
      <c r="B391" s="7" t="s">
        <v>22702</v>
      </c>
      <c r="C391" s="7">
        <v>24</v>
      </c>
      <c r="D391" s="7"/>
      <c r="E391" s="7">
        <v>176.4</v>
      </c>
    </row>
    <row r="392" spans="1:6" x14ac:dyDescent="0.25">
      <c r="A392" s="438">
        <v>45065</v>
      </c>
      <c r="B392" s="7" t="s">
        <v>22703</v>
      </c>
      <c r="C392" s="7">
        <v>25</v>
      </c>
      <c r="D392" s="7">
        <v>83.17</v>
      </c>
      <c r="E392" s="7"/>
    </row>
    <row r="393" spans="1:6" x14ac:dyDescent="0.25">
      <c r="A393" s="438">
        <v>45065</v>
      </c>
      <c r="B393" s="7" t="s">
        <v>22704</v>
      </c>
      <c r="C393" s="7">
        <v>27</v>
      </c>
      <c r="D393" s="7">
        <v>66.3</v>
      </c>
      <c r="E393" s="7"/>
    </row>
    <row r="394" spans="1:6" x14ac:dyDescent="0.25">
      <c r="A394" s="438">
        <v>45065</v>
      </c>
      <c r="B394" s="7" t="s">
        <v>22705</v>
      </c>
      <c r="C394" s="21">
        <v>216</v>
      </c>
      <c r="D394" s="21"/>
      <c r="E394" s="21">
        <v>566.75</v>
      </c>
    </row>
    <row r="395" spans="1:6" x14ac:dyDescent="0.25">
      <c r="A395" s="438">
        <v>45065</v>
      </c>
      <c r="B395" s="7" t="s">
        <v>22706</v>
      </c>
      <c r="C395" s="7">
        <v>240</v>
      </c>
      <c r="D395" s="7"/>
      <c r="E395" s="7">
        <v>501.76</v>
      </c>
    </row>
    <row r="396" spans="1:6" x14ac:dyDescent="0.25">
      <c r="A396" s="438">
        <v>45065</v>
      </c>
      <c r="B396" s="7" t="s">
        <v>22707</v>
      </c>
      <c r="C396" s="21">
        <v>330</v>
      </c>
      <c r="D396" s="7">
        <v>789.17</v>
      </c>
      <c r="E396" s="21"/>
      <c r="F396" t="s">
        <v>22729</v>
      </c>
    </row>
    <row r="397" spans="1:6" x14ac:dyDescent="0.25">
      <c r="A397" s="438">
        <v>45065</v>
      </c>
      <c r="B397" s="7" t="s">
        <v>22708</v>
      </c>
      <c r="C397" s="7">
        <v>192</v>
      </c>
      <c r="D397" s="7"/>
      <c r="E397" s="7">
        <v>334.4</v>
      </c>
    </row>
    <row r="398" spans="1:6" x14ac:dyDescent="0.25">
      <c r="A398" s="438">
        <v>45065</v>
      </c>
      <c r="B398" s="7" t="s">
        <v>22709</v>
      </c>
      <c r="C398" s="7">
        <v>47</v>
      </c>
      <c r="D398" s="7"/>
      <c r="E398" s="7">
        <v>102.9</v>
      </c>
    </row>
    <row r="399" spans="1:6" x14ac:dyDescent="0.25">
      <c r="A399" s="438">
        <v>45065</v>
      </c>
      <c r="B399" s="7" t="s">
        <v>22710</v>
      </c>
      <c r="C399" s="7">
        <v>25</v>
      </c>
      <c r="D399" s="7">
        <v>72.569999999999993</v>
      </c>
      <c r="E399" s="7"/>
    </row>
    <row r="400" spans="1:6" x14ac:dyDescent="0.25">
      <c r="A400" s="438">
        <v>45065</v>
      </c>
      <c r="B400" s="7" t="s">
        <v>22711</v>
      </c>
      <c r="C400" s="7">
        <v>38</v>
      </c>
      <c r="D400" s="7">
        <v>108.86</v>
      </c>
      <c r="E400" s="7"/>
    </row>
    <row r="401" spans="1:5" x14ac:dyDescent="0.25">
      <c r="A401" s="438">
        <v>45065</v>
      </c>
      <c r="B401" s="7" t="s">
        <v>22712</v>
      </c>
      <c r="C401" s="7">
        <v>35</v>
      </c>
      <c r="D401" s="7"/>
      <c r="E401" s="7">
        <v>91.14</v>
      </c>
    </row>
    <row r="402" spans="1:5" x14ac:dyDescent="0.25">
      <c r="A402" s="438">
        <v>45065</v>
      </c>
      <c r="B402" s="431" t="s">
        <v>22713</v>
      </c>
      <c r="C402" s="431">
        <v>10</v>
      </c>
      <c r="D402" s="431">
        <v>60.27</v>
      </c>
      <c r="E402" s="431"/>
    </row>
    <row r="403" spans="1:5" x14ac:dyDescent="0.25">
      <c r="A403" s="438">
        <v>45066</v>
      </c>
      <c r="B403" s="431" t="s">
        <v>22714</v>
      </c>
      <c r="C403" s="431">
        <v>222</v>
      </c>
      <c r="D403" s="432"/>
      <c r="E403" s="431">
        <v>495.6</v>
      </c>
    </row>
    <row r="404" spans="1:5" x14ac:dyDescent="0.25">
      <c r="A404" s="438">
        <v>45066</v>
      </c>
      <c r="B404" s="431" t="s">
        <v>22715</v>
      </c>
      <c r="C404" s="431">
        <v>74</v>
      </c>
      <c r="D404" s="431">
        <v>168.76</v>
      </c>
      <c r="E404" s="431"/>
    </row>
    <row r="405" spans="1:5" x14ac:dyDescent="0.25">
      <c r="A405" s="438">
        <v>45068</v>
      </c>
      <c r="B405" s="431" t="s">
        <v>22716</v>
      </c>
      <c r="C405" s="431">
        <v>66</v>
      </c>
      <c r="D405" s="431">
        <v>179.09</v>
      </c>
      <c r="E405" s="431"/>
    </row>
    <row r="406" spans="1:5" x14ac:dyDescent="0.25">
      <c r="A406" s="438">
        <v>45068</v>
      </c>
      <c r="B406" s="431" t="s">
        <v>22717</v>
      </c>
      <c r="C406" s="431">
        <v>83</v>
      </c>
      <c r="D406" s="431"/>
      <c r="E406" s="431">
        <v>327.60000000000002</v>
      </c>
    </row>
    <row r="407" spans="1:5" x14ac:dyDescent="0.25">
      <c r="A407" s="438">
        <v>45068</v>
      </c>
      <c r="B407" s="431" t="s">
        <v>22718</v>
      </c>
      <c r="C407" s="431">
        <v>10</v>
      </c>
      <c r="D407" s="432"/>
      <c r="E407" s="431">
        <v>52</v>
      </c>
    </row>
    <row r="408" spans="1:5" x14ac:dyDescent="0.25">
      <c r="A408" s="438">
        <v>45068</v>
      </c>
      <c r="B408" s="431" t="s">
        <v>22719</v>
      </c>
      <c r="C408" s="431">
        <v>83</v>
      </c>
      <c r="D408" s="432"/>
      <c r="E408" s="433">
        <v>1370.3</v>
      </c>
    </row>
    <row r="409" spans="1:5" x14ac:dyDescent="0.25">
      <c r="A409" s="438">
        <v>45068</v>
      </c>
      <c r="B409" s="431" t="s">
        <v>22720</v>
      </c>
      <c r="C409" s="431">
        <v>110</v>
      </c>
      <c r="D409" s="432"/>
      <c r="E409" s="431">
        <v>358.44</v>
      </c>
    </row>
    <row r="410" spans="1:5" x14ac:dyDescent="0.25">
      <c r="A410" s="438">
        <v>45068</v>
      </c>
      <c r="B410" s="431" t="s">
        <v>22721</v>
      </c>
      <c r="C410" s="431">
        <v>339</v>
      </c>
      <c r="D410" s="431">
        <v>927.56</v>
      </c>
      <c r="E410" s="431"/>
    </row>
    <row r="411" spans="1:5" x14ac:dyDescent="0.25">
      <c r="A411" s="438">
        <v>45068</v>
      </c>
      <c r="B411" s="431" t="s">
        <v>22722</v>
      </c>
      <c r="C411" s="431">
        <v>90</v>
      </c>
      <c r="D411" s="431">
        <v>290.27999999999997</v>
      </c>
      <c r="E411" s="431"/>
    </row>
    <row r="412" spans="1:5" x14ac:dyDescent="0.25">
      <c r="A412" s="438">
        <v>45068</v>
      </c>
      <c r="B412" s="431" t="s">
        <v>22723</v>
      </c>
      <c r="C412" s="431">
        <v>401</v>
      </c>
      <c r="D412" s="432"/>
      <c r="E412" s="433">
        <v>1006.2</v>
      </c>
    </row>
    <row r="413" spans="1:5" x14ac:dyDescent="0.25">
      <c r="A413" s="438">
        <v>45068</v>
      </c>
      <c r="B413" s="431" t="s">
        <v>22724</v>
      </c>
      <c r="C413" s="431">
        <v>50</v>
      </c>
      <c r="D413" s="431">
        <v>168.76</v>
      </c>
      <c r="E413" s="431"/>
    </row>
    <row r="414" spans="1:5" x14ac:dyDescent="0.25">
      <c r="A414" s="438">
        <v>45068</v>
      </c>
      <c r="B414" s="431" t="s">
        <v>22725</v>
      </c>
      <c r="C414" s="431">
        <v>87</v>
      </c>
      <c r="D414" s="432"/>
      <c r="E414" s="431">
        <v>277.3</v>
      </c>
    </row>
    <row r="415" spans="1:5" x14ac:dyDescent="0.25">
      <c r="A415" s="438">
        <v>45068</v>
      </c>
      <c r="B415" s="431" t="s">
        <v>22726</v>
      </c>
      <c r="C415" s="431">
        <v>30</v>
      </c>
      <c r="D415" s="432"/>
      <c r="E415" s="431">
        <v>68.599999999999994</v>
      </c>
    </row>
    <row r="416" spans="1:5" x14ac:dyDescent="0.25">
      <c r="A416" s="438">
        <v>45068</v>
      </c>
      <c r="B416" s="431" t="s">
        <v>22727</v>
      </c>
      <c r="C416" s="431">
        <v>460</v>
      </c>
      <c r="D416" s="432"/>
      <c r="E416" s="433">
        <v>1498.91</v>
      </c>
    </row>
    <row r="417" spans="1:5" x14ac:dyDescent="0.25">
      <c r="A417" s="438">
        <v>45068</v>
      </c>
      <c r="B417" s="431" t="s">
        <v>22728</v>
      </c>
      <c r="C417" s="431">
        <v>346</v>
      </c>
      <c r="D417" s="432"/>
      <c r="E417" s="431">
        <v>600.4</v>
      </c>
    </row>
    <row r="418" spans="1:5" x14ac:dyDescent="0.25">
      <c r="A418" s="438">
        <v>45068</v>
      </c>
      <c r="B418" s="437" t="s">
        <v>22730</v>
      </c>
      <c r="C418" s="431">
        <v>1425</v>
      </c>
      <c r="D418" s="432"/>
      <c r="E418" s="433">
        <v>3527.16</v>
      </c>
    </row>
    <row r="419" spans="1:5" x14ac:dyDescent="0.25">
      <c r="A419" s="438">
        <v>45068</v>
      </c>
      <c r="B419" s="437" t="s">
        <v>22731</v>
      </c>
      <c r="C419" s="431">
        <v>337</v>
      </c>
      <c r="D419" s="432"/>
      <c r="E419" s="431">
        <v>712.22</v>
      </c>
    </row>
    <row r="420" spans="1:5" x14ac:dyDescent="0.25">
      <c r="A420" s="438">
        <v>45068</v>
      </c>
      <c r="B420" s="437" t="s">
        <v>22732</v>
      </c>
      <c r="C420" s="431">
        <v>26</v>
      </c>
      <c r="D420" s="432"/>
      <c r="E420" s="431">
        <v>63.7</v>
      </c>
    </row>
    <row r="421" spans="1:5" x14ac:dyDescent="0.25">
      <c r="A421" s="438">
        <v>45068</v>
      </c>
      <c r="B421" s="437" t="s">
        <v>22733</v>
      </c>
      <c r="C421" s="431">
        <v>272</v>
      </c>
      <c r="D421" s="432"/>
      <c r="E421" s="431">
        <v>593.22</v>
      </c>
    </row>
    <row r="422" spans="1:5" x14ac:dyDescent="0.25">
      <c r="A422" s="438">
        <v>45068</v>
      </c>
      <c r="B422" s="437" t="s">
        <v>22734</v>
      </c>
      <c r="C422" s="431">
        <v>29</v>
      </c>
      <c r="D422" s="431">
        <v>95.94</v>
      </c>
      <c r="E422" s="431"/>
    </row>
    <row r="423" spans="1:5" x14ac:dyDescent="0.25">
      <c r="A423" s="438">
        <v>45068</v>
      </c>
      <c r="B423" s="437" t="s">
        <v>22735</v>
      </c>
      <c r="C423" s="431">
        <v>90</v>
      </c>
      <c r="D423" s="431">
        <v>253.13</v>
      </c>
      <c r="E423" s="431"/>
    </row>
    <row r="424" spans="1:5" x14ac:dyDescent="0.25">
      <c r="A424" s="438">
        <v>45068</v>
      </c>
      <c r="B424" s="437" t="s">
        <v>22736</v>
      </c>
      <c r="C424" s="431">
        <v>526</v>
      </c>
      <c r="D424" s="432"/>
      <c r="E424" s="433">
        <v>1074.57</v>
      </c>
    </row>
    <row r="425" spans="1:5" x14ac:dyDescent="0.25">
      <c r="A425" s="438">
        <v>45068</v>
      </c>
      <c r="B425" s="437" t="s">
        <v>22737</v>
      </c>
      <c r="C425" s="431">
        <v>15</v>
      </c>
      <c r="D425" s="431">
        <v>54.37</v>
      </c>
      <c r="E425" s="431"/>
    </row>
    <row r="426" spans="1:5" x14ac:dyDescent="0.25">
      <c r="A426" s="438">
        <v>45068</v>
      </c>
      <c r="B426" s="437" t="s">
        <v>22738</v>
      </c>
      <c r="C426" s="431">
        <v>93</v>
      </c>
      <c r="D426" s="431">
        <v>246.21</v>
      </c>
      <c r="E426" s="431"/>
    </row>
    <row r="427" spans="1:5" x14ac:dyDescent="0.25">
      <c r="A427" s="438">
        <v>45068</v>
      </c>
      <c r="B427" s="437" t="s">
        <v>22739</v>
      </c>
      <c r="C427" s="431">
        <v>80</v>
      </c>
      <c r="D427" s="432"/>
      <c r="E427" s="431">
        <v>181.3</v>
      </c>
    </row>
    <row r="428" spans="1:5" x14ac:dyDescent="0.25">
      <c r="A428" s="438">
        <v>45068</v>
      </c>
      <c r="B428" s="437" t="s">
        <v>22740</v>
      </c>
      <c r="C428" s="431" t="s">
        <v>22741</v>
      </c>
      <c r="D428" s="432"/>
      <c r="E428" s="431">
        <v>137.19999999999999</v>
      </c>
    </row>
    <row r="429" spans="1:5" x14ac:dyDescent="0.25">
      <c r="A429" s="438">
        <v>45068</v>
      </c>
      <c r="B429" s="437" t="s">
        <v>22742</v>
      </c>
      <c r="C429" s="431">
        <v>2176</v>
      </c>
      <c r="D429" s="432"/>
      <c r="E429" s="433">
        <v>5780.8</v>
      </c>
    </row>
    <row r="430" spans="1:5" x14ac:dyDescent="0.25">
      <c r="A430" s="438">
        <v>45068</v>
      </c>
      <c r="B430" s="437" t="s">
        <v>22743</v>
      </c>
      <c r="C430" s="431">
        <v>125</v>
      </c>
      <c r="D430" s="432"/>
      <c r="E430" s="431">
        <v>260.68</v>
      </c>
    </row>
    <row r="431" spans="1:5" x14ac:dyDescent="0.25">
      <c r="A431" s="438">
        <v>45068</v>
      </c>
      <c r="B431" s="437" t="s">
        <v>22744</v>
      </c>
      <c r="C431" s="431">
        <v>96</v>
      </c>
      <c r="D431" s="432"/>
      <c r="E431" s="431">
        <v>326.54000000000002</v>
      </c>
    </row>
    <row r="432" spans="1:5" x14ac:dyDescent="0.25">
      <c r="A432" s="438">
        <v>45068</v>
      </c>
      <c r="B432" s="437" t="s">
        <v>22745</v>
      </c>
      <c r="C432" s="431">
        <v>40</v>
      </c>
      <c r="D432" s="432"/>
      <c r="E432" s="431">
        <v>94.4</v>
      </c>
    </row>
    <row r="433" spans="1:6" x14ac:dyDescent="0.25">
      <c r="A433" s="438">
        <v>45068</v>
      </c>
      <c r="B433" s="437" t="s">
        <v>22746</v>
      </c>
      <c r="C433" s="431">
        <v>25</v>
      </c>
      <c r="D433" s="431">
        <v>63.96</v>
      </c>
      <c r="E433" s="431"/>
    </row>
    <row r="434" spans="1:6" x14ac:dyDescent="0.25">
      <c r="A434" s="438">
        <v>45068</v>
      </c>
      <c r="B434" s="437" t="s">
        <v>22747</v>
      </c>
      <c r="C434" s="431">
        <v>52</v>
      </c>
      <c r="D434" s="432"/>
      <c r="E434" s="431">
        <v>97.92</v>
      </c>
    </row>
    <row r="435" spans="1:6" x14ac:dyDescent="0.25">
      <c r="A435" s="438">
        <v>45068</v>
      </c>
      <c r="B435" s="437" t="s">
        <v>22748</v>
      </c>
      <c r="C435" s="431">
        <v>45</v>
      </c>
      <c r="D435" s="431">
        <v>84.38</v>
      </c>
      <c r="E435" s="431"/>
    </row>
    <row r="436" spans="1:6" x14ac:dyDescent="0.25">
      <c r="A436" s="438">
        <v>45068</v>
      </c>
      <c r="B436" s="437" t="s">
        <v>22749</v>
      </c>
      <c r="C436" s="431">
        <v>70</v>
      </c>
      <c r="D436" s="431">
        <v>179.09</v>
      </c>
      <c r="E436" s="431"/>
    </row>
    <row r="437" spans="1:6" x14ac:dyDescent="0.25">
      <c r="A437" s="438">
        <v>45068</v>
      </c>
      <c r="B437" s="431" t="s">
        <v>22750</v>
      </c>
      <c r="C437" s="431">
        <v>334</v>
      </c>
      <c r="D437" s="432"/>
      <c r="E437" s="431">
        <v>769.6</v>
      </c>
    </row>
    <row r="438" spans="1:6" x14ac:dyDescent="0.25">
      <c r="A438" s="438">
        <v>45068</v>
      </c>
      <c r="B438" s="431" t="s">
        <v>22751</v>
      </c>
      <c r="C438" s="431">
        <v>45</v>
      </c>
      <c r="D438" s="431">
        <v>89.54</v>
      </c>
      <c r="E438" s="431"/>
    </row>
    <row r="439" spans="1:6" x14ac:dyDescent="0.25">
      <c r="A439" s="438">
        <v>45068</v>
      </c>
      <c r="B439" s="431" t="s">
        <v>22752</v>
      </c>
      <c r="C439" s="431">
        <v>10</v>
      </c>
      <c r="D439" s="432"/>
      <c r="E439" s="431">
        <v>98</v>
      </c>
    </row>
    <row r="440" spans="1:6" x14ac:dyDescent="0.25">
      <c r="A440" s="438">
        <v>45068</v>
      </c>
      <c r="B440" s="431" t="s">
        <v>22753</v>
      </c>
      <c r="C440" s="431">
        <v>18</v>
      </c>
      <c r="D440" s="431">
        <v>120.54</v>
      </c>
      <c r="E440" s="431"/>
    </row>
    <row r="441" spans="1:6" x14ac:dyDescent="0.25">
      <c r="A441" s="438">
        <v>45069</v>
      </c>
      <c r="B441" s="431" t="s">
        <v>22754</v>
      </c>
      <c r="C441" s="431">
        <v>22</v>
      </c>
      <c r="D441" s="431">
        <v>150.68</v>
      </c>
      <c r="E441" s="431"/>
    </row>
    <row r="442" spans="1:6" x14ac:dyDescent="0.25">
      <c r="A442" s="438">
        <v>45069</v>
      </c>
      <c r="B442" s="431" t="s">
        <v>22622</v>
      </c>
      <c r="C442" s="431">
        <v>264</v>
      </c>
      <c r="D442" s="431">
        <v>667.19</v>
      </c>
      <c r="E442" s="431">
        <v>542.42999999999995</v>
      </c>
      <c r="F442" s="485" t="s">
        <v>22755</v>
      </c>
    </row>
    <row r="443" spans="1:6" x14ac:dyDescent="0.25">
      <c r="A443" s="438">
        <v>45069</v>
      </c>
      <c r="B443" s="431" t="s">
        <v>22756</v>
      </c>
      <c r="C443" s="431">
        <v>123</v>
      </c>
      <c r="D443" s="432"/>
      <c r="E443" s="431">
        <v>227.24</v>
      </c>
    </row>
    <row r="444" spans="1:6" x14ac:dyDescent="0.25">
      <c r="A444" s="438">
        <v>45069</v>
      </c>
      <c r="B444" s="431" t="s">
        <v>22757</v>
      </c>
      <c r="C444" s="431">
        <v>41</v>
      </c>
      <c r="D444" s="432"/>
      <c r="E444" s="431">
        <v>98</v>
      </c>
    </row>
    <row r="445" spans="1:6" x14ac:dyDescent="0.25">
      <c r="A445" s="438">
        <v>45069</v>
      </c>
      <c r="B445" s="431" t="s">
        <v>22758</v>
      </c>
      <c r="C445" s="431">
        <v>500</v>
      </c>
      <c r="D445" s="432"/>
      <c r="E445" s="431">
        <v>800.8</v>
      </c>
    </row>
    <row r="446" spans="1:6" x14ac:dyDescent="0.25">
      <c r="A446" s="438">
        <v>45069</v>
      </c>
      <c r="B446" s="431" t="s">
        <v>22759</v>
      </c>
      <c r="C446" s="431">
        <v>924</v>
      </c>
      <c r="D446" s="432"/>
      <c r="E446" s="433">
        <v>2425.5</v>
      </c>
    </row>
    <row r="447" spans="1:6" x14ac:dyDescent="0.25">
      <c r="A447" s="438">
        <v>45069</v>
      </c>
      <c r="B447" s="431" t="s">
        <v>22760</v>
      </c>
      <c r="C447" s="431">
        <v>103</v>
      </c>
      <c r="D447" s="432"/>
      <c r="E447" s="431">
        <v>367</v>
      </c>
    </row>
    <row r="448" spans="1:6" x14ac:dyDescent="0.25">
      <c r="A448" s="438">
        <v>45069</v>
      </c>
      <c r="B448" s="431" t="s">
        <v>22761</v>
      </c>
      <c r="C448" s="431">
        <v>11</v>
      </c>
      <c r="D448" s="431">
        <v>95.94</v>
      </c>
      <c r="E448" s="431"/>
    </row>
    <row r="449" spans="1:6" x14ac:dyDescent="0.25">
      <c r="A449" s="438">
        <v>45069</v>
      </c>
      <c r="B449" s="431" t="s">
        <v>22762</v>
      </c>
      <c r="C449" s="431">
        <v>82</v>
      </c>
      <c r="D449" s="432"/>
      <c r="E449" s="431">
        <v>410.78</v>
      </c>
    </row>
    <row r="450" spans="1:6" x14ac:dyDescent="0.25">
      <c r="A450" s="438">
        <v>45069</v>
      </c>
      <c r="B450" s="431" t="s">
        <v>22763</v>
      </c>
      <c r="C450" s="431">
        <v>50</v>
      </c>
      <c r="D450" s="431"/>
      <c r="E450" s="431">
        <v>134</v>
      </c>
    </row>
    <row r="451" spans="1:6" x14ac:dyDescent="0.25">
      <c r="A451" s="438">
        <v>45069</v>
      </c>
      <c r="B451" s="431" t="s">
        <v>22764</v>
      </c>
      <c r="C451" s="431">
        <v>32</v>
      </c>
      <c r="D451" s="431">
        <v>257.66000000000003</v>
      </c>
      <c r="E451" s="431"/>
    </row>
    <row r="452" spans="1:6" x14ac:dyDescent="0.25">
      <c r="A452" s="438">
        <v>45069</v>
      </c>
      <c r="B452" s="431" t="s">
        <v>22765</v>
      </c>
      <c r="C452" s="431">
        <v>10</v>
      </c>
      <c r="D452" s="432"/>
      <c r="E452" s="431">
        <v>49</v>
      </c>
    </row>
    <row r="453" spans="1:6" x14ac:dyDescent="0.25">
      <c r="A453" s="438">
        <v>45069</v>
      </c>
      <c r="B453" s="431" t="s">
        <v>22766</v>
      </c>
      <c r="C453" s="431">
        <v>1420</v>
      </c>
      <c r="D453" s="432"/>
      <c r="E453" s="433">
        <v>3409.42</v>
      </c>
    </row>
    <row r="454" spans="1:6" x14ac:dyDescent="0.25">
      <c r="A454" s="438">
        <v>45069</v>
      </c>
      <c r="B454" s="431" t="s">
        <v>22767</v>
      </c>
      <c r="C454" s="431">
        <v>405</v>
      </c>
      <c r="D454" s="432"/>
      <c r="E454" s="431">
        <v>999.9</v>
      </c>
    </row>
    <row r="455" spans="1:6" x14ac:dyDescent="0.25">
      <c r="A455" s="438">
        <v>45069</v>
      </c>
      <c r="B455" s="431" t="s">
        <v>22768</v>
      </c>
      <c r="C455" s="431">
        <v>59</v>
      </c>
      <c r="D455" s="431">
        <v>191.88</v>
      </c>
      <c r="E455" s="431"/>
    </row>
    <row r="456" spans="1:6" x14ac:dyDescent="0.25">
      <c r="A456" s="438">
        <v>45069</v>
      </c>
      <c r="B456" s="454" t="s">
        <v>22769</v>
      </c>
      <c r="C456" s="431">
        <v>26</v>
      </c>
      <c r="D456" s="431">
        <v>72.319999999999993</v>
      </c>
      <c r="E456" s="431"/>
    </row>
    <row r="457" spans="1:6" x14ac:dyDescent="0.25">
      <c r="A457" s="438">
        <v>45069</v>
      </c>
      <c r="B457" s="431" t="s">
        <v>22770</v>
      </c>
      <c r="C457" s="431">
        <v>90</v>
      </c>
      <c r="D457" s="432"/>
      <c r="E457" s="431">
        <v>191.88</v>
      </c>
    </row>
    <row r="458" spans="1:6" x14ac:dyDescent="0.25">
      <c r="A458" s="438">
        <v>45069</v>
      </c>
      <c r="B458" s="431" t="s">
        <v>22771</v>
      </c>
      <c r="C458" s="431">
        <v>10</v>
      </c>
      <c r="D458" s="432"/>
      <c r="E458" s="431">
        <v>52</v>
      </c>
    </row>
    <row r="459" spans="1:6" x14ac:dyDescent="0.25">
      <c r="A459" s="438">
        <v>45069</v>
      </c>
      <c r="B459" s="431" t="s">
        <v>22772</v>
      </c>
      <c r="C459" s="431">
        <v>111</v>
      </c>
      <c r="D459" s="432"/>
      <c r="E459" s="431">
        <v>587.66999999999996</v>
      </c>
    </row>
    <row r="460" spans="1:6" x14ac:dyDescent="0.25">
      <c r="A460" s="438">
        <v>45069</v>
      </c>
      <c r="B460" s="431" t="s">
        <v>22773</v>
      </c>
      <c r="C460" s="431">
        <v>105</v>
      </c>
      <c r="D460" s="431">
        <v>268.63</v>
      </c>
      <c r="E460" s="431"/>
    </row>
    <row r="461" spans="1:6" x14ac:dyDescent="0.25">
      <c r="A461" s="438">
        <v>45069</v>
      </c>
      <c r="B461" s="431" t="s">
        <v>22774</v>
      </c>
      <c r="C461" s="431">
        <v>35</v>
      </c>
      <c r="D461" s="431">
        <v>102.34</v>
      </c>
      <c r="E461" s="431"/>
    </row>
    <row r="462" spans="1:6" x14ac:dyDescent="0.25">
      <c r="A462" s="438">
        <v>45069</v>
      </c>
      <c r="B462" s="431" t="s">
        <v>22775</v>
      </c>
      <c r="C462" s="431">
        <v>40</v>
      </c>
      <c r="D462" s="431">
        <v>168.76</v>
      </c>
      <c r="E462" s="431"/>
      <c r="F462" t="s">
        <v>22776</v>
      </c>
    </row>
    <row r="463" spans="1:6" x14ac:dyDescent="0.25">
      <c r="A463" s="438">
        <v>45069</v>
      </c>
      <c r="B463" s="431" t="s">
        <v>22777</v>
      </c>
      <c r="C463" s="431">
        <v>21</v>
      </c>
      <c r="D463" s="432"/>
      <c r="E463" s="431">
        <v>49</v>
      </c>
    </row>
    <row r="464" spans="1:6" x14ac:dyDescent="0.25">
      <c r="A464" s="438">
        <v>45069</v>
      </c>
      <c r="B464" s="431" t="s">
        <v>22778</v>
      </c>
      <c r="C464" s="431">
        <v>390</v>
      </c>
      <c r="D464" s="432"/>
      <c r="E464" s="431">
        <v>891.8</v>
      </c>
    </row>
    <row r="465" spans="1:5" x14ac:dyDescent="0.25">
      <c r="A465" s="438">
        <v>45069</v>
      </c>
      <c r="B465" s="431" t="s">
        <v>22779</v>
      </c>
      <c r="C465" s="431">
        <v>798</v>
      </c>
      <c r="D465" s="432"/>
      <c r="E465" s="433">
        <v>1628.52</v>
      </c>
    </row>
    <row r="466" spans="1:5" x14ac:dyDescent="0.25">
      <c r="A466" s="438">
        <v>45069</v>
      </c>
      <c r="B466" s="431" t="s">
        <v>22780</v>
      </c>
      <c r="C466" s="431">
        <v>18</v>
      </c>
      <c r="D466" s="432"/>
      <c r="E466" s="431">
        <v>458.64</v>
      </c>
    </row>
    <row r="467" spans="1:5" x14ac:dyDescent="0.25">
      <c r="A467" s="438">
        <v>45069</v>
      </c>
      <c r="B467" s="431" t="s">
        <v>22781</v>
      </c>
      <c r="C467" s="431">
        <v>2068</v>
      </c>
      <c r="D467" s="432"/>
      <c r="E467" s="433">
        <v>3622.08</v>
      </c>
    </row>
    <row r="468" spans="1:5" x14ac:dyDescent="0.25">
      <c r="A468" s="438">
        <v>45069</v>
      </c>
      <c r="B468" s="431" t="s">
        <v>22782</v>
      </c>
      <c r="C468" s="431">
        <v>123</v>
      </c>
      <c r="D468" s="431">
        <v>438.52</v>
      </c>
      <c r="E468" s="431"/>
    </row>
    <row r="469" spans="1:5" x14ac:dyDescent="0.25">
      <c r="A469" s="438">
        <v>45069</v>
      </c>
      <c r="B469" s="431" t="s">
        <v>22783</v>
      </c>
      <c r="C469" s="431">
        <v>23</v>
      </c>
      <c r="D469" s="432"/>
      <c r="E469" s="431">
        <v>166.6</v>
      </c>
    </row>
    <row r="470" spans="1:5" x14ac:dyDescent="0.25">
      <c r="A470" s="438">
        <v>45069</v>
      </c>
      <c r="B470" s="431" t="s">
        <v>22784</v>
      </c>
      <c r="C470" s="431">
        <v>50</v>
      </c>
      <c r="D470" s="432"/>
      <c r="E470" s="431">
        <v>145.6</v>
      </c>
    </row>
    <row r="471" spans="1:5" x14ac:dyDescent="0.25">
      <c r="A471" s="438">
        <v>45069</v>
      </c>
      <c r="B471" s="431" t="s">
        <v>22785</v>
      </c>
      <c r="C471" s="431">
        <v>34</v>
      </c>
      <c r="D471" s="432"/>
      <c r="E471" s="431">
        <v>78.400000000000006</v>
      </c>
    </row>
    <row r="472" spans="1:5" x14ac:dyDescent="0.25">
      <c r="A472" s="438">
        <v>45069</v>
      </c>
      <c r="B472" s="431" t="s">
        <v>22786</v>
      </c>
      <c r="C472" s="431">
        <v>25</v>
      </c>
      <c r="D472" s="432"/>
      <c r="E472" s="431">
        <v>62.21</v>
      </c>
    </row>
    <row r="473" spans="1:5" x14ac:dyDescent="0.25">
      <c r="A473" s="438">
        <v>45069</v>
      </c>
      <c r="B473" s="431" t="s">
        <v>22787</v>
      </c>
      <c r="C473" s="431">
        <v>197</v>
      </c>
      <c r="D473" s="432"/>
      <c r="E473" s="433">
        <v>1062.81</v>
      </c>
    </row>
    <row r="474" spans="1:5" x14ac:dyDescent="0.25">
      <c r="A474" s="438">
        <v>45069</v>
      </c>
      <c r="B474" s="431" t="s">
        <v>22788</v>
      </c>
      <c r="C474" s="431">
        <v>300</v>
      </c>
      <c r="D474" s="431">
        <v>727.98</v>
      </c>
      <c r="E474" s="431"/>
    </row>
    <row r="475" spans="1:5" x14ac:dyDescent="0.25">
      <c r="A475" s="438">
        <v>45069</v>
      </c>
      <c r="B475" s="431" t="s">
        <v>22789</v>
      </c>
      <c r="C475" s="431">
        <v>120</v>
      </c>
      <c r="D475" s="431">
        <v>358.18</v>
      </c>
      <c r="E475" s="431"/>
    </row>
    <row r="476" spans="1:5" x14ac:dyDescent="0.25">
      <c r="A476" s="438">
        <v>45069</v>
      </c>
      <c r="B476" s="431" t="s">
        <v>22790</v>
      </c>
      <c r="C476" s="431">
        <v>22</v>
      </c>
      <c r="D476" s="432"/>
      <c r="E476" s="431">
        <v>98</v>
      </c>
    </row>
    <row r="477" spans="1:5" x14ac:dyDescent="0.25">
      <c r="A477" s="438">
        <v>45069</v>
      </c>
      <c r="B477" s="431" t="s">
        <v>22792</v>
      </c>
      <c r="C477" s="431">
        <v>38</v>
      </c>
      <c r="D477" s="432"/>
      <c r="E477" s="431">
        <v>88.4</v>
      </c>
    </row>
    <row r="478" spans="1:5" x14ac:dyDescent="0.25">
      <c r="A478" s="438">
        <v>45069</v>
      </c>
      <c r="B478" s="431" t="s">
        <v>22793</v>
      </c>
      <c r="C478" s="431">
        <v>34</v>
      </c>
      <c r="D478" s="432"/>
      <c r="E478" s="431">
        <v>143</v>
      </c>
    </row>
    <row r="479" spans="1:5" x14ac:dyDescent="0.25">
      <c r="A479" s="438">
        <v>45069</v>
      </c>
      <c r="B479" s="435" t="s">
        <v>22794</v>
      </c>
      <c r="C479" s="435">
        <v>45</v>
      </c>
      <c r="D479" s="435">
        <v>109.47</v>
      </c>
      <c r="E479" s="435"/>
    </row>
    <row r="480" spans="1:5" x14ac:dyDescent="0.25">
      <c r="A480" s="438">
        <v>45069</v>
      </c>
      <c r="B480" s="437" t="s">
        <v>22795</v>
      </c>
      <c r="C480" s="431">
        <v>26</v>
      </c>
      <c r="D480" s="431">
        <v>78.349999999999994</v>
      </c>
      <c r="E480" s="431"/>
    </row>
    <row r="481" spans="1:5" x14ac:dyDescent="0.25">
      <c r="A481" s="438">
        <v>45069</v>
      </c>
      <c r="B481" s="437" t="s">
        <v>22796</v>
      </c>
      <c r="C481" s="431">
        <v>305</v>
      </c>
      <c r="D481" s="432"/>
      <c r="E481" s="431">
        <v>898.33</v>
      </c>
    </row>
    <row r="482" spans="1:5" x14ac:dyDescent="0.25">
      <c r="A482" s="438">
        <v>45069</v>
      </c>
      <c r="B482" s="431" t="s">
        <v>22797</v>
      </c>
      <c r="C482" s="431">
        <v>41</v>
      </c>
      <c r="D482" s="432"/>
      <c r="E482" s="431">
        <v>69</v>
      </c>
    </row>
    <row r="483" spans="1:5" x14ac:dyDescent="0.25">
      <c r="A483" s="438">
        <v>45069</v>
      </c>
      <c r="B483" s="437" t="s">
        <v>22798</v>
      </c>
      <c r="C483" s="431">
        <v>540</v>
      </c>
      <c r="D483" s="432"/>
      <c r="E483" s="431">
        <v>823.2</v>
      </c>
    </row>
    <row r="484" spans="1:5" x14ac:dyDescent="0.25">
      <c r="A484" s="438">
        <v>45069</v>
      </c>
      <c r="B484" s="437" t="s">
        <v>22799</v>
      </c>
      <c r="C484" s="431">
        <v>287</v>
      </c>
      <c r="D484" s="432"/>
      <c r="E484" s="431">
        <v>708</v>
      </c>
    </row>
    <row r="485" spans="1:5" x14ac:dyDescent="0.25">
      <c r="A485" s="438">
        <v>45069</v>
      </c>
      <c r="B485" s="431" t="s">
        <v>22800</v>
      </c>
      <c r="C485" s="431">
        <v>96</v>
      </c>
      <c r="D485" s="432"/>
      <c r="E485" s="431">
        <v>223.44</v>
      </c>
    </row>
    <row r="486" spans="1:5" x14ac:dyDescent="0.25">
      <c r="A486" s="438">
        <v>45069</v>
      </c>
      <c r="B486" s="437" t="s">
        <v>22801</v>
      </c>
      <c r="C486" s="431">
        <v>10</v>
      </c>
      <c r="D486" s="432"/>
      <c r="E486" s="431">
        <v>34.299999999999997</v>
      </c>
    </row>
    <row r="487" spans="1:5" x14ac:dyDescent="0.25">
      <c r="A487" s="438">
        <v>45069</v>
      </c>
      <c r="B487" s="437" t="s">
        <v>22802</v>
      </c>
      <c r="C487" s="431">
        <v>66</v>
      </c>
      <c r="D487" s="432"/>
      <c r="E487" s="431">
        <v>451.54</v>
      </c>
    </row>
    <row r="488" spans="1:5" x14ac:dyDescent="0.25">
      <c r="A488" s="438">
        <v>45070</v>
      </c>
      <c r="B488" s="431" t="s">
        <v>22803</v>
      </c>
      <c r="C488" s="431">
        <v>140</v>
      </c>
      <c r="D488" s="432"/>
      <c r="E488" s="431">
        <v>274.39999999999998</v>
      </c>
    </row>
    <row r="489" spans="1:5" x14ac:dyDescent="0.25">
      <c r="A489" s="438">
        <v>45070</v>
      </c>
      <c r="B489" s="437" t="s">
        <v>22804</v>
      </c>
      <c r="C489" s="431">
        <v>10</v>
      </c>
      <c r="D489" s="431">
        <v>63.96</v>
      </c>
      <c r="E489" s="431"/>
    </row>
    <row r="490" spans="1:5" x14ac:dyDescent="0.25">
      <c r="A490" s="438">
        <v>45070</v>
      </c>
      <c r="B490" s="437" t="s">
        <v>22805</v>
      </c>
      <c r="C490" s="431" t="s">
        <v>22806</v>
      </c>
      <c r="D490" s="431">
        <v>203.2</v>
      </c>
      <c r="E490" s="431"/>
    </row>
    <row r="491" spans="1:5" x14ac:dyDescent="0.25">
      <c r="A491" s="438">
        <v>45070</v>
      </c>
      <c r="B491" s="437" t="s">
        <v>22807</v>
      </c>
      <c r="C491" s="431">
        <v>2193</v>
      </c>
      <c r="D491" s="432"/>
      <c r="E491" s="433">
        <v>5439.51</v>
      </c>
    </row>
    <row r="492" spans="1:5" x14ac:dyDescent="0.25">
      <c r="A492" s="438">
        <v>45070</v>
      </c>
      <c r="B492" s="437" t="s">
        <v>22808</v>
      </c>
      <c r="C492" s="431">
        <v>4558</v>
      </c>
      <c r="D492" s="433"/>
      <c r="E492" s="433">
        <v>21550.2</v>
      </c>
    </row>
    <row r="493" spans="1:5" x14ac:dyDescent="0.25">
      <c r="A493" s="438">
        <v>45070</v>
      </c>
      <c r="B493" s="437" t="s">
        <v>22809</v>
      </c>
      <c r="C493" s="431">
        <v>149</v>
      </c>
      <c r="D493" s="432"/>
      <c r="E493" s="431">
        <v>823.68</v>
      </c>
    </row>
    <row r="494" spans="1:5" x14ac:dyDescent="0.25">
      <c r="A494" s="438">
        <v>45070</v>
      </c>
      <c r="B494" s="437" t="s">
        <v>22810</v>
      </c>
      <c r="C494" s="431">
        <v>65</v>
      </c>
      <c r="D494" s="432"/>
      <c r="E494" s="432">
        <v>381.71</v>
      </c>
    </row>
    <row r="495" spans="1:5" x14ac:dyDescent="0.25">
      <c r="A495" s="438">
        <v>45070</v>
      </c>
      <c r="B495" s="437" t="s">
        <v>22811</v>
      </c>
      <c r="C495" s="431">
        <v>299</v>
      </c>
      <c r="D495" s="432"/>
      <c r="E495" s="431">
        <v>573.29999999999995</v>
      </c>
    </row>
    <row r="496" spans="1:5" x14ac:dyDescent="0.25">
      <c r="A496" s="438">
        <v>45070</v>
      </c>
      <c r="B496" s="437" t="s">
        <v>22812</v>
      </c>
      <c r="C496" s="431">
        <v>20</v>
      </c>
      <c r="D496" s="432"/>
      <c r="E496" s="431">
        <v>49</v>
      </c>
    </row>
    <row r="497" spans="1:6" x14ac:dyDescent="0.25">
      <c r="A497" s="438">
        <v>45070</v>
      </c>
      <c r="B497" s="437" t="s">
        <v>22813</v>
      </c>
      <c r="C497" s="431">
        <v>1372</v>
      </c>
      <c r="D497" s="432"/>
      <c r="E497" s="433">
        <v>2912.63</v>
      </c>
    </row>
    <row r="498" spans="1:6" x14ac:dyDescent="0.25">
      <c r="A498" s="438">
        <v>45070</v>
      </c>
      <c r="B498" s="437" t="s">
        <v>22814</v>
      </c>
      <c r="C498" s="431">
        <v>32</v>
      </c>
      <c r="D498" s="432"/>
      <c r="E498" s="431">
        <v>78.400000000000006</v>
      </c>
    </row>
    <row r="499" spans="1:6" x14ac:dyDescent="0.25">
      <c r="A499" s="438">
        <v>45070</v>
      </c>
      <c r="B499" s="437" t="s">
        <v>22815</v>
      </c>
      <c r="C499" s="431">
        <v>72</v>
      </c>
      <c r="D499" s="432"/>
      <c r="E499" s="431">
        <v>400.14</v>
      </c>
    </row>
    <row r="500" spans="1:6" x14ac:dyDescent="0.25">
      <c r="A500" s="438">
        <v>45070</v>
      </c>
      <c r="B500" s="437" t="s">
        <v>22816</v>
      </c>
      <c r="C500" s="431">
        <v>189</v>
      </c>
      <c r="D500" s="432"/>
      <c r="E500" s="431">
        <v>379.26</v>
      </c>
    </row>
    <row r="501" spans="1:6" x14ac:dyDescent="0.25">
      <c r="A501" s="438">
        <v>45070</v>
      </c>
      <c r="B501" s="437" t="s">
        <v>22817</v>
      </c>
      <c r="C501" s="431">
        <v>68</v>
      </c>
      <c r="D501" s="432"/>
      <c r="E501" s="431">
        <v>147</v>
      </c>
    </row>
    <row r="502" spans="1:6" x14ac:dyDescent="0.25">
      <c r="A502" s="438">
        <v>45070</v>
      </c>
      <c r="B502" s="437" t="s">
        <v>22818</v>
      </c>
      <c r="C502" s="431">
        <v>242</v>
      </c>
      <c r="D502" s="432"/>
      <c r="E502" s="431">
        <v>563.16</v>
      </c>
    </row>
    <row r="503" spans="1:6" x14ac:dyDescent="0.25">
      <c r="A503" s="438">
        <v>45070</v>
      </c>
      <c r="B503" s="437" t="s">
        <v>22819</v>
      </c>
      <c r="C503" s="431">
        <v>1102</v>
      </c>
      <c r="D503" s="432"/>
      <c r="E503" s="433">
        <v>2069.0300000000002</v>
      </c>
    </row>
    <row r="504" spans="1:6" x14ac:dyDescent="0.25">
      <c r="A504" s="438">
        <v>45070</v>
      </c>
      <c r="B504" s="437" t="s">
        <v>22820</v>
      </c>
      <c r="C504" s="431">
        <v>27</v>
      </c>
      <c r="D504" s="432"/>
      <c r="E504" s="431">
        <v>512.04999999999995</v>
      </c>
    </row>
    <row r="505" spans="1:6" x14ac:dyDescent="0.25">
      <c r="A505" s="438">
        <v>45070</v>
      </c>
      <c r="B505" s="437" t="s">
        <v>22821</v>
      </c>
      <c r="C505" s="431">
        <v>45</v>
      </c>
      <c r="D505" s="431">
        <v>89.54</v>
      </c>
      <c r="E505" s="431"/>
    </row>
    <row r="506" spans="1:6" x14ac:dyDescent="0.25">
      <c r="A506" s="438">
        <v>45070</v>
      </c>
      <c r="B506" s="437" t="s">
        <v>22822</v>
      </c>
      <c r="C506" s="431">
        <v>200</v>
      </c>
      <c r="D506" s="432"/>
      <c r="E506" s="431">
        <v>525.08000000000004</v>
      </c>
    </row>
    <row r="507" spans="1:6" x14ac:dyDescent="0.25">
      <c r="A507" s="438">
        <v>45070</v>
      </c>
      <c r="B507" s="431" t="s">
        <v>22823</v>
      </c>
      <c r="C507" s="431">
        <v>88</v>
      </c>
      <c r="D507" s="432"/>
      <c r="E507" s="431">
        <v>207.48</v>
      </c>
    </row>
    <row r="508" spans="1:6" x14ac:dyDescent="0.25">
      <c r="A508" s="438">
        <v>45070</v>
      </c>
      <c r="B508" s="440" t="s">
        <v>22824</v>
      </c>
      <c r="C508" s="431">
        <v>300</v>
      </c>
      <c r="D508" s="431">
        <v>921.27</v>
      </c>
      <c r="E508" s="431"/>
    </row>
    <row r="509" spans="1:6" x14ac:dyDescent="0.25">
      <c r="A509" s="438">
        <v>45070</v>
      </c>
      <c r="B509" s="437" t="s">
        <v>22825</v>
      </c>
      <c r="C509" s="431">
        <v>102</v>
      </c>
      <c r="D509" s="432"/>
      <c r="E509" s="431">
        <v>194.4</v>
      </c>
    </row>
    <row r="510" spans="1:6" x14ac:dyDescent="0.25">
      <c r="A510" s="438">
        <v>45070</v>
      </c>
      <c r="B510" s="437" t="s">
        <v>22826</v>
      </c>
      <c r="C510" s="431">
        <v>80</v>
      </c>
      <c r="D510" s="431">
        <v>199.09</v>
      </c>
      <c r="E510" s="431"/>
      <c r="F510" t="s">
        <v>22827</v>
      </c>
    </row>
    <row r="511" spans="1:6" x14ac:dyDescent="0.25">
      <c r="A511" s="438">
        <v>45070</v>
      </c>
      <c r="B511" s="437" t="s">
        <v>22828</v>
      </c>
      <c r="C511" s="431">
        <v>128</v>
      </c>
      <c r="D511" s="432"/>
      <c r="E511" s="431">
        <v>652.67999999999995</v>
      </c>
    </row>
    <row r="512" spans="1:6" x14ac:dyDescent="0.25">
      <c r="A512" s="438">
        <v>45070</v>
      </c>
      <c r="B512" s="437" t="s">
        <v>22829</v>
      </c>
      <c r="C512" s="431">
        <v>222</v>
      </c>
      <c r="D512" s="431">
        <v>434.3</v>
      </c>
      <c r="E512" s="431"/>
    </row>
    <row r="513" spans="1:5" x14ac:dyDescent="0.25">
      <c r="A513" s="438">
        <v>45070</v>
      </c>
      <c r="B513" s="431" t="s">
        <v>22830</v>
      </c>
      <c r="C513" s="431">
        <v>78</v>
      </c>
      <c r="D513" s="432"/>
      <c r="E513" s="431">
        <v>207.39</v>
      </c>
    </row>
    <row r="514" spans="1:5" x14ac:dyDescent="0.25">
      <c r="A514" s="438">
        <v>45070</v>
      </c>
      <c r="B514" s="431" t="s">
        <v>22831</v>
      </c>
      <c r="C514" s="431">
        <v>25</v>
      </c>
      <c r="D514" s="432"/>
      <c r="E514" s="431">
        <v>59</v>
      </c>
    </row>
    <row r="515" spans="1:5" x14ac:dyDescent="0.25">
      <c r="A515" s="438">
        <v>45070</v>
      </c>
      <c r="B515" s="437" t="s">
        <v>22832</v>
      </c>
      <c r="C515" s="431">
        <v>70</v>
      </c>
      <c r="D515" s="432"/>
      <c r="E515" s="431">
        <v>218.5</v>
      </c>
    </row>
    <row r="516" spans="1:5" x14ac:dyDescent="0.25">
      <c r="A516" s="438">
        <v>45070</v>
      </c>
      <c r="B516" s="431" t="s">
        <v>22833</v>
      </c>
      <c r="C516" s="431">
        <v>750</v>
      </c>
      <c r="D516" s="432"/>
      <c r="E516" s="433">
        <v>1486.8</v>
      </c>
    </row>
    <row r="517" spans="1:5" x14ac:dyDescent="0.25">
      <c r="A517" s="438">
        <v>45070</v>
      </c>
      <c r="B517" s="437" t="s">
        <v>22834</v>
      </c>
      <c r="C517" s="431">
        <v>24</v>
      </c>
      <c r="D517" s="431">
        <v>63.96</v>
      </c>
      <c r="E517" s="431"/>
    </row>
    <row r="518" spans="1:5" x14ac:dyDescent="0.25">
      <c r="A518" s="438">
        <v>45070</v>
      </c>
      <c r="B518" s="431" t="s">
        <v>22835</v>
      </c>
      <c r="C518" s="431">
        <v>60</v>
      </c>
      <c r="D518" s="432"/>
      <c r="E518" s="431">
        <v>145.6</v>
      </c>
    </row>
    <row r="519" spans="1:5" x14ac:dyDescent="0.25">
      <c r="A519" s="438">
        <v>45070</v>
      </c>
      <c r="B519" s="437" t="s">
        <v>22836</v>
      </c>
      <c r="C519" s="431">
        <v>10</v>
      </c>
      <c r="D519" s="432"/>
      <c r="E519" s="431">
        <v>39</v>
      </c>
    </row>
    <row r="520" spans="1:5" x14ac:dyDescent="0.25">
      <c r="A520" s="438">
        <v>45070</v>
      </c>
      <c r="B520" s="431" t="s">
        <v>22837</v>
      </c>
      <c r="C520" s="431">
        <v>113</v>
      </c>
      <c r="D520" s="432"/>
      <c r="E520" s="431">
        <v>246.72</v>
      </c>
    </row>
    <row r="521" spans="1:5" x14ac:dyDescent="0.25">
      <c r="A521" s="438">
        <v>45070</v>
      </c>
      <c r="B521" s="437" t="s">
        <v>22838</v>
      </c>
      <c r="C521" s="431">
        <v>35</v>
      </c>
      <c r="D521" s="432"/>
      <c r="E521" s="431">
        <v>68.599999999999994</v>
      </c>
    </row>
    <row r="522" spans="1:5" x14ac:dyDescent="0.25">
      <c r="A522" s="438">
        <v>45070</v>
      </c>
      <c r="B522" s="437" t="s">
        <v>22839</v>
      </c>
      <c r="C522" s="431">
        <v>10</v>
      </c>
      <c r="D522" s="431">
        <v>51.23</v>
      </c>
      <c r="E522" s="431"/>
    </row>
    <row r="523" spans="1:5" x14ac:dyDescent="0.25">
      <c r="A523" s="438">
        <v>45070</v>
      </c>
      <c r="B523" s="437" t="s">
        <v>22840</v>
      </c>
      <c r="C523" s="431">
        <v>23</v>
      </c>
      <c r="D523" s="432"/>
      <c r="E523" s="431">
        <v>131.30000000000001</v>
      </c>
    </row>
    <row r="524" spans="1:5" x14ac:dyDescent="0.25">
      <c r="A524" s="438">
        <v>45070</v>
      </c>
      <c r="B524" s="437" t="s">
        <v>22841</v>
      </c>
      <c r="C524" s="431">
        <v>85</v>
      </c>
      <c r="D524" s="431">
        <v>223.31</v>
      </c>
      <c r="E524" s="431"/>
    </row>
    <row r="525" spans="1:5" x14ac:dyDescent="0.25">
      <c r="A525" s="438">
        <v>45070</v>
      </c>
      <c r="B525" s="437" t="s">
        <v>22842</v>
      </c>
      <c r="C525" s="431">
        <v>1665</v>
      </c>
      <c r="D525" s="432"/>
      <c r="E525" s="433">
        <v>2945.15</v>
      </c>
    </row>
    <row r="526" spans="1:5" x14ac:dyDescent="0.25">
      <c r="A526" s="438">
        <v>45071</v>
      </c>
      <c r="B526" s="437" t="s">
        <v>22843</v>
      </c>
      <c r="C526" s="431">
        <v>150</v>
      </c>
      <c r="D526" s="431">
        <v>447.72</v>
      </c>
      <c r="E526" s="431"/>
    </row>
    <row r="527" spans="1:5" x14ac:dyDescent="0.25">
      <c r="A527" s="438">
        <v>45071</v>
      </c>
      <c r="B527" s="437" t="s">
        <v>22844</v>
      </c>
      <c r="C527" s="431">
        <v>28</v>
      </c>
      <c r="D527" s="431">
        <v>94.34</v>
      </c>
      <c r="E527" s="431"/>
    </row>
    <row r="528" spans="1:5" x14ac:dyDescent="0.25">
      <c r="A528" s="438">
        <v>45071</v>
      </c>
      <c r="B528" s="437" t="s">
        <v>22845</v>
      </c>
      <c r="C528" s="431">
        <v>32</v>
      </c>
      <c r="D528" s="432"/>
      <c r="E528" s="431">
        <v>335.16</v>
      </c>
    </row>
    <row r="529" spans="1:6" x14ac:dyDescent="0.25">
      <c r="A529" s="438">
        <v>45071</v>
      </c>
      <c r="B529" s="437" t="s">
        <v>22846</v>
      </c>
      <c r="C529" s="431">
        <v>48</v>
      </c>
      <c r="D529" s="432"/>
      <c r="E529" s="431">
        <v>117.6</v>
      </c>
    </row>
    <row r="530" spans="1:6" x14ac:dyDescent="0.25">
      <c r="A530" s="438">
        <v>45071</v>
      </c>
      <c r="B530" s="437" t="s">
        <v>22847</v>
      </c>
      <c r="C530" s="431">
        <v>46</v>
      </c>
      <c r="D530" s="432"/>
      <c r="E530" s="431">
        <v>377.06</v>
      </c>
    </row>
    <row r="531" spans="1:6" x14ac:dyDescent="0.25">
      <c r="A531" s="438">
        <v>45071</v>
      </c>
      <c r="B531" s="437" t="s">
        <v>22848</v>
      </c>
      <c r="C531" s="431">
        <v>176</v>
      </c>
      <c r="D531" s="432"/>
      <c r="E531" s="431">
        <v>358.44</v>
      </c>
    </row>
    <row r="532" spans="1:6" x14ac:dyDescent="0.25">
      <c r="A532" s="438">
        <v>45071</v>
      </c>
      <c r="B532" s="437" t="s">
        <v>22849</v>
      </c>
      <c r="C532" s="431">
        <v>15</v>
      </c>
      <c r="D532" s="431">
        <v>44.77</v>
      </c>
      <c r="E532" s="431"/>
    </row>
    <row r="533" spans="1:6" x14ac:dyDescent="0.25">
      <c r="A533" s="438">
        <v>45071</v>
      </c>
      <c r="B533" s="437" t="s">
        <v>22850</v>
      </c>
      <c r="C533" s="431">
        <v>216</v>
      </c>
      <c r="D533" s="432"/>
      <c r="E533" s="431">
        <v>499.8</v>
      </c>
    </row>
    <row r="534" spans="1:6" x14ac:dyDescent="0.25">
      <c r="A534" s="438">
        <v>45071</v>
      </c>
      <c r="B534" s="437" t="s">
        <v>22851</v>
      </c>
      <c r="C534" s="431">
        <v>5205</v>
      </c>
      <c r="D534" s="431"/>
      <c r="E534" s="433">
        <v>11124.7</v>
      </c>
    </row>
    <row r="535" spans="1:6" x14ac:dyDescent="0.25">
      <c r="A535" s="438">
        <v>45071</v>
      </c>
      <c r="B535" s="437" t="s">
        <v>22852</v>
      </c>
      <c r="C535" s="431">
        <v>10</v>
      </c>
      <c r="D535" s="432"/>
      <c r="E535" s="431">
        <v>71</v>
      </c>
    </row>
    <row r="536" spans="1:6" x14ac:dyDescent="0.25">
      <c r="A536" s="438">
        <v>45071</v>
      </c>
      <c r="B536" s="437" t="s">
        <v>22853</v>
      </c>
      <c r="C536" s="431">
        <v>10</v>
      </c>
      <c r="D536" s="431">
        <v>60.27</v>
      </c>
      <c r="E536" s="431"/>
    </row>
    <row r="537" spans="1:6" x14ac:dyDescent="0.25">
      <c r="A537" s="438">
        <v>45071</v>
      </c>
      <c r="B537" s="431" t="s">
        <v>22854</v>
      </c>
      <c r="C537" s="431">
        <v>47</v>
      </c>
      <c r="D537" s="431">
        <v>152.4</v>
      </c>
      <c r="E537" s="431"/>
      <c r="F537" t="s">
        <v>22855</v>
      </c>
    </row>
    <row r="538" spans="1:6" x14ac:dyDescent="0.25">
      <c r="A538" s="438">
        <v>45071</v>
      </c>
      <c r="B538" s="437" t="s">
        <v>22856</v>
      </c>
      <c r="C538" s="431">
        <v>40</v>
      </c>
      <c r="D538" s="432"/>
      <c r="E538" s="431">
        <v>137.19999999999999</v>
      </c>
    </row>
    <row r="539" spans="1:6" x14ac:dyDescent="0.25">
      <c r="A539" s="438">
        <v>45071</v>
      </c>
      <c r="B539" s="437" t="s">
        <v>22857</v>
      </c>
      <c r="C539" s="431">
        <v>60</v>
      </c>
      <c r="D539" s="431">
        <v>188.76</v>
      </c>
      <c r="E539" s="431"/>
      <c r="F539" t="s">
        <v>22827</v>
      </c>
    </row>
    <row r="540" spans="1:6" x14ac:dyDescent="0.25">
      <c r="A540" s="438">
        <v>45071</v>
      </c>
      <c r="B540" s="431" t="s">
        <v>22858</v>
      </c>
      <c r="C540" s="431">
        <v>22</v>
      </c>
      <c r="D540" s="432"/>
      <c r="E540" s="431">
        <v>49</v>
      </c>
    </row>
    <row r="541" spans="1:6" x14ac:dyDescent="0.25">
      <c r="A541" s="438">
        <v>45071</v>
      </c>
      <c r="B541" s="431" t="s">
        <v>22859</v>
      </c>
      <c r="C541" s="431">
        <v>345</v>
      </c>
      <c r="D541" s="432"/>
      <c r="E541" s="431">
        <v>972.91</v>
      </c>
    </row>
    <row r="542" spans="1:6" x14ac:dyDescent="0.25">
      <c r="A542" s="438">
        <v>45071</v>
      </c>
      <c r="B542" s="431" t="s">
        <v>22860</v>
      </c>
      <c r="C542" s="431">
        <v>210</v>
      </c>
      <c r="D542" s="431">
        <v>626.80999999999995</v>
      </c>
      <c r="E542" s="431"/>
    </row>
    <row r="543" spans="1:6" x14ac:dyDescent="0.25">
      <c r="A543" s="438">
        <v>45071</v>
      </c>
      <c r="B543" s="431" t="s">
        <v>22861</v>
      </c>
      <c r="C543" s="431">
        <v>345</v>
      </c>
      <c r="D543" s="432"/>
      <c r="E543" s="431">
        <v>644.79999999999995</v>
      </c>
    </row>
    <row r="544" spans="1:6" x14ac:dyDescent="0.25">
      <c r="A544" s="438">
        <v>45071</v>
      </c>
      <c r="B544" s="431" t="s">
        <v>22862</v>
      </c>
      <c r="C544" s="435">
        <v>26</v>
      </c>
      <c r="D544" s="432"/>
      <c r="E544" s="431">
        <v>171.5</v>
      </c>
    </row>
    <row r="545" spans="1:5" x14ac:dyDescent="0.25">
      <c r="A545" s="438">
        <v>45071</v>
      </c>
      <c r="B545" s="431" t="s">
        <v>22863</v>
      </c>
      <c r="C545" s="435">
        <v>225</v>
      </c>
      <c r="D545" s="431">
        <v>447.72</v>
      </c>
      <c r="E545" s="431"/>
    </row>
    <row r="546" spans="1:5" x14ac:dyDescent="0.25">
      <c r="A546" s="438">
        <v>45071</v>
      </c>
      <c r="B546" s="431" t="s">
        <v>22864</v>
      </c>
      <c r="C546" s="435">
        <v>575</v>
      </c>
      <c r="D546" s="431"/>
      <c r="E546" s="433">
        <v>1142.19</v>
      </c>
    </row>
    <row r="547" spans="1:5" x14ac:dyDescent="0.25">
      <c r="A547" s="438">
        <v>45071</v>
      </c>
      <c r="B547" s="431" t="s">
        <v>22865</v>
      </c>
      <c r="C547" s="435">
        <v>476</v>
      </c>
      <c r="D547" s="431"/>
      <c r="E547" s="431">
        <v>893.88</v>
      </c>
    </row>
    <row r="548" spans="1:5" x14ac:dyDescent="0.25">
      <c r="A548" s="438">
        <v>45071</v>
      </c>
      <c r="B548" s="431" t="s">
        <v>22866</v>
      </c>
      <c r="C548" s="435">
        <v>72</v>
      </c>
      <c r="D548" s="431"/>
      <c r="E548" s="431">
        <v>206.83</v>
      </c>
    </row>
    <row r="549" spans="1:5" x14ac:dyDescent="0.25">
      <c r="A549" s="438">
        <v>45072</v>
      </c>
      <c r="B549" s="431" t="s">
        <v>22867</v>
      </c>
      <c r="C549" s="435">
        <v>10</v>
      </c>
      <c r="D549" s="431">
        <v>108.49</v>
      </c>
      <c r="E549" s="431"/>
    </row>
    <row r="550" spans="1:5" x14ac:dyDescent="0.25">
      <c r="A550" s="438">
        <v>45072</v>
      </c>
      <c r="B550" s="431" t="s">
        <v>22868</v>
      </c>
      <c r="C550" s="435">
        <v>105</v>
      </c>
      <c r="D550" s="431">
        <v>268.63</v>
      </c>
      <c r="E550" s="431"/>
    </row>
    <row r="551" spans="1:5" x14ac:dyDescent="0.25">
      <c r="A551" s="438">
        <v>45072</v>
      </c>
      <c r="B551" s="431" t="s">
        <v>22869</v>
      </c>
      <c r="C551" s="435">
        <v>20</v>
      </c>
      <c r="D551" s="431"/>
      <c r="E551" s="431">
        <v>83.3</v>
      </c>
    </row>
    <row r="552" spans="1:5" x14ac:dyDescent="0.25">
      <c r="A552" s="438">
        <v>45072</v>
      </c>
      <c r="B552" s="431" t="s">
        <v>22870</v>
      </c>
      <c r="C552" s="435">
        <v>137</v>
      </c>
      <c r="D552" s="431"/>
      <c r="E552" s="431">
        <v>400.33</v>
      </c>
    </row>
    <row r="553" spans="1:5" x14ac:dyDescent="0.25">
      <c r="A553" s="438">
        <v>45072</v>
      </c>
      <c r="B553" s="431" t="s">
        <v>22871</v>
      </c>
      <c r="C553" s="459">
        <v>18</v>
      </c>
      <c r="D553" s="431">
        <v>60.27</v>
      </c>
      <c r="E553" s="431"/>
    </row>
    <row r="554" spans="1:5" x14ac:dyDescent="0.25">
      <c r="A554" s="438">
        <v>45072</v>
      </c>
      <c r="B554" s="479" t="s">
        <v>22872</v>
      </c>
      <c r="C554" s="21">
        <v>37</v>
      </c>
      <c r="D554" s="431"/>
      <c r="E554" s="431">
        <v>82.6</v>
      </c>
    </row>
    <row r="555" spans="1:5" x14ac:dyDescent="0.25">
      <c r="A555" s="438">
        <v>45072</v>
      </c>
      <c r="B555" s="431" t="s">
        <v>22873</v>
      </c>
      <c r="C555" s="470">
        <v>32</v>
      </c>
      <c r="D555" s="431"/>
      <c r="E555" s="431">
        <v>88.2</v>
      </c>
    </row>
    <row r="556" spans="1:5" x14ac:dyDescent="0.25">
      <c r="A556" s="438">
        <v>45072</v>
      </c>
      <c r="B556" s="431" t="s">
        <v>22874</v>
      </c>
      <c r="C556" s="435">
        <v>150</v>
      </c>
      <c r="D556" s="431">
        <v>387.45</v>
      </c>
      <c r="E556" s="431"/>
    </row>
    <row r="557" spans="1:5" x14ac:dyDescent="0.25">
      <c r="A557" s="438">
        <v>45072</v>
      </c>
      <c r="B557" s="431" t="s">
        <v>22875</v>
      </c>
      <c r="C557" s="435">
        <v>173</v>
      </c>
      <c r="D557" s="431"/>
      <c r="E557" s="431">
        <v>388.8</v>
      </c>
    </row>
    <row r="558" spans="1:5" x14ac:dyDescent="0.25">
      <c r="A558" s="438">
        <v>45072</v>
      </c>
      <c r="B558" s="431" t="s">
        <v>22876</v>
      </c>
      <c r="C558" s="435">
        <v>20</v>
      </c>
      <c r="D558" s="431"/>
      <c r="E558" s="431">
        <v>137.19999999999999</v>
      </c>
    </row>
    <row r="559" spans="1:5" x14ac:dyDescent="0.25">
      <c r="A559" s="438">
        <v>45072</v>
      </c>
      <c r="B559" s="431" t="s">
        <v>22877</v>
      </c>
      <c r="C559" s="435">
        <v>40</v>
      </c>
      <c r="D559" s="431"/>
      <c r="E559" s="431">
        <v>137.19999999999999</v>
      </c>
    </row>
    <row r="560" spans="1:5" x14ac:dyDescent="0.25">
      <c r="A560" s="438">
        <v>45072</v>
      </c>
      <c r="B560" s="431" t="s">
        <v>22878</v>
      </c>
      <c r="C560" s="435">
        <v>110</v>
      </c>
      <c r="D560" s="431"/>
      <c r="E560" s="431">
        <v>260</v>
      </c>
    </row>
    <row r="561" spans="1:5" x14ac:dyDescent="0.25">
      <c r="A561" s="438">
        <v>45072</v>
      </c>
      <c r="B561" s="431" t="s">
        <v>22879</v>
      </c>
      <c r="C561" s="435">
        <v>24</v>
      </c>
      <c r="D561" s="431">
        <v>78.349999999999994</v>
      </c>
      <c r="E561" s="431"/>
    </row>
    <row r="562" spans="1:5" x14ac:dyDescent="0.25">
      <c r="A562" s="438">
        <v>45072</v>
      </c>
      <c r="B562" s="431" t="s">
        <v>22880</v>
      </c>
      <c r="C562" s="435">
        <v>60</v>
      </c>
      <c r="D562" s="431"/>
      <c r="E562" s="431">
        <v>145.6</v>
      </c>
    </row>
    <row r="563" spans="1:5" x14ac:dyDescent="0.25">
      <c r="A563" s="438">
        <v>45072</v>
      </c>
      <c r="B563" s="431" t="s">
        <v>22881</v>
      </c>
      <c r="C563" s="435">
        <v>124</v>
      </c>
      <c r="D563" s="431"/>
      <c r="E563" s="431">
        <v>269.99</v>
      </c>
    </row>
    <row r="564" spans="1:5" x14ac:dyDescent="0.25">
      <c r="A564" s="438">
        <v>45072</v>
      </c>
      <c r="B564" s="431" t="s">
        <v>22882</v>
      </c>
      <c r="C564" s="435">
        <v>1253</v>
      </c>
      <c r="D564" s="431">
        <v>2955.64</v>
      </c>
      <c r="E564" s="431"/>
    </row>
    <row r="565" spans="1:5" x14ac:dyDescent="0.25">
      <c r="A565" s="438">
        <v>45072</v>
      </c>
      <c r="B565" s="431" t="s">
        <v>22883</v>
      </c>
      <c r="C565" s="435">
        <v>137</v>
      </c>
      <c r="D565" s="431"/>
      <c r="E565" s="431">
        <v>307.23</v>
      </c>
    </row>
    <row r="566" spans="1:5" x14ac:dyDescent="0.25">
      <c r="A566" s="438">
        <v>45072</v>
      </c>
      <c r="B566" s="431" t="s">
        <v>22884</v>
      </c>
      <c r="C566" s="435">
        <v>63</v>
      </c>
      <c r="D566" s="431">
        <v>309.89</v>
      </c>
      <c r="E566" s="431"/>
    </row>
    <row r="567" spans="1:5" x14ac:dyDescent="0.25">
      <c r="A567" s="438">
        <v>45072</v>
      </c>
      <c r="B567" s="431" t="s">
        <v>22885</v>
      </c>
      <c r="C567" s="435">
        <v>23</v>
      </c>
      <c r="D567" s="431"/>
      <c r="E567" s="431">
        <v>49</v>
      </c>
    </row>
    <row r="568" spans="1:5" x14ac:dyDescent="0.25">
      <c r="A568" s="438">
        <v>45072</v>
      </c>
      <c r="B568" s="431" t="s">
        <v>22886</v>
      </c>
      <c r="C568" s="459">
        <v>29</v>
      </c>
      <c r="D568" s="431">
        <v>83.15</v>
      </c>
      <c r="E568" s="431"/>
    </row>
    <row r="569" spans="1:5" x14ac:dyDescent="0.25">
      <c r="A569" s="438">
        <v>45072</v>
      </c>
      <c r="B569" s="479" t="s">
        <v>22887</v>
      </c>
      <c r="C569" s="21">
        <v>40</v>
      </c>
      <c r="D569" s="431">
        <v>101.6</v>
      </c>
      <c r="E569" s="431"/>
    </row>
    <row r="570" spans="1:5" x14ac:dyDescent="0.25">
      <c r="A570" s="438">
        <v>45072</v>
      </c>
      <c r="B570" s="437" t="s">
        <v>22888</v>
      </c>
      <c r="C570" s="431">
        <v>343</v>
      </c>
      <c r="D570" s="431"/>
      <c r="E570" s="431">
        <v>921.2</v>
      </c>
    </row>
    <row r="571" spans="1:5" x14ac:dyDescent="0.25">
      <c r="A571" s="438">
        <v>45072</v>
      </c>
      <c r="B571" s="431" t="s">
        <v>22889</v>
      </c>
      <c r="C571" s="431">
        <v>60</v>
      </c>
      <c r="D571" s="431">
        <v>253.13</v>
      </c>
      <c r="E571" s="431"/>
    </row>
    <row r="572" spans="1:5" x14ac:dyDescent="0.25">
      <c r="A572" s="438">
        <v>45075</v>
      </c>
      <c r="B572" s="431" t="s">
        <v>22890</v>
      </c>
      <c r="C572" s="431">
        <v>15</v>
      </c>
      <c r="D572" s="431">
        <v>60.27</v>
      </c>
      <c r="E572" s="431"/>
    </row>
    <row r="573" spans="1:5" x14ac:dyDescent="0.25">
      <c r="A573" s="438">
        <v>45075</v>
      </c>
      <c r="B573" s="431" t="s">
        <v>22891</v>
      </c>
      <c r="C573" s="431">
        <v>20</v>
      </c>
      <c r="D573" s="431">
        <v>63.96</v>
      </c>
      <c r="E573" s="431"/>
    </row>
    <row r="574" spans="1:5" x14ac:dyDescent="0.25">
      <c r="A574" s="438">
        <v>45075</v>
      </c>
      <c r="B574" s="431" t="s">
        <v>22892</v>
      </c>
      <c r="C574" s="431">
        <v>105</v>
      </c>
      <c r="D574" s="432"/>
      <c r="E574" s="431">
        <v>205.8</v>
      </c>
    </row>
    <row r="575" spans="1:5" x14ac:dyDescent="0.25">
      <c r="A575" s="438">
        <v>45075</v>
      </c>
      <c r="B575" s="431" t="s">
        <v>22893</v>
      </c>
      <c r="C575" s="431">
        <v>30</v>
      </c>
      <c r="D575" s="432"/>
      <c r="E575" s="431">
        <v>68.599999999999994</v>
      </c>
    </row>
    <row r="576" spans="1:5" x14ac:dyDescent="0.25">
      <c r="A576" s="438">
        <v>45075</v>
      </c>
      <c r="B576" s="431" t="s">
        <v>22894</v>
      </c>
      <c r="C576" s="431">
        <v>20</v>
      </c>
      <c r="D576" s="431">
        <v>150.68</v>
      </c>
      <c r="E576" s="431"/>
    </row>
    <row r="577" spans="1:5" x14ac:dyDescent="0.25">
      <c r="A577" s="438">
        <v>45075</v>
      </c>
      <c r="B577" s="431" t="s">
        <v>22895</v>
      </c>
      <c r="C577" s="431">
        <v>50</v>
      </c>
      <c r="D577" s="431">
        <v>138.62</v>
      </c>
      <c r="E577" s="431"/>
    </row>
    <row r="578" spans="1:5" x14ac:dyDescent="0.25">
      <c r="A578" s="438">
        <v>45075</v>
      </c>
      <c r="B578" s="431" t="s">
        <v>22896</v>
      </c>
      <c r="C578" s="431">
        <v>92</v>
      </c>
      <c r="D578" s="432"/>
      <c r="E578" s="431">
        <v>213.2</v>
      </c>
    </row>
    <row r="579" spans="1:5" x14ac:dyDescent="0.25">
      <c r="A579" s="438">
        <v>45075</v>
      </c>
      <c r="B579" s="431" t="s">
        <v>22897</v>
      </c>
      <c r="C579" s="431">
        <v>2192</v>
      </c>
      <c r="D579" s="432"/>
      <c r="E579" s="433">
        <v>3599.96</v>
      </c>
    </row>
    <row r="580" spans="1:5" x14ac:dyDescent="0.25">
      <c r="A580" s="438">
        <v>45075</v>
      </c>
      <c r="B580" s="431" t="s">
        <v>22898</v>
      </c>
      <c r="C580" s="431">
        <v>97</v>
      </c>
      <c r="D580" s="432"/>
      <c r="E580" s="431">
        <v>265.33999999999997</v>
      </c>
    </row>
    <row r="581" spans="1:5" x14ac:dyDescent="0.25">
      <c r="A581" s="438">
        <v>45075</v>
      </c>
      <c r="B581" s="431" t="s">
        <v>22899</v>
      </c>
      <c r="C581" s="431">
        <v>80</v>
      </c>
      <c r="D581" s="431">
        <v>168.76</v>
      </c>
      <c r="E581" s="431"/>
    </row>
    <row r="582" spans="1:5" x14ac:dyDescent="0.25">
      <c r="A582" s="438">
        <v>45075</v>
      </c>
      <c r="B582" s="431" t="s">
        <v>22900</v>
      </c>
      <c r="C582" s="431">
        <v>35</v>
      </c>
      <c r="D582" s="432"/>
      <c r="E582" s="431">
        <v>93.1</v>
      </c>
    </row>
    <row r="583" spans="1:5" x14ac:dyDescent="0.25">
      <c r="A583" s="438">
        <v>45075</v>
      </c>
      <c r="B583" s="431" t="s">
        <v>22901</v>
      </c>
      <c r="C583" s="431">
        <v>47</v>
      </c>
      <c r="D583" s="432"/>
      <c r="E583" s="431">
        <v>102.9</v>
      </c>
    </row>
    <row r="584" spans="1:5" x14ac:dyDescent="0.25">
      <c r="A584" s="438">
        <v>45075</v>
      </c>
      <c r="B584" s="431" t="s">
        <v>22902</v>
      </c>
      <c r="C584" s="431">
        <v>659</v>
      </c>
      <c r="D584" s="432"/>
      <c r="E584" s="433">
        <v>1364.55</v>
      </c>
    </row>
    <row r="585" spans="1:5" x14ac:dyDescent="0.25">
      <c r="A585" s="438">
        <v>45075</v>
      </c>
      <c r="B585" s="431" t="s">
        <v>22903</v>
      </c>
      <c r="C585" s="431">
        <v>12</v>
      </c>
      <c r="D585" s="431">
        <v>96.43</v>
      </c>
      <c r="E585" s="431"/>
    </row>
    <row r="586" spans="1:5" x14ac:dyDescent="0.25">
      <c r="A586" s="438">
        <v>45075</v>
      </c>
      <c r="B586" s="431" t="s">
        <v>22904</v>
      </c>
      <c r="C586" s="431">
        <v>312</v>
      </c>
      <c r="D586" s="432"/>
      <c r="E586" s="431">
        <v>648.27</v>
      </c>
    </row>
    <row r="587" spans="1:5" x14ac:dyDescent="0.25">
      <c r="A587" s="438">
        <v>45075</v>
      </c>
      <c r="B587" s="431" t="s">
        <v>22905</v>
      </c>
      <c r="C587" s="431">
        <v>60</v>
      </c>
      <c r="D587" s="432"/>
      <c r="E587" s="431">
        <v>126</v>
      </c>
    </row>
    <row r="588" spans="1:5" x14ac:dyDescent="0.25">
      <c r="A588" s="438">
        <v>45075</v>
      </c>
      <c r="B588" s="431" t="s">
        <v>22906</v>
      </c>
      <c r="C588" s="431">
        <v>35</v>
      </c>
      <c r="D588" s="432"/>
      <c r="E588" s="431">
        <v>239.2</v>
      </c>
    </row>
    <row r="589" spans="1:5" x14ac:dyDescent="0.25">
      <c r="A589" s="438">
        <v>45075</v>
      </c>
      <c r="B589" s="431" t="s">
        <v>22907</v>
      </c>
      <c r="C589" s="431">
        <v>25</v>
      </c>
      <c r="D589" s="431">
        <v>89.54</v>
      </c>
      <c r="E589" s="431"/>
    </row>
    <row r="590" spans="1:5" x14ac:dyDescent="0.25">
      <c r="A590" s="438">
        <v>45075</v>
      </c>
      <c r="B590" s="431" t="s">
        <v>22908</v>
      </c>
      <c r="C590" s="431">
        <v>80</v>
      </c>
      <c r="D590" s="432"/>
      <c r="E590" s="431">
        <v>191.1</v>
      </c>
    </row>
    <row r="591" spans="1:5" x14ac:dyDescent="0.25">
      <c r="A591" s="438">
        <v>45075</v>
      </c>
      <c r="B591" s="431" t="s">
        <v>22909</v>
      </c>
      <c r="C591" s="431">
        <v>10</v>
      </c>
      <c r="D591" s="432"/>
      <c r="E591" s="431">
        <v>127.4</v>
      </c>
    </row>
    <row r="592" spans="1:5" x14ac:dyDescent="0.25">
      <c r="A592" s="438">
        <v>45075</v>
      </c>
      <c r="B592" s="431" t="s">
        <v>22910</v>
      </c>
      <c r="C592" s="431">
        <v>70</v>
      </c>
      <c r="D592" s="432"/>
      <c r="E592" s="431">
        <v>137.19999999999999</v>
      </c>
    </row>
    <row r="593" spans="1:5" x14ac:dyDescent="0.25">
      <c r="A593" s="438">
        <v>45075</v>
      </c>
      <c r="B593" s="431" t="s">
        <v>22911</v>
      </c>
      <c r="C593" s="431">
        <v>87</v>
      </c>
      <c r="D593" s="432"/>
      <c r="E593" s="431">
        <v>460.85</v>
      </c>
    </row>
    <row r="594" spans="1:5" x14ac:dyDescent="0.25">
      <c r="A594" s="438">
        <v>45075</v>
      </c>
      <c r="B594" s="431" t="s">
        <v>22912</v>
      </c>
      <c r="C594" s="431">
        <v>5</v>
      </c>
      <c r="D594" s="431">
        <v>30.14</v>
      </c>
      <c r="E594" s="431"/>
    </row>
    <row r="595" spans="1:5" x14ac:dyDescent="0.25">
      <c r="A595" s="438">
        <v>45075</v>
      </c>
      <c r="B595" s="431" t="s">
        <v>22913</v>
      </c>
      <c r="C595" s="431">
        <v>1313</v>
      </c>
      <c r="D595" s="432"/>
      <c r="E595" s="433">
        <v>3415.16</v>
      </c>
    </row>
    <row r="596" spans="1:5" x14ac:dyDescent="0.25">
      <c r="A596" s="438">
        <v>45075</v>
      </c>
      <c r="B596" s="431" t="s">
        <v>22914</v>
      </c>
      <c r="C596" s="431">
        <v>98</v>
      </c>
      <c r="D596" s="432"/>
      <c r="E596" s="431">
        <v>246.72</v>
      </c>
    </row>
    <row r="597" spans="1:5" x14ac:dyDescent="0.25">
      <c r="A597" s="438">
        <v>45075</v>
      </c>
      <c r="B597" s="431" t="s">
        <v>22915</v>
      </c>
      <c r="C597" s="431">
        <v>10</v>
      </c>
      <c r="D597" s="432"/>
      <c r="E597" s="431">
        <v>72.8</v>
      </c>
    </row>
    <row r="598" spans="1:5" x14ac:dyDescent="0.25">
      <c r="A598" s="438">
        <v>45075</v>
      </c>
      <c r="B598" s="431" t="s">
        <v>22916</v>
      </c>
      <c r="C598" s="431">
        <v>150</v>
      </c>
      <c r="D598" s="432"/>
      <c r="E598" s="431">
        <v>461.86</v>
      </c>
    </row>
    <row r="599" spans="1:5" x14ac:dyDescent="0.25">
      <c r="A599" s="438">
        <v>45075</v>
      </c>
      <c r="B599" s="431" t="s">
        <v>22917</v>
      </c>
      <c r="C599" s="435">
        <v>1482</v>
      </c>
      <c r="D599" s="432"/>
      <c r="E599" s="433">
        <v>1820.16</v>
      </c>
    </row>
    <row r="600" spans="1:5" x14ac:dyDescent="0.25">
      <c r="A600" s="438">
        <v>45075</v>
      </c>
      <c r="B600" s="431" t="s">
        <v>22918</v>
      </c>
      <c r="C600" s="431">
        <v>12</v>
      </c>
      <c r="D600" s="432"/>
      <c r="E600" s="431">
        <v>41.6</v>
      </c>
    </row>
    <row r="601" spans="1:5" x14ac:dyDescent="0.25">
      <c r="A601" s="438">
        <v>45075</v>
      </c>
      <c r="B601" s="7" t="s">
        <v>22919</v>
      </c>
      <c r="C601" s="7">
        <v>289</v>
      </c>
      <c r="D601" s="7"/>
      <c r="E601" s="7">
        <v>630.63</v>
      </c>
    </row>
    <row r="602" spans="1:5" x14ac:dyDescent="0.25">
      <c r="A602" s="438">
        <v>45075</v>
      </c>
      <c r="B602" s="7" t="s">
        <v>22920</v>
      </c>
      <c r="C602" s="7">
        <v>152</v>
      </c>
      <c r="D602" s="7"/>
      <c r="E602" s="38">
        <v>1223.22</v>
      </c>
    </row>
    <row r="603" spans="1:5" x14ac:dyDescent="0.25">
      <c r="A603" s="438">
        <v>45075</v>
      </c>
      <c r="B603" s="7" t="s">
        <v>22921</v>
      </c>
      <c r="C603" s="7">
        <v>45</v>
      </c>
      <c r="D603" s="7">
        <v>109.47</v>
      </c>
      <c r="E603" s="7"/>
    </row>
    <row r="604" spans="1:5" x14ac:dyDescent="0.25">
      <c r="A604" s="438">
        <v>45075</v>
      </c>
      <c r="B604" s="7" t="s">
        <v>22922</v>
      </c>
      <c r="C604" s="7">
        <v>50</v>
      </c>
      <c r="D604" s="7">
        <v>97.17</v>
      </c>
      <c r="E604" s="7"/>
    </row>
    <row r="605" spans="1:5" x14ac:dyDescent="0.25">
      <c r="A605" s="6">
        <v>45076</v>
      </c>
      <c r="B605" s="7" t="s">
        <v>22923</v>
      </c>
      <c r="C605" s="7">
        <v>50</v>
      </c>
      <c r="D605" s="7"/>
      <c r="E605" s="7">
        <v>110.6</v>
      </c>
    </row>
    <row r="606" spans="1:5" x14ac:dyDescent="0.25">
      <c r="A606" s="6">
        <v>45076</v>
      </c>
      <c r="B606" s="7" t="s">
        <v>22924</v>
      </c>
      <c r="C606" s="7">
        <v>268</v>
      </c>
      <c r="D606" s="7"/>
      <c r="E606" s="7">
        <v>545.1</v>
      </c>
    </row>
    <row r="607" spans="1:5" x14ac:dyDescent="0.25">
      <c r="A607" s="6">
        <v>45076</v>
      </c>
      <c r="B607" s="7" t="s">
        <v>22925</v>
      </c>
      <c r="C607" s="7">
        <v>34</v>
      </c>
      <c r="D607" s="7"/>
      <c r="E607" s="236">
        <v>102.9</v>
      </c>
    </row>
    <row r="608" spans="1:5" x14ac:dyDescent="0.25">
      <c r="A608" s="6">
        <v>45076</v>
      </c>
      <c r="B608" s="7" t="s">
        <v>22926</v>
      </c>
      <c r="C608" s="43">
        <v>125</v>
      </c>
      <c r="D608" s="7"/>
      <c r="E608" s="7">
        <v>249.2</v>
      </c>
    </row>
    <row r="609" spans="1:5" x14ac:dyDescent="0.25">
      <c r="A609" s="6">
        <v>45076</v>
      </c>
      <c r="B609" s="7" t="s">
        <v>22927</v>
      </c>
      <c r="C609" s="7">
        <v>50</v>
      </c>
      <c r="D609" s="7">
        <v>132.59</v>
      </c>
      <c r="E609" s="7"/>
    </row>
    <row r="610" spans="1:5" x14ac:dyDescent="0.25">
      <c r="A610" s="6">
        <v>45076</v>
      </c>
      <c r="B610" s="7" t="s">
        <v>22928</v>
      </c>
      <c r="C610" s="7">
        <v>20</v>
      </c>
      <c r="D610" s="7">
        <v>60.27</v>
      </c>
      <c r="E610" s="7"/>
    </row>
    <row r="611" spans="1:5" x14ac:dyDescent="0.25">
      <c r="A611" s="6">
        <v>45076</v>
      </c>
      <c r="B611" s="7" t="s">
        <v>22929</v>
      </c>
      <c r="C611" s="7">
        <v>50</v>
      </c>
      <c r="D611" s="7"/>
      <c r="E611" s="7">
        <v>112.7</v>
      </c>
    </row>
    <row r="612" spans="1:5" x14ac:dyDescent="0.25">
      <c r="A612" s="6">
        <v>45076</v>
      </c>
      <c r="B612" s="7" t="s">
        <v>22930</v>
      </c>
      <c r="C612" s="7">
        <v>98</v>
      </c>
      <c r="D612" s="7"/>
      <c r="E612" s="7">
        <v>252.23</v>
      </c>
    </row>
    <row r="613" spans="1:5" x14ac:dyDescent="0.25">
      <c r="A613" s="6">
        <v>45076</v>
      </c>
      <c r="B613" s="7" t="s">
        <v>22931</v>
      </c>
      <c r="C613" s="7">
        <v>10</v>
      </c>
      <c r="D613" s="7"/>
      <c r="E613" s="7">
        <v>41.65</v>
      </c>
    </row>
    <row r="614" spans="1:5" x14ac:dyDescent="0.25">
      <c r="A614" s="6">
        <v>45076</v>
      </c>
      <c r="B614" s="7" t="s">
        <v>22932</v>
      </c>
      <c r="C614" s="7">
        <v>18</v>
      </c>
      <c r="D614" s="7"/>
      <c r="E614" s="7">
        <v>58.8</v>
      </c>
    </row>
    <row r="615" spans="1:5" x14ac:dyDescent="0.25">
      <c r="A615" s="6">
        <v>45076</v>
      </c>
      <c r="B615" s="7" t="s">
        <v>22933</v>
      </c>
      <c r="C615" s="7">
        <v>61</v>
      </c>
      <c r="D615" s="7"/>
      <c r="E615" s="7">
        <v>156.80000000000001</v>
      </c>
    </row>
    <row r="616" spans="1:5" x14ac:dyDescent="0.25">
      <c r="A616" s="6">
        <v>45076</v>
      </c>
      <c r="B616" s="7" t="s">
        <v>22934</v>
      </c>
      <c r="C616" s="7">
        <v>538</v>
      </c>
      <c r="D616" s="7"/>
      <c r="E616" s="38">
        <v>1295.55</v>
      </c>
    </row>
    <row r="617" spans="1:5" x14ac:dyDescent="0.25">
      <c r="A617" s="6">
        <v>45076</v>
      </c>
      <c r="B617" s="7" t="s">
        <v>22935</v>
      </c>
      <c r="C617" s="7">
        <v>486</v>
      </c>
      <c r="D617" s="7"/>
      <c r="E617" s="7">
        <v>873.99</v>
      </c>
    </row>
    <row r="618" spans="1:5" x14ac:dyDescent="0.25">
      <c r="A618" s="6">
        <v>45076</v>
      </c>
      <c r="B618" s="7" t="s">
        <v>22936</v>
      </c>
      <c r="C618" s="7">
        <v>150</v>
      </c>
      <c r="D618" s="7"/>
      <c r="E618" s="7">
        <v>274.39999999999998</v>
      </c>
    </row>
    <row r="619" spans="1:5" x14ac:dyDescent="0.25">
      <c r="A619" s="6">
        <v>45076</v>
      </c>
      <c r="B619" s="7" t="s">
        <v>22937</v>
      </c>
      <c r="C619" s="7">
        <v>20</v>
      </c>
      <c r="D619" s="7"/>
      <c r="E619" s="7">
        <v>82.32</v>
      </c>
    </row>
    <row r="620" spans="1:5" x14ac:dyDescent="0.25">
      <c r="A620" s="6">
        <v>45076</v>
      </c>
      <c r="B620" s="7" t="s">
        <v>22938</v>
      </c>
      <c r="C620" s="7">
        <v>10</v>
      </c>
      <c r="D620" s="7"/>
      <c r="E620" s="7">
        <v>44.2</v>
      </c>
    </row>
    <row r="621" spans="1:5" x14ac:dyDescent="0.25">
      <c r="A621" s="6">
        <v>45076</v>
      </c>
      <c r="B621" s="7" t="s">
        <v>22939</v>
      </c>
      <c r="C621" s="7">
        <v>484</v>
      </c>
      <c r="D621" s="7"/>
      <c r="E621" s="38">
        <v>1037.4000000000001</v>
      </c>
    </row>
    <row r="622" spans="1:5" x14ac:dyDescent="0.25">
      <c r="A622" s="6">
        <v>45076</v>
      </c>
      <c r="B622" s="7" t="s">
        <v>22940</v>
      </c>
      <c r="C622" s="7">
        <v>26</v>
      </c>
      <c r="D622" s="7"/>
      <c r="E622" s="7">
        <v>63.7</v>
      </c>
    </row>
    <row r="623" spans="1:5" x14ac:dyDescent="0.25">
      <c r="A623" s="6">
        <v>45076</v>
      </c>
      <c r="B623" s="7" t="s">
        <v>22941</v>
      </c>
      <c r="C623" s="7">
        <v>42</v>
      </c>
      <c r="D623" s="7"/>
      <c r="E623" s="7">
        <v>135.19999999999999</v>
      </c>
    </row>
    <row r="624" spans="1:5" x14ac:dyDescent="0.25">
      <c r="A624" s="6">
        <v>45076</v>
      </c>
      <c r="B624" s="7" t="s">
        <v>22942</v>
      </c>
      <c r="C624" s="7">
        <v>443</v>
      </c>
      <c r="D624" s="7"/>
      <c r="E624" s="38">
        <v>1028.77</v>
      </c>
    </row>
    <row r="625" spans="1:5" x14ac:dyDescent="0.25">
      <c r="A625" s="6">
        <v>45076</v>
      </c>
      <c r="B625" s="7" t="s">
        <v>22943</v>
      </c>
      <c r="C625" s="7">
        <v>140</v>
      </c>
      <c r="D625" s="7"/>
      <c r="E625" s="7">
        <v>301.33999999999997</v>
      </c>
    </row>
    <row r="626" spans="1:5" x14ac:dyDescent="0.25">
      <c r="A626" s="6">
        <v>45076</v>
      </c>
      <c r="B626" s="7" t="s">
        <v>22944</v>
      </c>
      <c r="C626" s="7">
        <v>330</v>
      </c>
      <c r="D626" s="7"/>
      <c r="E626" s="7">
        <v>800.8</v>
      </c>
    </row>
    <row r="627" spans="1:5" x14ac:dyDescent="0.25">
      <c r="A627" s="6">
        <v>45076</v>
      </c>
      <c r="B627" s="7" t="s">
        <v>22945</v>
      </c>
      <c r="C627" s="7">
        <v>149</v>
      </c>
      <c r="D627" s="7"/>
      <c r="E627" s="7">
        <v>344.48</v>
      </c>
    </row>
    <row r="628" spans="1:5" x14ac:dyDescent="0.25">
      <c r="A628" s="6">
        <v>45076</v>
      </c>
      <c r="B628" s="7" t="s">
        <v>22946</v>
      </c>
      <c r="C628" s="7">
        <v>10</v>
      </c>
      <c r="D628" s="7"/>
      <c r="E628" s="7">
        <v>49</v>
      </c>
    </row>
    <row r="629" spans="1:5" x14ac:dyDescent="0.25">
      <c r="A629" s="6">
        <v>45076</v>
      </c>
      <c r="B629" s="7" t="s">
        <v>22947</v>
      </c>
      <c r="C629" s="7">
        <v>10</v>
      </c>
      <c r="D629" s="7"/>
      <c r="E629" s="7">
        <v>53.9</v>
      </c>
    </row>
    <row r="630" spans="1:5" x14ac:dyDescent="0.25">
      <c r="A630" s="6">
        <v>45076</v>
      </c>
      <c r="B630" s="7" t="s">
        <v>22948</v>
      </c>
      <c r="C630" s="21">
        <v>2192</v>
      </c>
      <c r="D630" s="7"/>
      <c r="E630" s="38">
        <v>4135.5200000000004</v>
      </c>
    </row>
    <row r="631" spans="1:5" x14ac:dyDescent="0.25">
      <c r="A631" s="6">
        <v>45076</v>
      </c>
      <c r="B631" s="7" t="s">
        <v>22949</v>
      </c>
      <c r="C631" s="7">
        <v>47</v>
      </c>
      <c r="D631" s="7"/>
      <c r="E631" s="7">
        <v>102.9</v>
      </c>
    </row>
    <row r="632" spans="1:5" x14ac:dyDescent="0.25">
      <c r="A632" s="6">
        <v>45076</v>
      </c>
      <c r="B632" s="7" t="s">
        <v>22950</v>
      </c>
      <c r="C632" s="7">
        <v>100</v>
      </c>
      <c r="D632" s="7"/>
      <c r="E632" s="7">
        <v>343</v>
      </c>
    </row>
    <row r="633" spans="1:5" x14ac:dyDescent="0.25">
      <c r="A633" s="6">
        <v>45076</v>
      </c>
      <c r="B633" s="7" t="s">
        <v>22951</v>
      </c>
      <c r="C633" s="7">
        <v>10</v>
      </c>
      <c r="D633" s="7"/>
      <c r="E633" s="7">
        <v>58.8</v>
      </c>
    </row>
    <row r="634" spans="1:5" x14ac:dyDescent="0.25">
      <c r="A634" s="6">
        <v>45076</v>
      </c>
      <c r="B634" s="7" t="s">
        <v>22952</v>
      </c>
      <c r="C634" s="7">
        <v>31</v>
      </c>
      <c r="D634" s="7"/>
      <c r="E634" s="7">
        <v>62.9</v>
      </c>
    </row>
    <row r="635" spans="1:5" x14ac:dyDescent="0.25">
      <c r="A635" s="6">
        <v>45076</v>
      </c>
      <c r="B635" s="7" t="s">
        <v>22953</v>
      </c>
      <c r="C635" s="7">
        <v>121</v>
      </c>
      <c r="D635" s="7"/>
      <c r="E635" s="7">
        <v>481.59</v>
      </c>
    </row>
    <row r="636" spans="1:5" x14ac:dyDescent="0.25">
      <c r="A636" s="6">
        <v>45076</v>
      </c>
      <c r="B636" s="7" t="s">
        <v>22954</v>
      </c>
      <c r="C636" s="7">
        <v>149</v>
      </c>
      <c r="D636" s="7"/>
      <c r="E636" s="7">
        <v>634.28</v>
      </c>
    </row>
    <row r="637" spans="1:5" x14ac:dyDescent="0.25">
      <c r="A637" s="6">
        <v>45076</v>
      </c>
      <c r="B637" s="7" t="s">
        <v>22955</v>
      </c>
      <c r="C637" s="7">
        <v>33</v>
      </c>
      <c r="D637" s="7">
        <v>90.41</v>
      </c>
      <c r="E637" s="7"/>
    </row>
    <row r="638" spans="1:5" x14ac:dyDescent="0.25">
      <c r="A638" s="6">
        <v>45076</v>
      </c>
      <c r="B638" s="7" t="s">
        <v>22956</v>
      </c>
      <c r="C638" s="7">
        <v>22</v>
      </c>
      <c r="D638" s="7">
        <v>79.83</v>
      </c>
      <c r="E638" s="7"/>
    </row>
    <row r="639" spans="1:5" x14ac:dyDescent="0.25">
      <c r="A639" s="438">
        <v>45077</v>
      </c>
      <c r="B639" s="431" t="s">
        <v>22957</v>
      </c>
      <c r="C639" s="431">
        <v>154</v>
      </c>
      <c r="D639" s="431">
        <v>551.53</v>
      </c>
      <c r="E639" s="431"/>
    </row>
    <row r="640" spans="1:5" x14ac:dyDescent="0.25">
      <c r="A640" s="438">
        <v>45077</v>
      </c>
      <c r="B640" s="431" t="s">
        <v>22958</v>
      </c>
      <c r="C640" s="431">
        <v>40</v>
      </c>
      <c r="D640" s="431">
        <v>168.76</v>
      </c>
      <c r="E640" s="431"/>
    </row>
    <row r="641" spans="1:5" x14ac:dyDescent="0.25">
      <c r="A641" s="438">
        <v>45077</v>
      </c>
      <c r="B641" s="431" t="s">
        <v>22959</v>
      </c>
      <c r="C641" s="431">
        <v>1188</v>
      </c>
      <c r="D641" s="432"/>
      <c r="E641" s="433">
        <v>2183.44</v>
      </c>
    </row>
    <row r="642" spans="1:5" x14ac:dyDescent="0.25">
      <c r="A642" s="438">
        <v>45077</v>
      </c>
      <c r="B642" s="431" t="s">
        <v>22960</v>
      </c>
      <c r="C642" s="431">
        <v>11</v>
      </c>
      <c r="D642" s="432"/>
      <c r="E642" s="431">
        <v>83.3</v>
      </c>
    </row>
    <row r="643" spans="1:5" x14ac:dyDescent="0.25">
      <c r="A643" s="438">
        <v>45077</v>
      </c>
      <c r="B643" s="431" t="s">
        <v>22961</v>
      </c>
      <c r="C643" s="431">
        <v>291</v>
      </c>
      <c r="D643" s="432"/>
      <c r="E643" s="431">
        <v>622.44000000000005</v>
      </c>
    </row>
    <row r="644" spans="1:5" x14ac:dyDescent="0.25">
      <c r="A644" s="438">
        <v>45077</v>
      </c>
      <c r="B644" s="431" t="s">
        <v>22962</v>
      </c>
      <c r="C644" s="431">
        <v>20</v>
      </c>
      <c r="D644" s="432"/>
      <c r="E644" s="431">
        <v>68.599999999999994</v>
      </c>
    </row>
    <row r="645" spans="1:5" x14ac:dyDescent="0.25">
      <c r="A645" s="438">
        <v>45077</v>
      </c>
      <c r="B645" s="431" t="s">
        <v>22963</v>
      </c>
      <c r="C645" s="431">
        <v>250</v>
      </c>
      <c r="D645" s="432"/>
      <c r="E645" s="433">
        <v>1162.04</v>
      </c>
    </row>
    <row r="646" spans="1:5" x14ac:dyDescent="0.25">
      <c r="A646" s="438">
        <v>45077</v>
      </c>
      <c r="B646" s="431" t="s">
        <v>22964</v>
      </c>
      <c r="C646" s="431">
        <v>21</v>
      </c>
      <c r="D646" s="431">
        <v>48.22</v>
      </c>
      <c r="E646" s="431"/>
    </row>
    <row r="647" spans="1:5" x14ac:dyDescent="0.25">
      <c r="A647" s="438">
        <v>45077</v>
      </c>
      <c r="B647" s="431" t="s">
        <v>22965</v>
      </c>
      <c r="C647" s="437">
        <v>105</v>
      </c>
      <c r="D647" s="432"/>
      <c r="E647" s="431">
        <v>145.6</v>
      </c>
    </row>
    <row r="648" spans="1:5" x14ac:dyDescent="0.25">
      <c r="A648" s="438">
        <v>45077</v>
      </c>
      <c r="B648" s="431" t="s">
        <v>22966</v>
      </c>
      <c r="C648" s="431">
        <v>40</v>
      </c>
      <c r="D648" s="431">
        <v>101.6</v>
      </c>
      <c r="E648" s="431"/>
    </row>
    <row r="649" spans="1:5" x14ac:dyDescent="0.25">
      <c r="A649" s="438">
        <v>45077</v>
      </c>
      <c r="B649" s="431" t="s">
        <v>22967</v>
      </c>
      <c r="C649" s="431">
        <v>1764</v>
      </c>
      <c r="D649" s="432"/>
      <c r="E649" s="431">
        <v>2751.26</v>
      </c>
    </row>
    <row r="650" spans="1:5" x14ac:dyDescent="0.25">
      <c r="A650" s="438">
        <v>45077</v>
      </c>
      <c r="B650" s="431" t="s">
        <v>22968</v>
      </c>
      <c r="C650" s="431">
        <v>82</v>
      </c>
      <c r="D650" s="432"/>
      <c r="E650" s="431">
        <v>200.2</v>
      </c>
    </row>
    <row r="651" spans="1:5" x14ac:dyDescent="0.25">
      <c r="A651" s="438">
        <v>45077</v>
      </c>
      <c r="B651" s="431" t="s">
        <v>22969</v>
      </c>
      <c r="C651" s="431">
        <v>210</v>
      </c>
      <c r="D651" s="431">
        <v>626.80999999999995</v>
      </c>
      <c r="E651" s="431"/>
    </row>
    <row r="652" spans="1:5" x14ac:dyDescent="0.25">
      <c r="A652" s="438">
        <v>45077</v>
      </c>
      <c r="B652" s="431" t="s">
        <v>22970</v>
      </c>
      <c r="C652" s="431">
        <v>258</v>
      </c>
      <c r="D652" s="432"/>
      <c r="E652" s="431">
        <v>573.29999999999995</v>
      </c>
    </row>
    <row r="653" spans="1:5" x14ac:dyDescent="0.25">
      <c r="A653" s="438">
        <v>45077</v>
      </c>
      <c r="B653" s="431" t="s">
        <v>22971</v>
      </c>
      <c r="C653" s="431">
        <v>143</v>
      </c>
      <c r="D653" s="432"/>
      <c r="E653" s="431">
        <v>347.51</v>
      </c>
    </row>
    <row r="654" spans="1:5" x14ac:dyDescent="0.25">
      <c r="A654" s="438">
        <v>45077</v>
      </c>
      <c r="B654" s="431" t="s">
        <v>22972</v>
      </c>
      <c r="C654" s="431">
        <v>40</v>
      </c>
      <c r="D654" s="431">
        <v>168.76</v>
      </c>
      <c r="E654" s="431"/>
    </row>
    <row r="655" spans="1:5" x14ac:dyDescent="0.25">
      <c r="A655" s="438">
        <v>45077</v>
      </c>
      <c r="B655" s="431" t="s">
        <v>22973</v>
      </c>
      <c r="C655" s="431">
        <v>164</v>
      </c>
      <c r="D655" s="432"/>
      <c r="E655" s="431">
        <v>902.41</v>
      </c>
    </row>
    <row r="656" spans="1:5" x14ac:dyDescent="0.25">
      <c r="A656" s="438">
        <v>45077</v>
      </c>
      <c r="B656" s="431" t="s">
        <v>22974</v>
      </c>
      <c r="C656" s="431">
        <v>36</v>
      </c>
      <c r="D656" s="431">
        <v>108.73</v>
      </c>
      <c r="E656" s="431"/>
    </row>
    <row r="657" spans="1:5" x14ac:dyDescent="0.25">
      <c r="A657" s="438">
        <v>45077</v>
      </c>
      <c r="B657" s="431" t="s">
        <v>22975</v>
      </c>
      <c r="C657" s="431">
        <v>24</v>
      </c>
      <c r="D657" s="432"/>
      <c r="E657" s="431">
        <v>53.9</v>
      </c>
    </row>
    <row r="658" spans="1:5" x14ac:dyDescent="0.25">
      <c r="A658" s="438">
        <v>45077</v>
      </c>
      <c r="B658" s="431" t="s">
        <v>22976</v>
      </c>
      <c r="C658" s="431">
        <v>39</v>
      </c>
      <c r="D658" s="432"/>
      <c r="E658" s="431">
        <v>223.6</v>
      </c>
    </row>
    <row r="659" spans="1:5" x14ac:dyDescent="0.25">
      <c r="A659" s="438">
        <v>45077</v>
      </c>
      <c r="B659" s="431" t="s">
        <v>22977</v>
      </c>
      <c r="C659" s="431" t="s">
        <v>22978</v>
      </c>
      <c r="D659" s="431">
        <v>84.38</v>
      </c>
      <c r="E659" s="431"/>
    </row>
    <row r="660" spans="1:5" x14ac:dyDescent="0.25">
      <c r="A660" s="438">
        <v>45077</v>
      </c>
      <c r="B660" s="431" t="s">
        <v>22979</v>
      </c>
      <c r="C660" s="431">
        <v>45</v>
      </c>
      <c r="D660" s="431">
        <v>89.54</v>
      </c>
      <c r="E660" s="431"/>
    </row>
    <row r="661" spans="1:5" x14ac:dyDescent="0.25">
      <c r="A661" s="438">
        <v>45077</v>
      </c>
      <c r="B661" s="431" t="s">
        <v>22980</v>
      </c>
      <c r="C661" s="431">
        <v>30</v>
      </c>
      <c r="D661" s="432"/>
      <c r="E661" s="431">
        <v>68.599999999999994</v>
      </c>
    </row>
    <row r="662" spans="1:5" x14ac:dyDescent="0.25">
      <c r="A662" s="438">
        <v>45077</v>
      </c>
      <c r="B662" s="431" t="s">
        <v>22981</v>
      </c>
      <c r="C662" s="431">
        <v>60</v>
      </c>
      <c r="D662" s="432"/>
      <c r="E662" s="431">
        <v>137.19999999999999</v>
      </c>
    </row>
    <row r="663" spans="1:5" x14ac:dyDescent="0.25">
      <c r="A663" s="438">
        <v>45077</v>
      </c>
      <c r="B663" s="431" t="s">
        <v>22982</v>
      </c>
      <c r="C663" s="431">
        <v>735</v>
      </c>
      <c r="D663" s="432"/>
      <c r="E663" s="433">
        <v>1368.57</v>
      </c>
    </row>
    <row r="664" spans="1:5" x14ac:dyDescent="0.25">
      <c r="A664" s="438">
        <v>45077</v>
      </c>
      <c r="B664" s="431" t="s">
        <v>22983</v>
      </c>
      <c r="C664" s="431">
        <v>37</v>
      </c>
      <c r="D664" s="431">
        <v>116.11</v>
      </c>
      <c r="E664" s="431"/>
    </row>
    <row r="665" spans="1:5" x14ac:dyDescent="0.25">
      <c r="A665" s="438">
        <v>45077</v>
      </c>
      <c r="B665" s="431" t="s">
        <v>22984</v>
      </c>
      <c r="C665" s="431">
        <v>160</v>
      </c>
      <c r="D665" s="432"/>
      <c r="E665" s="431">
        <v>349.13</v>
      </c>
    </row>
    <row r="666" spans="1:5" x14ac:dyDescent="0.25">
      <c r="A666" s="438">
        <v>45077</v>
      </c>
      <c r="B666" s="431" t="s">
        <v>22985</v>
      </c>
      <c r="C666" s="431">
        <v>245</v>
      </c>
      <c r="D666" s="432"/>
      <c r="E666" s="431">
        <v>548.79999999999995</v>
      </c>
    </row>
    <row r="667" spans="1:5" x14ac:dyDescent="0.25">
      <c r="A667" s="438">
        <v>45077</v>
      </c>
      <c r="B667" s="431" t="s">
        <v>22986</v>
      </c>
      <c r="C667" s="431">
        <v>178</v>
      </c>
      <c r="D667" s="432"/>
      <c r="E667" s="431">
        <v>641.26</v>
      </c>
    </row>
    <row r="668" spans="1:5" x14ac:dyDescent="0.25">
      <c r="A668" s="438">
        <v>45077</v>
      </c>
      <c r="B668" s="431" t="s">
        <v>22987</v>
      </c>
      <c r="C668" s="431">
        <v>139</v>
      </c>
      <c r="D668" s="431">
        <v>415.74</v>
      </c>
      <c r="E668" s="431"/>
    </row>
    <row r="669" spans="1:5" x14ac:dyDescent="0.25">
      <c r="A669" s="438">
        <v>45077</v>
      </c>
      <c r="B669" s="431" t="s">
        <v>22988</v>
      </c>
      <c r="C669" s="431">
        <v>54</v>
      </c>
      <c r="D669" s="432"/>
      <c r="E669" s="431">
        <v>363.09</v>
      </c>
    </row>
    <row r="670" spans="1:5" x14ac:dyDescent="0.25">
      <c r="A670" s="438">
        <v>45077</v>
      </c>
      <c r="B670" s="431" t="s">
        <v>22989</v>
      </c>
      <c r="C670" s="431">
        <v>150</v>
      </c>
      <c r="D670" s="431">
        <v>433.69</v>
      </c>
      <c r="E670" s="431"/>
    </row>
    <row r="671" spans="1:5" x14ac:dyDescent="0.25">
      <c r="A671" s="438">
        <v>45077</v>
      </c>
      <c r="B671" s="431" t="s">
        <v>22990</v>
      </c>
      <c r="C671" s="431">
        <v>330</v>
      </c>
      <c r="D671" s="432"/>
      <c r="E671" s="431">
        <v>728</v>
      </c>
    </row>
    <row r="672" spans="1:5" x14ac:dyDescent="0.25">
      <c r="A672" s="430">
        <v>45078</v>
      </c>
      <c r="B672" s="437" t="s">
        <v>22996</v>
      </c>
      <c r="C672" s="434"/>
      <c r="D672" s="437"/>
      <c r="E672" s="486"/>
    </row>
    <row r="673" spans="1:5" x14ac:dyDescent="0.25">
      <c r="A673" s="430">
        <v>45078</v>
      </c>
      <c r="B673" s="437" t="s">
        <v>22995</v>
      </c>
      <c r="C673" s="437">
        <v>60</v>
      </c>
      <c r="D673" s="437"/>
      <c r="E673" s="437">
        <v>142.1</v>
      </c>
    </row>
    <row r="674" spans="1:5" x14ac:dyDescent="0.25">
      <c r="A674" s="430">
        <v>45078</v>
      </c>
      <c r="B674" s="437" t="s">
        <v>22994</v>
      </c>
      <c r="C674" s="437">
        <v>43</v>
      </c>
      <c r="D674" s="488"/>
      <c r="E674" s="437">
        <v>104</v>
      </c>
    </row>
    <row r="675" spans="1:5" x14ac:dyDescent="0.25">
      <c r="A675" s="430">
        <v>45078</v>
      </c>
      <c r="B675" s="437" t="s">
        <v>22993</v>
      </c>
      <c r="C675" s="437">
        <v>5</v>
      </c>
      <c r="D675" s="488"/>
      <c r="E675" s="437">
        <v>39.200000000000003</v>
      </c>
    </row>
    <row r="676" spans="1:5" x14ac:dyDescent="0.25">
      <c r="A676" s="430">
        <v>45078</v>
      </c>
      <c r="B676" s="437" t="s">
        <v>22992</v>
      </c>
      <c r="C676" s="431">
        <v>283</v>
      </c>
      <c r="D676" s="488"/>
      <c r="E676" s="487">
        <v>2087.15</v>
      </c>
    </row>
    <row r="677" spans="1:5" x14ac:dyDescent="0.25">
      <c r="A677" s="430">
        <v>45078</v>
      </c>
      <c r="B677" s="437" t="s">
        <v>22991</v>
      </c>
      <c r="C677" s="437">
        <v>2087</v>
      </c>
      <c r="D677" s="437"/>
      <c r="E677" s="487">
        <v>3838.17</v>
      </c>
    </row>
    <row r="678" spans="1:5" x14ac:dyDescent="0.25">
      <c r="A678" s="430">
        <v>45078</v>
      </c>
      <c r="B678" s="437" t="s">
        <v>23020</v>
      </c>
      <c r="C678" s="437">
        <v>530</v>
      </c>
      <c r="D678" s="150"/>
      <c r="E678" s="437">
        <v>2855.66</v>
      </c>
    </row>
    <row r="679" spans="1:5" x14ac:dyDescent="0.25">
      <c r="A679" s="430">
        <v>45078</v>
      </c>
      <c r="B679" s="437" t="s">
        <v>23023</v>
      </c>
      <c r="C679" s="437">
        <v>693</v>
      </c>
      <c r="D679" s="150"/>
      <c r="E679" s="437">
        <v>2552.56</v>
      </c>
    </row>
    <row r="680" spans="1:5" x14ac:dyDescent="0.25">
      <c r="A680" s="430">
        <v>45079</v>
      </c>
      <c r="B680" s="437" t="s">
        <v>23031</v>
      </c>
      <c r="C680" s="437">
        <v>1256</v>
      </c>
      <c r="D680" s="437"/>
      <c r="E680" s="487">
        <v>2859.3</v>
      </c>
    </row>
    <row r="681" spans="1:5" x14ac:dyDescent="0.25">
      <c r="A681" s="430">
        <v>45079</v>
      </c>
      <c r="B681" s="437" t="s">
        <v>23033</v>
      </c>
      <c r="C681" s="437">
        <v>1059</v>
      </c>
      <c r="D681" s="437"/>
      <c r="E681" s="487">
        <v>2723.42</v>
      </c>
    </row>
    <row r="682" spans="1:5" x14ac:dyDescent="0.25">
      <c r="A682" s="430">
        <v>45079</v>
      </c>
      <c r="B682" s="437" t="s">
        <v>23043</v>
      </c>
      <c r="C682" s="431" t="s">
        <v>23764</v>
      </c>
      <c r="D682" s="437"/>
      <c r="E682" s="433">
        <v>11201.74</v>
      </c>
    </row>
    <row r="683" spans="1:5" x14ac:dyDescent="0.25">
      <c r="A683" s="430">
        <v>45082</v>
      </c>
      <c r="B683" s="437" t="s">
        <v>23052</v>
      </c>
      <c r="C683" s="437">
        <v>540</v>
      </c>
      <c r="D683" s="487">
        <v>1600.17</v>
      </c>
      <c r="E683" s="487"/>
    </row>
    <row r="684" spans="1:5" x14ac:dyDescent="0.25">
      <c r="A684" s="430">
        <v>45082</v>
      </c>
      <c r="B684" s="437" t="s">
        <v>23053</v>
      </c>
      <c r="C684" s="437">
        <v>80</v>
      </c>
      <c r="D684" s="437">
        <v>236.65</v>
      </c>
      <c r="E684" s="437"/>
    </row>
    <row r="685" spans="1:5" x14ac:dyDescent="0.25">
      <c r="A685" s="430">
        <v>45082</v>
      </c>
      <c r="B685" s="437" t="s">
        <v>23058</v>
      </c>
      <c r="C685" s="431">
        <v>50</v>
      </c>
      <c r="D685" s="437">
        <v>145.63</v>
      </c>
      <c r="E685" s="437"/>
    </row>
    <row r="686" spans="1:5" x14ac:dyDescent="0.25">
      <c r="A686" s="430">
        <v>45082</v>
      </c>
      <c r="B686" s="437" t="s">
        <v>23084</v>
      </c>
      <c r="C686" s="437">
        <v>62</v>
      </c>
      <c r="D686" s="488"/>
      <c r="E686" s="437">
        <v>112.1</v>
      </c>
    </row>
    <row r="687" spans="1:5" x14ac:dyDescent="0.25">
      <c r="A687" s="430">
        <v>45082</v>
      </c>
      <c r="B687" s="437" t="s">
        <v>23085</v>
      </c>
      <c r="C687" s="431">
        <v>2900</v>
      </c>
      <c r="D687" s="487"/>
      <c r="E687" s="487">
        <v>6856.57</v>
      </c>
    </row>
    <row r="688" spans="1:5" x14ac:dyDescent="0.25">
      <c r="A688" s="430">
        <v>45083</v>
      </c>
      <c r="B688" s="437" t="s">
        <v>23102</v>
      </c>
      <c r="C688" s="431">
        <v>123</v>
      </c>
      <c r="D688" s="488"/>
      <c r="E688" s="437">
        <v>276.07</v>
      </c>
    </row>
    <row r="689" spans="1:5" x14ac:dyDescent="0.25">
      <c r="A689" s="430">
        <v>45083</v>
      </c>
      <c r="B689" s="437" t="s">
        <v>23115</v>
      </c>
      <c r="C689" s="434"/>
      <c r="D689" s="437"/>
      <c r="E689" s="486"/>
    </row>
    <row r="690" spans="1:5" x14ac:dyDescent="0.25">
      <c r="A690" s="430">
        <v>45089</v>
      </c>
      <c r="B690" s="437" t="s">
        <v>23218</v>
      </c>
      <c r="C690" s="434">
        <v>130</v>
      </c>
      <c r="D690" s="437">
        <v>237.64</v>
      </c>
      <c r="E690" s="437"/>
    </row>
    <row r="691" spans="1:5" x14ac:dyDescent="0.25">
      <c r="A691" s="430">
        <v>45090</v>
      </c>
      <c r="B691" s="437" t="s">
        <v>23258</v>
      </c>
      <c r="C691" s="437">
        <v>5</v>
      </c>
      <c r="D691" s="437">
        <v>54.37</v>
      </c>
      <c r="E691" s="437"/>
    </row>
    <row r="692" spans="1:5" x14ac:dyDescent="0.25">
      <c r="A692" s="473">
        <v>45096</v>
      </c>
      <c r="B692" s="22" t="s">
        <v>23408</v>
      </c>
      <c r="C692" s="456">
        <v>270</v>
      </c>
      <c r="D692" s="431">
        <v>521.77</v>
      </c>
      <c r="E692" s="445"/>
    </row>
    <row r="693" spans="1:5" x14ac:dyDescent="0.25">
      <c r="A693" s="473">
        <v>45097</v>
      </c>
      <c r="B693" s="22" t="s">
        <v>23486</v>
      </c>
      <c r="C693" s="456">
        <v>1146</v>
      </c>
      <c r="D693" s="431"/>
      <c r="E693" s="445">
        <v>2472.39</v>
      </c>
    </row>
    <row r="694" spans="1:5" x14ac:dyDescent="0.25">
      <c r="A694" s="150"/>
      <c r="B694" s="150"/>
      <c r="C694" s="431"/>
      <c r="D694" s="431"/>
      <c r="E694" s="150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131D7-CF5D-4493-A5CC-5C72EA6DF362}">
  <dimension ref="A1:K831"/>
  <sheetViews>
    <sheetView zoomScaleNormal="100" workbookViewId="0">
      <selection activeCell="G35" sqref="G35"/>
    </sheetView>
  </sheetViews>
  <sheetFormatPr defaultRowHeight="15" x14ac:dyDescent="0.25"/>
  <cols>
    <col min="1" max="1" width="10.140625" bestFit="1" customWidth="1"/>
    <col min="2" max="2" width="14.42578125" customWidth="1"/>
    <col min="3" max="3" width="14.140625" customWidth="1"/>
    <col min="4" max="4" width="13.42578125" style="126" customWidth="1"/>
    <col min="9" max="9" width="11.85546875" customWidth="1"/>
    <col min="10" max="10" width="13.85546875" customWidth="1"/>
    <col min="11" max="11" width="13.42578125" customWidth="1"/>
  </cols>
  <sheetData>
    <row r="1" spans="1:11" x14ac:dyDescent="0.25">
      <c r="A1" s="8" t="s">
        <v>0</v>
      </c>
      <c r="B1" s="8" t="s">
        <v>1</v>
      </c>
      <c r="C1" s="255" t="s">
        <v>2</v>
      </c>
      <c r="D1" s="476" t="s">
        <v>3</v>
      </c>
      <c r="E1" s="255" t="s">
        <v>4</v>
      </c>
    </row>
    <row r="2" spans="1:11" x14ac:dyDescent="0.25">
      <c r="A2" s="255"/>
      <c r="B2" s="255"/>
      <c r="C2" s="255"/>
      <c r="D2" s="476"/>
      <c r="E2" s="255"/>
    </row>
    <row r="3" spans="1:11" x14ac:dyDescent="0.25">
      <c r="A3" s="6">
        <v>45019</v>
      </c>
      <c r="B3" s="7" t="s">
        <v>21632</v>
      </c>
      <c r="C3" s="7">
        <v>40</v>
      </c>
      <c r="D3" s="7">
        <v>168.76</v>
      </c>
      <c r="E3" s="7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45019</v>
      </c>
      <c r="B4" s="7" t="s">
        <v>21633</v>
      </c>
      <c r="C4" s="7">
        <v>102</v>
      </c>
      <c r="D4" s="7"/>
      <c r="E4" s="38">
        <v>1067.31</v>
      </c>
      <c r="G4" s="635" t="s">
        <v>9</v>
      </c>
      <c r="H4" s="636"/>
      <c r="I4" s="9">
        <f>SUM(C3:C985)</f>
        <v>133458.5</v>
      </c>
      <c r="J4" s="9">
        <f>I8/1.23</f>
        <v>36671.853658536551</v>
      </c>
      <c r="K4" s="9">
        <f>SUM(E3:E968)</f>
        <v>284196.75000000006</v>
      </c>
    </row>
    <row r="5" spans="1:11" x14ac:dyDescent="0.25">
      <c r="A5" s="6">
        <v>45019</v>
      </c>
      <c r="B5" s="7" t="s">
        <v>21634</v>
      </c>
      <c r="C5" s="7">
        <v>450</v>
      </c>
      <c r="D5" s="7"/>
      <c r="E5" s="38">
        <v>1092</v>
      </c>
      <c r="G5" s="633" t="s">
        <v>10</v>
      </c>
      <c r="H5" s="633"/>
      <c r="I5" s="9">
        <f>K4+J4</f>
        <v>320868.60365853662</v>
      </c>
      <c r="J5" s="14"/>
      <c r="K5" s="14"/>
    </row>
    <row r="6" spans="1:11" x14ac:dyDescent="0.25">
      <c r="A6" s="6">
        <v>45019</v>
      </c>
      <c r="B6" s="7" t="s">
        <v>21635</v>
      </c>
      <c r="C6" s="7">
        <v>464</v>
      </c>
      <c r="D6" s="7"/>
      <c r="E6" s="38">
        <v>1005.48</v>
      </c>
      <c r="G6" s="633" t="s">
        <v>11</v>
      </c>
      <c r="H6" s="633"/>
      <c r="I6" s="226">
        <f>I4/I5</f>
        <v>0.41592882095134637</v>
      </c>
      <c r="J6" s="14"/>
      <c r="K6" s="14"/>
    </row>
    <row r="7" spans="1:11" x14ac:dyDescent="0.25">
      <c r="A7" s="6">
        <v>45019</v>
      </c>
      <c r="B7" s="7" t="s">
        <v>21636</v>
      </c>
      <c r="C7" s="7">
        <v>36</v>
      </c>
      <c r="D7" s="7"/>
      <c r="E7" s="7">
        <v>79</v>
      </c>
    </row>
    <row r="8" spans="1:11" x14ac:dyDescent="0.25">
      <c r="A8" s="6">
        <v>45019</v>
      </c>
      <c r="B8" s="7" t="s">
        <v>21637</v>
      </c>
      <c r="C8" s="7">
        <v>296</v>
      </c>
      <c r="D8" s="7"/>
      <c r="E8" s="38">
        <v>1049.0999999999999</v>
      </c>
      <c r="I8" s="82">
        <f>SUM(D3:D968)</f>
        <v>45106.379999999954</v>
      </c>
    </row>
    <row r="9" spans="1:11" x14ac:dyDescent="0.25">
      <c r="A9" s="6">
        <v>45019</v>
      </c>
      <c r="B9" s="7" t="s">
        <v>21638</v>
      </c>
      <c r="C9" s="7">
        <v>67</v>
      </c>
      <c r="D9" s="7"/>
      <c r="E9" s="7">
        <v>165.6</v>
      </c>
    </row>
    <row r="10" spans="1:11" x14ac:dyDescent="0.25">
      <c r="A10" s="6">
        <v>45019</v>
      </c>
      <c r="B10" s="7" t="s">
        <v>21639</v>
      </c>
      <c r="C10" s="7">
        <v>20</v>
      </c>
      <c r="D10" s="7"/>
      <c r="E10" s="7">
        <v>63.7</v>
      </c>
    </row>
    <row r="11" spans="1:11" x14ac:dyDescent="0.25">
      <c r="A11" s="6">
        <v>45019</v>
      </c>
      <c r="B11" s="7" t="s">
        <v>21640</v>
      </c>
      <c r="C11" s="7">
        <v>97</v>
      </c>
      <c r="D11" s="7">
        <v>247.11</v>
      </c>
      <c r="E11" s="7"/>
    </row>
    <row r="12" spans="1:11" x14ac:dyDescent="0.25">
      <c r="A12" s="6">
        <v>45019</v>
      </c>
      <c r="B12" s="7" t="s">
        <v>21641</v>
      </c>
      <c r="C12" s="7">
        <v>2946</v>
      </c>
      <c r="D12" s="7"/>
      <c r="E12" s="38">
        <v>6063.9</v>
      </c>
    </row>
    <row r="13" spans="1:11" x14ac:dyDescent="0.25">
      <c r="A13" s="6">
        <v>45019</v>
      </c>
      <c r="B13" s="7" t="s">
        <v>21642</v>
      </c>
      <c r="C13" s="7">
        <v>46</v>
      </c>
      <c r="D13" s="7">
        <v>89.54</v>
      </c>
      <c r="E13" s="7"/>
    </row>
    <row r="14" spans="1:11" x14ac:dyDescent="0.25">
      <c r="A14" s="6">
        <v>45019</v>
      </c>
      <c r="B14" s="7" t="s">
        <v>21643</v>
      </c>
      <c r="C14" s="2">
        <v>22</v>
      </c>
      <c r="D14" s="7"/>
      <c r="E14" s="7">
        <v>135.19999999999999</v>
      </c>
    </row>
    <row r="15" spans="1:11" x14ac:dyDescent="0.25">
      <c r="A15" s="6">
        <v>45019</v>
      </c>
      <c r="B15" s="135" t="s">
        <v>21644</v>
      </c>
      <c r="C15" s="21">
        <v>180</v>
      </c>
      <c r="D15" s="7">
        <v>447.72</v>
      </c>
      <c r="E15" s="7"/>
    </row>
    <row r="16" spans="1:11" x14ac:dyDescent="0.25">
      <c r="A16" s="6">
        <v>45019</v>
      </c>
      <c r="B16" s="236" t="s">
        <v>21645</v>
      </c>
      <c r="C16" s="21">
        <v>144</v>
      </c>
      <c r="D16" s="138"/>
      <c r="E16" s="7">
        <v>338.1</v>
      </c>
    </row>
    <row r="17" spans="1:5" x14ac:dyDescent="0.25">
      <c r="A17" s="6">
        <v>45019</v>
      </c>
      <c r="B17" s="135" t="s">
        <v>21646</v>
      </c>
      <c r="C17" s="21">
        <v>25</v>
      </c>
      <c r="D17" s="138">
        <v>70.36</v>
      </c>
      <c r="E17" s="7"/>
    </row>
    <row r="18" spans="1:5" x14ac:dyDescent="0.25">
      <c r="A18" s="6">
        <v>45019</v>
      </c>
      <c r="B18" s="135" t="s">
        <v>21647</v>
      </c>
      <c r="C18" s="21">
        <v>45</v>
      </c>
      <c r="D18" s="138"/>
      <c r="E18" s="7">
        <v>100.3</v>
      </c>
    </row>
    <row r="19" spans="1:5" x14ac:dyDescent="0.25">
      <c r="A19" s="6">
        <v>45019</v>
      </c>
      <c r="B19" s="135" t="s">
        <v>21648</v>
      </c>
      <c r="C19" s="21">
        <v>324</v>
      </c>
      <c r="D19" s="138"/>
      <c r="E19" s="7">
        <v>896.8</v>
      </c>
    </row>
    <row r="20" spans="1:5" x14ac:dyDescent="0.25">
      <c r="A20" s="6">
        <v>45019</v>
      </c>
      <c r="B20" s="135" t="s">
        <v>21649</v>
      </c>
      <c r="C20" s="21">
        <v>27</v>
      </c>
      <c r="D20" s="138"/>
      <c r="E20" s="7">
        <v>54</v>
      </c>
    </row>
    <row r="21" spans="1:5" x14ac:dyDescent="0.25">
      <c r="A21" s="6">
        <v>45019</v>
      </c>
      <c r="B21" s="2" t="s">
        <v>21650</v>
      </c>
      <c r="C21" s="158">
        <v>10</v>
      </c>
      <c r="D21" s="7"/>
      <c r="E21" s="7">
        <v>122.5</v>
      </c>
    </row>
    <row r="22" spans="1:5" x14ac:dyDescent="0.25">
      <c r="A22" s="251">
        <v>45019</v>
      </c>
      <c r="B22" s="22" t="s">
        <v>21651</v>
      </c>
      <c r="C22" s="7">
        <v>141</v>
      </c>
      <c r="D22" s="7"/>
      <c r="E22" s="7">
        <v>349.13</v>
      </c>
    </row>
    <row r="23" spans="1:5" x14ac:dyDescent="0.25">
      <c r="A23" s="251">
        <v>45019</v>
      </c>
      <c r="B23" s="22" t="s">
        <v>21652</v>
      </c>
      <c r="C23" s="7">
        <v>83</v>
      </c>
      <c r="D23" s="7"/>
      <c r="E23" s="7">
        <v>228</v>
      </c>
    </row>
    <row r="24" spans="1:5" x14ac:dyDescent="0.25">
      <c r="A24" s="251">
        <v>45019</v>
      </c>
      <c r="B24" s="22" t="s">
        <v>21653</v>
      </c>
      <c r="C24" s="7">
        <v>25</v>
      </c>
      <c r="D24" s="7">
        <v>198.89</v>
      </c>
      <c r="E24" s="7"/>
    </row>
    <row r="25" spans="1:5" x14ac:dyDescent="0.25">
      <c r="A25" s="251">
        <v>45019</v>
      </c>
      <c r="B25" s="22" t="s">
        <v>21654</v>
      </c>
      <c r="C25" s="7">
        <v>10</v>
      </c>
      <c r="D25" s="7"/>
      <c r="E25" s="7">
        <v>101</v>
      </c>
    </row>
    <row r="26" spans="1:5" x14ac:dyDescent="0.25">
      <c r="A26" s="251">
        <v>45019</v>
      </c>
      <c r="B26" s="22" t="s">
        <v>21655</v>
      </c>
      <c r="C26" s="7">
        <v>60</v>
      </c>
      <c r="D26" s="7"/>
      <c r="E26" s="7">
        <v>168.3</v>
      </c>
    </row>
    <row r="27" spans="1:5" x14ac:dyDescent="0.25">
      <c r="A27" s="251">
        <v>45019</v>
      </c>
      <c r="B27" s="22" t="s">
        <v>21656</v>
      </c>
      <c r="C27" s="7">
        <v>22</v>
      </c>
      <c r="D27" s="7"/>
      <c r="E27" s="7">
        <v>52</v>
      </c>
    </row>
    <row r="28" spans="1:5" x14ac:dyDescent="0.25">
      <c r="A28" s="251">
        <v>45019</v>
      </c>
      <c r="B28" s="22" t="s">
        <v>21657</v>
      </c>
      <c r="C28" s="7">
        <v>24</v>
      </c>
      <c r="D28" s="7"/>
      <c r="E28" s="7">
        <v>98</v>
      </c>
    </row>
    <row r="29" spans="1:5" x14ac:dyDescent="0.25">
      <c r="A29" s="251">
        <v>45019</v>
      </c>
      <c r="B29" s="22" t="s">
        <v>21658</v>
      </c>
      <c r="C29" s="7">
        <v>25</v>
      </c>
      <c r="D29" s="7"/>
      <c r="E29" s="7">
        <v>86.32</v>
      </c>
    </row>
    <row r="30" spans="1:5" x14ac:dyDescent="0.25">
      <c r="A30" s="251">
        <v>45019</v>
      </c>
      <c r="B30" s="22" t="s">
        <v>21659</v>
      </c>
      <c r="C30" s="7">
        <v>176</v>
      </c>
      <c r="D30" s="7"/>
      <c r="E30" s="7">
        <v>301.3</v>
      </c>
    </row>
    <row r="31" spans="1:5" x14ac:dyDescent="0.25">
      <c r="A31" s="251">
        <v>45019</v>
      </c>
      <c r="B31" s="22" t="s">
        <v>21660</v>
      </c>
      <c r="C31" s="7">
        <v>360</v>
      </c>
      <c r="D31" s="7">
        <v>675.02</v>
      </c>
      <c r="E31" s="7"/>
    </row>
    <row r="32" spans="1:5" x14ac:dyDescent="0.25">
      <c r="A32" s="251">
        <v>45019</v>
      </c>
      <c r="B32" s="22" t="s">
        <v>21661</v>
      </c>
      <c r="C32" s="7">
        <v>35</v>
      </c>
      <c r="D32" s="7"/>
      <c r="E32" s="38">
        <v>87.36</v>
      </c>
    </row>
    <row r="33" spans="1:5" x14ac:dyDescent="0.25">
      <c r="A33" s="251">
        <v>45019</v>
      </c>
      <c r="B33" s="22" t="s">
        <v>21662</v>
      </c>
      <c r="C33" s="7">
        <v>10</v>
      </c>
      <c r="D33" s="7"/>
      <c r="E33" s="7">
        <v>68.599999999999994</v>
      </c>
    </row>
    <row r="34" spans="1:5" x14ac:dyDescent="0.25">
      <c r="A34" s="251">
        <v>45019</v>
      </c>
      <c r="B34" s="7" t="s">
        <v>21663</v>
      </c>
      <c r="C34" s="7">
        <v>110</v>
      </c>
      <c r="D34" s="7">
        <v>305.14</v>
      </c>
      <c r="E34" s="7"/>
    </row>
    <row r="35" spans="1:5" x14ac:dyDescent="0.25">
      <c r="A35" s="6">
        <v>45019</v>
      </c>
      <c r="B35" s="57" t="s">
        <v>21666</v>
      </c>
      <c r="C35" s="57">
        <v>24</v>
      </c>
      <c r="D35" s="7">
        <v>72.319999999999993</v>
      </c>
      <c r="E35" s="7"/>
    </row>
    <row r="36" spans="1:5" x14ac:dyDescent="0.25">
      <c r="A36" s="6">
        <v>45019</v>
      </c>
      <c r="B36" s="7" t="s">
        <v>21667</v>
      </c>
      <c r="C36" s="7">
        <v>219</v>
      </c>
      <c r="D36" s="38"/>
      <c r="E36" s="38">
        <v>1128.72</v>
      </c>
    </row>
    <row r="37" spans="1:5" x14ac:dyDescent="0.25">
      <c r="A37" s="6">
        <v>45019</v>
      </c>
      <c r="B37" s="7" t="s">
        <v>21668</v>
      </c>
      <c r="C37" s="7">
        <v>25</v>
      </c>
      <c r="D37" s="7">
        <v>78.349999999999994</v>
      </c>
      <c r="E37" s="7"/>
    </row>
    <row r="38" spans="1:5" x14ac:dyDescent="0.25">
      <c r="A38" s="6">
        <v>45020</v>
      </c>
      <c r="B38" s="236" t="s">
        <v>21669</v>
      </c>
      <c r="C38" s="7">
        <v>37</v>
      </c>
      <c r="D38" s="7"/>
      <c r="E38" s="7"/>
    </row>
    <row r="39" spans="1:5" x14ac:dyDescent="0.25">
      <c r="A39" s="6">
        <v>45020</v>
      </c>
      <c r="B39" s="7" t="s">
        <v>21670</v>
      </c>
      <c r="C39" s="7">
        <v>80</v>
      </c>
      <c r="D39" s="7"/>
      <c r="E39" s="7"/>
    </row>
    <row r="40" spans="1:5" x14ac:dyDescent="0.25">
      <c r="A40" s="6">
        <v>45020</v>
      </c>
      <c r="B40" s="7" t="s">
        <v>21671</v>
      </c>
      <c r="C40" s="7">
        <v>18</v>
      </c>
      <c r="D40" s="7"/>
      <c r="E40" s="38"/>
    </row>
    <row r="41" spans="1:5" x14ac:dyDescent="0.25">
      <c r="A41" s="6">
        <v>45020</v>
      </c>
      <c r="B41" s="7" t="s">
        <v>21672</v>
      </c>
      <c r="C41" s="7">
        <v>281</v>
      </c>
      <c r="D41" s="7"/>
      <c r="E41" s="7"/>
    </row>
    <row r="42" spans="1:5" x14ac:dyDescent="0.25">
      <c r="A42" s="6">
        <v>45020</v>
      </c>
      <c r="B42" s="2" t="s">
        <v>21673</v>
      </c>
      <c r="C42" s="7">
        <v>97</v>
      </c>
      <c r="D42" s="7"/>
      <c r="E42" s="7">
        <v>220.5</v>
      </c>
    </row>
    <row r="43" spans="1:5" x14ac:dyDescent="0.25">
      <c r="A43" s="251">
        <v>45020</v>
      </c>
      <c r="B43" s="21" t="s">
        <v>21674</v>
      </c>
      <c r="C43" s="138">
        <v>68</v>
      </c>
      <c r="D43" s="7"/>
      <c r="E43" s="7">
        <v>171.6</v>
      </c>
    </row>
    <row r="44" spans="1:5" x14ac:dyDescent="0.25">
      <c r="A44" s="251">
        <v>45020</v>
      </c>
      <c r="B44" s="21" t="s">
        <v>21675</v>
      </c>
      <c r="C44" s="138">
        <v>17</v>
      </c>
      <c r="D44" s="7"/>
      <c r="E44" s="7">
        <v>107.8</v>
      </c>
    </row>
    <row r="45" spans="1:5" x14ac:dyDescent="0.25">
      <c r="A45" s="251">
        <v>45020</v>
      </c>
      <c r="B45" s="21" t="s">
        <v>21676</v>
      </c>
      <c r="C45" s="138">
        <v>75</v>
      </c>
      <c r="D45" s="7"/>
      <c r="E45" s="7">
        <v>205.8</v>
      </c>
    </row>
    <row r="46" spans="1:5" x14ac:dyDescent="0.25">
      <c r="A46" s="251">
        <v>45020</v>
      </c>
      <c r="B46" s="21" t="s">
        <v>21677</v>
      </c>
      <c r="C46" s="138">
        <v>23</v>
      </c>
      <c r="D46" s="7"/>
      <c r="E46" s="7">
        <v>117.6</v>
      </c>
    </row>
    <row r="47" spans="1:5" x14ac:dyDescent="0.25">
      <c r="A47" s="251">
        <v>45020</v>
      </c>
      <c r="B47" s="21" t="s">
        <v>21678</v>
      </c>
      <c r="C47" s="138">
        <v>55</v>
      </c>
      <c r="D47" s="7">
        <v>182</v>
      </c>
      <c r="E47" s="303"/>
    </row>
    <row r="48" spans="1:5" x14ac:dyDescent="0.25">
      <c r="A48" s="251">
        <v>45020</v>
      </c>
      <c r="B48" s="21" t="s">
        <v>21679</v>
      </c>
      <c r="C48" s="138">
        <v>15</v>
      </c>
      <c r="D48" s="7"/>
      <c r="E48" s="7">
        <v>156</v>
      </c>
    </row>
    <row r="49" spans="1:5" x14ac:dyDescent="0.25">
      <c r="A49" s="251">
        <v>45020</v>
      </c>
      <c r="B49" s="21" t="s">
        <v>21680</v>
      </c>
      <c r="C49" s="138">
        <v>50</v>
      </c>
      <c r="D49" s="7"/>
      <c r="E49" s="7">
        <v>254.4</v>
      </c>
    </row>
    <row r="50" spans="1:5" x14ac:dyDescent="0.25">
      <c r="A50" s="251">
        <v>45020</v>
      </c>
      <c r="B50" s="21" t="s">
        <v>21681</v>
      </c>
      <c r="C50" s="138">
        <v>45</v>
      </c>
      <c r="D50" s="7">
        <v>168.76</v>
      </c>
      <c r="E50" s="7"/>
    </row>
    <row r="51" spans="1:5" x14ac:dyDescent="0.25">
      <c r="A51" s="251">
        <v>45020</v>
      </c>
      <c r="B51" s="21" t="s">
        <v>21682</v>
      </c>
      <c r="C51" s="138">
        <v>360</v>
      </c>
      <c r="D51" s="7"/>
      <c r="E51" s="7">
        <v>786.7</v>
      </c>
    </row>
    <row r="52" spans="1:5" x14ac:dyDescent="0.25">
      <c r="A52" s="251">
        <v>45020</v>
      </c>
      <c r="B52" s="21" t="s">
        <v>21683</v>
      </c>
      <c r="C52" s="138">
        <v>193</v>
      </c>
      <c r="D52" s="7"/>
      <c r="E52" s="7">
        <v>498.33</v>
      </c>
    </row>
    <row r="53" spans="1:5" x14ac:dyDescent="0.25">
      <c r="A53" s="251">
        <v>45020</v>
      </c>
      <c r="B53" s="21" t="s">
        <v>21684</v>
      </c>
      <c r="C53" s="138">
        <v>41</v>
      </c>
      <c r="D53" s="7"/>
      <c r="E53" s="7">
        <v>112.7</v>
      </c>
    </row>
    <row r="54" spans="1:5" x14ac:dyDescent="0.25">
      <c r="A54" s="251">
        <v>45020</v>
      </c>
      <c r="B54" s="21" t="s">
        <v>21685</v>
      </c>
      <c r="C54" s="138">
        <v>195</v>
      </c>
      <c r="D54" s="7"/>
      <c r="E54" s="7">
        <v>549</v>
      </c>
    </row>
    <row r="55" spans="1:5" x14ac:dyDescent="0.25">
      <c r="A55" s="251">
        <v>45020</v>
      </c>
      <c r="B55" s="21" t="s">
        <v>21686</v>
      </c>
      <c r="C55" s="138">
        <v>404</v>
      </c>
      <c r="D55" s="7"/>
      <c r="E55" s="38">
        <v>2250.08</v>
      </c>
    </row>
    <row r="56" spans="1:5" x14ac:dyDescent="0.25">
      <c r="A56" s="251">
        <v>45020</v>
      </c>
      <c r="B56" s="21" t="s">
        <v>21687</v>
      </c>
      <c r="C56" s="138">
        <v>15</v>
      </c>
      <c r="D56" s="7"/>
      <c r="E56" s="7">
        <v>101</v>
      </c>
    </row>
    <row r="57" spans="1:5" x14ac:dyDescent="0.25">
      <c r="A57" s="251">
        <v>45020</v>
      </c>
      <c r="B57" s="21" t="s">
        <v>21688</v>
      </c>
      <c r="C57" s="138">
        <v>10</v>
      </c>
      <c r="D57" s="7"/>
      <c r="E57" s="7">
        <v>49</v>
      </c>
    </row>
    <row r="58" spans="1:5" x14ac:dyDescent="0.25">
      <c r="A58" s="251">
        <v>45020</v>
      </c>
      <c r="B58" s="22" t="s">
        <v>21689</v>
      </c>
      <c r="C58" s="138">
        <v>155</v>
      </c>
      <c r="D58" s="7"/>
      <c r="E58" s="7">
        <v>306.27999999999997</v>
      </c>
    </row>
    <row r="59" spans="1:5" x14ac:dyDescent="0.25">
      <c r="A59" s="251">
        <v>45020</v>
      </c>
      <c r="B59" s="21" t="s">
        <v>21690</v>
      </c>
      <c r="C59" s="206">
        <v>263</v>
      </c>
      <c r="D59" s="21"/>
      <c r="E59" s="60">
        <v>1048.6199999999999</v>
      </c>
    </row>
    <row r="60" spans="1:5" x14ac:dyDescent="0.25">
      <c r="A60" s="251">
        <v>45020</v>
      </c>
      <c r="B60" s="21" t="s">
        <v>21691</v>
      </c>
      <c r="C60" s="138">
        <v>456</v>
      </c>
      <c r="D60" s="7"/>
      <c r="E60" s="38">
        <v>1107.8900000000001</v>
      </c>
    </row>
    <row r="61" spans="1:5" x14ac:dyDescent="0.25">
      <c r="A61" s="251">
        <v>45020</v>
      </c>
      <c r="B61" s="21" t="s">
        <v>21692</v>
      </c>
      <c r="C61" s="138">
        <v>67</v>
      </c>
      <c r="D61" s="7"/>
      <c r="E61" s="7">
        <v>151.9</v>
      </c>
    </row>
    <row r="62" spans="1:5" x14ac:dyDescent="0.25">
      <c r="A62" s="251">
        <v>45020</v>
      </c>
      <c r="B62" s="21" t="s">
        <v>21693</v>
      </c>
      <c r="C62" s="138">
        <v>24</v>
      </c>
      <c r="D62" s="7">
        <v>79.83</v>
      </c>
      <c r="E62" s="38"/>
    </row>
    <row r="63" spans="1:5" x14ac:dyDescent="0.25">
      <c r="A63" s="251">
        <v>45020</v>
      </c>
      <c r="B63" s="21" t="s">
        <v>21694</v>
      </c>
      <c r="C63" s="138">
        <v>31</v>
      </c>
      <c r="D63" s="7">
        <v>95.94</v>
      </c>
      <c r="E63" s="7"/>
    </row>
    <row r="64" spans="1:5" x14ac:dyDescent="0.25">
      <c r="A64" s="251">
        <v>45020</v>
      </c>
      <c r="B64" s="2" t="s">
        <v>21695</v>
      </c>
      <c r="C64" s="138">
        <v>26</v>
      </c>
      <c r="D64" s="7"/>
      <c r="E64" s="7">
        <v>63.7</v>
      </c>
    </row>
    <row r="65" spans="1:5" x14ac:dyDescent="0.25">
      <c r="A65" s="251">
        <v>45020</v>
      </c>
      <c r="B65" s="21" t="s">
        <v>21697</v>
      </c>
      <c r="C65" s="236">
        <v>60</v>
      </c>
      <c r="D65" s="7">
        <v>179.09</v>
      </c>
      <c r="E65" s="7"/>
    </row>
    <row r="66" spans="1:5" x14ac:dyDescent="0.25">
      <c r="A66" s="251">
        <v>45020</v>
      </c>
      <c r="B66" s="21" t="s">
        <v>21698</v>
      </c>
      <c r="C66" s="138">
        <v>82</v>
      </c>
      <c r="D66" s="303"/>
      <c r="E66" s="7">
        <v>200.9</v>
      </c>
    </row>
    <row r="67" spans="1:5" x14ac:dyDescent="0.25">
      <c r="A67" s="251">
        <v>45020</v>
      </c>
      <c r="B67" s="21" t="s">
        <v>21699</v>
      </c>
      <c r="C67" s="138">
        <v>35</v>
      </c>
      <c r="D67" s="7"/>
      <c r="E67" s="7">
        <v>150</v>
      </c>
    </row>
    <row r="68" spans="1:5" x14ac:dyDescent="0.25">
      <c r="A68" s="251">
        <v>45020</v>
      </c>
      <c r="B68" s="21" t="s">
        <v>21700</v>
      </c>
      <c r="C68" s="469">
        <v>144</v>
      </c>
      <c r="D68" s="398">
        <v>506.27</v>
      </c>
      <c r="E68" s="445"/>
    </row>
    <row r="69" spans="1:5" x14ac:dyDescent="0.25">
      <c r="A69" s="251">
        <v>45021</v>
      </c>
      <c r="B69" s="21" t="s">
        <v>21701</v>
      </c>
      <c r="C69" s="469">
        <v>83</v>
      </c>
      <c r="D69" s="435"/>
      <c r="E69" s="435">
        <v>176.8</v>
      </c>
    </row>
    <row r="70" spans="1:5" x14ac:dyDescent="0.25">
      <c r="A70" s="251">
        <v>45021</v>
      </c>
      <c r="B70" s="21" t="s">
        <v>21702</v>
      </c>
      <c r="C70" s="469">
        <v>907</v>
      </c>
      <c r="D70" s="435"/>
      <c r="E70" s="445">
        <v>2262.34</v>
      </c>
    </row>
    <row r="71" spans="1:5" x14ac:dyDescent="0.25">
      <c r="A71" s="251">
        <v>45021</v>
      </c>
      <c r="B71" s="21" t="s">
        <v>21703</v>
      </c>
      <c r="C71" s="469">
        <v>98</v>
      </c>
      <c r="D71" s="435">
        <v>362.31</v>
      </c>
      <c r="E71" s="435"/>
    </row>
    <row r="72" spans="1:5" x14ac:dyDescent="0.25">
      <c r="A72" s="251">
        <v>45021</v>
      </c>
      <c r="B72" s="470" t="s">
        <v>21696</v>
      </c>
      <c r="C72" s="435">
        <v>67</v>
      </c>
      <c r="D72" s="435"/>
      <c r="E72" s="435">
        <v>218.79</v>
      </c>
    </row>
    <row r="73" spans="1:5" x14ac:dyDescent="0.25">
      <c r="A73" s="251">
        <v>45021</v>
      </c>
      <c r="B73" s="435" t="s">
        <v>21704</v>
      </c>
      <c r="C73" s="435">
        <v>1519</v>
      </c>
      <c r="D73" s="435"/>
      <c r="E73" s="445">
        <v>2623.96</v>
      </c>
    </row>
    <row r="74" spans="1:5" x14ac:dyDescent="0.25">
      <c r="A74" s="251">
        <v>45021</v>
      </c>
      <c r="B74" s="435" t="s">
        <v>21705</v>
      </c>
      <c r="C74" s="435">
        <v>46</v>
      </c>
      <c r="D74" s="435">
        <v>89.54</v>
      </c>
      <c r="E74" s="435"/>
    </row>
    <row r="75" spans="1:5" x14ac:dyDescent="0.25">
      <c r="A75" s="251">
        <v>45021</v>
      </c>
      <c r="B75" s="435" t="s">
        <v>21706</v>
      </c>
      <c r="C75" s="435">
        <v>59</v>
      </c>
      <c r="D75" s="435"/>
      <c r="E75" s="435">
        <v>182.9</v>
      </c>
    </row>
    <row r="76" spans="1:5" x14ac:dyDescent="0.25">
      <c r="A76" s="251">
        <v>45021</v>
      </c>
      <c r="B76" s="435" t="s">
        <v>21707</v>
      </c>
      <c r="C76" s="435">
        <v>84</v>
      </c>
      <c r="D76" s="435"/>
      <c r="E76" s="435">
        <v>196</v>
      </c>
    </row>
    <row r="77" spans="1:5" x14ac:dyDescent="0.25">
      <c r="A77" s="251">
        <v>45021</v>
      </c>
      <c r="B77" s="435" t="s">
        <v>21708</v>
      </c>
      <c r="C77" s="435">
        <v>280</v>
      </c>
      <c r="D77" s="435"/>
      <c r="E77" s="445">
        <v>727.2</v>
      </c>
    </row>
    <row r="78" spans="1:5" x14ac:dyDescent="0.25">
      <c r="A78" s="251">
        <v>45021</v>
      </c>
      <c r="B78" s="435" t="s">
        <v>21709</v>
      </c>
      <c r="C78" s="435">
        <v>19</v>
      </c>
      <c r="D78" s="435"/>
      <c r="E78" s="435">
        <v>153.4</v>
      </c>
    </row>
    <row r="79" spans="1:5" x14ac:dyDescent="0.25">
      <c r="A79" s="251">
        <v>45021</v>
      </c>
      <c r="B79" s="435" t="s">
        <v>21710</v>
      </c>
      <c r="C79" s="435">
        <v>93</v>
      </c>
      <c r="D79" s="435"/>
      <c r="E79" s="445">
        <v>474.81</v>
      </c>
    </row>
    <row r="80" spans="1:5" x14ac:dyDescent="0.25">
      <c r="A80" s="251">
        <v>45021</v>
      </c>
      <c r="B80" s="435" t="s">
        <v>21712</v>
      </c>
      <c r="C80" s="435">
        <v>53</v>
      </c>
      <c r="D80" s="435"/>
      <c r="E80" s="435">
        <v>132.30000000000001</v>
      </c>
    </row>
    <row r="81" spans="1:5" x14ac:dyDescent="0.25">
      <c r="A81" s="251">
        <v>45021</v>
      </c>
      <c r="B81" s="435" t="s">
        <v>21713</v>
      </c>
      <c r="C81" s="435">
        <v>20</v>
      </c>
      <c r="D81" s="435"/>
      <c r="E81" s="435">
        <v>49</v>
      </c>
    </row>
    <row r="82" spans="1:5" x14ac:dyDescent="0.25">
      <c r="A82" s="251">
        <v>45021</v>
      </c>
      <c r="B82" s="435" t="s">
        <v>21714</v>
      </c>
      <c r="C82" s="435">
        <v>609</v>
      </c>
      <c r="D82" s="435"/>
      <c r="E82" s="445">
        <v>1932.84</v>
      </c>
    </row>
    <row r="83" spans="1:5" x14ac:dyDescent="0.25">
      <c r="A83" s="251">
        <v>45021</v>
      </c>
      <c r="B83" s="435" t="s">
        <v>21715</v>
      </c>
      <c r="C83" s="435">
        <v>149</v>
      </c>
      <c r="D83" s="435"/>
      <c r="E83" s="445">
        <v>957.96</v>
      </c>
    </row>
    <row r="84" spans="1:5" x14ac:dyDescent="0.25">
      <c r="A84" s="251">
        <v>45021</v>
      </c>
      <c r="B84" s="435" t="s">
        <v>21716</v>
      </c>
      <c r="C84" s="435">
        <v>385</v>
      </c>
      <c r="D84" s="435"/>
      <c r="E84" s="445">
        <v>1361.36</v>
      </c>
    </row>
    <row r="85" spans="1:5" x14ac:dyDescent="0.25">
      <c r="A85" s="251">
        <v>45021</v>
      </c>
      <c r="B85" s="435" t="s">
        <v>21717</v>
      </c>
      <c r="C85" s="435">
        <v>129</v>
      </c>
      <c r="D85" s="435"/>
      <c r="E85" s="435">
        <v>301.33999999999997</v>
      </c>
    </row>
    <row r="86" spans="1:5" x14ac:dyDescent="0.25">
      <c r="A86" s="251">
        <v>45021</v>
      </c>
      <c r="B86" s="435" t="s">
        <v>21718</v>
      </c>
      <c r="C86" s="435">
        <v>22</v>
      </c>
      <c r="D86" s="435"/>
      <c r="E86" s="435">
        <v>53.9</v>
      </c>
    </row>
    <row r="87" spans="1:5" x14ac:dyDescent="0.25">
      <c r="A87" s="251">
        <v>45021</v>
      </c>
      <c r="B87" s="435" t="s">
        <v>21719</v>
      </c>
      <c r="C87" s="435">
        <v>35</v>
      </c>
      <c r="D87" s="435">
        <v>89.54</v>
      </c>
      <c r="E87" s="445"/>
    </row>
    <row r="88" spans="1:5" x14ac:dyDescent="0.25">
      <c r="A88" s="251">
        <v>45021</v>
      </c>
      <c r="B88" s="435" t="s">
        <v>21720</v>
      </c>
      <c r="C88" s="435">
        <v>25</v>
      </c>
      <c r="D88" s="435"/>
      <c r="E88" s="435">
        <v>72.8</v>
      </c>
    </row>
    <row r="89" spans="1:5" x14ac:dyDescent="0.25">
      <c r="A89" s="251">
        <v>45021</v>
      </c>
      <c r="B89" s="435" t="s">
        <v>21721</v>
      </c>
      <c r="C89" s="435">
        <v>540</v>
      </c>
      <c r="D89" s="445">
        <v>1363.41</v>
      </c>
      <c r="E89" s="435"/>
    </row>
    <row r="90" spans="1:5" x14ac:dyDescent="0.25">
      <c r="A90" s="251">
        <v>45021</v>
      </c>
      <c r="B90" s="435" t="s">
        <v>21722</v>
      </c>
      <c r="C90" s="435">
        <v>1407</v>
      </c>
      <c r="D90" s="435"/>
      <c r="E90" s="445">
        <v>3445.68</v>
      </c>
    </row>
    <row r="91" spans="1:5" x14ac:dyDescent="0.25">
      <c r="A91" s="251">
        <v>45021</v>
      </c>
      <c r="B91" s="435" t="s">
        <v>21723</v>
      </c>
      <c r="C91" s="435">
        <v>680</v>
      </c>
      <c r="D91" s="435"/>
      <c r="E91" s="445">
        <v>1516.06</v>
      </c>
    </row>
    <row r="92" spans="1:5" x14ac:dyDescent="0.25">
      <c r="A92" s="251">
        <v>45021</v>
      </c>
      <c r="B92" s="435" t="s">
        <v>21724</v>
      </c>
      <c r="C92" s="435">
        <v>194</v>
      </c>
      <c r="D92" s="435"/>
      <c r="E92" s="445">
        <v>446.59</v>
      </c>
    </row>
    <row r="93" spans="1:5" x14ac:dyDescent="0.25">
      <c r="A93" s="251">
        <v>45021</v>
      </c>
      <c r="B93" s="435" t="s">
        <v>21726</v>
      </c>
      <c r="C93" s="435">
        <v>28</v>
      </c>
      <c r="D93" s="435"/>
      <c r="E93" s="435">
        <v>63.7</v>
      </c>
    </row>
    <row r="94" spans="1:5" x14ac:dyDescent="0.25">
      <c r="A94" s="251">
        <v>45021</v>
      </c>
      <c r="B94" s="435" t="s">
        <v>21727</v>
      </c>
      <c r="C94" s="435">
        <v>805</v>
      </c>
      <c r="D94" s="435"/>
      <c r="E94" s="445">
        <v>2405.6999999999998</v>
      </c>
    </row>
    <row r="95" spans="1:5" x14ac:dyDescent="0.25">
      <c r="A95" s="251">
        <v>45021</v>
      </c>
      <c r="B95" s="435" t="s">
        <v>21728</v>
      </c>
      <c r="C95" s="435">
        <v>111</v>
      </c>
      <c r="D95" s="435">
        <v>253.13</v>
      </c>
      <c r="E95" s="435"/>
    </row>
    <row r="96" spans="1:5" x14ac:dyDescent="0.25">
      <c r="A96" s="251">
        <v>45021</v>
      </c>
      <c r="B96" s="435" t="s">
        <v>21729</v>
      </c>
      <c r="C96" s="435">
        <v>25</v>
      </c>
      <c r="D96" s="435">
        <v>60.27</v>
      </c>
      <c r="E96" s="435"/>
    </row>
    <row r="97" spans="1:6" x14ac:dyDescent="0.25">
      <c r="A97" s="251">
        <v>45021</v>
      </c>
      <c r="B97" s="435" t="s">
        <v>21730</v>
      </c>
      <c r="C97" s="435">
        <v>120</v>
      </c>
      <c r="D97" s="435"/>
      <c r="E97" s="435">
        <v>60.27</v>
      </c>
    </row>
    <row r="98" spans="1:6" x14ac:dyDescent="0.25">
      <c r="A98" s="251">
        <v>45021</v>
      </c>
      <c r="B98" s="435" t="s">
        <v>21731</v>
      </c>
      <c r="C98" s="435">
        <v>5</v>
      </c>
      <c r="D98" s="435"/>
      <c r="E98" s="435">
        <v>29.4</v>
      </c>
    </row>
    <row r="99" spans="1:6" x14ac:dyDescent="0.25">
      <c r="A99" s="251">
        <v>45021</v>
      </c>
      <c r="B99" s="435" t="s">
        <v>21732</v>
      </c>
      <c r="C99" s="435">
        <v>120</v>
      </c>
      <c r="D99" s="435"/>
      <c r="E99" s="435">
        <v>264.60000000000002</v>
      </c>
    </row>
    <row r="100" spans="1:6" x14ac:dyDescent="0.25">
      <c r="A100" s="251">
        <v>45021</v>
      </c>
      <c r="B100" s="435" t="s">
        <v>21733</v>
      </c>
      <c r="C100" s="435">
        <v>48</v>
      </c>
      <c r="D100" s="435"/>
      <c r="E100" s="435">
        <v>112.7</v>
      </c>
    </row>
    <row r="101" spans="1:6" x14ac:dyDescent="0.25">
      <c r="A101" s="251">
        <v>45021</v>
      </c>
      <c r="B101" s="459" t="s">
        <v>21734</v>
      </c>
      <c r="C101" s="435">
        <v>62</v>
      </c>
      <c r="D101" s="435"/>
      <c r="E101" s="445">
        <v>130.5</v>
      </c>
    </row>
    <row r="102" spans="1:6" x14ac:dyDescent="0.25">
      <c r="A102" s="251">
        <v>45021</v>
      </c>
      <c r="B102" s="21" t="s">
        <v>21735</v>
      </c>
      <c r="C102" s="469">
        <v>112</v>
      </c>
      <c r="D102" s="435"/>
      <c r="E102" s="435">
        <v>319.49</v>
      </c>
    </row>
    <row r="103" spans="1:6" x14ac:dyDescent="0.25">
      <c r="A103" s="251">
        <v>45021</v>
      </c>
      <c r="B103" s="21" t="s">
        <v>21736</v>
      </c>
      <c r="C103" s="469">
        <v>111</v>
      </c>
      <c r="D103" s="435"/>
      <c r="E103" s="435">
        <v>205.8</v>
      </c>
    </row>
    <row r="104" spans="1:6" x14ac:dyDescent="0.25">
      <c r="A104" s="251">
        <v>45021</v>
      </c>
      <c r="B104" s="21" t="s">
        <v>21737</v>
      </c>
      <c r="C104" s="469">
        <v>80</v>
      </c>
      <c r="D104" s="435">
        <v>199.09</v>
      </c>
      <c r="E104" s="435"/>
      <c r="F104" t="s">
        <v>21867</v>
      </c>
    </row>
    <row r="105" spans="1:6" x14ac:dyDescent="0.25">
      <c r="A105" s="251">
        <v>45021</v>
      </c>
      <c r="B105" s="21" t="s">
        <v>21738</v>
      </c>
      <c r="C105" s="469">
        <v>110</v>
      </c>
      <c r="D105" s="435">
        <v>237.64</v>
      </c>
      <c r="E105" s="445"/>
    </row>
    <row r="106" spans="1:6" x14ac:dyDescent="0.25">
      <c r="A106" s="251">
        <v>45021</v>
      </c>
      <c r="B106" s="21" t="s">
        <v>21739</v>
      </c>
      <c r="C106" s="469">
        <v>800</v>
      </c>
      <c r="D106" s="435"/>
      <c r="E106" s="471">
        <v>2096.64</v>
      </c>
    </row>
    <row r="107" spans="1:6" x14ac:dyDescent="0.25">
      <c r="A107" s="251">
        <v>45021</v>
      </c>
      <c r="B107" s="67" t="s">
        <v>21740</v>
      </c>
      <c r="C107" s="469">
        <v>16</v>
      </c>
      <c r="D107" s="435">
        <v>72.569999999999993</v>
      </c>
      <c r="E107" s="435"/>
    </row>
    <row r="108" spans="1:6" x14ac:dyDescent="0.25">
      <c r="A108" s="251">
        <v>45022</v>
      </c>
      <c r="B108" s="21" t="s">
        <v>21742</v>
      </c>
      <c r="C108" s="469">
        <v>22</v>
      </c>
      <c r="D108" s="435">
        <v>60.89</v>
      </c>
      <c r="E108" s="435"/>
    </row>
    <row r="109" spans="1:6" x14ac:dyDescent="0.25">
      <c r="A109" s="251">
        <v>45022</v>
      </c>
      <c r="B109" s="21" t="s">
        <v>21743</v>
      </c>
      <c r="C109" s="469">
        <v>10</v>
      </c>
      <c r="D109" s="435"/>
      <c r="E109" s="435">
        <v>58.8</v>
      </c>
    </row>
    <row r="110" spans="1:6" x14ac:dyDescent="0.25">
      <c r="A110" s="251">
        <v>45022</v>
      </c>
      <c r="B110" s="21" t="s">
        <v>21744</v>
      </c>
      <c r="C110" s="469">
        <v>19</v>
      </c>
      <c r="D110" s="435">
        <v>60.27</v>
      </c>
      <c r="E110" s="435"/>
    </row>
    <row r="111" spans="1:6" x14ac:dyDescent="0.25">
      <c r="A111" s="251">
        <v>45022</v>
      </c>
      <c r="B111" s="21" t="s">
        <v>21745</v>
      </c>
      <c r="C111" s="469">
        <v>133</v>
      </c>
      <c r="D111" s="435"/>
      <c r="E111" s="435">
        <v>395.2</v>
      </c>
    </row>
    <row r="112" spans="1:6" x14ac:dyDescent="0.25">
      <c r="A112" s="251">
        <v>45022</v>
      </c>
      <c r="B112" s="21" t="s">
        <v>21746</v>
      </c>
      <c r="C112" s="469">
        <v>50</v>
      </c>
      <c r="D112" s="435">
        <v>227.23</v>
      </c>
      <c r="E112" s="435"/>
    </row>
    <row r="113" spans="1:7" x14ac:dyDescent="0.25">
      <c r="A113" s="251">
        <v>45022</v>
      </c>
      <c r="B113" s="21" t="s">
        <v>21747</v>
      </c>
      <c r="C113" s="469">
        <v>30</v>
      </c>
      <c r="D113" s="435"/>
      <c r="E113" s="445">
        <v>223.6</v>
      </c>
    </row>
    <row r="114" spans="1:7" x14ac:dyDescent="0.25">
      <c r="A114" s="251">
        <v>45022</v>
      </c>
      <c r="B114" s="21" t="s">
        <v>21748</v>
      </c>
      <c r="C114" s="469">
        <v>160</v>
      </c>
      <c r="D114" s="435"/>
      <c r="E114" s="435">
        <v>381.71</v>
      </c>
    </row>
    <row r="115" spans="1:7" x14ac:dyDescent="0.25">
      <c r="A115" s="251">
        <v>45022</v>
      </c>
      <c r="B115" s="21" t="s">
        <v>21749</v>
      </c>
      <c r="C115" s="469">
        <v>48</v>
      </c>
      <c r="D115" s="435"/>
      <c r="E115" s="435">
        <v>230.3</v>
      </c>
    </row>
    <row r="116" spans="1:7" x14ac:dyDescent="0.25">
      <c r="A116" s="251">
        <v>45022</v>
      </c>
      <c r="B116" s="21" t="s">
        <v>21750</v>
      </c>
      <c r="C116" s="469">
        <v>20</v>
      </c>
      <c r="D116" s="435">
        <v>60.27</v>
      </c>
      <c r="E116" s="435"/>
    </row>
    <row r="117" spans="1:7" x14ac:dyDescent="0.25">
      <c r="A117" s="251">
        <v>45022</v>
      </c>
      <c r="B117" s="21" t="s">
        <v>21751</v>
      </c>
      <c r="C117" s="469">
        <v>48</v>
      </c>
      <c r="D117" s="435"/>
      <c r="E117" s="435">
        <v>137.19999999999999</v>
      </c>
    </row>
    <row r="118" spans="1:7" x14ac:dyDescent="0.25">
      <c r="A118" s="251">
        <v>45022</v>
      </c>
      <c r="B118" s="21" t="s">
        <v>21752</v>
      </c>
      <c r="C118" s="469">
        <v>97</v>
      </c>
      <c r="D118" s="435">
        <v>255.84</v>
      </c>
      <c r="E118" s="435"/>
    </row>
    <row r="119" spans="1:7" x14ac:dyDescent="0.25">
      <c r="A119" s="251">
        <v>45022</v>
      </c>
      <c r="B119" s="7" t="s">
        <v>21753</v>
      </c>
      <c r="C119" s="469">
        <v>180</v>
      </c>
      <c r="D119" s="435">
        <v>475.27</v>
      </c>
      <c r="E119" s="435"/>
    </row>
    <row r="120" spans="1:7" x14ac:dyDescent="0.25">
      <c r="A120" s="251">
        <v>45022</v>
      </c>
      <c r="B120" s="21" t="s">
        <v>21754</v>
      </c>
      <c r="C120" s="469">
        <v>20</v>
      </c>
      <c r="D120" s="435"/>
      <c r="E120" s="435">
        <v>42.9</v>
      </c>
    </row>
    <row r="121" spans="1:7" x14ac:dyDescent="0.25">
      <c r="A121" s="251">
        <v>45022</v>
      </c>
      <c r="B121" s="21" t="s">
        <v>21755</v>
      </c>
      <c r="C121" s="469">
        <v>140</v>
      </c>
      <c r="D121" s="435"/>
      <c r="E121" s="435">
        <v>311.22000000000003</v>
      </c>
    </row>
    <row r="122" spans="1:7" x14ac:dyDescent="0.25">
      <c r="A122" s="251">
        <v>45022</v>
      </c>
      <c r="B122" s="21" t="s">
        <v>21756</v>
      </c>
      <c r="C122" s="469">
        <v>5</v>
      </c>
      <c r="D122" s="435"/>
      <c r="E122" s="435">
        <v>44.1</v>
      </c>
    </row>
    <row r="123" spans="1:7" x14ac:dyDescent="0.25">
      <c r="A123" s="251">
        <v>45022</v>
      </c>
      <c r="B123" s="21" t="s">
        <v>21757</v>
      </c>
      <c r="C123" s="469">
        <v>47</v>
      </c>
      <c r="D123" s="435"/>
      <c r="E123" s="435">
        <v>147.5</v>
      </c>
    </row>
    <row r="124" spans="1:7" x14ac:dyDescent="0.25">
      <c r="A124" s="251">
        <v>45022</v>
      </c>
      <c r="B124" s="21" t="s">
        <v>21758</v>
      </c>
      <c r="C124" s="236">
        <v>22</v>
      </c>
      <c r="D124" s="435"/>
      <c r="E124" s="445">
        <v>161.69999999999999</v>
      </c>
    </row>
    <row r="125" spans="1:7" x14ac:dyDescent="0.25">
      <c r="A125" s="251">
        <v>45022</v>
      </c>
      <c r="B125" s="21" t="s">
        <v>21759</v>
      </c>
      <c r="C125" s="469">
        <v>20</v>
      </c>
      <c r="D125" s="435"/>
      <c r="E125" s="435">
        <v>49</v>
      </c>
    </row>
    <row r="126" spans="1:7" x14ac:dyDescent="0.25">
      <c r="A126" s="251">
        <v>45022</v>
      </c>
      <c r="B126" s="21" t="s">
        <v>21760</v>
      </c>
      <c r="C126" s="469">
        <v>10</v>
      </c>
      <c r="D126" s="435"/>
      <c r="E126" s="435">
        <v>53.9</v>
      </c>
    </row>
    <row r="127" spans="1:7" x14ac:dyDescent="0.25">
      <c r="A127" s="251">
        <v>45022</v>
      </c>
      <c r="B127" s="21" t="s">
        <v>21761</v>
      </c>
      <c r="C127" s="469">
        <v>62</v>
      </c>
      <c r="D127" s="435" t="s">
        <v>21770</v>
      </c>
      <c r="E127" s="435"/>
      <c r="G127" t="s">
        <v>21771</v>
      </c>
    </row>
    <row r="128" spans="1:7" x14ac:dyDescent="0.25">
      <c r="A128" s="251">
        <v>45022</v>
      </c>
      <c r="B128" s="21" t="s">
        <v>21762</v>
      </c>
      <c r="C128" s="469">
        <v>77</v>
      </c>
      <c r="D128" s="435"/>
      <c r="E128" s="435">
        <v>125.93</v>
      </c>
    </row>
    <row r="129" spans="1:6" x14ac:dyDescent="0.25">
      <c r="A129" s="251">
        <v>45022</v>
      </c>
      <c r="B129" s="21" t="s">
        <v>21763</v>
      </c>
      <c r="C129" s="469">
        <v>60</v>
      </c>
      <c r="D129" s="435"/>
      <c r="E129" s="435">
        <v>205.8</v>
      </c>
    </row>
    <row r="130" spans="1:6" x14ac:dyDescent="0.25">
      <c r="A130" s="251">
        <v>45022</v>
      </c>
      <c r="B130" s="21" t="s">
        <v>21764</v>
      </c>
      <c r="C130" s="469">
        <v>82</v>
      </c>
      <c r="D130" s="435">
        <v>144.28</v>
      </c>
      <c r="E130" s="435"/>
    </row>
    <row r="131" spans="1:6" x14ac:dyDescent="0.25">
      <c r="A131" s="251">
        <v>45022</v>
      </c>
      <c r="B131" s="21" t="s">
        <v>21765</v>
      </c>
      <c r="C131" s="469">
        <v>88</v>
      </c>
      <c r="D131" s="435"/>
      <c r="E131" s="445">
        <v>218.6</v>
      </c>
    </row>
    <row r="132" spans="1:6" x14ac:dyDescent="0.25">
      <c r="A132" s="251">
        <v>45022</v>
      </c>
      <c r="B132" s="21" t="s">
        <v>21766</v>
      </c>
      <c r="C132" s="469">
        <v>387</v>
      </c>
      <c r="D132" s="435"/>
      <c r="E132" s="445">
        <v>787.5</v>
      </c>
    </row>
    <row r="133" spans="1:6" x14ac:dyDescent="0.25">
      <c r="A133" s="251">
        <v>45022</v>
      </c>
      <c r="B133" s="21" t="s">
        <v>21767</v>
      </c>
      <c r="C133" s="469">
        <v>1375</v>
      </c>
      <c r="D133" s="435"/>
      <c r="E133" s="445">
        <v>2230.1999999999998</v>
      </c>
    </row>
    <row r="134" spans="1:6" x14ac:dyDescent="0.25">
      <c r="A134" s="251">
        <v>45022</v>
      </c>
      <c r="B134" s="21" t="s">
        <v>21768</v>
      </c>
      <c r="C134" s="456">
        <v>39</v>
      </c>
      <c r="D134" s="431"/>
      <c r="E134" s="431">
        <v>79</v>
      </c>
    </row>
    <row r="135" spans="1:6" x14ac:dyDescent="0.25">
      <c r="A135" s="251">
        <v>45022</v>
      </c>
      <c r="B135" s="67" t="s">
        <v>21769</v>
      </c>
      <c r="C135" s="469">
        <v>107</v>
      </c>
      <c r="D135" s="435">
        <v>337.82</v>
      </c>
      <c r="E135" s="435"/>
    </row>
    <row r="136" spans="1:6" x14ac:dyDescent="0.25">
      <c r="A136" s="251">
        <v>45023</v>
      </c>
      <c r="B136" s="21" t="s">
        <v>21772</v>
      </c>
      <c r="C136" s="469">
        <v>144</v>
      </c>
      <c r="D136" s="435">
        <v>421.89</v>
      </c>
      <c r="E136" s="435"/>
    </row>
    <row r="137" spans="1:6" x14ac:dyDescent="0.25">
      <c r="A137" s="251">
        <v>45023</v>
      </c>
      <c r="B137" s="21" t="s">
        <v>21773</v>
      </c>
      <c r="C137" s="469">
        <v>10</v>
      </c>
      <c r="D137" s="445">
        <v>63.96</v>
      </c>
      <c r="E137" s="445"/>
    </row>
    <row r="138" spans="1:6" x14ac:dyDescent="0.25">
      <c r="A138" s="251">
        <v>45023</v>
      </c>
      <c r="B138" s="21" t="s">
        <v>21774</v>
      </c>
      <c r="C138" s="469">
        <v>20</v>
      </c>
      <c r="D138" s="435"/>
      <c r="E138" s="435">
        <v>49</v>
      </c>
    </row>
    <row r="139" spans="1:6" x14ac:dyDescent="0.25">
      <c r="A139" s="251">
        <v>45023</v>
      </c>
      <c r="B139" s="21" t="s">
        <v>21775</v>
      </c>
      <c r="C139" s="469">
        <v>170</v>
      </c>
      <c r="D139" s="435"/>
      <c r="E139" s="435">
        <v>369.44</v>
      </c>
      <c r="F139" t="s">
        <v>22369</v>
      </c>
    </row>
    <row r="140" spans="1:6" x14ac:dyDescent="0.25">
      <c r="A140" s="251">
        <v>45023</v>
      </c>
      <c r="B140" s="21" t="s">
        <v>21776</v>
      </c>
      <c r="C140" s="469">
        <v>88</v>
      </c>
      <c r="D140" s="445"/>
      <c r="E140" s="445">
        <v>190.86</v>
      </c>
    </row>
    <row r="141" spans="1:6" x14ac:dyDescent="0.25">
      <c r="A141" s="251">
        <v>45023</v>
      </c>
      <c r="B141" s="21" t="s">
        <v>21777</v>
      </c>
      <c r="C141" s="469">
        <v>22</v>
      </c>
      <c r="D141" s="435">
        <v>63.96</v>
      </c>
      <c r="E141" s="435"/>
    </row>
    <row r="142" spans="1:6" x14ac:dyDescent="0.25">
      <c r="A142" s="251">
        <v>45023</v>
      </c>
      <c r="B142" s="21" t="s">
        <v>21778</v>
      </c>
      <c r="C142" s="469">
        <v>145</v>
      </c>
      <c r="D142" s="435"/>
      <c r="E142" s="435">
        <v>323.39999999999998</v>
      </c>
    </row>
    <row r="143" spans="1:6" x14ac:dyDescent="0.25">
      <c r="A143" s="251">
        <v>45023</v>
      </c>
      <c r="B143" s="21" t="s">
        <v>21779</v>
      </c>
      <c r="C143" s="469">
        <v>60</v>
      </c>
      <c r="D143" s="435">
        <v>173.9</v>
      </c>
      <c r="E143" s="435"/>
    </row>
    <row r="144" spans="1:6" x14ac:dyDescent="0.25">
      <c r="A144" s="251">
        <v>45023</v>
      </c>
      <c r="B144" s="21" t="s">
        <v>21780</v>
      </c>
      <c r="C144" s="469">
        <v>5</v>
      </c>
      <c r="D144" s="435"/>
      <c r="E144" s="435">
        <v>147</v>
      </c>
    </row>
    <row r="145" spans="1:5" x14ac:dyDescent="0.25">
      <c r="A145" s="251">
        <v>45023</v>
      </c>
      <c r="B145" s="21" t="s">
        <v>21781</v>
      </c>
      <c r="C145" s="469">
        <v>100</v>
      </c>
      <c r="D145" s="435">
        <v>268.63</v>
      </c>
      <c r="E145" s="435"/>
    </row>
    <row r="146" spans="1:5" x14ac:dyDescent="0.25">
      <c r="A146" s="251">
        <v>45023</v>
      </c>
      <c r="B146" s="21" t="s">
        <v>21782</v>
      </c>
      <c r="C146" s="469">
        <v>250</v>
      </c>
      <c r="D146" s="435"/>
      <c r="E146" s="435">
        <v>364</v>
      </c>
    </row>
    <row r="147" spans="1:5" x14ac:dyDescent="0.25">
      <c r="A147" s="251">
        <v>45023</v>
      </c>
      <c r="B147" s="21" t="s">
        <v>21783</v>
      </c>
      <c r="C147" s="469">
        <v>1225</v>
      </c>
      <c r="D147" s="435"/>
      <c r="E147" s="445">
        <v>2111.67</v>
      </c>
    </row>
    <row r="148" spans="1:5" x14ac:dyDescent="0.25">
      <c r="A148" s="251">
        <v>45023</v>
      </c>
      <c r="B148" s="21" t="s">
        <v>21784</v>
      </c>
      <c r="C148" s="469">
        <v>30</v>
      </c>
      <c r="D148" s="435">
        <v>84.38</v>
      </c>
      <c r="E148" s="435"/>
    </row>
    <row r="149" spans="1:5" x14ac:dyDescent="0.25">
      <c r="A149" s="251">
        <v>45023</v>
      </c>
      <c r="B149" s="21" t="s">
        <v>21785</v>
      </c>
      <c r="C149" s="469">
        <v>41</v>
      </c>
      <c r="D149" s="435"/>
      <c r="E149" s="435">
        <v>98</v>
      </c>
    </row>
    <row r="150" spans="1:5" x14ac:dyDescent="0.25">
      <c r="A150" s="251">
        <v>45023</v>
      </c>
      <c r="B150" s="21" t="s">
        <v>21786</v>
      </c>
      <c r="C150" s="469">
        <v>16</v>
      </c>
      <c r="D150" s="435"/>
      <c r="E150" s="435">
        <v>65.55</v>
      </c>
    </row>
    <row r="151" spans="1:5" x14ac:dyDescent="0.25">
      <c r="A151" s="251">
        <v>45024</v>
      </c>
      <c r="B151" s="21" t="s">
        <v>21787</v>
      </c>
      <c r="C151" s="469">
        <v>46</v>
      </c>
      <c r="D151" s="435">
        <v>126.57</v>
      </c>
      <c r="E151" s="435"/>
    </row>
    <row r="152" spans="1:5" x14ac:dyDescent="0.25">
      <c r="A152" s="251">
        <v>45024</v>
      </c>
      <c r="B152" s="21" t="s">
        <v>21788</v>
      </c>
      <c r="C152" s="469">
        <v>150</v>
      </c>
      <c r="D152" s="435">
        <v>446</v>
      </c>
      <c r="E152" s="435"/>
    </row>
    <row r="153" spans="1:5" x14ac:dyDescent="0.25">
      <c r="A153" s="251">
        <v>45027</v>
      </c>
      <c r="B153" s="21" t="s">
        <v>21789</v>
      </c>
      <c r="C153" s="469">
        <v>65</v>
      </c>
      <c r="D153" s="435">
        <v>177.01</v>
      </c>
      <c r="E153" s="435"/>
    </row>
    <row r="154" spans="1:5" x14ac:dyDescent="0.25">
      <c r="A154" s="251">
        <v>45027</v>
      </c>
      <c r="B154" s="21" t="s">
        <v>21790</v>
      </c>
      <c r="C154" s="469">
        <v>70</v>
      </c>
      <c r="D154" s="435">
        <v>168.76</v>
      </c>
      <c r="E154" s="435"/>
    </row>
    <row r="155" spans="1:5" x14ac:dyDescent="0.25">
      <c r="A155" s="251">
        <v>45027</v>
      </c>
      <c r="B155" s="21" t="s">
        <v>21791</v>
      </c>
      <c r="C155" s="469">
        <v>105</v>
      </c>
      <c r="D155" s="435"/>
      <c r="E155" s="435">
        <v>230.1</v>
      </c>
    </row>
    <row r="156" spans="1:5" x14ac:dyDescent="0.25">
      <c r="A156" s="251">
        <v>45027</v>
      </c>
      <c r="B156" s="21" t="s">
        <v>21792</v>
      </c>
      <c r="C156" s="469">
        <v>10</v>
      </c>
      <c r="D156" s="435"/>
      <c r="E156" s="435">
        <v>52</v>
      </c>
    </row>
    <row r="157" spans="1:5" x14ac:dyDescent="0.25">
      <c r="A157" s="251">
        <v>45027</v>
      </c>
      <c r="B157" s="21" t="s">
        <v>21793</v>
      </c>
      <c r="C157" s="469">
        <v>135</v>
      </c>
      <c r="D157" s="435"/>
      <c r="E157" s="435">
        <v>765.7</v>
      </c>
    </row>
    <row r="158" spans="1:5" x14ac:dyDescent="0.25">
      <c r="A158" s="251">
        <v>45027</v>
      </c>
      <c r="B158" s="21" t="s">
        <v>21794</v>
      </c>
      <c r="C158" s="469">
        <v>251</v>
      </c>
      <c r="D158" s="435"/>
      <c r="E158" s="435">
        <v>572.57000000000005</v>
      </c>
    </row>
    <row r="159" spans="1:5" x14ac:dyDescent="0.25">
      <c r="A159" s="251">
        <v>45027</v>
      </c>
      <c r="B159" s="21" t="s">
        <v>21795</v>
      </c>
      <c r="C159" s="469">
        <v>40</v>
      </c>
      <c r="D159" s="435"/>
      <c r="E159" s="435">
        <v>94</v>
      </c>
    </row>
    <row r="160" spans="1:5" x14ac:dyDescent="0.25">
      <c r="A160" s="251">
        <v>45027</v>
      </c>
      <c r="B160" s="21" t="s">
        <v>21796</v>
      </c>
      <c r="C160" s="469">
        <v>137</v>
      </c>
      <c r="D160" s="435"/>
      <c r="E160" s="435">
        <v>322.39999999999998</v>
      </c>
    </row>
    <row r="161" spans="1:6" x14ac:dyDescent="0.25">
      <c r="A161" s="251">
        <v>45027</v>
      </c>
      <c r="B161" s="21" t="s">
        <v>21797</v>
      </c>
      <c r="C161" s="469">
        <v>14</v>
      </c>
      <c r="D161" s="435">
        <v>134.32</v>
      </c>
      <c r="E161" s="435"/>
    </row>
    <row r="162" spans="1:6" x14ac:dyDescent="0.25">
      <c r="A162" s="251">
        <v>45027</v>
      </c>
      <c r="B162" s="21" t="s">
        <v>21798</v>
      </c>
      <c r="C162" s="469">
        <v>19</v>
      </c>
      <c r="D162" s="435"/>
      <c r="E162" s="435">
        <v>98.8</v>
      </c>
    </row>
    <row r="163" spans="1:6" x14ac:dyDescent="0.25">
      <c r="A163" s="251">
        <v>45027</v>
      </c>
      <c r="B163" s="21" t="s">
        <v>21799</v>
      </c>
      <c r="C163" s="469">
        <v>155</v>
      </c>
      <c r="D163" s="435"/>
      <c r="E163" s="435">
        <v>404.99</v>
      </c>
    </row>
    <row r="164" spans="1:6" x14ac:dyDescent="0.25">
      <c r="A164" s="251">
        <v>45027</v>
      </c>
      <c r="B164" s="21" t="s">
        <v>21800</v>
      </c>
      <c r="C164" s="469">
        <v>90</v>
      </c>
      <c r="D164" s="435"/>
      <c r="E164" s="435">
        <v>216.77</v>
      </c>
    </row>
    <row r="165" spans="1:6" x14ac:dyDescent="0.25">
      <c r="A165" s="251">
        <v>45027</v>
      </c>
      <c r="B165" s="21" t="s">
        <v>21801</v>
      </c>
      <c r="C165" s="469">
        <v>434</v>
      </c>
      <c r="D165" s="435"/>
      <c r="E165" s="435">
        <v>925.89</v>
      </c>
    </row>
    <row r="166" spans="1:6" x14ac:dyDescent="0.25">
      <c r="A166" s="251">
        <v>45027</v>
      </c>
      <c r="B166" s="21" t="s">
        <v>21802</v>
      </c>
      <c r="C166" s="469">
        <v>52</v>
      </c>
      <c r="D166" s="435">
        <v>174.17</v>
      </c>
      <c r="E166" s="435"/>
    </row>
    <row r="167" spans="1:6" x14ac:dyDescent="0.25">
      <c r="A167" s="251">
        <v>45027</v>
      </c>
      <c r="B167" s="21" t="s">
        <v>21803</v>
      </c>
      <c r="C167" s="469">
        <v>100</v>
      </c>
      <c r="D167" s="435">
        <v>179.09</v>
      </c>
      <c r="E167" s="435"/>
    </row>
    <row r="168" spans="1:6" x14ac:dyDescent="0.25">
      <c r="A168" s="251">
        <v>45027</v>
      </c>
      <c r="B168" s="21" t="s">
        <v>21804</v>
      </c>
      <c r="C168" s="469">
        <v>35</v>
      </c>
      <c r="D168" s="435">
        <v>89.54</v>
      </c>
      <c r="E168" s="435"/>
    </row>
    <row r="169" spans="1:6" x14ac:dyDescent="0.25">
      <c r="A169" s="251">
        <v>45027</v>
      </c>
      <c r="B169" s="21" t="s">
        <v>21805</v>
      </c>
      <c r="C169" s="469">
        <v>68</v>
      </c>
      <c r="D169" s="435"/>
      <c r="E169" s="435">
        <v>159</v>
      </c>
    </row>
    <row r="170" spans="1:6" x14ac:dyDescent="0.25">
      <c r="A170" s="251">
        <v>45027</v>
      </c>
      <c r="B170" s="21" t="s">
        <v>21806</v>
      </c>
      <c r="C170" s="456">
        <v>500</v>
      </c>
      <c r="D170" s="435">
        <v>323.8</v>
      </c>
      <c r="E170" s="435"/>
      <c r="F170" t="s">
        <v>21868</v>
      </c>
    </row>
    <row r="171" spans="1:6" x14ac:dyDescent="0.25">
      <c r="A171" s="251">
        <v>45027</v>
      </c>
      <c r="B171" s="21" t="s">
        <v>21807</v>
      </c>
      <c r="C171" s="469">
        <v>40</v>
      </c>
      <c r="D171" s="435"/>
      <c r="E171" s="435">
        <v>137.19999999999999</v>
      </c>
    </row>
    <row r="172" spans="1:6" x14ac:dyDescent="0.25">
      <c r="A172" s="251">
        <v>45027</v>
      </c>
      <c r="B172" s="21" t="s">
        <v>21808</v>
      </c>
      <c r="C172" s="469">
        <v>5</v>
      </c>
      <c r="D172" s="435"/>
      <c r="E172" s="435">
        <v>49</v>
      </c>
    </row>
    <row r="173" spans="1:6" x14ac:dyDescent="0.25">
      <c r="A173" s="251">
        <v>45027</v>
      </c>
      <c r="B173" s="21" t="s">
        <v>21809</v>
      </c>
      <c r="C173" s="469">
        <v>600</v>
      </c>
      <c r="D173" s="435"/>
      <c r="E173" s="435">
        <v>1747.2</v>
      </c>
    </row>
    <row r="174" spans="1:6" x14ac:dyDescent="0.25">
      <c r="A174" s="251">
        <v>45027</v>
      </c>
      <c r="B174" s="21" t="s">
        <v>21810</v>
      </c>
      <c r="C174" s="469">
        <v>100</v>
      </c>
      <c r="D174" s="435">
        <v>136.04</v>
      </c>
      <c r="E174" s="435"/>
    </row>
    <row r="175" spans="1:6" x14ac:dyDescent="0.25">
      <c r="A175" s="251">
        <v>45027</v>
      </c>
      <c r="B175" s="21" t="s">
        <v>21811</v>
      </c>
      <c r="C175" s="469">
        <v>142</v>
      </c>
      <c r="D175" s="435"/>
      <c r="E175" s="435">
        <v>353.79</v>
      </c>
    </row>
    <row r="176" spans="1:6" x14ac:dyDescent="0.25">
      <c r="A176" s="251">
        <v>45027</v>
      </c>
      <c r="B176" s="21" t="s">
        <v>21812</v>
      </c>
      <c r="C176" s="469">
        <v>32</v>
      </c>
      <c r="D176" s="435"/>
      <c r="E176" s="435">
        <v>73.5</v>
      </c>
    </row>
    <row r="177" spans="1:5" x14ac:dyDescent="0.25">
      <c r="A177" s="251">
        <v>45027</v>
      </c>
      <c r="B177" s="21" t="s">
        <v>21813</v>
      </c>
      <c r="C177" s="469">
        <v>37</v>
      </c>
      <c r="D177" s="435">
        <v>84.38</v>
      </c>
      <c r="E177" s="435"/>
    </row>
    <row r="178" spans="1:5" x14ac:dyDescent="0.25">
      <c r="A178" s="251">
        <v>45027</v>
      </c>
      <c r="B178" s="21" t="s">
        <v>21814</v>
      </c>
      <c r="C178" s="469">
        <v>62</v>
      </c>
      <c r="D178" s="435"/>
      <c r="E178" s="435">
        <v>142.1</v>
      </c>
    </row>
    <row r="179" spans="1:5" x14ac:dyDescent="0.25">
      <c r="A179" s="251">
        <v>45027</v>
      </c>
      <c r="B179" s="21" t="s">
        <v>21815</v>
      </c>
      <c r="C179" s="469">
        <v>201</v>
      </c>
      <c r="D179" s="435"/>
      <c r="E179" s="435">
        <v>2112.2399999999998</v>
      </c>
    </row>
    <row r="180" spans="1:5" x14ac:dyDescent="0.25">
      <c r="A180" s="251">
        <v>45027</v>
      </c>
      <c r="B180" s="21" t="s">
        <v>21816</v>
      </c>
      <c r="C180" s="469">
        <v>1480</v>
      </c>
      <c r="D180" s="435"/>
      <c r="E180" s="435">
        <v>2785.66</v>
      </c>
    </row>
    <row r="181" spans="1:5" x14ac:dyDescent="0.25">
      <c r="A181" s="251">
        <v>45027</v>
      </c>
      <c r="B181" s="21" t="s">
        <v>21817</v>
      </c>
      <c r="C181" s="469">
        <v>28</v>
      </c>
      <c r="D181" s="435">
        <v>84.38</v>
      </c>
      <c r="E181" s="435"/>
    </row>
    <row r="182" spans="1:5" x14ac:dyDescent="0.25">
      <c r="A182" s="251">
        <v>45027</v>
      </c>
      <c r="B182" s="21" t="s">
        <v>21818</v>
      </c>
      <c r="C182" s="469">
        <v>26</v>
      </c>
      <c r="D182" s="435">
        <v>78.349999999999994</v>
      </c>
      <c r="E182" s="435"/>
    </row>
    <row r="183" spans="1:5" x14ac:dyDescent="0.25">
      <c r="A183" s="251">
        <v>45027</v>
      </c>
      <c r="B183" s="21" t="s">
        <v>21819</v>
      </c>
      <c r="C183" s="469">
        <v>70</v>
      </c>
      <c r="D183" s="435"/>
      <c r="E183" s="435">
        <v>630.63</v>
      </c>
    </row>
    <row r="184" spans="1:5" x14ac:dyDescent="0.25">
      <c r="A184" s="251">
        <v>45027</v>
      </c>
      <c r="B184" s="21" t="s">
        <v>21820</v>
      </c>
      <c r="C184" s="469">
        <v>37</v>
      </c>
      <c r="D184" s="435">
        <v>101.6</v>
      </c>
      <c r="E184" s="435"/>
    </row>
    <row r="185" spans="1:5" x14ac:dyDescent="0.25">
      <c r="A185" s="472">
        <v>45027</v>
      </c>
      <c r="B185" s="21" t="s">
        <v>21821</v>
      </c>
      <c r="C185" s="469">
        <v>15</v>
      </c>
      <c r="D185" s="435">
        <v>61.68</v>
      </c>
      <c r="E185" s="435"/>
    </row>
    <row r="186" spans="1:5" x14ac:dyDescent="0.25">
      <c r="A186" s="251">
        <v>45027</v>
      </c>
      <c r="B186" s="21" t="s">
        <v>21822</v>
      </c>
      <c r="C186" s="469">
        <v>20</v>
      </c>
      <c r="D186" s="435">
        <v>84.38</v>
      </c>
      <c r="E186" s="435"/>
    </row>
    <row r="187" spans="1:5" x14ac:dyDescent="0.25">
      <c r="A187" s="251">
        <v>45028</v>
      </c>
      <c r="B187" s="21" t="s">
        <v>21823</v>
      </c>
      <c r="C187" s="469">
        <v>53</v>
      </c>
      <c r="D187" s="435"/>
      <c r="E187" s="435">
        <v>142.1</v>
      </c>
    </row>
    <row r="188" spans="1:5" x14ac:dyDescent="0.25">
      <c r="A188" s="251">
        <v>45028</v>
      </c>
      <c r="B188" s="21" t="s">
        <v>21824</v>
      </c>
      <c r="C188" s="469">
        <v>60</v>
      </c>
      <c r="D188" s="435">
        <v>168.76</v>
      </c>
      <c r="E188" s="435"/>
    </row>
    <row r="189" spans="1:5" x14ac:dyDescent="0.25">
      <c r="A189" s="251">
        <v>45028</v>
      </c>
      <c r="B189" s="21" t="s">
        <v>21825</v>
      </c>
      <c r="C189" s="469">
        <v>12</v>
      </c>
      <c r="D189" s="435"/>
      <c r="E189" s="435">
        <v>73.5</v>
      </c>
    </row>
    <row r="190" spans="1:5" x14ac:dyDescent="0.25">
      <c r="A190" s="251">
        <v>45028</v>
      </c>
      <c r="B190" s="21" t="s">
        <v>21826</v>
      </c>
      <c r="C190" s="469">
        <v>55</v>
      </c>
      <c r="D190" s="435"/>
      <c r="E190" s="435">
        <v>147.5</v>
      </c>
    </row>
    <row r="191" spans="1:5" x14ac:dyDescent="0.25">
      <c r="A191" s="251">
        <v>45028</v>
      </c>
      <c r="B191" s="21" t="s">
        <v>21827</v>
      </c>
      <c r="C191" s="469">
        <v>420</v>
      </c>
      <c r="D191" s="435"/>
      <c r="E191" s="435">
        <v>898.8</v>
      </c>
    </row>
    <row r="192" spans="1:5" x14ac:dyDescent="0.25">
      <c r="A192" s="251">
        <v>45028</v>
      </c>
      <c r="B192" s="21" t="s">
        <v>21828</v>
      </c>
      <c r="C192" s="469">
        <v>23</v>
      </c>
      <c r="D192" s="435"/>
      <c r="E192" s="435">
        <v>150.80000000000001</v>
      </c>
    </row>
    <row r="193" spans="1:5" x14ac:dyDescent="0.25">
      <c r="A193" s="251">
        <v>45028</v>
      </c>
      <c r="B193" s="21" t="s">
        <v>21829</v>
      </c>
      <c r="C193" s="469">
        <v>192</v>
      </c>
      <c r="D193" s="435"/>
      <c r="E193" s="435">
        <v>548.79999999999995</v>
      </c>
    </row>
    <row r="194" spans="1:5" x14ac:dyDescent="0.25">
      <c r="A194" s="251">
        <v>45028</v>
      </c>
      <c r="B194" s="21" t="s">
        <v>21830</v>
      </c>
      <c r="C194" s="469">
        <v>140</v>
      </c>
      <c r="D194" s="435"/>
      <c r="E194" s="435">
        <v>480.2</v>
      </c>
    </row>
    <row r="195" spans="1:5" x14ac:dyDescent="0.25">
      <c r="A195" s="251">
        <v>45028</v>
      </c>
      <c r="B195" s="21" t="s">
        <v>21831</v>
      </c>
      <c r="C195" s="469">
        <v>151</v>
      </c>
      <c r="D195" s="435"/>
      <c r="E195" s="435">
        <v>400.4</v>
      </c>
    </row>
    <row r="196" spans="1:5" x14ac:dyDescent="0.25">
      <c r="A196" s="251">
        <v>45028</v>
      </c>
      <c r="B196" s="21" t="s">
        <v>21832</v>
      </c>
      <c r="C196" s="469">
        <v>15</v>
      </c>
      <c r="D196" s="435"/>
      <c r="E196" s="435">
        <v>46.8</v>
      </c>
    </row>
    <row r="197" spans="1:5" x14ac:dyDescent="0.25">
      <c r="A197" s="251">
        <v>45028</v>
      </c>
      <c r="B197" s="21" t="s">
        <v>21833</v>
      </c>
      <c r="C197" s="469">
        <v>95</v>
      </c>
      <c r="D197" s="435">
        <v>261.27999999999997</v>
      </c>
      <c r="E197" s="435"/>
    </row>
    <row r="198" spans="1:5" x14ac:dyDescent="0.25">
      <c r="A198" s="251">
        <v>45028</v>
      </c>
      <c r="B198" s="21" t="s">
        <v>21834</v>
      </c>
      <c r="C198" s="469">
        <v>120</v>
      </c>
      <c r="D198" s="435"/>
      <c r="E198" s="435">
        <v>283.8</v>
      </c>
    </row>
    <row r="199" spans="1:5" x14ac:dyDescent="0.25">
      <c r="A199" s="251">
        <v>45028</v>
      </c>
      <c r="B199" s="21" t="s">
        <v>21835</v>
      </c>
      <c r="C199" s="469">
        <v>28</v>
      </c>
      <c r="D199" s="435">
        <v>83.15</v>
      </c>
      <c r="E199" s="435"/>
    </row>
    <row r="200" spans="1:5" x14ac:dyDescent="0.25">
      <c r="A200" s="251">
        <v>45028</v>
      </c>
      <c r="B200" s="21" t="s">
        <v>21836</v>
      </c>
      <c r="C200" s="469">
        <v>2000</v>
      </c>
      <c r="D200" s="435"/>
      <c r="E200" s="435">
        <v>4321.8</v>
      </c>
    </row>
    <row r="201" spans="1:5" x14ac:dyDescent="0.25">
      <c r="A201" s="251">
        <v>45028</v>
      </c>
      <c r="B201" s="21" t="s">
        <v>21837</v>
      </c>
      <c r="C201" s="456">
        <v>322</v>
      </c>
      <c r="D201" s="431"/>
      <c r="E201" s="431">
        <v>812</v>
      </c>
    </row>
    <row r="202" spans="1:5" x14ac:dyDescent="0.25">
      <c r="A202" s="251">
        <v>45028</v>
      </c>
      <c r="B202" s="21" t="s">
        <v>21838</v>
      </c>
      <c r="C202" s="469">
        <v>200</v>
      </c>
      <c r="D202" s="435"/>
      <c r="E202" s="435">
        <v>436.8</v>
      </c>
    </row>
    <row r="203" spans="1:5" x14ac:dyDescent="0.25">
      <c r="A203" s="251">
        <v>45028</v>
      </c>
      <c r="B203" s="21" t="s">
        <v>21839</v>
      </c>
      <c r="C203" s="469">
        <v>75</v>
      </c>
      <c r="D203" s="435">
        <v>153.26</v>
      </c>
      <c r="E203" s="435"/>
    </row>
    <row r="204" spans="1:5" x14ac:dyDescent="0.25">
      <c r="A204" s="251">
        <v>45028</v>
      </c>
      <c r="B204" s="21" t="s">
        <v>21840</v>
      </c>
      <c r="C204" s="469">
        <v>318</v>
      </c>
      <c r="D204" s="435"/>
      <c r="E204" s="435">
        <v>411.6</v>
      </c>
    </row>
    <row r="205" spans="1:5" x14ac:dyDescent="0.25">
      <c r="A205" s="251">
        <v>45028</v>
      </c>
      <c r="B205" s="21" t="s">
        <v>21841</v>
      </c>
      <c r="C205" s="469">
        <v>21</v>
      </c>
      <c r="D205" s="435"/>
      <c r="E205" s="435">
        <v>77</v>
      </c>
    </row>
    <row r="206" spans="1:5" x14ac:dyDescent="0.25">
      <c r="A206" s="251">
        <v>45028</v>
      </c>
      <c r="B206" s="21" t="s">
        <v>21842</v>
      </c>
      <c r="C206" s="469">
        <v>520</v>
      </c>
      <c r="D206" s="435">
        <v>1226.06</v>
      </c>
      <c r="E206" s="435"/>
    </row>
    <row r="207" spans="1:5" x14ac:dyDescent="0.25">
      <c r="A207" s="251">
        <v>45028</v>
      </c>
      <c r="B207" s="21" t="s">
        <v>21843</v>
      </c>
      <c r="C207" s="469">
        <v>108</v>
      </c>
      <c r="D207" s="435">
        <v>337.82</v>
      </c>
      <c r="E207" s="435"/>
    </row>
    <row r="208" spans="1:5" x14ac:dyDescent="0.25">
      <c r="A208" s="251">
        <v>45028</v>
      </c>
      <c r="B208" s="21" t="s">
        <v>21844</v>
      </c>
      <c r="C208" s="469">
        <v>117</v>
      </c>
      <c r="D208" s="435"/>
      <c r="E208" s="435">
        <v>297.07</v>
      </c>
    </row>
    <row r="209" spans="1:5" x14ac:dyDescent="0.25">
      <c r="A209" s="251">
        <v>45028</v>
      </c>
      <c r="B209" s="21" t="s">
        <v>21845</v>
      </c>
      <c r="C209" s="469">
        <v>224</v>
      </c>
      <c r="D209" s="435"/>
      <c r="E209" s="435">
        <v>1300.95</v>
      </c>
    </row>
    <row r="210" spans="1:5" x14ac:dyDescent="0.25">
      <c r="A210" s="251">
        <v>45028</v>
      </c>
      <c r="B210" s="21" t="s">
        <v>21846</v>
      </c>
      <c r="C210" s="469">
        <v>231</v>
      </c>
      <c r="D210" s="435"/>
      <c r="E210" s="435">
        <v>511.56</v>
      </c>
    </row>
    <row r="211" spans="1:5" x14ac:dyDescent="0.25">
      <c r="A211" s="251">
        <v>45028</v>
      </c>
      <c r="B211" s="21" t="s">
        <v>21847</v>
      </c>
      <c r="C211" s="469">
        <v>24</v>
      </c>
      <c r="D211" s="435"/>
      <c r="E211" s="435">
        <v>150.80000000000001</v>
      </c>
    </row>
    <row r="212" spans="1:5" x14ac:dyDescent="0.25">
      <c r="A212" s="251">
        <v>45028</v>
      </c>
      <c r="B212" s="21" t="s">
        <v>21848</v>
      </c>
      <c r="C212" s="469">
        <v>13</v>
      </c>
      <c r="D212" s="435"/>
      <c r="E212" s="435">
        <v>83.3</v>
      </c>
    </row>
    <row r="213" spans="1:5" x14ac:dyDescent="0.25">
      <c r="A213" s="251">
        <v>45028</v>
      </c>
      <c r="B213" s="21" t="s">
        <v>21849</v>
      </c>
      <c r="C213" s="474">
        <v>135</v>
      </c>
      <c r="D213" s="477"/>
      <c r="E213" s="7">
        <v>199.08</v>
      </c>
    </row>
    <row r="214" spans="1:5" x14ac:dyDescent="0.25">
      <c r="A214" s="251">
        <v>45028</v>
      </c>
      <c r="B214" s="21" t="s">
        <v>21850</v>
      </c>
      <c r="C214" s="138">
        <v>388</v>
      </c>
      <c r="D214" s="7"/>
      <c r="E214" s="7">
        <v>1048.5999999999999</v>
      </c>
    </row>
    <row r="215" spans="1:5" x14ac:dyDescent="0.25">
      <c r="A215" s="251">
        <v>45028</v>
      </c>
      <c r="B215" s="253" t="s">
        <v>21851</v>
      </c>
      <c r="C215" s="253">
        <v>80</v>
      </c>
      <c r="D215" s="253"/>
      <c r="E215" s="253">
        <v>274.39999999999998</v>
      </c>
    </row>
    <row r="216" spans="1:5" x14ac:dyDescent="0.25">
      <c r="A216" s="251">
        <v>45028</v>
      </c>
      <c r="B216" s="253" t="s">
        <v>21852</v>
      </c>
      <c r="C216" s="253">
        <v>38</v>
      </c>
      <c r="D216" s="253"/>
      <c r="E216" s="253">
        <v>333.2</v>
      </c>
    </row>
    <row r="217" spans="1:5" x14ac:dyDescent="0.25">
      <c r="A217" s="251">
        <v>45028</v>
      </c>
      <c r="B217" s="253" t="s">
        <v>21853</v>
      </c>
      <c r="C217" s="253">
        <v>173</v>
      </c>
      <c r="D217" s="253"/>
      <c r="E217" s="253">
        <v>982.94</v>
      </c>
    </row>
    <row r="218" spans="1:5" x14ac:dyDescent="0.25">
      <c r="A218" s="473">
        <v>45029</v>
      </c>
      <c r="B218" s="253" t="s">
        <v>21854</v>
      </c>
      <c r="C218" s="253">
        <v>225</v>
      </c>
      <c r="D218" s="253">
        <v>729.76</v>
      </c>
      <c r="E218" s="253"/>
    </row>
    <row r="219" spans="1:5" x14ac:dyDescent="0.25">
      <c r="A219" s="473">
        <v>45029</v>
      </c>
      <c r="B219" s="253" t="s">
        <v>21855</v>
      </c>
      <c r="C219" s="253">
        <v>25</v>
      </c>
      <c r="D219" s="253">
        <v>87.08</v>
      </c>
      <c r="E219" s="253"/>
    </row>
    <row r="220" spans="1:5" x14ac:dyDescent="0.25">
      <c r="A220" s="473">
        <v>45029</v>
      </c>
      <c r="B220" s="253" t="s">
        <v>21856</v>
      </c>
      <c r="C220" s="253">
        <v>105</v>
      </c>
      <c r="D220" s="253"/>
      <c r="E220" s="253">
        <v>234</v>
      </c>
    </row>
    <row r="221" spans="1:5" x14ac:dyDescent="0.25">
      <c r="A221" s="473">
        <v>45029</v>
      </c>
      <c r="B221" s="253" t="s">
        <v>21857</v>
      </c>
      <c r="C221" s="301">
        <v>19</v>
      </c>
      <c r="D221" s="253">
        <v>60.27</v>
      </c>
      <c r="E221" s="253"/>
    </row>
    <row r="222" spans="1:5" x14ac:dyDescent="0.25">
      <c r="A222" s="473">
        <v>45029</v>
      </c>
      <c r="B222" s="253" t="s">
        <v>21858</v>
      </c>
      <c r="C222" s="253">
        <v>25</v>
      </c>
      <c r="D222" s="253"/>
      <c r="E222" s="253">
        <v>72.8</v>
      </c>
    </row>
    <row r="223" spans="1:5" x14ac:dyDescent="0.25">
      <c r="A223" s="473">
        <v>45029</v>
      </c>
      <c r="B223" s="253" t="s">
        <v>21859</v>
      </c>
      <c r="C223" s="253">
        <v>63</v>
      </c>
      <c r="D223" s="253"/>
      <c r="E223" s="253">
        <v>525.20000000000005</v>
      </c>
    </row>
    <row r="224" spans="1:5" x14ac:dyDescent="0.25">
      <c r="A224" s="473">
        <v>45029</v>
      </c>
      <c r="B224" s="253" t="s">
        <v>21860</v>
      </c>
      <c r="C224" s="253">
        <v>281</v>
      </c>
      <c r="D224" s="253"/>
      <c r="E224" s="253">
        <v>862.4</v>
      </c>
    </row>
    <row r="225" spans="1:5" x14ac:dyDescent="0.25">
      <c r="A225" s="473">
        <v>45029</v>
      </c>
      <c r="B225" s="253" t="s">
        <v>21861</v>
      </c>
      <c r="C225" s="253">
        <v>43</v>
      </c>
      <c r="D225" s="253"/>
      <c r="E225" s="253">
        <v>109.2</v>
      </c>
    </row>
    <row r="226" spans="1:5" x14ac:dyDescent="0.25">
      <c r="A226" s="473">
        <v>45029</v>
      </c>
      <c r="B226" s="253" t="s">
        <v>21862</v>
      </c>
      <c r="C226" s="253">
        <v>46</v>
      </c>
      <c r="D226" s="253">
        <v>134.32</v>
      </c>
      <c r="E226" s="253"/>
    </row>
    <row r="227" spans="1:5" x14ac:dyDescent="0.25">
      <c r="A227" s="438">
        <v>45029</v>
      </c>
      <c r="B227" s="431" t="s">
        <v>21863</v>
      </c>
      <c r="C227" s="431">
        <v>404</v>
      </c>
      <c r="D227" s="431"/>
      <c r="E227" s="433">
        <v>1225.98</v>
      </c>
    </row>
    <row r="228" spans="1:5" x14ac:dyDescent="0.25">
      <c r="A228" s="438">
        <v>45029</v>
      </c>
      <c r="B228" s="431" t="s">
        <v>21864</v>
      </c>
      <c r="C228" s="431">
        <v>153</v>
      </c>
      <c r="D228" s="431"/>
      <c r="E228" s="431">
        <v>481.4</v>
      </c>
    </row>
    <row r="229" spans="1:5" x14ac:dyDescent="0.25">
      <c r="A229" s="438">
        <v>45029</v>
      </c>
      <c r="B229" s="431" t="s">
        <v>21865</v>
      </c>
      <c r="C229" s="431">
        <v>370</v>
      </c>
      <c r="D229" s="431"/>
      <c r="E229" s="431">
        <v>826</v>
      </c>
    </row>
    <row r="230" spans="1:5" x14ac:dyDescent="0.25">
      <c r="A230" s="438">
        <v>45029</v>
      </c>
      <c r="B230" s="431" t="s">
        <v>21866</v>
      </c>
      <c r="C230" s="431">
        <v>55</v>
      </c>
      <c r="D230" s="431"/>
      <c r="E230" s="431">
        <v>82.6</v>
      </c>
    </row>
    <row r="231" spans="1:5" x14ac:dyDescent="0.25">
      <c r="A231" s="438">
        <v>45029</v>
      </c>
      <c r="B231" s="431" t="s">
        <v>21869</v>
      </c>
      <c r="C231" s="431">
        <v>76</v>
      </c>
      <c r="D231" s="431">
        <v>236.65</v>
      </c>
      <c r="E231" s="431"/>
    </row>
    <row r="232" spans="1:5" x14ac:dyDescent="0.25">
      <c r="A232" s="438">
        <v>45029</v>
      </c>
      <c r="B232" s="431" t="s">
        <v>21870</v>
      </c>
      <c r="C232" s="431">
        <v>273</v>
      </c>
      <c r="D232" s="431"/>
      <c r="E232" s="433">
        <v>1443.52</v>
      </c>
    </row>
    <row r="233" spans="1:5" x14ac:dyDescent="0.25">
      <c r="A233" s="438">
        <v>45029</v>
      </c>
      <c r="B233" s="431" t="s">
        <v>21871</v>
      </c>
      <c r="C233" s="431">
        <v>238</v>
      </c>
      <c r="D233" s="431"/>
      <c r="E233" s="431">
        <v>533.52</v>
      </c>
    </row>
    <row r="234" spans="1:5" x14ac:dyDescent="0.25">
      <c r="A234" s="438">
        <v>45029</v>
      </c>
      <c r="B234" s="431" t="s">
        <v>21872</v>
      </c>
      <c r="C234" s="431">
        <v>828</v>
      </c>
      <c r="D234" s="431"/>
      <c r="E234" s="433">
        <v>1765.28</v>
      </c>
    </row>
    <row r="235" spans="1:5" x14ac:dyDescent="0.25">
      <c r="A235" s="438">
        <v>45029</v>
      </c>
      <c r="B235" s="431" t="s">
        <v>21873</v>
      </c>
      <c r="C235" s="431">
        <v>135</v>
      </c>
      <c r="D235" s="431">
        <v>506.27</v>
      </c>
      <c r="E235" s="431"/>
    </row>
    <row r="236" spans="1:5" x14ac:dyDescent="0.25">
      <c r="A236" s="438">
        <v>45029</v>
      </c>
      <c r="B236" s="431" t="s">
        <v>21874</v>
      </c>
      <c r="C236" s="431">
        <v>35</v>
      </c>
      <c r="D236" s="431"/>
      <c r="E236" s="431">
        <v>241.02</v>
      </c>
    </row>
    <row r="237" spans="1:5" x14ac:dyDescent="0.25">
      <c r="A237" s="438">
        <v>45029</v>
      </c>
      <c r="B237" s="454" t="s">
        <v>21875</v>
      </c>
      <c r="C237" s="431">
        <v>31</v>
      </c>
      <c r="D237" s="431">
        <v>72.569999999999993</v>
      </c>
      <c r="E237" s="431"/>
    </row>
    <row r="238" spans="1:5" x14ac:dyDescent="0.25">
      <c r="A238" s="438">
        <v>45029</v>
      </c>
      <c r="B238" s="431" t="s">
        <v>21876</v>
      </c>
      <c r="C238" s="431">
        <v>78</v>
      </c>
      <c r="D238" s="431">
        <v>246.71</v>
      </c>
      <c r="E238" s="431"/>
    </row>
    <row r="239" spans="1:5" x14ac:dyDescent="0.25">
      <c r="A239" s="438">
        <v>45029</v>
      </c>
      <c r="B239" s="431" t="s">
        <v>21877</v>
      </c>
      <c r="C239" s="431">
        <v>45</v>
      </c>
      <c r="D239" s="431"/>
      <c r="E239" s="431">
        <v>119.6</v>
      </c>
    </row>
    <row r="240" spans="1:5" x14ac:dyDescent="0.25">
      <c r="A240" s="438">
        <v>45029</v>
      </c>
      <c r="B240" s="431" t="s">
        <v>21878</v>
      </c>
      <c r="C240" s="431">
        <v>15</v>
      </c>
      <c r="D240" s="431"/>
      <c r="E240" s="431">
        <v>53.1</v>
      </c>
    </row>
    <row r="241" spans="1:5" x14ac:dyDescent="0.25">
      <c r="A241" s="438">
        <v>45029</v>
      </c>
      <c r="B241" s="449" t="s">
        <v>21879</v>
      </c>
      <c r="C241" s="431">
        <v>52</v>
      </c>
      <c r="D241" s="431"/>
      <c r="E241" s="431">
        <v>296.39999999999998</v>
      </c>
    </row>
    <row r="242" spans="1:5" x14ac:dyDescent="0.25">
      <c r="A242" s="455">
        <v>45029</v>
      </c>
      <c r="B242" s="21" t="s">
        <v>21880</v>
      </c>
      <c r="C242" s="456">
        <v>1093</v>
      </c>
      <c r="D242" s="431"/>
      <c r="E242" s="433">
        <v>2901.4</v>
      </c>
    </row>
    <row r="243" spans="1:5" x14ac:dyDescent="0.25">
      <c r="A243" s="455">
        <v>45029</v>
      </c>
      <c r="B243" s="21" t="s">
        <v>21881</v>
      </c>
      <c r="C243" s="469">
        <v>10</v>
      </c>
      <c r="D243" s="435"/>
      <c r="E243" s="435">
        <v>49</v>
      </c>
    </row>
    <row r="244" spans="1:5" x14ac:dyDescent="0.25">
      <c r="A244" s="455">
        <v>45029</v>
      </c>
      <c r="B244" s="21" t="s">
        <v>21882</v>
      </c>
      <c r="C244" s="469">
        <v>50</v>
      </c>
      <c r="D244" s="435">
        <v>144.65</v>
      </c>
      <c r="E244" s="435"/>
    </row>
    <row r="245" spans="1:5" x14ac:dyDescent="0.25">
      <c r="A245" s="20">
        <v>45029</v>
      </c>
      <c r="B245" s="7" t="s">
        <v>21883</v>
      </c>
      <c r="C245" s="7">
        <v>127</v>
      </c>
      <c r="D245" s="7"/>
      <c r="E245" s="7">
        <v>296.39999999999998</v>
      </c>
    </row>
    <row r="246" spans="1:5" x14ac:dyDescent="0.25">
      <c r="A246" s="20">
        <v>45029</v>
      </c>
      <c r="B246" s="21" t="s">
        <v>21884</v>
      </c>
      <c r="C246" s="7">
        <v>45</v>
      </c>
      <c r="D246" s="7"/>
      <c r="E246" s="7">
        <v>110.6</v>
      </c>
    </row>
    <row r="247" spans="1:5" x14ac:dyDescent="0.25">
      <c r="A247" s="20">
        <v>45030</v>
      </c>
      <c r="B247" s="21" t="s">
        <v>21885</v>
      </c>
      <c r="C247" s="21">
        <f>175+90</f>
        <v>265</v>
      </c>
      <c r="D247" s="21"/>
      <c r="E247" s="21">
        <v>730.8</v>
      </c>
    </row>
    <row r="248" spans="1:5" x14ac:dyDescent="0.25">
      <c r="A248" s="20">
        <v>45030</v>
      </c>
      <c r="B248" s="21" t="s">
        <v>21886</v>
      </c>
      <c r="C248" s="21">
        <v>140</v>
      </c>
      <c r="D248" s="21">
        <v>511.27</v>
      </c>
      <c r="E248" s="21"/>
    </row>
    <row r="249" spans="1:5" x14ac:dyDescent="0.25">
      <c r="A249" s="20">
        <v>45030</v>
      </c>
      <c r="B249" s="21" t="s">
        <v>21887</v>
      </c>
      <c r="C249" s="21">
        <v>11</v>
      </c>
      <c r="D249" s="21"/>
      <c r="E249" s="21">
        <v>73.5</v>
      </c>
    </row>
    <row r="250" spans="1:5" x14ac:dyDescent="0.25">
      <c r="A250" s="20">
        <v>45030</v>
      </c>
      <c r="B250" s="21" t="s">
        <v>21888</v>
      </c>
      <c r="C250" s="21">
        <v>5</v>
      </c>
      <c r="D250" s="21">
        <v>60.27</v>
      </c>
      <c r="E250" s="21"/>
    </row>
    <row r="251" spans="1:5" x14ac:dyDescent="0.25">
      <c r="A251" s="20">
        <v>45030</v>
      </c>
      <c r="B251" s="21" t="s">
        <v>21889</v>
      </c>
      <c r="C251" s="21">
        <v>171</v>
      </c>
      <c r="D251" s="21"/>
      <c r="E251" s="21">
        <v>370.5</v>
      </c>
    </row>
    <row r="252" spans="1:5" x14ac:dyDescent="0.25">
      <c r="A252" s="20">
        <v>45030</v>
      </c>
      <c r="B252" s="21" t="s">
        <v>21890</v>
      </c>
      <c r="C252" s="21">
        <f>220+96</f>
        <v>316</v>
      </c>
      <c r="D252" s="21"/>
      <c r="E252" s="21">
        <v>1118.07</v>
      </c>
    </row>
    <row r="253" spans="1:5" x14ac:dyDescent="0.25">
      <c r="A253" s="20">
        <v>45030</v>
      </c>
      <c r="B253" s="21" t="s">
        <v>21891</v>
      </c>
      <c r="C253" s="21">
        <v>128</v>
      </c>
      <c r="D253" s="21">
        <v>394.09</v>
      </c>
      <c r="E253" s="21"/>
    </row>
    <row r="254" spans="1:5" x14ac:dyDescent="0.25">
      <c r="A254" s="20">
        <v>45030</v>
      </c>
      <c r="B254" s="21" t="s">
        <v>21892</v>
      </c>
      <c r="C254" s="21">
        <v>316</v>
      </c>
      <c r="D254" s="7"/>
      <c r="E254" s="111">
        <v>627.9</v>
      </c>
    </row>
    <row r="255" spans="1:5" x14ac:dyDescent="0.25">
      <c r="A255" s="20">
        <v>45030</v>
      </c>
      <c r="B255" s="112" t="s">
        <v>21893</v>
      </c>
      <c r="C255" s="7">
        <v>25</v>
      </c>
      <c r="D255" s="7">
        <v>102.46</v>
      </c>
      <c r="E255" s="7"/>
    </row>
    <row r="256" spans="1:5" x14ac:dyDescent="0.25">
      <c r="A256" s="20">
        <v>45030</v>
      </c>
      <c r="B256" s="112" t="s">
        <v>21894</v>
      </c>
      <c r="C256" s="7">
        <v>80</v>
      </c>
      <c r="D256" s="7">
        <v>179.09</v>
      </c>
      <c r="E256" s="7"/>
    </row>
    <row r="257" spans="1:5" x14ac:dyDescent="0.25">
      <c r="A257" s="20">
        <v>45030</v>
      </c>
      <c r="B257" s="112" t="s">
        <v>21895</v>
      </c>
      <c r="C257" s="7">
        <v>10</v>
      </c>
      <c r="D257" s="7">
        <v>63.96</v>
      </c>
      <c r="E257" s="7"/>
    </row>
    <row r="258" spans="1:5" x14ac:dyDescent="0.25">
      <c r="A258" s="20">
        <v>45030</v>
      </c>
      <c r="B258" s="112" t="s">
        <v>21896</v>
      </c>
      <c r="C258" s="7">
        <f>16+13</f>
        <v>29</v>
      </c>
      <c r="D258" s="7">
        <v>153.72999999999999</v>
      </c>
      <c r="E258" s="7"/>
    </row>
    <row r="259" spans="1:5" x14ac:dyDescent="0.25">
      <c r="A259" s="20">
        <v>45030</v>
      </c>
      <c r="B259" s="112" t="s">
        <v>21897</v>
      </c>
      <c r="C259" s="7">
        <f>232+242</f>
        <v>474</v>
      </c>
      <c r="D259" s="7"/>
      <c r="E259" s="7">
        <v>1089.77</v>
      </c>
    </row>
    <row r="260" spans="1:5" x14ac:dyDescent="0.25">
      <c r="A260" s="20">
        <v>45030</v>
      </c>
      <c r="B260" s="112" t="s">
        <v>21898</v>
      </c>
      <c r="C260" s="48">
        <v>60</v>
      </c>
      <c r="D260" s="301"/>
      <c r="E260" s="48">
        <v>145.6</v>
      </c>
    </row>
    <row r="261" spans="1:5" x14ac:dyDescent="0.25">
      <c r="A261" s="20">
        <v>45030</v>
      </c>
      <c r="B261" s="112" t="s">
        <v>21899</v>
      </c>
      <c r="C261" s="48">
        <v>23</v>
      </c>
      <c r="D261" s="301"/>
      <c r="E261" s="48">
        <v>62.4</v>
      </c>
    </row>
    <row r="262" spans="1:5" x14ac:dyDescent="0.25">
      <c r="A262" s="20">
        <v>45030</v>
      </c>
      <c r="B262" s="112" t="s">
        <v>21900</v>
      </c>
      <c r="C262" s="48">
        <v>47</v>
      </c>
      <c r="D262" s="301"/>
      <c r="E262" s="48">
        <v>127.4</v>
      </c>
    </row>
    <row r="263" spans="1:5" x14ac:dyDescent="0.25">
      <c r="A263" s="20">
        <v>45030</v>
      </c>
      <c r="B263" s="112" t="s">
        <v>21901</v>
      </c>
      <c r="C263" s="48">
        <v>135</v>
      </c>
      <c r="D263" s="301">
        <v>272.08</v>
      </c>
      <c r="E263" s="48"/>
    </row>
    <row r="264" spans="1:5" x14ac:dyDescent="0.25">
      <c r="A264" s="20">
        <v>45030</v>
      </c>
      <c r="B264" s="112" t="s">
        <v>21902</v>
      </c>
      <c r="C264" s="48">
        <v>364</v>
      </c>
      <c r="D264" s="301"/>
      <c r="E264" s="48">
        <v>886.95</v>
      </c>
    </row>
    <row r="265" spans="1:5" x14ac:dyDescent="0.25">
      <c r="A265" s="20">
        <v>45030</v>
      </c>
      <c r="B265" s="112" t="s">
        <v>21903</v>
      </c>
      <c r="C265" s="48">
        <v>96</v>
      </c>
      <c r="D265" s="301"/>
      <c r="E265" s="48">
        <v>274.39999999999998</v>
      </c>
    </row>
    <row r="266" spans="1:5" x14ac:dyDescent="0.25">
      <c r="A266" s="20">
        <v>45030</v>
      </c>
      <c r="B266" s="112" t="s">
        <v>21904</v>
      </c>
      <c r="C266" s="7">
        <v>50</v>
      </c>
      <c r="D266" s="301"/>
      <c r="E266" s="48">
        <v>151.75</v>
      </c>
    </row>
    <row r="267" spans="1:5" x14ac:dyDescent="0.25">
      <c r="A267" s="6">
        <v>45030</v>
      </c>
      <c r="B267" s="112" t="s">
        <v>21905</v>
      </c>
      <c r="C267" s="463">
        <f>54+63</f>
        <v>117</v>
      </c>
      <c r="D267" s="301"/>
      <c r="E267" s="48">
        <v>330.4</v>
      </c>
    </row>
    <row r="268" spans="1:5" x14ac:dyDescent="0.25">
      <c r="A268" s="20">
        <v>45030</v>
      </c>
      <c r="B268" s="112" t="s">
        <v>21906</v>
      </c>
      <c r="C268" s="463">
        <v>151</v>
      </c>
      <c r="D268" s="301"/>
      <c r="E268" s="48">
        <v>1638.56</v>
      </c>
    </row>
    <row r="269" spans="1:5" x14ac:dyDescent="0.25">
      <c r="A269" s="20">
        <v>45030</v>
      </c>
      <c r="B269" s="112" t="s">
        <v>21907</v>
      </c>
      <c r="C269" s="7">
        <v>55</v>
      </c>
      <c r="D269" s="301"/>
      <c r="E269" s="48">
        <v>147.5</v>
      </c>
    </row>
    <row r="270" spans="1:5" x14ac:dyDescent="0.25">
      <c r="A270" s="20">
        <v>45030</v>
      </c>
      <c r="B270" s="112" t="s">
        <v>21908</v>
      </c>
      <c r="C270" s="7">
        <v>60</v>
      </c>
      <c r="D270" s="301"/>
      <c r="E270" s="48">
        <v>480.2</v>
      </c>
    </row>
    <row r="271" spans="1:5" x14ac:dyDescent="0.25">
      <c r="A271" s="20">
        <v>45030</v>
      </c>
      <c r="B271" s="112" t="s">
        <v>21909</v>
      </c>
      <c r="C271" s="7">
        <v>221</v>
      </c>
      <c r="D271" s="301"/>
      <c r="E271" s="48">
        <v>507.4</v>
      </c>
    </row>
    <row r="272" spans="1:5" x14ac:dyDescent="0.25">
      <c r="A272" s="20">
        <v>45030</v>
      </c>
      <c r="B272" s="112" t="s">
        <v>21910</v>
      </c>
      <c r="C272" s="21">
        <v>40</v>
      </c>
      <c r="D272" s="301">
        <v>168.76</v>
      </c>
      <c r="E272" s="48"/>
    </row>
    <row r="273" spans="1:6" x14ac:dyDescent="0.25">
      <c r="A273" s="20">
        <v>45030</v>
      </c>
      <c r="B273" s="112" t="s">
        <v>21911</v>
      </c>
      <c r="C273" s="21">
        <v>213</v>
      </c>
      <c r="D273" s="301"/>
      <c r="E273" s="48">
        <v>442</v>
      </c>
    </row>
    <row r="274" spans="1:6" x14ac:dyDescent="0.25">
      <c r="A274" s="20">
        <v>45030</v>
      </c>
      <c r="B274" s="112" t="s">
        <v>21912</v>
      </c>
      <c r="C274" s="7">
        <v>358</v>
      </c>
      <c r="D274" s="301"/>
      <c r="E274" s="48">
        <v>707.56</v>
      </c>
    </row>
    <row r="275" spans="1:6" x14ac:dyDescent="0.25">
      <c r="A275" s="20">
        <v>45030</v>
      </c>
      <c r="B275" s="112" t="s">
        <v>21913</v>
      </c>
      <c r="C275" s="7">
        <v>504</v>
      </c>
      <c r="D275" s="301">
        <v>1178.28</v>
      </c>
      <c r="E275" s="48"/>
    </row>
    <row r="276" spans="1:6" x14ac:dyDescent="0.25">
      <c r="A276" s="20">
        <v>45031</v>
      </c>
      <c r="B276" s="21" t="s">
        <v>21914</v>
      </c>
      <c r="C276" s="21">
        <v>57</v>
      </c>
      <c r="D276" s="301"/>
      <c r="E276" s="21">
        <v>135.19999999999999</v>
      </c>
    </row>
    <row r="277" spans="1:6" x14ac:dyDescent="0.25">
      <c r="A277" s="20">
        <v>45031</v>
      </c>
      <c r="B277" s="21" t="s">
        <v>21915</v>
      </c>
      <c r="C277" s="21">
        <v>216</v>
      </c>
      <c r="D277" s="301"/>
      <c r="E277" s="21">
        <v>428.26</v>
      </c>
    </row>
    <row r="278" spans="1:6" x14ac:dyDescent="0.25">
      <c r="A278" s="20">
        <v>45031</v>
      </c>
      <c r="B278" s="21" t="s">
        <v>21916</v>
      </c>
      <c r="C278" s="21">
        <v>30</v>
      </c>
      <c r="D278" s="21">
        <v>101.6</v>
      </c>
      <c r="E278" s="48"/>
    </row>
    <row r="279" spans="1:6" x14ac:dyDescent="0.25">
      <c r="A279" s="20">
        <v>45031</v>
      </c>
      <c r="B279" s="21" t="s">
        <v>21917</v>
      </c>
      <c r="C279" s="21">
        <v>120</v>
      </c>
      <c r="D279" s="21">
        <v>421.89</v>
      </c>
      <c r="E279" s="48"/>
    </row>
    <row r="280" spans="1:6" x14ac:dyDescent="0.25">
      <c r="A280" s="20">
        <v>45031</v>
      </c>
      <c r="B280" s="21" t="s">
        <v>21918</v>
      </c>
      <c r="C280" s="21">
        <v>23</v>
      </c>
      <c r="D280" s="301"/>
      <c r="E280" s="48">
        <v>52</v>
      </c>
    </row>
    <row r="281" spans="1:6" x14ac:dyDescent="0.25">
      <c r="A281" s="20">
        <v>45031</v>
      </c>
      <c r="B281" s="21" t="s">
        <v>21919</v>
      </c>
      <c r="C281" s="21">
        <v>30</v>
      </c>
      <c r="D281" s="253">
        <v>89.54</v>
      </c>
      <c r="E281" s="48"/>
      <c r="F281" t="s">
        <v>21371</v>
      </c>
    </row>
    <row r="282" spans="1:6" x14ac:dyDescent="0.25">
      <c r="A282" s="20">
        <v>45033</v>
      </c>
      <c r="B282" s="21" t="s">
        <v>21920</v>
      </c>
      <c r="C282" s="48">
        <v>120</v>
      </c>
      <c r="D282" s="301"/>
      <c r="E282" s="213">
        <v>269.5</v>
      </c>
    </row>
    <row r="283" spans="1:6" x14ac:dyDescent="0.25">
      <c r="A283" s="20">
        <v>45033</v>
      </c>
      <c r="B283" s="21" t="s">
        <v>21921</v>
      </c>
      <c r="C283" s="48">
        <v>180</v>
      </c>
      <c r="D283" s="253">
        <v>358.18</v>
      </c>
      <c r="E283" s="48"/>
    </row>
    <row r="284" spans="1:6" x14ac:dyDescent="0.25">
      <c r="A284" s="20">
        <v>45033</v>
      </c>
      <c r="B284" s="21" t="s">
        <v>21922</v>
      </c>
      <c r="C284" s="48">
        <v>200</v>
      </c>
      <c r="D284" s="301"/>
      <c r="E284" s="21">
        <v>458.64</v>
      </c>
    </row>
    <row r="285" spans="1:6" x14ac:dyDescent="0.25">
      <c r="A285" s="20">
        <v>45033</v>
      </c>
      <c r="B285" s="21" t="s">
        <v>21923</v>
      </c>
      <c r="C285" s="48">
        <v>94</v>
      </c>
      <c r="D285" s="301"/>
      <c r="E285" s="21">
        <v>219</v>
      </c>
    </row>
    <row r="286" spans="1:6" x14ac:dyDescent="0.25">
      <c r="A286" s="20">
        <v>45033</v>
      </c>
      <c r="B286" s="21" t="s">
        <v>21924</v>
      </c>
      <c r="C286" s="48">
        <v>51</v>
      </c>
      <c r="D286" s="21">
        <v>219.12</v>
      </c>
      <c r="E286" s="48"/>
    </row>
    <row r="287" spans="1:6" x14ac:dyDescent="0.25">
      <c r="A287" s="20">
        <v>45033</v>
      </c>
      <c r="B287" s="21" t="s">
        <v>21925</v>
      </c>
      <c r="C287" s="48">
        <v>36</v>
      </c>
      <c r="D287" s="21">
        <v>108.73</v>
      </c>
      <c r="E287" s="48"/>
    </row>
    <row r="288" spans="1:6" x14ac:dyDescent="0.25">
      <c r="A288" s="20">
        <v>45033</v>
      </c>
      <c r="B288" s="21" t="s">
        <v>21926</v>
      </c>
      <c r="C288" s="48">
        <v>60</v>
      </c>
      <c r="D288" s="301"/>
      <c r="E288" s="48">
        <v>156</v>
      </c>
    </row>
    <row r="289" spans="1:7" x14ac:dyDescent="0.25">
      <c r="A289" s="20">
        <v>45033</v>
      </c>
      <c r="B289" s="21" t="s">
        <v>21927</v>
      </c>
      <c r="C289" s="48">
        <v>48</v>
      </c>
      <c r="D289" s="301">
        <v>252.62</v>
      </c>
      <c r="E289" s="48"/>
      <c r="F289" t="s">
        <v>21930</v>
      </c>
      <c r="G289" s="284"/>
    </row>
    <row r="290" spans="1:7" x14ac:dyDescent="0.25">
      <c r="A290" s="20">
        <v>45033</v>
      </c>
      <c r="B290" s="21" t="s">
        <v>21928</v>
      </c>
      <c r="C290" s="7">
        <v>384</v>
      </c>
      <c r="D290" s="301"/>
      <c r="E290" s="60">
        <v>1058.4000000000001</v>
      </c>
      <c r="G290" s="284"/>
    </row>
    <row r="291" spans="1:7" x14ac:dyDescent="0.25">
      <c r="A291" s="20">
        <v>45033</v>
      </c>
      <c r="B291" s="21" t="s">
        <v>21929</v>
      </c>
      <c r="C291" s="7">
        <v>1260</v>
      </c>
      <c r="D291" s="301"/>
      <c r="E291" s="60">
        <v>2929.13</v>
      </c>
      <c r="G291" s="284"/>
    </row>
    <row r="292" spans="1:7" x14ac:dyDescent="0.25">
      <c r="A292" s="20">
        <v>45033</v>
      </c>
      <c r="B292" s="475" t="s">
        <v>21931</v>
      </c>
      <c r="C292" s="321">
        <v>10</v>
      </c>
      <c r="D292" s="312"/>
      <c r="E292" s="321">
        <v>49</v>
      </c>
    </row>
    <row r="293" spans="1:7" x14ac:dyDescent="0.25">
      <c r="A293" s="20">
        <v>45033</v>
      </c>
      <c r="B293" s="463" t="s">
        <v>21932</v>
      </c>
      <c r="C293" s="463">
        <v>238</v>
      </c>
      <c r="D293" s="416"/>
      <c r="E293" s="463">
        <v>628.16</v>
      </c>
    </row>
    <row r="294" spans="1:7" x14ac:dyDescent="0.25">
      <c r="A294" s="20">
        <v>45033</v>
      </c>
      <c r="B294" s="416" t="s">
        <v>21933</v>
      </c>
      <c r="C294" s="416">
        <v>10</v>
      </c>
      <c r="D294" s="416">
        <v>63.96</v>
      </c>
      <c r="E294" s="416"/>
    </row>
    <row r="295" spans="1:7" x14ac:dyDescent="0.25">
      <c r="A295" s="20">
        <v>45033</v>
      </c>
      <c r="B295" s="465" t="s">
        <v>21934</v>
      </c>
      <c r="C295" s="416">
        <v>31</v>
      </c>
      <c r="D295" s="416"/>
      <c r="E295" s="416">
        <v>83.2</v>
      </c>
    </row>
    <row r="296" spans="1:7" x14ac:dyDescent="0.25">
      <c r="A296" s="20">
        <v>45033</v>
      </c>
      <c r="B296" s="416" t="s">
        <v>21935</v>
      </c>
      <c r="C296" s="416">
        <v>230</v>
      </c>
      <c r="D296" s="416"/>
      <c r="E296" s="416">
        <v>572.29999999999995</v>
      </c>
    </row>
    <row r="297" spans="1:7" x14ac:dyDescent="0.25">
      <c r="A297" s="20">
        <v>45033</v>
      </c>
      <c r="B297" s="416" t="s">
        <v>21936</v>
      </c>
      <c r="C297" s="416">
        <v>111</v>
      </c>
      <c r="D297" s="416"/>
      <c r="E297" s="416">
        <v>636.48</v>
      </c>
    </row>
    <row r="298" spans="1:7" x14ac:dyDescent="0.25">
      <c r="A298" s="20">
        <v>45033</v>
      </c>
      <c r="B298" s="416" t="s">
        <v>21937</v>
      </c>
      <c r="C298" s="416">
        <v>57</v>
      </c>
      <c r="D298" s="416"/>
      <c r="E298" s="428">
        <v>140.4</v>
      </c>
    </row>
    <row r="299" spans="1:7" x14ac:dyDescent="0.25">
      <c r="A299" s="20">
        <v>45033</v>
      </c>
      <c r="B299" s="416" t="s">
        <v>21938</v>
      </c>
      <c r="C299" s="416">
        <v>146</v>
      </c>
      <c r="D299" s="416"/>
      <c r="E299" s="416">
        <v>347.44</v>
      </c>
    </row>
    <row r="300" spans="1:7" x14ac:dyDescent="0.25">
      <c r="A300" s="20">
        <v>45033</v>
      </c>
      <c r="B300" s="416" t="s">
        <v>21939</v>
      </c>
      <c r="C300" s="416">
        <v>21</v>
      </c>
      <c r="D300" s="416"/>
      <c r="E300" s="416">
        <v>49</v>
      </c>
    </row>
    <row r="301" spans="1:7" x14ac:dyDescent="0.25">
      <c r="A301" s="20">
        <v>45033</v>
      </c>
      <c r="B301" s="416" t="s">
        <v>21940</v>
      </c>
      <c r="C301" s="416">
        <v>286</v>
      </c>
      <c r="D301" s="416"/>
      <c r="E301" s="416">
        <v>735.5</v>
      </c>
    </row>
    <row r="302" spans="1:7" x14ac:dyDescent="0.25">
      <c r="A302" s="20">
        <v>45033</v>
      </c>
      <c r="B302" s="416" t="s">
        <v>21941</v>
      </c>
      <c r="C302" s="416">
        <v>20</v>
      </c>
      <c r="D302" s="416"/>
      <c r="E302" s="416">
        <v>161.69999999999999</v>
      </c>
    </row>
    <row r="303" spans="1:7" x14ac:dyDescent="0.25">
      <c r="A303" s="20">
        <v>45033</v>
      </c>
      <c r="B303" s="416" t="s">
        <v>21942</v>
      </c>
      <c r="C303" s="416">
        <v>50</v>
      </c>
      <c r="D303" s="416"/>
      <c r="E303" s="416">
        <v>135.69999999999999</v>
      </c>
    </row>
    <row r="304" spans="1:7" x14ac:dyDescent="0.25">
      <c r="A304" s="20">
        <v>45033</v>
      </c>
      <c r="B304" s="416" t="s">
        <v>21943</v>
      </c>
      <c r="C304" s="416">
        <v>1479</v>
      </c>
      <c r="D304" s="416"/>
      <c r="E304" s="428">
        <v>2814.3</v>
      </c>
    </row>
    <row r="305" spans="1:5" x14ac:dyDescent="0.25">
      <c r="A305" s="20">
        <v>45033</v>
      </c>
      <c r="B305" s="416" t="s">
        <v>21944</v>
      </c>
      <c r="C305" s="416">
        <v>30</v>
      </c>
      <c r="D305" s="416"/>
      <c r="E305" s="416">
        <v>72.8</v>
      </c>
    </row>
    <row r="306" spans="1:5" ht="20.25" customHeight="1" x14ac:dyDescent="0.25">
      <c r="A306" s="20">
        <v>45033</v>
      </c>
      <c r="B306" s="416" t="s">
        <v>21945</v>
      </c>
      <c r="C306" s="416">
        <v>230</v>
      </c>
      <c r="D306" s="416"/>
      <c r="E306" s="416">
        <v>526.02</v>
      </c>
    </row>
    <row r="307" spans="1:5" x14ac:dyDescent="0.25">
      <c r="A307" s="20">
        <v>45033</v>
      </c>
      <c r="B307" s="416" t="s">
        <v>21946</v>
      </c>
      <c r="C307" s="416">
        <v>180</v>
      </c>
      <c r="D307" s="416"/>
      <c r="E307" s="416">
        <v>291.2</v>
      </c>
    </row>
    <row r="308" spans="1:5" x14ac:dyDescent="0.25">
      <c r="A308" s="20">
        <v>45033</v>
      </c>
      <c r="B308" s="416" t="s">
        <v>21947</v>
      </c>
      <c r="C308" s="416">
        <v>47</v>
      </c>
      <c r="D308" s="416">
        <v>159.65</v>
      </c>
      <c r="E308" s="416"/>
    </row>
    <row r="309" spans="1:5" x14ac:dyDescent="0.25">
      <c r="A309" s="20">
        <v>45033</v>
      </c>
      <c r="B309" s="416" t="s">
        <v>21948</v>
      </c>
      <c r="C309" s="416">
        <v>21</v>
      </c>
      <c r="D309" s="416"/>
      <c r="E309" s="416">
        <v>49</v>
      </c>
    </row>
    <row r="310" spans="1:5" x14ac:dyDescent="0.25">
      <c r="A310" s="20">
        <v>45034</v>
      </c>
      <c r="B310" s="416" t="s">
        <v>21950</v>
      </c>
      <c r="C310" s="416">
        <v>35</v>
      </c>
      <c r="D310" s="416">
        <v>89.54</v>
      </c>
      <c r="E310" s="416"/>
    </row>
    <row r="311" spans="1:5" x14ac:dyDescent="0.25">
      <c r="A311" s="20">
        <v>45034</v>
      </c>
      <c r="B311" s="416" t="s">
        <v>21951</v>
      </c>
      <c r="C311" s="416">
        <v>94</v>
      </c>
      <c r="D311" s="416"/>
      <c r="E311" s="416">
        <v>256.02999999999997</v>
      </c>
    </row>
    <row r="312" spans="1:5" x14ac:dyDescent="0.25">
      <c r="A312" s="20">
        <v>45034</v>
      </c>
      <c r="B312" s="416" t="s">
        <v>21952</v>
      </c>
      <c r="C312" s="416">
        <v>63</v>
      </c>
      <c r="D312" s="416"/>
      <c r="E312" s="416">
        <v>155.82</v>
      </c>
    </row>
    <row r="313" spans="1:5" x14ac:dyDescent="0.25">
      <c r="A313" s="20">
        <v>45034</v>
      </c>
      <c r="B313" s="416" t="s">
        <v>21953</v>
      </c>
      <c r="C313" s="416">
        <v>10</v>
      </c>
      <c r="D313" s="416"/>
      <c r="E313" s="416">
        <v>90.16</v>
      </c>
    </row>
    <row r="314" spans="1:5" x14ac:dyDescent="0.25">
      <c r="A314" s="20">
        <v>45034</v>
      </c>
      <c r="B314" s="416" t="s">
        <v>21954</v>
      </c>
      <c r="C314" s="416">
        <v>1215</v>
      </c>
      <c r="D314" s="416"/>
      <c r="E314" s="416">
        <v>2960.1</v>
      </c>
    </row>
    <row r="315" spans="1:5" x14ac:dyDescent="0.25">
      <c r="A315" s="20">
        <v>45034</v>
      </c>
      <c r="B315" s="416" t="s">
        <v>21955</v>
      </c>
      <c r="C315" s="416">
        <v>50</v>
      </c>
      <c r="D315" s="416">
        <v>178.55</v>
      </c>
      <c r="E315" s="416"/>
    </row>
    <row r="316" spans="1:5" x14ac:dyDescent="0.25">
      <c r="A316" s="20">
        <v>45034</v>
      </c>
      <c r="B316" s="416" t="s">
        <v>21956</v>
      </c>
      <c r="C316" s="416">
        <f>5+5+10</f>
        <v>20</v>
      </c>
      <c r="D316" s="416"/>
      <c r="E316" s="416">
        <v>156</v>
      </c>
    </row>
    <row r="317" spans="1:5" x14ac:dyDescent="0.25">
      <c r="A317" s="20">
        <v>45034</v>
      </c>
      <c r="B317" s="416" t="s">
        <v>21957</v>
      </c>
      <c r="C317" s="416">
        <v>25</v>
      </c>
      <c r="D317" s="416">
        <v>89.27</v>
      </c>
      <c r="E317" s="416"/>
    </row>
    <row r="318" spans="1:5" x14ac:dyDescent="0.25">
      <c r="A318" s="20">
        <v>45034</v>
      </c>
      <c r="B318" s="416" t="s">
        <v>21958</v>
      </c>
      <c r="C318" s="416">
        <v>190</v>
      </c>
      <c r="D318" s="416"/>
      <c r="E318" s="416">
        <v>405.08</v>
      </c>
    </row>
    <row r="319" spans="1:5" x14ac:dyDescent="0.25">
      <c r="A319" s="20">
        <v>45034</v>
      </c>
      <c r="B319" s="416" t="s">
        <v>21959</v>
      </c>
      <c r="C319" s="416">
        <v>10</v>
      </c>
      <c r="D319" s="416"/>
      <c r="E319" s="416">
        <v>49</v>
      </c>
    </row>
    <row r="320" spans="1:5" x14ac:dyDescent="0.25">
      <c r="A320" s="20">
        <v>45034</v>
      </c>
      <c r="B320" s="416" t="s">
        <v>21960</v>
      </c>
      <c r="C320" s="21">
        <v>61</v>
      </c>
      <c r="D320" s="21"/>
      <c r="E320" s="21">
        <v>163.63</v>
      </c>
    </row>
    <row r="321" spans="1:5" x14ac:dyDescent="0.25">
      <c r="A321" s="20">
        <v>45034</v>
      </c>
      <c r="B321" s="416" t="s">
        <v>21961</v>
      </c>
      <c r="C321" s="21">
        <v>10</v>
      </c>
      <c r="D321" s="293">
        <v>54.37</v>
      </c>
      <c r="E321" s="21"/>
    </row>
    <row r="322" spans="1:5" x14ac:dyDescent="0.25">
      <c r="A322" s="20">
        <v>45034</v>
      </c>
      <c r="B322" s="416" t="s">
        <v>21962</v>
      </c>
      <c r="C322" s="21">
        <v>182</v>
      </c>
      <c r="D322" s="21"/>
      <c r="E322" s="21">
        <v>458.2</v>
      </c>
    </row>
    <row r="323" spans="1:5" x14ac:dyDescent="0.25">
      <c r="A323" s="20">
        <v>45034</v>
      </c>
      <c r="B323" s="416" t="s">
        <v>21963</v>
      </c>
      <c r="C323" s="293">
        <v>1036</v>
      </c>
      <c r="D323" s="21"/>
      <c r="E323" s="293">
        <v>2614.17</v>
      </c>
    </row>
    <row r="324" spans="1:5" x14ac:dyDescent="0.25">
      <c r="A324" s="20">
        <v>45034</v>
      </c>
      <c r="B324" s="416" t="s">
        <v>21964</v>
      </c>
      <c r="C324" s="21">
        <v>100</v>
      </c>
      <c r="D324" s="21">
        <v>358.18</v>
      </c>
      <c r="E324" s="21"/>
    </row>
    <row r="325" spans="1:5" x14ac:dyDescent="0.25">
      <c r="A325" s="20">
        <v>45034</v>
      </c>
      <c r="B325" s="416" t="s">
        <v>21965</v>
      </c>
      <c r="C325" s="21">
        <v>4031</v>
      </c>
      <c r="D325" s="21"/>
      <c r="E325" s="60">
        <v>7641.08</v>
      </c>
    </row>
    <row r="326" spans="1:5" x14ac:dyDescent="0.25">
      <c r="A326" s="20">
        <v>45034</v>
      </c>
      <c r="B326" s="416" t="s">
        <v>21966</v>
      </c>
      <c r="C326" s="21">
        <v>153</v>
      </c>
      <c r="D326" s="21"/>
      <c r="E326" s="21">
        <v>338.1</v>
      </c>
    </row>
    <row r="327" spans="1:5" x14ac:dyDescent="0.25">
      <c r="A327" s="20">
        <v>45034</v>
      </c>
      <c r="B327" s="416" t="s">
        <v>21967</v>
      </c>
      <c r="C327" s="21">
        <v>526</v>
      </c>
      <c r="D327" s="21"/>
      <c r="E327" s="60">
        <v>1144</v>
      </c>
    </row>
    <row r="328" spans="1:5" x14ac:dyDescent="0.25">
      <c r="A328" s="20">
        <v>45034</v>
      </c>
      <c r="B328" s="416" t="s">
        <v>21968</v>
      </c>
      <c r="C328" s="21">
        <v>140</v>
      </c>
      <c r="D328" s="21"/>
      <c r="E328" s="21">
        <v>480.2</v>
      </c>
    </row>
    <row r="329" spans="1:5" x14ac:dyDescent="0.25">
      <c r="A329" s="20">
        <v>45034</v>
      </c>
      <c r="B329" s="461" t="s">
        <v>21969</v>
      </c>
      <c r="C329" s="461">
        <v>767</v>
      </c>
      <c r="D329" s="67"/>
      <c r="E329" s="461">
        <v>1732.64</v>
      </c>
    </row>
    <row r="330" spans="1:5" x14ac:dyDescent="0.25">
      <c r="A330" s="250">
        <v>45034</v>
      </c>
      <c r="B330" s="21" t="s">
        <v>21970</v>
      </c>
      <c r="C330" s="416">
        <v>82</v>
      </c>
      <c r="D330" s="416"/>
      <c r="E330" s="416">
        <v>202.8</v>
      </c>
    </row>
    <row r="331" spans="1:5" x14ac:dyDescent="0.25">
      <c r="A331" s="250">
        <v>45034</v>
      </c>
      <c r="B331" s="21" t="s">
        <v>21971</v>
      </c>
      <c r="C331" s="416">
        <v>236</v>
      </c>
      <c r="D331" s="416"/>
      <c r="E331" s="416">
        <v>543.96</v>
      </c>
    </row>
    <row r="332" spans="1:5" x14ac:dyDescent="0.25">
      <c r="A332" s="250">
        <v>45034</v>
      </c>
      <c r="B332" s="21" t="s">
        <v>21972</v>
      </c>
      <c r="C332" s="435">
        <v>10</v>
      </c>
      <c r="D332" s="435">
        <v>60.27</v>
      </c>
      <c r="E332" s="435"/>
    </row>
    <row r="333" spans="1:5" x14ac:dyDescent="0.25">
      <c r="A333" s="250">
        <v>45034</v>
      </c>
      <c r="B333" s="21" t="s">
        <v>21973</v>
      </c>
      <c r="C333" s="435">
        <v>11</v>
      </c>
      <c r="D333" s="435"/>
      <c r="E333" s="435">
        <v>68.599999999999994</v>
      </c>
    </row>
    <row r="334" spans="1:5" x14ac:dyDescent="0.25">
      <c r="A334" s="250">
        <v>45034</v>
      </c>
      <c r="B334" s="21" t="s">
        <v>21974</v>
      </c>
      <c r="C334" s="431">
        <v>140</v>
      </c>
      <c r="D334" s="433"/>
      <c r="E334" s="433">
        <v>221.2</v>
      </c>
    </row>
    <row r="335" spans="1:5" x14ac:dyDescent="0.25">
      <c r="A335" s="250">
        <v>45034</v>
      </c>
      <c r="B335" s="21" t="s">
        <v>21975</v>
      </c>
      <c r="C335" s="435">
        <v>65</v>
      </c>
      <c r="D335" s="435"/>
      <c r="E335" s="435">
        <v>363.09</v>
      </c>
    </row>
    <row r="336" spans="1:5" x14ac:dyDescent="0.25">
      <c r="A336" s="250">
        <v>45034</v>
      </c>
      <c r="B336" s="21" t="s">
        <v>21976</v>
      </c>
      <c r="C336" s="435">
        <v>72</v>
      </c>
      <c r="D336" s="435"/>
      <c r="E336" s="435">
        <v>205.8</v>
      </c>
    </row>
    <row r="337" spans="1:6" x14ac:dyDescent="0.25">
      <c r="A337" s="250">
        <v>45034</v>
      </c>
      <c r="B337" s="21" t="s">
        <v>21977</v>
      </c>
      <c r="C337" s="435">
        <v>135</v>
      </c>
      <c r="D337" s="435"/>
      <c r="E337" s="435">
        <v>312</v>
      </c>
    </row>
    <row r="338" spans="1:6" x14ac:dyDescent="0.25">
      <c r="A338" s="250">
        <v>45034</v>
      </c>
      <c r="B338" s="21" t="s">
        <v>21978</v>
      </c>
      <c r="C338" s="435">
        <v>43</v>
      </c>
      <c r="D338" s="435"/>
      <c r="E338" s="435">
        <v>102.9</v>
      </c>
    </row>
    <row r="339" spans="1:6" x14ac:dyDescent="0.25">
      <c r="A339" s="250">
        <v>45034</v>
      </c>
      <c r="B339" s="21" t="s">
        <v>21979</v>
      </c>
      <c r="C339" s="435">
        <v>22</v>
      </c>
      <c r="D339" s="435">
        <v>81.16</v>
      </c>
      <c r="E339" s="435"/>
    </row>
    <row r="340" spans="1:6" x14ac:dyDescent="0.25">
      <c r="A340" s="250">
        <v>45034</v>
      </c>
      <c r="B340" s="21" t="s">
        <v>21980</v>
      </c>
      <c r="C340" s="435">
        <v>773</v>
      </c>
      <c r="D340" s="435"/>
      <c r="E340" s="445">
        <v>1903.41</v>
      </c>
    </row>
    <row r="341" spans="1:6" x14ac:dyDescent="0.25">
      <c r="A341" s="250">
        <v>45034</v>
      </c>
      <c r="B341" s="21" t="s">
        <v>21981</v>
      </c>
      <c r="C341" s="435">
        <v>15</v>
      </c>
      <c r="D341" s="435"/>
      <c r="E341" s="435">
        <v>93.1</v>
      </c>
    </row>
    <row r="342" spans="1:6" x14ac:dyDescent="0.25">
      <c r="A342" s="250">
        <v>45034</v>
      </c>
      <c r="B342" s="21" t="s">
        <v>21982</v>
      </c>
      <c r="C342" s="431">
        <v>208</v>
      </c>
      <c r="D342" s="435"/>
      <c r="E342" s="435">
        <v>474.24</v>
      </c>
    </row>
    <row r="343" spans="1:6" x14ac:dyDescent="0.25">
      <c r="A343" s="250">
        <v>45034</v>
      </c>
      <c r="B343" s="21" t="s">
        <v>21983</v>
      </c>
      <c r="C343" s="435">
        <v>140</v>
      </c>
      <c r="D343" s="435">
        <v>590.65</v>
      </c>
      <c r="E343" s="435"/>
    </row>
    <row r="344" spans="1:6" x14ac:dyDescent="0.25">
      <c r="A344" s="250">
        <v>45034</v>
      </c>
      <c r="B344" s="21" t="s">
        <v>21984</v>
      </c>
      <c r="C344" s="435">
        <v>22</v>
      </c>
      <c r="D344" s="435">
        <v>63.96</v>
      </c>
      <c r="E344" s="435"/>
    </row>
    <row r="345" spans="1:6" x14ac:dyDescent="0.25">
      <c r="A345" s="250">
        <v>45034</v>
      </c>
      <c r="B345" s="21" t="s">
        <v>21985</v>
      </c>
      <c r="C345" s="435">
        <v>244</v>
      </c>
      <c r="D345" s="435"/>
      <c r="E345" s="435">
        <v>511.56</v>
      </c>
    </row>
    <row r="346" spans="1:6" x14ac:dyDescent="0.25">
      <c r="A346" s="250">
        <v>45034</v>
      </c>
      <c r="B346" s="21" t="s">
        <v>21986</v>
      </c>
      <c r="C346" s="431">
        <v>45</v>
      </c>
      <c r="D346" s="431">
        <v>84.38</v>
      </c>
      <c r="E346" s="435"/>
    </row>
    <row r="347" spans="1:6" x14ac:dyDescent="0.25">
      <c r="A347" s="250">
        <v>45034</v>
      </c>
      <c r="B347" s="21" t="s">
        <v>21987</v>
      </c>
      <c r="C347" s="431">
        <v>71</v>
      </c>
      <c r="D347" s="435"/>
      <c r="E347" s="431">
        <v>149</v>
      </c>
    </row>
    <row r="348" spans="1:6" x14ac:dyDescent="0.25">
      <c r="A348" s="250">
        <v>45034</v>
      </c>
      <c r="B348" s="21" t="s">
        <v>21988</v>
      </c>
      <c r="C348" s="431">
        <v>40</v>
      </c>
      <c r="D348" s="435">
        <v>169</v>
      </c>
      <c r="E348" s="435"/>
      <c r="F348" t="s">
        <v>22013</v>
      </c>
    </row>
    <row r="349" spans="1:6" x14ac:dyDescent="0.25">
      <c r="A349" s="438">
        <v>45034</v>
      </c>
      <c r="B349" s="431" t="s">
        <v>21989</v>
      </c>
      <c r="C349" s="431">
        <v>54</v>
      </c>
      <c r="D349" s="431"/>
      <c r="E349" s="431">
        <v>102.7</v>
      </c>
    </row>
    <row r="350" spans="1:6" x14ac:dyDescent="0.25">
      <c r="A350" s="438">
        <v>45035</v>
      </c>
      <c r="B350" s="431" t="s">
        <v>21990</v>
      </c>
      <c r="C350" s="431">
        <v>45</v>
      </c>
      <c r="D350" s="431"/>
      <c r="E350" s="431">
        <v>68.599999999999994</v>
      </c>
    </row>
    <row r="351" spans="1:6" x14ac:dyDescent="0.25">
      <c r="A351" s="438">
        <v>45035</v>
      </c>
      <c r="B351" s="431" t="s">
        <v>21991</v>
      </c>
      <c r="C351" s="431">
        <v>55</v>
      </c>
      <c r="D351" s="431"/>
      <c r="E351" s="431">
        <v>132.30000000000001</v>
      </c>
    </row>
    <row r="352" spans="1:6" x14ac:dyDescent="0.25">
      <c r="A352" s="438">
        <v>45035</v>
      </c>
      <c r="B352" s="431" t="s">
        <v>21992</v>
      </c>
      <c r="C352" s="431">
        <v>373</v>
      </c>
      <c r="D352" s="433">
        <v>1158.83</v>
      </c>
      <c r="E352" s="431"/>
    </row>
    <row r="353" spans="1:5" x14ac:dyDescent="0.25">
      <c r="A353" s="438">
        <v>45035</v>
      </c>
      <c r="B353" s="431" t="s">
        <v>21993</v>
      </c>
      <c r="C353" s="431">
        <v>366</v>
      </c>
      <c r="D353" s="431"/>
      <c r="E353" s="431">
        <v>776.16</v>
      </c>
    </row>
    <row r="354" spans="1:5" x14ac:dyDescent="0.25">
      <c r="A354" s="438">
        <v>45035</v>
      </c>
      <c r="B354" s="431" t="s">
        <v>21994</v>
      </c>
      <c r="C354" s="431">
        <v>144</v>
      </c>
      <c r="D354" s="431"/>
      <c r="E354" s="431">
        <v>411.6</v>
      </c>
    </row>
    <row r="355" spans="1:5" x14ac:dyDescent="0.25">
      <c r="A355" s="438">
        <v>45035</v>
      </c>
      <c r="B355" s="431" t="s">
        <v>21995</v>
      </c>
      <c r="C355" s="431">
        <v>170</v>
      </c>
      <c r="D355" s="431"/>
      <c r="E355" s="433">
        <v>1062.08</v>
      </c>
    </row>
    <row r="356" spans="1:5" x14ac:dyDescent="0.25">
      <c r="A356" s="438">
        <v>45035</v>
      </c>
      <c r="B356" s="431" t="s">
        <v>21996</v>
      </c>
      <c r="C356" s="431">
        <v>634</v>
      </c>
      <c r="D356" s="431"/>
      <c r="E356" s="433">
        <v>1409.8</v>
      </c>
    </row>
    <row r="357" spans="1:5" x14ac:dyDescent="0.25">
      <c r="A357" s="438">
        <v>45035</v>
      </c>
      <c r="B357" s="431" t="s">
        <v>21997</v>
      </c>
      <c r="C357" s="431">
        <v>37</v>
      </c>
      <c r="D357" s="431"/>
      <c r="E357" s="431">
        <v>68.599999999999994</v>
      </c>
    </row>
    <row r="358" spans="1:5" x14ac:dyDescent="0.25">
      <c r="A358" s="438">
        <v>45035</v>
      </c>
      <c r="B358" s="431" t="s">
        <v>21998</v>
      </c>
      <c r="C358" s="431">
        <v>81</v>
      </c>
      <c r="D358" s="431"/>
      <c r="E358" s="431">
        <v>187.2</v>
      </c>
    </row>
    <row r="359" spans="1:5" x14ac:dyDescent="0.25">
      <c r="A359" s="438">
        <v>45035</v>
      </c>
      <c r="B359" s="431" t="s">
        <v>21999</v>
      </c>
      <c r="C359" s="431">
        <v>21</v>
      </c>
      <c r="D359" s="431"/>
      <c r="E359" s="431">
        <v>52</v>
      </c>
    </row>
    <row r="360" spans="1:5" x14ac:dyDescent="0.25">
      <c r="A360" s="438">
        <v>45035</v>
      </c>
      <c r="B360" s="431" t="s">
        <v>22000</v>
      </c>
      <c r="C360" s="431">
        <v>241</v>
      </c>
      <c r="D360" s="431"/>
      <c r="E360" s="431">
        <v>521.91999999999996</v>
      </c>
    </row>
    <row r="361" spans="1:5" x14ac:dyDescent="0.25">
      <c r="A361" s="438">
        <v>45035</v>
      </c>
      <c r="B361" s="431" t="s">
        <v>22001</v>
      </c>
      <c r="C361" s="431">
        <v>40</v>
      </c>
      <c r="D361" s="431">
        <v>168.76</v>
      </c>
      <c r="E361" s="431"/>
    </row>
    <row r="362" spans="1:5" x14ac:dyDescent="0.25">
      <c r="A362" s="438">
        <v>45035</v>
      </c>
      <c r="B362" s="431" t="s">
        <v>22002</v>
      </c>
      <c r="C362" s="431">
        <v>145</v>
      </c>
      <c r="D362" s="431"/>
      <c r="E362" s="431">
        <v>302.58</v>
      </c>
    </row>
    <row r="363" spans="1:5" x14ac:dyDescent="0.25">
      <c r="A363" s="438">
        <v>45035</v>
      </c>
      <c r="B363" s="431" t="s">
        <v>22003</v>
      </c>
      <c r="C363" s="431">
        <v>13</v>
      </c>
      <c r="D363" s="431">
        <v>43.39</v>
      </c>
      <c r="E363" s="431"/>
    </row>
    <row r="364" spans="1:5" x14ac:dyDescent="0.25">
      <c r="A364" s="438">
        <v>45035</v>
      </c>
      <c r="B364" s="431" t="s">
        <v>22004</v>
      </c>
      <c r="C364" s="431">
        <v>43</v>
      </c>
      <c r="D364" s="431"/>
      <c r="E364" s="431">
        <v>439.9</v>
      </c>
    </row>
    <row r="365" spans="1:5" x14ac:dyDescent="0.25">
      <c r="A365" s="438">
        <v>45035</v>
      </c>
      <c r="B365" s="431" t="s">
        <v>22005</v>
      </c>
      <c r="C365" s="431">
        <v>35</v>
      </c>
      <c r="D365" s="431"/>
      <c r="E365" s="431">
        <v>138.56</v>
      </c>
    </row>
    <row r="366" spans="1:5" x14ac:dyDescent="0.25">
      <c r="A366" s="438">
        <v>45035</v>
      </c>
      <c r="B366" s="431" t="s">
        <v>22006</v>
      </c>
      <c r="C366" s="431">
        <v>28</v>
      </c>
      <c r="D366" s="431"/>
      <c r="E366" s="431">
        <v>68.599999999999994</v>
      </c>
    </row>
    <row r="367" spans="1:5" x14ac:dyDescent="0.25">
      <c r="A367" s="438">
        <v>45035</v>
      </c>
      <c r="B367" s="431" t="s">
        <v>22007</v>
      </c>
      <c r="C367" s="431">
        <v>96</v>
      </c>
      <c r="D367" s="431"/>
      <c r="E367" s="431">
        <v>253.13</v>
      </c>
    </row>
    <row r="368" spans="1:5" x14ac:dyDescent="0.25">
      <c r="A368" s="438">
        <v>45035</v>
      </c>
      <c r="B368" s="431" t="s">
        <v>22008</v>
      </c>
      <c r="C368" s="431">
        <v>65</v>
      </c>
      <c r="D368" s="431"/>
      <c r="E368" s="431">
        <v>187.2</v>
      </c>
    </row>
    <row r="369" spans="1:6" x14ac:dyDescent="0.25">
      <c r="A369" s="438">
        <v>45035</v>
      </c>
      <c r="B369" s="431" t="s">
        <v>22009</v>
      </c>
      <c r="C369" s="431">
        <v>63</v>
      </c>
      <c r="D369" s="431"/>
      <c r="E369" s="431">
        <v>171.6</v>
      </c>
    </row>
    <row r="370" spans="1:6" x14ac:dyDescent="0.25">
      <c r="A370" s="438">
        <v>45035</v>
      </c>
      <c r="B370" s="431" t="s">
        <v>22010</v>
      </c>
      <c r="C370" s="431">
        <v>846</v>
      </c>
      <c r="D370" s="431"/>
      <c r="E370" s="433">
        <v>1372.41</v>
      </c>
    </row>
    <row r="371" spans="1:6" x14ac:dyDescent="0.25">
      <c r="A371" s="438">
        <v>45035</v>
      </c>
      <c r="B371" s="431" t="s">
        <v>22011</v>
      </c>
      <c r="C371" s="431">
        <v>60</v>
      </c>
      <c r="D371" s="431">
        <v>168.76</v>
      </c>
      <c r="E371" s="431"/>
    </row>
    <row r="372" spans="1:6" x14ac:dyDescent="0.25">
      <c r="A372" s="438">
        <v>45035</v>
      </c>
      <c r="B372" s="431" t="s">
        <v>22012</v>
      </c>
      <c r="C372" s="431">
        <v>320</v>
      </c>
      <c r="D372" s="431"/>
      <c r="E372" s="431">
        <v>373.8</v>
      </c>
    </row>
    <row r="373" spans="1:6" x14ac:dyDescent="0.25">
      <c r="A373" s="438">
        <v>45035</v>
      </c>
      <c r="B373" s="431" t="s">
        <v>22014</v>
      </c>
      <c r="C373" s="431">
        <v>218</v>
      </c>
      <c r="D373" s="432"/>
      <c r="E373" s="431">
        <v>454.23</v>
      </c>
    </row>
    <row r="374" spans="1:6" x14ac:dyDescent="0.25">
      <c r="A374" s="438">
        <v>45035</v>
      </c>
      <c r="B374" s="431" t="s">
        <v>22015</v>
      </c>
      <c r="C374" s="431">
        <v>76</v>
      </c>
      <c r="D374" s="432"/>
      <c r="E374" s="431">
        <v>500</v>
      </c>
    </row>
    <row r="375" spans="1:6" x14ac:dyDescent="0.25">
      <c r="A375" s="438">
        <v>45035</v>
      </c>
      <c r="B375" s="431" t="s">
        <v>22016</v>
      </c>
      <c r="C375" s="431">
        <v>20</v>
      </c>
      <c r="D375" s="432"/>
      <c r="E375" s="431">
        <v>68.599999999999994</v>
      </c>
    </row>
    <row r="376" spans="1:6" x14ac:dyDescent="0.25">
      <c r="A376" s="438">
        <v>45035</v>
      </c>
      <c r="B376" s="431" t="s">
        <v>22017</v>
      </c>
      <c r="C376" s="431">
        <v>50</v>
      </c>
      <c r="D376" s="432"/>
      <c r="E376" s="431">
        <v>584</v>
      </c>
    </row>
    <row r="377" spans="1:6" x14ac:dyDescent="0.25">
      <c r="A377" s="438">
        <v>45035</v>
      </c>
      <c r="B377" s="431" t="s">
        <v>22018</v>
      </c>
      <c r="C377" s="431">
        <v>18</v>
      </c>
      <c r="D377" s="432"/>
      <c r="E377" s="431">
        <v>49</v>
      </c>
    </row>
    <row r="378" spans="1:6" x14ac:dyDescent="0.25">
      <c r="A378" s="438">
        <v>45035</v>
      </c>
      <c r="B378" s="431" t="s">
        <v>22019</v>
      </c>
      <c r="C378" s="431">
        <v>175</v>
      </c>
      <c r="D378" s="432"/>
      <c r="E378" s="431">
        <v>349.87</v>
      </c>
    </row>
    <row r="379" spans="1:6" x14ac:dyDescent="0.25">
      <c r="A379" s="438">
        <v>45035</v>
      </c>
      <c r="B379" s="431" t="s">
        <v>22020</v>
      </c>
      <c r="C379" s="431">
        <v>615</v>
      </c>
      <c r="D379" s="432"/>
      <c r="E379" s="433">
        <v>1286.9000000000001</v>
      </c>
    </row>
    <row r="380" spans="1:6" x14ac:dyDescent="0.25">
      <c r="A380" s="438">
        <v>45035</v>
      </c>
      <c r="B380" s="431" t="s">
        <v>22021</v>
      </c>
      <c r="C380" s="431">
        <v>238</v>
      </c>
      <c r="D380" s="431">
        <v>633.20000000000005</v>
      </c>
      <c r="E380" s="431"/>
    </row>
    <row r="381" spans="1:6" x14ac:dyDescent="0.25">
      <c r="A381" s="438">
        <v>45035</v>
      </c>
      <c r="B381" s="431" t="s">
        <v>22022</v>
      </c>
      <c r="C381" s="431">
        <v>89</v>
      </c>
      <c r="D381" s="432"/>
      <c r="E381" s="431">
        <v>323.39999999999998</v>
      </c>
    </row>
    <row r="382" spans="1:6" x14ac:dyDescent="0.25">
      <c r="A382" s="438">
        <v>45035</v>
      </c>
      <c r="B382" s="431" t="s">
        <v>22024</v>
      </c>
      <c r="C382" s="431">
        <v>1366</v>
      </c>
      <c r="D382" s="432"/>
      <c r="E382" s="433">
        <v>2954.36</v>
      </c>
      <c r="F382" t="s">
        <v>1095</v>
      </c>
    </row>
    <row r="383" spans="1:6" x14ac:dyDescent="0.25">
      <c r="A383" s="438">
        <v>45035</v>
      </c>
      <c r="B383" s="431" t="s">
        <v>22025</v>
      </c>
      <c r="C383" s="431">
        <v>292</v>
      </c>
      <c r="D383" s="432"/>
      <c r="E383" s="431">
        <v>577.71</v>
      </c>
    </row>
    <row r="384" spans="1:6" x14ac:dyDescent="0.25">
      <c r="A384" s="438">
        <v>45035</v>
      </c>
      <c r="B384" s="431" t="s">
        <v>22026</v>
      </c>
      <c r="C384" s="431">
        <v>195</v>
      </c>
      <c r="D384" s="432"/>
      <c r="E384" s="431">
        <v>490</v>
      </c>
    </row>
    <row r="385" spans="1:5" x14ac:dyDescent="0.25">
      <c r="A385" s="438">
        <v>45035</v>
      </c>
      <c r="B385" s="431" t="s">
        <v>22027</v>
      </c>
      <c r="C385" s="431">
        <v>33</v>
      </c>
      <c r="D385" s="431">
        <v>84.38</v>
      </c>
      <c r="E385" s="431"/>
    </row>
    <row r="386" spans="1:5" x14ac:dyDescent="0.25">
      <c r="A386" s="438">
        <v>45035</v>
      </c>
      <c r="B386" s="431" t="s">
        <v>22028</v>
      </c>
      <c r="C386" s="431">
        <v>114</v>
      </c>
      <c r="D386" s="431"/>
      <c r="E386" s="431">
        <v>212.42</v>
      </c>
    </row>
    <row r="387" spans="1:5" x14ac:dyDescent="0.25">
      <c r="A387" s="438">
        <v>45036</v>
      </c>
      <c r="B387" s="431" t="s">
        <v>22029</v>
      </c>
      <c r="C387" s="431">
        <v>40</v>
      </c>
      <c r="D387" s="431">
        <v>127.92</v>
      </c>
      <c r="E387" s="431"/>
    </row>
    <row r="388" spans="1:5" x14ac:dyDescent="0.25">
      <c r="A388" s="438">
        <v>45036</v>
      </c>
      <c r="B388" s="431" t="s">
        <v>22030</v>
      </c>
      <c r="C388" s="431">
        <v>125</v>
      </c>
      <c r="D388" s="431"/>
      <c r="E388" s="431">
        <v>678.21</v>
      </c>
    </row>
    <row r="389" spans="1:5" x14ac:dyDescent="0.25">
      <c r="A389" s="438">
        <v>45036</v>
      </c>
      <c r="B389" s="431" t="s">
        <v>22031</v>
      </c>
      <c r="C389" s="431">
        <v>83</v>
      </c>
      <c r="D389" s="431"/>
      <c r="E389" s="431">
        <v>335.83</v>
      </c>
    </row>
    <row r="390" spans="1:5" x14ac:dyDescent="0.25">
      <c r="A390" s="438">
        <v>45036</v>
      </c>
      <c r="B390" s="431" t="s">
        <v>22032</v>
      </c>
      <c r="C390" s="431">
        <v>93</v>
      </c>
      <c r="D390" s="431"/>
      <c r="E390" s="431">
        <v>298.89999999999998</v>
      </c>
    </row>
    <row r="391" spans="1:5" x14ac:dyDescent="0.25">
      <c r="A391" s="438">
        <v>45036</v>
      </c>
      <c r="B391" s="431" t="s">
        <v>22033</v>
      </c>
      <c r="C391" s="431">
        <v>938</v>
      </c>
      <c r="D391" s="431"/>
      <c r="E391" s="431">
        <v>1724.8</v>
      </c>
    </row>
    <row r="392" spans="1:5" x14ac:dyDescent="0.25">
      <c r="A392" s="438">
        <v>45036</v>
      </c>
      <c r="B392" s="431" t="s">
        <v>22034</v>
      </c>
      <c r="C392" s="431">
        <v>360</v>
      </c>
      <c r="D392" s="431">
        <v>759.4</v>
      </c>
      <c r="E392" s="431"/>
    </row>
    <row r="393" spans="1:5" x14ac:dyDescent="0.25">
      <c r="A393" s="438">
        <v>45036</v>
      </c>
      <c r="B393" s="431" t="s">
        <v>22035</v>
      </c>
      <c r="C393" s="431">
        <f>250+370</f>
        <v>620</v>
      </c>
      <c r="D393" s="431"/>
      <c r="E393" s="431">
        <v>1532</v>
      </c>
    </row>
    <row r="394" spans="1:5" x14ac:dyDescent="0.25">
      <c r="A394" s="438">
        <v>45036</v>
      </c>
      <c r="B394" s="431" t="s">
        <v>22036</v>
      </c>
      <c r="C394" s="431">
        <v>75</v>
      </c>
      <c r="D394" s="431">
        <v>232.47</v>
      </c>
      <c r="E394" s="431"/>
    </row>
    <row r="395" spans="1:5" x14ac:dyDescent="0.25">
      <c r="A395" s="438">
        <v>45036</v>
      </c>
      <c r="B395" s="431" t="s">
        <v>22037</v>
      </c>
      <c r="C395" s="431">
        <f>114+115</f>
        <v>229</v>
      </c>
      <c r="D395" s="431"/>
      <c r="E395" s="431">
        <v>604.49</v>
      </c>
    </row>
    <row r="396" spans="1:5" x14ac:dyDescent="0.25">
      <c r="A396" s="438">
        <v>45036</v>
      </c>
      <c r="B396" s="431" t="s">
        <v>22038</v>
      </c>
      <c r="C396" s="431">
        <v>50</v>
      </c>
      <c r="D396" s="431"/>
      <c r="E396" s="431">
        <v>124.8</v>
      </c>
    </row>
    <row r="397" spans="1:5" x14ac:dyDescent="0.25">
      <c r="A397" s="438">
        <v>45036</v>
      </c>
      <c r="B397" s="431" t="s">
        <v>22039</v>
      </c>
      <c r="C397" s="431">
        <v>200</v>
      </c>
      <c r="D397" s="431"/>
      <c r="E397" s="431">
        <v>461.86</v>
      </c>
    </row>
    <row r="398" spans="1:5" x14ac:dyDescent="0.25">
      <c r="A398" s="438">
        <v>45036</v>
      </c>
      <c r="B398" s="431" t="s">
        <v>22040</v>
      </c>
      <c r="C398" s="431">
        <v>60</v>
      </c>
      <c r="D398" s="431"/>
      <c r="E398" s="431">
        <v>205.8</v>
      </c>
    </row>
    <row r="399" spans="1:5" x14ac:dyDescent="0.25">
      <c r="A399" s="438">
        <v>45036</v>
      </c>
      <c r="B399" s="431" t="s">
        <v>22041</v>
      </c>
      <c r="C399" s="431">
        <v>90</v>
      </c>
      <c r="D399" s="431"/>
      <c r="E399" s="431">
        <v>202</v>
      </c>
    </row>
    <row r="400" spans="1:5" x14ac:dyDescent="0.25">
      <c r="A400" s="438">
        <v>45036</v>
      </c>
      <c r="B400" s="431" t="s">
        <v>22042</v>
      </c>
      <c r="C400" s="431">
        <f>96+74+48</f>
        <v>218</v>
      </c>
      <c r="D400" s="431">
        <v>675.02</v>
      </c>
      <c r="E400" s="431"/>
    </row>
    <row r="401" spans="1:10" x14ac:dyDescent="0.25">
      <c r="A401" s="438">
        <v>45036</v>
      </c>
      <c r="B401" s="431" t="s">
        <v>22043</v>
      </c>
      <c r="C401" s="431">
        <v>45</v>
      </c>
      <c r="D401" s="431">
        <v>168.76</v>
      </c>
      <c r="E401" s="431"/>
      <c r="J401" s="284"/>
    </row>
    <row r="402" spans="1:10" x14ac:dyDescent="0.25">
      <c r="A402" s="438">
        <v>45036</v>
      </c>
      <c r="B402" s="431" t="s">
        <v>22044</v>
      </c>
      <c r="C402" s="431">
        <v>110</v>
      </c>
      <c r="D402" s="432"/>
      <c r="E402" s="431">
        <v>209.2</v>
      </c>
      <c r="F402" t="s">
        <v>22053</v>
      </c>
      <c r="J402" s="284"/>
    </row>
    <row r="403" spans="1:10" x14ac:dyDescent="0.25">
      <c r="A403" s="438">
        <v>45036</v>
      </c>
      <c r="B403" s="431" t="s">
        <v>22045</v>
      </c>
      <c r="C403" s="431">
        <v>1294</v>
      </c>
      <c r="D403" s="432"/>
      <c r="E403" s="433">
        <v>2261.54</v>
      </c>
      <c r="J403" s="284"/>
    </row>
    <row r="404" spans="1:10" x14ac:dyDescent="0.25">
      <c r="A404" s="438">
        <v>45036</v>
      </c>
      <c r="B404" s="431" t="s">
        <v>22046</v>
      </c>
      <c r="C404" s="431">
        <v>200</v>
      </c>
      <c r="D404" s="432"/>
      <c r="E404" s="431">
        <v>291.2</v>
      </c>
    </row>
    <row r="405" spans="1:10" x14ac:dyDescent="0.25">
      <c r="A405" s="438">
        <v>45036</v>
      </c>
      <c r="B405" s="431" t="s">
        <v>22047</v>
      </c>
      <c r="C405" s="431">
        <v>1260</v>
      </c>
      <c r="D405" s="432"/>
      <c r="E405" s="433">
        <v>2316.7199999999998</v>
      </c>
    </row>
    <row r="406" spans="1:10" x14ac:dyDescent="0.25">
      <c r="A406" s="438">
        <v>45036</v>
      </c>
      <c r="B406" s="431" t="s">
        <v>22048</v>
      </c>
      <c r="C406" s="431">
        <v>202</v>
      </c>
      <c r="D406" s="432"/>
      <c r="E406" s="431">
        <v>386.4</v>
      </c>
    </row>
    <row r="407" spans="1:10" x14ac:dyDescent="0.25">
      <c r="A407" s="438">
        <v>45036</v>
      </c>
      <c r="B407" s="431" t="s">
        <v>22049</v>
      </c>
      <c r="C407" s="431">
        <v>13</v>
      </c>
      <c r="D407" s="432"/>
      <c r="E407" s="431">
        <v>73.5</v>
      </c>
    </row>
    <row r="408" spans="1:10" x14ac:dyDescent="0.25">
      <c r="A408" s="438">
        <v>45036</v>
      </c>
      <c r="B408" s="431" t="s">
        <v>22050</v>
      </c>
      <c r="C408" s="431">
        <v>80</v>
      </c>
      <c r="D408" s="432"/>
      <c r="E408" s="431">
        <v>145.6</v>
      </c>
    </row>
    <row r="409" spans="1:10" x14ac:dyDescent="0.25">
      <c r="A409" s="438">
        <v>45036</v>
      </c>
      <c r="B409" s="431" t="s">
        <v>22051</v>
      </c>
      <c r="C409" s="431">
        <v>115</v>
      </c>
      <c r="D409" s="431"/>
      <c r="E409" s="431">
        <v>265.45999999999998</v>
      </c>
      <c r="F409" t="s">
        <v>22273</v>
      </c>
    </row>
    <row r="410" spans="1:10" x14ac:dyDescent="0.25">
      <c r="A410" s="438">
        <v>45036</v>
      </c>
      <c r="B410" s="435" t="s">
        <v>22052</v>
      </c>
      <c r="C410" s="431">
        <v>22</v>
      </c>
      <c r="D410" s="435">
        <v>66.3</v>
      </c>
      <c r="E410" s="435"/>
    </row>
    <row r="411" spans="1:10" x14ac:dyDescent="0.25">
      <c r="A411" s="438">
        <v>45036</v>
      </c>
      <c r="B411" s="431" t="s">
        <v>22054</v>
      </c>
      <c r="C411" s="431">
        <v>82</v>
      </c>
      <c r="D411" s="432"/>
      <c r="E411" s="431">
        <v>460.56</v>
      </c>
    </row>
    <row r="412" spans="1:10" x14ac:dyDescent="0.25">
      <c r="A412" s="438">
        <v>45036</v>
      </c>
      <c r="B412" s="431" t="s">
        <v>22055</v>
      </c>
      <c r="C412" s="431">
        <v>45</v>
      </c>
      <c r="D412" s="432"/>
      <c r="E412" s="431">
        <v>137.19999999999999</v>
      </c>
    </row>
    <row r="413" spans="1:10" x14ac:dyDescent="0.25">
      <c r="A413" s="438">
        <v>45036</v>
      </c>
      <c r="B413" s="431" t="s">
        <v>22056</v>
      </c>
      <c r="C413" s="431">
        <v>17</v>
      </c>
      <c r="D413" s="432"/>
      <c r="E413" s="431">
        <v>59</v>
      </c>
    </row>
    <row r="414" spans="1:10" x14ac:dyDescent="0.25">
      <c r="A414" s="438">
        <v>45036</v>
      </c>
      <c r="B414" s="431" t="s">
        <v>22057</v>
      </c>
      <c r="C414" s="431">
        <v>48</v>
      </c>
      <c r="D414" s="431"/>
      <c r="E414" s="431">
        <v>137.19999999999999</v>
      </c>
    </row>
    <row r="415" spans="1:10" x14ac:dyDescent="0.25">
      <c r="A415" s="438">
        <v>45036</v>
      </c>
      <c r="B415" s="431" t="s">
        <v>22058</v>
      </c>
      <c r="C415" s="431">
        <v>43</v>
      </c>
      <c r="D415" s="432"/>
      <c r="E415" s="431">
        <v>264.60000000000002</v>
      </c>
    </row>
    <row r="416" spans="1:10" x14ac:dyDescent="0.25">
      <c r="A416" s="438">
        <v>45036</v>
      </c>
      <c r="B416" s="431" t="s">
        <v>22059</v>
      </c>
      <c r="C416" s="431">
        <v>67</v>
      </c>
      <c r="D416" s="432"/>
      <c r="E416" s="431">
        <v>176.8</v>
      </c>
    </row>
    <row r="417" spans="1:6" x14ac:dyDescent="0.25">
      <c r="A417" s="438">
        <v>45036</v>
      </c>
      <c r="B417" s="431" t="s">
        <v>22060</v>
      </c>
      <c r="C417" s="431">
        <v>10</v>
      </c>
      <c r="D417" s="432"/>
      <c r="E417" s="431">
        <v>44.1</v>
      </c>
    </row>
    <row r="418" spans="1:6" x14ac:dyDescent="0.25">
      <c r="A418" s="438">
        <v>45036</v>
      </c>
      <c r="B418" s="431" t="s">
        <v>22061</v>
      </c>
      <c r="C418" s="431">
        <v>60</v>
      </c>
      <c r="D418" s="431">
        <v>168.76</v>
      </c>
      <c r="E418" s="431"/>
    </row>
    <row r="419" spans="1:6" x14ac:dyDescent="0.25">
      <c r="A419" s="438">
        <v>45036</v>
      </c>
      <c r="B419" s="431" t="s">
        <v>22062</v>
      </c>
      <c r="C419" s="431">
        <v>66</v>
      </c>
      <c r="D419" s="431">
        <v>475.24</v>
      </c>
      <c r="E419" s="431"/>
    </row>
    <row r="420" spans="1:6" x14ac:dyDescent="0.25">
      <c r="A420" s="438">
        <v>45036</v>
      </c>
      <c r="B420" s="449" t="s">
        <v>22063</v>
      </c>
      <c r="C420" s="431">
        <v>57</v>
      </c>
      <c r="D420" s="432"/>
      <c r="E420" s="431">
        <v>325.85000000000002</v>
      </c>
    </row>
    <row r="421" spans="1:6" x14ac:dyDescent="0.25">
      <c r="A421" s="455">
        <v>45036</v>
      </c>
      <c r="B421" s="21" t="s">
        <v>22064</v>
      </c>
      <c r="C421" s="469">
        <v>48</v>
      </c>
      <c r="D421" s="435">
        <v>167.45</v>
      </c>
      <c r="E421" s="435"/>
      <c r="F421" t="s">
        <v>9276</v>
      </c>
    </row>
    <row r="422" spans="1:6" x14ac:dyDescent="0.25">
      <c r="A422" s="455">
        <v>45036</v>
      </c>
      <c r="B422" s="21" t="s">
        <v>22065</v>
      </c>
      <c r="C422" s="456">
        <v>118</v>
      </c>
      <c r="D422" s="435">
        <v>307.01</v>
      </c>
      <c r="E422" s="435"/>
    </row>
    <row r="423" spans="1:6" x14ac:dyDescent="0.25">
      <c r="A423" s="455">
        <v>45036</v>
      </c>
      <c r="B423" s="21" t="s">
        <v>22066</v>
      </c>
      <c r="C423" s="469">
        <v>66</v>
      </c>
      <c r="D423" s="435">
        <v>436.44</v>
      </c>
      <c r="E423" s="435"/>
    </row>
    <row r="424" spans="1:6" x14ac:dyDescent="0.25">
      <c r="A424" s="455">
        <v>45036</v>
      </c>
      <c r="B424" s="21" t="s">
        <v>22067</v>
      </c>
      <c r="C424" s="456">
        <v>40</v>
      </c>
      <c r="D424" s="431"/>
      <c r="E424" s="431">
        <v>137.19999999999999</v>
      </c>
    </row>
    <row r="425" spans="1:6" x14ac:dyDescent="0.25">
      <c r="A425" s="455">
        <v>45036</v>
      </c>
      <c r="B425" s="21" t="s">
        <v>22068</v>
      </c>
      <c r="C425" s="456">
        <v>35</v>
      </c>
      <c r="D425" s="431"/>
      <c r="E425" s="433">
        <v>72</v>
      </c>
    </row>
    <row r="426" spans="1:6" x14ac:dyDescent="0.25">
      <c r="A426" s="455">
        <v>45036</v>
      </c>
      <c r="B426" s="21" t="s">
        <v>22069</v>
      </c>
      <c r="C426" s="469">
        <v>495</v>
      </c>
      <c r="D426" s="445">
        <v>1639.64</v>
      </c>
      <c r="E426" s="435"/>
    </row>
    <row r="427" spans="1:6" x14ac:dyDescent="0.25">
      <c r="A427" s="455">
        <v>45036</v>
      </c>
      <c r="B427" s="21" t="s">
        <v>22070</v>
      </c>
      <c r="C427" s="456">
        <v>10</v>
      </c>
      <c r="D427" s="431"/>
      <c r="E427" s="431">
        <v>49</v>
      </c>
    </row>
    <row r="428" spans="1:6" x14ac:dyDescent="0.25">
      <c r="A428" s="438">
        <v>45037</v>
      </c>
      <c r="B428" s="431" t="s">
        <v>22071</v>
      </c>
      <c r="C428" s="431">
        <v>46</v>
      </c>
      <c r="D428" s="431">
        <v>132.59</v>
      </c>
      <c r="E428" s="431"/>
    </row>
    <row r="429" spans="1:6" x14ac:dyDescent="0.25">
      <c r="A429" s="438">
        <v>45037</v>
      </c>
      <c r="B429" s="431" t="s">
        <v>22072</v>
      </c>
      <c r="C429" s="431">
        <v>162</v>
      </c>
      <c r="D429" s="432"/>
      <c r="E429" s="431">
        <v>310.5</v>
      </c>
    </row>
    <row r="430" spans="1:6" x14ac:dyDescent="0.25">
      <c r="A430" s="438">
        <v>45037</v>
      </c>
      <c r="B430" s="431" t="s">
        <v>22073</v>
      </c>
      <c r="C430" s="431">
        <v>44</v>
      </c>
      <c r="D430" s="432"/>
      <c r="E430" s="431">
        <v>264.60000000000002</v>
      </c>
    </row>
    <row r="431" spans="1:6" x14ac:dyDescent="0.25">
      <c r="A431" s="438">
        <v>45037</v>
      </c>
      <c r="B431" s="431" t="s">
        <v>22074</v>
      </c>
      <c r="C431" s="431">
        <v>10</v>
      </c>
      <c r="D431" s="432"/>
      <c r="E431" s="431">
        <v>90.9</v>
      </c>
    </row>
    <row r="432" spans="1:6" x14ac:dyDescent="0.25">
      <c r="A432" s="438">
        <v>45037</v>
      </c>
      <c r="B432" s="431" t="s">
        <v>22075</v>
      </c>
      <c r="C432" s="431">
        <v>644</v>
      </c>
      <c r="D432" s="432"/>
      <c r="E432" s="433">
        <v>1074.57</v>
      </c>
    </row>
    <row r="433" spans="1:7" x14ac:dyDescent="0.25">
      <c r="A433" s="438">
        <v>45037</v>
      </c>
      <c r="B433" s="431" t="s">
        <v>22076</v>
      </c>
      <c r="C433" s="431">
        <v>45</v>
      </c>
      <c r="D433" s="431">
        <v>168.76</v>
      </c>
      <c r="E433" s="431"/>
    </row>
    <row r="434" spans="1:7" x14ac:dyDescent="0.25">
      <c r="A434" s="438">
        <v>45037</v>
      </c>
      <c r="B434" s="431" t="s">
        <v>22077</v>
      </c>
      <c r="C434" s="431">
        <v>135</v>
      </c>
      <c r="D434" s="431">
        <v>268.63</v>
      </c>
      <c r="E434" s="431"/>
    </row>
    <row r="435" spans="1:7" x14ac:dyDescent="0.25">
      <c r="A435" s="438">
        <v>45037</v>
      </c>
      <c r="B435" s="431" t="s">
        <v>22078</v>
      </c>
      <c r="C435" s="431">
        <v>215</v>
      </c>
      <c r="D435" s="432"/>
      <c r="E435" s="431">
        <v>509.76</v>
      </c>
    </row>
    <row r="436" spans="1:7" x14ac:dyDescent="0.25">
      <c r="A436" s="438">
        <v>45037</v>
      </c>
      <c r="B436" s="431" t="s">
        <v>22079</v>
      </c>
      <c r="C436" s="431">
        <v>462</v>
      </c>
      <c r="D436" s="432"/>
      <c r="E436" s="431">
        <v>888.42</v>
      </c>
    </row>
    <row r="437" spans="1:7" x14ac:dyDescent="0.25">
      <c r="A437" s="438">
        <v>45037</v>
      </c>
      <c r="B437" s="431" t="s">
        <v>22080</v>
      </c>
      <c r="C437" s="431">
        <v>295</v>
      </c>
      <c r="D437" s="432"/>
      <c r="E437" s="431">
        <v>623.67999999999995</v>
      </c>
      <c r="F437">
        <f>156+139</f>
        <v>295</v>
      </c>
    </row>
    <row r="438" spans="1:7" x14ac:dyDescent="0.25">
      <c r="A438" s="438">
        <v>45037</v>
      </c>
      <c r="B438" s="431" t="s">
        <v>22081</v>
      </c>
      <c r="C438" s="431">
        <v>20</v>
      </c>
      <c r="D438" s="432"/>
      <c r="E438" s="431">
        <v>49</v>
      </c>
    </row>
    <row r="439" spans="1:7" x14ac:dyDescent="0.25">
      <c r="A439" s="438">
        <v>45037</v>
      </c>
      <c r="B439" s="431" t="s">
        <v>22082</v>
      </c>
      <c r="C439" s="431">
        <v>10</v>
      </c>
      <c r="D439" s="432"/>
      <c r="E439" s="431">
        <v>39</v>
      </c>
    </row>
    <row r="440" spans="1:7" ht="15" customHeight="1" x14ac:dyDescent="0.25">
      <c r="A440" s="438">
        <v>45037</v>
      </c>
      <c r="B440" s="431" t="s">
        <v>22083</v>
      </c>
      <c r="C440" s="431">
        <v>372</v>
      </c>
      <c r="D440" s="432"/>
      <c r="E440" s="431">
        <v>849.68</v>
      </c>
    </row>
    <row r="441" spans="1:7" x14ac:dyDescent="0.25">
      <c r="A441" s="438">
        <v>45037</v>
      </c>
      <c r="B441" s="431" t="s">
        <v>22084</v>
      </c>
      <c r="C441" s="431">
        <v>10</v>
      </c>
      <c r="D441" s="431">
        <v>90.41</v>
      </c>
      <c r="E441" s="431"/>
    </row>
    <row r="442" spans="1:7" x14ac:dyDescent="0.25">
      <c r="A442" s="438">
        <v>45037</v>
      </c>
      <c r="B442" s="431" t="s">
        <v>22085</v>
      </c>
      <c r="C442" s="431">
        <v>302</v>
      </c>
      <c r="D442" s="432"/>
      <c r="E442" s="431">
        <v>673.36</v>
      </c>
    </row>
    <row r="443" spans="1:7" x14ac:dyDescent="0.25">
      <c r="A443" s="438">
        <v>45037</v>
      </c>
      <c r="B443" s="431" t="s">
        <v>22086</v>
      </c>
      <c r="C443" s="431">
        <v>20</v>
      </c>
      <c r="D443" s="431">
        <v>61.96</v>
      </c>
      <c r="E443" s="431"/>
    </row>
    <row r="444" spans="1:7" x14ac:dyDescent="0.25">
      <c r="A444" s="438">
        <v>45037</v>
      </c>
      <c r="B444" s="431" t="s">
        <v>22087</v>
      </c>
      <c r="C444" s="431">
        <v>400</v>
      </c>
      <c r="D444" s="432"/>
      <c r="E444" s="431">
        <v>749</v>
      </c>
    </row>
    <row r="445" spans="1:7" x14ac:dyDescent="0.25">
      <c r="A445" s="438">
        <v>45037</v>
      </c>
      <c r="B445" s="431" t="s">
        <v>22088</v>
      </c>
      <c r="C445" s="431">
        <v>64</v>
      </c>
      <c r="D445" s="432"/>
      <c r="E445" s="431">
        <v>391.03</v>
      </c>
    </row>
    <row r="446" spans="1:7" x14ac:dyDescent="0.25">
      <c r="A446" s="438">
        <v>45037</v>
      </c>
      <c r="B446" s="431" t="s">
        <v>22089</v>
      </c>
      <c r="C446" s="431">
        <v>240</v>
      </c>
      <c r="D446" s="432"/>
      <c r="E446" s="431">
        <v>582.4</v>
      </c>
    </row>
    <row r="447" spans="1:7" x14ac:dyDescent="0.25">
      <c r="A447" s="438">
        <v>45037</v>
      </c>
      <c r="B447" s="431" t="s">
        <v>22090</v>
      </c>
      <c r="C447" s="431">
        <v>11</v>
      </c>
      <c r="D447" s="432"/>
      <c r="E447" s="431">
        <v>88.2</v>
      </c>
    </row>
    <row r="448" spans="1:7" x14ac:dyDescent="0.25">
      <c r="A448" s="438">
        <v>45037</v>
      </c>
      <c r="B448" s="431" t="s">
        <v>22091</v>
      </c>
      <c r="C448" s="431">
        <f>139+70</f>
        <v>209</v>
      </c>
      <c r="D448" s="432"/>
      <c r="E448" s="431">
        <v>461.52</v>
      </c>
      <c r="G448" s="284"/>
    </row>
    <row r="449" spans="1:7" x14ac:dyDescent="0.25">
      <c r="A449" s="438">
        <v>45037</v>
      </c>
      <c r="B449" s="431" t="s">
        <v>22092</v>
      </c>
      <c r="C449" s="431">
        <v>77</v>
      </c>
      <c r="D449" s="432"/>
      <c r="E449" s="431">
        <v>431.78</v>
      </c>
      <c r="G449" s="284"/>
    </row>
    <row r="450" spans="1:7" x14ac:dyDescent="0.25">
      <c r="A450" s="438">
        <v>45037</v>
      </c>
      <c r="B450" s="431" t="s">
        <v>22093</v>
      </c>
      <c r="C450" s="431">
        <v>50</v>
      </c>
      <c r="D450" s="431">
        <v>153.26</v>
      </c>
      <c r="E450" s="431"/>
    </row>
    <row r="451" spans="1:7" x14ac:dyDescent="0.25">
      <c r="A451" s="438">
        <v>45037</v>
      </c>
      <c r="B451" s="431" t="s">
        <v>22094</v>
      </c>
      <c r="C451" s="431">
        <v>132</v>
      </c>
      <c r="D451" s="432"/>
      <c r="E451" s="431">
        <v>256.5</v>
      </c>
    </row>
    <row r="452" spans="1:7" x14ac:dyDescent="0.25">
      <c r="A452" s="438">
        <v>45037</v>
      </c>
      <c r="B452" s="431" t="s">
        <v>22095</v>
      </c>
      <c r="C452" s="431">
        <v>22</v>
      </c>
      <c r="D452" s="431">
        <v>70.36</v>
      </c>
      <c r="E452" s="431"/>
    </row>
    <row r="453" spans="1:7" x14ac:dyDescent="0.25">
      <c r="A453" s="438">
        <v>45037</v>
      </c>
      <c r="B453" s="431" t="s">
        <v>22096</v>
      </c>
      <c r="C453" s="435">
        <v>270</v>
      </c>
      <c r="D453" s="431">
        <v>609.59</v>
      </c>
      <c r="E453" s="431"/>
    </row>
    <row r="454" spans="1:7" x14ac:dyDescent="0.25">
      <c r="A454" s="438">
        <v>45037</v>
      </c>
      <c r="B454" s="431" t="s">
        <v>22097</v>
      </c>
      <c r="C454" s="431">
        <f>96+88+312+180</f>
        <v>676</v>
      </c>
      <c r="D454" s="432"/>
      <c r="E454" s="445">
        <v>1408.28</v>
      </c>
      <c r="G454" s="284"/>
    </row>
    <row r="455" spans="1:7" x14ac:dyDescent="0.25">
      <c r="A455" s="438">
        <v>45037</v>
      </c>
      <c r="B455" s="431" t="s">
        <v>22098</v>
      </c>
      <c r="C455" s="435">
        <v>86</v>
      </c>
      <c r="D455" s="432"/>
      <c r="E455" s="431">
        <v>202</v>
      </c>
      <c r="G455" s="284"/>
    </row>
    <row r="456" spans="1:7" x14ac:dyDescent="0.25">
      <c r="A456" s="438">
        <v>45037</v>
      </c>
      <c r="B456" s="449" t="s">
        <v>22099</v>
      </c>
      <c r="C456" s="459">
        <v>15</v>
      </c>
      <c r="D456" s="448"/>
      <c r="E456" s="478">
        <v>131.4</v>
      </c>
      <c r="G456" s="284"/>
    </row>
    <row r="457" spans="1:7" x14ac:dyDescent="0.25">
      <c r="A457" s="438">
        <v>45037</v>
      </c>
      <c r="B457" s="431" t="s">
        <v>22100</v>
      </c>
      <c r="C457" s="435">
        <v>40</v>
      </c>
      <c r="D457" s="435"/>
      <c r="E457" s="435">
        <v>101</v>
      </c>
      <c r="G457" s="284"/>
    </row>
    <row r="458" spans="1:7" x14ac:dyDescent="0.25">
      <c r="A458" s="438">
        <v>45037</v>
      </c>
      <c r="B458" s="431" t="s">
        <v>22101</v>
      </c>
      <c r="C458" s="435">
        <v>60</v>
      </c>
      <c r="D458" s="431">
        <v>97.17</v>
      </c>
      <c r="E458" s="435"/>
    </row>
    <row r="459" spans="1:7" x14ac:dyDescent="0.25">
      <c r="A459" s="438">
        <v>45037</v>
      </c>
      <c r="B459" s="431" t="s">
        <v>22102</v>
      </c>
      <c r="C459" s="435">
        <v>13</v>
      </c>
      <c r="D459" s="431">
        <v>83.15</v>
      </c>
      <c r="E459" s="435"/>
    </row>
    <row r="460" spans="1:7" x14ac:dyDescent="0.25">
      <c r="A460" s="438">
        <v>45037</v>
      </c>
      <c r="B460" s="431" t="s">
        <v>22103</v>
      </c>
      <c r="C460" s="435">
        <v>295</v>
      </c>
      <c r="D460" s="435"/>
      <c r="E460" s="431">
        <v>681.1</v>
      </c>
    </row>
    <row r="461" spans="1:7" x14ac:dyDescent="0.25">
      <c r="A461" s="438">
        <v>45037</v>
      </c>
      <c r="B461" s="431" t="s">
        <v>22104</v>
      </c>
      <c r="C461" s="435">
        <v>1180</v>
      </c>
      <c r="D461" s="435"/>
      <c r="E461" s="433">
        <v>2009.28</v>
      </c>
    </row>
    <row r="462" spans="1:7" x14ac:dyDescent="0.25">
      <c r="A462" s="438">
        <v>45037</v>
      </c>
      <c r="B462" s="431" t="s">
        <v>22105</v>
      </c>
      <c r="C462" s="435">
        <v>20</v>
      </c>
      <c r="D462" s="431">
        <v>84.38</v>
      </c>
      <c r="E462" s="435"/>
    </row>
    <row r="463" spans="1:7" x14ac:dyDescent="0.25">
      <c r="A463" s="438">
        <v>45037</v>
      </c>
      <c r="B463" s="431" t="s">
        <v>22106</v>
      </c>
      <c r="C463" s="431">
        <v>24</v>
      </c>
      <c r="D463" s="431">
        <v>84.38</v>
      </c>
      <c r="E463" s="435"/>
    </row>
    <row r="464" spans="1:7" x14ac:dyDescent="0.25">
      <c r="A464" s="438">
        <v>45038</v>
      </c>
      <c r="B464" s="431" t="s">
        <v>22107</v>
      </c>
      <c r="C464" s="435">
        <v>20</v>
      </c>
      <c r="D464" s="435">
        <v>63.96</v>
      </c>
      <c r="E464" s="431"/>
    </row>
    <row r="465" spans="1:5" x14ac:dyDescent="0.25">
      <c r="A465" s="438">
        <v>45038</v>
      </c>
      <c r="B465" s="431" t="s">
        <v>22108</v>
      </c>
      <c r="C465" s="435">
        <v>40</v>
      </c>
      <c r="D465" s="435">
        <v>130.63</v>
      </c>
      <c r="E465" s="431"/>
    </row>
    <row r="466" spans="1:5" x14ac:dyDescent="0.25">
      <c r="A466" s="438">
        <v>45038</v>
      </c>
      <c r="B466" s="431" t="s">
        <v>22109</v>
      </c>
      <c r="C466" s="435">
        <v>120</v>
      </c>
      <c r="D466" s="435">
        <v>506.27</v>
      </c>
      <c r="E466" s="431"/>
    </row>
    <row r="467" spans="1:5" x14ac:dyDescent="0.25">
      <c r="A467" s="438">
        <v>45038</v>
      </c>
      <c r="B467" s="431" t="s">
        <v>22110</v>
      </c>
      <c r="C467" s="435">
        <v>40</v>
      </c>
      <c r="D467" s="435">
        <v>168.76</v>
      </c>
      <c r="E467" s="431"/>
    </row>
    <row r="468" spans="1:5" x14ac:dyDescent="0.25">
      <c r="A468" s="438">
        <v>45040</v>
      </c>
      <c r="B468" s="431" t="s">
        <v>22111</v>
      </c>
      <c r="C468" s="435">
        <v>28</v>
      </c>
      <c r="D468" s="435">
        <v>83.03</v>
      </c>
      <c r="E468" s="431"/>
    </row>
    <row r="469" spans="1:5" x14ac:dyDescent="0.25">
      <c r="A469" s="438">
        <v>45040</v>
      </c>
      <c r="B469" s="431" t="s">
        <v>22112</v>
      </c>
      <c r="C469" s="435">
        <v>97</v>
      </c>
      <c r="D469" s="435"/>
      <c r="E469" s="431">
        <v>208</v>
      </c>
    </row>
    <row r="470" spans="1:5" x14ac:dyDescent="0.25">
      <c r="A470" s="438">
        <v>45040</v>
      </c>
      <c r="B470" s="431" t="s">
        <v>22113</v>
      </c>
      <c r="C470" s="435">
        <v>44</v>
      </c>
      <c r="D470" s="435"/>
      <c r="E470" s="431">
        <v>313.60000000000002</v>
      </c>
    </row>
    <row r="471" spans="1:5" x14ac:dyDescent="0.25">
      <c r="A471" s="438">
        <v>45040</v>
      </c>
      <c r="B471" s="431" t="s">
        <v>22114</v>
      </c>
      <c r="C471" s="431">
        <v>37</v>
      </c>
      <c r="D471" s="431">
        <v>108.49</v>
      </c>
      <c r="E471" s="431"/>
    </row>
    <row r="472" spans="1:5" x14ac:dyDescent="0.25">
      <c r="A472" s="438">
        <v>45040</v>
      </c>
      <c r="B472" s="431" t="s">
        <v>22115</v>
      </c>
      <c r="C472" s="435">
        <v>29</v>
      </c>
      <c r="D472" s="435">
        <v>216.97</v>
      </c>
      <c r="E472" s="431"/>
    </row>
    <row r="473" spans="1:5" x14ac:dyDescent="0.25">
      <c r="A473" s="438">
        <v>45040</v>
      </c>
      <c r="B473" s="431" t="s">
        <v>22116</v>
      </c>
      <c r="C473" s="431">
        <v>220</v>
      </c>
      <c r="D473" s="431">
        <v>635.41999999999996</v>
      </c>
      <c r="E473" s="431"/>
    </row>
    <row r="474" spans="1:5" x14ac:dyDescent="0.25">
      <c r="A474" s="438">
        <v>45040</v>
      </c>
      <c r="B474" s="431" t="s">
        <v>22117</v>
      </c>
      <c r="C474" s="435">
        <v>96</v>
      </c>
      <c r="D474" s="435"/>
      <c r="E474" s="431">
        <v>240.1</v>
      </c>
    </row>
    <row r="475" spans="1:5" x14ac:dyDescent="0.25">
      <c r="A475" s="438">
        <v>45040</v>
      </c>
      <c r="B475" s="431" t="s">
        <v>22118</v>
      </c>
      <c r="C475" s="435">
        <v>182</v>
      </c>
      <c r="D475" s="435">
        <v>505.28</v>
      </c>
      <c r="E475" s="431"/>
    </row>
    <row r="476" spans="1:5" x14ac:dyDescent="0.25">
      <c r="A476" s="438">
        <v>45040</v>
      </c>
      <c r="B476" s="431" t="s">
        <v>22119</v>
      </c>
      <c r="C476" s="431">
        <v>810</v>
      </c>
      <c r="D476" s="435"/>
      <c r="E476" s="431">
        <v>1310.4000000000001</v>
      </c>
    </row>
    <row r="477" spans="1:5" x14ac:dyDescent="0.25">
      <c r="A477" s="438">
        <v>45040</v>
      </c>
      <c r="B477" s="431" t="s">
        <v>22120</v>
      </c>
      <c r="C477" s="435">
        <v>1027</v>
      </c>
      <c r="D477" s="435"/>
      <c r="E477" s="431">
        <v>2442.4</v>
      </c>
    </row>
    <row r="478" spans="1:5" x14ac:dyDescent="0.25">
      <c r="A478" s="438">
        <v>45040</v>
      </c>
      <c r="B478" s="431" t="s">
        <v>22121</v>
      </c>
      <c r="C478" s="435">
        <v>546</v>
      </c>
      <c r="D478" s="435"/>
      <c r="E478" s="431">
        <v>2546.7800000000002</v>
      </c>
    </row>
    <row r="479" spans="1:5" x14ac:dyDescent="0.25">
      <c r="A479" s="438">
        <v>45040</v>
      </c>
      <c r="B479" s="431" t="s">
        <v>22122</v>
      </c>
      <c r="C479" s="435">
        <v>10</v>
      </c>
      <c r="D479" s="435">
        <v>63.96</v>
      </c>
      <c r="E479" s="431"/>
    </row>
    <row r="480" spans="1:5" x14ac:dyDescent="0.25">
      <c r="A480" s="438">
        <v>45040</v>
      </c>
      <c r="B480" s="431" t="s">
        <v>22123</v>
      </c>
      <c r="C480" s="431">
        <v>870</v>
      </c>
      <c r="D480" s="431"/>
      <c r="E480" s="433">
        <v>1798.83</v>
      </c>
    </row>
    <row r="481" spans="1:5" x14ac:dyDescent="0.25">
      <c r="A481" s="438">
        <v>45040</v>
      </c>
      <c r="B481" s="437" t="s">
        <v>22124</v>
      </c>
      <c r="C481" s="431">
        <v>15</v>
      </c>
      <c r="D481" s="432"/>
      <c r="E481" s="431">
        <v>1</v>
      </c>
    </row>
    <row r="482" spans="1:5" x14ac:dyDescent="0.25">
      <c r="A482" s="438">
        <v>45040</v>
      </c>
      <c r="B482" s="437" t="s">
        <v>22125</v>
      </c>
      <c r="C482" s="431">
        <v>44</v>
      </c>
      <c r="D482" s="432"/>
      <c r="E482" s="431">
        <v>257.83</v>
      </c>
    </row>
    <row r="483" spans="1:5" x14ac:dyDescent="0.25">
      <c r="A483" s="438">
        <v>45040</v>
      </c>
      <c r="B483" s="437" t="s">
        <v>22126</v>
      </c>
      <c r="C483" s="431">
        <v>323</v>
      </c>
      <c r="D483" s="432"/>
      <c r="E483" s="433">
        <v>3090.69</v>
      </c>
    </row>
    <row r="484" spans="1:5" x14ac:dyDescent="0.25">
      <c r="A484" s="438">
        <v>45040</v>
      </c>
      <c r="B484" s="437" t="s">
        <v>22127</v>
      </c>
      <c r="C484" s="431">
        <v>1216</v>
      </c>
      <c r="D484" s="432"/>
      <c r="E484" s="433">
        <v>3271.02</v>
      </c>
    </row>
    <row r="485" spans="1:5" x14ac:dyDescent="0.25">
      <c r="A485" s="438">
        <v>45040</v>
      </c>
      <c r="B485" s="437" t="s">
        <v>22128</v>
      </c>
      <c r="C485" s="431">
        <v>35</v>
      </c>
      <c r="D485" s="431">
        <v>78.349999999999994</v>
      </c>
      <c r="E485" s="431"/>
    </row>
    <row r="486" spans="1:5" x14ac:dyDescent="0.25">
      <c r="A486" s="438">
        <v>45040</v>
      </c>
      <c r="B486" s="437" t="s">
        <v>22129</v>
      </c>
      <c r="C486" s="431">
        <v>50</v>
      </c>
      <c r="D486" s="431">
        <v>174.78</v>
      </c>
      <c r="E486" s="431"/>
    </row>
    <row r="487" spans="1:5" x14ac:dyDescent="0.25">
      <c r="A487" s="438">
        <v>45040</v>
      </c>
      <c r="B487" s="437" t="s">
        <v>22130</v>
      </c>
      <c r="C487" s="431">
        <v>90</v>
      </c>
      <c r="D487" s="432"/>
      <c r="E487" s="431">
        <v>205.8</v>
      </c>
    </row>
    <row r="488" spans="1:5" x14ac:dyDescent="0.25">
      <c r="A488" s="438">
        <v>45040</v>
      </c>
      <c r="B488" s="437" t="s">
        <v>22131</v>
      </c>
      <c r="C488" s="431">
        <v>12</v>
      </c>
      <c r="D488" s="432"/>
      <c r="E488" s="431">
        <v>49</v>
      </c>
    </row>
    <row r="489" spans="1:5" x14ac:dyDescent="0.25">
      <c r="A489" s="438">
        <v>45040</v>
      </c>
      <c r="B489" s="437" t="s">
        <v>22132</v>
      </c>
      <c r="C489" s="431">
        <v>704</v>
      </c>
      <c r="D489" s="432"/>
      <c r="E489" s="451">
        <v>1323</v>
      </c>
    </row>
    <row r="490" spans="1:5" x14ac:dyDescent="0.25">
      <c r="A490" s="438">
        <v>45040</v>
      </c>
      <c r="B490" s="437" t="s">
        <v>22133</v>
      </c>
      <c r="C490" s="431">
        <v>28</v>
      </c>
      <c r="D490" s="432"/>
      <c r="E490" s="431">
        <v>58.8</v>
      </c>
    </row>
    <row r="491" spans="1:5" x14ac:dyDescent="0.25">
      <c r="A491" s="438">
        <v>45040</v>
      </c>
      <c r="B491" s="437" t="s">
        <v>22134</v>
      </c>
      <c r="C491" s="431">
        <v>546</v>
      </c>
      <c r="D491" s="432"/>
      <c r="E491" s="433">
        <v>1024.92</v>
      </c>
    </row>
    <row r="492" spans="1:5" x14ac:dyDescent="0.25">
      <c r="A492" s="438">
        <v>45040</v>
      </c>
      <c r="B492" s="431" t="s">
        <v>22135</v>
      </c>
      <c r="C492" s="431">
        <v>45</v>
      </c>
      <c r="D492" s="432"/>
      <c r="E492" s="431">
        <v>137.19999999999999</v>
      </c>
    </row>
    <row r="493" spans="1:5" x14ac:dyDescent="0.25">
      <c r="A493" s="438">
        <v>45040</v>
      </c>
      <c r="B493" s="431" t="s">
        <v>22136</v>
      </c>
      <c r="C493" s="431">
        <v>262</v>
      </c>
      <c r="D493" s="432"/>
      <c r="E493" s="431">
        <v>632.1</v>
      </c>
    </row>
    <row r="494" spans="1:5" x14ac:dyDescent="0.25">
      <c r="A494" s="438">
        <v>45040</v>
      </c>
      <c r="B494" s="437" t="s">
        <v>22137</v>
      </c>
      <c r="C494" s="431">
        <v>20</v>
      </c>
      <c r="D494" s="431">
        <v>63.96</v>
      </c>
      <c r="E494" s="431"/>
    </row>
    <row r="495" spans="1:5" x14ac:dyDescent="0.25">
      <c r="A495" s="438">
        <v>45040</v>
      </c>
      <c r="B495" s="431" t="s">
        <v>22138</v>
      </c>
      <c r="C495" s="431">
        <v>60</v>
      </c>
      <c r="D495" s="432"/>
      <c r="E495" s="431">
        <v>145.6</v>
      </c>
    </row>
    <row r="496" spans="1:5" x14ac:dyDescent="0.25">
      <c r="A496" s="438">
        <v>45040</v>
      </c>
      <c r="B496" s="431" t="s">
        <v>22139</v>
      </c>
      <c r="C496" s="431">
        <v>1222</v>
      </c>
      <c r="D496" s="432"/>
      <c r="E496" s="433">
        <v>1583.56</v>
      </c>
    </row>
    <row r="497" spans="1:6" x14ac:dyDescent="0.25">
      <c r="A497" s="438">
        <v>45040</v>
      </c>
      <c r="B497" s="431" t="s">
        <v>22140</v>
      </c>
      <c r="C497" s="431">
        <v>100</v>
      </c>
      <c r="D497" s="431">
        <v>156.69999999999999</v>
      </c>
      <c r="E497" s="431"/>
    </row>
    <row r="498" spans="1:6" x14ac:dyDescent="0.25">
      <c r="A498" s="438">
        <v>45040</v>
      </c>
      <c r="B498" s="437" t="s">
        <v>22141</v>
      </c>
      <c r="C498" s="431">
        <v>675</v>
      </c>
      <c r="D498" s="432"/>
      <c r="E498" s="433">
        <v>1239</v>
      </c>
    </row>
    <row r="499" spans="1:6" x14ac:dyDescent="0.25">
      <c r="A499" s="438">
        <v>45040</v>
      </c>
      <c r="B499" s="431" t="s">
        <v>22142</v>
      </c>
      <c r="C499" s="431">
        <v>4296</v>
      </c>
      <c r="D499" s="433"/>
      <c r="E499" s="433">
        <v>11524.8</v>
      </c>
    </row>
    <row r="500" spans="1:6" x14ac:dyDescent="0.25">
      <c r="A500" s="438">
        <v>45040</v>
      </c>
      <c r="B500" s="431" t="s">
        <v>22143</v>
      </c>
      <c r="C500" s="431">
        <v>80</v>
      </c>
      <c r="D500" s="431">
        <v>197.05</v>
      </c>
      <c r="E500" s="431"/>
    </row>
    <row r="501" spans="1:6" x14ac:dyDescent="0.25">
      <c r="A501" s="438">
        <v>45040</v>
      </c>
      <c r="B501" s="431" t="s">
        <v>22144</v>
      </c>
      <c r="C501" s="431">
        <v>150</v>
      </c>
      <c r="D501" s="432"/>
      <c r="E501" s="431">
        <v>399.84</v>
      </c>
    </row>
    <row r="502" spans="1:6" x14ac:dyDescent="0.25">
      <c r="A502" s="438">
        <v>45040</v>
      </c>
      <c r="B502" s="467" t="s">
        <v>22145</v>
      </c>
      <c r="C502" s="454">
        <v>20</v>
      </c>
      <c r="D502" s="428">
        <v>84.38</v>
      </c>
      <c r="E502" s="463"/>
    </row>
    <row r="503" spans="1:6" x14ac:dyDescent="0.25">
      <c r="A503" s="438">
        <v>45040</v>
      </c>
      <c r="B503" s="437" t="s">
        <v>22146</v>
      </c>
      <c r="C503" s="431">
        <v>0</v>
      </c>
      <c r="D503" s="432"/>
      <c r="E503" s="431">
        <v>0</v>
      </c>
    </row>
    <row r="504" spans="1:6" x14ac:dyDescent="0.25">
      <c r="A504" s="438">
        <v>45040</v>
      </c>
      <c r="B504" s="431" t="s">
        <v>22147</v>
      </c>
      <c r="C504" s="431">
        <v>22</v>
      </c>
      <c r="D504" s="432"/>
      <c r="E504" s="431">
        <v>52</v>
      </c>
    </row>
    <row r="505" spans="1:6" x14ac:dyDescent="0.25">
      <c r="A505" s="438">
        <v>45040</v>
      </c>
      <c r="B505" s="431" t="s">
        <v>22148</v>
      </c>
      <c r="C505" s="431">
        <v>39</v>
      </c>
      <c r="D505" s="432"/>
      <c r="E505" s="431">
        <v>69.8</v>
      </c>
    </row>
    <row r="506" spans="1:6" x14ac:dyDescent="0.25">
      <c r="A506" s="438">
        <v>45040</v>
      </c>
      <c r="B506" s="431" t="s">
        <v>22149</v>
      </c>
      <c r="C506" s="431">
        <v>60</v>
      </c>
      <c r="D506" s="431">
        <v>179.09</v>
      </c>
      <c r="E506" s="431"/>
    </row>
    <row r="507" spans="1:6" x14ac:dyDescent="0.25">
      <c r="A507" s="438">
        <v>45040</v>
      </c>
      <c r="B507" s="431" t="s">
        <v>22150</v>
      </c>
      <c r="C507" s="431">
        <v>60</v>
      </c>
      <c r="D507" s="431">
        <v>195</v>
      </c>
      <c r="E507" s="431"/>
      <c r="F507" t="s">
        <v>9276</v>
      </c>
    </row>
    <row r="508" spans="1:6" x14ac:dyDescent="0.25">
      <c r="A508" s="438">
        <v>45041</v>
      </c>
      <c r="B508" s="431" t="s">
        <v>22151</v>
      </c>
      <c r="C508" s="431">
        <v>405</v>
      </c>
      <c r="D508" s="431"/>
      <c r="E508" s="431">
        <v>655.20000000000005</v>
      </c>
    </row>
    <row r="509" spans="1:6" x14ac:dyDescent="0.25">
      <c r="A509" s="438">
        <v>45041</v>
      </c>
      <c r="B509" s="431" t="s">
        <v>22152</v>
      </c>
      <c r="C509" s="431">
        <v>29</v>
      </c>
      <c r="D509" s="432"/>
      <c r="E509" s="431">
        <v>68.599999999999994</v>
      </c>
    </row>
    <row r="510" spans="1:6" x14ac:dyDescent="0.25">
      <c r="A510" s="438">
        <v>45041</v>
      </c>
      <c r="B510" s="431" t="s">
        <v>22153</v>
      </c>
      <c r="C510" s="431">
        <v>17</v>
      </c>
      <c r="D510" s="432"/>
      <c r="E510" s="431">
        <v>367.76</v>
      </c>
    </row>
    <row r="511" spans="1:6" x14ac:dyDescent="0.25">
      <c r="A511" s="438">
        <v>45041</v>
      </c>
      <c r="B511" s="431" t="s">
        <v>22154</v>
      </c>
      <c r="C511" s="431">
        <v>220</v>
      </c>
      <c r="D511" s="432"/>
      <c r="E511" s="431">
        <v>754.6</v>
      </c>
    </row>
    <row r="512" spans="1:6" x14ac:dyDescent="0.25">
      <c r="A512" s="438">
        <v>45041</v>
      </c>
      <c r="B512" s="431" t="s">
        <v>22155</v>
      </c>
      <c r="C512" s="431">
        <v>168</v>
      </c>
      <c r="D512" s="431">
        <v>470.11</v>
      </c>
      <c r="E512" s="431"/>
    </row>
    <row r="513" spans="1:5" x14ac:dyDescent="0.25">
      <c r="A513" s="438">
        <v>45041</v>
      </c>
      <c r="B513" s="431" t="s">
        <v>22156</v>
      </c>
      <c r="C513" s="431">
        <v>21</v>
      </c>
      <c r="D513" s="432"/>
      <c r="E513" s="431">
        <v>53.9</v>
      </c>
    </row>
    <row r="514" spans="1:5" x14ac:dyDescent="0.25">
      <c r="A514" s="438">
        <v>45041</v>
      </c>
      <c r="B514" s="431" t="s">
        <v>22157</v>
      </c>
      <c r="C514" s="431">
        <v>60</v>
      </c>
      <c r="D514" s="431">
        <v>84.38</v>
      </c>
      <c r="E514" s="431"/>
    </row>
    <row r="515" spans="1:5" x14ac:dyDescent="0.25">
      <c r="A515" s="438">
        <v>45041</v>
      </c>
      <c r="B515" s="431" t="s">
        <v>22158</v>
      </c>
      <c r="C515" s="431">
        <v>10</v>
      </c>
      <c r="D515" s="432"/>
      <c r="E515" s="431">
        <v>52</v>
      </c>
    </row>
    <row r="516" spans="1:5" x14ac:dyDescent="0.25">
      <c r="A516" s="438">
        <v>45041</v>
      </c>
      <c r="B516" s="431" t="s">
        <v>22159</v>
      </c>
      <c r="C516" s="435">
        <v>220</v>
      </c>
      <c r="D516" s="432"/>
      <c r="E516" s="431">
        <v>483</v>
      </c>
    </row>
    <row r="517" spans="1:5" x14ac:dyDescent="0.25">
      <c r="A517" s="438">
        <v>45041</v>
      </c>
      <c r="B517" s="431" t="s">
        <v>22160</v>
      </c>
      <c r="C517" s="431">
        <v>90</v>
      </c>
      <c r="D517" s="432"/>
      <c r="E517" s="431">
        <v>218.4</v>
      </c>
    </row>
    <row r="518" spans="1:5" x14ac:dyDescent="0.25">
      <c r="A518" s="438">
        <v>45041</v>
      </c>
      <c r="B518" s="431" t="s">
        <v>22161</v>
      </c>
      <c r="C518" s="431">
        <v>92</v>
      </c>
      <c r="D518" s="431">
        <v>179.09</v>
      </c>
      <c r="E518" s="431"/>
    </row>
    <row r="519" spans="1:5" x14ac:dyDescent="0.25">
      <c r="A519" s="438">
        <v>45041</v>
      </c>
      <c r="B519" s="431" t="s">
        <v>22162</v>
      </c>
      <c r="C519" s="431">
        <v>13</v>
      </c>
      <c r="D519" s="432"/>
      <c r="E519" s="431">
        <v>89</v>
      </c>
    </row>
    <row r="520" spans="1:5" x14ac:dyDescent="0.25">
      <c r="A520" s="438">
        <v>45041</v>
      </c>
      <c r="B520" s="431" t="s">
        <v>22163</v>
      </c>
      <c r="C520" s="431">
        <v>213</v>
      </c>
      <c r="D520" s="432"/>
      <c r="E520" s="431">
        <v>463.05</v>
      </c>
    </row>
    <row r="521" spans="1:5" x14ac:dyDescent="0.25">
      <c r="A521" s="438">
        <v>45041</v>
      </c>
      <c r="B521" s="431" t="s">
        <v>22164</v>
      </c>
      <c r="C521" s="431">
        <v>38</v>
      </c>
      <c r="D521" s="432"/>
      <c r="E521" s="431">
        <v>83.3</v>
      </c>
    </row>
    <row r="522" spans="1:5" x14ac:dyDescent="0.25">
      <c r="A522" s="438">
        <v>45041</v>
      </c>
      <c r="B522" s="431" t="s">
        <v>22165</v>
      </c>
      <c r="C522" s="431">
        <v>108</v>
      </c>
      <c r="D522" s="432"/>
      <c r="E522" s="431">
        <v>213.2</v>
      </c>
    </row>
    <row r="523" spans="1:5" x14ac:dyDescent="0.25">
      <c r="A523" s="438">
        <v>45041</v>
      </c>
      <c r="B523" s="431" t="s">
        <v>22166</v>
      </c>
      <c r="C523" s="431">
        <v>1347</v>
      </c>
      <c r="D523" s="432"/>
      <c r="E523" s="433">
        <v>2802.8</v>
      </c>
    </row>
    <row r="524" spans="1:5" x14ac:dyDescent="0.25">
      <c r="A524" s="438">
        <v>45041</v>
      </c>
      <c r="B524" s="431" t="s">
        <v>22167</v>
      </c>
      <c r="C524" s="435">
        <v>86</v>
      </c>
      <c r="D524" s="432"/>
      <c r="E524" s="433">
        <v>249.9</v>
      </c>
    </row>
    <row r="525" spans="1:5" x14ac:dyDescent="0.25">
      <c r="A525" s="438">
        <v>45041</v>
      </c>
      <c r="B525" s="431" t="s">
        <v>22168</v>
      </c>
      <c r="C525" s="431">
        <v>246</v>
      </c>
      <c r="D525" s="432"/>
      <c r="E525" s="433">
        <v>529.20000000000005</v>
      </c>
    </row>
    <row r="526" spans="1:5" x14ac:dyDescent="0.25">
      <c r="A526" s="438">
        <v>45041</v>
      </c>
      <c r="B526" s="431" t="s">
        <v>22169</v>
      </c>
      <c r="C526" s="431">
        <v>196</v>
      </c>
      <c r="D526" s="432"/>
      <c r="E526" s="433">
        <v>555.66</v>
      </c>
    </row>
    <row r="527" spans="1:5" x14ac:dyDescent="0.25">
      <c r="A527" s="438">
        <v>45041</v>
      </c>
      <c r="B527" s="431" t="s">
        <v>22170</v>
      </c>
      <c r="C527" s="431">
        <v>10</v>
      </c>
      <c r="D527" s="432"/>
      <c r="E527" s="433">
        <v>53.9</v>
      </c>
    </row>
    <row r="528" spans="1:5" x14ac:dyDescent="0.25">
      <c r="A528" s="438">
        <v>45041</v>
      </c>
      <c r="B528" s="431" t="s">
        <v>22171</v>
      </c>
      <c r="C528" s="431">
        <v>10</v>
      </c>
      <c r="D528" s="431">
        <v>72.319999999999993</v>
      </c>
      <c r="E528" s="433"/>
    </row>
    <row r="529" spans="1:5" x14ac:dyDescent="0.25">
      <c r="A529" s="438">
        <v>45041</v>
      </c>
      <c r="B529" s="431" t="s">
        <v>22172</v>
      </c>
      <c r="C529" s="431">
        <v>28</v>
      </c>
      <c r="D529" s="432"/>
      <c r="E529" s="433">
        <v>186.2</v>
      </c>
    </row>
    <row r="530" spans="1:5" x14ac:dyDescent="0.25">
      <c r="A530" s="438">
        <v>45041</v>
      </c>
      <c r="B530" s="431" t="s">
        <v>22173</v>
      </c>
      <c r="C530" s="431">
        <v>10</v>
      </c>
      <c r="D530" s="432"/>
      <c r="E530" s="433">
        <v>45</v>
      </c>
    </row>
    <row r="531" spans="1:5" x14ac:dyDescent="0.25">
      <c r="A531" s="438">
        <v>45041</v>
      </c>
      <c r="B531" s="431" t="s">
        <v>22174</v>
      </c>
      <c r="C531" s="431">
        <v>78</v>
      </c>
      <c r="D531" s="432"/>
      <c r="E531" s="433">
        <v>171.6</v>
      </c>
    </row>
    <row r="532" spans="1:5" x14ac:dyDescent="0.25">
      <c r="A532" s="438">
        <v>45041</v>
      </c>
      <c r="B532" s="431" t="s">
        <v>22175</v>
      </c>
      <c r="C532" s="431">
        <v>60</v>
      </c>
      <c r="D532" s="432"/>
      <c r="E532" s="433">
        <v>114.92</v>
      </c>
    </row>
    <row r="533" spans="1:5" x14ac:dyDescent="0.25">
      <c r="A533" s="438">
        <v>45041</v>
      </c>
      <c r="B533" s="431" t="s">
        <v>22176</v>
      </c>
      <c r="C533" s="431">
        <v>88</v>
      </c>
      <c r="D533" s="432"/>
      <c r="E533" s="433">
        <v>137.19999999999999</v>
      </c>
    </row>
    <row r="534" spans="1:5" x14ac:dyDescent="0.25">
      <c r="A534" s="438">
        <v>45041</v>
      </c>
      <c r="B534" s="431" t="s">
        <v>22177</v>
      </c>
      <c r="C534" s="431">
        <v>540</v>
      </c>
      <c r="D534" s="432"/>
      <c r="E534" s="433">
        <v>970.45</v>
      </c>
    </row>
    <row r="535" spans="1:5" x14ac:dyDescent="0.25">
      <c r="A535" s="438">
        <v>45041</v>
      </c>
      <c r="B535" s="431" t="s">
        <v>22178</v>
      </c>
      <c r="C535" s="431">
        <v>240</v>
      </c>
      <c r="D535" s="431">
        <v>619.91999999999996</v>
      </c>
      <c r="E535" s="431"/>
    </row>
    <row r="536" spans="1:5" x14ac:dyDescent="0.25">
      <c r="A536" s="438">
        <v>45041</v>
      </c>
      <c r="B536" s="437" t="s">
        <v>22179</v>
      </c>
      <c r="C536" s="431">
        <v>259</v>
      </c>
      <c r="D536" s="431"/>
      <c r="E536" s="431">
        <v>614.80999999999995</v>
      </c>
    </row>
    <row r="537" spans="1:5" x14ac:dyDescent="0.25">
      <c r="A537" s="438">
        <v>45041</v>
      </c>
      <c r="B537" s="431" t="s">
        <v>22180</v>
      </c>
      <c r="C537" s="431">
        <v>90</v>
      </c>
      <c r="D537" s="432"/>
      <c r="E537" s="431">
        <v>221.2</v>
      </c>
    </row>
    <row r="538" spans="1:5" x14ac:dyDescent="0.25">
      <c r="A538" s="438">
        <v>45041</v>
      </c>
      <c r="B538" s="431" t="s">
        <v>22181</v>
      </c>
      <c r="C538" s="431">
        <v>200</v>
      </c>
      <c r="D538" s="432"/>
      <c r="E538" s="431">
        <v>686</v>
      </c>
    </row>
    <row r="539" spans="1:5" x14ac:dyDescent="0.25">
      <c r="A539" s="438">
        <v>45042</v>
      </c>
      <c r="B539" s="431" t="s">
        <v>22182</v>
      </c>
      <c r="C539" s="431">
        <v>15</v>
      </c>
      <c r="D539" s="431">
        <v>72.569999999999993</v>
      </c>
      <c r="E539" s="431"/>
    </row>
    <row r="540" spans="1:5" x14ac:dyDescent="0.25">
      <c r="A540" s="438">
        <v>45042</v>
      </c>
      <c r="B540" s="431" t="s">
        <v>22183</v>
      </c>
      <c r="C540" s="431">
        <v>10</v>
      </c>
      <c r="D540" s="431">
        <v>63.96</v>
      </c>
      <c r="E540" s="431"/>
    </row>
    <row r="541" spans="1:5" x14ac:dyDescent="0.25">
      <c r="A541" s="438">
        <v>45042</v>
      </c>
      <c r="B541" s="431" t="s">
        <v>22184</v>
      </c>
      <c r="C541" s="431">
        <v>23</v>
      </c>
      <c r="D541" s="432"/>
      <c r="E541" s="431">
        <v>49</v>
      </c>
    </row>
    <row r="542" spans="1:5" x14ac:dyDescent="0.25">
      <c r="A542" s="438">
        <v>45042</v>
      </c>
      <c r="B542" s="431" t="s">
        <v>22185</v>
      </c>
      <c r="C542" s="431">
        <v>10</v>
      </c>
      <c r="D542" s="432"/>
      <c r="E542" s="431">
        <v>44.1</v>
      </c>
    </row>
    <row r="543" spans="1:5" x14ac:dyDescent="0.25">
      <c r="A543" s="438">
        <v>45042</v>
      </c>
      <c r="B543" s="431" t="s">
        <v>22186</v>
      </c>
      <c r="C543" s="431">
        <v>40</v>
      </c>
      <c r="D543" s="432"/>
      <c r="E543" s="431">
        <v>137.19999999999999</v>
      </c>
    </row>
    <row r="544" spans="1:5" x14ac:dyDescent="0.25">
      <c r="A544" s="438">
        <v>45042</v>
      </c>
      <c r="B544" s="431" t="s">
        <v>22187</v>
      </c>
      <c r="C544" s="431">
        <v>60</v>
      </c>
      <c r="D544" s="432"/>
      <c r="E544" s="431">
        <v>137.19999999999999</v>
      </c>
    </row>
    <row r="545" spans="1:6" x14ac:dyDescent="0.25">
      <c r="A545" s="438">
        <v>45042</v>
      </c>
      <c r="B545" s="431" t="s">
        <v>22188</v>
      </c>
      <c r="C545" s="431">
        <v>133</v>
      </c>
      <c r="D545" s="431">
        <v>395</v>
      </c>
      <c r="E545" s="431"/>
      <c r="F545" t="s">
        <v>22189</v>
      </c>
    </row>
    <row r="546" spans="1:6" x14ac:dyDescent="0.25">
      <c r="A546" s="438">
        <v>45042</v>
      </c>
      <c r="B546" s="431" t="s">
        <v>22190</v>
      </c>
      <c r="C546" s="431">
        <v>30</v>
      </c>
      <c r="D546" s="431">
        <v>84.38</v>
      </c>
      <c r="E546" s="431"/>
    </row>
    <row r="547" spans="1:6" x14ac:dyDescent="0.25">
      <c r="A547" s="438">
        <v>45042</v>
      </c>
      <c r="B547" s="431" t="s">
        <v>22191</v>
      </c>
      <c r="C547" s="431">
        <v>24</v>
      </c>
      <c r="D547" s="432"/>
      <c r="E547" s="431">
        <v>147</v>
      </c>
    </row>
    <row r="548" spans="1:6" x14ac:dyDescent="0.25">
      <c r="A548" s="438">
        <v>45042</v>
      </c>
      <c r="B548" s="431" t="s">
        <v>22192</v>
      </c>
      <c r="C548" s="431">
        <v>87</v>
      </c>
      <c r="D548" s="432"/>
      <c r="E548" s="431">
        <v>200.17</v>
      </c>
    </row>
    <row r="549" spans="1:6" x14ac:dyDescent="0.25">
      <c r="A549" s="438">
        <v>45042</v>
      </c>
      <c r="B549" s="431" t="s">
        <v>22193</v>
      </c>
      <c r="C549" s="431">
        <v>46</v>
      </c>
      <c r="D549" s="432"/>
      <c r="E549" s="431">
        <v>114.4</v>
      </c>
    </row>
    <row r="550" spans="1:6" x14ac:dyDescent="0.25">
      <c r="A550" s="438">
        <v>45042</v>
      </c>
      <c r="B550" s="431" t="s">
        <v>22194</v>
      </c>
      <c r="C550" s="431">
        <v>50</v>
      </c>
      <c r="D550" s="432"/>
      <c r="E550" s="431">
        <v>145.6</v>
      </c>
    </row>
    <row r="551" spans="1:6" x14ac:dyDescent="0.25">
      <c r="A551" s="438">
        <v>45042</v>
      </c>
      <c r="B551" s="431" t="s">
        <v>22195</v>
      </c>
      <c r="C551" s="431">
        <v>60</v>
      </c>
      <c r="D551" s="431">
        <v>153.26</v>
      </c>
      <c r="E551" s="431"/>
    </row>
    <row r="552" spans="1:6" x14ac:dyDescent="0.25">
      <c r="A552" s="438">
        <v>45042</v>
      </c>
      <c r="B552" s="431" t="s">
        <v>22196</v>
      </c>
      <c r="C552" s="431">
        <v>199</v>
      </c>
      <c r="D552" s="432"/>
      <c r="E552" s="431">
        <v>395.2</v>
      </c>
    </row>
    <row r="553" spans="1:6" x14ac:dyDescent="0.25">
      <c r="A553" s="438">
        <v>45042</v>
      </c>
      <c r="B553" s="431" t="s">
        <v>22197</v>
      </c>
      <c r="C553" s="431">
        <v>45</v>
      </c>
      <c r="D553" s="432"/>
      <c r="E553" s="431">
        <v>118</v>
      </c>
    </row>
    <row r="554" spans="1:6" x14ac:dyDescent="0.25">
      <c r="A554" s="438">
        <v>45042</v>
      </c>
      <c r="B554" s="431" t="s">
        <v>22198</v>
      </c>
      <c r="C554" s="431">
        <v>5</v>
      </c>
      <c r="D554" s="432"/>
      <c r="E554" s="431">
        <v>52</v>
      </c>
    </row>
    <row r="555" spans="1:6" x14ac:dyDescent="0.25">
      <c r="A555" s="438">
        <v>45042</v>
      </c>
      <c r="B555" s="431" t="s">
        <v>22199</v>
      </c>
      <c r="C555" s="431">
        <v>5</v>
      </c>
      <c r="D555" s="432"/>
      <c r="E555" s="431">
        <v>44.1</v>
      </c>
    </row>
    <row r="556" spans="1:6" x14ac:dyDescent="0.25">
      <c r="A556" s="438">
        <v>45042</v>
      </c>
      <c r="B556" s="431" t="s">
        <v>22200</v>
      </c>
      <c r="C556" s="431">
        <v>51</v>
      </c>
      <c r="D556" s="431">
        <v>158.66999999999999</v>
      </c>
      <c r="E556" s="431"/>
    </row>
    <row r="557" spans="1:6" x14ac:dyDescent="0.25">
      <c r="A557" s="438">
        <v>45042</v>
      </c>
      <c r="B557" s="431" t="s">
        <v>22201</v>
      </c>
      <c r="C557" s="454">
        <v>30</v>
      </c>
      <c r="D557" s="431">
        <v>101.6</v>
      </c>
      <c r="E557" s="431"/>
    </row>
    <row r="558" spans="1:6" x14ac:dyDescent="0.25">
      <c r="A558" s="438">
        <v>45042</v>
      </c>
      <c r="B558" s="431" t="s">
        <v>22202</v>
      </c>
      <c r="C558" s="431">
        <v>35</v>
      </c>
      <c r="D558" s="432"/>
      <c r="E558" s="431">
        <v>93.6</v>
      </c>
    </row>
    <row r="559" spans="1:6" x14ac:dyDescent="0.25">
      <c r="A559" s="438">
        <v>45042</v>
      </c>
      <c r="B559" s="431" t="s">
        <v>22203</v>
      </c>
      <c r="C559" s="431">
        <v>22</v>
      </c>
      <c r="D559" s="432"/>
      <c r="E559" s="431">
        <v>58.8</v>
      </c>
    </row>
    <row r="560" spans="1:6" x14ac:dyDescent="0.25">
      <c r="A560" s="438">
        <v>45042</v>
      </c>
      <c r="B560" s="431" t="s">
        <v>22204</v>
      </c>
      <c r="C560" s="431">
        <v>10</v>
      </c>
      <c r="D560" s="432"/>
      <c r="E560" s="431">
        <v>52</v>
      </c>
    </row>
    <row r="561" spans="1:5" x14ac:dyDescent="0.25">
      <c r="A561" s="438">
        <v>45042</v>
      </c>
      <c r="B561" s="431" t="s">
        <v>22205</v>
      </c>
      <c r="C561" s="431">
        <v>227</v>
      </c>
      <c r="D561" s="432"/>
      <c r="E561" s="431">
        <v>500.08</v>
      </c>
    </row>
    <row r="562" spans="1:5" x14ac:dyDescent="0.25">
      <c r="A562" s="438">
        <v>45042</v>
      </c>
      <c r="B562" s="431" t="s">
        <v>22206</v>
      </c>
      <c r="C562" s="431">
        <v>1327</v>
      </c>
      <c r="D562" s="432"/>
      <c r="E562" s="433">
        <v>2340.2399999999998</v>
      </c>
    </row>
    <row r="563" spans="1:5" x14ac:dyDescent="0.25">
      <c r="A563" s="438">
        <v>45042</v>
      </c>
      <c r="B563" s="431" t="s">
        <v>22207</v>
      </c>
      <c r="C563" s="431">
        <v>59</v>
      </c>
      <c r="D563" s="432"/>
      <c r="E563" s="431">
        <v>127.4</v>
      </c>
    </row>
    <row r="564" spans="1:5" x14ac:dyDescent="0.25">
      <c r="A564" s="438">
        <v>45042</v>
      </c>
      <c r="B564" s="431" t="s">
        <v>22208</v>
      </c>
      <c r="C564" s="431">
        <v>38</v>
      </c>
      <c r="D564" s="432"/>
      <c r="E564" s="431">
        <v>83.2</v>
      </c>
    </row>
    <row r="565" spans="1:5" x14ac:dyDescent="0.25">
      <c r="A565" s="438">
        <v>45042</v>
      </c>
      <c r="B565" s="431" t="s">
        <v>22209</v>
      </c>
      <c r="C565" s="431">
        <v>27</v>
      </c>
      <c r="D565" s="431">
        <v>66.3</v>
      </c>
      <c r="E565" s="431"/>
    </row>
    <row r="566" spans="1:5" x14ac:dyDescent="0.25">
      <c r="A566" s="438">
        <v>45042</v>
      </c>
      <c r="B566" s="431" t="s">
        <v>22210</v>
      </c>
      <c r="C566" s="431">
        <v>70</v>
      </c>
      <c r="D566" s="432"/>
      <c r="E566" s="431">
        <v>456.19</v>
      </c>
    </row>
    <row r="567" spans="1:5" x14ac:dyDescent="0.25">
      <c r="A567" s="438">
        <v>45042</v>
      </c>
      <c r="B567" s="431" t="s">
        <v>22211</v>
      </c>
      <c r="C567" s="431">
        <v>49</v>
      </c>
      <c r="D567" s="431">
        <v>166.3</v>
      </c>
      <c r="E567" s="431"/>
    </row>
    <row r="568" spans="1:5" x14ac:dyDescent="0.25">
      <c r="A568" s="438">
        <v>45042</v>
      </c>
      <c r="B568" s="431" t="s">
        <v>22212</v>
      </c>
      <c r="C568" s="431">
        <v>60</v>
      </c>
      <c r="D568" s="432"/>
      <c r="E568" s="431">
        <v>159.30000000000001</v>
      </c>
    </row>
    <row r="569" spans="1:5" x14ac:dyDescent="0.25">
      <c r="A569" s="438">
        <v>45042</v>
      </c>
      <c r="B569" s="479" t="s">
        <v>22213</v>
      </c>
      <c r="C569" s="431">
        <v>5</v>
      </c>
      <c r="D569" s="480"/>
      <c r="E569" s="431">
        <v>49</v>
      </c>
    </row>
    <row r="570" spans="1:5" x14ac:dyDescent="0.25">
      <c r="A570" s="438">
        <v>45042</v>
      </c>
      <c r="B570" s="479" t="s">
        <v>22215</v>
      </c>
      <c r="C570" s="431">
        <v>84</v>
      </c>
      <c r="D570" s="480"/>
      <c r="E570" s="431">
        <v>218.4</v>
      </c>
    </row>
    <row r="571" spans="1:5" x14ac:dyDescent="0.25">
      <c r="A571" s="438">
        <v>45042</v>
      </c>
      <c r="B571" s="479" t="s">
        <v>22216</v>
      </c>
      <c r="C571" s="431">
        <v>770</v>
      </c>
      <c r="D571" s="481">
        <v>1763.5</v>
      </c>
      <c r="E571" s="433"/>
    </row>
    <row r="572" spans="1:5" x14ac:dyDescent="0.25">
      <c r="A572" s="438">
        <v>45042</v>
      </c>
      <c r="B572" s="479" t="s">
        <v>22217</v>
      </c>
      <c r="C572" s="431">
        <v>20</v>
      </c>
      <c r="D572" s="432"/>
      <c r="E572" s="431">
        <v>52</v>
      </c>
    </row>
    <row r="573" spans="1:5" x14ac:dyDescent="0.25">
      <c r="A573" s="438">
        <v>45043</v>
      </c>
      <c r="B573" s="479" t="s">
        <v>22218</v>
      </c>
      <c r="C573" s="482">
        <v>106</v>
      </c>
      <c r="D573" s="482">
        <v>168.76</v>
      </c>
      <c r="E573" s="482"/>
    </row>
    <row r="574" spans="1:5" x14ac:dyDescent="0.25">
      <c r="A574" s="438">
        <v>45043</v>
      </c>
      <c r="B574" s="479" t="s">
        <v>22219</v>
      </c>
      <c r="C574" s="482">
        <v>302</v>
      </c>
      <c r="D574" s="483"/>
      <c r="E574" s="482">
        <v>774.2</v>
      </c>
    </row>
    <row r="575" spans="1:5" x14ac:dyDescent="0.25">
      <c r="A575" s="438">
        <v>45043</v>
      </c>
      <c r="B575" s="479" t="s">
        <v>22220</v>
      </c>
      <c r="C575" s="482">
        <v>20</v>
      </c>
      <c r="D575" s="482">
        <v>72.569999999999993</v>
      </c>
      <c r="E575" s="482"/>
    </row>
    <row r="576" spans="1:5" x14ac:dyDescent="0.25">
      <c r="A576" s="438">
        <v>45043</v>
      </c>
      <c r="B576" s="479" t="s">
        <v>22221</v>
      </c>
      <c r="C576" s="482">
        <v>27</v>
      </c>
      <c r="D576" s="482">
        <v>87.08</v>
      </c>
      <c r="E576" s="482"/>
    </row>
    <row r="577" spans="1:5" x14ac:dyDescent="0.25">
      <c r="A577" s="438">
        <v>45043</v>
      </c>
      <c r="B577" s="479" t="s">
        <v>22222</v>
      </c>
      <c r="C577" s="482">
        <v>100</v>
      </c>
      <c r="D577" s="482">
        <v>358.18</v>
      </c>
      <c r="E577" s="482"/>
    </row>
    <row r="578" spans="1:5" x14ac:dyDescent="0.25">
      <c r="A578" s="438">
        <v>45043</v>
      </c>
      <c r="B578" s="479" t="s">
        <v>22223</v>
      </c>
      <c r="C578" s="482">
        <v>20</v>
      </c>
      <c r="D578" s="483"/>
      <c r="E578" s="482">
        <v>68.599999999999994</v>
      </c>
    </row>
    <row r="579" spans="1:5" x14ac:dyDescent="0.25">
      <c r="A579" s="438">
        <v>45043</v>
      </c>
      <c r="B579" s="479" t="s">
        <v>22224</v>
      </c>
      <c r="C579" s="482">
        <v>120</v>
      </c>
      <c r="D579" s="482">
        <v>347.84</v>
      </c>
      <c r="E579" s="482"/>
    </row>
    <row r="580" spans="1:5" x14ac:dyDescent="0.25">
      <c r="A580" s="438">
        <v>45043</v>
      </c>
      <c r="B580" s="479" t="s">
        <v>22225</v>
      </c>
      <c r="C580" s="482">
        <v>120</v>
      </c>
      <c r="D580" s="483"/>
      <c r="E580" s="482">
        <v>282.08</v>
      </c>
    </row>
    <row r="581" spans="1:5" x14ac:dyDescent="0.25">
      <c r="A581" s="438">
        <v>45043</v>
      </c>
      <c r="B581" s="479" t="s">
        <v>22226</v>
      </c>
      <c r="C581" s="482">
        <v>50</v>
      </c>
      <c r="D581" s="483"/>
      <c r="E581" s="482">
        <v>145.6</v>
      </c>
    </row>
    <row r="582" spans="1:5" x14ac:dyDescent="0.25">
      <c r="A582" s="438">
        <v>45043</v>
      </c>
      <c r="B582" s="479" t="s">
        <v>22227</v>
      </c>
      <c r="C582" s="482">
        <v>727</v>
      </c>
      <c r="D582" s="483"/>
      <c r="E582" s="484">
        <v>1876.45</v>
      </c>
    </row>
    <row r="583" spans="1:5" x14ac:dyDescent="0.25">
      <c r="A583" s="438">
        <v>45043</v>
      </c>
      <c r="B583" s="479" t="s">
        <v>22228</v>
      </c>
      <c r="C583" s="482">
        <v>10</v>
      </c>
      <c r="D583" s="483"/>
      <c r="E583" s="482">
        <v>44.1</v>
      </c>
    </row>
    <row r="584" spans="1:5" x14ac:dyDescent="0.25">
      <c r="A584" s="438">
        <v>45043</v>
      </c>
      <c r="B584" s="479" t="s">
        <v>22229</v>
      </c>
      <c r="C584" s="482">
        <v>33</v>
      </c>
      <c r="D584" s="482">
        <v>125.29</v>
      </c>
      <c r="E584" s="482"/>
    </row>
    <row r="585" spans="1:5" x14ac:dyDescent="0.25">
      <c r="A585" s="438">
        <v>45043</v>
      </c>
      <c r="B585" s="479" t="s">
        <v>22230</v>
      </c>
      <c r="C585" s="482">
        <v>25</v>
      </c>
      <c r="D585" s="482">
        <v>198.89</v>
      </c>
      <c r="E585" s="482"/>
    </row>
    <row r="586" spans="1:5" x14ac:dyDescent="0.25">
      <c r="A586" s="438">
        <v>45043</v>
      </c>
      <c r="B586" s="479" t="s">
        <v>22231</v>
      </c>
      <c r="C586" s="482">
        <v>22</v>
      </c>
      <c r="D586" s="483"/>
      <c r="E586" s="482">
        <v>224.2</v>
      </c>
    </row>
    <row r="587" spans="1:5" x14ac:dyDescent="0.25">
      <c r="A587" s="438">
        <v>45043</v>
      </c>
      <c r="B587" s="479" t="s">
        <v>22232</v>
      </c>
      <c r="C587" s="482">
        <v>22</v>
      </c>
      <c r="D587" s="483"/>
      <c r="E587" s="482">
        <v>45</v>
      </c>
    </row>
    <row r="588" spans="1:5" x14ac:dyDescent="0.25">
      <c r="A588" s="438">
        <v>45043</v>
      </c>
      <c r="B588" s="479" t="s">
        <v>22233</v>
      </c>
      <c r="C588" s="482">
        <v>30</v>
      </c>
      <c r="D588" s="483"/>
      <c r="E588" s="482">
        <v>68.599999999999994</v>
      </c>
    </row>
    <row r="589" spans="1:5" x14ac:dyDescent="0.25">
      <c r="A589" s="438">
        <v>45043</v>
      </c>
      <c r="B589" s="479" t="s">
        <v>22234</v>
      </c>
      <c r="C589" s="482">
        <v>31</v>
      </c>
      <c r="D589" s="483"/>
      <c r="E589" s="482">
        <v>187.2</v>
      </c>
    </row>
    <row r="590" spans="1:5" x14ac:dyDescent="0.25">
      <c r="A590" s="438">
        <v>45043</v>
      </c>
      <c r="B590" s="479" t="s">
        <v>22235</v>
      </c>
      <c r="C590" s="482">
        <v>13</v>
      </c>
      <c r="D590" s="483"/>
      <c r="E590" s="482">
        <v>43.68</v>
      </c>
    </row>
    <row r="591" spans="1:5" x14ac:dyDescent="0.25">
      <c r="A591" s="438">
        <v>45043</v>
      </c>
      <c r="B591" s="479" t="s">
        <v>22236</v>
      </c>
      <c r="C591" s="482">
        <v>28</v>
      </c>
      <c r="D591" s="483"/>
      <c r="E591" s="482">
        <v>460.85</v>
      </c>
    </row>
    <row r="592" spans="1:5" x14ac:dyDescent="0.25">
      <c r="A592" s="438">
        <v>45043</v>
      </c>
      <c r="B592" s="479" t="s">
        <v>22237</v>
      </c>
      <c r="C592" s="482">
        <v>60</v>
      </c>
      <c r="D592" s="482">
        <v>168.76</v>
      </c>
      <c r="E592" s="482"/>
    </row>
    <row r="593" spans="1:5" x14ac:dyDescent="0.25">
      <c r="A593" s="438">
        <v>45043</v>
      </c>
      <c r="B593" s="479" t="s">
        <v>22238</v>
      </c>
      <c r="C593" s="482">
        <v>48</v>
      </c>
      <c r="D593" s="482">
        <v>168.76</v>
      </c>
      <c r="E593" s="482"/>
    </row>
    <row r="594" spans="1:5" x14ac:dyDescent="0.25">
      <c r="A594" s="438">
        <v>45043</v>
      </c>
      <c r="B594" s="479" t="s">
        <v>22239</v>
      </c>
      <c r="C594" s="482">
        <v>100</v>
      </c>
      <c r="D594" s="483"/>
      <c r="E594" s="482">
        <v>145.6</v>
      </c>
    </row>
    <row r="595" spans="1:5" x14ac:dyDescent="0.25">
      <c r="A595" s="438">
        <v>45043</v>
      </c>
      <c r="B595" s="479" t="s">
        <v>22240</v>
      </c>
      <c r="C595" s="482">
        <v>50</v>
      </c>
      <c r="D595" s="482">
        <v>166.3</v>
      </c>
      <c r="E595" s="482"/>
    </row>
    <row r="596" spans="1:5" x14ac:dyDescent="0.25">
      <c r="A596" s="438">
        <v>45043</v>
      </c>
      <c r="B596" s="479" t="s">
        <v>22241</v>
      </c>
      <c r="C596" s="482">
        <v>186</v>
      </c>
      <c r="D596" s="482"/>
      <c r="E596" s="482">
        <v>423.61</v>
      </c>
    </row>
    <row r="597" spans="1:5" x14ac:dyDescent="0.25">
      <c r="A597" s="438">
        <v>45043</v>
      </c>
      <c r="B597" s="479" t="s">
        <v>22242</v>
      </c>
      <c r="C597" s="482">
        <v>40</v>
      </c>
      <c r="D597" s="482"/>
      <c r="E597" s="482">
        <v>150.1</v>
      </c>
    </row>
    <row r="598" spans="1:5" ht="26.25" customHeight="1" x14ac:dyDescent="0.25">
      <c r="A598" s="438">
        <v>45043</v>
      </c>
      <c r="B598" s="479" t="s">
        <v>22243</v>
      </c>
      <c r="C598" s="482">
        <f>22+21</f>
        <v>43</v>
      </c>
      <c r="D598" s="482"/>
      <c r="E598" s="482">
        <v>90.9</v>
      </c>
    </row>
    <row r="599" spans="1:5" x14ac:dyDescent="0.25">
      <c r="A599" s="438">
        <v>45043</v>
      </c>
      <c r="B599" s="479" t="s">
        <v>22244</v>
      </c>
      <c r="C599" s="482">
        <v>33</v>
      </c>
      <c r="D599" s="482">
        <v>94.34</v>
      </c>
      <c r="E599" s="482"/>
    </row>
    <row r="600" spans="1:5" x14ac:dyDescent="0.25">
      <c r="A600" s="438">
        <v>45043</v>
      </c>
      <c r="B600" s="479" t="s">
        <v>22245</v>
      </c>
      <c r="C600" s="482">
        <v>38</v>
      </c>
      <c r="D600" s="482"/>
      <c r="E600" s="482">
        <v>89</v>
      </c>
    </row>
    <row r="601" spans="1:5" x14ac:dyDescent="0.25">
      <c r="A601" s="438">
        <v>45043</v>
      </c>
      <c r="B601" s="479" t="s">
        <v>22246</v>
      </c>
      <c r="C601" s="482">
        <v>172</v>
      </c>
      <c r="D601" s="482"/>
      <c r="E601" s="482">
        <v>411.6</v>
      </c>
    </row>
    <row r="602" spans="1:5" x14ac:dyDescent="0.25">
      <c r="A602" s="438">
        <v>45043</v>
      </c>
      <c r="B602" s="479" t="s">
        <v>22247</v>
      </c>
      <c r="C602" s="482">
        <v>60</v>
      </c>
      <c r="D602" s="482"/>
      <c r="E602" s="482">
        <v>145.6</v>
      </c>
    </row>
    <row r="603" spans="1:5" x14ac:dyDescent="0.25">
      <c r="A603" s="438">
        <v>45043</v>
      </c>
      <c r="B603" s="479" t="s">
        <v>22248</v>
      </c>
      <c r="C603" s="482">
        <v>77.5</v>
      </c>
      <c r="D603" s="482"/>
      <c r="E603" s="482">
        <v>89</v>
      </c>
    </row>
    <row r="604" spans="1:5" x14ac:dyDescent="0.25">
      <c r="A604" s="438">
        <v>45043</v>
      </c>
      <c r="B604" s="479" t="s">
        <v>22249</v>
      </c>
      <c r="C604" s="482">
        <v>50</v>
      </c>
      <c r="D604" s="482">
        <v>109.47</v>
      </c>
      <c r="E604" s="482"/>
    </row>
    <row r="605" spans="1:5" x14ac:dyDescent="0.25">
      <c r="A605" s="438">
        <v>45043</v>
      </c>
      <c r="B605" s="479" t="s">
        <v>22250</v>
      </c>
      <c r="C605" s="482">
        <v>72</v>
      </c>
      <c r="D605" s="482"/>
      <c r="E605" s="482">
        <v>286</v>
      </c>
    </row>
    <row r="606" spans="1:5" x14ac:dyDescent="0.25">
      <c r="A606" s="438">
        <v>45043</v>
      </c>
      <c r="B606" s="479" t="s">
        <v>22251</v>
      </c>
      <c r="C606" s="482">
        <v>150</v>
      </c>
      <c r="D606" s="482"/>
      <c r="E606" s="482">
        <v>343</v>
      </c>
    </row>
    <row r="607" spans="1:5" x14ac:dyDescent="0.25">
      <c r="A607" s="438">
        <v>45043</v>
      </c>
      <c r="B607" s="479" t="s">
        <v>22252</v>
      </c>
      <c r="C607" s="482">
        <v>132</v>
      </c>
      <c r="D607" s="482"/>
      <c r="E607" s="482">
        <v>321.10000000000002</v>
      </c>
    </row>
    <row r="608" spans="1:5" x14ac:dyDescent="0.25">
      <c r="A608" s="438">
        <v>45043</v>
      </c>
      <c r="B608" s="479" t="s">
        <v>22253</v>
      </c>
      <c r="C608" s="482">
        <v>32</v>
      </c>
      <c r="D608" s="482"/>
      <c r="E608" s="482">
        <v>279.06</v>
      </c>
    </row>
    <row r="609" spans="1:5" x14ac:dyDescent="0.25">
      <c r="A609" s="438">
        <v>45043</v>
      </c>
      <c r="B609" s="479" t="s">
        <v>22254</v>
      </c>
      <c r="C609" s="482">
        <v>32</v>
      </c>
      <c r="D609" s="482">
        <v>223.86</v>
      </c>
      <c r="E609" s="482"/>
    </row>
    <row r="610" spans="1:5" x14ac:dyDescent="0.25">
      <c r="A610" s="438">
        <v>45043</v>
      </c>
      <c r="B610" s="479" t="s">
        <v>22255</v>
      </c>
      <c r="C610" s="482">
        <v>22</v>
      </c>
      <c r="D610" s="482"/>
      <c r="E610" s="482">
        <v>147</v>
      </c>
    </row>
    <row r="611" spans="1:5" x14ac:dyDescent="0.25">
      <c r="A611" s="438">
        <v>45043</v>
      </c>
      <c r="B611" s="479" t="s">
        <v>22256</v>
      </c>
      <c r="C611" s="482">
        <v>70</v>
      </c>
      <c r="D611" s="482"/>
      <c r="E611" s="482">
        <v>163.30000000000001</v>
      </c>
    </row>
    <row r="612" spans="1:5" x14ac:dyDescent="0.25">
      <c r="A612" s="438">
        <v>45043</v>
      </c>
      <c r="B612" s="479" t="s">
        <v>22257</v>
      </c>
      <c r="C612" s="482">
        <v>37</v>
      </c>
      <c r="D612" s="482">
        <v>114.51</v>
      </c>
      <c r="E612" s="482"/>
    </row>
    <row r="613" spans="1:5" x14ac:dyDescent="0.25">
      <c r="A613" s="438">
        <v>45043</v>
      </c>
      <c r="B613" s="479" t="s">
        <v>22258</v>
      </c>
      <c r="C613" s="482">
        <v>25</v>
      </c>
      <c r="D613" s="482">
        <v>72.569999999999993</v>
      </c>
      <c r="E613" s="482"/>
    </row>
    <row r="614" spans="1:5" x14ac:dyDescent="0.25">
      <c r="A614" s="438">
        <v>45043</v>
      </c>
      <c r="B614" s="479" t="s">
        <v>22259</v>
      </c>
      <c r="C614" s="482">
        <v>20</v>
      </c>
      <c r="D614" s="482">
        <v>168.76</v>
      </c>
      <c r="E614" s="482"/>
    </row>
    <row r="615" spans="1:5" x14ac:dyDescent="0.25">
      <c r="A615" s="438">
        <v>45043</v>
      </c>
      <c r="B615" s="479" t="s">
        <v>22260</v>
      </c>
      <c r="C615" s="482">
        <v>1005</v>
      </c>
      <c r="D615" s="482"/>
      <c r="E615" s="482">
        <v>1775.76</v>
      </c>
    </row>
    <row r="616" spans="1:5" ht="16.5" customHeight="1" x14ac:dyDescent="0.25">
      <c r="A616" s="438">
        <v>45043</v>
      </c>
      <c r="B616" s="479" t="s">
        <v>22261</v>
      </c>
      <c r="C616" s="482">
        <v>32</v>
      </c>
      <c r="D616" s="482">
        <v>108.49</v>
      </c>
      <c r="E616" s="482"/>
    </row>
    <row r="617" spans="1:5" x14ac:dyDescent="0.25">
      <c r="A617" s="438">
        <v>45043</v>
      </c>
      <c r="B617" s="479" t="s">
        <v>22262</v>
      </c>
      <c r="C617" s="482">
        <v>24</v>
      </c>
      <c r="D617" s="482">
        <v>66.3</v>
      </c>
      <c r="E617" s="482"/>
    </row>
    <row r="618" spans="1:5" x14ac:dyDescent="0.25">
      <c r="A618" s="438">
        <v>45043</v>
      </c>
      <c r="B618" s="479" t="s">
        <v>22263</v>
      </c>
      <c r="C618" s="482">
        <v>123</v>
      </c>
      <c r="D618" s="482"/>
      <c r="E618" s="482">
        <v>603.12</v>
      </c>
    </row>
    <row r="619" spans="1:5" x14ac:dyDescent="0.25">
      <c r="A619" s="438">
        <v>45043</v>
      </c>
      <c r="B619" s="479" t="s">
        <v>22264</v>
      </c>
      <c r="C619" s="482" t="s">
        <v>22272</v>
      </c>
      <c r="D619" s="482">
        <v>101.6</v>
      </c>
      <c r="E619" s="482"/>
    </row>
    <row r="620" spans="1:5" x14ac:dyDescent="0.25">
      <c r="A620" s="438">
        <v>45043</v>
      </c>
      <c r="B620" s="479" t="s">
        <v>22265</v>
      </c>
      <c r="C620" s="482">
        <v>20</v>
      </c>
      <c r="D620" s="482">
        <v>60.27</v>
      </c>
      <c r="E620" s="482"/>
    </row>
    <row r="621" spans="1:5" x14ac:dyDescent="0.25">
      <c r="A621" s="438">
        <v>45043</v>
      </c>
      <c r="B621" s="479" t="s">
        <v>22266</v>
      </c>
      <c r="C621" s="482">
        <f>683+800+2015+742</f>
        <v>4240</v>
      </c>
      <c r="D621" s="482"/>
      <c r="E621" s="482">
        <v>7712.91</v>
      </c>
    </row>
    <row r="622" spans="1:5" x14ac:dyDescent="0.25">
      <c r="A622" s="438">
        <v>45043</v>
      </c>
      <c r="B622" s="479" t="s">
        <v>22267</v>
      </c>
      <c r="C622" s="482">
        <v>50</v>
      </c>
      <c r="D622" s="482">
        <v>179.09</v>
      </c>
      <c r="E622" s="482"/>
    </row>
    <row r="623" spans="1:5" x14ac:dyDescent="0.25">
      <c r="A623" s="438">
        <v>45043</v>
      </c>
      <c r="B623" s="479" t="s">
        <v>22268</v>
      </c>
      <c r="C623" s="482">
        <v>123</v>
      </c>
      <c r="D623" s="482"/>
      <c r="E623" s="482">
        <v>343.2</v>
      </c>
    </row>
    <row r="624" spans="1:5" x14ac:dyDescent="0.25">
      <c r="A624" s="438">
        <v>45043</v>
      </c>
      <c r="B624" s="479" t="s">
        <v>22269</v>
      </c>
      <c r="C624" s="482">
        <v>50</v>
      </c>
      <c r="D624" s="482">
        <v>278.13</v>
      </c>
      <c r="E624" s="482"/>
    </row>
    <row r="625" spans="1:5" x14ac:dyDescent="0.25">
      <c r="A625" s="438">
        <v>45044</v>
      </c>
      <c r="B625" s="479" t="s">
        <v>22270</v>
      </c>
      <c r="C625" s="482">
        <v>35</v>
      </c>
      <c r="D625" s="482">
        <v>96.43</v>
      </c>
      <c r="E625" s="482"/>
    </row>
    <row r="626" spans="1:5" x14ac:dyDescent="0.25">
      <c r="A626" s="438">
        <v>45044</v>
      </c>
      <c r="B626" s="479" t="s">
        <v>22271</v>
      </c>
      <c r="C626" s="482">
        <v>700</v>
      </c>
      <c r="D626" s="482"/>
      <c r="E626" s="466">
        <v>1221.9000000000001</v>
      </c>
    </row>
    <row r="627" spans="1:5" x14ac:dyDescent="0.25">
      <c r="A627" s="438">
        <v>45044</v>
      </c>
      <c r="B627" s="431" t="s">
        <v>22274</v>
      </c>
      <c r="C627" s="431">
        <v>127</v>
      </c>
      <c r="D627" s="431"/>
      <c r="E627" s="431">
        <v>222.7</v>
      </c>
    </row>
    <row r="628" spans="1:5" x14ac:dyDescent="0.25">
      <c r="A628" s="438">
        <v>45044</v>
      </c>
      <c r="B628" s="431" t="s">
        <v>22275</v>
      </c>
      <c r="C628" s="431">
        <v>18</v>
      </c>
      <c r="D628" s="431">
        <v>156.69999999999999</v>
      </c>
      <c r="E628" s="431"/>
    </row>
    <row r="629" spans="1:5" x14ac:dyDescent="0.25">
      <c r="A629" s="438">
        <v>45044</v>
      </c>
      <c r="B629" s="431" t="s">
        <v>22276</v>
      </c>
      <c r="C629" s="435">
        <v>43</v>
      </c>
      <c r="D629" s="431">
        <v>132.59</v>
      </c>
      <c r="E629" s="431"/>
    </row>
    <row r="630" spans="1:5" x14ac:dyDescent="0.25">
      <c r="A630" s="438">
        <v>45044</v>
      </c>
      <c r="B630" s="431" t="s">
        <v>22277</v>
      </c>
      <c r="C630" s="431">
        <v>90</v>
      </c>
      <c r="D630" s="432"/>
      <c r="E630" s="431">
        <v>224.2</v>
      </c>
    </row>
    <row r="631" spans="1:5" x14ac:dyDescent="0.25">
      <c r="A631" s="438">
        <v>45044</v>
      </c>
      <c r="B631" s="431" t="s">
        <v>22278</v>
      </c>
      <c r="C631" s="431">
        <v>380</v>
      </c>
      <c r="D631" s="432"/>
      <c r="E631" s="431">
        <v>1453.76</v>
      </c>
    </row>
    <row r="632" spans="1:5" x14ac:dyDescent="0.25">
      <c r="A632" s="438">
        <v>45044</v>
      </c>
      <c r="B632" s="431" t="s">
        <v>22279</v>
      </c>
      <c r="C632" s="431">
        <v>1124</v>
      </c>
      <c r="D632" s="431"/>
      <c r="E632" s="433">
        <v>2242.5</v>
      </c>
    </row>
    <row r="633" spans="1:5" x14ac:dyDescent="0.25">
      <c r="A633" s="438">
        <v>45044</v>
      </c>
      <c r="B633" s="431" t="s">
        <v>22280</v>
      </c>
      <c r="C633" s="431">
        <v>168</v>
      </c>
      <c r="D633" s="432"/>
      <c r="E633" s="431">
        <v>387.1</v>
      </c>
    </row>
    <row r="634" spans="1:5" x14ac:dyDescent="0.25">
      <c r="A634" s="438">
        <v>45044</v>
      </c>
      <c r="B634" s="431" t="s">
        <v>22281</v>
      </c>
      <c r="C634" s="431">
        <v>95</v>
      </c>
      <c r="D634" s="431">
        <v>306.52</v>
      </c>
      <c r="E634" s="431"/>
    </row>
    <row r="635" spans="1:5" x14ac:dyDescent="0.25">
      <c r="A635" s="438">
        <v>45044</v>
      </c>
      <c r="B635" s="431" t="s">
        <v>22282</v>
      </c>
      <c r="C635" s="431">
        <v>26</v>
      </c>
      <c r="D635" s="431">
        <v>84.38</v>
      </c>
      <c r="E635" s="431"/>
    </row>
    <row r="636" spans="1:5" x14ac:dyDescent="0.25">
      <c r="A636" s="447">
        <v>45044</v>
      </c>
      <c r="B636" s="449" t="s">
        <v>22283</v>
      </c>
      <c r="C636" s="459">
        <v>387</v>
      </c>
      <c r="D636" s="448"/>
      <c r="E636" s="449">
        <v>879.84</v>
      </c>
    </row>
    <row r="637" spans="1:5" x14ac:dyDescent="0.25">
      <c r="A637" s="457">
        <v>45044</v>
      </c>
      <c r="B637" s="435" t="s">
        <v>22284</v>
      </c>
      <c r="C637" s="463">
        <v>196</v>
      </c>
      <c r="D637" s="416"/>
      <c r="E637" s="435">
        <v>428.26</v>
      </c>
    </row>
    <row r="638" spans="1:5" x14ac:dyDescent="0.25">
      <c r="A638" s="457">
        <v>45044</v>
      </c>
      <c r="B638" s="435" t="s">
        <v>22285</v>
      </c>
      <c r="C638" s="463">
        <v>48</v>
      </c>
      <c r="D638" s="416"/>
      <c r="E638" s="435">
        <v>102.96</v>
      </c>
    </row>
    <row r="639" spans="1:5" x14ac:dyDescent="0.25">
      <c r="A639" s="457">
        <v>45044</v>
      </c>
      <c r="B639" s="435" t="s">
        <v>22286</v>
      </c>
      <c r="C639" s="463">
        <v>165</v>
      </c>
      <c r="D639" s="416"/>
      <c r="E639" s="435">
        <v>247.8</v>
      </c>
    </row>
    <row r="640" spans="1:5" x14ac:dyDescent="0.25">
      <c r="A640" s="457">
        <v>45044</v>
      </c>
      <c r="B640" s="435" t="s">
        <v>22287</v>
      </c>
      <c r="C640" s="463">
        <v>110</v>
      </c>
      <c r="D640" s="416"/>
      <c r="E640" s="435">
        <v>165.2</v>
      </c>
    </row>
    <row r="641" spans="1:5" x14ac:dyDescent="0.25">
      <c r="A641" s="457">
        <v>45044</v>
      </c>
      <c r="B641" s="435" t="s">
        <v>22288</v>
      </c>
      <c r="C641" s="435">
        <v>5</v>
      </c>
      <c r="D641" s="435"/>
      <c r="E641" s="435">
        <v>44.1</v>
      </c>
    </row>
    <row r="642" spans="1:5" x14ac:dyDescent="0.25">
      <c r="A642" s="457">
        <v>45044</v>
      </c>
      <c r="B642" s="435" t="s">
        <v>22289</v>
      </c>
      <c r="C642" s="435">
        <v>48</v>
      </c>
      <c r="D642" s="435"/>
      <c r="E642" s="435">
        <v>130</v>
      </c>
    </row>
    <row r="643" spans="1:5" x14ac:dyDescent="0.25">
      <c r="A643" s="457">
        <v>45044</v>
      </c>
      <c r="B643" s="435" t="s">
        <v>22290</v>
      </c>
      <c r="C643" s="435">
        <v>60</v>
      </c>
      <c r="D643" s="463">
        <v>168.76</v>
      </c>
      <c r="E643" s="435"/>
    </row>
    <row r="644" spans="1:5" x14ac:dyDescent="0.25">
      <c r="A644" s="457">
        <v>45045</v>
      </c>
      <c r="B644" s="435" t="s">
        <v>22291</v>
      </c>
      <c r="C644" s="435">
        <v>51</v>
      </c>
      <c r="D644" s="435"/>
      <c r="E644" s="435">
        <v>109.2</v>
      </c>
    </row>
    <row r="645" spans="1:5" x14ac:dyDescent="0.25">
      <c r="A645" s="457">
        <v>45045</v>
      </c>
      <c r="B645" s="435" t="s">
        <v>22292</v>
      </c>
      <c r="C645" s="435">
        <v>322</v>
      </c>
      <c r="D645" s="435"/>
      <c r="E645" s="435">
        <v>665.91</v>
      </c>
    </row>
    <row r="646" spans="1:5" x14ac:dyDescent="0.25">
      <c r="A646" s="6">
        <v>45048</v>
      </c>
      <c r="B646" s="22" t="s">
        <v>22297</v>
      </c>
      <c r="C646" s="7">
        <v>3194</v>
      </c>
      <c r="D646" s="7"/>
      <c r="E646" s="38">
        <v>7070.56</v>
      </c>
    </row>
    <row r="647" spans="1:5" x14ac:dyDescent="0.25">
      <c r="A647" s="6">
        <v>45048</v>
      </c>
      <c r="B647" s="22" t="s">
        <v>22304</v>
      </c>
      <c r="C647" s="7">
        <v>23</v>
      </c>
      <c r="D647" s="7">
        <v>72.569999999999993</v>
      </c>
      <c r="E647" s="38"/>
    </row>
    <row r="648" spans="1:5" x14ac:dyDescent="0.25">
      <c r="A648" s="438">
        <v>45050</v>
      </c>
      <c r="B648" s="431" t="s">
        <v>22360</v>
      </c>
      <c r="C648" s="431">
        <v>255</v>
      </c>
      <c r="D648" s="431"/>
      <c r="E648" s="431">
        <v>672.6</v>
      </c>
    </row>
    <row r="649" spans="1:5" x14ac:dyDescent="0.25">
      <c r="A649" s="438">
        <v>45050</v>
      </c>
      <c r="B649" s="431" t="s">
        <v>22361</v>
      </c>
      <c r="C649" s="431">
        <v>532</v>
      </c>
      <c r="D649" s="432"/>
      <c r="E649" s="433">
        <v>1041.25</v>
      </c>
    </row>
    <row r="650" spans="1:5" x14ac:dyDescent="0.25">
      <c r="A650" s="438">
        <v>45050</v>
      </c>
      <c r="B650" s="431" t="s">
        <v>22362</v>
      </c>
      <c r="C650" s="431">
        <v>4069</v>
      </c>
      <c r="D650" s="431"/>
      <c r="E650" s="433">
        <v>6413.72</v>
      </c>
    </row>
    <row r="651" spans="1:5" x14ac:dyDescent="0.25">
      <c r="A651" s="438">
        <v>45050</v>
      </c>
      <c r="B651" s="431" t="s">
        <v>22363</v>
      </c>
      <c r="C651" s="431">
        <v>1340</v>
      </c>
      <c r="D651" s="432"/>
      <c r="E651" s="431">
        <v>2511.6</v>
      </c>
    </row>
    <row r="652" spans="1:5" x14ac:dyDescent="0.25">
      <c r="A652" s="438">
        <v>45050</v>
      </c>
      <c r="B652" s="431" t="s">
        <v>22364</v>
      </c>
      <c r="C652" s="431">
        <v>60</v>
      </c>
      <c r="D652" s="432"/>
      <c r="E652" s="431">
        <v>423.5</v>
      </c>
    </row>
    <row r="653" spans="1:5" x14ac:dyDescent="0.25">
      <c r="A653" s="438">
        <v>45050</v>
      </c>
      <c r="B653" s="431" t="s">
        <v>22365</v>
      </c>
      <c r="C653" s="431">
        <v>10</v>
      </c>
      <c r="D653" s="431">
        <v>89.54</v>
      </c>
      <c r="E653" s="431"/>
    </row>
    <row r="654" spans="1:5" x14ac:dyDescent="0.25">
      <c r="A654" s="438">
        <v>45050</v>
      </c>
      <c r="B654" s="431" t="s">
        <v>22366</v>
      </c>
      <c r="C654" s="431">
        <v>190</v>
      </c>
      <c r="D654" s="431">
        <v>540.78</v>
      </c>
      <c r="E654" s="431"/>
    </row>
    <row r="655" spans="1:5" x14ac:dyDescent="0.25">
      <c r="A655" s="438">
        <v>45054</v>
      </c>
      <c r="B655" s="431" t="s">
        <v>22404</v>
      </c>
      <c r="C655" s="431">
        <v>25</v>
      </c>
      <c r="D655" s="432"/>
      <c r="E655" s="431">
        <v>53.1</v>
      </c>
    </row>
    <row r="656" spans="1:5" x14ac:dyDescent="0.25">
      <c r="A656" s="438">
        <v>45057</v>
      </c>
      <c r="B656" s="7" t="s">
        <v>22519</v>
      </c>
      <c r="C656" s="7">
        <v>440</v>
      </c>
      <c r="D656" s="7"/>
      <c r="E656" s="38">
        <v>3774.27</v>
      </c>
    </row>
    <row r="657" spans="1:5" x14ac:dyDescent="0.25">
      <c r="A657" s="438">
        <v>45069</v>
      </c>
      <c r="B657" s="431" t="s">
        <v>22791</v>
      </c>
      <c r="C657" s="431">
        <v>632</v>
      </c>
      <c r="D657" s="432"/>
      <c r="E657" s="433">
        <v>1316.14</v>
      </c>
    </row>
    <row r="658" spans="1:5" x14ac:dyDescent="0.25">
      <c r="A658" s="457"/>
      <c r="B658" s="435"/>
      <c r="C658" s="435"/>
      <c r="D658" s="435"/>
      <c r="E658" s="435"/>
    </row>
    <row r="659" spans="1:5" x14ac:dyDescent="0.25">
      <c r="A659" s="457"/>
      <c r="B659" s="435"/>
      <c r="C659" s="435"/>
      <c r="D659" s="435"/>
      <c r="E659" s="435"/>
    </row>
    <row r="660" spans="1:5" x14ac:dyDescent="0.25">
      <c r="A660" s="457"/>
      <c r="B660" s="435"/>
      <c r="C660" s="435"/>
      <c r="D660" s="435"/>
      <c r="E660" s="435"/>
    </row>
    <row r="661" spans="1:5" x14ac:dyDescent="0.25">
      <c r="A661" s="457"/>
      <c r="B661" s="435"/>
      <c r="C661" s="435"/>
      <c r="D661" s="435"/>
      <c r="E661" s="435"/>
    </row>
    <row r="662" spans="1:5" x14ac:dyDescent="0.25">
      <c r="A662" s="457"/>
      <c r="B662" s="435"/>
      <c r="C662" s="435"/>
      <c r="D662" s="435"/>
      <c r="E662" s="435"/>
    </row>
    <row r="663" spans="1:5" x14ac:dyDescent="0.25">
      <c r="A663" s="457"/>
      <c r="B663" s="435"/>
      <c r="C663" s="435"/>
      <c r="D663" s="435"/>
      <c r="E663" s="435"/>
    </row>
    <row r="664" spans="1:5" x14ac:dyDescent="0.25">
      <c r="A664" s="457"/>
      <c r="B664" s="435"/>
      <c r="C664" s="435"/>
      <c r="D664" s="435"/>
      <c r="E664" s="435"/>
    </row>
    <row r="665" spans="1:5" x14ac:dyDescent="0.25">
      <c r="A665" s="457"/>
      <c r="B665" s="435"/>
      <c r="C665" s="435"/>
      <c r="D665" s="435"/>
      <c r="E665" s="435"/>
    </row>
    <row r="666" spans="1:5" x14ac:dyDescent="0.25">
      <c r="A666" s="457"/>
      <c r="B666" s="435"/>
      <c r="C666" s="435"/>
      <c r="D666" s="435"/>
      <c r="E666" s="435"/>
    </row>
    <row r="667" spans="1:5" x14ac:dyDescent="0.25">
      <c r="A667" s="457"/>
      <c r="B667" s="435"/>
      <c r="C667" s="435"/>
      <c r="D667" s="435"/>
      <c r="E667" s="445"/>
    </row>
    <row r="668" spans="1:5" x14ac:dyDescent="0.25">
      <c r="A668" s="457"/>
      <c r="B668" s="435"/>
      <c r="C668" s="435"/>
      <c r="D668" s="435"/>
      <c r="E668" s="435"/>
    </row>
    <row r="669" spans="1:5" x14ac:dyDescent="0.25">
      <c r="A669" s="457"/>
      <c r="B669" s="435"/>
      <c r="C669" s="435"/>
      <c r="D669" s="435"/>
      <c r="E669" s="435"/>
    </row>
    <row r="670" spans="1:5" x14ac:dyDescent="0.25">
      <c r="A670" s="457"/>
      <c r="B670" s="435"/>
      <c r="C670" s="435"/>
      <c r="D670" s="435"/>
      <c r="E670" s="445"/>
    </row>
    <row r="671" spans="1:5" x14ac:dyDescent="0.25">
      <c r="A671" s="457"/>
      <c r="B671" s="435"/>
      <c r="C671" s="435"/>
      <c r="D671" s="435"/>
      <c r="E671" s="435"/>
    </row>
    <row r="672" spans="1:5" x14ac:dyDescent="0.25">
      <c r="A672" s="457"/>
      <c r="B672" s="435"/>
      <c r="C672" s="435"/>
      <c r="D672" s="435"/>
      <c r="E672" s="435"/>
    </row>
    <row r="673" spans="1:6" x14ac:dyDescent="0.25">
      <c r="A673" s="457"/>
      <c r="B673" s="435"/>
      <c r="C673" s="435"/>
      <c r="D673" s="435"/>
      <c r="E673" s="435"/>
    </row>
    <row r="674" spans="1:6" x14ac:dyDescent="0.25">
      <c r="A674" s="457"/>
      <c r="B674" s="435"/>
      <c r="C674" s="435"/>
      <c r="D674" s="435"/>
      <c r="E674" s="435"/>
    </row>
    <row r="675" spans="1:6" x14ac:dyDescent="0.25">
      <c r="A675" s="457"/>
      <c r="B675" s="435"/>
      <c r="C675" s="435"/>
      <c r="D675" s="435"/>
      <c r="E675" s="435"/>
      <c r="F675" s="464"/>
    </row>
    <row r="676" spans="1:6" x14ac:dyDescent="0.25">
      <c r="A676" s="457"/>
      <c r="B676" s="435"/>
      <c r="C676" s="435"/>
      <c r="D676" s="435"/>
      <c r="E676" s="435"/>
      <c r="F676" s="464"/>
    </row>
    <row r="677" spans="1:6" x14ac:dyDescent="0.25">
      <c r="A677" s="457"/>
      <c r="B677" s="435"/>
      <c r="C677" s="435"/>
      <c r="D677" s="435"/>
      <c r="E677" s="435"/>
      <c r="F677" s="464"/>
    </row>
    <row r="678" spans="1:6" x14ac:dyDescent="0.25">
      <c r="A678" s="457"/>
      <c r="B678" s="435"/>
      <c r="C678" s="435"/>
      <c r="D678" s="435"/>
      <c r="E678" s="435"/>
      <c r="F678" s="464"/>
    </row>
    <row r="679" spans="1:6" x14ac:dyDescent="0.25">
      <c r="A679" s="457"/>
      <c r="B679" s="435"/>
      <c r="C679" s="435"/>
      <c r="D679" s="435"/>
      <c r="E679" s="435"/>
      <c r="F679" s="464"/>
    </row>
    <row r="680" spans="1:6" x14ac:dyDescent="0.25">
      <c r="A680" s="457"/>
      <c r="B680" s="435"/>
      <c r="C680" s="435"/>
      <c r="D680" s="435"/>
      <c r="E680" s="435"/>
      <c r="F680" s="464"/>
    </row>
    <row r="681" spans="1:6" x14ac:dyDescent="0.25">
      <c r="A681" s="457"/>
      <c r="B681" s="435"/>
      <c r="C681" s="435"/>
      <c r="D681" s="435"/>
      <c r="E681" s="435"/>
      <c r="F681" s="464"/>
    </row>
    <row r="682" spans="1:6" x14ac:dyDescent="0.25">
      <c r="A682" s="457"/>
      <c r="B682" s="435"/>
      <c r="C682" s="435"/>
      <c r="D682" s="435"/>
      <c r="E682" s="435"/>
      <c r="F682" s="464"/>
    </row>
    <row r="683" spans="1:6" x14ac:dyDescent="0.25">
      <c r="A683" s="457"/>
      <c r="B683" s="435"/>
      <c r="C683" s="435"/>
      <c r="D683" s="435"/>
      <c r="E683" s="435"/>
      <c r="F683" s="464"/>
    </row>
    <row r="684" spans="1:6" x14ac:dyDescent="0.25">
      <c r="A684" s="457"/>
      <c r="B684" s="435"/>
      <c r="C684" s="435"/>
      <c r="D684" s="435"/>
      <c r="E684" s="435"/>
      <c r="F684" s="464"/>
    </row>
    <row r="685" spans="1:6" x14ac:dyDescent="0.25">
      <c r="A685" s="457"/>
      <c r="B685" s="435"/>
      <c r="C685" s="435"/>
      <c r="D685" s="435"/>
      <c r="E685" s="435"/>
      <c r="F685" s="464"/>
    </row>
    <row r="686" spans="1:6" x14ac:dyDescent="0.25">
      <c r="A686" s="457"/>
      <c r="B686" s="435"/>
      <c r="C686" s="435"/>
      <c r="D686" s="435"/>
      <c r="E686" s="435"/>
      <c r="F686" s="464"/>
    </row>
    <row r="687" spans="1:6" x14ac:dyDescent="0.25">
      <c r="A687" s="457"/>
      <c r="B687" s="435"/>
      <c r="C687" s="435"/>
      <c r="D687" s="435"/>
      <c r="E687" s="435"/>
      <c r="F687" s="464"/>
    </row>
    <row r="688" spans="1:6" x14ac:dyDescent="0.25">
      <c r="A688" s="457"/>
      <c r="B688" s="435"/>
      <c r="C688" s="435"/>
      <c r="D688" s="435"/>
      <c r="E688" s="435"/>
      <c r="F688" s="464"/>
    </row>
    <row r="689" spans="1:6" x14ac:dyDescent="0.25">
      <c r="A689" s="457"/>
      <c r="B689" s="435"/>
      <c r="C689" s="435"/>
      <c r="D689" s="435"/>
      <c r="E689" s="435"/>
      <c r="F689" s="464"/>
    </row>
    <row r="690" spans="1:6" x14ac:dyDescent="0.25">
      <c r="A690" s="457"/>
      <c r="B690" s="435"/>
      <c r="C690" s="435"/>
      <c r="D690" s="435"/>
      <c r="E690" s="445"/>
      <c r="F690" s="464"/>
    </row>
    <row r="691" spans="1:6" x14ac:dyDescent="0.25">
      <c r="A691" s="457"/>
      <c r="B691" s="435"/>
      <c r="C691" s="435"/>
      <c r="D691" s="435"/>
      <c r="E691" s="435"/>
      <c r="F691" s="464"/>
    </row>
    <row r="692" spans="1:6" x14ac:dyDescent="0.25">
      <c r="A692" s="457"/>
      <c r="B692" s="435"/>
      <c r="C692" s="435"/>
      <c r="D692" s="435"/>
      <c r="E692" s="435"/>
      <c r="F692" s="464"/>
    </row>
    <row r="693" spans="1:6" x14ac:dyDescent="0.25">
      <c r="A693" s="457"/>
      <c r="B693" s="435"/>
      <c r="C693" s="435"/>
      <c r="D693" s="435"/>
      <c r="E693" s="435"/>
      <c r="F693" s="464"/>
    </row>
    <row r="694" spans="1:6" x14ac:dyDescent="0.25">
      <c r="A694" s="457"/>
      <c r="B694" s="435"/>
      <c r="C694" s="435"/>
      <c r="D694" s="435"/>
      <c r="E694" s="435"/>
      <c r="F694" s="464"/>
    </row>
    <row r="695" spans="1:6" x14ac:dyDescent="0.25">
      <c r="A695" s="457"/>
      <c r="B695" s="435"/>
      <c r="C695" s="435"/>
      <c r="D695" s="435"/>
      <c r="E695" s="435"/>
      <c r="F695" s="464"/>
    </row>
    <row r="696" spans="1:6" x14ac:dyDescent="0.25">
      <c r="A696" s="457"/>
      <c r="B696" s="435"/>
      <c r="C696" s="435"/>
      <c r="D696" s="435"/>
      <c r="E696" s="435"/>
      <c r="F696" s="464"/>
    </row>
    <row r="697" spans="1:6" x14ac:dyDescent="0.25">
      <c r="A697" s="457"/>
      <c r="B697" s="435"/>
      <c r="C697" s="435"/>
      <c r="D697" s="435"/>
      <c r="E697" s="445"/>
      <c r="F697" s="464"/>
    </row>
    <row r="698" spans="1:6" x14ac:dyDescent="0.25">
      <c r="A698" s="457"/>
      <c r="B698" s="435"/>
      <c r="C698" s="435"/>
      <c r="D698" s="435"/>
      <c r="E698" s="435"/>
      <c r="F698" s="464"/>
    </row>
    <row r="699" spans="1:6" x14ac:dyDescent="0.25">
      <c r="A699" s="457"/>
      <c r="B699" s="435"/>
      <c r="C699" s="435"/>
      <c r="D699" s="435"/>
      <c r="E699" s="435"/>
      <c r="F699" s="464"/>
    </row>
    <row r="700" spans="1:6" x14ac:dyDescent="0.25">
      <c r="A700" s="457"/>
      <c r="B700" s="435"/>
      <c r="C700" s="435"/>
      <c r="D700" s="435"/>
      <c r="E700" s="435"/>
      <c r="F700" s="464"/>
    </row>
    <row r="701" spans="1:6" x14ac:dyDescent="0.25">
      <c r="A701" s="457"/>
      <c r="B701" s="435"/>
      <c r="C701" s="435"/>
      <c r="D701" s="435"/>
      <c r="E701" s="435"/>
      <c r="F701" s="464"/>
    </row>
    <row r="702" spans="1:6" x14ac:dyDescent="0.25">
      <c r="A702" s="457"/>
      <c r="B702" s="435"/>
      <c r="C702" s="435"/>
      <c r="D702" s="435"/>
      <c r="E702" s="435"/>
      <c r="F702" s="464"/>
    </row>
    <row r="703" spans="1:6" x14ac:dyDescent="0.25">
      <c r="A703" s="457"/>
      <c r="B703" s="435"/>
      <c r="C703" s="435"/>
      <c r="D703" s="435"/>
      <c r="E703" s="435"/>
      <c r="F703" s="464"/>
    </row>
    <row r="704" spans="1:6" x14ac:dyDescent="0.25">
      <c r="A704" s="457"/>
      <c r="B704" s="435"/>
      <c r="C704" s="435"/>
      <c r="D704" s="435"/>
      <c r="E704" s="435"/>
      <c r="F704" s="464"/>
    </row>
    <row r="705" spans="1:6" x14ac:dyDescent="0.25">
      <c r="A705" s="457"/>
      <c r="B705" s="435"/>
      <c r="C705" s="435"/>
      <c r="D705" s="435"/>
      <c r="E705" s="435"/>
      <c r="F705" s="464"/>
    </row>
    <row r="706" spans="1:6" x14ac:dyDescent="0.25">
      <c r="A706" s="457"/>
      <c r="B706" s="435"/>
      <c r="C706" s="435"/>
      <c r="D706" s="435"/>
      <c r="E706" s="435"/>
      <c r="F706" s="464"/>
    </row>
    <row r="707" spans="1:6" x14ac:dyDescent="0.25">
      <c r="A707" s="457"/>
      <c r="B707" s="435"/>
      <c r="C707" s="435"/>
      <c r="D707" s="435"/>
      <c r="E707" s="435"/>
      <c r="F707" s="464"/>
    </row>
    <row r="708" spans="1:6" x14ac:dyDescent="0.25">
      <c r="A708" s="457"/>
      <c r="B708" s="435"/>
      <c r="C708" s="435"/>
      <c r="D708" s="435"/>
      <c r="E708" s="435"/>
      <c r="F708" s="464"/>
    </row>
    <row r="709" spans="1:6" x14ac:dyDescent="0.25">
      <c r="A709" s="457"/>
      <c r="B709" s="435"/>
      <c r="C709" s="435"/>
      <c r="D709" s="435"/>
      <c r="E709" s="435"/>
    </row>
    <row r="710" spans="1:6" x14ac:dyDescent="0.25">
      <c r="A710" s="457"/>
      <c r="B710" s="435"/>
      <c r="C710" s="435"/>
      <c r="D710" s="435"/>
      <c r="E710" s="435"/>
    </row>
    <row r="711" spans="1:6" x14ac:dyDescent="0.25">
      <c r="A711" s="457"/>
      <c r="B711" s="435"/>
      <c r="C711" s="435"/>
      <c r="D711" s="435"/>
      <c r="E711" s="435"/>
    </row>
    <row r="712" spans="1:6" x14ac:dyDescent="0.25">
      <c r="A712" s="457"/>
      <c r="B712" s="435"/>
      <c r="C712" s="435"/>
      <c r="D712" s="435"/>
      <c r="E712" s="435"/>
    </row>
    <row r="713" spans="1:6" x14ac:dyDescent="0.25">
      <c r="A713" s="457"/>
      <c r="B713" s="435"/>
      <c r="C713" s="435"/>
      <c r="D713" s="435"/>
      <c r="E713" s="435"/>
    </row>
    <row r="714" spans="1:6" x14ac:dyDescent="0.25">
      <c r="A714" s="457"/>
      <c r="B714" s="435"/>
      <c r="C714" s="435"/>
      <c r="D714" s="435"/>
      <c r="E714" s="435"/>
    </row>
    <row r="715" spans="1:6" x14ac:dyDescent="0.25">
      <c r="A715" s="457"/>
      <c r="B715" s="435"/>
      <c r="C715" s="435"/>
      <c r="D715" s="435"/>
      <c r="E715" s="435"/>
    </row>
    <row r="716" spans="1:6" x14ac:dyDescent="0.25">
      <c r="A716" s="457"/>
      <c r="B716" s="435"/>
      <c r="C716" s="435"/>
      <c r="D716" s="435"/>
      <c r="E716" s="435"/>
    </row>
    <row r="717" spans="1:6" x14ac:dyDescent="0.25">
      <c r="A717" s="457"/>
      <c r="B717" s="435"/>
      <c r="C717" s="435"/>
      <c r="D717" s="435"/>
      <c r="E717" s="435"/>
    </row>
    <row r="718" spans="1:6" x14ac:dyDescent="0.25">
      <c r="A718" s="457"/>
      <c r="B718" s="435"/>
      <c r="C718" s="435"/>
      <c r="D718" s="435"/>
      <c r="E718" s="435"/>
    </row>
    <row r="719" spans="1:6" x14ac:dyDescent="0.25">
      <c r="A719" s="457"/>
      <c r="B719" s="435"/>
      <c r="C719" s="435"/>
      <c r="D719" s="435"/>
      <c r="E719" s="435"/>
    </row>
    <row r="720" spans="1:6" x14ac:dyDescent="0.25">
      <c r="A720" s="457"/>
      <c r="B720" s="435"/>
      <c r="C720" s="435"/>
      <c r="D720" s="435"/>
      <c r="E720" s="435"/>
    </row>
    <row r="721" spans="1:5" x14ac:dyDescent="0.25">
      <c r="A721" s="457"/>
      <c r="B721" s="435"/>
      <c r="C721" s="435"/>
      <c r="D721" s="435"/>
      <c r="E721" s="445"/>
    </row>
    <row r="722" spans="1:5" x14ac:dyDescent="0.25">
      <c r="A722" s="457"/>
      <c r="B722" s="435"/>
      <c r="C722" s="435"/>
      <c r="D722" s="435"/>
      <c r="E722" s="435"/>
    </row>
    <row r="723" spans="1:5" x14ac:dyDescent="0.25">
      <c r="A723" s="457"/>
      <c r="B723" s="435"/>
      <c r="C723" s="435"/>
      <c r="D723" s="435"/>
      <c r="E723" s="435"/>
    </row>
    <row r="724" spans="1:5" x14ac:dyDescent="0.25">
      <c r="A724" s="457"/>
      <c r="B724" s="435"/>
      <c r="C724" s="435"/>
      <c r="D724" s="435"/>
      <c r="E724" s="435"/>
    </row>
    <row r="725" spans="1:5" x14ac:dyDescent="0.25">
      <c r="A725" s="457"/>
      <c r="B725" s="435"/>
      <c r="C725" s="435"/>
      <c r="D725" s="435"/>
      <c r="E725" s="435"/>
    </row>
    <row r="726" spans="1:5" x14ac:dyDescent="0.25">
      <c r="A726" s="457"/>
      <c r="B726" s="435"/>
      <c r="C726" s="435"/>
      <c r="D726" s="435"/>
      <c r="E726" s="435"/>
    </row>
    <row r="727" spans="1:5" x14ac:dyDescent="0.25">
      <c r="A727" s="457"/>
      <c r="B727" s="435"/>
      <c r="C727" s="435"/>
      <c r="D727" s="435"/>
      <c r="E727" s="445"/>
    </row>
    <row r="728" spans="1:5" x14ac:dyDescent="0.25">
      <c r="A728" s="457"/>
      <c r="B728" s="435"/>
      <c r="C728" s="435"/>
      <c r="D728" s="435"/>
      <c r="E728" s="435"/>
    </row>
    <row r="729" spans="1:5" x14ac:dyDescent="0.25">
      <c r="A729" s="457"/>
      <c r="B729" s="435"/>
      <c r="C729" s="435"/>
      <c r="D729" s="435"/>
      <c r="E729" s="435"/>
    </row>
    <row r="730" spans="1:5" x14ac:dyDescent="0.25">
      <c r="A730" s="457"/>
      <c r="B730" s="435"/>
      <c r="C730" s="435"/>
      <c r="D730" s="435"/>
      <c r="E730" s="435"/>
    </row>
    <row r="731" spans="1:5" x14ac:dyDescent="0.25">
      <c r="A731" s="457"/>
      <c r="B731" s="435"/>
      <c r="C731" s="435"/>
      <c r="D731" s="435"/>
      <c r="E731" s="435"/>
    </row>
    <row r="732" spans="1:5" x14ac:dyDescent="0.25">
      <c r="A732" s="457"/>
      <c r="B732" s="435"/>
      <c r="C732" s="435"/>
      <c r="D732" s="435"/>
      <c r="E732" s="435"/>
    </row>
    <row r="733" spans="1:5" x14ac:dyDescent="0.25">
      <c r="A733" s="457"/>
      <c r="B733" s="435"/>
      <c r="C733" s="435"/>
      <c r="D733" s="435"/>
      <c r="E733" s="435"/>
    </row>
    <row r="734" spans="1:5" x14ac:dyDescent="0.25">
      <c r="A734" s="457"/>
      <c r="B734" s="435"/>
      <c r="C734" s="435"/>
      <c r="D734" s="435"/>
      <c r="E734" s="445"/>
    </row>
    <row r="735" spans="1:5" x14ac:dyDescent="0.25">
      <c r="A735" s="457"/>
      <c r="B735" s="435"/>
      <c r="C735" s="435"/>
      <c r="D735" s="435"/>
      <c r="E735" s="435"/>
    </row>
    <row r="736" spans="1:5" x14ac:dyDescent="0.25">
      <c r="A736" s="457"/>
      <c r="B736" s="435"/>
      <c r="C736" s="435"/>
      <c r="D736" s="435"/>
      <c r="E736" s="435"/>
    </row>
    <row r="737" spans="1:5" x14ac:dyDescent="0.25">
      <c r="A737" s="457"/>
      <c r="B737" s="435"/>
      <c r="C737" s="435"/>
      <c r="D737" s="435"/>
      <c r="E737" s="435"/>
    </row>
    <row r="738" spans="1:5" x14ac:dyDescent="0.25">
      <c r="A738" s="457"/>
      <c r="B738" s="435"/>
      <c r="C738" s="435"/>
      <c r="D738" s="435"/>
      <c r="E738" s="435"/>
    </row>
    <row r="739" spans="1:5" x14ac:dyDescent="0.25">
      <c r="A739" s="457"/>
      <c r="B739" s="435"/>
      <c r="C739" s="435"/>
      <c r="D739" s="435"/>
      <c r="E739" s="445"/>
    </row>
    <row r="740" spans="1:5" x14ac:dyDescent="0.25">
      <c r="A740" s="457"/>
      <c r="B740" s="435"/>
      <c r="C740" s="435"/>
      <c r="D740" s="435"/>
      <c r="E740" s="435"/>
    </row>
    <row r="741" spans="1:5" x14ac:dyDescent="0.25">
      <c r="A741" s="457"/>
      <c r="B741" s="435"/>
      <c r="C741" s="435"/>
      <c r="D741" s="435"/>
      <c r="E741" s="435"/>
    </row>
    <row r="742" spans="1:5" x14ac:dyDescent="0.25">
      <c r="A742" s="457"/>
      <c r="B742" s="435"/>
      <c r="C742" s="435"/>
      <c r="D742" s="435"/>
      <c r="E742" s="435"/>
    </row>
    <row r="743" spans="1:5" x14ac:dyDescent="0.25">
      <c r="A743" s="457"/>
      <c r="B743" s="435"/>
      <c r="C743" s="435"/>
      <c r="D743" s="435"/>
      <c r="E743" s="435"/>
    </row>
    <row r="744" spans="1:5" x14ac:dyDescent="0.25">
      <c r="A744" s="457"/>
      <c r="B744" s="435"/>
      <c r="C744" s="435"/>
      <c r="D744" s="435"/>
      <c r="E744" s="435"/>
    </row>
    <row r="745" spans="1:5" x14ac:dyDescent="0.25">
      <c r="A745" s="457"/>
      <c r="B745" s="435"/>
      <c r="C745" s="435"/>
      <c r="D745" s="435"/>
      <c r="E745" s="445"/>
    </row>
    <row r="746" spans="1:5" x14ac:dyDescent="0.25">
      <c r="A746" s="457"/>
      <c r="B746" s="435"/>
      <c r="C746" s="435"/>
      <c r="D746" s="435"/>
      <c r="E746" s="435"/>
    </row>
    <row r="747" spans="1:5" x14ac:dyDescent="0.25">
      <c r="A747" s="457"/>
      <c r="B747" s="435"/>
      <c r="C747" s="435"/>
      <c r="D747" s="435"/>
      <c r="E747" s="435"/>
    </row>
    <row r="748" spans="1:5" x14ac:dyDescent="0.25">
      <c r="A748" s="457"/>
      <c r="B748" s="435"/>
      <c r="C748" s="435"/>
      <c r="D748" s="435"/>
      <c r="E748" s="435"/>
    </row>
    <row r="749" spans="1:5" x14ac:dyDescent="0.25">
      <c r="A749" s="457"/>
      <c r="B749" s="435"/>
      <c r="C749" s="435"/>
      <c r="D749" s="435"/>
      <c r="E749" s="445"/>
    </row>
    <row r="750" spans="1:5" x14ac:dyDescent="0.25">
      <c r="A750" s="457"/>
      <c r="B750" s="435"/>
      <c r="C750" s="435"/>
      <c r="D750" s="435"/>
      <c r="E750" s="435"/>
    </row>
    <row r="751" spans="1:5" x14ac:dyDescent="0.25">
      <c r="A751" s="457"/>
      <c r="B751" s="435"/>
      <c r="C751" s="435"/>
      <c r="D751" s="435"/>
      <c r="E751" s="435"/>
    </row>
    <row r="752" spans="1:5" x14ac:dyDescent="0.25">
      <c r="A752" s="457"/>
      <c r="B752" s="435"/>
      <c r="C752" s="435"/>
      <c r="D752" s="435"/>
      <c r="E752" s="435"/>
    </row>
    <row r="753" spans="1:5" x14ac:dyDescent="0.25">
      <c r="A753" s="457"/>
      <c r="B753" s="435"/>
      <c r="C753" s="435"/>
      <c r="D753" s="435"/>
      <c r="E753" s="435"/>
    </row>
    <row r="754" spans="1:5" x14ac:dyDescent="0.25">
      <c r="A754" s="457"/>
      <c r="B754" s="435"/>
      <c r="C754" s="435"/>
      <c r="D754" s="435"/>
      <c r="E754" s="435"/>
    </row>
    <row r="755" spans="1:5" x14ac:dyDescent="0.25">
      <c r="A755" s="457"/>
      <c r="B755" s="435"/>
      <c r="C755" s="435"/>
      <c r="D755" s="435"/>
      <c r="E755" s="445"/>
    </row>
    <row r="756" spans="1:5" x14ac:dyDescent="0.25">
      <c r="A756" s="457"/>
      <c r="B756" s="435"/>
      <c r="C756" s="435"/>
      <c r="D756" s="435"/>
      <c r="E756" s="435"/>
    </row>
    <row r="757" spans="1:5" x14ac:dyDescent="0.25">
      <c r="A757" s="457"/>
      <c r="B757" s="435"/>
      <c r="C757" s="435"/>
      <c r="D757" s="435"/>
      <c r="E757" s="435"/>
    </row>
    <row r="758" spans="1:5" x14ac:dyDescent="0.25">
      <c r="A758" s="457"/>
      <c r="B758" s="435"/>
      <c r="C758" s="435"/>
      <c r="D758" s="435"/>
      <c r="E758" s="435"/>
    </row>
    <row r="759" spans="1:5" x14ac:dyDescent="0.25">
      <c r="A759" s="457"/>
      <c r="B759" s="435"/>
      <c r="C759" s="435"/>
      <c r="D759" s="435"/>
      <c r="E759" s="435"/>
    </row>
    <row r="760" spans="1:5" x14ac:dyDescent="0.25">
      <c r="A760" s="457"/>
      <c r="B760" s="435"/>
      <c r="C760" s="435"/>
      <c r="D760" s="435"/>
      <c r="E760" s="435"/>
    </row>
    <row r="761" spans="1:5" x14ac:dyDescent="0.25">
      <c r="A761" s="457"/>
      <c r="B761" s="435"/>
      <c r="C761" s="435"/>
      <c r="D761" s="435"/>
      <c r="E761" s="435"/>
    </row>
    <row r="762" spans="1:5" x14ac:dyDescent="0.25">
      <c r="A762" s="457"/>
      <c r="B762" s="435"/>
      <c r="C762" s="435"/>
      <c r="D762" s="435"/>
      <c r="E762" s="435"/>
    </row>
    <row r="763" spans="1:5" x14ac:dyDescent="0.25">
      <c r="A763" s="457"/>
      <c r="B763" s="435"/>
      <c r="C763" s="435"/>
      <c r="D763" s="435"/>
      <c r="E763" s="435"/>
    </row>
    <row r="764" spans="1:5" x14ac:dyDescent="0.25">
      <c r="A764" s="457"/>
      <c r="B764" s="435"/>
      <c r="C764" s="435"/>
      <c r="D764" s="435"/>
      <c r="E764" s="435"/>
    </row>
    <row r="765" spans="1:5" x14ac:dyDescent="0.25">
      <c r="A765" s="457"/>
      <c r="B765" s="435"/>
      <c r="C765" s="435"/>
      <c r="D765" s="435"/>
      <c r="E765" s="435"/>
    </row>
    <row r="766" spans="1:5" x14ac:dyDescent="0.25">
      <c r="A766" s="457"/>
      <c r="B766" s="435"/>
      <c r="C766" s="435"/>
      <c r="D766" s="435"/>
      <c r="E766" s="435"/>
    </row>
    <row r="767" spans="1:5" x14ac:dyDescent="0.25">
      <c r="A767" s="457"/>
      <c r="B767" s="435"/>
      <c r="C767" s="435"/>
      <c r="D767" s="435"/>
      <c r="E767" s="435"/>
    </row>
    <row r="768" spans="1:5" x14ac:dyDescent="0.25">
      <c r="A768" s="457"/>
      <c r="B768" s="435"/>
      <c r="C768" s="435"/>
      <c r="D768" s="435"/>
      <c r="E768" s="435"/>
    </row>
    <row r="769" spans="1:5" x14ac:dyDescent="0.25">
      <c r="A769" s="457"/>
      <c r="B769" s="435"/>
      <c r="C769" s="435"/>
      <c r="D769" s="435"/>
      <c r="E769" s="445"/>
    </row>
    <row r="770" spans="1:5" x14ac:dyDescent="0.25">
      <c r="A770" s="457"/>
      <c r="B770" s="435"/>
      <c r="C770" s="435"/>
      <c r="D770" s="435"/>
      <c r="E770" s="435"/>
    </row>
    <row r="771" spans="1:5" x14ac:dyDescent="0.25">
      <c r="A771" s="457"/>
      <c r="B771" s="435"/>
      <c r="C771" s="435"/>
      <c r="D771" s="435"/>
      <c r="E771" s="435"/>
    </row>
    <row r="772" spans="1:5" x14ac:dyDescent="0.25">
      <c r="A772" s="457"/>
      <c r="B772" s="435"/>
      <c r="C772" s="435"/>
      <c r="D772" s="435"/>
      <c r="E772" s="435"/>
    </row>
    <row r="773" spans="1:5" x14ac:dyDescent="0.25">
      <c r="A773" s="457"/>
      <c r="B773" s="435"/>
      <c r="C773" s="435"/>
      <c r="D773" s="435"/>
      <c r="E773" s="445"/>
    </row>
    <row r="774" spans="1:5" x14ac:dyDescent="0.25">
      <c r="A774" s="457"/>
      <c r="B774" s="435"/>
      <c r="C774" s="435"/>
      <c r="D774" s="435"/>
      <c r="E774" s="435"/>
    </row>
    <row r="775" spans="1:5" x14ac:dyDescent="0.25">
      <c r="A775" s="457"/>
      <c r="B775" s="435"/>
      <c r="C775" s="435"/>
      <c r="D775" s="435"/>
      <c r="E775" s="445"/>
    </row>
    <row r="776" spans="1:5" x14ac:dyDescent="0.25">
      <c r="A776" s="457"/>
      <c r="B776" s="435"/>
      <c r="C776" s="435"/>
      <c r="D776" s="435"/>
      <c r="E776" s="445"/>
    </row>
    <row r="777" spans="1:5" x14ac:dyDescent="0.25">
      <c r="A777" s="457"/>
      <c r="B777" s="435"/>
      <c r="C777" s="435"/>
      <c r="D777" s="435"/>
      <c r="E777" s="435"/>
    </row>
    <row r="778" spans="1:5" x14ac:dyDescent="0.25">
      <c r="A778" s="457"/>
      <c r="B778" s="435"/>
      <c r="C778" s="435"/>
      <c r="D778" s="435"/>
      <c r="E778" s="435"/>
    </row>
    <row r="779" spans="1:5" x14ac:dyDescent="0.25">
      <c r="A779" s="457"/>
      <c r="B779" s="435"/>
      <c r="C779" s="435"/>
      <c r="D779" s="435"/>
      <c r="E779" s="435"/>
    </row>
    <row r="780" spans="1:5" x14ac:dyDescent="0.25">
      <c r="A780" s="457"/>
      <c r="B780" s="435"/>
      <c r="C780" s="435"/>
      <c r="D780" s="435"/>
      <c r="E780" s="435"/>
    </row>
    <row r="781" spans="1:5" x14ac:dyDescent="0.25">
      <c r="A781" s="457"/>
      <c r="B781" s="467"/>
      <c r="C781" s="435"/>
      <c r="D781" s="435"/>
      <c r="E781" s="468"/>
    </row>
    <row r="782" spans="1:5" x14ac:dyDescent="0.25">
      <c r="A782" s="457"/>
      <c r="B782" s="435"/>
      <c r="C782" s="435"/>
      <c r="D782" s="435"/>
      <c r="E782" s="435"/>
    </row>
    <row r="783" spans="1:5" x14ac:dyDescent="0.25">
      <c r="A783" s="457"/>
      <c r="B783" s="435"/>
      <c r="C783" s="435"/>
      <c r="D783" s="435"/>
      <c r="E783" s="435"/>
    </row>
    <row r="784" spans="1:5" x14ac:dyDescent="0.25">
      <c r="A784" s="457"/>
      <c r="B784" s="435"/>
      <c r="C784" s="435"/>
      <c r="D784" s="435"/>
      <c r="E784" s="435"/>
    </row>
    <row r="785" spans="1:5" x14ac:dyDescent="0.25">
      <c r="A785" s="457"/>
      <c r="B785" s="435"/>
      <c r="C785" s="435"/>
      <c r="D785" s="435"/>
      <c r="E785" s="435"/>
    </row>
    <row r="786" spans="1:5" x14ac:dyDescent="0.25">
      <c r="A786" s="457"/>
      <c r="B786" s="435"/>
      <c r="C786" s="435"/>
      <c r="D786" s="435"/>
      <c r="E786" s="435"/>
    </row>
    <row r="787" spans="1:5" x14ac:dyDescent="0.25">
      <c r="A787" s="457"/>
      <c r="B787" s="416"/>
      <c r="C787" s="416"/>
      <c r="D787" s="416"/>
      <c r="E787" s="416"/>
    </row>
    <row r="788" spans="1:5" x14ac:dyDescent="0.25">
      <c r="A788" s="457"/>
      <c r="B788" s="416"/>
      <c r="C788" s="416"/>
      <c r="D788" s="416"/>
      <c r="E788" s="416"/>
    </row>
    <row r="789" spans="1:5" x14ac:dyDescent="0.25">
      <c r="A789" s="457"/>
      <c r="B789" s="416"/>
      <c r="C789" s="416"/>
      <c r="D789" s="416"/>
      <c r="E789" s="416"/>
    </row>
    <row r="790" spans="1:5" x14ac:dyDescent="0.25">
      <c r="A790" s="457"/>
      <c r="B790" s="416"/>
      <c r="C790" s="416"/>
      <c r="D790" s="416"/>
      <c r="E790" s="416"/>
    </row>
    <row r="791" spans="1:5" x14ac:dyDescent="0.25">
      <c r="A791" s="457"/>
      <c r="B791" s="416"/>
      <c r="C791" s="416"/>
      <c r="D791" s="416"/>
      <c r="E791" s="416"/>
    </row>
    <row r="792" spans="1:5" x14ac:dyDescent="0.25">
      <c r="A792" s="457"/>
      <c r="B792" s="416"/>
      <c r="C792" s="416"/>
      <c r="D792" s="416"/>
      <c r="E792" s="416"/>
    </row>
    <row r="793" spans="1:5" x14ac:dyDescent="0.25">
      <c r="A793" s="457"/>
      <c r="B793" s="416"/>
      <c r="C793" s="416"/>
      <c r="D793" s="416"/>
      <c r="E793" s="416"/>
    </row>
    <row r="794" spans="1:5" x14ac:dyDescent="0.25">
      <c r="A794" s="457"/>
      <c r="B794" s="416"/>
      <c r="C794" s="416"/>
      <c r="D794" s="416"/>
      <c r="E794" s="416"/>
    </row>
    <row r="795" spans="1:5" x14ac:dyDescent="0.25">
      <c r="A795" s="457"/>
      <c r="B795" s="435"/>
      <c r="C795" s="435"/>
      <c r="D795" s="435"/>
      <c r="E795" s="435"/>
    </row>
    <row r="796" spans="1:5" x14ac:dyDescent="0.25">
      <c r="A796" s="457"/>
      <c r="B796" s="435"/>
      <c r="C796" s="435"/>
      <c r="D796" s="445"/>
      <c r="E796" s="435"/>
    </row>
    <row r="797" spans="1:5" x14ac:dyDescent="0.25">
      <c r="A797" s="457"/>
      <c r="B797" s="435"/>
      <c r="C797" s="435"/>
      <c r="D797" s="435"/>
      <c r="E797" s="435"/>
    </row>
    <row r="798" spans="1:5" x14ac:dyDescent="0.25">
      <c r="A798" s="457"/>
      <c r="B798" s="435"/>
      <c r="C798" s="435"/>
      <c r="D798" s="435"/>
      <c r="E798" s="445"/>
    </row>
    <row r="799" spans="1:5" x14ac:dyDescent="0.25">
      <c r="A799" s="457"/>
      <c r="B799" s="435"/>
      <c r="C799" s="435"/>
      <c r="D799" s="435"/>
      <c r="E799" s="435"/>
    </row>
    <row r="800" spans="1:5" x14ac:dyDescent="0.25">
      <c r="A800" s="457"/>
      <c r="B800" s="435"/>
      <c r="C800" s="435"/>
      <c r="D800" s="435"/>
      <c r="E800" s="435"/>
    </row>
    <row r="801" spans="1:5" x14ac:dyDescent="0.25">
      <c r="A801" s="457"/>
      <c r="B801" s="435"/>
      <c r="C801" s="435"/>
      <c r="D801" s="435"/>
      <c r="E801" s="435"/>
    </row>
    <row r="802" spans="1:5" x14ac:dyDescent="0.25">
      <c r="A802" s="457"/>
      <c r="B802" s="435"/>
      <c r="C802" s="435"/>
      <c r="D802" s="435"/>
      <c r="E802" s="435"/>
    </row>
    <row r="803" spans="1:5" x14ac:dyDescent="0.25">
      <c r="A803" s="457"/>
      <c r="B803" s="435"/>
      <c r="C803" s="435"/>
      <c r="D803" s="435"/>
      <c r="E803" s="435"/>
    </row>
    <row r="804" spans="1:5" x14ac:dyDescent="0.25">
      <c r="A804" s="457"/>
      <c r="B804" s="435"/>
      <c r="C804" s="435"/>
      <c r="D804" s="435"/>
      <c r="E804" s="445"/>
    </row>
    <row r="805" spans="1:5" x14ac:dyDescent="0.25">
      <c r="A805" s="457"/>
      <c r="B805" s="435"/>
      <c r="C805" s="435"/>
      <c r="D805" s="435"/>
      <c r="E805" s="435"/>
    </row>
    <row r="806" spans="1:5" x14ac:dyDescent="0.25">
      <c r="A806" s="457"/>
      <c r="B806" s="435"/>
      <c r="C806" s="435"/>
      <c r="D806" s="435"/>
      <c r="E806" s="435"/>
    </row>
    <row r="807" spans="1:5" x14ac:dyDescent="0.25">
      <c r="A807" s="457"/>
      <c r="B807" s="435"/>
      <c r="C807" s="435"/>
      <c r="D807" s="435"/>
      <c r="E807" s="435"/>
    </row>
    <row r="808" spans="1:5" x14ac:dyDescent="0.25">
      <c r="A808" s="457"/>
      <c r="B808" s="435"/>
      <c r="C808" s="435"/>
      <c r="D808" s="435"/>
      <c r="E808" s="435"/>
    </row>
    <row r="809" spans="1:5" x14ac:dyDescent="0.25">
      <c r="A809" s="457"/>
      <c r="B809" s="435"/>
      <c r="C809" s="435"/>
      <c r="D809" s="435"/>
      <c r="E809" s="435"/>
    </row>
    <row r="810" spans="1:5" x14ac:dyDescent="0.25">
      <c r="A810" s="457"/>
      <c r="B810" s="435"/>
      <c r="C810" s="435"/>
      <c r="D810" s="435"/>
      <c r="E810" s="435"/>
    </row>
    <row r="811" spans="1:5" x14ac:dyDescent="0.25">
      <c r="A811" s="457"/>
      <c r="B811" s="435"/>
      <c r="C811" s="435"/>
      <c r="D811" s="435"/>
      <c r="E811" s="435"/>
    </row>
    <row r="812" spans="1:5" x14ac:dyDescent="0.25">
      <c r="A812" s="457"/>
      <c r="B812" s="435"/>
      <c r="C812" s="435"/>
      <c r="D812" s="435"/>
      <c r="E812" s="435"/>
    </row>
    <row r="813" spans="1:5" x14ac:dyDescent="0.25">
      <c r="A813" s="457"/>
      <c r="B813" s="435"/>
      <c r="C813" s="435"/>
      <c r="D813" s="435"/>
      <c r="E813" s="435"/>
    </row>
    <row r="814" spans="1:5" x14ac:dyDescent="0.25">
      <c r="A814" s="457"/>
      <c r="B814" s="435"/>
      <c r="C814" s="435"/>
      <c r="D814" s="435"/>
      <c r="E814" s="445"/>
    </row>
    <row r="815" spans="1:5" x14ac:dyDescent="0.25">
      <c r="A815" s="457"/>
      <c r="B815" s="435"/>
      <c r="C815" s="435"/>
      <c r="D815" s="435"/>
      <c r="E815" s="435"/>
    </row>
    <row r="816" spans="1:5" x14ac:dyDescent="0.25">
      <c r="A816" s="457"/>
      <c r="B816" s="435"/>
      <c r="C816" s="435"/>
      <c r="D816" s="435"/>
      <c r="E816" s="435"/>
    </row>
    <row r="817" spans="1:5" x14ac:dyDescent="0.25">
      <c r="A817" s="457"/>
      <c r="B817" s="435"/>
      <c r="C817" s="435"/>
      <c r="D817" s="435"/>
      <c r="E817" s="435"/>
    </row>
    <row r="818" spans="1:5" x14ac:dyDescent="0.25">
      <c r="A818" s="457"/>
      <c r="B818" s="141"/>
      <c r="C818" s="141"/>
      <c r="D818" s="416"/>
      <c r="E818" s="416"/>
    </row>
    <row r="819" spans="1:5" x14ac:dyDescent="0.25">
      <c r="A819" s="438"/>
      <c r="B819" s="150"/>
      <c r="C819" s="150"/>
      <c r="D819" s="293"/>
      <c r="E819" s="293"/>
    </row>
    <row r="820" spans="1:5" x14ac:dyDescent="0.25">
      <c r="A820" s="438"/>
      <c r="B820" s="150"/>
      <c r="C820" s="150"/>
      <c r="D820" s="293"/>
      <c r="E820" s="293"/>
    </row>
    <row r="821" spans="1:5" x14ac:dyDescent="0.25">
      <c r="A821" s="438"/>
      <c r="B821" s="150"/>
      <c r="C821" s="150"/>
      <c r="D821" s="293"/>
      <c r="E821" s="293"/>
    </row>
    <row r="822" spans="1:5" x14ac:dyDescent="0.25">
      <c r="A822" s="438"/>
      <c r="B822" s="150"/>
      <c r="C822" s="150"/>
      <c r="D822" s="293"/>
      <c r="E822" s="293"/>
    </row>
    <row r="823" spans="1:5" x14ac:dyDescent="0.25">
      <c r="A823" s="438"/>
      <c r="B823" s="150"/>
      <c r="C823" s="150"/>
      <c r="D823" s="293"/>
      <c r="E823" s="293"/>
    </row>
    <row r="824" spans="1:5" x14ac:dyDescent="0.25">
      <c r="A824" s="438"/>
      <c r="B824" s="150"/>
      <c r="C824" s="150"/>
      <c r="D824" s="293"/>
      <c r="E824" s="293"/>
    </row>
    <row r="825" spans="1:5" x14ac:dyDescent="0.25">
      <c r="A825" s="438"/>
      <c r="B825" s="150"/>
      <c r="C825" s="150"/>
      <c r="D825" s="293"/>
      <c r="E825" s="293"/>
    </row>
    <row r="826" spans="1:5" x14ac:dyDescent="0.25">
      <c r="A826" s="438"/>
      <c r="B826" s="150"/>
      <c r="C826" s="150"/>
      <c r="D826" s="293"/>
      <c r="E826" s="293"/>
    </row>
    <row r="827" spans="1:5" x14ac:dyDescent="0.25">
      <c r="A827" s="438"/>
      <c r="B827" s="150"/>
      <c r="C827" s="150"/>
      <c r="D827" s="293"/>
      <c r="E827" s="293"/>
    </row>
    <row r="828" spans="1:5" x14ac:dyDescent="0.25">
      <c r="A828" s="438"/>
      <c r="B828" s="150"/>
      <c r="C828" s="150"/>
      <c r="D828" s="293"/>
      <c r="E828" s="293"/>
    </row>
    <row r="829" spans="1:5" x14ac:dyDescent="0.25">
      <c r="A829" s="438"/>
      <c r="B829" s="150"/>
      <c r="C829" s="150"/>
      <c r="D829" s="293"/>
      <c r="E829" s="293"/>
    </row>
    <row r="830" spans="1:5" x14ac:dyDescent="0.25">
      <c r="A830" s="438"/>
      <c r="B830" s="150"/>
      <c r="C830" s="150"/>
      <c r="D830" s="293"/>
      <c r="E830" s="293"/>
    </row>
    <row r="831" spans="1:5" x14ac:dyDescent="0.25">
      <c r="A831" s="438"/>
      <c r="B831" s="150"/>
      <c r="C831" s="150"/>
      <c r="D831" s="293"/>
      <c r="E831" s="293"/>
    </row>
  </sheetData>
  <mergeCells count="4">
    <mergeCell ref="G3:H3"/>
    <mergeCell ref="G4:H4"/>
    <mergeCell ref="G5:H5"/>
    <mergeCell ref="G6:H6"/>
  </mergeCells>
  <hyperlinks>
    <hyperlink ref="B259" r:id="rId1" display="https://supertlumacz24.pl/crm/admin/orders/view/76864" xr:uid="{F6C345E7-6628-4564-A73C-3965B6BEA536}"/>
  </hyperlinks>
  <pageMargins left="0.7" right="0.7" top="0.75" bottom="0.75" header="0.3" footer="0.3"/>
  <pageSetup paperSize="9" orientation="portrait" horizontalDpi="4294967292" verticalDpi="12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EC9E6-8A07-4B64-B240-BEC3D9710449}">
  <dimension ref="A1:K849"/>
  <sheetViews>
    <sheetView zoomScaleNormal="100" workbookViewId="0">
      <selection activeCell="C844" sqref="C844"/>
    </sheetView>
  </sheetViews>
  <sheetFormatPr defaultRowHeight="15" x14ac:dyDescent="0.25"/>
  <cols>
    <col min="1" max="1" width="10.140625" bestFit="1" customWidth="1"/>
    <col min="2" max="2" width="10.7109375" customWidth="1"/>
    <col min="3" max="3" width="14.140625" customWidth="1"/>
    <col min="4" max="4" width="13.42578125" style="23" customWidth="1"/>
    <col min="9" max="9" width="11.85546875" customWidth="1"/>
    <col min="10" max="10" width="13.85546875" customWidth="1"/>
    <col min="11" max="11" width="13.42578125" customWidth="1"/>
  </cols>
  <sheetData>
    <row r="1" spans="1:11" x14ac:dyDescent="0.25">
      <c r="A1" s="8" t="s">
        <v>0</v>
      </c>
      <c r="B1" s="8" t="s">
        <v>1</v>
      </c>
      <c r="C1" s="255" t="s">
        <v>2</v>
      </c>
      <c r="D1" s="267" t="s">
        <v>3</v>
      </c>
      <c r="E1" s="255" t="s">
        <v>4</v>
      </c>
    </row>
    <row r="2" spans="1:11" x14ac:dyDescent="0.25">
      <c r="A2" s="255"/>
      <c r="B2" s="255"/>
      <c r="C2" s="255"/>
      <c r="D2" s="267"/>
      <c r="E2" s="255"/>
    </row>
    <row r="3" spans="1:11" x14ac:dyDescent="0.25">
      <c r="A3" s="20">
        <v>44986</v>
      </c>
      <c r="B3" s="21" t="s">
        <v>20769</v>
      </c>
      <c r="C3" s="21">
        <v>33</v>
      </c>
      <c r="D3" s="21"/>
      <c r="E3" s="21">
        <v>68.599999999999994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44986</v>
      </c>
      <c r="B4" s="22" t="s">
        <v>20770</v>
      </c>
      <c r="C4" s="21">
        <v>59</v>
      </c>
      <c r="D4" s="21">
        <v>172.69</v>
      </c>
      <c r="E4" s="21"/>
      <c r="G4" s="635" t="s">
        <v>9</v>
      </c>
      <c r="H4" s="636"/>
      <c r="I4" s="9">
        <f>SUM(C3:C991)</f>
        <v>178556.99</v>
      </c>
      <c r="J4" s="9">
        <f>I8/1.23</f>
        <v>50418.560975609726</v>
      </c>
      <c r="K4" s="9">
        <f>SUM(E3:E974)</f>
        <v>363074.17000000016</v>
      </c>
    </row>
    <row r="5" spans="1:11" x14ac:dyDescent="0.25">
      <c r="A5" s="20">
        <v>44986</v>
      </c>
      <c r="B5" s="21" t="s">
        <v>20772</v>
      </c>
      <c r="C5" s="21">
        <v>124</v>
      </c>
      <c r="D5" s="21"/>
      <c r="E5" s="21">
        <v>294</v>
      </c>
      <c r="G5" s="633" t="s">
        <v>10</v>
      </c>
      <c r="H5" s="633"/>
      <c r="I5" s="9">
        <f>K4+J4</f>
        <v>413492.73097560985</v>
      </c>
      <c r="J5" s="14"/>
      <c r="K5" s="14"/>
    </row>
    <row r="6" spans="1:11" x14ac:dyDescent="0.25">
      <c r="A6" s="20">
        <v>44986</v>
      </c>
      <c r="B6" s="22" t="s">
        <v>20773</v>
      </c>
      <c r="C6" s="21">
        <v>86</v>
      </c>
      <c r="D6" s="21"/>
      <c r="E6" s="21">
        <v>196</v>
      </c>
      <c r="G6" s="633" t="s">
        <v>11</v>
      </c>
      <c r="H6" s="633"/>
      <c r="I6" s="226">
        <f>I4/I5</f>
        <v>0.43182618852502219</v>
      </c>
      <c r="J6" s="14"/>
      <c r="K6" s="14"/>
    </row>
    <row r="7" spans="1:11" x14ac:dyDescent="0.25">
      <c r="A7" s="20">
        <v>44986</v>
      </c>
      <c r="B7" s="21" t="s">
        <v>20774</v>
      </c>
      <c r="C7" s="21">
        <v>200</v>
      </c>
      <c r="D7" s="21"/>
      <c r="E7" s="21">
        <v>444.6</v>
      </c>
    </row>
    <row r="8" spans="1:11" x14ac:dyDescent="0.25">
      <c r="A8" s="20">
        <v>44986</v>
      </c>
      <c r="B8" s="21" t="s">
        <v>20775</v>
      </c>
      <c r="C8" s="21">
        <v>16</v>
      </c>
      <c r="D8" s="21"/>
      <c r="E8" s="21">
        <v>49</v>
      </c>
      <c r="I8" s="82">
        <f>SUM(D3:D974)</f>
        <v>62014.829999999958</v>
      </c>
    </row>
    <row r="9" spans="1:11" x14ac:dyDescent="0.25">
      <c r="A9" s="20">
        <v>44986</v>
      </c>
      <c r="B9" s="22" t="s">
        <v>20776</v>
      </c>
      <c r="C9" s="21">
        <v>24</v>
      </c>
      <c r="D9" s="21"/>
      <c r="E9" s="21">
        <v>156.80000000000001</v>
      </c>
    </row>
    <row r="10" spans="1:11" x14ac:dyDescent="0.25">
      <c r="A10" s="20">
        <v>44986</v>
      </c>
      <c r="B10" s="21" t="s">
        <v>20777</v>
      </c>
      <c r="C10" s="21">
        <v>215</v>
      </c>
      <c r="D10" s="21">
        <v>633.54</v>
      </c>
      <c r="E10" s="21"/>
    </row>
    <row r="11" spans="1:11" x14ac:dyDescent="0.25">
      <c r="A11" s="20">
        <v>44986</v>
      </c>
      <c r="B11" s="21" t="s">
        <v>20778</v>
      </c>
      <c r="C11" s="21">
        <v>26</v>
      </c>
      <c r="D11" s="21"/>
      <c r="E11" s="21">
        <v>161.69999999999999</v>
      </c>
    </row>
    <row r="12" spans="1:11" x14ac:dyDescent="0.25">
      <c r="A12" s="20">
        <v>44986</v>
      </c>
      <c r="B12" s="22" t="s">
        <v>20779</v>
      </c>
      <c r="C12" s="21">
        <v>427</v>
      </c>
      <c r="D12" s="21"/>
      <c r="E12" s="60">
        <v>2142.4</v>
      </c>
    </row>
    <row r="13" spans="1:11" x14ac:dyDescent="0.25">
      <c r="A13" s="20">
        <v>44986</v>
      </c>
      <c r="B13" s="21" t="s">
        <v>20780</v>
      </c>
      <c r="C13" s="21">
        <v>57</v>
      </c>
      <c r="D13" s="21"/>
      <c r="E13" s="21">
        <v>141.4</v>
      </c>
    </row>
    <row r="14" spans="1:11" x14ac:dyDescent="0.25">
      <c r="A14" s="20">
        <v>44986</v>
      </c>
      <c r="B14" s="22" t="s">
        <v>20781</v>
      </c>
      <c r="C14" s="21">
        <v>51</v>
      </c>
      <c r="D14" s="21"/>
      <c r="E14" s="21">
        <v>124.8</v>
      </c>
    </row>
    <row r="15" spans="1:11" x14ac:dyDescent="0.25">
      <c r="A15" s="20">
        <v>44986</v>
      </c>
      <c r="B15" s="21" t="s">
        <v>20782</v>
      </c>
      <c r="C15" s="21">
        <v>35</v>
      </c>
      <c r="D15" s="21"/>
      <c r="E15" s="21">
        <v>69</v>
      </c>
    </row>
    <row r="16" spans="1:11" x14ac:dyDescent="0.25">
      <c r="A16" s="20">
        <v>44986</v>
      </c>
      <c r="B16" s="22" t="s">
        <v>20783</v>
      </c>
      <c r="C16" s="21">
        <v>45</v>
      </c>
      <c r="D16" s="21"/>
      <c r="E16" s="21">
        <v>98</v>
      </c>
    </row>
    <row r="17" spans="1:6" x14ac:dyDescent="0.25">
      <c r="A17" s="20">
        <v>44986</v>
      </c>
      <c r="B17" s="21" t="s">
        <v>20784</v>
      </c>
      <c r="C17" s="21">
        <v>84</v>
      </c>
      <c r="D17" s="21"/>
      <c r="E17" s="21">
        <v>209.48</v>
      </c>
    </row>
    <row r="18" spans="1:6" x14ac:dyDescent="0.25">
      <c r="A18" s="20">
        <v>44986</v>
      </c>
      <c r="B18" s="22" t="s">
        <v>20785</v>
      </c>
      <c r="C18" s="21">
        <v>25</v>
      </c>
      <c r="D18" s="21">
        <v>101.6</v>
      </c>
      <c r="E18" s="21"/>
    </row>
    <row r="19" spans="1:6" x14ac:dyDescent="0.25">
      <c r="A19" s="20">
        <v>44986</v>
      </c>
      <c r="B19" s="21" t="s">
        <v>20786</v>
      </c>
      <c r="C19" s="21">
        <v>38</v>
      </c>
      <c r="D19" s="21">
        <v>114.51</v>
      </c>
      <c r="E19" s="21"/>
    </row>
    <row r="20" spans="1:6" x14ac:dyDescent="0.25">
      <c r="A20" s="20">
        <v>44986</v>
      </c>
      <c r="B20" s="22" t="s">
        <v>20787</v>
      </c>
      <c r="C20" s="21">
        <v>37</v>
      </c>
      <c r="D20" s="21"/>
      <c r="E20" s="21">
        <v>83.2</v>
      </c>
    </row>
    <row r="21" spans="1:6" x14ac:dyDescent="0.25">
      <c r="A21" s="20">
        <v>44986</v>
      </c>
      <c r="B21" s="21" t="s">
        <v>20788</v>
      </c>
      <c r="C21" s="21">
        <v>16</v>
      </c>
      <c r="D21" s="21">
        <v>63.96</v>
      </c>
      <c r="E21" s="21"/>
    </row>
    <row r="22" spans="1:6" x14ac:dyDescent="0.25">
      <c r="A22" s="20">
        <v>44986</v>
      </c>
      <c r="B22" s="21" t="s">
        <v>20791</v>
      </c>
      <c r="C22" s="21">
        <v>37</v>
      </c>
      <c r="D22" s="21">
        <v>102.46</v>
      </c>
      <c r="E22" s="21"/>
    </row>
    <row r="23" spans="1:6" x14ac:dyDescent="0.25">
      <c r="A23" s="20">
        <v>44986</v>
      </c>
      <c r="B23" s="22" t="s">
        <v>20792</v>
      </c>
      <c r="C23" s="21">
        <v>295</v>
      </c>
      <c r="D23" s="21"/>
      <c r="E23" s="21">
        <v>708.14</v>
      </c>
    </row>
    <row r="24" spans="1:6" x14ac:dyDescent="0.25">
      <c r="A24" s="20">
        <v>44986</v>
      </c>
      <c r="B24" s="21" t="s">
        <v>20793</v>
      </c>
      <c r="C24" s="21">
        <v>26</v>
      </c>
      <c r="D24" s="21"/>
      <c r="E24" s="21">
        <v>59</v>
      </c>
    </row>
    <row r="25" spans="1:6" x14ac:dyDescent="0.25">
      <c r="A25" s="20">
        <v>44986</v>
      </c>
      <c r="B25" s="22" t="s">
        <v>20794</v>
      </c>
      <c r="C25" s="21">
        <v>44</v>
      </c>
      <c r="D25" s="21"/>
      <c r="E25" s="21">
        <v>98.8</v>
      </c>
    </row>
    <row r="26" spans="1:6" x14ac:dyDescent="0.25">
      <c r="A26" s="20">
        <v>44986</v>
      </c>
      <c r="B26" s="21" t="s">
        <v>20795</v>
      </c>
      <c r="C26" s="21">
        <v>89</v>
      </c>
      <c r="D26" s="21"/>
      <c r="E26" s="21">
        <v>390.32</v>
      </c>
    </row>
    <row r="27" spans="1:6" x14ac:dyDescent="0.25">
      <c r="A27" s="20">
        <v>44986</v>
      </c>
      <c r="B27" s="21" t="s">
        <v>20796</v>
      </c>
      <c r="C27" s="21">
        <v>48</v>
      </c>
      <c r="D27" s="21"/>
      <c r="E27" s="21">
        <v>583.05999999999995</v>
      </c>
    </row>
    <row r="28" spans="1:6" x14ac:dyDescent="0.25">
      <c r="A28" s="20">
        <v>44986</v>
      </c>
      <c r="B28" s="22" t="s">
        <v>20797</v>
      </c>
      <c r="C28" s="21">
        <v>263</v>
      </c>
      <c r="D28" s="21"/>
      <c r="E28" s="21">
        <v>595.19000000000005</v>
      </c>
      <c r="F28" t="s">
        <v>20940</v>
      </c>
    </row>
    <row r="29" spans="1:6" x14ac:dyDescent="0.25">
      <c r="A29" s="20">
        <v>44986</v>
      </c>
      <c r="B29" s="21" t="s">
        <v>20798</v>
      </c>
      <c r="C29" s="21">
        <v>40</v>
      </c>
      <c r="D29" s="21">
        <v>84.38</v>
      </c>
      <c r="E29" s="21"/>
    </row>
    <row r="30" spans="1:6" x14ac:dyDescent="0.25">
      <c r="A30" s="20">
        <v>44986</v>
      </c>
      <c r="B30" s="21" t="s">
        <v>20800</v>
      </c>
      <c r="C30" s="21">
        <v>136.99</v>
      </c>
      <c r="D30" s="21">
        <v>306.52</v>
      </c>
      <c r="E30" s="21"/>
    </row>
    <row r="31" spans="1:6" x14ac:dyDescent="0.25">
      <c r="A31" s="20">
        <v>44986</v>
      </c>
      <c r="B31" s="21" t="s">
        <v>20801</v>
      </c>
      <c r="C31" s="21">
        <v>96</v>
      </c>
      <c r="D31" s="21"/>
      <c r="E31" s="21">
        <v>486.08</v>
      </c>
    </row>
    <row r="32" spans="1:6" x14ac:dyDescent="0.25">
      <c r="A32" s="20">
        <v>44986</v>
      </c>
      <c r="B32" s="22" t="s">
        <v>20802</v>
      </c>
      <c r="C32" s="21">
        <v>960</v>
      </c>
      <c r="D32" s="21"/>
      <c r="E32" s="60">
        <v>1706</v>
      </c>
    </row>
    <row r="33" spans="1:5" x14ac:dyDescent="0.25">
      <c r="A33" s="20">
        <v>44986</v>
      </c>
      <c r="B33" s="21" t="s">
        <v>20803</v>
      </c>
      <c r="C33" s="21">
        <v>42</v>
      </c>
      <c r="D33" s="21"/>
      <c r="E33" s="21">
        <v>104</v>
      </c>
    </row>
    <row r="34" spans="1:5" x14ac:dyDescent="0.25">
      <c r="A34" s="20">
        <v>44986</v>
      </c>
      <c r="B34" s="22" t="s">
        <v>20804</v>
      </c>
      <c r="C34" s="21">
        <v>61</v>
      </c>
      <c r="D34" s="21">
        <v>186.84</v>
      </c>
      <c r="E34" s="21"/>
    </row>
    <row r="35" spans="1:5" x14ac:dyDescent="0.25">
      <c r="A35" s="20">
        <v>44986</v>
      </c>
      <c r="B35" s="21" t="s">
        <v>20805</v>
      </c>
      <c r="C35" s="21">
        <v>14</v>
      </c>
      <c r="D35" s="21">
        <v>52.58</v>
      </c>
      <c r="E35" s="21"/>
    </row>
    <row r="36" spans="1:5" x14ac:dyDescent="0.25">
      <c r="A36" s="20">
        <v>44987</v>
      </c>
      <c r="B36" s="22" t="s">
        <v>20806</v>
      </c>
      <c r="C36" s="21">
        <v>940</v>
      </c>
      <c r="D36" s="60">
        <v>2468.66</v>
      </c>
      <c r="E36" s="21"/>
    </row>
    <row r="37" spans="1:5" x14ac:dyDescent="0.25">
      <c r="A37" s="20">
        <v>44987</v>
      </c>
      <c r="B37" s="21" t="s">
        <v>20807</v>
      </c>
      <c r="C37" s="21">
        <v>60</v>
      </c>
      <c r="D37" s="21">
        <v>168.76</v>
      </c>
      <c r="E37" s="21"/>
    </row>
    <row r="38" spans="1:5" x14ac:dyDescent="0.25">
      <c r="A38" s="20">
        <v>44987</v>
      </c>
      <c r="B38" s="21" t="s">
        <v>20808</v>
      </c>
      <c r="C38" s="21">
        <v>357</v>
      </c>
      <c r="D38" s="21"/>
      <c r="E38" s="21">
        <v>793.8</v>
      </c>
    </row>
    <row r="39" spans="1:5" x14ac:dyDescent="0.25">
      <c r="A39" s="20">
        <v>44987</v>
      </c>
      <c r="B39" s="22" t="s">
        <v>20809</v>
      </c>
      <c r="C39" s="21">
        <v>29</v>
      </c>
      <c r="D39" s="21"/>
      <c r="E39" s="21">
        <v>182</v>
      </c>
    </row>
    <row r="40" spans="1:5" x14ac:dyDescent="0.25">
      <c r="A40" s="20">
        <v>44987</v>
      </c>
      <c r="B40" s="21" t="s">
        <v>20810</v>
      </c>
      <c r="C40" s="21">
        <v>3458</v>
      </c>
      <c r="D40" s="21"/>
      <c r="E40" s="60">
        <v>5585.4</v>
      </c>
    </row>
    <row r="41" spans="1:5" x14ac:dyDescent="0.25">
      <c r="A41" s="20">
        <v>44987</v>
      </c>
      <c r="B41" s="21" t="s">
        <v>20811</v>
      </c>
      <c r="C41" s="21">
        <v>5</v>
      </c>
      <c r="D41" s="21"/>
      <c r="E41" s="21">
        <v>79</v>
      </c>
    </row>
    <row r="42" spans="1:5" x14ac:dyDescent="0.25">
      <c r="A42" s="20">
        <v>44987</v>
      </c>
      <c r="B42" s="22" t="s">
        <v>20812</v>
      </c>
      <c r="C42" s="21">
        <v>32</v>
      </c>
      <c r="D42" s="21"/>
      <c r="E42" s="21">
        <v>83.3</v>
      </c>
    </row>
    <row r="43" spans="1:5" x14ac:dyDescent="0.25">
      <c r="A43" s="20">
        <v>44987</v>
      </c>
      <c r="B43" s="21" t="s">
        <v>20813</v>
      </c>
      <c r="C43" s="21">
        <v>126</v>
      </c>
      <c r="D43" s="21"/>
      <c r="E43" s="21">
        <v>298.89999999999998</v>
      </c>
    </row>
    <row r="44" spans="1:5" x14ac:dyDescent="0.25">
      <c r="A44" s="20">
        <v>44987</v>
      </c>
      <c r="B44" s="22" t="s">
        <v>20814</v>
      </c>
      <c r="C44" s="21">
        <v>74</v>
      </c>
      <c r="D44" s="21"/>
      <c r="E44" s="21">
        <v>137.19999999999999</v>
      </c>
    </row>
    <row r="45" spans="1:5" x14ac:dyDescent="0.25">
      <c r="A45" s="20">
        <v>44987</v>
      </c>
      <c r="B45" s="22" t="s">
        <v>20815</v>
      </c>
      <c r="C45" s="21">
        <v>26</v>
      </c>
      <c r="D45" s="21"/>
      <c r="E45" s="21">
        <v>181.3</v>
      </c>
    </row>
    <row r="46" spans="1:5" x14ac:dyDescent="0.25">
      <c r="A46" s="20">
        <v>44987</v>
      </c>
      <c r="B46" s="22" t="s">
        <v>20816</v>
      </c>
      <c r="C46" s="21">
        <v>60</v>
      </c>
      <c r="D46" s="21">
        <v>154.97999999999999</v>
      </c>
      <c r="E46" s="21"/>
    </row>
    <row r="47" spans="1:5" x14ac:dyDescent="0.25">
      <c r="A47" s="20">
        <v>44987</v>
      </c>
      <c r="B47" s="21" t="s">
        <v>20819</v>
      </c>
      <c r="C47" s="21">
        <v>22</v>
      </c>
      <c r="D47" s="21"/>
      <c r="E47" s="294">
        <v>59</v>
      </c>
    </row>
    <row r="48" spans="1:5" x14ac:dyDescent="0.25">
      <c r="A48" s="20">
        <v>44987</v>
      </c>
      <c r="B48" s="21" t="s">
        <v>20820</v>
      </c>
      <c r="C48" s="21">
        <v>80</v>
      </c>
      <c r="D48" s="21">
        <v>168.76</v>
      </c>
      <c r="E48" s="21"/>
    </row>
    <row r="49" spans="1:5" x14ac:dyDescent="0.25">
      <c r="A49" s="20">
        <v>44987</v>
      </c>
      <c r="B49" s="22" t="s">
        <v>20821</v>
      </c>
      <c r="C49" s="21">
        <v>234</v>
      </c>
      <c r="D49" s="21"/>
      <c r="E49" s="21">
        <v>529.29999999999995</v>
      </c>
    </row>
    <row r="50" spans="1:5" x14ac:dyDescent="0.25">
      <c r="A50" s="20">
        <v>44987</v>
      </c>
      <c r="B50" s="21" t="s">
        <v>20822</v>
      </c>
      <c r="C50" s="21">
        <v>326</v>
      </c>
      <c r="D50" s="21"/>
      <c r="E50" s="21">
        <v>859.1</v>
      </c>
    </row>
    <row r="51" spans="1:5" x14ac:dyDescent="0.25">
      <c r="A51" s="20">
        <v>44987</v>
      </c>
      <c r="B51" s="7" t="s">
        <v>20823</v>
      </c>
      <c r="C51" s="21">
        <v>160</v>
      </c>
      <c r="D51" s="21"/>
      <c r="E51" s="21">
        <v>551.25</v>
      </c>
    </row>
    <row r="52" spans="1:5" x14ac:dyDescent="0.25">
      <c r="A52" s="20">
        <v>44987</v>
      </c>
      <c r="B52" s="21" t="s">
        <v>20824</v>
      </c>
      <c r="C52" s="21">
        <v>5</v>
      </c>
      <c r="D52" s="21"/>
      <c r="E52" s="21">
        <v>96.6</v>
      </c>
    </row>
    <row r="53" spans="1:5" x14ac:dyDescent="0.25">
      <c r="A53" s="20">
        <v>44987</v>
      </c>
      <c r="B53" s="21" t="s">
        <v>20825</v>
      </c>
      <c r="C53" s="21">
        <v>60</v>
      </c>
      <c r="D53" s="21"/>
      <c r="E53" s="21">
        <v>137.19999999999999</v>
      </c>
    </row>
    <row r="54" spans="1:5" x14ac:dyDescent="0.25">
      <c r="A54" s="20">
        <v>44987</v>
      </c>
      <c r="B54" s="21" t="s">
        <v>20827</v>
      </c>
      <c r="C54" s="21">
        <v>126</v>
      </c>
      <c r="D54" s="21"/>
      <c r="E54" s="21">
        <v>721.54</v>
      </c>
    </row>
    <row r="55" spans="1:5" x14ac:dyDescent="0.25">
      <c r="A55" s="20">
        <v>44987</v>
      </c>
      <c r="B55" s="21" t="s">
        <v>20828</v>
      </c>
      <c r="C55" s="21">
        <v>367</v>
      </c>
      <c r="D55" s="21"/>
      <c r="E55" s="21">
        <v>727.65</v>
      </c>
    </row>
    <row r="56" spans="1:5" x14ac:dyDescent="0.25">
      <c r="A56" s="20">
        <v>44987</v>
      </c>
      <c r="B56" s="21" t="s">
        <v>20829</v>
      </c>
      <c r="C56" s="21">
        <v>45</v>
      </c>
      <c r="D56" s="21">
        <v>109.47</v>
      </c>
      <c r="E56" s="21"/>
    </row>
    <row r="57" spans="1:5" x14ac:dyDescent="0.25">
      <c r="A57" s="20">
        <v>44988</v>
      </c>
      <c r="B57" s="21" t="s">
        <v>20830</v>
      </c>
      <c r="C57" s="21">
        <v>90</v>
      </c>
      <c r="D57" s="21">
        <v>332.73</v>
      </c>
      <c r="E57" s="21"/>
    </row>
    <row r="58" spans="1:5" x14ac:dyDescent="0.25">
      <c r="A58" s="20">
        <v>44988</v>
      </c>
      <c r="B58" s="21" t="s">
        <v>20831</v>
      </c>
      <c r="C58" s="21">
        <v>74</v>
      </c>
      <c r="D58" s="21"/>
      <c r="E58" s="21">
        <v>186.2</v>
      </c>
    </row>
    <row r="59" spans="1:5" x14ac:dyDescent="0.25">
      <c r="A59" s="20">
        <v>44988</v>
      </c>
      <c r="B59" s="21" t="s">
        <v>20833</v>
      </c>
      <c r="C59" s="21">
        <v>24</v>
      </c>
      <c r="D59" s="21">
        <v>84.38</v>
      </c>
      <c r="E59" s="21"/>
    </row>
    <row r="60" spans="1:5" x14ac:dyDescent="0.25">
      <c r="A60" s="20">
        <v>44988</v>
      </c>
      <c r="B60" s="21" t="s">
        <v>20834</v>
      </c>
      <c r="C60" s="21">
        <v>41</v>
      </c>
      <c r="D60" s="21"/>
      <c r="E60" s="21">
        <v>209.48</v>
      </c>
    </row>
    <row r="61" spans="1:5" x14ac:dyDescent="0.25">
      <c r="A61" s="20">
        <v>44988</v>
      </c>
      <c r="B61" s="21" t="s">
        <v>20835</v>
      </c>
      <c r="C61" s="21">
        <v>135</v>
      </c>
      <c r="D61" s="21"/>
      <c r="E61" s="21">
        <v>725.05</v>
      </c>
    </row>
    <row r="62" spans="1:5" x14ac:dyDescent="0.25">
      <c r="A62" s="20">
        <v>44988</v>
      </c>
      <c r="B62" s="21" t="s">
        <v>20836</v>
      </c>
      <c r="C62" s="21">
        <v>597</v>
      </c>
      <c r="D62" s="21"/>
      <c r="E62" s="60">
        <v>1149.54</v>
      </c>
    </row>
    <row r="63" spans="1:5" x14ac:dyDescent="0.25">
      <c r="A63" s="20">
        <v>44988</v>
      </c>
      <c r="B63" s="21" t="s">
        <v>20837</v>
      </c>
      <c r="C63" s="21">
        <v>156</v>
      </c>
      <c r="D63" s="21"/>
      <c r="E63" s="21">
        <v>375.44</v>
      </c>
    </row>
    <row r="64" spans="1:5" x14ac:dyDescent="0.25">
      <c r="A64" s="20">
        <v>44988</v>
      </c>
      <c r="B64" s="21" t="s">
        <v>20838</v>
      </c>
      <c r="C64" s="21">
        <v>215</v>
      </c>
      <c r="D64" s="21"/>
      <c r="E64" s="21">
        <v>456.66</v>
      </c>
    </row>
    <row r="65" spans="1:6" x14ac:dyDescent="0.25">
      <c r="A65" s="20">
        <v>44988</v>
      </c>
      <c r="B65" s="21" t="s">
        <v>20839</v>
      </c>
      <c r="C65" s="21">
        <v>146</v>
      </c>
      <c r="D65" s="21"/>
      <c r="E65" s="21">
        <v>380.2</v>
      </c>
    </row>
    <row r="66" spans="1:6" x14ac:dyDescent="0.25">
      <c r="A66" s="20">
        <v>44988</v>
      </c>
      <c r="B66" s="21" t="s">
        <v>20840</v>
      </c>
      <c r="C66" s="21">
        <v>47</v>
      </c>
      <c r="D66" s="21"/>
      <c r="E66" s="21">
        <v>270.01</v>
      </c>
    </row>
    <row r="67" spans="1:6" x14ac:dyDescent="0.25">
      <c r="A67" s="20">
        <v>44988</v>
      </c>
      <c r="B67" s="21" t="s">
        <v>20841</v>
      </c>
      <c r="C67" s="21">
        <v>20</v>
      </c>
      <c r="D67" s="294">
        <v>138.62</v>
      </c>
      <c r="E67" s="21"/>
    </row>
    <row r="68" spans="1:6" x14ac:dyDescent="0.25">
      <c r="A68" s="20">
        <v>44988</v>
      </c>
      <c r="B68" s="21" t="s">
        <v>20842</v>
      </c>
      <c r="C68" s="21">
        <v>352</v>
      </c>
      <c r="D68" s="21"/>
      <c r="E68" s="21">
        <v>710.6</v>
      </c>
    </row>
    <row r="69" spans="1:6" x14ac:dyDescent="0.25">
      <c r="A69" s="430">
        <v>44988</v>
      </c>
      <c r="B69" s="431" t="s">
        <v>20843</v>
      </c>
      <c r="C69" s="431">
        <v>1056</v>
      </c>
      <c r="D69" s="431"/>
      <c r="E69" s="433">
        <v>6092</v>
      </c>
    </row>
    <row r="70" spans="1:6" x14ac:dyDescent="0.25">
      <c r="A70" s="430">
        <v>44988</v>
      </c>
      <c r="B70" s="431" t="s">
        <v>20844</v>
      </c>
      <c r="C70" s="431">
        <v>51</v>
      </c>
      <c r="D70" s="431">
        <v>217.46</v>
      </c>
      <c r="E70" s="431"/>
    </row>
    <row r="71" spans="1:6" x14ac:dyDescent="0.25">
      <c r="A71" s="430">
        <v>44988</v>
      </c>
      <c r="B71" s="437" t="s">
        <v>20845</v>
      </c>
      <c r="C71" s="431">
        <v>42</v>
      </c>
      <c r="D71" s="431">
        <v>137.88</v>
      </c>
      <c r="E71" s="431"/>
    </row>
    <row r="72" spans="1:6" x14ac:dyDescent="0.25">
      <c r="A72" s="430">
        <v>44988</v>
      </c>
      <c r="B72" s="431" t="s">
        <v>20846</v>
      </c>
      <c r="C72" s="431">
        <v>23</v>
      </c>
      <c r="D72" s="431">
        <v>66.3</v>
      </c>
      <c r="E72" s="431"/>
    </row>
    <row r="73" spans="1:6" x14ac:dyDescent="0.25">
      <c r="A73" s="430">
        <v>44988</v>
      </c>
      <c r="B73" s="431" t="s">
        <v>20847</v>
      </c>
      <c r="C73" s="431">
        <v>75</v>
      </c>
      <c r="D73" s="431"/>
      <c r="E73" s="431">
        <v>197.6</v>
      </c>
    </row>
    <row r="74" spans="1:6" x14ac:dyDescent="0.25">
      <c r="A74" s="430">
        <v>44988</v>
      </c>
      <c r="B74" s="437" t="s">
        <v>20848</v>
      </c>
      <c r="C74" s="431">
        <v>451</v>
      </c>
      <c r="D74" s="432"/>
      <c r="E74" s="431">
        <v>961.2</v>
      </c>
    </row>
    <row r="75" spans="1:6" x14ac:dyDescent="0.25">
      <c r="A75" s="430">
        <v>44988</v>
      </c>
      <c r="B75" s="431" t="s">
        <v>20849</v>
      </c>
      <c r="C75" s="431">
        <v>287</v>
      </c>
      <c r="D75" s="432"/>
      <c r="E75" s="431">
        <v>883.01</v>
      </c>
    </row>
    <row r="76" spans="1:6" x14ac:dyDescent="0.25">
      <c r="A76" s="430">
        <v>44988</v>
      </c>
      <c r="B76" s="437" t="s">
        <v>20850</v>
      </c>
      <c r="C76" s="431">
        <v>47</v>
      </c>
      <c r="D76" s="431">
        <v>191.95</v>
      </c>
      <c r="E76" s="431"/>
      <c r="F76" t="s">
        <v>20851</v>
      </c>
    </row>
    <row r="77" spans="1:6" x14ac:dyDescent="0.25">
      <c r="A77" s="430">
        <v>44988</v>
      </c>
      <c r="B77" s="431" t="s">
        <v>20852</v>
      </c>
      <c r="C77" s="431">
        <v>22</v>
      </c>
      <c r="D77" s="431">
        <v>55.35</v>
      </c>
      <c r="E77" s="431"/>
    </row>
    <row r="78" spans="1:6" x14ac:dyDescent="0.25">
      <c r="A78" s="430">
        <v>44988</v>
      </c>
      <c r="B78" s="437" t="s">
        <v>20853</v>
      </c>
      <c r="C78" s="431">
        <v>492</v>
      </c>
      <c r="D78" s="432"/>
      <c r="E78" s="433">
        <v>1108.32</v>
      </c>
    </row>
    <row r="79" spans="1:6" x14ac:dyDescent="0.25">
      <c r="A79" s="430">
        <v>44988</v>
      </c>
      <c r="B79" s="431" t="s">
        <v>20854</v>
      </c>
      <c r="C79" s="431">
        <v>193</v>
      </c>
      <c r="D79" s="432"/>
      <c r="E79" s="431">
        <v>431.59</v>
      </c>
    </row>
    <row r="80" spans="1:6" x14ac:dyDescent="0.25">
      <c r="A80" s="430">
        <v>44988</v>
      </c>
      <c r="B80" s="437" t="s">
        <v>20855</v>
      </c>
      <c r="C80" s="431">
        <v>543</v>
      </c>
      <c r="D80" s="432"/>
      <c r="E80" s="433">
        <v>1157.8699999999999</v>
      </c>
    </row>
    <row r="81" spans="1:6" x14ac:dyDescent="0.25">
      <c r="A81" s="430">
        <v>44988</v>
      </c>
      <c r="B81" s="431" t="s">
        <v>20856</v>
      </c>
      <c r="C81" s="431">
        <v>40</v>
      </c>
      <c r="D81" s="431">
        <v>168.76</v>
      </c>
      <c r="E81" s="431"/>
    </row>
    <row r="82" spans="1:6" x14ac:dyDescent="0.25">
      <c r="A82" s="430">
        <v>44988</v>
      </c>
      <c r="B82" s="437" t="s">
        <v>20857</v>
      </c>
      <c r="C82" s="431">
        <v>690</v>
      </c>
      <c r="D82" s="432"/>
      <c r="E82" s="431">
        <v>1233.3900000000001</v>
      </c>
    </row>
    <row r="83" spans="1:6" x14ac:dyDescent="0.25">
      <c r="A83" s="430">
        <v>44988</v>
      </c>
      <c r="B83" s="431" t="s">
        <v>20858</v>
      </c>
      <c r="C83" s="431">
        <v>22</v>
      </c>
      <c r="D83" s="431">
        <v>72.569999999999993</v>
      </c>
      <c r="E83" s="431"/>
      <c r="F83" t="s">
        <v>20851</v>
      </c>
    </row>
    <row r="84" spans="1:6" x14ac:dyDescent="0.25">
      <c r="A84" s="430">
        <v>44988</v>
      </c>
      <c r="B84" s="437" t="s">
        <v>20859</v>
      </c>
      <c r="C84" s="431">
        <v>23</v>
      </c>
      <c r="D84" s="432"/>
      <c r="E84" s="431">
        <v>72.58</v>
      </c>
    </row>
    <row r="85" spans="1:6" x14ac:dyDescent="0.25">
      <c r="A85" s="430">
        <v>44988</v>
      </c>
      <c r="B85" s="431" t="s">
        <v>20860</v>
      </c>
      <c r="C85" s="431">
        <v>537</v>
      </c>
      <c r="D85" s="432"/>
      <c r="E85" s="433">
        <v>1263.78</v>
      </c>
    </row>
    <row r="86" spans="1:6" x14ac:dyDescent="0.25">
      <c r="A86" s="430">
        <v>44988</v>
      </c>
      <c r="B86" s="431" t="s">
        <v>20862</v>
      </c>
      <c r="C86" s="431">
        <v>5</v>
      </c>
      <c r="D86" s="431">
        <v>60.89</v>
      </c>
      <c r="E86" s="431"/>
    </row>
    <row r="87" spans="1:6" x14ac:dyDescent="0.25">
      <c r="A87" s="430">
        <v>44988</v>
      </c>
      <c r="B87" s="431" t="s">
        <v>20863</v>
      </c>
      <c r="C87" s="431">
        <v>35</v>
      </c>
      <c r="D87" s="432"/>
      <c r="E87" s="431">
        <v>101.57</v>
      </c>
    </row>
    <row r="88" spans="1:6" x14ac:dyDescent="0.25">
      <c r="A88" s="430">
        <v>44988</v>
      </c>
      <c r="B88" s="431" t="s">
        <v>20864</v>
      </c>
      <c r="C88" s="431">
        <v>90</v>
      </c>
      <c r="D88" s="431">
        <v>268.63</v>
      </c>
      <c r="E88" s="431"/>
    </row>
    <row r="89" spans="1:6" x14ac:dyDescent="0.25">
      <c r="A89" s="430">
        <v>44988</v>
      </c>
      <c r="B89" s="431" t="s">
        <v>20865</v>
      </c>
      <c r="C89" s="431">
        <v>763</v>
      </c>
      <c r="D89" s="432"/>
      <c r="E89" s="433">
        <v>1655.28</v>
      </c>
    </row>
    <row r="90" spans="1:6" x14ac:dyDescent="0.25">
      <c r="A90" s="430">
        <v>44989</v>
      </c>
      <c r="B90" s="431" t="s">
        <v>20866</v>
      </c>
      <c r="C90" s="431">
        <v>40</v>
      </c>
      <c r="D90" s="432"/>
      <c r="E90" s="431">
        <v>137.19999999999999</v>
      </c>
    </row>
    <row r="91" spans="1:6" x14ac:dyDescent="0.25">
      <c r="A91" s="430">
        <v>44989</v>
      </c>
      <c r="B91" s="431" t="s">
        <v>20867</v>
      </c>
      <c r="C91" s="431">
        <v>364</v>
      </c>
      <c r="D91" s="432"/>
      <c r="E91" s="431">
        <v>630.72</v>
      </c>
    </row>
    <row r="92" spans="1:6" x14ac:dyDescent="0.25">
      <c r="A92" s="430">
        <v>44989</v>
      </c>
      <c r="B92" s="431" t="s">
        <v>20868</v>
      </c>
      <c r="C92" s="431">
        <v>200</v>
      </c>
      <c r="D92" s="432"/>
      <c r="E92" s="431">
        <v>275.79000000000002</v>
      </c>
    </row>
    <row r="93" spans="1:6" x14ac:dyDescent="0.25">
      <c r="A93" s="430">
        <v>44989</v>
      </c>
      <c r="B93" s="431" t="s">
        <v>20869</v>
      </c>
      <c r="C93" s="431">
        <v>21</v>
      </c>
      <c r="D93" s="431">
        <v>60.27</v>
      </c>
      <c r="E93" s="431"/>
    </row>
    <row r="94" spans="1:6" x14ac:dyDescent="0.25">
      <c r="A94" s="438">
        <v>44991</v>
      </c>
      <c r="B94" s="431" t="s">
        <v>20870</v>
      </c>
      <c r="C94" s="431">
        <v>923</v>
      </c>
      <c r="D94" s="432"/>
      <c r="E94" s="433">
        <v>2347.2399999999998</v>
      </c>
    </row>
    <row r="95" spans="1:6" x14ac:dyDescent="0.25">
      <c r="A95" s="438">
        <v>44991</v>
      </c>
      <c r="B95" s="431" t="s">
        <v>20871</v>
      </c>
      <c r="C95" s="431">
        <v>45</v>
      </c>
      <c r="D95" s="432"/>
      <c r="E95" s="431">
        <v>251.37</v>
      </c>
    </row>
    <row r="96" spans="1:6" x14ac:dyDescent="0.25">
      <c r="A96" s="438">
        <v>44991</v>
      </c>
      <c r="B96" s="431" t="s">
        <v>20872</v>
      </c>
      <c r="C96" s="431">
        <v>209</v>
      </c>
      <c r="D96" s="432"/>
      <c r="E96" s="431">
        <v>454.23</v>
      </c>
    </row>
    <row r="97" spans="1:5" x14ac:dyDescent="0.25">
      <c r="A97" s="438">
        <v>44991</v>
      </c>
      <c r="B97" s="431" t="s">
        <v>20873</v>
      </c>
      <c r="C97" s="431">
        <v>24</v>
      </c>
      <c r="D97" s="432"/>
      <c r="E97" s="431">
        <v>166.6</v>
      </c>
    </row>
    <row r="98" spans="1:5" x14ac:dyDescent="0.25">
      <c r="A98" s="438">
        <v>44991</v>
      </c>
      <c r="B98" s="431" t="s">
        <v>20874</v>
      </c>
      <c r="C98" s="431">
        <v>88</v>
      </c>
      <c r="D98" s="432"/>
      <c r="E98" s="431">
        <v>476.28</v>
      </c>
    </row>
    <row r="99" spans="1:5" x14ac:dyDescent="0.25">
      <c r="A99" s="438">
        <v>44991</v>
      </c>
      <c r="B99" s="431" t="s">
        <v>20875</v>
      </c>
      <c r="C99" s="431">
        <v>30</v>
      </c>
      <c r="D99" s="432"/>
      <c r="E99" s="431">
        <v>72.8</v>
      </c>
    </row>
    <row r="100" spans="1:5" x14ac:dyDescent="0.25">
      <c r="A100" s="438">
        <v>44991</v>
      </c>
      <c r="B100" s="431" t="s">
        <v>20876</v>
      </c>
      <c r="C100" s="431">
        <v>10</v>
      </c>
      <c r="D100" s="431">
        <v>63.96</v>
      </c>
      <c r="E100" s="431"/>
    </row>
    <row r="101" spans="1:5" x14ac:dyDescent="0.25">
      <c r="A101" s="438">
        <v>44991</v>
      </c>
      <c r="B101" s="431" t="s">
        <v>20877</v>
      </c>
      <c r="C101" s="431">
        <v>25</v>
      </c>
      <c r="D101" s="432"/>
      <c r="E101" s="431">
        <v>67.62</v>
      </c>
    </row>
    <row r="102" spans="1:5" x14ac:dyDescent="0.25">
      <c r="A102" s="438">
        <v>44991</v>
      </c>
      <c r="B102" s="431" t="s">
        <v>20879</v>
      </c>
      <c r="C102" s="431">
        <v>17</v>
      </c>
      <c r="D102" s="431">
        <v>63.96</v>
      </c>
      <c r="E102" s="431"/>
    </row>
    <row r="103" spans="1:5" x14ac:dyDescent="0.25">
      <c r="A103" s="438">
        <v>44991</v>
      </c>
      <c r="B103" s="431" t="s">
        <v>20880</v>
      </c>
      <c r="C103" s="431">
        <v>290</v>
      </c>
      <c r="D103" s="432"/>
      <c r="E103" s="431">
        <v>537.20000000000005</v>
      </c>
    </row>
    <row r="104" spans="1:5" x14ac:dyDescent="0.25">
      <c r="A104" s="438">
        <v>44991</v>
      </c>
      <c r="B104" s="431" t="s">
        <v>20881</v>
      </c>
      <c r="C104" s="431">
        <v>631</v>
      </c>
      <c r="D104" s="432"/>
      <c r="E104" s="433">
        <v>1447.2</v>
      </c>
    </row>
    <row r="105" spans="1:5" x14ac:dyDescent="0.25">
      <c r="A105" s="438">
        <v>44991</v>
      </c>
      <c r="B105" s="431" t="s">
        <v>20882</v>
      </c>
      <c r="C105" s="431">
        <v>90</v>
      </c>
      <c r="D105" s="432"/>
      <c r="E105" s="431">
        <v>218.4</v>
      </c>
    </row>
    <row r="106" spans="1:5" x14ac:dyDescent="0.25">
      <c r="A106" s="438">
        <v>44991</v>
      </c>
      <c r="B106" s="431" t="s">
        <v>20883</v>
      </c>
      <c r="C106" s="431">
        <v>61</v>
      </c>
      <c r="D106" s="431">
        <v>440.88</v>
      </c>
      <c r="E106" s="431"/>
    </row>
    <row r="107" spans="1:5" x14ac:dyDescent="0.25">
      <c r="A107" s="438">
        <v>44991</v>
      </c>
      <c r="B107" s="431" t="s">
        <v>20884</v>
      </c>
      <c r="C107" s="431">
        <v>42</v>
      </c>
      <c r="D107" s="431">
        <v>121.52</v>
      </c>
      <c r="E107" s="431"/>
    </row>
    <row r="108" spans="1:5" x14ac:dyDescent="0.25">
      <c r="A108" s="438">
        <v>44991</v>
      </c>
      <c r="B108" s="431" t="s">
        <v>20886</v>
      </c>
      <c r="C108" s="431">
        <v>2856</v>
      </c>
      <c r="D108" s="432"/>
      <c r="E108" s="433">
        <v>4592.7700000000004</v>
      </c>
    </row>
    <row r="109" spans="1:5" x14ac:dyDescent="0.25">
      <c r="A109" s="438">
        <v>44991</v>
      </c>
      <c r="B109" s="431" t="s">
        <v>20887</v>
      </c>
      <c r="C109" s="431">
        <v>165</v>
      </c>
      <c r="D109" s="432"/>
      <c r="E109" s="431">
        <v>397.8</v>
      </c>
    </row>
    <row r="110" spans="1:5" x14ac:dyDescent="0.25">
      <c r="A110" s="438">
        <v>44991</v>
      </c>
      <c r="B110" s="431" t="s">
        <v>20888</v>
      </c>
      <c r="C110" s="431">
        <v>270</v>
      </c>
      <c r="D110" s="432"/>
      <c r="E110" s="431">
        <v>658.44</v>
      </c>
    </row>
    <row r="111" spans="1:5" x14ac:dyDescent="0.25">
      <c r="A111" s="438">
        <v>44991</v>
      </c>
      <c r="B111" s="431" t="s">
        <v>20889</v>
      </c>
      <c r="C111" s="431">
        <v>17</v>
      </c>
      <c r="D111" s="431">
        <v>134.32</v>
      </c>
      <c r="E111" s="431"/>
    </row>
    <row r="112" spans="1:5" x14ac:dyDescent="0.25">
      <c r="A112" s="438">
        <v>44991</v>
      </c>
      <c r="B112" s="431" t="s">
        <v>20890</v>
      </c>
      <c r="C112" s="431">
        <v>190</v>
      </c>
      <c r="D112" s="432"/>
      <c r="E112" s="431">
        <v>409.65</v>
      </c>
    </row>
    <row r="113" spans="1:5" x14ac:dyDescent="0.25">
      <c r="A113" s="438">
        <v>44991</v>
      </c>
      <c r="B113" s="431" t="s">
        <v>20891</v>
      </c>
      <c r="C113" s="431">
        <v>45</v>
      </c>
      <c r="D113" s="432"/>
      <c r="E113" s="431">
        <v>158.30000000000001</v>
      </c>
    </row>
    <row r="114" spans="1:5" x14ac:dyDescent="0.25">
      <c r="A114" s="438">
        <v>44991</v>
      </c>
      <c r="B114" s="431" t="s">
        <v>20892</v>
      </c>
      <c r="C114" s="431">
        <v>66</v>
      </c>
      <c r="D114" s="432"/>
      <c r="E114" s="431">
        <v>113.4</v>
      </c>
    </row>
    <row r="115" spans="1:5" x14ac:dyDescent="0.25">
      <c r="A115" s="438">
        <v>44991</v>
      </c>
      <c r="B115" s="431" t="s">
        <v>20893</v>
      </c>
      <c r="C115" s="431">
        <v>154</v>
      </c>
      <c r="D115" s="432"/>
      <c r="E115" s="431">
        <v>560</v>
      </c>
    </row>
    <row r="116" spans="1:5" x14ac:dyDescent="0.25">
      <c r="A116" s="438">
        <v>44991</v>
      </c>
      <c r="B116" s="431" t="s">
        <v>20894</v>
      </c>
      <c r="C116" s="431">
        <v>304</v>
      </c>
      <c r="D116" s="432"/>
      <c r="E116" s="433">
        <v>1653.51</v>
      </c>
    </row>
    <row r="117" spans="1:5" x14ac:dyDescent="0.25">
      <c r="A117" s="438">
        <v>44991</v>
      </c>
      <c r="B117" s="431" t="s">
        <v>20895</v>
      </c>
      <c r="C117" s="431">
        <v>37</v>
      </c>
      <c r="D117" s="431">
        <v>114.51</v>
      </c>
      <c r="E117" s="431"/>
    </row>
    <row r="118" spans="1:5" x14ac:dyDescent="0.25">
      <c r="A118" s="438">
        <v>44991</v>
      </c>
      <c r="B118" s="431" t="s">
        <v>20896</v>
      </c>
      <c r="C118" s="431">
        <v>17</v>
      </c>
      <c r="D118" s="432"/>
      <c r="E118" s="431">
        <v>59</v>
      </c>
    </row>
    <row r="119" spans="1:5" x14ac:dyDescent="0.25">
      <c r="A119" s="438">
        <v>44991</v>
      </c>
      <c r="B119" s="431" t="s">
        <v>20897</v>
      </c>
      <c r="C119" s="431">
        <v>24</v>
      </c>
      <c r="D119" s="432"/>
      <c r="E119" s="431">
        <v>67.599999999999994</v>
      </c>
    </row>
    <row r="120" spans="1:5" x14ac:dyDescent="0.25">
      <c r="A120" s="438">
        <v>44991</v>
      </c>
      <c r="B120" s="431" t="s">
        <v>20898</v>
      </c>
      <c r="C120" s="431">
        <v>78</v>
      </c>
      <c r="D120" s="432"/>
      <c r="E120" s="431">
        <v>161.69999999999999</v>
      </c>
    </row>
    <row r="121" spans="1:5" x14ac:dyDescent="0.25">
      <c r="A121" s="438">
        <v>44991</v>
      </c>
      <c r="B121" s="431" t="s">
        <v>20899</v>
      </c>
      <c r="C121" s="431">
        <v>25</v>
      </c>
      <c r="D121" s="432"/>
      <c r="E121" s="431">
        <v>72.8</v>
      </c>
    </row>
    <row r="122" spans="1:5" x14ac:dyDescent="0.25">
      <c r="A122" s="438">
        <v>44991</v>
      </c>
      <c r="B122" s="431" t="s">
        <v>20900</v>
      </c>
      <c r="C122" s="431">
        <v>11</v>
      </c>
      <c r="D122" s="431">
        <v>60.27</v>
      </c>
      <c r="E122" s="431"/>
    </row>
    <row r="123" spans="1:5" x14ac:dyDescent="0.25">
      <c r="A123" s="438">
        <v>44991</v>
      </c>
      <c r="B123" s="431" t="s">
        <v>20901</v>
      </c>
      <c r="C123" s="431">
        <v>20</v>
      </c>
      <c r="D123" s="432"/>
      <c r="E123" s="431">
        <v>59</v>
      </c>
    </row>
    <row r="124" spans="1:5" x14ac:dyDescent="0.25">
      <c r="A124" s="438">
        <v>44991</v>
      </c>
      <c r="B124" s="431" t="s">
        <v>20902</v>
      </c>
      <c r="C124" s="431">
        <v>20</v>
      </c>
      <c r="D124" s="432"/>
      <c r="E124" s="431">
        <v>49</v>
      </c>
    </row>
    <row r="125" spans="1:5" x14ac:dyDescent="0.25">
      <c r="A125" s="438">
        <v>44991</v>
      </c>
      <c r="B125" s="431" t="s">
        <v>20903</v>
      </c>
      <c r="C125" s="431">
        <v>60</v>
      </c>
      <c r="D125" s="431">
        <v>154.97999999999999</v>
      </c>
      <c r="E125" s="431"/>
    </row>
    <row r="126" spans="1:5" x14ac:dyDescent="0.25">
      <c r="A126" s="438">
        <v>44991</v>
      </c>
      <c r="B126" s="431" t="s">
        <v>20904</v>
      </c>
      <c r="C126" s="431">
        <v>60</v>
      </c>
      <c r="D126" s="431">
        <v>168.76</v>
      </c>
      <c r="E126" s="431"/>
    </row>
    <row r="127" spans="1:5" x14ac:dyDescent="0.25">
      <c r="A127" s="438">
        <v>44991</v>
      </c>
      <c r="B127" s="431" t="s">
        <v>20905</v>
      </c>
      <c r="C127" s="431">
        <v>526</v>
      </c>
      <c r="D127" s="431"/>
      <c r="E127" s="433">
        <v>1206.6600000000001</v>
      </c>
    </row>
    <row r="128" spans="1:5" x14ac:dyDescent="0.25">
      <c r="A128" s="438">
        <v>44991</v>
      </c>
      <c r="B128" s="431" t="s">
        <v>20906</v>
      </c>
      <c r="C128" s="431">
        <v>437</v>
      </c>
      <c r="D128" s="432"/>
      <c r="E128" s="431">
        <v>823.68</v>
      </c>
    </row>
    <row r="129" spans="1:5" x14ac:dyDescent="0.25">
      <c r="A129" s="438">
        <v>44991</v>
      </c>
      <c r="B129" s="431" t="s">
        <v>20907</v>
      </c>
      <c r="C129" s="431">
        <v>24</v>
      </c>
      <c r="D129" s="431">
        <v>210.95</v>
      </c>
      <c r="E129" s="431"/>
    </row>
    <row r="130" spans="1:5" x14ac:dyDescent="0.25">
      <c r="A130" s="438">
        <v>44991</v>
      </c>
      <c r="B130" s="431" t="s">
        <v>20908</v>
      </c>
      <c r="C130" s="431">
        <v>36</v>
      </c>
      <c r="D130" s="432"/>
      <c r="E130" s="431">
        <v>83.3</v>
      </c>
    </row>
    <row r="131" spans="1:5" x14ac:dyDescent="0.25">
      <c r="A131" s="438">
        <v>44991</v>
      </c>
      <c r="B131" s="431" t="s">
        <v>20909</v>
      </c>
      <c r="C131" s="431">
        <v>160</v>
      </c>
      <c r="D131" s="431"/>
      <c r="E131" s="431">
        <v>328.32</v>
      </c>
    </row>
    <row r="132" spans="1:5" x14ac:dyDescent="0.25">
      <c r="A132" s="438">
        <v>44991</v>
      </c>
      <c r="B132" s="431" t="s">
        <v>20910</v>
      </c>
      <c r="C132" s="431">
        <v>23</v>
      </c>
      <c r="D132" s="432"/>
      <c r="E132" s="431">
        <v>64.680000000000007</v>
      </c>
    </row>
    <row r="133" spans="1:5" x14ac:dyDescent="0.25">
      <c r="A133" s="438">
        <v>44991</v>
      </c>
      <c r="B133" s="431" t="s">
        <v>20911</v>
      </c>
      <c r="C133" s="431">
        <v>28</v>
      </c>
      <c r="D133" s="431">
        <v>76.75</v>
      </c>
      <c r="E133" s="431"/>
    </row>
    <row r="134" spans="1:5" x14ac:dyDescent="0.25">
      <c r="A134" s="438">
        <v>44991</v>
      </c>
      <c r="B134" s="431" t="s">
        <v>20912</v>
      </c>
      <c r="C134" s="431">
        <v>700</v>
      </c>
      <c r="D134" s="432"/>
      <c r="E134" s="433">
        <v>1310.4000000000001</v>
      </c>
    </row>
    <row r="135" spans="1:5" x14ac:dyDescent="0.25">
      <c r="A135" s="438">
        <v>44991</v>
      </c>
      <c r="B135" s="431" t="s">
        <v>20913</v>
      </c>
      <c r="C135" s="431">
        <v>921</v>
      </c>
      <c r="D135" s="431"/>
      <c r="E135" s="433">
        <v>2421.12</v>
      </c>
    </row>
    <row r="136" spans="1:5" x14ac:dyDescent="0.25">
      <c r="A136" s="438">
        <v>44991</v>
      </c>
      <c r="B136" s="431" t="s">
        <v>20914</v>
      </c>
      <c r="C136" s="431">
        <v>34</v>
      </c>
      <c r="D136" s="432"/>
      <c r="E136" s="431">
        <v>64.900000000000006</v>
      </c>
    </row>
    <row r="137" spans="1:5" x14ac:dyDescent="0.25">
      <c r="A137" s="438">
        <v>44991</v>
      </c>
      <c r="B137" s="431" t="s">
        <v>20915</v>
      </c>
      <c r="C137" s="431">
        <v>262</v>
      </c>
      <c r="D137" s="432"/>
      <c r="E137" s="431">
        <v>480.69</v>
      </c>
    </row>
    <row r="138" spans="1:5" x14ac:dyDescent="0.25">
      <c r="A138" s="438">
        <v>44991</v>
      </c>
      <c r="B138" s="431" t="s">
        <v>20916</v>
      </c>
      <c r="C138" s="431">
        <v>75</v>
      </c>
      <c r="D138" s="431">
        <v>182.66</v>
      </c>
      <c r="E138" s="431"/>
    </row>
    <row r="139" spans="1:5" x14ac:dyDescent="0.25">
      <c r="A139" s="438">
        <v>44991</v>
      </c>
      <c r="B139" s="431" t="s">
        <v>20917</v>
      </c>
      <c r="C139" s="431">
        <v>20</v>
      </c>
      <c r="D139" s="431">
        <v>162.72999999999999</v>
      </c>
      <c r="E139" s="431"/>
    </row>
    <row r="140" spans="1:5" x14ac:dyDescent="0.25">
      <c r="A140" s="438">
        <v>44991</v>
      </c>
      <c r="B140" s="431" t="s">
        <v>20918</v>
      </c>
      <c r="C140" s="431">
        <v>489</v>
      </c>
      <c r="D140" s="433">
        <v>1521.52</v>
      </c>
      <c r="E140" s="433"/>
    </row>
    <row r="141" spans="1:5" x14ac:dyDescent="0.25">
      <c r="A141" s="438">
        <v>44991</v>
      </c>
      <c r="B141" s="431" t="s">
        <v>20919</v>
      </c>
      <c r="C141" s="431">
        <v>41</v>
      </c>
      <c r="D141" s="431">
        <v>109.47</v>
      </c>
      <c r="E141" s="431"/>
    </row>
    <row r="142" spans="1:5" x14ac:dyDescent="0.25">
      <c r="A142" s="438">
        <v>44991</v>
      </c>
      <c r="B142" s="431" t="s">
        <v>20920</v>
      </c>
      <c r="C142" s="431">
        <v>74</v>
      </c>
      <c r="D142" s="431">
        <v>168.76</v>
      </c>
      <c r="E142" s="431"/>
    </row>
    <row r="143" spans="1:5" x14ac:dyDescent="0.25">
      <c r="A143" s="438">
        <v>44992</v>
      </c>
      <c r="B143" s="431" t="s">
        <v>20921</v>
      </c>
      <c r="C143" s="431">
        <v>5016</v>
      </c>
      <c r="D143" s="433"/>
      <c r="E143" s="433">
        <v>9209.5499999999993</v>
      </c>
    </row>
    <row r="144" spans="1:5" x14ac:dyDescent="0.25">
      <c r="A144" s="438">
        <v>44992</v>
      </c>
      <c r="B144" s="431" t="s">
        <v>20922</v>
      </c>
      <c r="C144" s="431">
        <v>216</v>
      </c>
      <c r="D144" s="432"/>
      <c r="E144" s="431">
        <v>631.79999999999995</v>
      </c>
    </row>
    <row r="145" spans="1:5" x14ac:dyDescent="0.25">
      <c r="A145" s="438">
        <v>44992</v>
      </c>
      <c r="B145" s="431" t="s">
        <v>20923</v>
      </c>
      <c r="C145" s="431">
        <v>182</v>
      </c>
      <c r="D145" s="432"/>
      <c r="E145" s="431">
        <v>330.4</v>
      </c>
    </row>
    <row r="146" spans="1:5" x14ac:dyDescent="0.25">
      <c r="A146" s="438">
        <v>44992</v>
      </c>
      <c r="B146" s="431" t="s">
        <v>20924</v>
      </c>
      <c r="C146" s="431">
        <v>178</v>
      </c>
      <c r="D146" s="432"/>
      <c r="E146" s="431">
        <v>518.5</v>
      </c>
    </row>
    <row r="147" spans="1:5" x14ac:dyDescent="0.25">
      <c r="A147" s="438">
        <v>44992</v>
      </c>
      <c r="B147" s="431" t="s">
        <v>20925</v>
      </c>
      <c r="C147" s="431">
        <v>101</v>
      </c>
      <c r="D147" s="432"/>
      <c r="E147" s="431">
        <v>246.72</v>
      </c>
    </row>
    <row r="148" spans="1:5" x14ac:dyDescent="0.25">
      <c r="A148" s="438">
        <v>44992</v>
      </c>
      <c r="B148" s="431" t="s">
        <v>20926</v>
      </c>
      <c r="C148" s="431">
        <v>10</v>
      </c>
      <c r="D148" s="432"/>
      <c r="E148" s="431">
        <v>101</v>
      </c>
    </row>
    <row r="149" spans="1:5" x14ac:dyDescent="0.25">
      <c r="A149" s="438">
        <v>44992</v>
      </c>
      <c r="B149" s="431" t="s">
        <v>20927</v>
      </c>
      <c r="C149" s="431">
        <v>48</v>
      </c>
      <c r="D149" s="432"/>
      <c r="E149" s="431">
        <v>132.30000000000001</v>
      </c>
    </row>
    <row r="150" spans="1:5" x14ac:dyDescent="0.25">
      <c r="A150" s="438">
        <v>44992</v>
      </c>
      <c r="B150" s="431" t="s">
        <v>20928</v>
      </c>
      <c r="C150" s="431">
        <v>841</v>
      </c>
      <c r="D150" s="432"/>
      <c r="E150" s="433">
        <v>1867.32</v>
      </c>
    </row>
    <row r="151" spans="1:5" x14ac:dyDescent="0.25">
      <c r="A151" s="438">
        <v>44992</v>
      </c>
      <c r="B151" s="431" t="s">
        <v>20929</v>
      </c>
      <c r="C151" s="431">
        <v>75</v>
      </c>
      <c r="D151" s="432"/>
      <c r="E151" s="431">
        <v>205.8</v>
      </c>
    </row>
    <row r="152" spans="1:5" x14ac:dyDescent="0.25">
      <c r="A152" s="438">
        <v>44992</v>
      </c>
      <c r="B152" s="431" t="s">
        <v>20930</v>
      </c>
      <c r="C152" s="431">
        <v>21</v>
      </c>
      <c r="D152" s="432"/>
      <c r="E152" s="431">
        <v>52</v>
      </c>
    </row>
    <row r="153" spans="1:5" x14ac:dyDescent="0.25">
      <c r="A153" s="438">
        <v>44992</v>
      </c>
      <c r="B153" s="431" t="s">
        <v>20931</v>
      </c>
      <c r="C153" s="431">
        <v>25</v>
      </c>
      <c r="D153" s="432"/>
      <c r="E153" s="431">
        <v>58.8</v>
      </c>
    </row>
    <row r="154" spans="1:5" x14ac:dyDescent="0.25">
      <c r="A154" s="438">
        <v>44992</v>
      </c>
      <c r="B154" s="431" t="s">
        <v>20932</v>
      </c>
      <c r="C154" s="431">
        <v>316</v>
      </c>
      <c r="D154" s="432"/>
      <c r="E154" s="431">
        <v>786.7</v>
      </c>
    </row>
    <row r="155" spans="1:5" x14ac:dyDescent="0.25">
      <c r="A155" s="438">
        <v>44992</v>
      </c>
      <c r="B155" s="431" t="s">
        <v>20933</v>
      </c>
      <c r="C155" s="431">
        <v>180</v>
      </c>
      <c r="D155" s="432"/>
      <c r="E155" s="431">
        <v>331.8</v>
      </c>
    </row>
    <row r="156" spans="1:5" x14ac:dyDescent="0.25">
      <c r="A156" s="438">
        <v>44992</v>
      </c>
      <c r="B156" s="431" t="s">
        <v>20934</v>
      </c>
      <c r="C156" s="431">
        <v>110</v>
      </c>
      <c r="D156" s="432"/>
      <c r="E156" s="431">
        <v>274.64999999999998</v>
      </c>
    </row>
    <row r="157" spans="1:5" x14ac:dyDescent="0.25">
      <c r="A157" s="438">
        <v>44992</v>
      </c>
      <c r="B157" s="431" t="s">
        <v>20935</v>
      </c>
      <c r="C157" s="431">
        <v>147</v>
      </c>
      <c r="D157" s="431">
        <v>403.81</v>
      </c>
      <c r="E157" s="431"/>
    </row>
    <row r="158" spans="1:5" x14ac:dyDescent="0.25">
      <c r="A158" s="438">
        <v>44992</v>
      </c>
      <c r="B158" s="431" t="s">
        <v>20936</v>
      </c>
      <c r="C158" s="431">
        <v>55</v>
      </c>
      <c r="D158" s="432"/>
      <c r="E158" s="431">
        <v>191.06</v>
      </c>
    </row>
    <row r="159" spans="1:5" x14ac:dyDescent="0.25">
      <c r="A159" s="438">
        <v>44992</v>
      </c>
      <c r="B159" s="431" t="s">
        <v>20937</v>
      </c>
      <c r="C159" s="431">
        <v>20</v>
      </c>
      <c r="D159" s="432"/>
      <c r="E159" s="431">
        <v>49</v>
      </c>
    </row>
    <row r="160" spans="1:5" x14ac:dyDescent="0.25">
      <c r="A160" s="438">
        <v>44992</v>
      </c>
      <c r="B160" s="431" t="s">
        <v>20938</v>
      </c>
      <c r="C160" s="431">
        <v>919</v>
      </c>
      <c r="D160" s="432"/>
      <c r="E160" s="431">
        <v>1913.6</v>
      </c>
    </row>
    <row r="161" spans="1:5" x14ac:dyDescent="0.25">
      <c r="A161" s="438">
        <v>44992</v>
      </c>
      <c r="B161" s="431" t="s">
        <v>20939</v>
      </c>
      <c r="C161" s="431">
        <v>262</v>
      </c>
      <c r="D161" s="432"/>
      <c r="E161" s="431">
        <v>471.87</v>
      </c>
    </row>
    <row r="162" spans="1:5" x14ac:dyDescent="0.25">
      <c r="A162" s="438">
        <v>44992</v>
      </c>
      <c r="B162" s="431" t="s">
        <v>20941</v>
      </c>
      <c r="C162" s="431">
        <v>2002</v>
      </c>
      <c r="D162" s="432"/>
      <c r="E162" s="431">
        <v>3570.24</v>
      </c>
    </row>
    <row r="163" spans="1:5" x14ac:dyDescent="0.25">
      <c r="A163" s="438">
        <v>44992</v>
      </c>
      <c r="B163" s="431" t="s">
        <v>20942</v>
      </c>
      <c r="C163" s="431">
        <v>35</v>
      </c>
      <c r="D163" s="432">
        <v>95.94</v>
      </c>
      <c r="E163" s="431"/>
    </row>
    <row r="164" spans="1:5" x14ac:dyDescent="0.25">
      <c r="A164" s="438">
        <v>44992</v>
      </c>
      <c r="B164" s="431" t="s">
        <v>20943</v>
      </c>
      <c r="C164" s="431">
        <v>129</v>
      </c>
      <c r="D164" s="432"/>
      <c r="E164" s="431">
        <v>298.89999999999998</v>
      </c>
    </row>
    <row r="165" spans="1:5" x14ac:dyDescent="0.25">
      <c r="A165" s="438">
        <v>44992</v>
      </c>
      <c r="B165" s="431" t="s">
        <v>20944</v>
      </c>
      <c r="C165" s="431">
        <v>80</v>
      </c>
      <c r="D165" s="432"/>
      <c r="E165" s="431">
        <v>96.6</v>
      </c>
    </row>
    <row r="166" spans="1:5" x14ac:dyDescent="0.25">
      <c r="A166" s="438">
        <v>44992</v>
      </c>
      <c r="B166" s="431" t="s">
        <v>20945</v>
      </c>
      <c r="C166" s="431">
        <v>337.5</v>
      </c>
      <c r="D166" s="432"/>
      <c r="E166" s="431">
        <v>578.20000000000005</v>
      </c>
    </row>
    <row r="167" spans="1:5" x14ac:dyDescent="0.25">
      <c r="A167" s="438">
        <v>44992</v>
      </c>
      <c r="B167" s="431" t="s">
        <v>20947</v>
      </c>
      <c r="C167" s="431">
        <v>20</v>
      </c>
      <c r="D167" s="432"/>
      <c r="E167" s="431">
        <v>161.5</v>
      </c>
    </row>
    <row r="168" spans="1:5" x14ac:dyDescent="0.25">
      <c r="A168" s="438">
        <v>44992</v>
      </c>
      <c r="B168" s="431" t="s">
        <v>20948</v>
      </c>
      <c r="C168" s="431">
        <v>65</v>
      </c>
      <c r="D168" s="432"/>
      <c r="E168" s="431">
        <v>150.80000000000001</v>
      </c>
    </row>
    <row r="169" spans="1:5" x14ac:dyDescent="0.25">
      <c r="A169" s="438">
        <v>44992</v>
      </c>
      <c r="B169" s="431" t="s">
        <v>20949</v>
      </c>
      <c r="C169" s="431">
        <v>76</v>
      </c>
      <c r="D169" s="432"/>
      <c r="E169" s="431">
        <v>187.2</v>
      </c>
    </row>
    <row r="170" spans="1:5" x14ac:dyDescent="0.25">
      <c r="A170" s="438">
        <v>44992</v>
      </c>
      <c r="B170" s="431" t="s">
        <v>20950</v>
      </c>
      <c r="C170" s="431">
        <v>630</v>
      </c>
      <c r="D170" s="432"/>
      <c r="E170" s="431">
        <v>1548.4</v>
      </c>
    </row>
    <row r="171" spans="1:5" x14ac:dyDescent="0.25">
      <c r="A171" s="438">
        <v>44992</v>
      </c>
      <c r="B171" s="431" t="s">
        <v>20951</v>
      </c>
      <c r="C171" s="431">
        <v>1605</v>
      </c>
      <c r="D171" s="432"/>
      <c r="E171" s="433">
        <v>1701.28</v>
      </c>
    </row>
    <row r="172" spans="1:5" x14ac:dyDescent="0.25">
      <c r="A172" s="438">
        <v>44992</v>
      </c>
      <c r="B172" s="431" t="s">
        <v>20952</v>
      </c>
      <c r="C172" s="431">
        <v>180</v>
      </c>
      <c r="D172" s="432"/>
      <c r="E172" s="431">
        <v>386.4</v>
      </c>
    </row>
    <row r="173" spans="1:5" x14ac:dyDescent="0.25">
      <c r="A173" s="438">
        <v>44992</v>
      </c>
      <c r="B173" s="431" t="s">
        <v>20953</v>
      </c>
      <c r="C173" s="431">
        <v>182</v>
      </c>
      <c r="D173" s="432">
        <v>647.47</v>
      </c>
      <c r="E173" s="431"/>
    </row>
    <row r="174" spans="1:5" x14ac:dyDescent="0.25">
      <c r="A174" s="438">
        <v>44993</v>
      </c>
      <c r="B174" s="431" t="s">
        <v>20954</v>
      </c>
      <c r="C174" s="431">
        <v>15</v>
      </c>
      <c r="D174" s="432"/>
      <c r="E174" s="431">
        <v>77</v>
      </c>
    </row>
    <row r="175" spans="1:5" x14ac:dyDescent="0.25">
      <c r="A175" s="438">
        <v>44993</v>
      </c>
      <c r="B175" s="431" t="s">
        <v>20955</v>
      </c>
      <c r="C175" s="431">
        <v>25</v>
      </c>
      <c r="D175" s="432"/>
      <c r="E175" s="431">
        <v>57.2</v>
      </c>
    </row>
    <row r="176" spans="1:5" x14ac:dyDescent="0.25">
      <c r="A176" s="438">
        <v>44993</v>
      </c>
      <c r="B176" s="431" t="s">
        <v>20956</v>
      </c>
      <c r="C176" s="431">
        <v>50</v>
      </c>
      <c r="D176" s="432"/>
      <c r="E176" s="431">
        <v>145.6</v>
      </c>
    </row>
    <row r="177" spans="1:5" x14ac:dyDescent="0.25">
      <c r="A177" s="438">
        <v>44993</v>
      </c>
      <c r="B177" s="431" t="s">
        <v>20957</v>
      </c>
      <c r="C177" s="431">
        <v>62</v>
      </c>
      <c r="D177" s="432">
        <v>253.13</v>
      </c>
      <c r="E177" s="431"/>
    </row>
    <row r="178" spans="1:5" x14ac:dyDescent="0.25">
      <c r="A178" s="438">
        <v>44993</v>
      </c>
      <c r="B178" s="431" t="s">
        <v>20958</v>
      </c>
      <c r="C178" s="431">
        <v>70</v>
      </c>
      <c r="D178" s="432"/>
      <c r="E178" s="431">
        <v>151.9</v>
      </c>
    </row>
    <row r="179" spans="1:5" x14ac:dyDescent="0.25">
      <c r="A179" s="438">
        <v>44993</v>
      </c>
      <c r="B179" s="431" t="s">
        <v>20959</v>
      </c>
      <c r="C179" s="431">
        <v>118</v>
      </c>
      <c r="D179" s="432"/>
      <c r="E179" s="431">
        <v>494</v>
      </c>
    </row>
    <row r="180" spans="1:5" x14ac:dyDescent="0.25">
      <c r="A180" s="438">
        <v>44993</v>
      </c>
      <c r="B180" s="431" t="s">
        <v>20960</v>
      </c>
      <c r="C180" s="431">
        <v>30</v>
      </c>
      <c r="D180" s="432"/>
      <c r="E180" s="431">
        <v>202.5</v>
      </c>
    </row>
    <row r="181" spans="1:5" x14ac:dyDescent="0.25">
      <c r="A181" s="438">
        <v>44993</v>
      </c>
      <c r="B181" s="431" t="s">
        <v>20961</v>
      </c>
      <c r="C181" s="431">
        <v>22</v>
      </c>
      <c r="D181" s="432">
        <v>81.16</v>
      </c>
      <c r="E181" s="431"/>
    </row>
    <row r="182" spans="1:5" x14ac:dyDescent="0.25">
      <c r="A182" s="438">
        <v>44993</v>
      </c>
      <c r="B182" s="431" t="s">
        <v>20962</v>
      </c>
      <c r="C182" s="431">
        <v>26</v>
      </c>
      <c r="D182" s="432"/>
      <c r="E182" s="431">
        <v>101</v>
      </c>
    </row>
    <row r="183" spans="1:5" x14ac:dyDescent="0.25">
      <c r="A183" s="438">
        <v>44993</v>
      </c>
      <c r="B183" s="431" t="s">
        <v>20963</v>
      </c>
      <c r="C183" s="431">
        <v>440</v>
      </c>
      <c r="D183" s="432"/>
      <c r="E183" s="433">
        <v>1454.81</v>
      </c>
    </row>
    <row r="184" spans="1:5" x14ac:dyDescent="0.25">
      <c r="A184" s="438">
        <v>44993</v>
      </c>
      <c r="B184" s="431" t="s">
        <v>20964</v>
      </c>
      <c r="C184" s="431">
        <v>159</v>
      </c>
      <c r="D184" s="432">
        <v>253.13</v>
      </c>
      <c r="E184" s="431"/>
    </row>
    <row r="185" spans="1:5" x14ac:dyDescent="0.25">
      <c r="A185" s="438">
        <v>44993</v>
      </c>
      <c r="B185" s="431" t="s">
        <v>20965</v>
      </c>
      <c r="C185" s="431">
        <v>55</v>
      </c>
      <c r="D185" s="432"/>
      <c r="E185" s="431">
        <v>151.9</v>
      </c>
    </row>
    <row r="186" spans="1:5" x14ac:dyDescent="0.25">
      <c r="A186" s="438">
        <v>44993</v>
      </c>
      <c r="B186" s="431" t="s">
        <v>20966</v>
      </c>
      <c r="C186" s="431">
        <v>372</v>
      </c>
      <c r="D186" s="432">
        <v>712.91</v>
      </c>
      <c r="E186" s="431"/>
    </row>
    <row r="187" spans="1:5" x14ac:dyDescent="0.25">
      <c r="A187" s="438">
        <v>44993</v>
      </c>
      <c r="B187" s="431" t="s">
        <v>20967</v>
      </c>
      <c r="C187" s="431">
        <v>330</v>
      </c>
      <c r="D187" s="432"/>
      <c r="E187" s="431">
        <v>321.10000000000002</v>
      </c>
    </row>
    <row r="188" spans="1:5" x14ac:dyDescent="0.25">
      <c r="A188" s="438">
        <v>44993</v>
      </c>
      <c r="B188" s="431" t="s">
        <v>20968</v>
      </c>
      <c r="C188" s="431">
        <v>17</v>
      </c>
      <c r="D188" s="432"/>
      <c r="E188" s="431">
        <v>52</v>
      </c>
    </row>
    <row r="189" spans="1:5" x14ac:dyDescent="0.25">
      <c r="A189" s="438">
        <v>44993</v>
      </c>
      <c r="B189" s="431" t="s">
        <v>20969</v>
      </c>
      <c r="C189" s="431">
        <v>82</v>
      </c>
      <c r="D189" s="432"/>
      <c r="E189" s="431">
        <v>195.51</v>
      </c>
    </row>
    <row r="190" spans="1:5" x14ac:dyDescent="0.25">
      <c r="A190" s="438">
        <v>44993</v>
      </c>
      <c r="B190" s="431" t="s">
        <v>20970</v>
      </c>
      <c r="C190" s="431">
        <v>156</v>
      </c>
      <c r="D190" s="432"/>
      <c r="E190" s="431">
        <v>275.62</v>
      </c>
    </row>
    <row r="191" spans="1:5" x14ac:dyDescent="0.25">
      <c r="A191" s="438">
        <v>44993</v>
      </c>
      <c r="B191" s="431" t="s">
        <v>20971</v>
      </c>
      <c r="C191" s="431">
        <v>223</v>
      </c>
      <c r="D191" s="432">
        <v>572.58000000000004</v>
      </c>
      <c r="E191" s="431"/>
    </row>
    <row r="192" spans="1:5" x14ac:dyDescent="0.25">
      <c r="A192" s="438">
        <v>44993</v>
      </c>
      <c r="B192" s="431" t="s">
        <v>20972</v>
      </c>
      <c r="C192" s="431">
        <v>48</v>
      </c>
      <c r="D192" s="432"/>
      <c r="E192" s="431">
        <v>132.30000000000001</v>
      </c>
    </row>
    <row r="193" spans="1:5" x14ac:dyDescent="0.25">
      <c r="A193" s="438">
        <v>44993</v>
      </c>
      <c r="B193" s="431" t="s">
        <v>20973</v>
      </c>
      <c r="C193" s="431">
        <v>75</v>
      </c>
      <c r="D193" s="432"/>
      <c r="E193" s="431">
        <v>176.8</v>
      </c>
    </row>
    <row r="194" spans="1:5" x14ac:dyDescent="0.25">
      <c r="A194" s="438">
        <v>44993</v>
      </c>
      <c r="B194" s="431" t="s">
        <v>20974</v>
      </c>
      <c r="C194" s="431">
        <v>41</v>
      </c>
      <c r="D194" s="432"/>
      <c r="E194" s="431">
        <v>128</v>
      </c>
    </row>
    <row r="195" spans="1:5" x14ac:dyDescent="0.25">
      <c r="A195" s="438">
        <v>44993</v>
      </c>
      <c r="B195" s="431" t="s">
        <v>20975</v>
      </c>
      <c r="C195" s="431">
        <v>732</v>
      </c>
      <c r="D195" s="432"/>
      <c r="E195" s="433">
        <v>1103.76</v>
      </c>
    </row>
    <row r="196" spans="1:5" x14ac:dyDescent="0.25">
      <c r="A196" s="438">
        <v>44993</v>
      </c>
      <c r="B196" s="431" t="s">
        <v>20976</v>
      </c>
      <c r="C196" s="431">
        <v>10</v>
      </c>
      <c r="D196" s="432"/>
      <c r="E196" s="431">
        <v>52</v>
      </c>
    </row>
    <row r="197" spans="1:5" x14ac:dyDescent="0.25">
      <c r="A197" s="438">
        <v>44993</v>
      </c>
      <c r="B197" s="431" t="s">
        <v>20977</v>
      </c>
      <c r="C197" s="431">
        <v>90</v>
      </c>
      <c r="D197" s="432"/>
      <c r="E197" s="431">
        <v>502.74</v>
      </c>
    </row>
    <row r="198" spans="1:5" x14ac:dyDescent="0.25">
      <c r="A198" s="438">
        <v>44993</v>
      </c>
      <c r="B198" s="431" t="s">
        <v>20978</v>
      </c>
      <c r="C198" s="431">
        <v>199</v>
      </c>
      <c r="D198" s="432"/>
      <c r="E198" s="431">
        <v>414</v>
      </c>
    </row>
    <row r="199" spans="1:5" x14ac:dyDescent="0.25">
      <c r="A199" s="438">
        <v>44993</v>
      </c>
      <c r="B199" s="431" t="s">
        <v>20979</v>
      </c>
      <c r="C199" s="431">
        <v>320</v>
      </c>
      <c r="D199" s="432"/>
      <c r="E199" s="431">
        <v>659.88</v>
      </c>
    </row>
    <row r="200" spans="1:5" x14ac:dyDescent="0.25">
      <c r="A200" s="438">
        <v>44993</v>
      </c>
      <c r="B200" s="431" t="s">
        <v>20980</v>
      </c>
      <c r="C200" s="431">
        <v>238</v>
      </c>
      <c r="D200" s="432"/>
      <c r="E200" s="431">
        <v>457.5</v>
      </c>
    </row>
    <row r="201" spans="1:5" x14ac:dyDescent="0.25">
      <c r="A201" s="438">
        <v>44993</v>
      </c>
      <c r="B201" s="431" t="s">
        <v>20981</v>
      </c>
      <c r="C201" s="431">
        <v>90</v>
      </c>
      <c r="D201" s="432"/>
      <c r="E201" s="431">
        <v>247.8</v>
      </c>
    </row>
    <row r="202" spans="1:5" x14ac:dyDescent="0.25">
      <c r="A202" s="438">
        <v>44993</v>
      </c>
      <c r="B202" s="431" t="s">
        <v>20982</v>
      </c>
      <c r="C202" s="431">
        <v>138</v>
      </c>
      <c r="D202" s="432"/>
      <c r="E202" s="431">
        <v>582.4</v>
      </c>
    </row>
    <row r="203" spans="1:5" x14ac:dyDescent="0.25">
      <c r="A203" s="438">
        <v>44993</v>
      </c>
      <c r="B203" s="431" t="s">
        <v>20983</v>
      </c>
      <c r="C203" s="431">
        <v>211</v>
      </c>
      <c r="D203" s="432"/>
      <c r="E203" s="431">
        <v>553.01</v>
      </c>
    </row>
    <row r="204" spans="1:5" x14ac:dyDescent="0.25">
      <c r="A204" s="438">
        <v>44993</v>
      </c>
      <c r="B204" s="431" t="s">
        <v>20984</v>
      </c>
      <c r="C204" s="431">
        <v>100</v>
      </c>
      <c r="D204" s="431">
        <v>337.51</v>
      </c>
      <c r="E204" s="431"/>
    </row>
    <row r="205" spans="1:5" x14ac:dyDescent="0.25">
      <c r="A205" s="438">
        <v>44994</v>
      </c>
      <c r="B205" s="431" t="s">
        <v>20985</v>
      </c>
      <c r="C205" s="431">
        <v>22</v>
      </c>
      <c r="D205" s="431">
        <v>63.96</v>
      </c>
      <c r="E205" s="431"/>
    </row>
    <row r="206" spans="1:5" x14ac:dyDescent="0.25">
      <c r="A206" s="438">
        <v>44994</v>
      </c>
      <c r="B206" s="431" t="s">
        <v>20986</v>
      </c>
      <c r="C206" s="431">
        <v>108</v>
      </c>
      <c r="D206" s="431">
        <v>597.64</v>
      </c>
      <c r="E206" s="431"/>
    </row>
    <row r="207" spans="1:5" x14ac:dyDescent="0.25">
      <c r="A207" s="438">
        <v>44994</v>
      </c>
      <c r="B207" s="431" t="s">
        <v>20987</v>
      </c>
      <c r="C207" s="431">
        <v>225</v>
      </c>
      <c r="D207" s="432"/>
      <c r="E207" s="431">
        <v>553</v>
      </c>
    </row>
    <row r="208" spans="1:5" x14ac:dyDescent="0.25">
      <c r="A208" s="438">
        <v>44994</v>
      </c>
      <c r="B208" s="431" t="s">
        <v>20988</v>
      </c>
      <c r="C208" s="431">
        <v>19</v>
      </c>
      <c r="D208" s="431">
        <v>63.96</v>
      </c>
      <c r="E208" s="431"/>
    </row>
    <row r="209" spans="1:5" x14ac:dyDescent="0.25">
      <c r="A209" s="438">
        <v>44994</v>
      </c>
      <c r="B209" s="431" t="s">
        <v>20990</v>
      </c>
      <c r="C209" s="431">
        <v>48</v>
      </c>
      <c r="D209" s="432"/>
      <c r="E209" s="431">
        <v>137.19999999999999</v>
      </c>
    </row>
    <row r="210" spans="1:5" x14ac:dyDescent="0.25">
      <c r="A210" s="438">
        <v>44994</v>
      </c>
      <c r="B210" s="431" t="s">
        <v>20991</v>
      </c>
      <c r="C210" s="431">
        <v>1100</v>
      </c>
      <c r="D210" s="432"/>
      <c r="E210" s="433">
        <v>2598.96</v>
      </c>
    </row>
    <row r="211" spans="1:5" x14ac:dyDescent="0.25">
      <c r="A211" s="438">
        <v>44994</v>
      </c>
      <c r="B211" s="431" t="s">
        <v>20993</v>
      </c>
      <c r="C211" s="431">
        <v>65</v>
      </c>
      <c r="D211" s="431">
        <v>191.88</v>
      </c>
      <c r="E211" s="431"/>
    </row>
    <row r="212" spans="1:5" x14ac:dyDescent="0.25">
      <c r="A212" s="438">
        <v>44994</v>
      </c>
      <c r="B212" s="431" t="s">
        <v>20994</v>
      </c>
      <c r="C212" s="431">
        <v>150</v>
      </c>
      <c r="D212" s="431">
        <v>306.52</v>
      </c>
      <c r="E212" s="431"/>
    </row>
    <row r="213" spans="1:5" x14ac:dyDescent="0.25">
      <c r="A213" s="438">
        <v>44994</v>
      </c>
      <c r="B213" s="431" t="s">
        <v>20995</v>
      </c>
      <c r="C213" s="431">
        <v>51</v>
      </c>
      <c r="D213" s="432"/>
      <c r="E213" s="431">
        <v>211.09</v>
      </c>
    </row>
    <row r="214" spans="1:5" x14ac:dyDescent="0.25">
      <c r="A214" s="438">
        <v>44994</v>
      </c>
      <c r="B214" s="431" t="s">
        <v>20996</v>
      </c>
      <c r="C214" s="431">
        <v>26</v>
      </c>
      <c r="D214" s="432"/>
      <c r="E214" s="431">
        <v>58.8</v>
      </c>
    </row>
    <row r="215" spans="1:5" x14ac:dyDescent="0.25">
      <c r="A215" s="438">
        <v>44994</v>
      </c>
      <c r="B215" s="431" t="s">
        <v>20997</v>
      </c>
      <c r="C215" s="431">
        <v>60</v>
      </c>
      <c r="D215" s="432"/>
      <c r="E215" s="431">
        <v>353.78</v>
      </c>
    </row>
    <row r="216" spans="1:5" x14ac:dyDescent="0.25">
      <c r="A216" s="438">
        <v>44994</v>
      </c>
      <c r="B216" s="431" t="s">
        <v>20998</v>
      </c>
      <c r="C216" s="431">
        <v>310</v>
      </c>
      <c r="D216" s="432"/>
      <c r="E216" s="431">
        <v>891.8</v>
      </c>
    </row>
    <row r="217" spans="1:5" x14ac:dyDescent="0.25">
      <c r="A217" s="438">
        <v>44994</v>
      </c>
      <c r="B217" s="431" t="s">
        <v>20999</v>
      </c>
      <c r="C217" s="431">
        <v>82</v>
      </c>
      <c r="D217" s="432"/>
      <c r="E217" s="431">
        <v>219.5</v>
      </c>
    </row>
    <row r="218" spans="1:5" x14ac:dyDescent="0.25">
      <c r="A218" s="438">
        <v>44994</v>
      </c>
      <c r="B218" s="431" t="s">
        <v>21000</v>
      </c>
      <c r="C218" s="431">
        <v>275</v>
      </c>
      <c r="D218" s="432"/>
      <c r="E218" s="431">
        <v>664.86</v>
      </c>
    </row>
    <row r="219" spans="1:5" x14ac:dyDescent="0.25">
      <c r="A219" s="438">
        <v>44994</v>
      </c>
      <c r="B219" s="431" t="s">
        <v>21001</v>
      </c>
      <c r="C219" s="431">
        <v>90</v>
      </c>
      <c r="D219" s="431"/>
      <c r="E219" s="431">
        <v>221.2</v>
      </c>
    </row>
    <row r="220" spans="1:5" x14ac:dyDescent="0.25">
      <c r="A220" s="438">
        <v>44994</v>
      </c>
      <c r="B220" s="431" t="s">
        <v>21002</v>
      </c>
      <c r="C220" s="431">
        <v>37</v>
      </c>
      <c r="D220" s="432"/>
      <c r="E220" s="431">
        <v>88.2</v>
      </c>
    </row>
    <row r="221" spans="1:5" x14ac:dyDescent="0.25">
      <c r="A221" s="438">
        <v>44994</v>
      </c>
      <c r="B221" s="431" t="s">
        <v>21003</v>
      </c>
      <c r="C221" s="431">
        <v>258</v>
      </c>
      <c r="D221" s="432"/>
      <c r="E221" s="431">
        <v>676.44</v>
      </c>
    </row>
    <row r="222" spans="1:5" x14ac:dyDescent="0.25">
      <c r="A222" s="438">
        <v>44994</v>
      </c>
      <c r="B222" s="431" t="s">
        <v>21004</v>
      </c>
      <c r="C222" s="431">
        <v>104</v>
      </c>
      <c r="D222" s="432"/>
      <c r="E222" s="431">
        <v>603.72</v>
      </c>
    </row>
    <row r="223" spans="1:5" x14ac:dyDescent="0.25">
      <c r="A223" s="438">
        <v>44994</v>
      </c>
      <c r="B223" s="431" t="s">
        <v>21005</v>
      </c>
      <c r="C223" s="431">
        <v>110</v>
      </c>
      <c r="D223" s="431">
        <v>272.08</v>
      </c>
      <c r="E223" s="431"/>
    </row>
    <row r="224" spans="1:5" x14ac:dyDescent="0.25">
      <c r="A224" s="438">
        <v>44994</v>
      </c>
      <c r="B224" s="431" t="s">
        <v>21006</v>
      </c>
      <c r="C224" s="431">
        <v>100</v>
      </c>
      <c r="D224" s="431">
        <v>358.18</v>
      </c>
      <c r="E224" s="431"/>
    </row>
    <row r="225" spans="1:5" x14ac:dyDescent="0.25">
      <c r="A225" s="438">
        <v>44994</v>
      </c>
      <c r="B225" s="431" t="s">
        <v>21007</v>
      </c>
      <c r="C225" s="431">
        <v>470</v>
      </c>
      <c r="D225" s="432"/>
      <c r="E225" s="431">
        <v>937.13</v>
      </c>
    </row>
    <row r="226" spans="1:5" x14ac:dyDescent="0.25">
      <c r="A226" s="438">
        <v>44994</v>
      </c>
      <c r="B226" s="431" t="s">
        <v>21008</v>
      </c>
      <c r="C226" s="431">
        <v>40</v>
      </c>
      <c r="D226" s="431">
        <v>130.18</v>
      </c>
      <c r="E226" s="431"/>
    </row>
    <row r="227" spans="1:5" x14ac:dyDescent="0.25">
      <c r="A227" s="438">
        <v>44994</v>
      </c>
      <c r="B227" s="431" t="s">
        <v>21009</v>
      </c>
      <c r="C227" s="431">
        <v>119</v>
      </c>
      <c r="D227" s="431">
        <v>397.78</v>
      </c>
      <c r="E227" s="431"/>
    </row>
    <row r="228" spans="1:5" x14ac:dyDescent="0.25">
      <c r="A228" s="438">
        <v>44994</v>
      </c>
      <c r="B228" s="431" t="s">
        <v>21010</v>
      </c>
      <c r="C228" s="431">
        <v>160</v>
      </c>
      <c r="D228" s="431">
        <v>641.27</v>
      </c>
      <c r="E228" s="431"/>
    </row>
    <row r="229" spans="1:5" x14ac:dyDescent="0.25">
      <c r="A229" s="438">
        <v>44994</v>
      </c>
      <c r="B229" s="431" t="s">
        <v>21011</v>
      </c>
      <c r="C229" s="431">
        <v>127</v>
      </c>
      <c r="D229" s="431">
        <v>386.08</v>
      </c>
      <c r="E229" s="431"/>
    </row>
    <row r="230" spans="1:5" x14ac:dyDescent="0.25">
      <c r="A230" s="438">
        <v>44994</v>
      </c>
      <c r="B230" s="431" t="s">
        <v>21012</v>
      </c>
      <c r="C230" s="431">
        <v>10</v>
      </c>
      <c r="D230" s="432"/>
      <c r="E230" s="431">
        <v>49</v>
      </c>
    </row>
    <row r="231" spans="1:5" x14ac:dyDescent="0.25">
      <c r="A231" s="438">
        <v>44994</v>
      </c>
      <c r="B231" s="431" t="s">
        <v>21013</v>
      </c>
      <c r="C231" s="431">
        <v>25</v>
      </c>
      <c r="D231" s="431">
        <v>79.83</v>
      </c>
      <c r="E231" s="431"/>
    </row>
    <row r="232" spans="1:5" x14ac:dyDescent="0.25">
      <c r="A232" s="438">
        <v>44994</v>
      </c>
      <c r="B232" s="431" t="s">
        <v>21014</v>
      </c>
      <c r="C232" s="431">
        <v>50</v>
      </c>
      <c r="D232" s="431">
        <v>168.76</v>
      </c>
      <c r="E232" s="431"/>
    </row>
    <row r="233" spans="1:5" x14ac:dyDescent="0.25">
      <c r="A233" s="438">
        <v>44995</v>
      </c>
      <c r="B233" s="431" t="s">
        <v>21015</v>
      </c>
      <c r="C233" s="431">
        <v>130</v>
      </c>
      <c r="D233" s="431">
        <v>306.52</v>
      </c>
      <c r="E233" s="431"/>
    </row>
    <row r="234" spans="1:5" x14ac:dyDescent="0.25">
      <c r="A234" s="457">
        <v>44995</v>
      </c>
      <c r="B234" s="431" t="s">
        <v>21016</v>
      </c>
      <c r="C234" s="431">
        <v>26</v>
      </c>
      <c r="D234" s="431"/>
      <c r="E234" s="431">
        <v>371.7</v>
      </c>
    </row>
    <row r="235" spans="1:5" x14ac:dyDescent="0.25">
      <c r="A235" s="438">
        <v>44995</v>
      </c>
      <c r="B235" s="431" t="s">
        <v>21017</v>
      </c>
      <c r="C235" s="431">
        <v>280</v>
      </c>
      <c r="D235" s="431"/>
      <c r="E235" s="431">
        <v>577.71</v>
      </c>
    </row>
    <row r="236" spans="1:5" x14ac:dyDescent="0.25">
      <c r="A236" s="438">
        <v>44995</v>
      </c>
      <c r="B236" s="431" t="s">
        <v>21018</v>
      </c>
      <c r="C236" s="431">
        <v>208</v>
      </c>
      <c r="D236" s="431"/>
      <c r="E236" s="431">
        <v>469.3</v>
      </c>
    </row>
    <row r="237" spans="1:5" x14ac:dyDescent="0.25">
      <c r="A237" s="438">
        <v>44995</v>
      </c>
      <c r="B237" s="431" t="s">
        <v>21019</v>
      </c>
      <c r="C237" s="431">
        <v>25</v>
      </c>
      <c r="D237" s="431"/>
      <c r="E237" s="431">
        <v>70.8</v>
      </c>
    </row>
    <row r="238" spans="1:5" x14ac:dyDescent="0.25">
      <c r="A238" s="438">
        <v>44995</v>
      </c>
      <c r="B238" s="431" t="s">
        <v>21020</v>
      </c>
      <c r="C238" s="431">
        <v>57</v>
      </c>
      <c r="D238" s="431"/>
      <c r="E238" s="431">
        <v>127.4</v>
      </c>
    </row>
    <row r="239" spans="1:5" x14ac:dyDescent="0.25">
      <c r="A239" s="438">
        <v>44995</v>
      </c>
      <c r="B239" s="431" t="s">
        <v>21022</v>
      </c>
      <c r="C239" s="431">
        <v>10</v>
      </c>
      <c r="D239" s="431"/>
      <c r="E239" s="431">
        <v>39.5</v>
      </c>
    </row>
    <row r="240" spans="1:5" x14ac:dyDescent="0.25">
      <c r="A240" s="438">
        <v>44995</v>
      </c>
      <c r="B240" s="431" t="s">
        <v>21023</v>
      </c>
      <c r="C240" s="431">
        <v>48</v>
      </c>
      <c r="D240" s="431"/>
      <c r="E240" s="431">
        <v>107.8</v>
      </c>
    </row>
    <row r="241" spans="1:5" x14ac:dyDescent="0.25">
      <c r="A241" s="438">
        <v>44995</v>
      </c>
      <c r="B241" s="431" t="s">
        <v>21024</v>
      </c>
      <c r="C241" s="431">
        <v>60</v>
      </c>
      <c r="D241" s="431">
        <v>253.13</v>
      </c>
      <c r="E241" s="431"/>
    </row>
    <row r="242" spans="1:5" x14ac:dyDescent="0.25">
      <c r="A242" s="438">
        <v>44995</v>
      </c>
      <c r="B242" s="431" t="s">
        <v>21025</v>
      </c>
      <c r="C242" s="431">
        <v>998</v>
      </c>
      <c r="D242" s="431"/>
      <c r="E242" s="431">
        <v>1880.32</v>
      </c>
    </row>
    <row r="243" spans="1:5" x14ac:dyDescent="0.25">
      <c r="A243" s="438">
        <v>44995</v>
      </c>
      <c r="B243" s="431" t="s">
        <v>21026</v>
      </c>
      <c r="C243" s="431">
        <v>45</v>
      </c>
      <c r="D243" s="431"/>
      <c r="E243" s="431">
        <v>63</v>
      </c>
    </row>
    <row r="244" spans="1:5" x14ac:dyDescent="0.25">
      <c r="A244" s="438">
        <v>44995</v>
      </c>
      <c r="B244" s="431" t="s">
        <v>21027</v>
      </c>
      <c r="C244" s="431">
        <v>45</v>
      </c>
      <c r="D244" s="431"/>
      <c r="E244" s="431">
        <v>245</v>
      </c>
    </row>
    <row r="245" spans="1:5" x14ac:dyDescent="0.25">
      <c r="A245" s="438">
        <v>44995</v>
      </c>
      <c r="B245" s="431" t="s">
        <v>21028</v>
      </c>
      <c r="C245" s="431">
        <v>103</v>
      </c>
      <c r="D245" s="431"/>
      <c r="E245" s="431">
        <v>224.2</v>
      </c>
    </row>
    <row r="246" spans="1:5" x14ac:dyDescent="0.25">
      <c r="A246" s="438">
        <v>44995</v>
      </c>
      <c r="B246" s="431" t="s">
        <v>21029</v>
      </c>
      <c r="C246" s="431">
        <v>242</v>
      </c>
      <c r="D246" s="431">
        <v>514.51</v>
      </c>
      <c r="E246" s="431"/>
    </row>
    <row r="247" spans="1:5" x14ac:dyDescent="0.25">
      <c r="A247" s="438">
        <v>44995</v>
      </c>
      <c r="B247" s="431" t="s">
        <v>21030</v>
      </c>
      <c r="C247" s="431">
        <v>20</v>
      </c>
      <c r="D247" s="431"/>
      <c r="E247" s="431">
        <v>69</v>
      </c>
    </row>
    <row r="248" spans="1:5" x14ac:dyDescent="0.25">
      <c r="A248" s="438">
        <v>44995</v>
      </c>
      <c r="B248" s="431" t="s">
        <v>21031</v>
      </c>
      <c r="C248" s="431">
        <v>120</v>
      </c>
      <c r="D248" s="431"/>
      <c r="E248" s="431">
        <v>637.74</v>
      </c>
    </row>
    <row r="249" spans="1:5" x14ac:dyDescent="0.25">
      <c r="A249" s="438">
        <v>44995</v>
      </c>
      <c r="B249" s="431" t="s">
        <v>21032</v>
      </c>
      <c r="C249" s="431">
        <v>154</v>
      </c>
      <c r="D249" s="431"/>
      <c r="E249" s="431">
        <v>918.09</v>
      </c>
    </row>
    <row r="250" spans="1:5" x14ac:dyDescent="0.25">
      <c r="A250" s="438">
        <v>44995</v>
      </c>
      <c r="B250" s="431" t="s">
        <v>21033</v>
      </c>
      <c r="C250" s="431">
        <v>195</v>
      </c>
      <c r="D250" s="431"/>
      <c r="E250" s="431">
        <v>463.6</v>
      </c>
    </row>
    <row r="251" spans="1:5" x14ac:dyDescent="0.25">
      <c r="A251" s="438">
        <v>44995</v>
      </c>
      <c r="B251" s="431" t="s">
        <v>21034</v>
      </c>
      <c r="C251" s="431">
        <v>182</v>
      </c>
      <c r="D251" s="431"/>
      <c r="E251" s="431">
        <v>405.08</v>
      </c>
    </row>
    <row r="252" spans="1:5" x14ac:dyDescent="0.25">
      <c r="A252" s="438">
        <v>44995</v>
      </c>
      <c r="B252" s="431" t="s">
        <v>21035</v>
      </c>
      <c r="C252" s="431">
        <v>100</v>
      </c>
      <c r="D252" s="431">
        <v>377.86</v>
      </c>
      <c r="E252" s="431"/>
    </row>
    <row r="253" spans="1:5" x14ac:dyDescent="0.25">
      <c r="A253" s="438">
        <v>44995</v>
      </c>
      <c r="B253" s="431" t="s">
        <v>21036</v>
      </c>
      <c r="C253" s="431">
        <v>10</v>
      </c>
      <c r="D253" s="431">
        <v>12.3</v>
      </c>
      <c r="E253" s="431"/>
    </row>
    <row r="254" spans="1:5" x14ac:dyDescent="0.25">
      <c r="A254" s="438">
        <v>44995</v>
      </c>
      <c r="B254" s="431" t="s">
        <v>21037</v>
      </c>
      <c r="C254" s="431">
        <v>833</v>
      </c>
      <c r="D254" s="431"/>
      <c r="E254" s="431">
        <v>5483.1</v>
      </c>
    </row>
    <row r="255" spans="1:5" x14ac:dyDescent="0.25">
      <c r="A255" s="438">
        <v>44995</v>
      </c>
      <c r="B255" s="431" t="s">
        <v>21038</v>
      </c>
      <c r="C255" s="431">
        <v>25</v>
      </c>
      <c r="D255" s="431"/>
      <c r="E255" s="431">
        <v>68.599999999999994</v>
      </c>
    </row>
    <row r="256" spans="1:5" x14ac:dyDescent="0.25">
      <c r="A256" s="438">
        <v>44995</v>
      </c>
      <c r="B256" s="431" t="s">
        <v>21039</v>
      </c>
      <c r="C256" s="431">
        <v>143</v>
      </c>
      <c r="D256" s="431"/>
      <c r="E256" s="431">
        <v>363.09</v>
      </c>
    </row>
    <row r="257" spans="1:5" x14ac:dyDescent="0.25">
      <c r="A257" s="438">
        <v>44995</v>
      </c>
      <c r="B257" s="431" t="s">
        <v>21040</v>
      </c>
      <c r="C257" s="431">
        <v>20</v>
      </c>
      <c r="D257" s="431"/>
      <c r="E257" s="431">
        <v>182</v>
      </c>
    </row>
    <row r="258" spans="1:5" x14ac:dyDescent="0.25">
      <c r="A258" s="438">
        <v>44995</v>
      </c>
      <c r="B258" s="431" t="s">
        <v>21041</v>
      </c>
      <c r="C258" s="431">
        <v>20</v>
      </c>
      <c r="D258" s="431">
        <v>72.569999999999993</v>
      </c>
      <c r="E258" s="431"/>
    </row>
    <row r="259" spans="1:5" x14ac:dyDescent="0.25">
      <c r="A259" s="438">
        <v>44995</v>
      </c>
      <c r="B259" s="431" t="s">
        <v>21042</v>
      </c>
      <c r="C259" s="431">
        <v>208</v>
      </c>
      <c r="D259" s="431"/>
      <c r="E259" s="431">
        <v>446.88</v>
      </c>
    </row>
    <row r="260" spans="1:5" x14ac:dyDescent="0.25">
      <c r="A260" s="438">
        <v>44995</v>
      </c>
      <c r="B260" s="431" t="s">
        <v>21043</v>
      </c>
      <c r="C260" s="431">
        <v>23</v>
      </c>
      <c r="D260" s="431">
        <v>66.3</v>
      </c>
      <c r="E260" s="431"/>
    </row>
    <row r="261" spans="1:5" x14ac:dyDescent="0.25">
      <c r="A261" s="438">
        <v>44995</v>
      </c>
      <c r="B261" s="431" t="s">
        <v>21044</v>
      </c>
      <c r="C261" s="431">
        <v>26</v>
      </c>
      <c r="D261" s="431"/>
      <c r="E261" s="431">
        <v>142.1</v>
      </c>
    </row>
    <row r="262" spans="1:5" x14ac:dyDescent="0.25">
      <c r="A262" s="438">
        <v>44995</v>
      </c>
      <c r="B262" s="441" t="s">
        <v>21045</v>
      </c>
      <c r="C262" s="431">
        <v>70</v>
      </c>
      <c r="D262" s="431"/>
      <c r="E262" s="431">
        <v>145.6</v>
      </c>
    </row>
    <row r="263" spans="1:5" x14ac:dyDescent="0.25">
      <c r="A263" s="447">
        <v>44995</v>
      </c>
      <c r="B263" s="441" t="s">
        <v>21046</v>
      </c>
      <c r="C263" s="449">
        <v>160</v>
      </c>
      <c r="D263" s="449">
        <v>358.18</v>
      </c>
      <c r="E263" s="449"/>
    </row>
    <row r="264" spans="1:5" x14ac:dyDescent="0.25">
      <c r="A264" s="20">
        <v>44995</v>
      </c>
      <c r="B264" s="242" t="s">
        <v>21047</v>
      </c>
      <c r="C264" s="151">
        <v>70</v>
      </c>
      <c r="D264" s="151"/>
      <c r="E264" s="151">
        <v>176.8</v>
      </c>
    </row>
    <row r="265" spans="1:5" x14ac:dyDescent="0.25">
      <c r="A265" s="20">
        <v>44996</v>
      </c>
      <c r="B265" s="242" t="s">
        <v>21048</v>
      </c>
      <c r="C265" s="151">
        <v>44</v>
      </c>
      <c r="D265" s="151"/>
      <c r="E265" s="151">
        <v>102.9</v>
      </c>
    </row>
    <row r="266" spans="1:5" x14ac:dyDescent="0.25">
      <c r="A266" s="20">
        <v>44998</v>
      </c>
      <c r="B266" s="242" t="s">
        <v>21049</v>
      </c>
      <c r="C266" s="151">
        <v>390</v>
      </c>
      <c r="D266" s="151">
        <v>738.74</v>
      </c>
      <c r="E266" s="151"/>
    </row>
    <row r="267" spans="1:5" x14ac:dyDescent="0.25">
      <c r="A267" s="20">
        <v>44998</v>
      </c>
      <c r="B267" s="242" t="s">
        <v>21050</v>
      </c>
      <c r="C267" s="151">
        <v>30</v>
      </c>
      <c r="D267" s="151">
        <v>77.489999999999995</v>
      </c>
      <c r="E267" s="151"/>
    </row>
    <row r="268" spans="1:5" x14ac:dyDescent="0.25">
      <c r="A268" s="20">
        <v>44998</v>
      </c>
      <c r="B268" s="242" t="s">
        <v>21051</v>
      </c>
      <c r="C268" s="151">
        <v>120</v>
      </c>
      <c r="D268" s="151"/>
      <c r="E268" s="151">
        <v>442</v>
      </c>
    </row>
    <row r="269" spans="1:5" x14ac:dyDescent="0.25">
      <c r="A269" s="20">
        <v>44998</v>
      </c>
      <c r="B269" s="242" t="s">
        <v>21052</v>
      </c>
      <c r="C269" s="151">
        <v>25</v>
      </c>
      <c r="D269" s="151">
        <v>63.96</v>
      </c>
      <c r="E269" s="151"/>
    </row>
    <row r="270" spans="1:5" x14ac:dyDescent="0.25">
      <c r="A270" s="20">
        <v>44998</v>
      </c>
      <c r="B270" s="242" t="s">
        <v>21053</v>
      </c>
      <c r="C270" s="151">
        <v>60</v>
      </c>
      <c r="D270" s="151">
        <v>97.17</v>
      </c>
      <c r="E270" s="151"/>
    </row>
    <row r="271" spans="1:5" x14ac:dyDescent="0.25">
      <c r="A271" s="20">
        <v>44998</v>
      </c>
      <c r="B271" s="242" t="s">
        <v>21054</v>
      </c>
      <c r="C271" s="151">
        <v>57</v>
      </c>
      <c r="D271" s="151"/>
      <c r="E271" s="151">
        <v>282.14999999999998</v>
      </c>
    </row>
    <row r="272" spans="1:5" x14ac:dyDescent="0.25">
      <c r="A272" s="20">
        <v>44998</v>
      </c>
      <c r="B272" s="242" t="s">
        <v>21055</v>
      </c>
      <c r="C272" s="151">
        <v>466</v>
      </c>
      <c r="D272" s="151"/>
      <c r="E272" s="151">
        <v>1243.72</v>
      </c>
    </row>
    <row r="273" spans="1:5" x14ac:dyDescent="0.25">
      <c r="A273" s="20">
        <v>44998</v>
      </c>
      <c r="B273" s="242" t="s">
        <v>21056</v>
      </c>
      <c r="C273" s="151">
        <v>675</v>
      </c>
      <c r="D273" s="151"/>
      <c r="E273" s="151">
        <v>1617.2</v>
      </c>
    </row>
    <row r="274" spans="1:5" x14ac:dyDescent="0.25">
      <c r="A274" s="20">
        <v>44998</v>
      </c>
      <c r="B274" s="242" t="s">
        <v>21057</v>
      </c>
      <c r="C274" s="151">
        <v>15</v>
      </c>
      <c r="D274" s="151">
        <v>132.59</v>
      </c>
      <c r="E274" s="151"/>
    </row>
    <row r="275" spans="1:5" x14ac:dyDescent="0.25">
      <c r="A275" s="20">
        <v>44998</v>
      </c>
      <c r="B275" s="242" t="s">
        <v>21058</v>
      </c>
      <c r="C275" s="151">
        <v>2204</v>
      </c>
      <c r="D275" s="151"/>
      <c r="E275" s="151">
        <v>6727.7</v>
      </c>
    </row>
    <row r="276" spans="1:5" x14ac:dyDescent="0.25">
      <c r="A276" s="20">
        <v>44998</v>
      </c>
      <c r="B276" s="242" t="s">
        <v>21059</v>
      </c>
      <c r="C276" s="151">
        <v>545</v>
      </c>
      <c r="D276" s="151"/>
      <c r="E276" s="151">
        <v>1106.56</v>
      </c>
    </row>
    <row r="277" spans="1:5" x14ac:dyDescent="0.25">
      <c r="A277" s="20">
        <v>44998</v>
      </c>
      <c r="B277" s="242" t="s">
        <v>21060</v>
      </c>
      <c r="C277" s="151">
        <v>50</v>
      </c>
      <c r="D277" s="151"/>
      <c r="E277" s="151">
        <v>205.8</v>
      </c>
    </row>
    <row r="278" spans="1:5" x14ac:dyDescent="0.25">
      <c r="A278" s="20">
        <v>44998</v>
      </c>
      <c r="B278" s="242" t="s">
        <v>21061</v>
      </c>
      <c r="C278" s="151">
        <v>150</v>
      </c>
      <c r="D278" s="151"/>
      <c r="E278" s="151">
        <v>355.6</v>
      </c>
    </row>
    <row r="279" spans="1:5" x14ac:dyDescent="0.25">
      <c r="A279" s="20">
        <v>44998</v>
      </c>
      <c r="B279" s="242" t="s">
        <v>21062</v>
      </c>
      <c r="C279" s="151">
        <v>19</v>
      </c>
      <c r="D279" s="151">
        <v>109.47</v>
      </c>
      <c r="E279" s="151"/>
    </row>
    <row r="280" spans="1:5" x14ac:dyDescent="0.25">
      <c r="A280" s="20">
        <v>44998</v>
      </c>
      <c r="B280" s="242" t="s">
        <v>21063</v>
      </c>
      <c r="C280" s="151">
        <v>60</v>
      </c>
      <c r="D280" s="151">
        <v>173.48</v>
      </c>
      <c r="E280" s="151"/>
    </row>
    <row r="281" spans="1:5" x14ac:dyDescent="0.25">
      <c r="A281" s="20">
        <v>44998</v>
      </c>
      <c r="B281" s="242" t="s">
        <v>21064</v>
      </c>
      <c r="C281" s="151">
        <v>75</v>
      </c>
      <c r="D281" s="151">
        <v>253.13</v>
      </c>
      <c r="E281" s="151"/>
    </row>
    <row r="282" spans="1:5" x14ac:dyDescent="0.25">
      <c r="A282" s="20">
        <v>44998</v>
      </c>
      <c r="B282" s="242" t="s">
        <v>21065</v>
      </c>
      <c r="C282" s="151">
        <v>50</v>
      </c>
      <c r="D282" s="151"/>
      <c r="E282" s="151">
        <v>165.2</v>
      </c>
    </row>
    <row r="283" spans="1:5" x14ac:dyDescent="0.25">
      <c r="A283" s="20">
        <v>44998</v>
      </c>
      <c r="B283" s="242" t="s">
        <v>21066</v>
      </c>
      <c r="C283" s="151">
        <v>70</v>
      </c>
      <c r="D283" s="151"/>
      <c r="E283" s="151">
        <v>174.99</v>
      </c>
    </row>
    <row r="284" spans="1:5" x14ac:dyDescent="0.25">
      <c r="A284" s="20">
        <v>44998</v>
      </c>
      <c r="B284" s="242" t="s">
        <v>21067</v>
      </c>
      <c r="C284" s="151">
        <v>256</v>
      </c>
      <c r="D284" s="151"/>
      <c r="E284" s="151">
        <v>565.6</v>
      </c>
    </row>
    <row r="285" spans="1:5" x14ac:dyDescent="0.25">
      <c r="A285" s="20">
        <v>44998</v>
      </c>
      <c r="B285" s="242" t="s">
        <v>21068</v>
      </c>
      <c r="C285" s="151">
        <v>32.5</v>
      </c>
      <c r="D285" s="151">
        <v>91.95</v>
      </c>
      <c r="E285" s="151"/>
    </row>
    <row r="286" spans="1:5" x14ac:dyDescent="0.25">
      <c r="A286" s="20">
        <v>44998</v>
      </c>
      <c r="B286" s="242" t="s">
        <v>21069</v>
      </c>
      <c r="C286" s="151">
        <v>22</v>
      </c>
      <c r="D286" s="151"/>
      <c r="E286" s="151">
        <v>127.4</v>
      </c>
    </row>
    <row r="287" spans="1:5" x14ac:dyDescent="0.25">
      <c r="A287" s="20">
        <v>44998</v>
      </c>
      <c r="B287" s="242" t="s">
        <v>21070</v>
      </c>
      <c r="C287" s="151">
        <v>60</v>
      </c>
      <c r="D287" s="151"/>
      <c r="E287" s="151">
        <v>488.7</v>
      </c>
    </row>
    <row r="288" spans="1:5" x14ac:dyDescent="0.25">
      <c r="A288" s="20">
        <v>44998</v>
      </c>
      <c r="B288" s="242" t="s">
        <v>21071</v>
      </c>
      <c r="C288" s="151">
        <v>15</v>
      </c>
      <c r="D288" s="151"/>
      <c r="E288" s="151">
        <v>71</v>
      </c>
    </row>
    <row r="289" spans="1:6" x14ac:dyDescent="0.25">
      <c r="A289" s="20">
        <v>44998</v>
      </c>
      <c r="B289" s="242" t="s">
        <v>21072</v>
      </c>
      <c r="C289" s="151">
        <v>10</v>
      </c>
      <c r="D289" s="151"/>
      <c r="E289" s="151">
        <v>24.5</v>
      </c>
      <c r="F289" t="s">
        <v>21185</v>
      </c>
    </row>
    <row r="290" spans="1:6" x14ac:dyDescent="0.25">
      <c r="A290" s="20">
        <v>44998</v>
      </c>
      <c r="B290" s="242" t="s">
        <v>21073</v>
      </c>
      <c r="C290" s="151">
        <v>37</v>
      </c>
      <c r="D290" s="151">
        <v>84.38</v>
      </c>
      <c r="E290" s="151"/>
    </row>
    <row r="291" spans="1:6" x14ac:dyDescent="0.25">
      <c r="A291" s="20">
        <v>44998</v>
      </c>
      <c r="B291" s="242" t="s">
        <v>21074</v>
      </c>
      <c r="C291" s="151">
        <v>650</v>
      </c>
      <c r="D291" s="151"/>
      <c r="E291" s="151">
        <v>1295.06</v>
      </c>
    </row>
    <row r="292" spans="1:6" x14ac:dyDescent="0.25">
      <c r="A292" s="20">
        <v>44998</v>
      </c>
      <c r="B292" s="242" t="s">
        <v>21075</v>
      </c>
      <c r="C292" s="151">
        <v>10</v>
      </c>
      <c r="D292" s="151">
        <v>63.96</v>
      </c>
      <c r="E292" s="151"/>
    </row>
    <row r="293" spans="1:6" x14ac:dyDescent="0.25">
      <c r="A293" s="20">
        <v>44998</v>
      </c>
      <c r="B293" s="242" t="s">
        <v>21076</v>
      </c>
      <c r="C293" s="151">
        <v>45</v>
      </c>
      <c r="D293" s="151"/>
      <c r="E293" s="151">
        <v>266.76</v>
      </c>
    </row>
    <row r="294" spans="1:6" x14ac:dyDescent="0.25">
      <c r="A294" s="20">
        <v>44998</v>
      </c>
      <c r="B294" s="242" t="s">
        <v>21077</v>
      </c>
      <c r="C294" s="151">
        <v>95</v>
      </c>
      <c r="D294" s="151"/>
      <c r="E294" s="151">
        <v>292.98</v>
      </c>
    </row>
    <row r="295" spans="1:6" x14ac:dyDescent="0.25">
      <c r="A295" s="20">
        <v>44998</v>
      </c>
      <c r="B295" s="242" t="s">
        <v>21078</v>
      </c>
      <c r="C295" s="151">
        <v>494</v>
      </c>
      <c r="D295" s="151"/>
      <c r="E295" s="151">
        <v>1014.3</v>
      </c>
    </row>
    <row r="296" spans="1:6" x14ac:dyDescent="0.25">
      <c r="A296" s="20">
        <v>44998</v>
      </c>
      <c r="B296" s="242" t="s">
        <v>21079</v>
      </c>
      <c r="C296" s="151">
        <v>110</v>
      </c>
      <c r="D296" s="151"/>
      <c r="E296" s="151">
        <v>565.6</v>
      </c>
    </row>
    <row r="297" spans="1:6" x14ac:dyDescent="0.25">
      <c r="A297" s="20">
        <v>44998</v>
      </c>
      <c r="B297" s="242" t="s">
        <v>21080</v>
      </c>
      <c r="C297" s="151">
        <v>31</v>
      </c>
      <c r="D297" s="151"/>
      <c r="E297" s="151">
        <v>104</v>
      </c>
    </row>
    <row r="298" spans="1:6" x14ac:dyDescent="0.25">
      <c r="A298" s="20">
        <v>44998</v>
      </c>
      <c r="B298" s="458" t="s">
        <v>21081</v>
      </c>
      <c r="C298" s="293">
        <v>425</v>
      </c>
      <c r="D298" s="293"/>
      <c r="E298" s="293">
        <v>877.59</v>
      </c>
    </row>
    <row r="299" spans="1:6" x14ac:dyDescent="0.25">
      <c r="A299" s="20">
        <v>44998</v>
      </c>
      <c r="B299" s="458" t="s">
        <v>21082</v>
      </c>
      <c r="C299" s="293">
        <v>50</v>
      </c>
      <c r="D299" s="293"/>
      <c r="E299" s="293">
        <v>135.69999999999999</v>
      </c>
    </row>
    <row r="300" spans="1:6" x14ac:dyDescent="0.25">
      <c r="A300" s="20">
        <v>44998</v>
      </c>
      <c r="B300" s="293" t="s">
        <v>21083</v>
      </c>
      <c r="C300" s="293">
        <v>33</v>
      </c>
      <c r="D300" s="293"/>
      <c r="E300" s="293">
        <v>79</v>
      </c>
    </row>
    <row r="301" spans="1:6" x14ac:dyDescent="0.25">
      <c r="A301" s="20">
        <v>44998</v>
      </c>
      <c r="B301" s="293" t="s">
        <v>21084</v>
      </c>
      <c r="C301" s="293">
        <v>150</v>
      </c>
      <c r="D301" s="293"/>
      <c r="E301" s="293">
        <v>343</v>
      </c>
    </row>
    <row r="302" spans="1:6" x14ac:dyDescent="0.25">
      <c r="A302" s="20">
        <v>44998</v>
      </c>
      <c r="B302" s="293" t="s">
        <v>21085</v>
      </c>
      <c r="C302" s="293">
        <v>3600</v>
      </c>
      <c r="D302" s="293"/>
      <c r="E302" s="423">
        <v>8832.7000000000007</v>
      </c>
    </row>
    <row r="303" spans="1:6" x14ac:dyDescent="0.25">
      <c r="A303" s="20">
        <v>44998</v>
      </c>
      <c r="B303" s="293" t="s">
        <v>21087</v>
      </c>
      <c r="C303" s="293">
        <v>20</v>
      </c>
      <c r="D303" s="293">
        <v>60.27</v>
      </c>
      <c r="E303" s="293"/>
    </row>
    <row r="304" spans="1:6" x14ac:dyDescent="0.25">
      <c r="A304" s="20">
        <v>44998</v>
      </c>
      <c r="B304" s="293" t="s">
        <v>21088</v>
      </c>
      <c r="C304" s="293">
        <v>149</v>
      </c>
      <c r="D304" s="293">
        <v>503.16</v>
      </c>
      <c r="E304" s="293"/>
    </row>
    <row r="305" spans="1:5" x14ac:dyDescent="0.25">
      <c r="A305" s="20">
        <v>44998</v>
      </c>
      <c r="B305" s="293" t="s">
        <v>21089</v>
      </c>
      <c r="C305" s="293">
        <v>23</v>
      </c>
      <c r="D305" s="293">
        <v>72.569999999999993</v>
      </c>
      <c r="E305" s="293"/>
    </row>
    <row r="306" spans="1:5" x14ac:dyDescent="0.25">
      <c r="A306" s="20">
        <v>44998</v>
      </c>
      <c r="B306" s="293" t="s">
        <v>21090</v>
      </c>
      <c r="C306" s="293">
        <v>126</v>
      </c>
      <c r="D306" s="293"/>
      <c r="E306" s="293">
        <v>306.8</v>
      </c>
    </row>
    <row r="307" spans="1:5" x14ac:dyDescent="0.25">
      <c r="A307" s="20">
        <v>44998</v>
      </c>
      <c r="B307" s="293" t="s">
        <v>21091</v>
      </c>
      <c r="C307" s="293">
        <v>90</v>
      </c>
      <c r="D307" s="293">
        <v>253.13</v>
      </c>
      <c r="E307" s="293"/>
    </row>
    <row r="308" spans="1:5" x14ac:dyDescent="0.25">
      <c r="A308" s="20">
        <v>44998</v>
      </c>
      <c r="B308" s="293" t="s">
        <v>21092</v>
      </c>
      <c r="C308" s="293">
        <v>271</v>
      </c>
      <c r="D308" s="293"/>
      <c r="E308" s="293">
        <v>586.53</v>
      </c>
    </row>
    <row r="309" spans="1:5" x14ac:dyDescent="0.25">
      <c r="A309" s="20">
        <v>44998</v>
      </c>
      <c r="B309" s="293" t="s">
        <v>21093</v>
      </c>
      <c r="C309" s="293">
        <v>288</v>
      </c>
      <c r="D309" s="293">
        <v>795.56</v>
      </c>
      <c r="E309" s="293"/>
    </row>
    <row r="310" spans="1:5" ht="20.25" customHeight="1" x14ac:dyDescent="0.25">
      <c r="A310" s="20">
        <v>44999</v>
      </c>
      <c r="B310" s="293" t="s">
        <v>21094</v>
      </c>
      <c r="C310" s="293">
        <v>20</v>
      </c>
      <c r="D310" s="293">
        <v>63.96</v>
      </c>
      <c r="E310" s="293"/>
    </row>
    <row r="311" spans="1:5" x14ac:dyDescent="0.25">
      <c r="A311" s="20">
        <v>44999</v>
      </c>
      <c r="B311" s="293" t="s">
        <v>21095</v>
      </c>
      <c r="C311" s="293">
        <v>42</v>
      </c>
      <c r="D311" s="293"/>
      <c r="E311" s="293">
        <v>264.60000000000002</v>
      </c>
    </row>
    <row r="312" spans="1:5" x14ac:dyDescent="0.25">
      <c r="A312" s="20">
        <v>44999</v>
      </c>
      <c r="B312" s="293" t="s">
        <v>21096</v>
      </c>
      <c r="C312" s="293">
        <v>10</v>
      </c>
      <c r="D312" s="293"/>
      <c r="E312" s="293">
        <v>49</v>
      </c>
    </row>
    <row r="313" spans="1:5" x14ac:dyDescent="0.25">
      <c r="A313" s="20">
        <v>44999</v>
      </c>
      <c r="B313" s="293" t="s">
        <v>21097</v>
      </c>
      <c r="C313" s="293">
        <v>10</v>
      </c>
      <c r="D313" s="293"/>
      <c r="E313" s="293">
        <v>68.599999999999994</v>
      </c>
    </row>
    <row r="314" spans="1:5" x14ac:dyDescent="0.25">
      <c r="A314" s="20">
        <v>44999</v>
      </c>
      <c r="B314" s="293" t="s">
        <v>21098</v>
      </c>
      <c r="C314" s="293">
        <v>195</v>
      </c>
      <c r="D314" s="293">
        <v>470.71</v>
      </c>
      <c r="E314" s="293"/>
    </row>
    <row r="315" spans="1:5" x14ac:dyDescent="0.25">
      <c r="A315" s="20">
        <v>44999</v>
      </c>
      <c r="B315" s="293" t="s">
        <v>21099</v>
      </c>
      <c r="C315" s="293">
        <v>252</v>
      </c>
      <c r="D315" s="293"/>
      <c r="E315" s="293">
        <v>655.20000000000005</v>
      </c>
    </row>
    <row r="316" spans="1:5" x14ac:dyDescent="0.25">
      <c r="A316" s="20">
        <v>44999</v>
      </c>
      <c r="B316" s="293" t="s">
        <v>21100</v>
      </c>
      <c r="C316" s="293">
        <v>120</v>
      </c>
      <c r="D316" s="293"/>
      <c r="E316" s="293">
        <v>238.5</v>
      </c>
    </row>
    <row r="317" spans="1:5" x14ac:dyDescent="0.25">
      <c r="A317" s="20">
        <v>44999</v>
      </c>
      <c r="B317" s="293" t="s">
        <v>21101</v>
      </c>
      <c r="C317" s="293">
        <v>108</v>
      </c>
      <c r="D317" s="293"/>
      <c r="E317" s="293">
        <v>252</v>
      </c>
    </row>
    <row r="318" spans="1:5" x14ac:dyDescent="0.25">
      <c r="A318" s="20">
        <v>44999</v>
      </c>
      <c r="B318" s="293" t="s">
        <v>21102</v>
      </c>
      <c r="C318" s="293">
        <v>105</v>
      </c>
      <c r="D318" s="293"/>
      <c r="E318" s="293">
        <v>302.39999999999998</v>
      </c>
    </row>
    <row r="319" spans="1:5" x14ac:dyDescent="0.25">
      <c r="A319" s="20">
        <v>44999</v>
      </c>
      <c r="B319" s="293" t="s">
        <v>21103</v>
      </c>
      <c r="C319" s="293">
        <v>90</v>
      </c>
      <c r="D319" s="293">
        <v>253.19</v>
      </c>
      <c r="E319" s="293"/>
    </row>
    <row r="320" spans="1:5" x14ac:dyDescent="0.25">
      <c r="A320" s="20">
        <v>44999</v>
      </c>
      <c r="B320" s="293" t="s">
        <v>21104</v>
      </c>
      <c r="C320" s="293">
        <v>180</v>
      </c>
      <c r="D320" s="293"/>
      <c r="E320" s="293">
        <v>436.8</v>
      </c>
    </row>
    <row r="321" spans="1:5" x14ac:dyDescent="0.25">
      <c r="A321" s="20">
        <v>44999</v>
      </c>
      <c r="B321" s="293" t="s">
        <v>21105</v>
      </c>
      <c r="C321" s="293">
        <v>60</v>
      </c>
      <c r="D321" s="293">
        <v>154.97999999999999</v>
      </c>
      <c r="E321" s="293"/>
    </row>
    <row r="322" spans="1:5" x14ac:dyDescent="0.25">
      <c r="A322" s="20">
        <v>44999</v>
      </c>
      <c r="B322" s="293" t="s">
        <v>21106</v>
      </c>
      <c r="C322" s="293">
        <v>44</v>
      </c>
      <c r="D322" s="293"/>
      <c r="E322" s="293">
        <v>232.75</v>
      </c>
    </row>
    <row r="323" spans="1:5" x14ac:dyDescent="0.25">
      <c r="A323" s="20">
        <v>44999</v>
      </c>
      <c r="B323" s="293" t="s">
        <v>21107</v>
      </c>
      <c r="C323" s="293">
        <v>88</v>
      </c>
      <c r="D323" s="293">
        <v>236.97</v>
      </c>
      <c r="E323" s="293"/>
    </row>
    <row r="324" spans="1:5" x14ac:dyDescent="0.25">
      <c r="A324" s="20">
        <v>44999</v>
      </c>
      <c r="B324" s="293" t="s">
        <v>21108</v>
      </c>
      <c r="C324" s="293">
        <v>5</v>
      </c>
      <c r="D324" s="293">
        <v>66.3</v>
      </c>
      <c r="E324" s="293"/>
    </row>
    <row r="325" spans="1:5" x14ac:dyDescent="0.25">
      <c r="A325" s="20">
        <v>44999</v>
      </c>
      <c r="B325" s="293" t="s">
        <v>21109</v>
      </c>
      <c r="C325" s="293">
        <v>122</v>
      </c>
      <c r="D325" s="293"/>
      <c r="E325" s="293">
        <v>277.3</v>
      </c>
    </row>
    <row r="326" spans="1:5" x14ac:dyDescent="0.25">
      <c r="A326" s="20">
        <v>44999</v>
      </c>
      <c r="B326" s="293" t="s">
        <v>21110</v>
      </c>
      <c r="C326" s="293">
        <v>24</v>
      </c>
      <c r="D326" s="293"/>
      <c r="E326" s="293">
        <v>59</v>
      </c>
    </row>
    <row r="327" spans="1:5" x14ac:dyDescent="0.25">
      <c r="A327" s="20">
        <v>44999</v>
      </c>
      <c r="B327" s="293" t="s">
        <v>21111</v>
      </c>
      <c r="C327" s="293">
        <v>30</v>
      </c>
      <c r="D327" s="293">
        <v>89.54</v>
      </c>
      <c r="E327" s="293"/>
    </row>
    <row r="328" spans="1:5" x14ac:dyDescent="0.25">
      <c r="A328" s="20">
        <v>44999</v>
      </c>
      <c r="B328" s="293" t="s">
        <v>21112</v>
      </c>
      <c r="C328" s="293">
        <v>457</v>
      </c>
      <c r="D328" s="293"/>
      <c r="E328" s="293">
        <v>870.48</v>
      </c>
    </row>
    <row r="329" spans="1:5" x14ac:dyDescent="0.25">
      <c r="A329" s="20">
        <v>44999</v>
      </c>
      <c r="B329" s="293" t="s">
        <v>21113</v>
      </c>
      <c r="C329" s="293">
        <v>72</v>
      </c>
      <c r="D329" s="293"/>
      <c r="E329" s="293">
        <v>161.69999999999999</v>
      </c>
    </row>
    <row r="330" spans="1:5" x14ac:dyDescent="0.25">
      <c r="A330" s="20">
        <v>44999</v>
      </c>
      <c r="B330" s="293" t="s">
        <v>21114</v>
      </c>
      <c r="C330" s="293">
        <v>1256</v>
      </c>
      <c r="D330" s="293"/>
      <c r="E330" s="423">
        <v>2150.7199999999998</v>
      </c>
    </row>
    <row r="331" spans="1:5" x14ac:dyDescent="0.25">
      <c r="A331" s="20">
        <v>44999</v>
      </c>
      <c r="B331" s="293" t="s">
        <v>21115</v>
      </c>
      <c r="C331" s="293">
        <v>175</v>
      </c>
      <c r="D331" s="293">
        <v>421.89</v>
      </c>
      <c r="E331" s="293"/>
    </row>
    <row r="332" spans="1:5" x14ac:dyDescent="0.25">
      <c r="A332" s="20">
        <v>44999</v>
      </c>
      <c r="B332" s="293" t="s">
        <v>21116</v>
      </c>
      <c r="C332" s="293">
        <v>54</v>
      </c>
      <c r="D332" s="293"/>
      <c r="E332" s="293">
        <v>150.80000000000001</v>
      </c>
    </row>
    <row r="333" spans="1:5" x14ac:dyDescent="0.25">
      <c r="A333" s="20">
        <v>44999</v>
      </c>
      <c r="B333" s="293" t="s">
        <v>21117</v>
      </c>
      <c r="C333" s="293">
        <v>14</v>
      </c>
      <c r="D333" s="293"/>
      <c r="E333" s="293">
        <v>93.1</v>
      </c>
    </row>
    <row r="334" spans="1:5" x14ac:dyDescent="0.25">
      <c r="A334" s="20">
        <v>44999</v>
      </c>
      <c r="B334" s="293" t="s">
        <v>21118</v>
      </c>
      <c r="C334" s="293">
        <v>50</v>
      </c>
      <c r="D334" s="293">
        <v>168.76</v>
      </c>
      <c r="E334" s="293"/>
    </row>
    <row r="335" spans="1:5" x14ac:dyDescent="0.25">
      <c r="A335" s="20">
        <v>44999</v>
      </c>
      <c r="B335" s="293" t="s">
        <v>21119</v>
      </c>
      <c r="C335" s="293">
        <v>55</v>
      </c>
      <c r="D335" s="293">
        <v>97.17</v>
      </c>
      <c r="E335" s="293"/>
    </row>
    <row r="336" spans="1:5" x14ac:dyDescent="0.25">
      <c r="A336" s="438">
        <v>44999</v>
      </c>
      <c r="B336" s="431" t="s">
        <v>21120</v>
      </c>
      <c r="C336" s="431">
        <v>230</v>
      </c>
      <c r="D336" s="432"/>
      <c r="E336" s="431">
        <v>539</v>
      </c>
    </row>
    <row r="337" spans="1:5" x14ac:dyDescent="0.25">
      <c r="A337" s="438">
        <v>44999</v>
      </c>
      <c r="B337" s="437" t="s">
        <v>21121</v>
      </c>
      <c r="C337" s="431">
        <v>20</v>
      </c>
      <c r="D337" s="432"/>
      <c r="E337" s="431">
        <v>73.5</v>
      </c>
    </row>
    <row r="338" spans="1:5" x14ac:dyDescent="0.25">
      <c r="A338" s="438">
        <v>44999</v>
      </c>
      <c r="B338" s="431" t="s">
        <v>21122</v>
      </c>
      <c r="C338" s="431">
        <v>1020</v>
      </c>
      <c r="D338" s="433">
        <v>2868.85</v>
      </c>
      <c r="E338" s="433"/>
    </row>
    <row r="339" spans="1:5" x14ac:dyDescent="0.25">
      <c r="A339" s="438">
        <v>44999</v>
      </c>
      <c r="B339" s="431" t="s">
        <v>21123</v>
      </c>
      <c r="C339" s="431">
        <v>15</v>
      </c>
      <c r="D339" s="432"/>
      <c r="E339" s="431">
        <v>122.4</v>
      </c>
    </row>
    <row r="340" spans="1:5" x14ac:dyDescent="0.25">
      <c r="A340" s="438">
        <v>44999</v>
      </c>
      <c r="B340" s="431" t="s">
        <v>21124</v>
      </c>
      <c r="C340" s="431">
        <v>11</v>
      </c>
      <c r="D340" s="432"/>
      <c r="E340" s="431">
        <v>49</v>
      </c>
    </row>
    <row r="341" spans="1:5" x14ac:dyDescent="0.25">
      <c r="A341" s="438">
        <v>44999</v>
      </c>
      <c r="B341" s="431" t="s">
        <v>21125</v>
      </c>
      <c r="C341" s="431">
        <v>5</v>
      </c>
      <c r="D341" s="431">
        <v>60.27</v>
      </c>
      <c r="E341" s="431"/>
    </row>
    <row r="342" spans="1:5" x14ac:dyDescent="0.25">
      <c r="A342" s="438">
        <v>44999</v>
      </c>
      <c r="B342" s="431" t="s">
        <v>21126</v>
      </c>
      <c r="C342" s="431">
        <v>66</v>
      </c>
      <c r="D342" s="431">
        <v>191.88</v>
      </c>
      <c r="E342" s="431"/>
    </row>
    <row r="343" spans="1:5" x14ac:dyDescent="0.25">
      <c r="A343" s="438">
        <v>44999</v>
      </c>
      <c r="B343" s="431" t="s">
        <v>21127</v>
      </c>
      <c r="C343" s="431">
        <v>12</v>
      </c>
      <c r="D343" s="432"/>
      <c r="E343" s="431">
        <v>52</v>
      </c>
    </row>
    <row r="344" spans="1:5" x14ac:dyDescent="0.25">
      <c r="A344" s="438">
        <v>44999</v>
      </c>
      <c r="B344" s="431" t="s">
        <v>21128</v>
      </c>
      <c r="C344" s="431">
        <v>408</v>
      </c>
      <c r="D344" s="432"/>
      <c r="E344" s="431">
        <v>846.72</v>
      </c>
    </row>
    <row r="345" spans="1:5" x14ac:dyDescent="0.25">
      <c r="A345" s="438">
        <v>44999</v>
      </c>
      <c r="B345" s="431" t="s">
        <v>21129</v>
      </c>
      <c r="C345" s="435">
        <v>148</v>
      </c>
      <c r="D345" s="431">
        <v>337.51</v>
      </c>
      <c r="E345" s="431"/>
    </row>
    <row r="346" spans="1:5" x14ac:dyDescent="0.25">
      <c r="A346" s="438">
        <v>44999</v>
      </c>
      <c r="B346" s="431" t="s">
        <v>21130</v>
      </c>
      <c r="C346" s="431">
        <v>108</v>
      </c>
      <c r="D346" s="431">
        <v>194.34</v>
      </c>
      <c r="E346" s="431"/>
    </row>
    <row r="347" spans="1:5" x14ac:dyDescent="0.25">
      <c r="A347" s="438">
        <v>44999</v>
      </c>
      <c r="B347" s="431" t="s">
        <v>21131</v>
      </c>
      <c r="C347" s="431">
        <v>35</v>
      </c>
      <c r="D347" s="432"/>
      <c r="E347" s="431">
        <v>187.96</v>
      </c>
    </row>
    <row r="348" spans="1:5" x14ac:dyDescent="0.25">
      <c r="A348" s="438">
        <v>44999</v>
      </c>
      <c r="B348" s="431" t="s">
        <v>21132</v>
      </c>
      <c r="C348" s="431">
        <v>18</v>
      </c>
      <c r="D348" s="432"/>
      <c r="E348" s="431">
        <v>107.8</v>
      </c>
    </row>
    <row r="349" spans="1:5" x14ac:dyDescent="0.25">
      <c r="A349" s="438">
        <v>44999</v>
      </c>
      <c r="B349" s="431" t="s">
        <v>21133</v>
      </c>
      <c r="C349" s="431">
        <v>10</v>
      </c>
      <c r="D349" s="432"/>
      <c r="E349" s="431">
        <v>63.7</v>
      </c>
    </row>
    <row r="350" spans="1:5" x14ac:dyDescent="0.25">
      <c r="A350" s="438">
        <v>44999</v>
      </c>
      <c r="B350" s="431" t="s">
        <v>21134</v>
      </c>
      <c r="C350" s="431">
        <v>83</v>
      </c>
      <c r="D350" s="431">
        <v>255.09</v>
      </c>
      <c r="E350" s="431"/>
    </row>
    <row r="351" spans="1:5" x14ac:dyDescent="0.25">
      <c r="A351" s="438">
        <v>44999</v>
      </c>
      <c r="B351" s="431" t="s">
        <v>21135</v>
      </c>
      <c r="C351" s="431">
        <v>33</v>
      </c>
      <c r="D351" s="432"/>
      <c r="E351" s="431">
        <v>191.9</v>
      </c>
    </row>
    <row r="352" spans="1:5" x14ac:dyDescent="0.25">
      <c r="A352" s="438">
        <v>44999</v>
      </c>
      <c r="B352" s="431" t="s">
        <v>21136</v>
      </c>
      <c r="C352" s="435">
        <v>80</v>
      </c>
      <c r="D352" s="432"/>
      <c r="E352" s="431">
        <v>514.5</v>
      </c>
    </row>
    <row r="353" spans="1:6" x14ac:dyDescent="0.25">
      <c r="A353" s="447">
        <v>44999</v>
      </c>
      <c r="B353" s="449" t="s">
        <v>21137</v>
      </c>
      <c r="C353" s="459">
        <v>137</v>
      </c>
      <c r="D353" s="448"/>
      <c r="E353" s="449">
        <v>71.099999999999994</v>
      </c>
      <c r="F353" t="s">
        <v>21331</v>
      </c>
    </row>
    <row r="354" spans="1:6" x14ac:dyDescent="0.25">
      <c r="A354" s="422">
        <v>45000</v>
      </c>
      <c r="B354" s="431" t="s">
        <v>21138</v>
      </c>
      <c r="C354" s="151">
        <v>180</v>
      </c>
      <c r="D354" s="151">
        <v>337.51</v>
      </c>
      <c r="E354" s="150"/>
    </row>
    <row r="355" spans="1:6" x14ac:dyDescent="0.25">
      <c r="A355" s="422">
        <v>45000</v>
      </c>
      <c r="B355" s="431" t="s">
        <v>21139</v>
      </c>
      <c r="C355" s="151">
        <v>38</v>
      </c>
      <c r="D355" s="151">
        <v>153.5</v>
      </c>
      <c r="E355" s="150"/>
    </row>
    <row r="356" spans="1:6" x14ac:dyDescent="0.25">
      <c r="A356" s="422">
        <v>45000</v>
      </c>
      <c r="B356" s="431" t="s">
        <v>21140</v>
      </c>
      <c r="C356" s="293">
        <v>110</v>
      </c>
      <c r="D356" s="151"/>
      <c r="E356" s="150">
        <v>251.37</v>
      </c>
    </row>
    <row r="357" spans="1:6" x14ac:dyDescent="0.25">
      <c r="A357" s="422">
        <v>45000</v>
      </c>
      <c r="B357" s="431" t="s">
        <v>21141</v>
      </c>
      <c r="C357" s="151">
        <v>538</v>
      </c>
      <c r="D357" s="151"/>
      <c r="E357" s="460">
        <v>1573.2</v>
      </c>
    </row>
    <row r="358" spans="1:6" x14ac:dyDescent="0.25">
      <c r="A358" s="422">
        <v>45000</v>
      </c>
      <c r="B358" s="431" t="s">
        <v>21142</v>
      </c>
      <c r="C358" s="151">
        <v>50</v>
      </c>
      <c r="D358" s="151">
        <v>168.76</v>
      </c>
      <c r="E358" s="151"/>
    </row>
    <row r="359" spans="1:6" x14ac:dyDescent="0.25">
      <c r="A359" s="422">
        <v>45000</v>
      </c>
      <c r="B359" s="431" t="s">
        <v>21143</v>
      </c>
      <c r="C359" s="151">
        <v>10</v>
      </c>
      <c r="D359" s="151">
        <v>66.3</v>
      </c>
      <c r="E359" s="151"/>
    </row>
    <row r="360" spans="1:6" x14ac:dyDescent="0.25">
      <c r="A360" s="422">
        <v>45000</v>
      </c>
      <c r="B360" s="431" t="s">
        <v>21144</v>
      </c>
      <c r="C360" s="151">
        <v>25</v>
      </c>
      <c r="D360" s="151">
        <v>89.54</v>
      </c>
      <c r="E360" s="151"/>
    </row>
    <row r="361" spans="1:6" x14ac:dyDescent="0.25">
      <c r="A361" s="422">
        <v>45000</v>
      </c>
      <c r="B361" s="431" t="s">
        <v>21145</v>
      </c>
      <c r="C361" s="151">
        <v>40</v>
      </c>
      <c r="D361" s="151">
        <v>221.15</v>
      </c>
      <c r="E361" s="151"/>
    </row>
    <row r="362" spans="1:6" x14ac:dyDescent="0.25">
      <c r="A362" s="422">
        <v>45000</v>
      </c>
      <c r="B362" s="431" t="s">
        <v>21146</v>
      </c>
      <c r="C362" s="151">
        <v>45</v>
      </c>
      <c r="D362" s="151"/>
      <c r="E362" s="151">
        <v>157.5</v>
      </c>
    </row>
    <row r="363" spans="1:6" x14ac:dyDescent="0.25">
      <c r="A363" s="422">
        <v>45000</v>
      </c>
      <c r="B363" s="431" t="s">
        <v>21147</v>
      </c>
      <c r="C363" s="151">
        <v>239</v>
      </c>
      <c r="D363" s="151"/>
      <c r="E363" s="151">
        <v>584.64</v>
      </c>
    </row>
    <row r="364" spans="1:6" x14ac:dyDescent="0.25">
      <c r="A364" s="422">
        <v>45000</v>
      </c>
      <c r="B364" s="431" t="s">
        <v>21148</v>
      </c>
      <c r="C364" s="151">
        <v>16</v>
      </c>
      <c r="D364" s="151"/>
      <c r="E364" s="151">
        <v>93.1</v>
      </c>
    </row>
    <row r="365" spans="1:6" x14ac:dyDescent="0.25">
      <c r="A365" s="422">
        <v>45000</v>
      </c>
      <c r="B365" s="431" t="s">
        <v>21149</v>
      </c>
      <c r="C365" s="151">
        <v>45</v>
      </c>
      <c r="D365" s="151"/>
      <c r="E365" s="151">
        <v>100.3</v>
      </c>
    </row>
    <row r="366" spans="1:6" x14ac:dyDescent="0.25">
      <c r="A366" s="422">
        <v>45000</v>
      </c>
      <c r="B366" s="431" t="s">
        <v>21150</v>
      </c>
      <c r="C366" s="151">
        <v>476</v>
      </c>
      <c r="D366" s="151"/>
      <c r="E366" s="151">
        <v>824.6</v>
      </c>
    </row>
    <row r="367" spans="1:6" x14ac:dyDescent="0.25">
      <c r="A367" s="422">
        <v>45000</v>
      </c>
      <c r="B367" s="431" t="s">
        <v>21151</v>
      </c>
      <c r="C367" s="151">
        <v>35</v>
      </c>
      <c r="D367" s="151">
        <v>96.43</v>
      </c>
      <c r="E367" s="151"/>
    </row>
    <row r="368" spans="1:6" x14ac:dyDescent="0.25">
      <c r="A368" s="422">
        <v>45000</v>
      </c>
      <c r="B368" s="431" t="s">
        <v>21152</v>
      </c>
      <c r="C368" s="151">
        <v>10</v>
      </c>
      <c r="D368" s="151"/>
      <c r="E368" s="151">
        <v>49</v>
      </c>
    </row>
    <row r="369" spans="1:5" x14ac:dyDescent="0.25">
      <c r="A369" s="422">
        <v>45000</v>
      </c>
      <c r="B369" s="431" t="s">
        <v>21153</v>
      </c>
      <c r="C369" s="151">
        <v>494</v>
      </c>
      <c r="D369" s="151"/>
      <c r="E369" s="460">
        <v>1003.77</v>
      </c>
    </row>
    <row r="370" spans="1:5" x14ac:dyDescent="0.25">
      <c r="A370" s="422">
        <v>45000</v>
      </c>
      <c r="B370" s="431" t="s">
        <v>21154</v>
      </c>
      <c r="C370" s="151">
        <v>25</v>
      </c>
      <c r="D370" s="151">
        <v>89.54</v>
      </c>
      <c r="E370" s="151"/>
    </row>
    <row r="371" spans="1:5" x14ac:dyDescent="0.25">
      <c r="A371" s="422">
        <v>45000</v>
      </c>
      <c r="B371" s="431" t="s">
        <v>21155</v>
      </c>
      <c r="C371" s="151">
        <v>42</v>
      </c>
      <c r="D371" s="151"/>
      <c r="E371" s="151">
        <v>109.2</v>
      </c>
    </row>
    <row r="372" spans="1:5" x14ac:dyDescent="0.25">
      <c r="A372" s="422">
        <v>45000</v>
      </c>
      <c r="B372" s="431" t="s">
        <v>21156</v>
      </c>
      <c r="C372" s="151">
        <v>1421</v>
      </c>
      <c r="D372" s="151"/>
      <c r="E372" s="460">
        <v>3131.4</v>
      </c>
    </row>
    <row r="373" spans="1:5" x14ac:dyDescent="0.25">
      <c r="A373" s="422">
        <v>45000</v>
      </c>
      <c r="B373" s="431" t="s">
        <v>21157</v>
      </c>
      <c r="C373" s="151">
        <v>10</v>
      </c>
      <c r="D373" s="151">
        <v>120.54</v>
      </c>
      <c r="E373" s="151"/>
    </row>
    <row r="374" spans="1:5" x14ac:dyDescent="0.25">
      <c r="A374" s="422">
        <v>45000</v>
      </c>
      <c r="B374" s="431" t="s">
        <v>21158</v>
      </c>
      <c r="C374" s="151">
        <v>35</v>
      </c>
      <c r="D374" s="151">
        <v>89.54</v>
      </c>
      <c r="E374" s="151"/>
    </row>
    <row r="375" spans="1:5" x14ac:dyDescent="0.25">
      <c r="A375" s="422">
        <v>45000</v>
      </c>
      <c r="B375" s="431" t="s">
        <v>21159</v>
      </c>
      <c r="C375" s="151">
        <v>145</v>
      </c>
      <c r="D375" s="151"/>
      <c r="E375" s="151">
        <v>364.33</v>
      </c>
    </row>
    <row r="376" spans="1:5" x14ac:dyDescent="0.25">
      <c r="A376" s="422">
        <v>45000</v>
      </c>
      <c r="B376" s="431" t="s">
        <v>21160</v>
      </c>
      <c r="C376" s="151">
        <v>133</v>
      </c>
      <c r="D376" s="151"/>
      <c r="E376" s="151">
        <v>283.10000000000002</v>
      </c>
    </row>
    <row r="377" spans="1:5" x14ac:dyDescent="0.25">
      <c r="A377" s="422">
        <v>45000</v>
      </c>
      <c r="B377" s="431" t="s">
        <v>21161</v>
      </c>
      <c r="C377" s="151">
        <v>22</v>
      </c>
      <c r="D377" s="151">
        <v>57.56</v>
      </c>
      <c r="E377" s="151"/>
    </row>
    <row r="378" spans="1:5" x14ac:dyDescent="0.25">
      <c r="A378" s="422">
        <v>45000</v>
      </c>
      <c r="B378" s="431" t="s">
        <v>21162</v>
      </c>
      <c r="C378" s="151">
        <v>23</v>
      </c>
      <c r="D378" s="151"/>
      <c r="E378" s="151">
        <v>52</v>
      </c>
    </row>
    <row r="379" spans="1:5" x14ac:dyDescent="0.25">
      <c r="A379" s="422">
        <v>45000</v>
      </c>
      <c r="B379" s="431" t="s">
        <v>21163</v>
      </c>
      <c r="C379" s="151">
        <v>25</v>
      </c>
      <c r="D379" s="151">
        <v>84.38</v>
      </c>
      <c r="E379" s="151"/>
    </row>
    <row r="380" spans="1:5" x14ac:dyDescent="0.25">
      <c r="A380" s="422">
        <v>45000</v>
      </c>
      <c r="B380" s="431" t="s">
        <v>21164</v>
      </c>
      <c r="C380" s="151">
        <v>246</v>
      </c>
      <c r="D380" s="151">
        <v>534.71</v>
      </c>
      <c r="E380" s="151"/>
    </row>
    <row r="381" spans="1:5" x14ac:dyDescent="0.25">
      <c r="A381" s="422">
        <v>45000</v>
      </c>
      <c r="B381" s="431" t="s">
        <v>21165</v>
      </c>
      <c r="C381" s="151">
        <v>27</v>
      </c>
      <c r="D381" s="151"/>
      <c r="E381" s="151">
        <v>58.8</v>
      </c>
    </row>
    <row r="382" spans="1:5" x14ac:dyDescent="0.25">
      <c r="A382" s="422">
        <v>45000</v>
      </c>
      <c r="B382" s="431" t="s">
        <v>21166</v>
      </c>
      <c r="C382" s="151">
        <v>10</v>
      </c>
      <c r="D382" s="151"/>
      <c r="E382" s="151">
        <v>52</v>
      </c>
    </row>
    <row r="383" spans="1:5" x14ac:dyDescent="0.25">
      <c r="A383" s="422">
        <v>45000</v>
      </c>
      <c r="B383" s="431" t="s">
        <v>21167</v>
      </c>
      <c r="C383" s="151">
        <v>111</v>
      </c>
      <c r="D383" s="151">
        <v>253.13</v>
      </c>
      <c r="E383" s="151"/>
    </row>
    <row r="384" spans="1:5" x14ac:dyDescent="0.25">
      <c r="A384" s="422">
        <v>45000</v>
      </c>
      <c r="B384" s="431" t="s">
        <v>21168</v>
      </c>
      <c r="C384" s="151">
        <v>347</v>
      </c>
      <c r="D384" s="151"/>
      <c r="E384" s="151">
        <v>554.4</v>
      </c>
    </row>
    <row r="385" spans="1:5" x14ac:dyDescent="0.25">
      <c r="A385" s="422">
        <v>45000</v>
      </c>
      <c r="B385" s="431" t="s">
        <v>21169</v>
      </c>
      <c r="C385" s="151">
        <v>127</v>
      </c>
      <c r="D385" s="151"/>
      <c r="E385" s="151">
        <v>383.5</v>
      </c>
    </row>
    <row r="386" spans="1:5" x14ac:dyDescent="0.25">
      <c r="A386" s="422">
        <v>45000</v>
      </c>
      <c r="B386" s="431" t="s">
        <v>21170</v>
      </c>
      <c r="C386" s="151">
        <v>1759</v>
      </c>
      <c r="D386" s="151"/>
      <c r="E386" s="460">
        <v>3083.33</v>
      </c>
    </row>
    <row r="387" spans="1:5" x14ac:dyDescent="0.25">
      <c r="A387" s="422">
        <v>45000</v>
      </c>
      <c r="B387" s="431" t="s">
        <v>21171</v>
      </c>
      <c r="C387" s="151">
        <v>44</v>
      </c>
      <c r="D387" s="151"/>
      <c r="E387" s="151">
        <v>93.1</v>
      </c>
    </row>
    <row r="388" spans="1:5" x14ac:dyDescent="0.25">
      <c r="A388" s="422">
        <v>45000</v>
      </c>
      <c r="B388" s="431" t="s">
        <v>21172</v>
      </c>
      <c r="C388" s="151">
        <v>10</v>
      </c>
      <c r="D388" s="151">
        <v>66.3</v>
      </c>
      <c r="E388" s="151"/>
    </row>
    <row r="389" spans="1:5" x14ac:dyDescent="0.25">
      <c r="A389" s="422">
        <v>45000</v>
      </c>
      <c r="B389" s="431" t="s">
        <v>21173</v>
      </c>
      <c r="C389" s="151">
        <v>225</v>
      </c>
      <c r="D389" s="151"/>
      <c r="E389" s="151">
        <v>483</v>
      </c>
    </row>
    <row r="390" spans="1:5" x14ac:dyDescent="0.25">
      <c r="A390" s="422">
        <v>45000</v>
      </c>
      <c r="B390" s="431" t="s">
        <v>21174</v>
      </c>
      <c r="C390" s="151">
        <v>25</v>
      </c>
      <c r="D390" s="151"/>
      <c r="E390" s="151">
        <v>171.5</v>
      </c>
    </row>
    <row r="391" spans="1:5" x14ac:dyDescent="0.25">
      <c r="A391" s="422">
        <v>45000</v>
      </c>
      <c r="B391" s="431" t="s">
        <v>21175</v>
      </c>
      <c r="C391" s="151">
        <v>270</v>
      </c>
      <c r="D391" s="151"/>
      <c r="E391" s="151">
        <v>344.4</v>
      </c>
    </row>
    <row r="392" spans="1:5" x14ac:dyDescent="0.25">
      <c r="A392" s="422">
        <v>45000</v>
      </c>
      <c r="B392" s="431" t="s">
        <v>21176</v>
      </c>
      <c r="C392" s="151">
        <v>271</v>
      </c>
      <c r="D392" s="151"/>
      <c r="E392" s="151">
        <v>604.20000000000005</v>
      </c>
    </row>
    <row r="393" spans="1:5" x14ac:dyDescent="0.25">
      <c r="A393" s="422">
        <v>45000</v>
      </c>
      <c r="B393" s="431" t="s">
        <v>21177</v>
      </c>
      <c r="C393" s="151">
        <v>14</v>
      </c>
      <c r="D393" s="151"/>
      <c r="E393" s="151">
        <v>950.49</v>
      </c>
    </row>
    <row r="394" spans="1:5" x14ac:dyDescent="0.25">
      <c r="A394" s="422">
        <v>45000</v>
      </c>
      <c r="B394" s="431" t="s">
        <v>21178</v>
      </c>
      <c r="C394" s="151">
        <v>111</v>
      </c>
      <c r="D394" s="151"/>
      <c r="E394" s="151">
        <v>261.82</v>
      </c>
    </row>
    <row r="395" spans="1:5" x14ac:dyDescent="0.25">
      <c r="A395" s="422">
        <v>45000</v>
      </c>
      <c r="B395" s="431" t="s">
        <v>21179</v>
      </c>
      <c r="C395" s="151">
        <v>16</v>
      </c>
      <c r="D395" s="151">
        <v>156.69999999999999</v>
      </c>
      <c r="E395" s="151"/>
    </row>
    <row r="396" spans="1:5" x14ac:dyDescent="0.25">
      <c r="A396" s="422">
        <v>45000</v>
      </c>
      <c r="B396" s="431" t="s">
        <v>21180</v>
      </c>
      <c r="C396" s="151">
        <v>82</v>
      </c>
      <c r="D396" s="151"/>
      <c r="E396" s="151">
        <v>200.17</v>
      </c>
    </row>
    <row r="397" spans="1:5" x14ac:dyDescent="0.25">
      <c r="A397" s="422">
        <v>45000</v>
      </c>
      <c r="B397" s="431" t="s">
        <v>21181</v>
      </c>
      <c r="C397" s="151">
        <v>60</v>
      </c>
      <c r="D397" s="151">
        <v>94.34</v>
      </c>
      <c r="E397" s="151"/>
    </row>
    <row r="398" spans="1:5" x14ac:dyDescent="0.25">
      <c r="A398" s="422">
        <v>45000</v>
      </c>
      <c r="B398" s="431" t="s">
        <v>21182</v>
      </c>
      <c r="C398" s="21">
        <v>396</v>
      </c>
      <c r="D398" s="151"/>
      <c r="E398" s="460">
        <v>1074.58</v>
      </c>
    </row>
    <row r="399" spans="1:5" x14ac:dyDescent="0.25">
      <c r="A399" s="422">
        <v>45000</v>
      </c>
      <c r="B399" s="431" t="s">
        <v>21183</v>
      </c>
      <c r="C399" s="21">
        <v>11</v>
      </c>
      <c r="D399" s="21">
        <v>63.96</v>
      </c>
      <c r="E399" s="151"/>
    </row>
    <row r="400" spans="1:5" x14ac:dyDescent="0.25">
      <c r="A400" s="422">
        <v>45000</v>
      </c>
      <c r="B400" s="431" t="s">
        <v>21184</v>
      </c>
      <c r="C400" s="151">
        <v>22</v>
      </c>
      <c r="D400" s="21">
        <v>63.96</v>
      </c>
      <c r="E400" s="151"/>
    </row>
    <row r="401" spans="1:5" x14ac:dyDescent="0.25">
      <c r="A401" s="438">
        <v>45001</v>
      </c>
      <c r="B401" s="431" t="s">
        <v>21188</v>
      </c>
      <c r="C401" s="431">
        <v>65</v>
      </c>
      <c r="D401" s="432"/>
      <c r="E401" s="431">
        <v>147</v>
      </c>
    </row>
    <row r="402" spans="1:5" x14ac:dyDescent="0.25">
      <c r="A402" s="438">
        <v>45001</v>
      </c>
      <c r="B402" s="431" t="s">
        <v>21189</v>
      </c>
      <c r="C402" s="431">
        <v>25</v>
      </c>
      <c r="D402" s="431">
        <v>84.38</v>
      </c>
      <c r="E402" s="431"/>
    </row>
    <row r="403" spans="1:5" x14ac:dyDescent="0.25">
      <c r="A403" s="438">
        <v>45001</v>
      </c>
      <c r="B403" s="431" t="s">
        <v>21190</v>
      </c>
      <c r="C403" s="431">
        <v>45</v>
      </c>
      <c r="D403" s="431">
        <v>145.13999999999999</v>
      </c>
      <c r="E403" s="431"/>
    </row>
    <row r="404" spans="1:5" x14ac:dyDescent="0.25">
      <c r="A404" s="438">
        <v>45001</v>
      </c>
      <c r="B404" s="431" t="s">
        <v>21191</v>
      </c>
      <c r="C404" s="431">
        <v>32</v>
      </c>
      <c r="D404" s="432"/>
      <c r="E404" s="431">
        <v>78</v>
      </c>
    </row>
    <row r="405" spans="1:5" x14ac:dyDescent="0.25">
      <c r="A405" s="438">
        <v>45001</v>
      </c>
      <c r="B405" s="431" t="s">
        <v>21192</v>
      </c>
      <c r="C405" s="431">
        <v>20</v>
      </c>
      <c r="D405" s="431">
        <v>60.27</v>
      </c>
      <c r="E405" s="431"/>
    </row>
    <row r="406" spans="1:5" x14ac:dyDescent="0.25">
      <c r="A406" s="438">
        <v>45001</v>
      </c>
      <c r="B406" s="431" t="s">
        <v>21193</v>
      </c>
      <c r="C406" s="431">
        <v>98</v>
      </c>
      <c r="D406" s="431"/>
      <c r="E406" s="431">
        <v>275.33999999999997</v>
      </c>
    </row>
    <row r="407" spans="1:5" x14ac:dyDescent="0.25">
      <c r="A407" s="438">
        <v>45001</v>
      </c>
      <c r="B407" s="431" t="s">
        <v>21194</v>
      </c>
      <c r="C407" s="431">
        <v>35</v>
      </c>
      <c r="D407" s="432"/>
      <c r="E407" s="431">
        <v>82.6</v>
      </c>
    </row>
    <row r="408" spans="1:5" x14ac:dyDescent="0.25">
      <c r="A408" s="438">
        <v>45001</v>
      </c>
      <c r="B408" s="431" t="s">
        <v>21195</v>
      </c>
      <c r="C408" s="431">
        <v>19</v>
      </c>
      <c r="D408" s="432"/>
      <c r="E408" s="431">
        <v>112.7</v>
      </c>
    </row>
    <row r="409" spans="1:5" x14ac:dyDescent="0.25">
      <c r="A409" s="438">
        <v>45001</v>
      </c>
      <c r="B409" s="431" t="s">
        <v>21196</v>
      </c>
      <c r="C409" s="431">
        <v>25</v>
      </c>
      <c r="D409" s="431">
        <v>84.38</v>
      </c>
      <c r="E409" s="431"/>
    </row>
    <row r="410" spans="1:5" x14ac:dyDescent="0.25">
      <c r="A410" s="438">
        <v>45001</v>
      </c>
      <c r="B410" s="431" t="s">
        <v>21197</v>
      </c>
      <c r="C410" s="431">
        <v>135</v>
      </c>
      <c r="D410" s="432"/>
      <c r="E410" s="431">
        <v>302.58</v>
      </c>
    </row>
    <row r="411" spans="1:5" x14ac:dyDescent="0.25">
      <c r="A411" s="438">
        <v>45001</v>
      </c>
      <c r="B411" s="431" t="s">
        <v>21198</v>
      </c>
      <c r="C411" s="431">
        <v>15</v>
      </c>
      <c r="D411" s="431">
        <v>96.43</v>
      </c>
      <c r="E411" s="431"/>
    </row>
    <row r="412" spans="1:5" x14ac:dyDescent="0.25">
      <c r="A412" s="438">
        <v>45001</v>
      </c>
      <c r="B412" s="431" t="s">
        <v>21199</v>
      </c>
      <c r="C412" s="431">
        <v>25</v>
      </c>
      <c r="D412" s="432"/>
      <c r="E412" s="431">
        <v>53.9</v>
      </c>
    </row>
    <row r="413" spans="1:5" x14ac:dyDescent="0.25">
      <c r="A413" s="438">
        <v>45001</v>
      </c>
      <c r="B413" s="431" t="s">
        <v>21200</v>
      </c>
      <c r="C413" s="431">
        <v>226</v>
      </c>
      <c r="D413" s="432"/>
      <c r="E413" s="431">
        <v>464.36</v>
      </c>
    </row>
    <row r="414" spans="1:5" x14ac:dyDescent="0.25">
      <c r="A414" s="438">
        <v>45001</v>
      </c>
      <c r="B414" s="431" t="s">
        <v>21201</v>
      </c>
      <c r="C414" s="431">
        <v>300</v>
      </c>
      <c r="D414" s="432"/>
      <c r="E414" s="433">
        <v>1499.4</v>
      </c>
    </row>
    <row r="415" spans="1:5" x14ac:dyDescent="0.25">
      <c r="A415" s="438">
        <v>45001</v>
      </c>
      <c r="B415" s="431" t="s">
        <v>21202</v>
      </c>
      <c r="C415" s="431">
        <v>708</v>
      </c>
      <c r="D415" s="432"/>
      <c r="E415" s="433">
        <v>1405.56</v>
      </c>
    </row>
    <row r="416" spans="1:5" x14ac:dyDescent="0.25">
      <c r="A416" s="438">
        <v>45001</v>
      </c>
      <c r="B416" s="431" t="s">
        <v>21203</v>
      </c>
      <c r="C416" s="431">
        <v>5</v>
      </c>
      <c r="D416" s="432"/>
      <c r="E416" s="431">
        <v>49</v>
      </c>
    </row>
    <row r="417" spans="1:5" x14ac:dyDescent="0.25">
      <c r="A417" s="438">
        <v>45001</v>
      </c>
      <c r="B417" s="431" t="s">
        <v>21204</v>
      </c>
      <c r="C417" s="431">
        <v>25</v>
      </c>
      <c r="D417" s="432"/>
      <c r="E417" s="431">
        <v>52</v>
      </c>
    </row>
    <row r="418" spans="1:5" x14ac:dyDescent="0.25">
      <c r="A418" s="438">
        <v>45001</v>
      </c>
      <c r="B418" s="431" t="s">
        <v>21205</v>
      </c>
      <c r="C418" s="431">
        <v>25</v>
      </c>
      <c r="D418" s="432"/>
      <c r="E418" s="431">
        <v>49.98</v>
      </c>
    </row>
    <row r="419" spans="1:5" x14ac:dyDescent="0.25">
      <c r="A419" s="438">
        <v>45001</v>
      </c>
      <c r="B419" s="431" t="s">
        <v>21206</v>
      </c>
      <c r="C419" s="431">
        <v>75</v>
      </c>
      <c r="D419" s="432"/>
      <c r="E419" s="431">
        <v>156.80000000000001</v>
      </c>
    </row>
    <row r="420" spans="1:5" x14ac:dyDescent="0.25">
      <c r="A420" s="438">
        <v>45001</v>
      </c>
      <c r="B420" s="431" t="s">
        <v>21207</v>
      </c>
      <c r="C420" s="431">
        <v>35</v>
      </c>
      <c r="D420" s="432"/>
      <c r="E420" s="431">
        <v>82.6</v>
      </c>
    </row>
    <row r="421" spans="1:5" x14ac:dyDescent="0.25">
      <c r="A421" s="438">
        <v>45001</v>
      </c>
      <c r="B421" s="431" t="s">
        <v>21208</v>
      </c>
      <c r="C421" s="431">
        <v>21</v>
      </c>
      <c r="D421" s="432"/>
      <c r="E421" s="431">
        <v>124.95</v>
      </c>
    </row>
    <row r="422" spans="1:5" x14ac:dyDescent="0.25">
      <c r="A422" s="438">
        <v>45001</v>
      </c>
      <c r="B422" s="431" t="s">
        <v>21209</v>
      </c>
      <c r="C422" s="431">
        <v>282</v>
      </c>
      <c r="D422" s="432"/>
      <c r="E422" s="431">
        <v>473.02</v>
      </c>
    </row>
    <row r="423" spans="1:5" x14ac:dyDescent="0.25">
      <c r="A423" s="438">
        <v>45001</v>
      </c>
      <c r="B423" s="431" t="s">
        <v>21210</v>
      </c>
      <c r="C423" s="431">
        <v>1162</v>
      </c>
      <c r="D423" s="432"/>
      <c r="E423" s="433">
        <v>1705.07</v>
      </c>
    </row>
    <row r="424" spans="1:5" x14ac:dyDescent="0.25">
      <c r="A424" s="438">
        <v>45001</v>
      </c>
      <c r="B424" s="431" t="s">
        <v>21211</v>
      </c>
      <c r="C424" s="431">
        <v>10</v>
      </c>
      <c r="D424" s="432"/>
      <c r="E424" s="431">
        <v>63.96</v>
      </c>
    </row>
    <row r="425" spans="1:5" x14ac:dyDescent="0.25">
      <c r="A425" s="438">
        <v>45001</v>
      </c>
      <c r="B425" s="431" t="s">
        <v>21212</v>
      </c>
      <c r="C425" s="431">
        <v>39</v>
      </c>
      <c r="D425" s="432"/>
      <c r="E425" s="431">
        <v>306.85000000000002</v>
      </c>
    </row>
    <row r="426" spans="1:5" x14ac:dyDescent="0.25">
      <c r="A426" s="438">
        <v>45001</v>
      </c>
      <c r="B426" s="431" t="s">
        <v>21213</v>
      </c>
      <c r="C426" s="431">
        <v>75</v>
      </c>
      <c r="D426" s="432"/>
      <c r="E426" s="431">
        <v>250.88</v>
      </c>
    </row>
    <row r="427" spans="1:5" x14ac:dyDescent="0.25">
      <c r="A427" s="438">
        <v>45001</v>
      </c>
      <c r="B427" s="431" t="s">
        <v>21214</v>
      </c>
      <c r="C427" s="431">
        <v>48</v>
      </c>
      <c r="D427" s="431">
        <v>152.4</v>
      </c>
      <c r="E427" s="431"/>
    </row>
    <row r="428" spans="1:5" x14ac:dyDescent="0.25">
      <c r="A428" s="438">
        <v>45001</v>
      </c>
      <c r="B428" s="431" t="s">
        <v>21216</v>
      </c>
      <c r="C428" s="431">
        <v>19</v>
      </c>
      <c r="D428" s="432"/>
      <c r="E428" s="431">
        <v>52</v>
      </c>
    </row>
    <row r="429" spans="1:5" x14ac:dyDescent="0.25">
      <c r="A429" s="438">
        <v>45001</v>
      </c>
      <c r="B429" s="437" t="s">
        <v>21217</v>
      </c>
      <c r="C429" s="431">
        <v>143</v>
      </c>
      <c r="D429" s="432"/>
      <c r="E429" s="431">
        <v>336.3</v>
      </c>
    </row>
    <row r="430" spans="1:5" x14ac:dyDescent="0.25">
      <c r="A430" s="438">
        <v>45001</v>
      </c>
      <c r="B430" s="431" t="s">
        <v>21218</v>
      </c>
      <c r="C430" s="431">
        <v>53</v>
      </c>
      <c r="D430" s="432"/>
      <c r="E430" s="431">
        <v>122.5</v>
      </c>
    </row>
    <row r="431" spans="1:5" x14ac:dyDescent="0.25">
      <c r="A431" s="438">
        <v>45001</v>
      </c>
      <c r="B431" s="431" t="s">
        <v>21219</v>
      </c>
      <c r="C431" s="431">
        <v>880</v>
      </c>
      <c r="D431" s="432"/>
      <c r="E431" s="433">
        <v>1321.6</v>
      </c>
    </row>
    <row r="432" spans="1:5" x14ac:dyDescent="0.25">
      <c r="A432" s="438">
        <v>45001</v>
      </c>
      <c r="B432" s="431" t="s">
        <v>21220</v>
      </c>
      <c r="C432" s="431">
        <v>455</v>
      </c>
      <c r="D432" s="431"/>
      <c r="E432" s="431">
        <v>532</v>
      </c>
    </row>
    <row r="433" spans="1:5" x14ac:dyDescent="0.25">
      <c r="A433" s="438">
        <v>45001</v>
      </c>
      <c r="B433" s="431" t="s">
        <v>21221</v>
      </c>
      <c r="C433" s="431">
        <v>46</v>
      </c>
      <c r="D433" s="431">
        <v>140.71</v>
      </c>
      <c r="E433" s="431"/>
    </row>
    <row r="434" spans="1:5" x14ac:dyDescent="0.25">
      <c r="A434" s="438">
        <v>45001</v>
      </c>
      <c r="B434" s="431" t="s">
        <v>21222</v>
      </c>
      <c r="C434" s="431">
        <v>796</v>
      </c>
      <c r="D434" s="431"/>
      <c r="E434" s="433">
        <v>1932.9</v>
      </c>
    </row>
    <row r="435" spans="1:5" x14ac:dyDescent="0.25">
      <c r="A435" s="438">
        <v>45001</v>
      </c>
      <c r="B435" s="431" t="s">
        <v>21223</v>
      </c>
      <c r="C435" s="431">
        <v>13</v>
      </c>
      <c r="D435" s="431">
        <v>174.78</v>
      </c>
      <c r="E435" s="431"/>
    </row>
    <row r="436" spans="1:5" x14ac:dyDescent="0.25">
      <c r="A436" s="438">
        <v>45001</v>
      </c>
      <c r="B436" s="431" t="s">
        <v>21224</v>
      </c>
      <c r="C436" s="431">
        <v>41</v>
      </c>
      <c r="D436" s="431">
        <v>152.4</v>
      </c>
      <c r="E436" s="431"/>
    </row>
    <row r="437" spans="1:5" x14ac:dyDescent="0.25">
      <c r="A437" s="438">
        <v>45001</v>
      </c>
      <c r="B437" s="431" t="s">
        <v>21225</v>
      </c>
      <c r="C437" s="431">
        <v>48</v>
      </c>
      <c r="D437" s="431">
        <v>168.76</v>
      </c>
      <c r="E437" s="431"/>
    </row>
    <row r="438" spans="1:5" x14ac:dyDescent="0.25">
      <c r="A438" s="438">
        <v>45002</v>
      </c>
      <c r="B438" s="431" t="s">
        <v>21226</v>
      </c>
      <c r="C438" s="431">
        <v>45</v>
      </c>
      <c r="D438" s="431"/>
      <c r="E438" s="431">
        <v>83.2</v>
      </c>
    </row>
    <row r="439" spans="1:5" x14ac:dyDescent="0.25">
      <c r="A439" s="438">
        <v>45002</v>
      </c>
      <c r="B439" s="431" t="s">
        <v>21227</v>
      </c>
      <c r="C439" s="431">
        <v>25</v>
      </c>
      <c r="D439" s="431">
        <v>101.6</v>
      </c>
      <c r="E439" s="431"/>
    </row>
    <row r="440" spans="1:5" x14ac:dyDescent="0.25">
      <c r="A440" s="438">
        <v>45002</v>
      </c>
      <c r="B440" s="431" t="s">
        <v>21228</v>
      </c>
      <c r="C440" s="431">
        <v>51</v>
      </c>
      <c r="D440" s="431"/>
      <c r="E440" s="431">
        <v>330.51</v>
      </c>
    </row>
    <row r="441" spans="1:5" x14ac:dyDescent="0.25">
      <c r="A441" s="438">
        <v>45002</v>
      </c>
      <c r="B441" s="431" t="s">
        <v>21229</v>
      </c>
      <c r="C441" s="431">
        <v>20</v>
      </c>
      <c r="D441" s="431"/>
      <c r="E441" s="431">
        <v>59</v>
      </c>
    </row>
    <row r="442" spans="1:5" x14ac:dyDescent="0.25">
      <c r="A442" s="438">
        <v>45002</v>
      </c>
      <c r="B442" s="431" t="s">
        <v>21230</v>
      </c>
      <c r="C442" s="431">
        <v>30</v>
      </c>
      <c r="D442" s="431"/>
      <c r="E442" s="431">
        <v>156</v>
      </c>
    </row>
    <row r="443" spans="1:5" x14ac:dyDescent="0.25">
      <c r="A443" s="438">
        <v>45002</v>
      </c>
      <c r="B443" s="431" t="s">
        <v>21231</v>
      </c>
      <c r="C443" s="431">
        <v>1282</v>
      </c>
      <c r="D443" s="431"/>
      <c r="E443" s="433">
        <v>2791.36</v>
      </c>
    </row>
    <row r="444" spans="1:5" x14ac:dyDescent="0.25">
      <c r="A444" s="438">
        <v>45002</v>
      </c>
      <c r="B444" s="431" t="s">
        <v>21232</v>
      </c>
      <c r="C444" s="431">
        <v>78</v>
      </c>
      <c r="D444" s="431"/>
      <c r="E444" s="431">
        <v>200.2</v>
      </c>
    </row>
    <row r="445" spans="1:5" x14ac:dyDescent="0.25">
      <c r="A445" s="438">
        <v>45002</v>
      </c>
      <c r="B445" s="431" t="s">
        <v>21233</v>
      </c>
      <c r="C445" s="431">
        <v>10</v>
      </c>
      <c r="D445" s="431"/>
      <c r="E445" s="431">
        <v>73.5</v>
      </c>
    </row>
    <row r="446" spans="1:5" ht="15" customHeight="1" x14ac:dyDescent="0.25">
      <c r="A446" s="438">
        <v>45002</v>
      </c>
      <c r="B446" s="431" t="s">
        <v>21234</v>
      </c>
      <c r="C446" s="431">
        <v>68</v>
      </c>
      <c r="D446" s="431"/>
      <c r="E446" s="431">
        <v>288.61</v>
      </c>
    </row>
    <row r="447" spans="1:5" x14ac:dyDescent="0.25">
      <c r="A447" s="438">
        <v>45002</v>
      </c>
      <c r="B447" s="431" t="s">
        <v>21235</v>
      </c>
      <c r="C447" s="431">
        <v>117</v>
      </c>
      <c r="D447" s="431"/>
      <c r="E447" s="431">
        <v>279.3</v>
      </c>
    </row>
    <row r="448" spans="1:5" x14ac:dyDescent="0.25">
      <c r="A448" s="438">
        <v>45002</v>
      </c>
      <c r="B448" s="431" t="s">
        <v>21236</v>
      </c>
      <c r="C448" s="431">
        <v>20</v>
      </c>
      <c r="D448" s="431"/>
      <c r="E448" s="431">
        <v>221.2</v>
      </c>
    </row>
    <row r="449" spans="1:5" x14ac:dyDescent="0.25">
      <c r="A449" s="438">
        <v>45002</v>
      </c>
      <c r="B449" s="431" t="s">
        <v>21237</v>
      </c>
      <c r="C449" s="431">
        <v>406</v>
      </c>
      <c r="D449" s="431"/>
      <c r="E449" s="433">
        <v>1027.58</v>
      </c>
    </row>
    <row r="450" spans="1:5" x14ac:dyDescent="0.25">
      <c r="A450" s="438">
        <v>45002</v>
      </c>
      <c r="B450" s="431" t="s">
        <v>21238</v>
      </c>
      <c r="C450" s="431">
        <v>17</v>
      </c>
      <c r="D450" s="431">
        <v>60.27</v>
      </c>
      <c r="E450" s="431"/>
    </row>
    <row r="451" spans="1:5" x14ac:dyDescent="0.25">
      <c r="A451" s="438">
        <v>45002</v>
      </c>
      <c r="B451" s="431" t="s">
        <v>21239</v>
      </c>
      <c r="C451" s="431">
        <v>223</v>
      </c>
      <c r="D451" s="431"/>
      <c r="E451" s="431">
        <v>480.69</v>
      </c>
    </row>
    <row r="452" spans="1:5" x14ac:dyDescent="0.25">
      <c r="A452" s="438">
        <v>45002</v>
      </c>
      <c r="B452" s="431" t="s">
        <v>21240</v>
      </c>
      <c r="C452" s="431">
        <v>228</v>
      </c>
      <c r="D452" s="431"/>
      <c r="E452" s="431">
        <v>513.29999999999995</v>
      </c>
    </row>
    <row r="453" spans="1:5" x14ac:dyDescent="0.25">
      <c r="A453" s="438">
        <v>45002</v>
      </c>
      <c r="B453" s="431" t="s">
        <v>21241</v>
      </c>
      <c r="C453" s="431">
        <v>60</v>
      </c>
      <c r="D453" s="431">
        <v>154.97999999999999</v>
      </c>
      <c r="E453" s="431"/>
    </row>
    <row r="454" spans="1:5" x14ac:dyDescent="0.25">
      <c r="A454" s="438">
        <v>45002</v>
      </c>
      <c r="B454" s="431" t="s">
        <v>21242</v>
      </c>
      <c r="C454" s="431">
        <v>5</v>
      </c>
      <c r="D454" s="431"/>
      <c r="E454" s="431">
        <v>49</v>
      </c>
    </row>
    <row r="455" spans="1:5" x14ac:dyDescent="0.25">
      <c r="A455" s="438">
        <v>45002</v>
      </c>
      <c r="B455" s="431" t="s">
        <v>21243</v>
      </c>
      <c r="C455" s="431">
        <v>102</v>
      </c>
      <c r="D455" s="431"/>
      <c r="E455" s="431">
        <v>475.42</v>
      </c>
    </row>
    <row r="456" spans="1:5" x14ac:dyDescent="0.25">
      <c r="A456" s="438">
        <v>45002</v>
      </c>
      <c r="B456" s="431" t="s">
        <v>21244</v>
      </c>
      <c r="C456" s="431">
        <v>210</v>
      </c>
      <c r="D456" s="432"/>
      <c r="E456" s="431">
        <v>509.6</v>
      </c>
    </row>
    <row r="457" spans="1:5" x14ac:dyDescent="0.25">
      <c r="A457" s="438">
        <v>45002</v>
      </c>
      <c r="B457" s="431" t="s">
        <v>21245</v>
      </c>
      <c r="C457" s="431">
        <v>444</v>
      </c>
      <c r="D457" s="433">
        <v>1012.54</v>
      </c>
      <c r="E457" s="431"/>
    </row>
    <row r="458" spans="1:5" x14ac:dyDescent="0.25">
      <c r="A458" s="438">
        <v>45002</v>
      </c>
      <c r="B458" s="431" t="s">
        <v>21246</v>
      </c>
      <c r="C458" s="431">
        <v>10</v>
      </c>
      <c r="D458" s="431">
        <v>46.49</v>
      </c>
      <c r="E458" s="431"/>
    </row>
    <row r="459" spans="1:5" x14ac:dyDescent="0.25">
      <c r="A459" s="438">
        <v>45002</v>
      </c>
      <c r="B459" s="431" t="s">
        <v>21247</v>
      </c>
      <c r="C459" s="431">
        <v>506</v>
      </c>
      <c r="D459" s="432"/>
      <c r="E459" s="433">
        <v>1032.93</v>
      </c>
    </row>
    <row r="460" spans="1:5" x14ac:dyDescent="0.25">
      <c r="A460" s="438">
        <v>45002</v>
      </c>
      <c r="B460" s="431" t="s">
        <v>21248</v>
      </c>
      <c r="C460" s="431">
        <v>14</v>
      </c>
      <c r="D460" s="432"/>
      <c r="E460" s="431">
        <v>107.8</v>
      </c>
    </row>
    <row r="461" spans="1:5" x14ac:dyDescent="0.25">
      <c r="A461" s="438">
        <v>45002</v>
      </c>
      <c r="B461" s="431" t="s">
        <v>21249</v>
      </c>
      <c r="C461" s="431">
        <v>122</v>
      </c>
      <c r="D461" s="432"/>
      <c r="E461" s="431">
        <v>289.10000000000002</v>
      </c>
    </row>
    <row r="462" spans="1:5" x14ac:dyDescent="0.25">
      <c r="A462" s="438">
        <v>45002</v>
      </c>
      <c r="B462" s="431" t="s">
        <v>21250</v>
      </c>
      <c r="C462" s="431">
        <v>27</v>
      </c>
      <c r="D462" s="432"/>
      <c r="E462" s="431">
        <v>59</v>
      </c>
    </row>
    <row r="463" spans="1:5" x14ac:dyDescent="0.25">
      <c r="A463" s="438">
        <v>45002</v>
      </c>
      <c r="B463" s="431" t="s">
        <v>21251</v>
      </c>
      <c r="C463" s="431">
        <v>58</v>
      </c>
      <c r="D463" s="432"/>
      <c r="E463" s="431">
        <v>166.4</v>
      </c>
    </row>
    <row r="464" spans="1:5" x14ac:dyDescent="0.25">
      <c r="A464" s="438">
        <v>45002</v>
      </c>
      <c r="B464" s="431" t="s">
        <v>21252</v>
      </c>
      <c r="C464" s="431">
        <v>66</v>
      </c>
      <c r="D464" s="431"/>
      <c r="E464" s="431">
        <v>116.6</v>
      </c>
    </row>
    <row r="465" spans="1:5" x14ac:dyDescent="0.25">
      <c r="A465" s="438">
        <v>45002</v>
      </c>
      <c r="B465" s="431" t="s">
        <v>21253</v>
      </c>
      <c r="C465" s="431">
        <v>27</v>
      </c>
      <c r="D465" s="431">
        <v>63.96</v>
      </c>
      <c r="E465" s="431"/>
    </row>
    <row r="466" spans="1:5" x14ac:dyDescent="0.25">
      <c r="A466" s="438">
        <v>45002</v>
      </c>
      <c r="B466" s="431" t="s">
        <v>21254</v>
      </c>
      <c r="C466" s="431">
        <v>30</v>
      </c>
      <c r="D466" s="431">
        <v>101.6</v>
      </c>
      <c r="E466" s="431"/>
    </row>
    <row r="467" spans="1:5" x14ac:dyDescent="0.25">
      <c r="A467" s="438">
        <v>45002</v>
      </c>
      <c r="B467" s="431" t="s">
        <v>21255</v>
      </c>
      <c r="C467" s="431">
        <v>60</v>
      </c>
      <c r="D467" s="431">
        <v>210.95</v>
      </c>
      <c r="E467" s="431"/>
    </row>
    <row r="468" spans="1:5" x14ac:dyDescent="0.25">
      <c r="A468" s="438">
        <v>45003</v>
      </c>
      <c r="B468" s="437" t="s">
        <v>21256</v>
      </c>
      <c r="C468" s="431">
        <v>85</v>
      </c>
      <c r="D468" s="431"/>
      <c r="E468" s="431">
        <v>198.6</v>
      </c>
    </row>
    <row r="469" spans="1:5" x14ac:dyDescent="0.25">
      <c r="A469" s="438">
        <v>45003</v>
      </c>
      <c r="B469" s="431" t="s">
        <v>21257</v>
      </c>
      <c r="C469" s="431">
        <v>147</v>
      </c>
      <c r="D469" s="431">
        <v>431.24</v>
      </c>
      <c r="E469" s="431"/>
    </row>
    <row r="470" spans="1:5" x14ac:dyDescent="0.25">
      <c r="A470" s="438">
        <v>45003</v>
      </c>
      <c r="B470" s="431" t="s">
        <v>21258</v>
      </c>
      <c r="C470" s="431">
        <v>75</v>
      </c>
      <c r="D470" s="431">
        <v>340.86</v>
      </c>
      <c r="E470" s="431"/>
    </row>
    <row r="471" spans="1:5" x14ac:dyDescent="0.25">
      <c r="A471" s="438">
        <v>45003</v>
      </c>
      <c r="B471" s="431" t="s">
        <v>21259</v>
      </c>
      <c r="C471" s="431">
        <v>120</v>
      </c>
      <c r="D471" s="432"/>
      <c r="E471" s="431">
        <v>274.39999999999998</v>
      </c>
    </row>
    <row r="472" spans="1:5" x14ac:dyDescent="0.25">
      <c r="A472" s="438">
        <v>45005</v>
      </c>
      <c r="B472" s="431" t="s">
        <v>21260</v>
      </c>
      <c r="C472" s="435">
        <v>25</v>
      </c>
      <c r="D472" s="431">
        <v>91.8</v>
      </c>
      <c r="E472" s="431"/>
    </row>
    <row r="473" spans="1:5" x14ac:dyDescent="0.25">
      <c r="A473" s="438">
        <v>45005</v>
      </c>
      <c r="B473" s="431" t="s">
        <v>21261</v>
      </c>
      <c r="C473" s="431">
        <v>10</v>
      </c>
      <c r="D473" s="432"/>
      <c r="E473" s="431">
        <v>63.7</v>
      </c>
    </row>
    <row r="474" spans="1:5" x14ac:dyDescent="0.25">
      <c r="A474" s="438">
        <v>45005</v>
      </c>
      <c r="B474" s="431" t="s">
        <v>21262</v>
      </c>
      <c r="C474" s="431">
        <v>25</v>
      </c>
      <c r="D474" s="432"/>
      <c r="E474" s="431">
        <v>156.80000000000001</v>
      </c>
    </row>
    <row r="475" spans="1:5" x14ac:dyDescent="0.25">
      <c r="A475" s="438">
        <v>45005</v>
      </c>
      <c r="B475" s="431" t="s">
        <v>21263</v>
      </c>
      <c r="C475" s="431">
        <v>817</v>
      </c>
      <c r="D475" s="432"/>
      <c r="E475" s="433">
        <v>1389.17</v>
      </c>
    </row>
    <row r="476" spans="1:5" x14ac:dyDescent="0.25">
      <c r="A476" s="438">
        <v>45005</v>
      </c>
      <c r="B476" s="431" t="s">
        <v>21264</v>
      </c>
      <c r="C476" s="435">
        <v>393</v>
      </c>
      <c r="D476" s="432"/>
      <c r="E476" s="431">
        <v>844.74</v>
      </c>
    </row>
    <row r="477" spans="1:5" x14ac:dyDescent="0.25">
      <c r="A477" s="438">
        <v>45005</v>
      </c>
      <c r="B477" s="431" t="s">
        <v>21265</v>
      </c>
      <c r="C477" s="431">
        <v>23</v>
      </c>
      <c r="D477" s="431">
        <v>60.27</v>
      </c>
      <c r="E477" s="431"/>
    </row>
    <row r="478" spans="1:5" x14ac:dyDescent="0.25">
      <c r="A478" s="438">
        <v>45005</v>
      </c>
      <c r="B478" s="431" t="s">
        <v>21266</v>
      </c>
      <c r="C478" s="431">
        <v>17</v>
      </c>
      <c r="D478" s="432"/>
      <c r="E478" s="431">
        <v>102.9</v>
      </c>
    </row>
    <row r="479" spans="1:5" x14ac:dyDescent="0.25">
      <c r="A479" s="438">
        <v>45005</v>
      </c>
      <c r="B479" s="431" t="s">
        <v>21267</v>
      </c>
      <c r="C479" s="431">
        <v>45</v>
      </c>
      <c r="D479" s="431">
        <v>114.51</v>
      </c>
      <c r="E479" s="431"/>
    </row>
    <row r="480" spans="1:5" x14ac:dyDescent="0.25">
      <c r="A480" s="438">
        <v>45005</v>
      </c>
      <c r="B480" s="431" t="s">
        <v>21268</v>
      </c>
      <c r="C480" s="431">
        <v>97</v>
      </c>
      <c r="D480" s="432"/>
      <c r="E480" s="431">
        <v>254.8</v>
      </c>
    </row>
    <row r="481" spans="1:5" x14ac:dyDescent="0.25">
      <c r="A481" s="438">
        <v>45005</v>
      </c>
      <c r="B481" s="431" t="s">
        <v>21269</v>
      </c>
      <c r="C481" s="431">
        <v>20</v>
      </c>
      <c r="D481" s="432"/>
      <c r="E481" s="431">
        <v>80.099999999999994</v>
      </c>
    </row>
    <row r="482" spans="1:5" x14ac:dyDescent="0.25">
      <c r="A482" s="438">
        <v>45005</v>
      </c>
      <c r="B482" s="431" t="s">
        <v>21270</v>
      </c>
      <c r="C482" s="431">
        <v>85</v>
      </c>
      <c r="D482" s="432"/>
      <c r="E482" s="431">
        <v>204.09</v>
      </c>
    </row>
    <row r="483" spans="1:5" x14ac:dyDescent="0.25">
      <c r="A483" s="438">
        <v>45005</v>
      </c>
      <c r="B483" s="431" t="s">
        <v>21271</v>
      </c>
      <c r="C483" s="431">
        <v>220</v>
      </c>
      <c r="D483" s="431">
        <v>392.62</v>
      </c>
      <c r="E483" s="431"/>
    </row>
    <row r="484" spans="1:5" x14ac:dyDescent="0.25">
      <c r="A484" s="438">
        <v>45005</v>
      </c>
      <c r="B484" s="431" t="s">
        <v>21272</v>
      </c>
      <c r="C484" s="431">
        <v>15</v>
      </c>
      <c r="D484" s="431">
        <v>126.57</v>
      </c>
      <c r="E484" s="431"/>
    </row>
    <row r="485" spans="1:5" x14ac:dyDescent="0.25">
      <c r="A485" s="438">
        <v>45005</v>
      </c>
      <c r="B485" s="431" t="s">
        <v>21273</v>
      </c>
      <c r="C485" s="435">
        <v>5</v>
      </c>
      <c r="D485" s="431">
        <v>60.27</v>
      </c>
      <c r="E485" s="431"/>
    </row>
    <row r="486" spans="1:5" x14ac:dyDescent="0.25">
      <c r="A486" s="438">
        <v>45005</v>
      </c>
      <c r="B486" s="431" t="s">
        <v>21274</v>
      </c>
      <c r="C486" s="435">
        <v>403</v>
      </c>
      <c r="D486" s="432"/>
      <c r="E486" s="431">
        <v>640.79999999999995</v>
      </c>
    </row>
    <row r="487" spans="1:5" x14ac:dyDescent="0.25">
      <c r="A487" s="438">
        <v>45005</v>
      </c>
      <c r="B487" s="431" t="s">
        <v>21275</v>
      </c>
      <c r="C487" s="435">
        <v>46</v>
      </c>
      <c r="D487" s="432"/>
      <c r="E487" s="431">
        <v>107.8</v>
      </c>
    </row>
    <row r="488" spans="1:5" x14ac:dyDescent="0.25">
      <c r="A488" s="438">
        <v>45005</v>
      </c>
      <c r="B488" s="431" t="s">
        <v>21276</v>
      </c>
      <c r="C488" s="431">
        <v>1994</v>
      </c>
      <c r="D488" s="432"/>
      <c r="E488" s="433">
        <v>4039.21</v>
      </c>
    </row>
    <row r="489" spans="1:5" x14ac:dyDescent="0.25">
      <c r="A489" s="438">
        <v>45005</v>
      </c>
      <c r="B489" s="431" t="s">
        <v>21277</v>
      </c>
      <c r="C489" s="435">
        <v>3147</v>
      </c>
      <c r="D489" s="432"/>
      <c r="E489" s="435">
        <v>6000</v>
      </c>
    </row>
    <row r="490" spans="1:5" x14ac:dyDescent="0.25">
      <c r="A490" s="438">
        <v>45005</v>
      </c>
      <c r="B490" s="431" t="s">
        <v>21278</v>
      </c>
      <c r="C490" s="431">
        <v>134</v>
      </c>
      <c r="D490" s="432"/>
      <c r="E490" s="431">
        <v>238.7</v>
      </c>
    </row>
    <row r="491" spans="1:5" x14ac:dyDescent="0.25">
      <c r="A491" s="438">
        <v>45005</v>
      </c>
      <c r="B491" s="431" t="s">
        <v>21279</v>
      </c>
      <c r="C491" s="435">
        <v>13</v>
      </c>
      <c r="D491" s="435"/>
      <c r="E491" s="435">
        <v>49</v>
      </c>
    </row>
    <row r="492" spans="1:5" x14ac:dyDescent="0.25">
      <c r="A492" s="438">
        <v>45005</v>
      </c>
      <c r="B492" s="431" t="s">
        <v>21280</v>
      </c>
      <c r="C492" s="435">
        <v>110</v>
      </c>
      <c r="D492" s="435">
        <v>268.63</v>
      </c>
      <c r="E492" s="435"/>
    </row>
    <row r="493" spans="1:5" x14ac:dyDescent="0.25">
      <c r="A493" s="438">
        <v>45005</v>
      </c>
      <c r="B493" s="431" t="s">
        <v>21281</v>
      </c>
      <c r="C493" s="435">
        <v>395</v>
      </c>
      <c r="D493" s="435"/>
      <c r="E493" s="445">
        <v>1252.24</v>
      </c>
    </row>
    <row r="494" spans="1:5" x14ac:dyDescent="0.25">
      <c r="A494" s="447">
        <v>45005</v>
      </c>
      <c r="B494" s="449" t="s">
        <v>21282</v>
      </c>
      <c r="C494" s="435">
        <v>120</v>
      </c>
      <c r="D494" s="435"/>
      <c r="E494" s="435">
        <v>564.48</v>
      </c>
    </row>
    <row r="495" spans="1:5" x14ac:dyDescent="0.25">
      <c r="A495" s="438">
        <v>45005</v>
      </c>
      <c r="B495" s="21" t="s">
        <v>21283</v>
      </c>
      <c r="C495" s="301">
        <v>402</v>
      </c>
      <c r="D495" s="416"/>
      <c r="E495" s="38">
        <v>2359.84</v>
      </c>
    </row>
    <row r="496" spans="1:5" x14ac:dyDescent="0.25">
      <c r="A496" s="438">
        <v>45005</v>
      </c>
      <c r="B496" s="21" t="s">
        <v>21284</v>
      </c>
      <c r="C496" s="416">
        <v>150</v>
      </c>
      <c r="D496" s="416"/>
      <c r="E496" s="7">
        <v>304</v>
      </c>
    </row>
    <row r="497" spans="1:5" x14ac:dyDescent="0.25">
      <c r="A497" s="438">
        <v>45005</v>
      </c>
      <c r="B497" s="21" t="s">
        <v>21285</v>
      </c>
      <c r="C497" s="416">
        <v>40</v>
      </c>
      <c r="D497" s="416"/>
      <c r="E497" s="7">
        <v>93.6</v>
      </c>
    </row>
    <row r="498" spans="1:5" x14ac:dyDescent="0.25">
      <c r="A498" s="438">
        <v>45005</v>
      </c>
      <c r="B498" s="21" t="s">
        <v>21286</v>
      </c>
      <c r="C498" s="293">
        <v>511</v>
      </c>
      <c r="D498" s="416"/>
      <c r="E498" s="60">
        <v>1133.2</v>
      </c>
    </row>
    <row r="499" spans="1:5" x14ac:dyDescent="0.25">
      <c r="A499" s="438">
        <v>45005</v>
      </c>
      <c r="B499" s="21" t="s">
        <v>21287</v>
      </c>
      <c r="C499" s="416">
        <v>19</v>
      </c>
      <c r="D499" s="301">
        <v>156.69999999999999</v>
      </c>
      <c r="E499" s="416"/>
    </row>
    <row r="500" spans="1:5" x14ac:dyDescent="0.25">
      <c r="A500" s="438">
        <v>45005</v>
      </c>
      <c r="B500" s="21" t="s">
        <v>21288</v>
      </c>
      <c r="C500" s="293">
        <v>65</v>
      </c>
      <c r="D500" s="293"/>
      <c r="E500" s="253">
        <v>158.4</v>
      </c>
    </row>
    <row r="501" spans="1:5" x14ac:dyDescent="0.25">
      <c r="A501" s="438">
        <v>45005</v>
      </c>
      <c r="B501" s="21" t="s">
        <v>21289</v>
      </c>
      <c r="C501" s="416">
        <v>60</v>
      </c>
      <c r="D501" s="301">
        <v>154.97999999999999</v>
      </c>
      <c r="E501" s="416"/>
    </row>
    <row r="502" spans="1:5" x14ac:dyDescent="0.25">
      <c r="A502" s="438">
        <v>45005</v>
      </c>
      <c r="B502" s="21" t="s">
        <v>21290</v>
      </c>
      <c r="C502" s="7">
        <v>15</v>
      </c>
      <c r="D502" s="416"/>
      <c r="E502" s="301">
        <v>49</v>
      </c>
    </row>
    <row r="503" spans="1:5" x14ac:dyDescent="0.25">
      <c r="A503" s="438">
        <v>45005</v>
      </c>
      <c r="B503" s="21" t="s">
        <v>21291</v>
      </c>
      <c r="C503" s="7">
        <v>35</v>
      </c>
      <c r="D503" s="301">
        <v>116.11</v>
      </c>
      <c r="E503" s="416"/>
    </row>
    <row r="504" spans="1:5" x14ac:dyDescent="0.25">
      <c r="A504" s="438">
        <v>45005</v>
      </c>
      <c r="B504" s="21" t="s">
        <v>21292</v>
      </c>
      <c r="C504" s="7">
        <v>90</v>
      </c>
      <c r="D504" s="416"/>
      <c r="E504" s="301">
        <v>145.6</v>
      </c>
    </row>
    <row r="505" spans="1:5" x14ac:dyDescent="0.25">
      <c r="A505" s="438">
        <v>45005</v>
      </c>
      <c r="B505" s="7" t="s">
        <v>21293</v>
      </c>
      <c r="C505" s="21">
        <v>450</v>
      </c>
      <c r="D505" s="301">
        <v>919.76</v>
      </c>
      <c r="E505" s="416"/>
    </row>
    <row r="506" spans="1:5" x14ac:dyDescent="0.25">
      <c r="A506" s="447">
        <v>45005</v>
      </c>
      <c r="B506" s="67" t="s">
        <v>21294</v>
      </c>
      <c r="C506" s="2">
        <v>30</v>
      </c>
      <c r="D506" s="461"/>
      <c r="E506" s="2">
        <v>76.7</v>
      </c>
    </row>
    <row r="507" spans="1:5" x14ac:dyDescent="0.25">
      <c r="A507" s="462">
        <v>45005</v>
      </c>
      <c r="B507" s="149" t="s">
        <v>21295</v>
      </c>
      <c r="C507" s="149">
        <v>516</v>
      </c>
      <c r="D507" s="463"/>
      <c r="E507" s="112">
        <v>986.85</v>
      </c>
    </row>
    <row r="508" spans="1:5" x14ac:dyDescent="0.25">
      <c r="A508" s="462">
        <v>45005</v>
      </c>
      <c r="B508" s="149" t="s">
        <v>21297</v>
      </c>
      <c r="C508" s="149">
        <v>580</v>
      </c>
      <c r="D508" s="113">
        <v>1421.6</v>
      </c>
      <c r="E508" s="463"/>
    </row>
    <row r="509" spans="1:5" x14ac:dyDescent="0.25">
      <c r="A509" s="462">
        <v>45005</v>
      </c>
      <c r="B509" s="149" t="s">
        <v>21298</v>
      </c>
      <c r="C509" s="149">
        <v>1277</v>
      </c>
      <c r="D509" s="151"/>
      <c r="E509" s="113">
        <v>1020.68</v>
      </c>
    </row>
    <row r="510" spans="1:5" x14ac:dyDescent="0.25">
      <c r="A510" s="462">
        <v>45005</v>
      </c>
      <c r="B510" s="149" t="s">
        <v>21299</v>
      </c>
      <c r="C510" s="149">
        <v>45</v>
      </c>
      <c r="D510" s="112">
        <v>84.38</v>
      </c>
      <c r="E510" s="151"/>
    </row>
    <row r="511" spans="1:5" x14ac:dyDescent="0.25">
      <c r="A511" s="462">
        <v>45005</v>
      </c>
      <c r="B511" s="47" t="s">
        <v>21300</v>
      </c>
      <c r="C511" s="112">
        <v>585</v>
      </c>
      <c r="D511" s="151"/>
      <c r="E511" s="113">
        <v>1307.81</v>
      </c>
    </row>
    <row r="512" spans="1:5" x14ac:dyDescent="0.25">
      <c r="A512" s="438">
        <v>45006</v>
      </c>
      <c r="B512" s="431" t="s">
        <v>21301</v>
      </c>
      <c r="C512" s="431">
        <v>214</v>
      </c>
      <c r="D512" s="432"/>
      <c r="E512" s="431">
        <v>576.79999999999995</v>
      </c>
    </row>
    <row r="513" spans="1:5" x14ac:dyDescent="0.25">
      <c r="A513" s="438">
        <v>45006</v>
      </c>
      <c r="B513" s="431" t="s">
        <v>21302</v>
      </c>
      <c r="C513" s="431">
        <v>448</v>
      </c>
      <c r="D513" s="432"/>
      <c r="E513" s="431">
        <v>988.79</v>
      </c>
    </row>
    <row r="514" spans="1:5" x14ac:dyDescent="0.25">
      <c r="A514" s="438">
        <v>45006</v>
      </c>
      <c r="B514" s="431" t="s">
        <v>21303</v>
      </c>
      <c r="C514" s="431">
        <v>40</v>
      </c>
      <c r="D514" s="431">
        <v>147.11000000000001</v>
      </c>
      <c r="E514" s="431"/>
    </row>
    <row r="515" spans="1:5" x14ac:dyDescent="0.25">
      <c r="A515" s="438">
        <v>45006</v>
      </c>
      <c r="B515" s="431" t="s">
        <v>21304</v>
      </c>
      <c r="C515" s="431">
        <v>48</v>
      </c>
      <c r="D515" s="431">
        <v>159.9</v>
      </c>
      <c r="E515" s="431"/>
    </row>
    <row r="516" spans="1:5" x14ac:dyDescent="0.25">
      <c r="A516" s="438">
        <v>45006</v>
      </c>
      <c r="B516" s="431" t="s">
        <v>21305</v>
      </c>
      <c r="C516" s="431">
        <v>56</v>
      </c>
      <c r="D516" s="432"/>
      <c r="E516" s="431">
        <v>172.64</v>
      </c>
    </row>
    <row r="517" spans="1:5" x14ac:dyDescent="0.25">
      <c r="A517" s="438">
        <v>45006</v>
      </c>
      <c r="B517" s="431" t="s">
        <v>21306</v>
      </c>
      <c r="C517" s="431">
        <v>52</v>
      </c>
      <c r="D517" s="432"/>
      <c r="E517" s="431">
        <v>499.8</v>
      </c>
    </row>
    <row r="518" spans="1:5" x14ac:dyDescent="0.25">
      <c r="A518" s="438">
        <v>45006</v>
      </c>
      <c r="B518" s="431" t="s">
        <v>21307</v>
      </c>
      <c r="C518" s="431">
        <v>310</v>
      </c>
      <c r="D518" s="432"/>
      <c r="E518" s="431">
        <v>865</v>
      </c>
    </row>
    <row r="519" spans="1:5" x14ac:dyDescent="0.25">
      <c r="A519" s="438">
        <v>45006</v>
      </c>
      <c r="B519" s="431" t="s">
        <v>21308</v>
      </c>
      <c r="C519" s="431">
        <v>280</v>
      </c>
      <c r="D519" s="432"/>
      <c r="E519" s="431">
        <v>538.20000000000005</v>
      </c>
    </row>
    <row r="520" spans="1:5" x14ac:dyDescent="0.25">
      <c r="A520" s="438">
        <v>45006</v>
      </c>
      <c r="B520" s="431" t="s">
        <v>21309</v>
      </c>
      <c r="C520" s="431">
        <v>500</v>
      </c>
      <c r="D520" s="432"/>
      <c r="E520" s="433">
        <v>1176.5999999999999</v>
      </c>
    </row>
    <row r="521" spans="1:5" x14ac:dyDescent="0.25">
      <c r="A521" s="438">
        <v>45006</v>
      </c>
      <c r="B521" s="431" t="s">
        <v>21310</v>
      </c>
      <c r="C521" s="431">
        <v>152</v>
      </c>
      <c r="D521" s="432"/>
      <c r="E521" s="431">
        <v>333.2</v>
      </c>
    </row>
    <row r="522" spans="1:5" x14ac:dyDescent="0.25">
      <c r="A522" s="438">
        <v>45006</v>
      </c>
      <c r="B522" s="431" t="s">
        <v>21311</v>
      </c>
      <c r="C522" s="431">
        <v>1950</v>
      </c>
      <c r="D522" s="432"/>
      <c r="E522" s="433">
        <v>3566.22</v>
      </c>
    </row>
    <row r="523" spans="1:5" x14ac:dyDescent="0.25">
      <c r="A523" s="438">
        <v>45006</v>
      </c>
      <c r="B523" s="431" t="s">
        <v>21312</v>
      </c>
      <c r="C523" s="431">
        <v>50</v>
      </c>
      <c r="D523" s="432"/>
      <c r="E523" s="431">
        <v>142.19999999999999</v>
      </c>
    </row>
    <row r="524" spans="1:5" x14ac:dyDescent="0.25">
      <c r="A524" s="438">
        <v>45006</v>
      </c>
      <c r="B524" s="431" t="s">
        <v>21313</v>
      </c>
      <c r="C524" s="431">
        <v>50</v>
      </c>
      <c r="D524" s="432"/>
      <c r="E524" s="431">
        <v>137.19999999999999</v>
      </c>
    </row>
    <row r="525" spans="1:5" x14ac:dyDescent="0.25">
      <c r="A525" s="438">
        <v>45006</v>
      </c>
      <c r="B525" s="431" t="s">
        <v>21314</v>
      </c>
      <c r="C525" s="431">
        <v>875</v>
      </c>
      <c r="D525" s="432"/>
      <c r="E525" s="433">
        <v>1113.9000000000001</v>
      </c>
    </row>
    <row r="526" spans="1:5" x14ac:dyDescent="0.25">
      <c r="A526" s="438">
        <v>45006</v>
      </c>
      <c r="B526" s="431" t="s">
        <v>21315</v>
      </c>
      <c r="C526" s="431">
        <v>334</v>
      </c>
      <c r="D526" s="432"/>
      <c r="E526" s="431">
        <v>814.32</v>
      </c>
    </row>
    <row r="527" spans="1:5" x14ac:dyDescent="0.25">
      <c r="A527" s="438">
        <v>45006</v>
      </c>
      <c r="B527" s="431" t="s">
        <v>21316</v>
      </c>
      <c r="C527" s="431">
        <v>392</v>
      </c>
      <c r="D527" s="432"/>
      <c r="E527" s="431">
        <v>813.28</v>
      </c>
    </row>
    <row r="528" spans="1:5" x14ac:dyDescent="0.25">
      <c r="A528" s="438">
        <v>45006</v>
      </c>
      <c r="B528" s="431" t="s">
        <v>21317</v>
      </c>
      <c r="C528" s="431">
        <v>33</v>
      </c>
      <c r="D528" s="432"/>
      <c r="E528" s="431">
        <v>76.7</v>
      </c>
    </row>
    <row r="529" spans="1:5" x14ac:dyDescent="0.25">
      <c r="A529" s="438">
        <v>45006</v>
      </c>
      <c r="B529" s="431" t="s">
        <v>21318</v>
      </c>
      <c r="C529" s="431">
        <v>20</v>
      </c>
      <c r="D529" s="431">
        <v>63.96</v>
      </c>
      <c r="E529" s="431"/>
    </row>
    <row r="530" spans="1:5" x14ac:dyDescent="0.25">
      <c r="A530" s="438">
        <v>45006</v>
      </c>
      <c r="B530" s="431" t="s">
        <v>21319</v>
      </c>
      <c r="C530" s="431">
        <v>780</v>
      </c>
      <c r="D530" s="433">
        <v>1974.45</v>
      </c>
      <c r="E530" s="433"/>
    </row>
    <row r="531" spans="1:5" x14ac:dyDescent="0.25">
      <c r="A531" s="438">
        <v>45006</v>
      </c>
      <c r="B531" s="431" t="s">
        <v>21320</v>
      </c>
      <c r="C531" s="431">
        <v>20</v>
      </c>
      <c r="D531" s="432"/>
      <c r="E531" s="431">
        <v>53.9</v>
      </c>
    </row>
    <row r="532" spans="1:5" x14ac:dyDescent="0.25">
      <c r="A532" s="438">
        <v>45006</v>
      </c>
      <c r="B532" s="431" t="s">
        <v>21321</v>
      </c>
      <c r="C532" s="431">
        <v>205</v>
      </c>
      <c r="D532" s="432"/>
      <c r="E532" s="431">
        <v>474.81</v>
      </c>
    </row>
    <row r="533" spans="1:5" x14ac:dyDescent="0.25">
      <c r="A533" s="438">
        <v>45006</v>
      </c>
      <c r="B533" s="431" t="s">
        <v>21322</v>
      </c>
      <c r="C533" s="431">
        <v>124</v>
      </c>
      <c r="D533" s="432"/>
      <c r="E533" s="431">
        <v>301.33999999999997</v>
      </c>
    </row>
    <row r="534" spans="1:5" x14ac:dyDescent="0.25">
      <c r="A534" s="438">
        <v>45006</v>
      </c>
      <c r="B534" s="431" t="s">
        <v>21323</v>
      </c>
      <c r="C534" s="431">
        <v>44</v>
      </c>
      <c r="D534" s="432"/>
      <c r="E534" s="431">
        <v>121.2</v>
      </c>
    </row>
    <row r="535" spans="1:5" x14ac:dyDescent="0.25">
      <c r="A535" s="438">
        <v>45006</v>
      </c>
      <c r="B535" s="431" t="s">
        <v>21324</v>
      </c>
      <c r="C535" s="431">
        <v>35</v>
      </c>
      <c r="D535" s="431">
        <v>108.86</v>
      </c>
      <c r="E535" s="431"/>
    </row>
    <row r="536" spans="1:5" x14ac:dyDescent="0.25">
      <c r="A536" s="438">
        <v>45006</v>
      </c>
      <c r="B536" s="431" t="s">
        <v>21325</v>
      </c>
      <c r="C536" s="431">
        <v>90</v>
      </c>
      <c r="D536" s="431">
        <v>236.16</v>
      </c>
      <c r="E536" s="431"/>
    </row>
    <row r="537" spans="1:5" x14ac:dyDescent="0.25">
      <c r="A537" s="438">
        <v>45006</v>
      </c>
      <c r="B537" s="431" t="s">
        <v>21326</v>
      </c>
      <c r="C537" s="431">
        <v>60</v>
      </c>
      <c r="D537" s="432"/>
      <c r="E537" s="431">
        <v>196.65</v>
      </c>
    </row>
    <row r="538" spans="1:5" x14ac:dyDescent="0.25">
      <c r="A538" s="438">
        <v>45006</v>
      </c>
      <c r="B538" s="431" t="s">
        <v>21327</v>
      </c>
      <c r="C538" s="431">
        <v>121</v>
      </c>
      <c r="D538" s="432"/>
      <c r="E538" s="431">
        <v>306.27999999999997</v>
      </c>
    </row>
    <row r="539" spans="1:5" x14ac:dyDescent="0.25">
      <c r="A539" s="438">
        <v>45006</v>
      </c>
      <c r="B539" s="431" t="s">
        <v>21328</v>
      </c>
      <c r="C539" s="431">
        <v>33</v>
      </c>
      <c r="D539" s="432"/>
      <c r="E539" s="431">
        <v>73.5</v>
      </c>
    </row>
    <row r="540" spans="1:5" x14ac:dyDescent="0.25">
      <c r="A540" s="438">
        <v>45006</v>
      </c>
      <c r="B540" s="431" t="s">
        <v>21329</v>
      </c>
      <c r="C540" s="431">
        <v>67</v>
      </c>
      <c r="D540" s="432"/>
      <c r="E540" s="431">
        <v>377.06</v>
      </c>
    </row>
    <row r="541" spans="1:5" x14ac:dyDescent="0.25">
      <c r="A541" s="438">
        <v>45006</v>
      </c>
      <c r="B541" s="431" t="s">
        <v>21330</v>
      </c>
      <c r="C541" s="431">
        <v>29</v>
      </c>
      <c r="D541" s="432"/>
      <c r="E541" s="431">
        <v>73.5</v>
      </c>
    </row>
    <row r="542" spans="1:5" x14ac:dyDescent="0.25">
      <c r="A542" s="438">
        <v>45006</v>
      </c>
      <c r="B542" s="431" t="s">
        <v>21332</v>
      </c>
      <c r="C542" s="431">
        <v>139</v>
      </c>
      <c r="D542" s="431"/>
      <c r="E542" s="431">
        <v>353.78</v>
      </c>
    </row>
    <row r="543" spans="1:5" x14ac:dyDescent="0.25">
      <c r="A543" s="438">
        <v>45006</v>
      </c>
      <c r="B543" s="431" t="s">
        <v>21333</v>
      </c>
      <c r="C543" s="431">
        <v>360</v>
      </c>
      <c r="D543" s="431"/>
      <c r="E543" s="431">
        <v>582.4</v>
      </c>
    </row>
    <row r="544" spans="1:5" x14ac:dyDescent="0.25">
      <c r="A544" s="438">
        <v>45006</v>
      </c>
      <c r="B544" s="431" t="s">
        <v>21334</v>
      </c>
      <c r="C544" s="431">
        <v>106</v>
      </c>
      <c r="D544" s="431"/>
      <c r="E544" s="431">
        <v>556.91999999999996</v>
      </c>
    </row>
    <row r="545" spans="1:5" x14ac:dyDescent="0.25">
      <c r="A545" s="438">
        <v>45006</v>
      </c>
      <c r="B545" s="431" t="s">
        <v>21335</v>
      </c>
      <c r="C545" s="431">
        <v>184</v>
      </c>
      <c r="D545" s="431"/>
      <c r="E545" s="431">
        <v>414.54</v>
      </c>
    </row>
    <row r="546" spans="1:5" x14ac:dyDescent="0.25">
      <c r="A546" s="438">
        <v>45006</v>
      </c>
      <c r="B546" s="431" t="s">
        <v>21336</v>
      </c>
      <c r="C546" s="431">
        <v>50</v>
      </c>
      <c r="D546" s="431">
        <v>179.09</v>
      </c>
      <c r="E546" s="431"/>
    </row>
    <row r="547" spans="1:5" x14ac:dyDescent="0.25">
      <c r="A547" s="438">
        <v>45006</v>
      </c>
      <c r="B547" s="431" t="s">
        <v>21337</v>
      </c>
      <c r="C547" s="431">
        <v>26</v>
      </c>
      <c r="D547" s="431">
        <v>72.319999999999993</v>
      </c>
      <c r="E547" s="431"/>
    </row>
    <row r="548" spans="1:5" x14ac:dyDescent="0.25">
      <c r="A548" s="438">
        <v>45006</v>
      </c>
      <c r="B548" s="431" t="s">
        <v>21338</v>
      </c>
      <c r="C548" s="431">
        <v>15</v>
      </c>
      <c r="D548" s="431"/>
      <c r="E548" s="431">
        <v>79</v>
      </c>
    </row>
    <row r="549" spans="1:5" x14ac:dyDescent="0.25">
      <c r="A549" s="438">
        <v>45006</v>
      </c>
      <c r="B549" s="431" t="s">
        <v>21339</v>
      </c>
      <c r="C549" s="431">
        <v>44</v>
      </c>
      <c r="D549" s="431">
        <v>108.54</v>
      </c>
      <c r="E549" s="431"/>
    </row>
    <row r="550" spans="1:5" x14ac:dyDescent="0.25">
      <c r="A550" s="438">
        <v>45007</v>
      </c>
      <c r="B550" s="431" t="s">
        <v>21340</v>
      </c>
      <c r="C550" s="431">
        <v>10</v>
      </c>
      <c r="D550" s="431"/>
      <c r="E550" s="431">
        <v>49</v>
      </c>
    </row>
    <row r="551" spans="1:5" x14ac:dyDescent="0.25">
      <c r="A551" s="438">
        <v>45007</v>
      </c>
      <c r="B551" s="431" t="s">
        <v>21341</v>
      </c>
      <c r="C551" s="431">
        <v>282</v>
      </c>
      <c r="D551" s="431"/>
      <c r="E551" s="431">
        <v>828.36</v>
      </c>
    </row>
    <row r="552" spans="1:5" x14ac:dyDescent="0.25">
      <c r="A552" s="438">
        <v>45007</v>
      </c>
      <c r="B552" s="431" t="s">
        <v>21342</v>
      </c>
      <c r="C552" s="431">
        <v>259</v>
      </c>
      <c r="D552" s="431"/>
      <c r="E552" s="431">
        <v>578.01</v>
      </c>
    </row>
    <row r="553" spans="1:5" x14ac:dyDescent="0.25">
      <c r="A553" s="438">
        <v>45007</v>
      </c>
      <c r="B553" s="431" t="s">
        <v>21343</v>
      </c>
      <c r="C553" s="431">
        <v>22</v>
      </c>
      <c r="D553" s="431">
        <v>192.86</v>
      </c>
      <c r="E553" s="431"/>
    </row>
    <row r="554" spans="1:5" x14ac:dyDescent="0.25">
      <c r="A554" s="438">
        <v>45007</v>
      </c>
      <c r="B554" s="431" t="s">
        <v>21344</v>
      </c>
      <c r="C554" s="431">
        <v>293</v>
      </c>
      <c r="D554" s="431"/>
      <c r="E554" s="431">
        <v>758.52</v>
      </c>
    </row>
    <row r="555" spans="1:5" x14ac:dyDescent="0.25">
      <c r="A555" s="438">
        <v>45007</v>
      </c>
      <c r="B555" s="431" t="s">
        <v>21345</v>
      </c>
      <c r="C555" s="431">
        <v>53</v>
      </c>
      <c r="D555" s="431"/>
      <c r="E555" s="431">
        <v>127.4</v>
      </c>
    </row>
    <row r="556" spans="1:5" x14ac:dyDescent="0.25">
      <c r="A556" s="438">
        <v>45007</v>
      </c>
      <c r="B556" s="431" t="s">
        <v>21346</v>
      </c>
      <c r="C556" s="431">
        <v>10</v>
      </c>
      <c r="D556" s="431"/>
      <c r="E556" s="431">
        <v>101</v>
      </c>
    </row>
    <row r="557" spans="1:5" x14ac:dyDescent="0.25">
      <c r="A557" s="438">
        <v>45007</v>
      </c>
      <c r="B557" s="431" t="s">
        <v>21347</v>
      </c>
      <c r="C557" s="431">
        <v>40</v>
      </c>
      <c r="D557" s="431"/>
      <c r="E557" s="431">
        <v>85.32</v>
      </c>
    </row>
    <row r="558" spans="1:5" x14ac:dyDescent="0.25">
      <c r="A558" s="438">
        <v>45007</v>
      </c>
      <c r="B558" s="431" t="s">
        <v>21348</v>
      </c>
      <c r="C558" s="431">
        <v>520</v>
      </c>
      <c r="D558" s="431"/>
      <c r="E558" s="433">
        <v>1070.08</v>
      </c>
    </row>
    <row r="559" spans="1:5" x14ac:dyDescent="0.25">
      <c r="A559" s="438">
        <v>45007</v>
      </c>
      <c r="B559" s="431" t="s">
        <v>21349</v>
      </c>
      <c r="C559" s="431">
        <v>22</v>
      </c>
      <c r="D559" s="431"/>
      <c r="E559" s="431">
        <v>45</v>
      </c>
    </row>
    <row r="560" spans="1:5" x14ac:dyDescent="0.25">
      <c r="A560" s="438">
        <v>45007</v>
      </c>
      <c r="B560" s="431" t="s">
        <v>21350</v>
      </c>
      <c r="C560" s="431">
        <v>20</v>
      </c>
      <c r="D560" s="431"/>
      <c r="E560" s="431">
        <v>119.6</v>
      </c>
    </row>
    <row r="561" spans="1:5" x14ac:dyDescent="0.25">
      <c r="A561" s="438">
        <v>45007</v>
      </c>
      <c r="B561" s="431" t="s">
        <v>21351</v>
      </c>
      <c r="C561" s="431">
        <v>70</v>
      </c>
      <c r="D561" s="431">
        <v>179.09</v>
      </c>
      <c r="E561" s="431"/>
    </row>
    <row r="562" spans="1:5" x14ac:dyDescent="0.25">
      <c r="A562" s="438">
        <v>45007</v>
      </c>
      <c r="B562" s="431" t="s">
        <v>21352</v>
      </c>
      <c r="C562" s="431">
        <v>1106</v>
      </c>
      <c r="D562" s="431"/>
      <c r="E562" s="433">
        <v>1907.33</v>
      </c>
    </row>
    <row r="563" spans="1:5" x14ac:dyDescent="0.25">
      <c r="A563" s="438">
        <v>45007</v>
      </c>
      <c r="B563" s="431" t="s">
        <v>21353</v>
      </c>
      <c r="C563" s="431">
        <v>622</v>
      </c>
      <c r="D563" s="431"/>
      <c r="E563" s="433">
        <v>1015</v>
      </c>
    </row>
    <row r="564" spans="1:5" x14ac:dyDescent="0.25">
      <c r="A564" s="438">
        <v>45007</v>
      </c>
      <c r="B564" s="431" t="s">
        <v>21354</v>
      </c>
      <c r="C564" s="431">
        <v>20</v>
      </c>
      <c r="D564" s="431"/>
      <c r="E564" s="431">
        <v>49</v>
      </c>
    </row>
    <row r="565" spans="1:5" x14ac:dyDescent="0.25">
      <c r="A565" s="438">
        <v>45007</v>
      </c>
      <c r="B565" s="431" t="s">
        <v>21355</v>
      </c>
      <c r="C565" s="431">
        <v>69</v>
      </c>
      <c r="D565" s="431"/>
      <c r="E565" s="431">
        <v>223.45</v>
      </c>
    </row>
    <row r="566" spans="1:5" x14ac:dyDescent="0.25">
      <c r="A566" s="438">
        <v>45007</v>
      </c>
      <c r="B566" s="431" t="s">
        <v>21356</v>
      </c>
      <c r="C566" s="431">
        <v>92</v>
      </c>
      <c r="D566" s="431"/>
      <c r="E566" s="431">
        <v>333.3</v>
      </c>
    </row>
    <row r="567" spans="1:5" x14ac:dyDescent="0.25">
      <c r="A567" s="438">
        <v>45007</v>
      </c>
      <c r="B567" s="431" t="s">
        <v>21357</v>
      </c>
      <c r="C567" s="431">
        <v>360</v>
      </c>
      <c r="D567" s="431"/>
      <c r="E567" s="431">
        <v>505.6</v>
      </c>
    </row>
    <row r="568" spans="1:5" x14ac:dyDescent="0.25">
      <c r="A568" s="438">
        <v>45007</v>
      </c>
      <c r="B568" s="431" t="s">
        <v>21358</v>
      </c>
      <c r="C568" s="431">
        <v>949</v>
      </c>
      <c r="D568" s="431"/>
      <c r="E568" s="433">
        <v>1814.96</v>
      </c>
    </row>
    <row r="569" spans="1:5" x14ac:dyDescent="0.25">
      <c r="A569" s="438">
        <v>45007</v>
      </c>
      <c r="B569" s="431" t="s">
        <v>21359</v>
      </c>
      <c r="C569" s="431">
        <v>693</v>
      </c>
      <c r="D569" s="431"/>
      <c r="E569" s="433">
        <v>1353.63</v>
      </c>
    </row>
    <row r="570" spans="1:5" x14ac:dyDescent="0.25">
      <c r="A570" s="438">
        <v>45007</v>
      </c>
      <c r="B570" s="431" t="s">
        <v>21360</v>
      </c>
      <c r="C570" s="431">
        <v>20</v>
      </c>
      <c r="D570" s="431">
        <v>179.09</v>
      </c>
      <c r="E570" s="431"/>
    </row>
    <row r="571" spans="1:5" x14ac:dyDescent="0.25">
      <c r="A571" s="438">
        <v>45007</v>
      </c>
      <c r="B571" s="431" t="s">
        <v>21361</v>
      </c>
      <c r="C571" s="431">
        <v>40</v>
      </c>
      <c r="D571" s="431">
        <v>110.7</v>
      </c>
      <c r="E571" s="431"/>
    </row>
    <row r="572" spans="1:5" x14ac:dyDescent="0.25">
      <c r="A572" s="438">
        <v>45007</v>
      </c>
      <c r="B572" s="431" t="s">
        <v>21362</v>
      </c>
      <c r="C572" s="431">
        <v>54</v>
      </c>
      <c r="D572" s="431">
        <v>161.87</v>
      </c>
      <c r="E572" s="431"/>
    </row>
    <row r="573" spans="1:5" x14ac:dyDescent="0.25">
      <c r="A573" s="438">
        <v>45007</v>
      </c>
      <c r="B573" s="437" t="s">
        <v>21363</v>
      </c>
      <c r="C573" s="431">
        <v>67</v>
      </c>
      <c r="D573" s="432"/>
      <c r="E573" s="431">
        <v>145.6</v>
      </c>
    </row>
    <row r="574" spans="1:5" x14ac:dyDescent="0.25">
      <c r="A574" s="438">
        <v>45007</v>
      </c>
      <c r="B574" s="431" t="s">
        <v>21364</v>
      </c>
      <c r="C574" s="431">
        <v>65</v>
      </c>
      <c r="D574" s="431">
        <v>243.47</v>
      </c>
      <c r="E574" s="431"/>
    </row>
    <row r="575" spans="1:5" x14ac:dyDescent="0.25">
      <c r="A575" s="438">
        <v>45007</v>
      </c>
      <c r="B575" s="431" t="s">
        <v>21365</v>
      </c>
      <c r="C575" s="431">
        <v>50</v>
      </c>
      <c r="D575" s="431">
        <v>144.65</v>
      </c>
      <c r="E575" s="431"/>
    </row>
    <row r="576" spans="1:5" x14ac:dyDescent="0.25">
      <c r="A576" s="438">
        <v>45007</v>
      </c>
      <c r="B576" s="437" t="s">
        <v>21366</v>
      </c>
      <c r="C576" s="431">
        <v>852</v>
      </c>
      <c r="D576" s="432"/>
      <c r="E576" s="433">
        <v>2292.16</v>
      </c>
    </row>
    <row r="577" spans="1:6" x14ac:dyDescent="0.25">
      <c r="A577" s="438">
        <v>45007</v>
      </c>
      <c r="B577" s="431" t="s">
        <v>21367</v>
      </c>
      <c r="C577" s="431">
        <v>384</v>
      </c>
      <c r="D577" s="432"/>
      <c r="E577" s="431">
        <v>968.76</v>
      </c>
    </row>
    <row r="578" spans="1:6" x14ac:dyDescent="0.25">
      <c r="A578" s="438">
        <v>45007</v>
      </c>
      <c r="B578" s="431" t="s">
        <v>21368</v>
      </c>
      <c r="C578" s="431">
        <v>5</v>
      </c>
      <c r="D578" s="432"/>
      <c r="E578" s="431">
        <v>49</v>
      </c>
    </row>
    <row r="579" spans="1:6" x14ac:dyDescent="0.25">
      <c r="A579" s="438">
        <v>45008</v>
      </c>
      <c r="B579" s="431" t="s">
        <v>21370</v>
      </c>
      <c r="C579" s="431">
        <v>45</v>
      </c>
      <c r="D579" s="431">
        <v>114.14</v>
      </c>
      <c r="E579" s="431"/>
      <c r="F579" t="s">
        <v>21371</v>
      </c>
    </row>
    <row r="580" spans="1:6" x14ac:dyDescent="0.25">
      <c r="A580" s="438">
        <v>45008</v>
      </c>
      <c r="B580" s="431" t="s">
        <v>21372</v>
      </c>
      <c r="C580" s="431">
        <v>130</v>
      </c>
      <c r="D580" s="431">
        <v>306.52</v>
      </c>
      <c r="E580" s="431"/>
    </row>
    <row r="581" spans="1:6" x14ac:dyDescent="0.25">
      <c r="A581" s="438">
        <v>45008</v>
      </c>
      <c r="B581" s="431" t="s">
        <v>21373</v>
      </c>
      <c r="C581" s="431">
        <v>19</v>
      </c>
      <c r="D581" s="431"/>
      <c r="E581" s="431">
        <v>49</v>
      </c>
    </row>
    <row r="582" spans="1:6" x14ac:dyDescent="0.25">
      <c r="A582" s="438">
        <v>45008</v>
      </c>
      <c r="B582" s="431" t="s">
        <v>21374</v>
      </c>
      <c r="C582" s="431">
        <v>320</v>
      </c>
      <c r="D582" s="432"/>
      <c r="E582" s="431">
        <v>582.4</v>
      </c>
    </row>
    <row r="583" spans="1:6" x14ac:dyDescent="0.25">
      <c r="A583" s="438">
        <v>45008</v>
      </c>
      <c r="B583" s="431" t="s">
        <v>21375</v>
      </c>
      <c r="C583" s="431">
        <v>128</v>
      </c>
      <c r="D583" s="432"/>
      <c r="E583" s="431">
        <v>730.84</v>
      </c>
    </row>
    <row r="584" spans="1:6" x14ac:dyDescent="0.25">
      <c r="A584" s="438">
        <v>45008</v>
      </c>
      <c r="B584" s="431" t="s">
        <v>21376</v>
      </c>
      <c r="C584" s="431">
        <v>4840</v>
      </c>
      <c r="D584" s="432"/>
      <c r="E584" s="433">
        <v>6594.84</v>
      </c>
    </row>
    <row r="585" spans="1:6" x14ac:dyDescent="0.25">
      <c r="A585" s="438">
        <v>45008</v>
      </c>
      <c r="B585" s="431" t="s">
        <v>21377</v>
      </c>
      <c r="C585" s="431">
        <v>78</v>
      </c>
      <c r="D585" s="432"/>
      <c r="E585" s="431">
        <v>176.8</v>
      </c>
    </row>
    <row r="586" spans="1:6" x14ac:dyDescent="0.25">
      <c r="A586" s="438">
        <v>45008</v>
      </c>
      <c r="B586" s="431" t="s">
        <v>21378</v>
      </c>
      <c r="C586" s="431">
        <v>71</v>
      </c>
      <c r="D586" s="432"/>
      <c r="E586" s="431">
        <v>437.57</v>
      </c>
    </row>
    <row r="587" spans="1:6" x14ac:dyDescent="0.25">
      <c r="A587" s="438">
        <v>45008</v>
      </c>
      <c r="B587" s="431" t="s">
        <v>21379</v>
      </c>
      <c r="C587" s="431">
        <v>72</v>
      </c>
      <c r="D587" s="432"/>
      <c r="E587" s="431">
        <v>138.6</v>
      </c>
    </row>
    <row r="588" spans="1:6" x14ac:dyDescent="0.25">
      <c r="A588" s="438">
        <v>45008</v>
      </c>
      <c r="B588" s="431" t="s">
        <v>21380</v>
      </c>
      <c r="C588" s="431">
        <v>156</v>
      </c>
      <c r="D588" s="432"/>
      <c r="E588" s="431">
        <v>431.2</v>
      </c>
    </row>
    <row r="589" spans="1:6" x14ac:dyDescent="0.25">
      <c r="A589" s="438">
        <v>45008</v>
      </c>
      <c r="B589" s="431" t="s">
        <v>21381</v>
      </c>
      <c r="C589" s="431">
        <v>165</v>
      </c>
      <c r="D589" s="431">
        <v>447.72</v>
      </c>
      <c r="E589" s="431"/>
    </row>
    <row r="590" spans="1:6" x14ac:dyDescent="0.25">
      <c r="A590" s="438">
        <v>45008</v>
      </c>
      <c r="B590" s="431" t="s">
        <v>21382</v>
      </c>
      <c r="C590" s="431">
        <v>13</v>
      </c>
      <c r="D590" s="431">
        <v>108.49</v>
      </c>
      <c r="E590" s="431"/>
    </row>
    <row r="591" spans="1:6" x14ac:dyDescent="0.25">
      <c r="A591" s="438">
        <v>45008</v>
      </c>
      <c r="B591" s="431" t="s">
        <v>21383</v>
      </c>
      <c r="C591" s="431">
        <v>46</v>
      </c>
      <c r="D591" s="432"/>
      <c r="E591" s="431">
        <v>251.37</v>
      </c>
    </row>
    <row r="592" spans="1:6" x14ac:dyDescent="0.25">
      <c r="A592" s="438">
        <v>45008</v>
      </c>
      <c r="B592" s="431" t="s">
        <v>21384</v>
      </c>
      <c r="C592" s="431">
        <v>75</v>
      </c>
      <c r="D592" s="431">
        <v>253.13</v>
      </c>
      <c r="E592" s="431"/>
    </row>
    <row r="593" spans="1:5" x14ac:dyDescent="0.25">
      <c r="A593" s="438">
        <v>45008</v>
      </c>
      <c r="B593" s="431" t="s">
        <v>21385</v>
      </c>
      <c r="C593" s="431">
        <v>75</v>
      </c>
      <c r="D593" s="431">
        <v>268.63</v>
      </c>
      <c r="E593" s="431"/>
    </row>
    <row r="594" spans="1:5" x14ac:dyDescent="0.25">
      <c r="A594" s="438">
        <v>45008</v>
      </c>
      <c r="B594" s="431" t="s">
        <v>21386</v>
      </c>
      <c r="C594" s="431">
        <v>123</v>
      </c>
      <c r="D594" s="432"/>
      <c r="E594" s="431">
        <v>308.7</v>
      </c>
    </row>
    <row r="595" spans="1:5" x14ac:dyDescent="0.25">
      <c r="A595" s="438">
        <v>45008</v>
      </c>
      <c r="B595" s="431" t="s">
        <v>21387</v>
      </c>
      <c r="C595" s="431">
        <v>363</v>
      </c>
      <c r="D595" s="432"/>
      <c r="E595" s="431">
        <v>780.57</v>
      </c>
    </row>
    <row r="596" spans="1:5" x14ac:dyDescent="0.25">
      <c r="A596" s="438">
        <v>45008</v>
      </c>
      <c r="B596" s="431" t="s">
        <v>21388</v>
      </c>
      <c r="C596" s="431">
        <v>178</v>
      </c>
      <c r="D596" s="432"/>
      <c r="E596" s="431">
        <v>987.84</v>
      </c>
    </row>
    <row r="597" spans="1:5" x14ac:dyDescent="0.25">
      <c r="A597" s="438">
        <v>45008</v>
      </c>
      <c r="B597" s="431" t="s">
        <v>21389</v>
      </c>
      <c r="C597" s="431">
        <v>28</v>
      </c>
      <c r="D597" s="432"/>
      <c r="E597" s="431">
        <v>58.8</v>
      </c>
    </row>
    <row r="598" spans="1:5" x14ac:dyDescent="0.25">
      <c r="A598" s="438">
        <v>45008</v>
      </c>
      <c r="B598" s="431" t="s">
        <v>21390</v>
      </c>
      <c r="C598" s="431">
        <v>143</v>
      </c>
      <c r="D598" s="432"/>
      <c r="E598" s="431">
        <v>197.5</v>
      </c>
    </row>
    <row r="599" spans="1:5" x14ac:dyDescent="0.25">
      <c r="A599" s="438">
        <v>45008</v>
      </c>
      <c r="B599" s="431" t="s">
        <v>21391</v>
      </c>
      <c r="C599" s="431">
        <v>45</v>
      </c>
      <c r="D599" s="431">
        <v>120.54</v>
      </c>
      <c r="E599" s="431"/>
    </row>
    <row r="600" spans="1:5" x14ac:dyDescent="0.25">
      <c r="A600" s="438">
        <v>45008</v>
      </c>
      <c r="B600" s="431" t="s">
        <v>21392</v>
      </c>
      <c r="C600" s="435">
        <v>106</v>
      </c>
      <c r="D600" s="432"/>
      <c r="E600" s="431">
        <v>248.04</v>
      </c>
    </row>
    <row r="601" spans="1:5" x14ac:dyDescent="0.25">
      <c r="A601" s="438">
        <v>45008</v>
      </c>
      <c r="B601" s="431" t="s">
        <v>21393</v>
      </c>
      <c r="C601" s="431">
        <v>5</v>
      </c>
      <c r="D601" s="432"/>
      <c r="E601" s="431">
        <v>45</v>
      </c>
    </row>
    <row r="602" spans="1:5" x14ac:dyDescent="0.25">
      <c r="A602" s="438">
        <v>45008</v>
      </c>
      <c r="B602" s="431" t="s">
        <v>21394</v>
      </c>
      <c r="C602" s="435">
        <v>430</v>
      </c>
      <c r="D602" s="432"/>
      <c r="E602" s="431">
        <v>965.79</v>
      </c>
    </row>
    <row r="603" spans="1:5" x14ac:dyDescent="0.25">
      <c r="A603" s="438">
        <v>45008</v>
      </c>
      <c r="B603" s="431" t="s">
        <v>21395</v>
      </c>
      <c r="C603" s="431">
        <v>81</v>
      </c>
      <c r="D603" s="432"/>
      <c r="E603" s="431">
        <v>238.65</v>
      </c>
    </row>
    <row r="604" spans="1:5" x14ac:dyDescent="0.25">
      <c r="A604" s="438">
        <v>45008</v>
      </c>
      <c r="B604" s="151" t="s">
        <v>21396</v>
      </c>
      <c r="C604" s="151">
        <v>138</v>
      </c>
      <c r="D604" s="151"/>
      <c r="E604" s="272">
        <v>333.2</v>
      </c>
    </row>
    <row r="605" spans="1:5" x14ac:dyDescent="0.25">
      <c r="A605" s="438">
        <v>45008</v>
      </c>
      <c r="B605" s="151" t="s">
        <v>21397</v>
      </c>
      <c r="C605" s="151">
        <v>330</v>
      </c>
      <c r="D605" s="151"/>
      <c r="E605" s="460">
        <v>1638.56</v>
      </c>
    </row>
    <row r="606" spans="1:5" x14ac:dyDescent="0.25">
      <c r="A606" s="438">
        <v>45008</v>
      </c>
      <c r="B606" s="151" t="s">
        <v>21398</v>
      </c>
      <c r="C606" s="151">
        <v>28</v>
      </c>
      <c r="D606" s="151">
        <v>83.15</v>
      </c>
      <c r="E606" s="151"/>
    </row>
    <row r="607" spans="1:5" x14ac:dyDescent="0.25">
      <c r="A607" s="438">
        <v>45008</v>
      </c>
      <c r="B607" s="151" t="s">
        <v>21399</v>
      </c>
      <c r="C607" s="151">
        <v>10</v>
      </c>
      <c r="D607" s="151"/>
      <c r="E607" s="151">
        <v>53.9</v>
      </c>
    </row>
    <row r="608" spans="1:5" x14ac:dyDescent="0.25">
      <c r="A608" s="438">
        <v>45008</v>
      </c>
      <c r="B608" s="151" t="s">
        <v>21400</v>
      </c>
      <c r="C608" s="151">
        <v>144</v>
      </c>
      <c r="D608" s="151"/>
      <c r="E608" s="151">
        <v>411.6</v>
      </c>
    </row>
    <row r="609" spans="1:5" x14ac:dyDescent="0.25">
      <c r="A609" s="438">
        <v>45008</v>
      </c>
      <c r="B609" s="151" t="s">
        <v>21401</v>
      </c>
      <c r="C609" s="151">
        <v>170</v>
      </c>
      <c r="D609" s="151"/>
      <c r="E609" s="151">
        <v>360</v>
      </c>
    </row>
    <row r="610" spans="1:5" x14ac:dyDescent="0.25">
      <c r="A610" s="438">
        <v>45008</v>
      </c>
      <c r="B610" s="151" t="s">
        <v>21402</v>
      </c>
      <c r="C610" s="151">
        <v>76</v>
      </c>
      <c r="D610" s="151"/>
      <c r="E610" s="151">
        <v>284</v>
      </c>
    </row>
    <row r="611" spans="1:5" x14ac:dyDescent="0.25">
      <c r="A611" s="438">
        <v>45008</v>
      </c>
      <c r="B611" s="151" t="s">
        <v>21403</v>
      </c>
      <c r="C611" s="151">
        <v>65</v>
      </c>
      <c r="D611" s="151">
        <v>217.96</v>
      </c>
      <c r="E611" s="151"/>
    </row>
    <row r="612" spans="1:5" x14ac:dyDescent="0.25">
      <c r="A612" s="438">
        <v>45008</v>
      </c>
      <c r="B612" s="151" t="s">
        <v>21404</v>
      </c>
      <c r="C612" s="151">
        <v>24</v>
      </c>
      <c r="D612" s="151"/>
      <c r="E612" s="151">
        <v>181.3</v>
      </c>
    </row>
    <row r="613" spans="1:5" x14ac:dyDescent="0.25">
      <c r="A613" s="438">
        <v>45008</v>
      </c>
      <c r="B613" s="151" t="s">
        <v>21405</v>
      </c>
      <c r="C613" s="151">
        <v>150</v>
      </c>
      <c r="D613" s="151"/>
      <c r="E613" s="151">
        <v>411.6</v>
      </c>
    </row>
    <row r="614" spans="1:5" x14ac:dyDescent="0.25">
      <c r="A614" s="438">
        <v>45008</v>
      </c>
      <c r="B614" s="151" t="s">
        <v>21406</v>
      </c>
      <c r="C614" s="151">
        <v>75</v>
      </c>
      <c r="D614" s="151"/>
      <c r="E614" s="151">
        <v>165.2</v>
      </c>
    </row>
    <row r="615" spans="1:5" x14ac:dyDescent="0.25">
      <c r="A615" s="438">
        <v>45008</v>
      </c>
      <c r="B615" s="151" t="s">
        <v>21407</v>
      </c>
      <c r="C615" s="151">
        <v>30</v>
      </c>
      <c r="D615" s="151"/>
      <c r="E615" s="151">
        <v>127.44</v>
      </c>
    </row>
    <row r="616" spans="1:5" x14ac:dyDescent="0.25">
      <c r="A616" s="438">
        <v>45008</v>
      </c>
      <c r="B616" s="151" t="s">
        <v>21408</v>
      </c>
      <c r="C616" s="151">
        <v>245</v>
      </c>
      <c r="D616" s="151"/>
      <c r="E616" s="272">
        <v>584.1</v>
      </c>
    </row>
    <row r="617" spans="1:5" x14ac:dyDescent="0.25">
      <c r="A617" s="259">
        <v>45009</v>
      </c>
      <c r="B617" s="151" t="s">
        <v>21409</v>
      </c>
      <c r="C617" s="151">
        <v>99</v>
      </c>
      <c r="D617" s="151"/>
      <c r="E617" s="151">
        <v>252</v>
      </c>
    </row>
    <row r="618" spans="1:5" x14ac:dyDescent="0.25">
      <c r="A618" s="259">
        <v>45009</v>
      </c>
      <c r="B618" s="151" t="s">
        <v>21410</v>
      </c>
      <c r="C618" s="151">
        <v>20</v>
      </c>
      <c r="D618" s="151">
        <v>84.38</v>
      </c>
      <c r="E618" s="151"/>
    </row>
    <row r="619" spans="1:5" x14ac:dyDescent="0.25">
      <c r="A619" s="259">
        <v>45009</v>
      </c>
      <c r="B619" s="151" t="s">
        <v>21411</v>
      </c>
      <c r="C619" s="151">
        <v>288</v>
      </c>
      <c r="D619" s="268">
        <v>1012.54</v>
      </c>
      <c r="E619" s="151"/>
    </row>
    <row r="620" spans="1:5" x14ac:dyDescent="0.25">
      <c r="A620" s="259">
        <v>45009</v>
      </c>
      <c r="B620" s="151" t="s">
        <v>21412</v>
      </c>
      <c r="C620" s="151">
        <v>79</v>
      </c>
      <c r="D620" s="151"/>
      <c r="E620" s="151">
        <v>255.78</v>
      </c>
    </row>
    <row r="621" spans="1:5" x14ac:dyDescent="0.25">
      <c r="A621" s="259">
        <v>45009</v>
      </c>
      <c r="B621" s="151" t="s">
        <v>21413</v>
      </c>
      <c r="C621" s="151">
        <v>762</v>
      </c>
      <c r="D621" s="151"/>
      <c r="E621" s="460">
        <v>1641.02</v>
      </c>
    </row>
    <row r="622" spans="1:5" ht="16.5" customHeight="1" x14ac:dyDescent="0.25">
      <c r="A622" s="259">
        <v>45009</v>
      </c>
      <c r="B622" s="151" t="s">
        <v>21414</v>
      </c>
      <c r="C622" s="151">
        <v>130</v>
      </c>
      <c r="D622" s="151"/>
      <c r="E622" s="151">
        <v>298.89999999999998</v>
      </c>
    </row>
    <row r="623" spans="1:5" x14ac:dyDescent="0.25">
      <c r="A623" s="259">
        <v>45009</v>
      </c>
      <c r="B623" s="272" t="s">
        <v>21415</v>
      </c>
      <c r="C623" s="151">
        <v>20</v>
      </c>
      <c r="D623" s="151"/>
      <c r="E623" s="151">
        <v>132.30000000000001</v>
      </c>
    </row>
    <row r="624" spans="1:5" x14ac:dyDescent="0.25">
      <c r="A624" s="259">
        <v>45009</v>
      </c>
      <c r="B624" s="151" t="s">
        <v>21416</v>
      </c>
      <c r="C624" s="151">
        <v>120</v>
      </c>
      <c r="D624" s="151"/>
      <c r="E624" s="151">
        <v>274.64999999999998</v>
      </c>
    </row>
    <row r="625" spans="1:5" x14ac:dyDescent="0.25">
      <c r="A625" s="259">
        <v>45009</v>
      </c>
      <c r="B625" s="151" t="s">
        <v>21417</v>
      </c>
      <c r="C625" s="151">
        <v>272</v>
      </c>
      <c r="D625" s="151"/>
      <c r="E625" s="460">
        <v>1375.92</v>
      </c>
    </row>
    <row r="626" spans="1:5" x14ac:dyDescent="0.25">
      <c r="A626" s="259">
        <v>45009</v>
      </c>
      <c r="B626" s="151" t="s">
        <v>21418</v>
      </c>
      <c r="C626" s="151">
        <v>75</v>
      </c>
      <c r="D626" s="151"/>
      <c r="E626" s="151">
        <v>247.8</v>
      </c>
    </row>
    <row r="627" spans="1:5" x14ac:dyDescent="0.25">
      <c r="A627" s="259">
        <v>45009</v>
      </c>
      <c r="B627" s="151" t="s">
        <v>21419</v>
      </c>
      <c r="C627" s="151">
        <v>225</v>
      </c>
      <c r="D627" s="151"/>
      <c r="E627" s="151">
        <v>389.9</v>
      </c>
    </row>
    <row r="628" spans="1:5" x14ac:dyDescent="0.25">
      <c r="A628" s="259">
        <v>45009</v>
      </c>
      <c r="B628" s="151" t="s">
        <v>21420</v>
      </c>
      <c r="C628" s="151">
        <v>223</v>
      </c>
      <c r="D628" s="151"/>
      <c r="E628" s="151">
        <v>511.56</v>
      </c>
    </row>
    <row r="629" spans="1:5" x14ac:dyDescent="0.25">
      <c r="A629" s="259">
        <v>45009</v>
      </c>
      <c r="B629" s="151" t="s">
        <v>21421</v>
      </c>
      <c r="C629" s="151">
        <v>37</v>
      </c>
      <c r="D629" s="151"/>
      <c r="E629" s="151">
        <v>265.33999999999997</v>
      </c>
    </row>
    <row r="630" spans="1:5" x14ac:dyDescent="0.25">
      <c r="A630" s="259">
        <v>45009</v>
      </c>
      <c r="B630" s="272" t="s">
        <v>21422</v>
      </c>
      <c r="C630" s="151">
        <v>11</v>
      </c>
      <c r="D630" s="151">
        <v>36.159999999999997</v>
      </c>
      <c r="E630" s="151"/>
    </row>
    <row r="631" spans="1:5" x14ac:dyDescent="0.25">
      <c r="A631" s="259">
        <v>45009</v>
      </c>
      <c r="B631" s="151" t="s">
        <v>21423</v>
      </c>
      <c r="C631" s="272">
        <v>44</v>
      </c>
      <c r="D631" s="151"/>
      <c r="E631" s="151">
        <v>249.6</v>
      </c>
    </row>
    <row r="632" spans="1:5" x14ac:dyDescent="0.25">
      <c r="A632" s="259">
        <v>45009</v>
      </c>
      <c r="B632" s="151" t="s">
        <v>21424</v>
      </c>
      <c r="C632" s="151">
        <v>139</v>
      </c>
      <c r="D632" s="151"/>
      <c r="E632" s="151">
        <v>836.73</v>
      </c>
    </row>
    <row r="633" spans="1:5" x14ac:dyDescent="0.25">
      <c r="A633" s="259">
        <v>45009</v>
      </c>
      <c r="B633" s="272" t="s">
        <v>21425</v>
      </c>
      <c r="C633" s="151">
        <v>30</v>
      </c>
      <c r="D633" s="151"/>
      <c r="E633" s="151">
        <v>78</v>
      </c>
    </row>
    <row r="634" spans="1:5" x14ac:dyDescent="0.25">
      <c r="A634" s="259">
        <v>45009</v>
      </c>
      <c r="B634" s="151" t="s">
        <v>21426</v>
      </c>
      <c r="C634" s="151">
        <v>140</v>
      </c>
      <c r="D634" s="151">
        <v>411.6</v>
      </c>
      <c r="E634" s="151"/>
    </row>
    <row r="635" spans="1:5" x14ac:dyDescent="0.25">
      <c r="A635" s="259">
        <v>45009</v>
      </c>
      <c r="B635" s="151" t="s">
        <v>21427</v>
      </c>
      <c r="C635" s="151">
        <v>850</v>
      </c>
      <c r="D635" s="151"/>
      <c r="E635" s="460">
        <v>1646.46</v>
      </c>
    </row>
    <row r="636" spans="1:5" x14ac:dyDescent="0.25">
      <c r="A636" s="259">
        <v>45009</v>
      </c>
      <c r="B636" s="151" t="s">
        <v>21428</v>
      </c>
      <c r="C636" s="151">
        <v>24</v>
      </c>
      <c r="D636" s="151"/>
      <c r="E636" s="151">
        <v>78</v>
      </c>
    </row>
    <row r="637" spans="1:5" x14ac:dyDescent="0.25">
      <c r="A637" s="259">
        <v>45009</v>
      </c>
      <c r="B637" s="151" t="s">
        <v>21429</v>
      </c>
      <c r="C637" s="151">
        <v>38</v>
      </c>
      <c r="D637" s="151"/>
      <c r="E637" s="151">
        <v>230.1</v>
      </c>
    </row>
    <row r="638" spans="1:5" x14ac:dyDescent="0.25">
      <c r="A638" s="259">
        <v>45009</v>
      </c>
      <c r="B638" s="151" t="s">
        <v>21430</v>
      </c>
      <c r="C638" s="151">
        <v>133</v>
      </c>
      <c r="D638" s="151"/>
      <c r="E638" s="151">
        <v>285.7</v>
      </c>
    </row>
    <row r="639" spans="1:5" x14ac:dyDescent="0.25">
      <c r="A639" s="259">
        <v>45009</v>
      </c>
      <c r="B639" s="151" t="s">
        <v>21431</v>
      </c>
      <c r="C639" s="151">
        <v>306</v>
      </c>
      <c r="D639" s="151"/>
      <c r="E639" s="151">
        <v>458.2</v>
      </c>
    </row>
    <row r="640" spans="1:5" x14ac:dyDescent="0.25">
      <c r="A640" s="259">
        <v>45009</v>
      </c>
      <c r="B640" s="151" t="s">
        <v>21432</v>
      </c>
      <c r="C640" s="151">
        <v>20</v>
      </c>
      <c r="D640" s="151"/>
      <c r="E640" s="151">
        <v>127.4</v>
      </c>
    </row>
    <row r="641" spans="1:5" x14ac:dyDescent="0.25">
      <c r="A641" s="259">
        <v>45009</v>
      </c>
      <c r="B641" s="151" t="s">
        <v>21433</v>
      </c>
      <c r="C641" s="151">
        <v>10</v>
      </c>
      <c r="D641" s="151"/>
      <c r="E641" s="151">
        <v>62.4</v>
      </c>
    </row>
    <row r="642" spans="1:5" x14ac:dyDescent="0.25">
      <c r="A642" s="259">
        <v>45009</v>
      </c>
      <c r="B642" s="151" t="s">
        <v>21434</v>
      </c>
      <c r="C642" s="151">
        <v>47</v>
      </c>
      <c r="D642" s="151"/>
      <c r="E642" s="151">
        <v>129.80000000000001</v>
      </c>
    </row>
    <row r="643" spans="1:5" x14ac:dyDescent="0.25">
      <c r="A643" s="259">
        <v>45009</v>
      </c>
      <c r="B643" s="151" t="s">
        <v>21435</v>
      </c>
      <c r="C643" s="151">
        <v>60</v>
      </c>
      <c r="D643" s="151">
        <v>97.17</v>
      </c>
      <c r="E643" s="151"/>
    </row>
    <row r="644" spans="1:5" x14ac:dyDescent="0.25">
      <c r="A644" s="259">
        <v>45009</v>
      </c>
      <c r="B644" s="151" t="s">
        <v>21436</v>
      </c>
      <c r="C644" s="151">
        <v>273</v>
      </c>
      <c r="D644" s="151"/>
      <c r="E644" s="151">
        <v>747.9</v>
      </c>
    </row>
    <row r="645" spans="1:5" x14ac:dyDescent="0.25">
      <c r="A645" s="259">
        <v>45009</v>
      </c>
      <c r="B645" s="151" t="s">
        <v>21437</v>
      </c>
      <c r="C645" s="151">
        <v>290</v>
      </c>
      <c r="D645" s="151"/>
      <c r="E645" s="151">
        <v>744.8</v>
      </c>
    </row>
    <row r="646" spans="1:5" x14ac:dyDescent="0.25">
      <c r="A646" s="259">
        <v>45009</v>
      </c>
      <c r="B646" s="151" t="s">
        <v>21438</v>
      </c>
      <c r="C646" s="151">
        <v>172</v>
      </c>
      <c r="D646" s="151"/>
      <c r="E646" s="151">
        <v>419.9</v>
      </c>
    </row>
    <row r="647" spans="1:5" x14ac:dyDescent="0.25">
      <c r="A647" s="438">
        <v>45009</v>
      </c>
      <c r="B647" s="431" t="s">
        <v>21439</v>
      </c>
      <c r="C647" s="431">
        <v>70</v>
      </c>
      <c r="D647" s="432"/>
      <c r="E647" s="431">
        <v>156</v>
      </c>
    </row>
    <row r="648" spans="1:5" x14ac:dyDescent="0.25">
      <c r="A648" s="438">
        <v>45009</v>
      </c>
      <c r="B648" s="431" t="s">
        <v>21440</v>
      </c>
      <c r="C648" s="431">
        <v>92</v>
      </c>
      <c r="D648" s="431">
        <v>289.55</v>
      </c>
      <c r="E648" s="431"/>
    </row>
    <row r="649" spans="1:5" x14ac:dyDescent="0.25">
      <c r="A649" s="438">
        <v>45009</v>
      </c>
      <c r="B649" s="431" t="s">
        <v>21441</v>
      </c>
      <c r="C649" s="431">
        <v>170</v>
      </c>
      <c r="D649" s="432"/>
      <c r="E649" s="431">
        <v>735.5</v>
      </c>
    </row>
    <row r="650" spans="1:5" x14ac:dyDescent="0.25">
      <c r="A650" s="438">
        <v>45010</v>
      </c>
      <c r="B650" s="431" t="s">
        <v>21442</v>
      </c>
      <c r="C650" s="431">
        <v>275</v>
      </c>
      <c r="D650" s="454">
        <v>885.35</v>
      </c>
      <c r="E650" s="431"/>
    </row>
    <row r="651" spans="1:5" x14ac:dyDescent="0.25">
      <c r="A651" s="438">
        <v>45010</v>
      </c>
      <c r="B651" s="431" t="s">
        <v>21443</v>
      </c>
      <c r="C651" s="431">
        <v>75</v>
      </c>
      <c r="D651" s="431">
        <v>204.67</v>
      </c>
      <c r="E651" s="431"/>
    </row>
    <row r="652" spans="1:5" x14ac:dyDescent="0.25">
      <c r="A652" s="438">
        <v>45010</v>
      </c>
      <c r="B652" s="431" t="s">
        <v>21444</v>
      </c>
      <c r="C652" s="431">
        <v>46</v>
      </c>
      <c r="D652" s="432"/>
      <c r="E652" s="431">
        <v>122.5</v>
      </c>
    </row>
    <row r="653" spans="1:5" x14ac:dyDescent="0.25">
      <c r="A653" s="438">
        <v>45010</v>
      </c>
      <c r="B653" s="431" t="s">
        <v>21445</v>
      </c>
      <c r="C653" s="431">
        <v>90</v>
      </c>
      <c r="D653" s="431">
        <v>168.76</v>
      </c>
      <c r="E653" s="431"/>
    </row>
    <row r="654" spans="1:5" x14ac:dyDescent="0.25">
      <c r="A654" s="438">
        <v>45010</v>
      </c>
      <c r="B654" s="431" t="s">
        <v>21446</v>
      </c>
      <c r="C654" s="431">
        <v>45</v>
      </c>
      <c r="D654" s="432"/>
      <c r="E654" s="431">
        <v>110.6</v>
      </c>
    </row>
    <row r="655" spans="1:5" x14ac:dyDescent="0.25">
      <c r="A655" s="438">
        <v>45012</v>
      </c>
      <c r="B655" s="431" t="s">
        <v>21447</v>
      </c>
      <c r="C655" s="431">
        <v>60</v>
      </c>
      <c r="D655" s="432"/>
      <c r="E655" s="431">
        <v>79</v>
      </c>
    </row>
    <row r="656" spans="1:5" x14ac:dyDescent="0.25">
      <c r="A656" s="438">
        <v>45012</v>
      </c>
      <c r="B656" s="431" t="s">
        <v>21448</v>
      </c>
      <c r="C656" s="431">
        <v>10</v>
      </c>
      <c r="D656" s="431"/>
      <c r="E656" s="431">
        <v>63.7</v>
      </c>
    </row>
    <row r="657" spans="1:6" x14ac:dyDescent="0.25">
      <c r="A657" s="438">
        <v>45012</v>
      </c>
      <c r="B657" s="431" t="s">
        <v>21449</v>
      </c>
      <c r="C657" s="431">
        <v>385</v>
      </c>
      <c r="D657" s="432"/>
      <c r="E657" s="431">
        <v>516.6</v>
      </c>
      <c r="F657" t="s">
        <v>21450</v>
      </c>
    </row>
    <row r="658" spans="1:6" x14ac:dyDescent="0.25">
      <c r="A658" s="438">
        <v>45012</v>
      </c>
      <c r="B658" s="431" t="s">
        <v>21451</v>
      </c>
      <c r="C658" s="431">
        <v>22</v>
      </c>
      <c r="D658" s="432"/>
      <c r="E658" s="431">
        <v>227.24</v>
      </c>
    </row>
    <row r="659" spans="1:6" x14ac:dyDescent="0.25">
      <c r="A659" s="438">
        <v>45012</v>
      </c>
      <c r="B659" s="431" t="s">
        <v>21452</v>
      </c>
      <c r="C659" s="431">
        <v>1772</v>
      </c>
      <c r="D659" s="432"/>
      <c r="E659" s="433">
        <v>3807.03</v>
      </c>
    </row>
    <row r="660" spans="1:6" x14ac:dyDescent="0.25">
      <c r="A660" s="438">
        <v>45012</v>
      </c>
      <c r="B660" s="431" t="s">
        <v>21453</v>
      </c>
      <c r="C660" s="431">
        <v>25</v>
      </c>
      <c r="D660" s="431">
        <v>84.38</v>
      </c>
      <c r="E660" s="431"/>
    </row>
    <row r="661" spans="1:6" x14ac:dyDescent="0.25">
      <c r="A661" s="438">
        <v>45012</v>
      </c>
      <c r="B661" s="431" t="s">
        <v>21454</v>
      </c>
      <c r="C661" s="431">
        <v>250</v>
      </c>
      <c r="D661" s="431">
        <v>983.73</v>
      </c>
      <c r="E661" s="431"/>
    </row>
    <row r="662" spans="1:6" x14ac:dyDescent="0.25">
      <c r="A662" s="438">
        <v>45012</v>
      </c>
      <c r="B662" s="431" t="s">
        <v>21455</v>
      </c>
      <c r="C662" s="431">
        <v>5</v>
      </c>
      <c r="D662" s="431">
        <v>51.23</v>
      </c>
      <c r="E662" s="431"/>
    </row>
    <row r="663" spans="1:6" x14ac:dyDescent="0.25">
      <c r="A663" s="438">
        <v>45012</v>
      </c>
      <c r="B663" s="431" t="s">
        <v>21456</v>
      </c>
      <c r="C663" s="431">
        <v>68</v>
      </c>
      <c r="D663" s="432"/>
      <c r="E663" s="431">
        <v>335.92</v>
      </c>
    </row>
    <row r="664" spans="1:6" x14ac:dyDescent="0.25">
      <c r="A664" s="438">
        <v>45012</v>
      </c>
      <c r="B664" s="431" t="s">
        <v>21457</v>
      </c>
      <c r="C664" s="431">
        <v>110</v>
      </c>
      <c r="D664" s="432"/>
      <c r="E664" s="431">
        <v>221.2</v>
      </c>
    </row>
    <row r="665" spans="1:6" x14ac:dyDescent="0.25">
      <c r="A665" s="438">
        <v>45012</v>
      </c>
      <c r="B665" s="431" t="s">
        <v>21458</v>
      </c>
      <c r="C665" s="431">
        <v>155</v>
      </c>
      <c r="D665" s="431">
        <v>413</v>
      </c>
      <c r="E665" s="431"/>
    </row>
    <row r="666" spans="1:6" x14ac:dyDescent="0.25">
      <c r="A666" s="438">
        <v>45012</v>
      </c>
      <c r="B666" s="431" t="s">
        <v>21459</v>
      </c>
      <c r="C666" s="431">
        <v>105</v>
      </c>
      <c r="D666" s="432"/>
      <c r="E666" s="431">
        <v>230.1</v>
      </c>
    </row>
    <row r="667" spans="1:6" x14ac:dyDescent="0.25">
      <c r="A667" s="438">
        <v>45012</v>
      </c>
      <c r="B667" s="431" t="s">
        <v>21460</v>
      </c>
      <c r="C667" s="431">
        <v>333</v>
      </c>
      <c r="D667" s="432"/>
      <c r="E667" s="431">
        <v>928.2</v>
      </c>
    </row>
    <row r="668" spans="1:6" x14ac:dyDescent="0.25">
      <c r="A668" s="438">
        <v>45012</v>
      </c>
      <c r="B668" s="431" t="s">
        <v>21461</v>
      </c>
      <c r="C668" s="431">
        <v>100</v>
      </c>
      <c r="D668" s="431">
        <v>165.19</v>
      </c>
      <c r="E668" s="431"/>
    </row>
    <row r="669" spans="1:6" x14ac:dyDescent="0.25">
      <c r="A669" s="438">
        <v>45012</v>
      </c>
      <c r="B669" s="431" t="s">
        <v>21462</v>
      </c>
      <c r="C669" s="431">
        <v>60</v>
      </c>
      <c r="D669" s="432"/>
      <c r="E669" s="431">
        <v>124.6</v>
      </c>
    </row>
    <row r="670" spans="1:6" x14ac:dyDescent="0.25">
      <c r="A670" s="438">
        <v>45012</v>
      </c>
      <c r="B670" s="431" t="s">
        <v>21463</v>
      </c>
      <c r="C670" s="431">
        <v>256</v>
      </c>
      <c r="D670" s="432"/>
      <c r="E670" s="431">
        <v>713.02</v>
      </c>
    </row>
    <row r="671" spans="1:6" x14ac:dyDescent="0.25">
      <c r="A671" s="438">
        <v>45012</v>
      </c>
      <c r="B671" s="431" t="s">
        <v>21464</v>
      </c>
      <c r="C671" s="431">
        <v>28</v>
      </c>
      <c r="D671" s="431">
        <v>55.35</v>
      </c>
      <c r="E671" s="431"/>
    </row>
    <row r="672" spans="1:6" x14ac:dyDescent="0.25">
      <c r="A672" s="438">
        <v>45012</v>
      </c>
      <c r="B672" s="431" t="s">
        <v>21465</v>
      </c>
      <c r="C672" s="431">
        <v>100</v>
      </c>
      <c r="D672" s="431">
        <v>358.18</v>
      </c>
      <c r="E672" s="431"/>
    </row>
    <row r="673" spans="1:6" x14ac:dyDescent="0.25">
      <c r="A673" s="438">
        <v>45012</v>
      </c>
      <c r="B673" s="431" t="s">
        <v>21466</v>
      </c>
      <c r="C673" s="431">
        <v>674</v>
      </c>
      <c r="D673" s="432"/>
      <c r="E673" s="433">
        <v>1738.88</v>
      </c>
    </row>
    <row r="674" spans="1:6" x14ac:dyDescent="0.25">
      <c r="A674" s="438">
        <v>45012</v>
      </c>
      <c r="B674" s="431" t="s">
        <v>21467</v>
      </c>
      <c r="C674" s="431">
        <v>15</v>
      </c>
      <c r="D674" s="431">
        <v>90.41</v>
      </c>
      <c r="E674" s="431"/>
    </row>
    <row r="675" spans="1:6" x14ac:dyDescent="0.25">
      <c r="A675" s="438">
        <v>45012</v>
      </c>
      <c r="B675" s="431" t="s">
        <v>21468</v>
      </c>
      <c r="C675" s="431">
        <v>60</v>
      </c>
      <c r="D675" s="431">
        <v>97.17</v>
      </c>
      <c r="E675" s="431"/>
    </row>
    <row r="676" spans="1:6" x14ac:dyDescent="0.25">
      <c r="A676" s="438">
        <v>45012</v>
      </c>
      <c r="B676" s="431" t="s">
        <v>21469</v>
      </c>
      <c r="C676" s="431">
        <v>918</v>
      </c>
      <c r="D676" s="432"/>
      <c r="E676" s="433">
        <v>1171.5999999999999</v>
      </c>
    </row>
    <row r="677" spans="1:6" x14ac:dyDescent="0.25">
      <c r="A677" s="438">
        <v>45012</v>
      </c>
      <c r="B677" s="431" t="s">
        <v>21470</v>
      </c>
      <c r="C677" s="431">
        <v>22</v>
      </c>
      <c r="D677" s="432"/>
      <c r="E677" s="431">
        <v>124.8</v>
      </c>
    </row>
    <row r="678" spans="1:6" x14ac:dyDescent="0.25">
      <c r="A678" s="438">
        <v>45012</v>
      </c>
      <c r="B678" s="431" t="s">
        <v>21471</v>
      </c>
      <c r="C678" s="431">
        <v>90</v>
      </c>
      <c r="D678" s="432"/>
      <c r="E678" s="431">
        <v>221.2</v>
      </c>
    </row>
    <row r="679" spans="1:6" x14ac:dyDescent="0.25">
      <c r="A679" s="438">
        <v>45012</v>
      </c>
      <c r="B679" s="431" t="s">
        <v>21472</v>
      </c>
      <c r="C679" s="431">
        <v>30</v>
      </c>
      <c r="D679" s="432">
        <v>89.54</v>
      </c>
      <c r="E679" s="431"/>
    </row>
    <row r="680" spans="1:6" x14ac:dyDescent="0.25">
      <c r="A680" s="438">
        <v>45012</v>
      </c>
      <c r="B680" s="431" t="s">
        <v>21473</v>
      </c>
      <c r="C680" s="431">
        <v>37</v>
      </c>
      <c r="D680" s="432">
        <v>84.38</v>
      </c>
      <c r="E680" s="431"/>
    </row>
    <row r="681" spans="1:6" x14ac:dyDescent="0.25">
      <c r="A681" s="438">
        <v>45012</v>
      </c>
      <c r="B681" s="431" t="s">
        <v>21474</v>
      </c>
      <c r="C681" s="431">
        <v>40</v>
      </c>
      <c r="D681" s="431">
        <v>168.76</v>
      </c>
      <c r="E681" s="431"/>
      <c r="F681" s="464"/>
    </row>
    <row r="682" spans="1:6" x14ac:dyDescent="0.25">
      <c r="A682" s="438">
        <v>45013</v>
      </c>
      <c r="B682" s="431" t="s">
        <v>21475</v>
      </c>
      <c r="C682" s="431">
        <v>105</v>
      </c>
      <c r="D682" s="431">
        <v>355.59</v>
      </c>
      <c r="E682" s="431"/>
      <c r="F682" s="464"/>
    </row>
    <row r="683" spans="1:6" x14ac:dyDescent="0.25">
      <c r="A683" s="438">
        <v>45013</v>
      </c>
      <c r="B683" s="431" t="s">
        <v>21476</v>
      </c>
      <c r="C683" s="431">
        <v>13</v>
      </c>
      <c r="D683" s="431">
        <v>102.34</v>
      </c>
      <c r="E683" s="431"/>
      <c r="F683" s="464"/>
    </row>
    <row r="684" spans="1:6" x14ac:dyDescent="0.25">
      <c r="A684" s="438">
        <v>45013</v>
      </c>
      <c r="B684" s="431" t="s">
        <v>21477</v>
      </c>
      <c r="C684" s="431">
        <v>10</v>
      </c>
      <c r="D684" s="431">
        <v>63.96</v>
      </c>
      <c r="E684" s="431"/>
      <c r="F684" s="464"/>
    </row>
    <row r="685" spans="1:6" x14ac:dyDescent="0.25">
      <c r="A685" s="438">
        <v>45013</v>
      </c>
      <c r="B685" s="431" t="s">
        <v>21478</v>
      </c>
      <c r="C685" s="431">
        <v>46</v>
      </c>
      <c r="D685" s="431"/>
      <c r="E685" s="431">
        <v>114.4</v>
      </c>
      <c r="F685" s="464"/>
    </row>
    <row r="686" spans="1:6" x14ac:dyDescent="0.25">
      <c r="A686" s="438">
        <v>45013</v>
      </c>
      <c r="B686" s="431" t="s">
        <v>21479</v>
      </c>
      <c r="C686" s="431">
        <v>100</v>
      </c>
      <c r="D686" s="431">
        <v>358.18</v>
      </c>
      <c r="E686" s="431"/>
      <c r="F686" s="464"/>
    </row>
    <row r="687" spans="1:6" x14ac:dyDescent="0.25">
      <c r="A687" s="438">
        <v>45013</v>
      </c>
      <c r="B687" s="431" t="s">
        <v>21480</v>
      </c>
      <c r="C687" s="431">
        <v>10</v>
      </c>
      <c r="D687" s="431"/>
      <c r="E687" s="431">
        <v>101</v>
      </c>
      <c r="F687" s="464"/>
    </row>
    <row r="688" spans="1:6" x14ac:dyDescent="0.25">
      <c r="A688" s="438">
        <v>45013</v>
      </c>
      <c r="B688" s="431" t="s">
        <v>21481</v>
      </c>
      <c r="C688" s="431">
        <v>287</v>
      </c>
      <c r="D688" s="431">
        <v>807.32</v>
      </c>
      <c r="E688" s="431"/>
      <c r="F688" s="464"/>
    </row>
    <row r="689" spans="1:6" x14ac:dyDescent="0.25">
      <c r="A689" s="438">
        <v>45013</v>
      </c>
      <c r="B689" s="431" t="s">
        <v>21482</v>
      </c>
      <c r="C689" s="431">
        <v>67</v>
      </c>
      <c r="D689" s="431"/>
      <c r="E689" s="431">
        <v>156.80000000000001</v>
      </c>
      <c r="F689" s="464"/>
    </row>
    <row r="690" spans="1:6" x14ac:dyDescent="0.25">
      <c r="A690" s="438">
        <v>45013</v>
      </c>
      <c r="B690" s="431" t="s">
        <v>21483</v>
      </c>
      <c r="C690" s="431">
        <v>88</v>
      </c>
      <c r="D690" s="431"/>
      <c r="E690" s="431">
        <v>190.86</v>
      </c>
      <c r="F690" s="464"/>
    </row>
    <row r="691" spans="1:6" x14ac:dyDescent="0.25">
      <c r="A691" s="438">
        <v>45013</v>
      </c>
      <c r="B691" s="431" t="s">
        <v>21484</v>
      </c>
      <c r="C691" s="431">
        <v>17</v>
      </c>
      <c r="D691" s="431"/>
      <c r="E691" s="431">
        <v>109.2</v>
      </c>
      <c r="F691" s="464"/>
    </row>
    <row r="692" spans="1:6" x14ac:dyDescent="0.25">
      <c r="A692" s="438">
        <v>45013</v>
      </c>
      <c r="B692" s="431" t="s">
        <v>21485</v>
      </c>
      <c r="C692" s="431">
        <v>18</v>
      </c>
      <c r="D692" s="431"/>
      <c r="E692" s="431">
        <v>108.68</v>
      </c>
      <c r="F692" s="464"/>
    </row>
    <row r="693" spans="1:6" x14ac:dyDescent="0.25">
      <c r="A693" s="438">
        <v>45013</v>
      </c>
      <c r="B693" s="431" t="s">
        <v>21486</v>
      </c>
      <c r="C693" s="431">
        <v>60</v>
      </c>
      <c r="D693" s="431"/>
      <c r="E693" s="431">
        <v>648.27</v>
      </c>
      <c r="F693" s="464"/>
    </row>
    <row r="694" spans="1:6" x14ac:dyDescent="0.25">
      <c r="A694" s="438">
        <v>45013</v>
      </c>
      <c r="B694" s="431" t="s">
        <v>21487</v>
      </c>
      <c r="C694" s="431">
        <v>316</v>
      </c>
      <c r="D694" s="431"/>
      <c r="E694" s="431">
        <v>774.94</v>
      </c>
      <c r="F694" s="464"/>
    </row>
    <row r="695" spans="1:6" x14ac:dyDescent="0.25">
      <c r="A695" s="438">
        <v>45013</v>
      </c>
      <c r="B695" s="431" t="s">
        <v>21488</v>
      </c>
      <c r="C695" s="431">
        <v>32</v>
      </c>
      <c r="D695" s="431">
        <v>108.73</v>
      </c>
      <c r="E695" s="431"/>
      <c r="F695" s="464"/>
    </row>
    <row r="696" spans="1:6" x14ac:dyDescent="0.25">
      <c r="A696" s="438">
        <v>45013</v>
      </c>
      <c r="B696" s="431" t="s">
        <v>21489</v>
      </c>
      <c r="C696" s="431">
        <v>482</v>
      </c>
      <c r="D696" s="431"/>
      <c r="E696" s="433">
        <v>1083</v>
      </c>
      <c r="F696" s="464" t="s">
        <v>21490</v>
      </c>
    </row>
    <row r="697" spans="1:6" x14ac:dyDescent="0.25">
      <c r="A697" s="438">
        <v>45013</v>
      </c>
      <c r="B697" s="431" t="s">
        <v>21491</v>
      </c>
      <c r="C697" s="431">
        <v>45</v>
      </c>
      <c r="D697" s="431"/>
      <c r="E697" s="431">
        <v>137.19999999999999</v>
      </c>
      <c r="F697" s="464"/>
    </row>
    <row r="698" spans="1:6" x14ac:dyDescent="0.25">
      <c r="A698" s="438">
        <v>45013</v>
      </c>
      <c r="B698" s="431" t="s">
        <v>21492</v>
      </c>
      <c r="C698" s="431">
        <v>135</v>
      </c>
      <c r="D698" s="431">
        <v>268.63</v>
      </c>
      <c r="E698" s="431"/>
      <c r="F698" s="464"/>
    </row>
    <row r="699" spans="1:6" x14ac:dyDescent="0.25">
      <c r="A699" s="438">
        <v>45013</v>
      </c>
      <c r="B699" s="431" t="s">
        <v>21493</v>
      </c>
      <c r="C699" s="431">
        <v>13</v>
      </c>
      <c r="D699" s="431">
        <v>57.26</v>
      </c>
      <c r="E699" s="431"/>
      <c r="F699" s="464"/>
    </row>
    <row r="700" spans="1:6" x14ac:dyDescent="0.25">
      <c r="A700" s="438">
        <v>45013</v>
      </c>
      <c r="B700" s="431" t="s">
        <v>21494</v>
      </c>
      <c r="C700" s="431">
        <v>74</v>
      </c>
      <c r="D700" s="431">
        <v>203.2</v>
      </c>
      <c r="E700" s="431"/>
      <c r="F700" s="464"/>
    </row>
    <row r="701" spans="1:6" x14ac:dyDescent="0.25">
      <c r="A701" s="438">
        <v>45013</v>
      </c>
      <c r="B701" s="431" t="s">
        <v>21495</v>
      </c>
      <c r="C701" s="431">
        <v>45</v>
      </c>
      <c r="D701" s="431">
        <v>84.38</v>
      </c>
      <c r="E701" s="431"/>
      <c r="F701" s="464"/>
    </row>
    <row r="702" spans="1:6" x14ac:dyDescent="0.25">
      <c r="A702" s="438">
        <v>45013</v>
      </c>
      <c r="B702" s="431" t="s">
        <v>21496</v>
      </c>
      <c r="C702" s="431">
        <v>26</v>
      </c>
      <c r="D702" s="431">
        <v>90.41</v>
      </c>
      <c r="E702" s="431"/>
      <c r="F702" s="464"/>
    </row>
    <row r="703" spans="1:6" x14ac:dyDescent="0.25">
      <c r="A703" s="438">
        <v>45013</v>
      </c>
      <c r="B703" s="431" t="s">
        <v>21497</v>
      </c>
      <c r="C703" s="431">
        <v>600</v>
      </c>
      <c r="D703" s="431"/>
      <c r="E703" s="433">
        <v>2713.5</v>
      </c>
      <c r="F703" s="464"/>
    </row>
    <row r="704" spans="1:6" x14ac:dyDescent="0.25">
      <c r="A704" s="438">
        <v>45013</v>
      </c>
      <c r="B704" s="431" t="s">
        <v>21498</v>
      </c>
      <c r="C704" s="431">
        <v>10</v>
      </c>
      <c r="D704" s="431"/>
      <c r="E704" s="431">
        <v>49.5</v>
      </c>
      <c r="F704" s="464"/>
    </row>
    <row r="705" spans="1:6" x14ac:dyDescent="0.25">
      <c r="A705" s="438">
        <v>45013</v>
      </c>
      <c r="B705" s="431" t="s">
        <v>21499</v>
      </c>
      <c r="C705" s="431">
        <v>23</v>
      </c>
      <c r="D705" s="431"/>
      <c r="E705" s="431">
        <v>52</v>
      </c>
      <c r="F705" s="464"/>
    </row>
    <row r="706" spans="1:6" x14ac:dyDescent="0.25">
      <c r="A706" s="438">
        <v>45013</v>
      </c>
      <c r="B706" s="431" t="s">
        <v>21500</v>
      </c>
      <c r="C706" s="431">
        <v>63</v>
      </c>
      <c r="D706" s="431"/>
      <c r="E706" s="431">
        <v>150.80000000000001</v>
      </c>
      <c r="F706" s="464"/>
    </row>
    <row r="707" spans="1:6" x14ac:dyDescent="0.25">
      <c r="A707" s="438">
        <v>45013</v>
      </c>
      <c r="B707" s="431" t="s">
        <v>21501</v>
      </c>
      <c r="C707" s="431">
        <v>30</v>
      </c>
      <c r="D707" s="431"/>
      <c r="E707" s="431">
        <v>150</v>
      </c>
      <c r="F707" s="464"/>
    </row>
    <row r="708" spans="1:6" x14ac:dyDescent="0.25">
      <c r="A708" s="438">
        <v>45013</v>
      </c>
      <c r="B708" s="431" t="s">
        <v>21502</v>
      </c>
      <c r="C708" s="431">
        <v>70</v>
      </c>
      <c r="D708" s="431">
        <v>158.91999999999999</v>
      </c>
      <c r="E708" s="431"/>
      <c r="F708" s="464" t="s">
        <v>21503</v>
      </c>
    </row>
    <row r="709" spans="1:6" x14ac:dyDescent="0.25">
      <c r="A709" s="438">
        <v>45013</v>
      </c>
      <c r="B709" s="431" t="s">
        <v>21504</v>
      </c>
      <c r="C709" s="431">
        <v>63</v>
      </c>
      <c r="D709" s="431">
        <v>166.3</v>
      </c>
      <c r="E709" s="431"/>
      <c r="F709" s="464"/>
    </row>
    <row r="710" spans="1:6" x14ac:dyDescent="0.25">
      <c r="A710" s="438">
        <v>45013</v>
      </c>
      <c r="B710" s="431" t="s">
        <v>21505</v>
      </c>
      <c r="C710" s="431">
        <v>20</v>
      </c>
      <c r="D710" s="431"/>
      <c r="E710" s="431">
        <v>52</v>
      </c>
      <c r="F710" s="464"/>
    </row>
    <row r="711" spans="1:6" x14ac:dyDescent="0.25">
      <c r="A711" s="438">
        <v>45013</v>
      </c>
      <c r="B711" s="431" t="s">
        <v>21506</v>
      </c>
      <c r="C711" s="431">
        <v>100</v>
      </c>
      <c r="D711" s="431"/>
      <c r="E711" s="431">
        <v>221.2</v>
      </c>
      <c r="F711" s="464"/>
    </row>
    <row r="712" spans="1:6" x14ac:dyDescent="0.25">
      <c r="A712" s="438">
        <v>45013</v>
      </c>
      <c r="B712" s="431" t="s">
        <v>21507</v>
      </c>
      <c r="C712" s="431">
        <v>120</v>
      </c>
      <c r="D712" s="431"/>
      <c r="E712" s="431">
        <v>276.64</v>
      </c>
      <c r="F712" s="464"/>
    </row>
    <row r="713" spans="1:6" x14ac:dyDescent="0.25">
      <c r="A713" s="438">
        <v>45013</v>
      </c>
      <c r="B713" s="431" t="s">
        <v>21508</v>
      </c>
      <c r="C713" s="431">
        <v>120</v>
      </c>
      <c r="D713" s="431"/>
      <c r="E713" s="431">
        <v>289.8</v>
      </c>
      <c r="F713" s="464"/>
    </row>
    <row r="714" spans="1:6" x14ac:dyDescent="0.25">
      <c r="A714" s="438">
        <v>45013</v>
      </c>
      <c r="B714" s="431" t="s">
        <v>21509</v>
      </c>
      <c r="C714" s="431">
        <v>83</v>
      </c>
      <c r="D714" s="431"/>
      <c r="E714" s="431">
        <v>231.92</v>
      </c>
      <c r="F714" s="464"/>
    </row>
    <row r="715" spans="1:6" x14ac:dyDescent="0.25">
      <c r="A715" s="438">
        <v>45013</v>
      </c>
      <c r="B715" s="431" t="s">
        <v>21510</v>
      </c>
      <c r="C715" s="431">
        <v>150</v>
      </c>
      <c r="D715" s="432"/>
      <c r="E715" s="431">
        <v>364</v>
      </c>
    </row>
    <row r="716" spans="1:6" x14ac:dyDescent="0.25">
      <c r="A716" s="438">
        <v>45013</v>
      </c>
      <c r="B716" s="431" t="s">
        <v>21511</v>
      </c>
      <c r="C716" s="431">
        <v>22</v>
      </c>
      <c r="D716" s="432"/>
      <c r="E716" s="431">
        <v>49</v>
      </c>
    </row>
    <row r="717" spans="1:6" x14ac:dyDescent="0.25">
      <c r="A717" s="438">
        <v>45013</v>
      </c>
      <c r="B717" s="437" t="s">
        <v>21512</v>
      </c>
      <c r="C717" s="431">
        <v>20</v>
      </c>
      <c r="D717" s="431">
        <v>192.86</v>
      </c>
      <c r="E717" s="431"/>
    </row>
    <row r="718" spans="1:6" x14ac:dyDescent="0.25">
      <c r="A718" s="438">
        <v>45013</v>
      </c>
      <c r="B718" s="431" t="s">
        <v>21513</v>
      </c>
      <c r="C718" s="431">
        <v>67</v>
      </c>
      <c r="D718" s="432"/>
      <c r="E718" s="431">
        <v>391.02</v>
      </c>
    </row>
    <row r="719" spans="1:6" x14ac:dyDescent="0.25">
      <c r="A719" s="438">
        <v>45013</v>
      </c>
      <c r="B719" s="431" t="s">
        <v>21514</v>
      </c>
      <c r="C719" s="431">
        <v>14</v>
      </c>
      <c r="D719" s="431">
        <v>60.27</v>
      </c>
      <c r="E719" s="431"/>
    </row>
    <row r="720" spans="1:6" x14ac:dyDescent="0.25">
      <c r="A720" s="438">
        <v>45013</v>
      </c>
      <c r="B720" s="431" t="s">
        <v>21515</v>
      </c>
      <c r="C720" s="431">
        <v>182</v>
      </c>
      <c r="D720" s="432"/>
      <c r="E720" s="431">
        <v>627.38</v>
      </c>
    </row>
    <row r="721" spans="1:5" x14ac:dyDescent="0.25">
      <c r="A721" s="438">
        <v>45013</v>
      </c>
      <c r="B721" s="431" t="s">
        <v>21516</v>
      </c>
      <c r="C721" s="431">
        <v>82</v>
      </c>
      <c r="D721" s="432"/>
      <c r="E721" s="431">
        <v>223.6</v>
      </c>
    </row>
    <row r="722" spans="1:5" x14ac:dyDescent="0.25">
      <c r="A722" s="438">
        <v>45013</v>
      </c>
      <c r="B722" s="431" t="s">
        <v>21517</v>
      </c>
      <c r="C722" s="431">
        <v>115</v>
      </c>
      <c r="D722" s="431">
        <v>179.09</v>
      </c>
      <c r="E722" s="431"/>
    </row>
    <row r="723" spans="1:5" x14ac:dyDescent="0.25">
      <c r="A723" s="438">
        <v>45013</v>
      </c>
      <c r="B723" s="431" t="s">
        <v>21518</v>
      </c>
      <c r="C723" s="431">
        <v>65</v>
      </c>
      <c r="D723" s="431">
        <v>217.71</v>
      </c>
      <c r="E723" s="431"/>
    </row>
    <row r="724" spans="1:5" x14ac:dyDescent="0.25">
      <c r="A724" s="438">
        <v>45013</v>
      </c>
      <c r="B724" s="431" t="s">
        <v>21519</v>
      </c>
      <c r="C724" s="431">
        <v>90</v>
      </c>
      <c r="D724" s="432"/>
      <c r="E724" s="431">
        <v>145.6</v>
      </c>
    </row>
    <row r="725" spans="1:5" x14ac:dyDescent="0.25">
      <c r="A725" s="438">
        <v>45013</v>
      </c>
      <c r="B725" s="431" t="s">
        <v>21520</v>
      </c>
      <c r="C725" s="431">
        <v>17</v>
      </c>
      <c r="D725" s="432"/>
      <c r="E725" s="431">
        <v>52</v>
      </c>
    </row>
    <row r="726" spans="1:5" x14ac:dyDescent="0.25">
      <c r="A726" s="438">
        <v>45013</v>
      </c>
      <c r="B726" s="431" t="s">
        <v>21521</v>
      </c>
      <c r="C726" s="431">
        <v>40</v>
      </c>
      <c r="D726" s="431">
        <v>168.76</v>
      </c>
      <c r="E726" s="431"/>
    </row>
    <row r="727" spans="1:5" x14ac:dyDescent="0.25">
      <c r="A727" s="438">
        <v>45013</v>
      </c>
      <c r="B727" s="431" t="s">
        <v>21522</v>
      </c>
      <c r="C727" s="431">
        <v>5198</v>
      </c>
      <c r="D727" s="431"/>
      <c r="E727" s="433">
        <v>8859.2000000000007</v>
      </c>
    </row>
    <row r="728" spans="1:5" x14ac:dyDescent="0.25">
      <c r="A728" s="438">
        <v>45014</v>
      </c>
      <c r="B728" s="431" t="s">
        <v>21523</v>
      </c>
      <c r="C728" s="431">
        <v>45</v>
      </c>
      <c r="D728" s="431">
        <v>162.31</v>
      </c>
      <c r="E728" s="431"/>
    </row>
    <row r="729" spans="1:5" x14ac:dyDescent="0.25">
      <c r="A729" s="438">
        <v>45014</v>
      </c>
      <c r="B729" s="431" t="s">
        <v>21524</v>
      </c>
      <c r="C729" s="431">
        <v>21</v>
      </c>
      <c r="D729" s="431">
        <v>60.27</v>
      </c>
      <c r="E729" s="431"/>
    </row>
    <row r="730" spans="1:5" x14ac:dyDescent="0.25">
      <c r="A730" s="438">
        <v>45014</v>
      </c>
      <c r="B730" s="431" t="s">
        <v>21525</v>
      </c>
      <c r="C730" s="431">
        <v>5</v>
      </c>
      <c r="D730" s="432"/>
      <c r="E730" s="431">
        <v>49</v>
      </c>
    </row>
    <row r="731" spans="1:5" x14ac:dyDescent="0.25">
      <c r="A731" s="438">
        <v>45014</v>
      </c>
      <c r="B731" s="431" t="s">
        <v>21526</v>
      </c>
      <c r="C731" s="431">
        <v>33</v>
      </c>
      <c r="D731" s="432"/>
      <c r="E731" s="431">
        <v>190.86</v>
      </c>
    </row>
    <row r="732" spans="1:5" x14ac:dyDescent="0.25">
      <c r="A732" s="438">
        <v>45014</v>
      </c>
      <c r="B732" s="431" t="s">
        <v>21527</v>
      </c>
      <c r="C732" s="431">
        <v>10</v>
      </c>
      <c r="D732" s="432"/>
      <c r="E732" s="431">
        <v>49</v>
      </c>
    </row>
    <row r="733" spans="1:5" x14ac:dyDescent="0.25">
      <c r="A733" s="438">
        <v>45014</v>
      </c>
      <c r="B733" s="437" t="s">
        <v>21528</v>
      </c>
      <c r="C733" s="431">
        <v>471</v>
      </c>
      <c r="D733" s="432"/>
      <c r="E733" s="433">
        <v>1413.24</v>
      </c>
    </row>
    <row r="734" spans="1:5" x14ac:dyDescent="0.25">
      <c r="A734" s="438">
        <v>45014</v>
      </c>
      <c r="B734" s="431" t="s">
        <v>21529</v>
      </c>
      <c r="C734" s="431">
        <v>104</v>
      </c>
      <c r="D734" s="432"/>
      <c r="E734" s="431">
        <v>586.54</v>
      </c>
    </row>
    <row r="735" spans="1:5" x14ac:dyDescent="0.25">
      <c r="A735" s="438">
        <v>45014</v>
      </c>
      <c r="B735" s="431" t="s">
        <v>21530</v>
      </c>
      <c r="C735" s="431">
        <v>66</v>
      </c>
      <c r="D735" s="431"/>
      <c r="E735" s="431">
        <v>375.54</v>
      </c>
    </row>
    <row r="736" spans="1:5" x14ac:dyDescent="0.25">
      <c r="A736" s="438">
        <v>45014</v>
      </c>
      <c r="B736" s="431" t="s">
        <v>21531</v>
      </c>
      <c r="C736" s="431">
        <v>56</v>
      </c>
      <c r="D736" s="431">
        <v>179.09</v>
      </c>
      <c r="E736" s="431"/>
    </row>
    <row r="737" spans="1:6" x14ac:dyDescent="0.25">
      <c r="A737" s="438">
        <v>45014</v>
      </c>
      <c r="B737" s="431" t="s">
        <v>21532</v>
      </c>
      <c r="C737" s="431">
        <v>76</v>
      </c>
      <c r="D737" s="432"/>
      <c r="E737" s="431">
        <v>195.51</v>
      </c>
    </row>
    <row r="738" spans="1:6" x14ac:dyDescent="0.25">
      <c r="A738" s="438">
        <v>45014</v>
      </c>
      <c r="B738" s="431" t="s">
        <v>21533</v>
      </c>
      <c r="C738" s="431">
        <v>112</v>
      </c>
      <c r="D738" s="431"/>
      <c r="E738" s="431">
        <v>327.60000000000002</v>
      </c>
    </row>
    <row r="739" spans="1:6" x14ac:dyDescent="0.25">
      <c r="A739" s="438">
        <v>45014</v>
      </c>
      <c r="B739" s="431" t="s">
        <v>21534</v>
      </c>
      <c r="C739" s="431">
        <v>63</v>
      </c>
      <c r="D739" s="432"/>
      <c r="E739" s="431">
        <v>166.4</v>
      </c>
    </row>
    <row r="740" spans="1:6" x14ac:dyDescent="0.25">
      <c r="A740" s="438">
        <v>45014</v>
      </c>
      <c r="B740" s="431" t="s">
        <v>21535</v>
      </c>
      <c r="C740" s="431">
        <v>183</v>
      </c>
      <c r="D740" s="432"/>
      <c r="E740" s="433">
        <v>1382.79</v>
      </c>
    </row>
    <row r="741" spans="1:6" x14ac:dyDescent="0.25">
      <c r="A741" s="438">
        <v>45014</v>
      </c>
      <c r="B741" s="431" t="s">
        <v>21536</v>
      </c>
      <c r="C741" s="431">
        <v>136</v>
      </c>
      <c r="D741" s="432"/>
      <c r="E741" s="431">
        <v>288.61</v>
      </c>
    </row>
    <row r="742" spans="1:6" x14ac:dyDescent="0.25">
      <c r="A742" s="438">
        <v>45014</v>
      </c>
      <c r="B742" s="431" t="s">
        <v>21537</v>
      </c>
      <c r="C742" s="431">
        <v>258</v>
      </c>
      <c r="D742" s="432"/>
      <c r="E742" s="431">
        <v>401.8</v>
      </c>
      <c r="F742" t="s">
        <v>21619</v>
      </c>
    </row>
    <row r="743" spans="1:6" x14ac:dyDescent="0.25">
      <c r="A743" s="438">
        <v>45014</v>
      </c>
      <c r="B743" s="437" t="s">
        <v>21538</v>
      </c>
      <c r="C743" s="431">
        <v>28</v>
      </c>
      <c r="D743" s="432"/>
      <c r="E743" s="431">
        <v>44</v>
      </c>
    </row>
    <row r="744" spans="1:6" x14ac:dyDescent="0.25">
      <c r="A744" s="438">
        <v>45014</v>
      </c>
      <c r="B744" s="431" t="s">
        <v>21539</v>
      </c>
      <c r="C744" s="431">
        <v>86</v>
      </c>
      <c r="D744" s="431">
        <v>254</v>
      </c>
      <c r="E744" s="431"/>
    </row>
    <row r="745" spans="1:6" x14ac:dyDescent="0.25">
      <c r="A745" s="438">
        <v>45014</v>
      </c>
      <c r="B745" s="431" t="s">
        <v>21540</v>
      </c>
      <c r="C745" s="431">
        <v>501</v>
      </c>
      <c r="D745" s="432"/>
      <c r="E745" s="433">
        <v>1080.45</v>
      </c>
    </row>
    <row r="746" spans="1:6" x14ac:dyDescent="0.25">
      <c r="A746" s="438">
        <v>45014</v>
      </c>
      <c r="B746" s="431" t="s">
        <v>21541</v>
      </c>
      <c r="C746" s="431">
        <v>145</v>
      </c>
      <c r="D746" s="432"/>
      <c r="E746" s="431">
        <v>256.2</v>
      </c>
    </row>
    <row r="747" spans="1:6" x14ac:dyDescent="0.25">
      <c r="A747" s="438">
        <v>45014</v>
      </c>
      <c r="B747" s="437" t="s">
        <v>21542</v>
      </c>
      <c r="C747" s="431">
        <v>10</v>
      </c>
      <c r="D747" s="432"/>
      <c r="E747" s="431">
        <v>62.4</v>
      </c>
    </row>
    <row r="748" spans="1:6" x14ac:dyDescent="0.25">
      <c r="A748" s="438">
        <v>45014</v>
      </c>
      <c r="B748" s="437" t="s">
        <v>21543</v>
      </c>
      <c r="C748" s="431">
        <v>23</v>
      </c>
      <c r="D748" s="432"/>
      <c r="E748" s="431">
        <v>59</v>
      </c>
    </row>
    <row r="749" spans="1:6" x14ac:dyDescent="0.25">
      <c r="A749" s="438">
        <v>45014</v>
      </c>
      <c r="B749" s="437" t="s">
        <v>21544</v>
      </c>
      <c r="C749" s="431">
        <v>17</v>
      </c>
      <c r="D749" s="432"/>
      <c r="E749" s="431">
        <v>49</v>
      </c>
    </row>
    <row r="750" spans="1:6" x14ac:dyDescent="0.25">
      <c r="A750" s="438">
        <v>45014</v>
      </c>
      <c r="B750" s="431" t="s">
        <v>21545</v>
      </c>
      <c r="C750" s="431">
        <v>21</v>
      </c>
      <c r="D750" s="431">
        <v>198.89</v>
      </c>
      <c r="E750" s="431"/>
    </row>
    <row r="751" spans="1:6" x14ac:dyDescent="0.25">
      <c r="A751" s="438">
        <v>45014</v>
      </c>
      <c r="B751" s="431" t="s">
        <v>21546</v>
      </c>
      <c r="C751" s="431">
        <v>480</v>
      </c>
      <c r="D751" s="432"/>
      <c r="E751" s="433">
        <v>1303.4000000000001</v>
      </c>
    </row>
    <row r="752" spans="1:6" x14ac:dyDescent="0.25">
      <c r="A752" s="438">
        <v>45014</v>
      </c>
      <c r="B752" s="431" t="s">
        <v>21547</v>
      </c>
      <c r="C752" s="431">
        <v>92</v>
      </c>
      <c r="D752" s="432"/>
      <c r="E752" s="431">
        <v>208</v>
      </c>
    </row>
    <row r="753" spans="1:5" x14ac:dyDescent="0.25">
      <c r="A753" s="438">
        <v>45014</v>
      </c>
      <c r="B753" s="431" t="s">
        <v>21548</v>
      </c>
      <c r="C753" s="431">
        <v>50</v>
      </c>
      <c r="D753" s="431">
        <v>179.09</v>
      </c>
      <c r="E753" s="431"/>
    </row>
    <row r="754" spans="1:5" x14ac:dyDescent="0.25">
      <c r="A754" s="438">
        <v>45014</v>
      </c>
      <c r="B754" s="431" t="s">
        <v>21549</v>
      </c>
      <c r="C754" s="431">
        <v>15</v>
      </c>
      <c r="D754" s="431">
        <v>63.96</v>
      </c>
      <c r="E754" s="431"/>
    </row>
    <row r="755" spans="1:5" x14ac:dyDescent="0.25">
      <c r="A755" s="438">
        <v>45014</v>
      </c>
      <c r="B755" s="431" t="s">
        <v>21550</v>
      </c>
      <c r="C755" s="431">
        <v>1962</v>
      </c>
      <c r="D755" s="432"/>
      <c r="E755" s="433">
        <v>3178.8</v>
      </c>
    </row>
    <row r="756" spans="1:5" x14ac:dyDescent="0.25">
      <c r="A756" s="438">
        <v>45014</v>
      </c>
      <c r="B756" s="431" t="s">
        <v>21551</v>
      </c>
      <c r="C756" s="431">
        <v>31</v>
      </c>
      <c r="D756" s="432"/>
      <c r="E756" s="431">
        <v>71</v>
      </c>
    </row>
    <row r="757" spans="1:5" x14ac:dyDescent="0.25">
      <c r="A757" s="438">
        <v>45014</v>
      </c>
      <c r="B757" s="431" t="s">
        <v>21552</v>
      </c>
      <c r="C757" s="431">
        <v>220</v>
      </c>
      <c r="D757" s="432"/>
      <c r="E757" s="431">
        <v>330.4</v>
      </c>
    </row>
    <row r="758" spans="1:5" x14ac:dyDescent="0.25">
      <c r="A758" s="438">
        <v>45014</v>
      </c>
      <c r="B758" s="437" t="s">
        <v>21553</v>
      </c>
      <c r="C758" s="431">
        <v>25</v>
      </c>
      <c r="D758" s="432"/>
      <c r="E758" s="431">
        <v>62.4</v>
      </c>
    </row>
    <row r="759" spans="1:5" x14ac:dyDescent="0.25">
      <c r="A759" s="438">
        <v>45014</v>
      </c>
      <c r="B759" s="431" t="s">
        <v>21554</v>
      </c>
      <c r="C759" s="431">
        <v>40</v>
      </c>
      <c r="D759" s="431">
        <v>89.54</v>
      </c>
      <c r="E759" s="431"/>
    </row>
    <row r="760" spans="1:5" x14ac:dyDescent="0.25">
      <c r="A760" s="438">
        <v>45014</v>
      </c>
      <c r="B760" s="431" t="s">
        <v>21555</v>
      </c>
      <c r="C760" s="431">
        <v>200</v>
      </c>
      <c r="D760" s="431">
        <v>306.52</v>
      </c>
      <c r="E760" s="431"/>
    </row>
    <row r="761" spans="1:5" x14ac:dyDescent="0.25">
      <c r="A761" s="438">
        <v>45014</v>
      </c>
      <c r="B761" s="431" t="s">
        <v>21556</v>
      </c>
      <c r="C761" s="431">
        <v>467</v>
      </c>
      <c r="D761" s="431"/>
      <c r="E761" s="433">
        <v>1239</v>
      </c>
    </row>
    <row r="762" spans="1:5" x14ac:dyDescent="0.25">
      <c r="A762" s="438">
        <v>45014</v>
      </c>
      <c r="B762" s="431" t="s">
        <v>21557</v>
      </c>
      <c r="C762" s="431">
        <v>20</v>
      </c>
      <c r="D762" s="431">
        <v>60.31</v>
      </c>
      <c r="E762" s="431"/>
    </row>
    <row r="763" spans="1:5" x14ac:dyDescent="0.25">
      <c r="A763" s="438">
        <v>45014</v>
      </c>
      <c r="B763" s="431" t="s">
        <v>21558</v>
      </c>
      <c r="C763" s="431">
        <v>200</v>
      </c>
      <c r="D763" s="431">
        <v>641.27</v>
      </c>
      <c r="E763" s="431"/>
    </row>
    <row r="764" spans="1:5" x14ac:dyDescent="0.25">
      <c r="A764" s="438">
        <v>45015</v>
      </c>
      <c r="B764" s="431" t="s">
        <v>21559</v>
      </c>
      <c r="C764" s="431">
        <v>39</v>
      </c>
      <c r="D764" s="432"/>
      <c r="E764" s="431">
        <v>225.4</v>
      </c>
    </row>
    <row r="765" spans="1:5" x14ac:dyDescent="0.25">
      <c r="A765" s="438">
        <v>45015</v>
      </c>
      <c r="B765" s="431" t="s">
        <v>21560</v>
      </c>
      <c r="C765" s="431">
        <v>135</v>
      </c>
      <c r="D765" s="432"/>
      <c r="E765" s="431">
        <v>331.8</v>
      </c>
    </row>
    <row r="766" spans="1:5" x14ac:dyDescent="0.25">
      <c r="A766" s="438">
        <v>45015</v>
      </c>
      <c r="B766" s="431" t="s">
        <v>21561</v>
      </c>
      <c r="C766" s="431">
        <v>40</v>
      </c>
      <c r="D766" s="432"/>
      <c r="E766" s="431">
        <v>161.69999999999999</v>
      </c>
    </row>
    <row r="767" spans="1:5" x14ac:dyDescent="0.25">
      <c r="A767" s="438">
        <v>45015</v>
      </c>
      <c r="B767" s="431" t="s">
        <v>21562</v>
      </c>
      <c r="C767" s="431">
        <v>324</v>
      </c>
      <c r="D767" s="432"/>
      <c r="E767" s="431">
        <v>740.15</v>
      </c>
    </row>
    <row r="768" spans="1:5" x14ac:dyDescent="0.25">
      <c r="A768" s="438">
        <v>45015</v>
      </c>
      <c r="B768" s="431" t="s">
        <v>21563</v>
      </c>
      <c r="C768" s="431">
        <v>205</v>
      </c>
      <c r="D768" s="431">
        <v>650.79</v>
      </c>
      <c r="E768" s="431"/>
    </row>
    <row r="769" spans="1:5" x14ac:dyDescent="0.25">
      <c r="A769" s="438">
        <v>45015</v>
      </c>
      <c r="B769" s="431" t="s">
        <v>21564</v>
      </c>
      <c r="C769" s="431">
        <v>18</v>
      </c>
      <c r="D769" s="431"/>
      <c r="E769" s="431">
        <v>52</v>
      </c>
    </row>
    <row r="770" spans="1:5" x14ac:dyDescent="0.25">
      <c r="A770" s="438">
        <v>45015</v>
      </c>
      <c r="B770" s="431" t="s">
        <v>21565</v>
      </c>
      <c r="C770" s="431">
        <v>121</v>
      </c>
      <c r="D770" s="432"/>
      <c r="E770" s="431">
        <v>296.39999999999998</v>
      </c>
    </row>
    <row r="771" spans="1:5" x14ac:dyDescent="0.25">
      <c r="A771" s="438">
        <v>45015</v>
      </c>
      <c r="B771" s="431" t="s">
        <v>21566</v>
      </c>
      <c r="C771" s="431">
        <v>50</v>
      </c>
      <c r="D771" s="432"/>
      <c r="E771" s="431">
        <v>127.4</v>
      </c>
    </row>
    <row r="772" spans="1:5" x14ac:dyDescent="0.25">
      <c r="A772" s="438">
        <v>45015</v>
      </c>
      <c r="B772" s="431" t="s">
        <v>21567</v>
      </c>
      <c r="C772" s="431">
        <v>24</v>
      </c>
      <c r="D772" s="432"/>
      <c r="E772" s="431">
        <v>49</v>
      </c>
    </row>
    <row r="773" spans="1:5" x14ac:dyDescent="0.25">
      <c r="A773" s="438">
        <v>45015</v>
      </c>
      <c r="B773" s="431" t="s">
        <v>21568</v>
      </c>
      <c r="C773" s="431">
        <v>172</v>
      </c>
      <c r="D773" s="432"/>
      <c r="E773" s="431">
        <v>404</v>
      </c>
    </row>
    <row r="774" spans="1:5" x14ac:dyDescent="0.25">
      <c r="A774" s="438">
        <v>45015</v>
      </c>
      <c r="B774" s="431" t="s">
        <v>21569</v>
      </c>
      <c r="C774" s="431">
        <v>27</v>
      </c>
      <c r="D774" s="432"/>
      <c r="E774" s="431">
        <v>72.8</v>
      </c>
    </row>
    <row r="775" spans="1:5" x14ac:dyDescent="0.25">
      <c r="A775" s="438">
        <v>45015</v>
      </c>
      <c r="B775" s="431" t="s">
        <v>21570</v>
      </c>
      <c r="C775" s="431">
        <v>660</v>
      </c>
      <c r="D775" s="432"/>
      <c r="E775" s="433">
        <v>1220.7</v>
      </c>
    </row>
    <row r="776" spans="1:5" x14ac:dyDescent="0.25">
      <c r="A776" s="438">
        <v>45015</v>
      </c>
      <c r="B776" s="431" t="s">
        <v>21571</v>
      </c>
      <c r="C776" s="431">
        <v>10</v>
      </c>
      <c r="D776" s="432"/>
      <c r="E776" s="431">
        <v>53.9</v>
      </c>
    </row>
    <row r="777" spans="1:5" x14ac:dyDescent="0.25">
      <c r="A777" s="438">
        <v>45015</v>
      </c>
      <c r="B777" s="431" t="s">
        <v>21572</v>
      </c>
      <c r="C777" s="431">
        <v>280</v>
      </c>
      <c r="D777" s="432"/>
      <c r="E777" s="431">
        <v>436.1</v>
      </c>
    </row>
    <row r="778" spans="1:5" x14ac:dyDescent="0.25">
      <c r="A778" s="438">
        <v>45015</v>
      </c>
      <c r="B778" s="431" t="s">
        <v>21573</v>
      </c>
      <c r="C778" s="431">
        <v>29</v>
      </c>
      <c r="D778" s="432"/>
      <c r="E778" s="431">
        <v>367.75</v>
      </c>
    </row>
    <row r="779" spans="1:5" x14ac:dyDescent="0.25">
      <c r="A779" s="438">
        <v>45015</v>
      </c>
      <c r="B779" s="431" t="s">
        <v>21574</v>
      </c>
      <c r="C779" s="431">
        <v>234</v>
      </c>
      <c r="D779" s="432"/>
      <c r="E779" s="433">
        <v>1291.1500000000001</v>
      </c>
    </row>
    <row r="780" spans="1:5" x14ac:dyDescent="0.25">
      <c r="A780" s="438">
        <v>45015</v>
      </c>
      <c r="B780" s="431" t="s">
        <v>21575</v>
      </c>
      <c r="C780" s="431">
        <v>135</v>
      </c>
      <c r="D780" s="431"/>
      <c r="E780" s="431">
        <v>274.39999999999998</v>
      </c>
    </row>
    <row r="781" spans="1:5" x14ac:dyDescent="0.25">
      <c r="A781" s="438">
        <v>45015</v>
      </c>
      <c r="B781" s="431" t="s">
        <v>21576</v>
      </c>
      <c r="C781" s="431">
        <v>656</v>
      </c>
      <c r="D781" s="432"/>
      <c r="E781" s="433">
        <v>1331.26</v>
      </c>
    </row>
    <row r="782" spans="1:5" x14ac:dyDescent="0.25">
      <c r="A782" s="438">
        <v>45015</v>
      </c>
      <c r="B782" s="431" t="s">
        <v>21577</v>
      </c>
      <c r="C782" s="431">
        <v>1024</v>
      </c>
      <c r="D782" s="432"/>
      <c r="E782" s="433">
        <v>1747.2</v>
      </c>
    </row>
    <row r="783" spans="1:5" x14ac:dyDescent="0.25">
      <c r="A783" s="438">
        <v>45015</v>
      </c>
      <c r="B783" s="431" t="s">
        <v>21578</v>
      </c>
      <c r="C783" s="431">
        <v>120</v>
      </c>
      <c r="D783" s="431">
        <v>358.18</v>
      </c>
      <c r="E783" s="431"/>
    </row>
    <row r="784" spans="1:5" x14ac:dyDescent="0.25">
      <c r="A784" s="438">
        <v>45015</v>
      </c>
      <c r="B784" s="431" t="s">
        <v>21579</v>
      </c>
      <c r="C784" s="431">
        <v>43</v>
      </c>
      <c r="D784" s="431">
        <v>114.51</v>
      </c>
      <c r="E784" s="431"/>
    </row>
    <row r="785" spans="1:5" x14ac:dyDescent="0.25">
      <c r="A785" s="438">
        <v>45015</v>
      </c>
      <c r="B785" s="431" t="s">
        <v>21580</v>
      </c>
      <c r="C785" s="431">
        <v>160</v>
      </c>
      <c r="D785" s="431">
        <v>337.51</v>
      </c>
      <c r="E785" s="431"/>
    </row>
    <row r="786" spans="1:5" x14ac:dyDescent="0.25">
      <c r="A786" s="438">
        <v>45015</v>
      </c>
      <c r="B786" s="431" t="s">
        <v>21581</v>
      </c>
      <c r="C786" s="431">
        <v>344</v>
      </c>
      <c r="D786" s="432"/>
      <c r="E786" s="431">
        <v>800.66</v>
      </c>
    </row>
    <row r="787" spans="1:5" x14ac:dyDescent="0.25">
      <c r="A787" s="438">
        <v>45015</v>
      </c>
      <c r="B787" s="454" t="s">
        <v>21582</v>
      </c>
      <c r="C787" s="431">
        <v>247</v>
      </c>
      <c r="D787" s="431"/>
      <c r="E787" s="446">
        <v>1455.3</v>
      </c>
    </row>
    <row r="788" spans="1:5" x14ac:dyDescent="0.25">
      <c r="A788" s="438">
        <v>45015</v>
      </c>
      <c r="B788" s="431" t="s">
        <v>21583</v>
      </c>
      <c r="C788" s="431">
        <v>118</v>
      </c>
      <c r="D788" s="432"/>
      <c r="E788" s="431">
        <v>259.7</v>
      </c>
    </row>
    <row r="789" spans="1:5" x14ac:dyDescent="0.25">
      <c r="A789" s="438">
        <v>45015</v>
      </c>
      <c r="B789" s="431" t="s">
        <v>21584</v>
      </c>
      <c r="C789" s="431">
        <v>145</v>
      </c>
      <c r="D789" s="432"/>
      <c r="E789" s="431">
        <v>292.3</v>
      </c>
    </row>
    <row r="790" spans="1:5" x14ac:dyDescent="0.25">
      <c r="A790" s="438">
        <v>45015</v>
      </c>
      <c r="B790" s="431" t="s">
        <v>21585</v>
      </c>
      <c r="C790" s="431">
        <v>190</v>
      </c>
      <c r="D790" s="432"/>
      <c r="E790" s="431">
        <v>291.2</v>
      </c>
    </row>
    <row r="791" spans="1:5" x14ac:dyDescent="0.25">
      <c r="A791" s="438">
        <v>45015</v>
      </c>
      <c r="B791" s="431" t="s">
        <v>21586</v>
      </c>
      <c r="C791" s="431">
        <v>62</v>
      </c>
      <c r="D791" s="431">
        <v>174.78</v>
      </c>
      <c r="E791" s="431"/>
    </row>
    <row r="792" spans="1:5" x14ac:dyDescent="0.25">
      <c r="A792" s="438">
        <v>45015</v>
      </c>
      <c r="B792" s="431" t="s">
        <v>21587</v>
      </c>
      <c r="C792" s="431">
        <v>15</v>
      </c>
      <c r="D792" s="431">
        <v>138.62</v>
      </c>
      <c r="E792" s="431"/>
    </row>
    <row r="793" spans="1:5" x14ac:dyDescent="0.25">
      <c r="A793" s="438">
        <v>45015</v>
      </c>
      <c r="B793" s="293" t="s">
        <v>21588</v>
      </c>
      <c r="C793" s="293">
        <v>38</v>
      </c>
      <c r="D793" s="293"/>
      <c r="E793" s="293">
        <v>93.1</v>
      </c>
    </row>
    <row r="794" spans="1:5" x14ac:dyDescent="0.25">
      <c r="A794" s="438">
        <v>45015</v>
      </c>
      <c r="B794" s="293" t="s">
        <v>21589</v>
      </c>
      <c r="C794" s="293">
        <v>151</v>
      </c>
      <c r="D794" s="293"/>
      <c r="E794" s="293">
        <v>344.47</v>
      </c>
    </row>
    <row r="795" spans="1:5" x14ac:dyDescent="0.25">
      <c r="A795" s="438">
        <v>45015</v>
      </c>
      <c r="B795" s="293" t="s">
        <v>21590</v>
      </c>
      <c r="C795" s="293">
        <v>20</v>
      </c>
      <c r="D795" s="293"/>
      <c r="E795" s="293">
        <v>49</v>
      </c>
    </row>
    <row r="796" spans="1:5" x14ac:dyDescent="0.25">
      <c r="A796" s="438">
        <v>45015</v>
      </c>
      <c r="B796" s="293" t="s">
        <v>21591</v>
      </c>
      <c r="C796" s="293">
        <v>1135</v>
      </c>
      <c r="D796" s="293"/>
      <c r="E796" s="293">
        <v>2002</v>
      </c>
    </row>
    <row r="797" spans="1:5" x14ac:dyDescent="0.25">
      <c r="A797" s="438">
        <v>45015</v>
      </c>
      <c r="B797" s="293" t="s">
        <v>21592</v>
      </c>
      <c r="C797" s="293">
        <v>180</v>
      </c>
      <c r="D797" s="293">
        <v>237.64</v>
      </c>
      <c r="E797" s="293"/>
    </row>
    <row r="798" spans="1:5" x14ac:dyDescent="0.25">
      <c r="A798" s="438">
        <v>45015</v>
      </c>
      <c r="B798" s="293" t="s">
        <v>21593</v>
      </c>
      <c r="C798" s="293">
        <v>1424</v>
      </c>
      <c r="D798" s="293"/>
      <c r="E798" s="293">
        <v>3784.68</v>
      </c>
    </row>
    <row r="799" spans="1:5" x14ac:dyDescent="0.25">
      <c r="A799" s="438">
        <v>45015</v>
      </c>
      <c r="B799" s="293" t="s">
        <v>21594</v>
      </c>
      <c r="C799" s="293">
        <v>509</v>
      </c>
      <c r="D799" s="293"/>
      <c r="E799" s="293">
        <v>1186.29</v>
      </c>
    </row>
    <row r="800" spans="1:5" x14ac:dyDescent="0.25">
      <c r="A800" s="438">
        <v>45015</v>
      </c>
      <c r="B800" s="293" t="s">
        <v>21595</v>
      </c>
      <c r="C800" s="293">
        <v>48</v>
      </c>
      <c r="D800" s="293">
        <v>84.38</v>
      </c>
      <c r="E800" s="293"/>
    </row>
    <row r="801" spans="1:5" x14ac:dyDescent="0.25">
      <c r="A801" s="438">
        <v>45016</v>
      </c>
      <c r="B801" s="431" t="s">
        <v>21596</v>
      </c>
      <c r="C801" s="435">
        <v>60</v>
      </c>
      <c r="D801" s="431">
        <v>168.76</v>
      </c>
      <c r="E801" s="431"/>
    </row>
    <row r="802" spans="1:5" x14ac:dyDescent="0.25">
      <c r="A802" s="438">
        <v>45016</v>
      </c>
      <c r="B802" s="431" t="s">
        <v>21597</v>
      </c>
      <c r="C802" s="431">
        <v>320</v>
      </c>
      <c r="D802" s="433"/>
      <c r="E802" s="431">
        <v>950.11</v>
      </c>
    </row>
    <row r="803" spans="1:5" x14ac:dyDescent="0.25">
      <c r="A803" s="438">
        <v>45016</v>
      </c>
      <c r="B803" s="431" t="s">
        <v>21598</v>
      </c>
      <c r="C803" s="431">
        <v>315</v>
      </c>
      <c r="D803" s="432"/>
      <c r="E803" s="431">
        <v>509.6</v>
      </c>
    </row>
    <row r="804" spans="1:5" x14ac:dyDescent="0.25">
      <c r="A804" s="438">
        <v>45016</v>
      </c>
      <c r="B804" s="431" t="s">
        <v>21599</v>
      </c>
      <c r="C804" s="431">
        <v>560</v>
      </c>
      <c r="D804" s="432"/>
      <c r="E804" s="433">
        <v>1131.2</v>
      </c>
    </row>
    <row r="805" spans="1:5" x14ac:dyDescent="0.25">
      <c r="A805" s="438">
        <v>45016</v>
      </c>
      <c r="B805" s="431" t="s">
        <v>21600</v>
      </c>
      <c r="C805" s="431">
        <v>14</v>
      </c>
      <c r="D805" s="432"/>
      <c r="E805" s="431">
        <v>88.2</v>
      </c>
    </row>
    <row r="806" spans="1:5" x14ac:dyDescent="0.25">
      <c r="A806" s="438">
        <v>45016</v>
      </c>
      <c r="B806" s="431" t="s">
        <v>21601</v>
      </c>
      <c r="C806" s="431">
        <v>27</v>
      </c>
      <c r="D806" s="431">
        <v>87.08</v>
      </c>
      <c r="E806" s="431"/>
    </row>
    <row r="807" spans="1:5" x14ac:dyDescent="0.25">
      <c r="A807" s="438">
        <v>45016</v>
      </c>
      <c r="B807" s="431" t="s">
        <v>21602</v>
      </c>
      <c r="C807" s="431">
        <v>34</v>
      </c>
      <c r="D807" s="431">
        <v>234.76</v>
      </c>
      <c r="E807" s="431"/>
    </row>
    <row r="808" spans="1:5" x14ac:dyDescent="0.25">
      <c r="A808" s="438">
        <v>45016</v>
      </c>
      <c r="B808" s="431" t="s">
        <v>21603</v>
      </c>
      <c r="C808" s="431">
        <v>24</v>
      </c>
      <c r="D808" s="432"/>
      <c r="E808" s="431">
        <v>82.32</v>
      </c>
    </row>
    <row r="809" spans="1:5" x14ac:dyDescent="0.25">
      <c r="A809" s="438">
        <v>45016</v>
      </c>
      <c r="B809" s="431" t="s">
        <v>21604</v>
      </c>
      <c r="C809" s="431">
        <v>50</v>
      </c>
      <c r="D809" s="431">
        <v>168.76</v>
      </c>
      <c r="E809" s="431"/>
    </row>
    <row r="810" spans="1:5" x14ac:dyDescent="0.25">
      <c r="A810" s="438">
        <v>45016</v>
      </c>
      <c r="B810" s="431" t="s">
        <v>21605</v>
      </c>
      <c r="C810" s="431">
        <v>820</v>
      </c>
      <c r="D810" s="432"/>
      <c r="E810" s="433">
        <v>1603.53</v>
      </c>
    </row>
    <row r="811" spans="1:5" x14ac:dyDescent="0.25">
      <c r="A811" s="438">
        <v>45016</v>
      </c>
      <c r="B811" s="431" t="s">
        <v>21606</v>
      </c>
      <c r="C811" s="431">
        <v>50</v>
      </c>
      <c r="D811" s="431">
        <v>168.76</v>
      </c>
      <c r="E811" s="431"/>
    </row>
    <row r="812" spans="1:5" x14ac:dyDescent="0.25">
      <c r="A812" s="438">
        <v>45016</v>
      </c>
      <c r="B812" s="431" t="s">
        <v>21607</v>
      </c>
      <c r="C812" s="431">
        <v>21</v>
      </c>
      <c r="D812" s="432"/>
      <c r="E812" s="431">
        <v>49</v>
      </c>
    </row>
    <row r="813" spans="1:5" x14ac:dyDescent="0.25">
      <c r="A813" s="438">
        <v>45016</v>
      </c>
      <c r="B813" s="431" t="s">
        <v>21608</v>
      </c>
      <c r="C813" s="431">
        <v>150</v>
      </c>
      <c r="D813" s="431">
        <v>537.26</v>
      </c>
      <c r="E813" s="431"/>
    </row>
    <row r="814" spans="1:5" x14ac:dyDescent="0.25">
      <c r="A814" s="438">
        <v>45016</v>
      </c>
      <c r="B814" s="431" t="s">
        <v>21609</v>
      </c>
      <c r="C814" s="431">
        <v>22</v>
      </c>
      <c r="D814" s="432"/>
      <c r="E814" s="431">
        <v>59</v>
      </c>
    </row>
    <row r="815" spans="1:5" x14ac:dyDescent="0.25">
      <c r="A815" s="438">
        <v>45016</v>
      </c>
      <c r="B815" s="431" t="s">
        <v>21610</v>
      </c>
      <c r="C815" s="431">
        <v>36</v>
      </c>
      <c r="D815" s="431">
        <v>110.7</v>
      </c>
      <c r="E815" s="431"/>
    </row>
    <row r="816" spans="1:5" x14ac:dyDescent="0.25">
      <c r="A816" s="438">
        <v>45016</v>
      </c>
      <c r="B816" s="431" t="s">
        <v>21611</v>
      </c>
      <c r="C816" s="431">
        <v>49</v>
      </c>
      <c r="D816" s="432"/>
      <c r="E816" s="431">
        <v>151.9</v>
      </c>
    </row>
    <row r="817" spans="1:5" x14ac:dyDescent="0.25">
      <c r="A817" s="438">
        <v>45016</v>
      </c>
      <c r="B817" s="431" t="s">
        <v>21612</v>
      </c>
      <c r="C817" s="435">
        <v>62</v>
      </c>
      <c r="D817" s="432"/>
      <c r="E817" s="431">
        <v>177</v>
      </c>
    </row>
    <row r="818" spans="1:5" x14ac:dyDescent="0.25">
      <c r="A818" s="438">
        <v>45016</v>
      </c>
      <c r="B818" s="431" t="s">
        <v>21613</v>
      </c>
      <c r="C818" s="435">
        <v>66</v>
      </c>
      <c r="D818" s="432"/>
      <c r="E818" s="431">
        <v>139.1</v>
      </c>
    </row>
    <row r="819" spans="1:5" x14ac:dyDescent="0.25">
      <c r="A819" s="438">
        <v>45016</v>
      </c>
      <c r="B819" s="431" t="s">
        <v>21614</v>
      </c>
      <c r="C819" s="431">
        <v>117</v>
      </c>
      <c r="D819" s="432"/>
      <c r="E819" s="431">
        <v>744.8</v>
      </c>
    </row>
    <row r="820" spans="1:5" x14ac:dyDescent="0.25">
      <c r="A820" s="438">
        <v>45016</v>
      </c>
      <c r="B820" s="431" t="s">
        <v>21615</v>
      </c>
      <c r="C820" s="431">
        <v>309</v>
      </c>
      <c r="D820" s="432"/>
      <c r="E820" s="433">
        <v>1042.72</v>
      </c>
    </row>
    <row r="821" spans="1:5" x14ac:dyDescent="0.25">
      <c r="A821" s="438">
        <v>45016</v>
      </c>
      <c r="B821" s="431" t="s">
        <v>21616</v>
      </c>
      <c r="C821" s="431">
        <v>82</v>
      </c>
      <c r="D821" s="432"/>
      <c r="E821" s="431">
        <v>265.2</v>
      </c>
    </row>
    <row r="822" spans="1:5" x14ac:dyDescent="0.25">
      <c r="A822" s="438">
        <v>45016</v>
      </c>
      <c r="B822" s="431" t="s">
        <v>21617</v>
      </c>
      <c r="C822" s="431">
        <v>5</v>
      </c>
      <c r="D822" s="432"/>
      <c r="E822" s="431">
        <v>39.200000000000003</v>
      </c>
    </row>
    <row r="823" spans="1:5" x14ac:dyDescent="0.25">
      <c r="A823" s="438">
        <v>45016</v>
      </c>
      <c r="B823" s="431" t="s">
        <v>21618</v>
      </c>
      <c r="C823" s="435">
        <v>34</v>
      </c>
      <c r="D823" s="432"/>
      <c r="E823" s="431">
        <v>78.400000000000006</v>
      </c>
    </row>
    <row r="824" spans="1:5" x14ac:dyDescent="0.25">
      <c r="A824" s="438">
        <v>45016</v>
      </c>
      <c r="B824" s="151" t="s">
        <v>21620</v>
      </c>
      <c r="C824" s="151">
        <v>30</v>
      </c>
      <c r="D824" s="150"/>
      <c r="E824" s="431">
        <v>67.5</v>
      </c>
    </row>
    <row r="825" spans="1:5" x14ac:dyDescent="0.25">
      <c r="A825" s="438">
        <v>45016</v>
      </c>
      <c r="B825" s="151" t="s">
        <v>21621</v>
      </c>
      <c r="C825" s="151">
        <v>78</v>
      </c>
      <c r="D825" s="150"/>
      <c r="E825" s="293">
        <v>265</v>
      </c>
    </row>
    <row r="826" spans="1:5" x14ac:dyDescent="0.25">
      <c r="A826" s="438">
        <v>45016</v>
      </c>
      <c r="B826" s="151" t="s">
        <v>21622</v>
      </c>
      <c r="C826" s="151">
        <v>10</v>
      </c>
      <c r="D826" s="151">
        <v>60.27</v>
      </c>
      <c r="E826" s="293"/>
    </row>
    <row r="827" spans="1:5" x14ac:dyDescent="0.25">
      <c r="A827" s="438">
        <v>45016</v>
      </c>
      <c r="B827" s="151" t="s">
        <v>21623</v>
      </c>
      <c r="C827" s="151">
        <v>87</v>
      </c>
      <c r="D827" s="150"/>
      <c r="E827" s="293">
        <v>182</v>
      </c>
    </row>
    <row r="828" spans="1:5" x14ac:dyDescent="0.25">
      <c r="A828" s="438">
        <v>45016</v>
      </c>
      <c r="B828" s="151" t="s">
        <v>21624</v>
      </c>
      <c r="C828" s="151">
        <v>45</v>
      </c>
      <c r="D828" s="150"/>
      <c r="E828" s="293">
        <v>107.8</v>
      </c>
    </row>
    <row r="829" spans="1:5" x14ac:dyDescent="0.25">
      <c r="A829" s="438">
        <v>45019</v>
      </c>
      <c r="B829" s="151" t="s">
        <v>21625</v>
      </c>
      <c r="C829" s="151">
        <v>28</v>
      </c>
      <c r="D829" s="150"/>
      <c r="E829" s="293">
        <v>73.5</v>
      </c>
    </row>
    <row r="830" spans="1:5" x14ac:dyDescent="0.25">
      <c r="A830" s="438">
        <v>45019</v>
      </c>
      <c r="B830" s="151" t="s">
        <v>21626</v>
      </c>
      <c r="C830" s="151">
        <v>10</v>
      </c>
      <c r="D830" s="150"/>
      <c r="E830" s="293">
        <v>49</v>
      </c>
    </row>
    <row r="831" spans="1:5" x14ac:dyDescent="0.25">
      <c r="A831" s="438">
        <v>45019</v>
      </c>
      <c r="B831" s="151" t="s">
        <v>21627</v>
      </c>
      <c r="C831" s="151">
        <v>850</v>
      </c>
      <c r="D831" s="150"/>
      <c r="E831" s="423">
        <v>1107.8900000000001</v>
      </c>
    </row>
    <row r="832" spans="1:5" x14ac:dyDescent="0.25">
      <c r="A832" s="438">
        <v>45019</v>
      </c>
      <c r="B832" s="151" t="s">
        <v>21628</v>
      </c>
      <c r="C832" s="151">
        <v>960</v>
      </c>
      <c r="D832" s="150"/>
      <c r="E832" s="423">
        <v>2313.36</v>
      </c>
    </row>
    <row r="833" spans="1:5" x14ac:dyDescent="0.25">
      <c r="A833" s="438">
        <v>45019</v>
      </c>
      <c r="B833" s="151" t="s">
        <v>21629</v>
      </c>
      <c r="C833" s="151">
        <v>48</v>
      </c>
      <c r="D833" s="151">
        <v>168.76</v>
      </c>
      <c r="E833" s="293"/>
    </row>
    <row r="834" spans="1:5" x14ac:dyDescent="0.25">
      <c r="A834" s="438">
        <v>45019</v>
      </c>
      <c r="B834" s="151" t="s">
        <v>21630</v>
      </c>
      <c r="C834" s="151">
        <v>10</v>
      </c>
      <c r="D834" s="236">
        <v>83.15</v>
      </c>
      <c r="E834" s="293"/>
    </row>
    <row r="835" spans="1:5" x14ac:dyDescent="0.25">
      <c r="A835" s="438">
        <v>45019</v>
      </c>
      <c r="B835" s="151" t="s">
        <v>21631</v>
      </c>
      <c r="C835" s="463">
        <v>368</v>
      </c>
      <c r="D835" s="150"/>
      <c r="E835" s="293">
        <v>889.11</v>
      </c>
    </row>
    <row r="836" spans="1:5" x14ac:dyDescent="0.25">
      <c r="A836" s="438">
        <v>45020</v>
      </c>
      <c r="B836" s="151" t="s">
        <v>21664</v>
      </c>
      <c r="C836" s="151">
        <v>171</v>
      </c>
      <c r="D836" s="151">
        <v>339.7</v>
      </c>
      <c r="E836" s="293"/>
    </row>
    <row r="837" spans="1:5" x14ac:dyDescent="0.25">
      <c r="A837" s="438">
        <v>45020</v>
      </c>
      <c r="B837" s="151" t="s">
        <v>21665</v>
      </c>
      <c r="C837" s="151">
        <v>48</v>
      </c>
      <c r="D837" s="150"/>
      <c r="E837" s="293">
        <v>289.10000000000002</v>
      </c>
    </row>
    <row r="838" spans="1:5" x14ac:dyDescent="0.25">
      <c r="A838" s="438">
        <v>45021</v>
      </c>
      <c r="B838" s="151" t="s">
        <v>21696</v>
      </c>
      <c r="C838" s="151">
        <v>67</v>
      </c>
      <c r="D838" s="151"/>
      <c r="E838" s="151">
        <v>218.79</v>
      </c>
    </row>
    <row r="839" spans="1:5" x14ac:dyDescent="0.25">
      <c r="A839" s="438">
        <v>45021</v>
      </c>
      <c r="B839" s="151" t="s">
        <v>21711</v>
      </c>
      <c r="C839" s="151">
        <v>1780</v>
      </c>
      <c r="D839" s="151"/>
      <c r="E839" s="460">
        <v>3581.76</v>
      </c>
    </row>
    <row r="840" spans="1:5" x14ac:dyDescent="0.25">
      <c r="A840" s="438">
        <v>45021</v>
      </c>
      <c r="B840" s="151" t="s">
        <v>21725</v>
      </c>
      <c r="C840" s="151">
        <v>2565</v>
      </c>
      <c r="D840" s="151"/>
      <c r="E840" s="460">
        <v>5043.3599999999997</v>
      </c>
    </row>
    <row r="841" spans="1:5" x14ac:dyDescent="0.25">
      <c r="A841" s="438">
        <v>45021</v>
      </c>
      <c r="B841" s="151" t="s">
        <v>21741</v>
      </c>
      <c r="C841" s="151">
        <v>30</v>
      </c>
      <c r="D841" s="151">
        <v>84.38</v>
      </c>
      <c r="E841" s="151"/>
    </row>
    <row r="842" spans="1:5" x14ac:dyDescent="0.25">
      <c r="A842" s="438">
        <v>45033</v>
      </c>
      <c r="B842" s="151" t="s">
        <v>21949</v>
      </c>
      <c r="C842" s="151">
        <v>20</v>
      </c>
      <c r="D842" s="151">
        <v>174.78</v>
      </c>
      <c r="E842" s="151"/>
    </row>
    <row r="843" spans="1:5" x14ac:dyDescent="0.25">
      <c r="A843" s="438">
        <v>45064</v>
      </c>
      <c r="B843" s="431" t="s">
        <v>22689</v>
      </c>
      <c r="C843" s="431">
        <v>47</v>
      </c>
      <c r="D843" s="431">
        <v>137</v>
      </c>
      <c r="E843" s="431"/>
    </row>
    <row r="844" spans="1:5" x14ac:dyDescent="0.25">
      <c r="A844" s="438"/>
      <c r="B844" s="151"/>
      <c r="C844" s="151"/>
      <c r="D844" s="151"/>
      <c r="E844" s="151"/>
    </row>
    <row r="845" spans="1:5" x14ac:dyDescent="0.25">
      <c r="A845" s="438"/>
      <c r="B845" s="151"/>
      <c r="C845" s="151"/>
      <c r="D845" s="151"/>
      <c r="E845" s="151"/>
    </row>
    <row r="846" spans="1:5" x14ac:dyDescent="0.25">
      <c r="A846" s="438"/>
      <c r="B846" s="151"/>
      <c r="C846" s="151"/>
      <c r="D846" s="151"/>
      <c r="E846" s="151"/>
    </row>
    <row r="847" spans="1:5" x14ac:dyDescent="0.25">
      <c r="A847" s="438"/>
      <c r="B847" s="151"/>
      <c r="C847" s="151"/>
      <c r="D847" s="151"/>
      <c r="E847" s="151"/>
    </row>
    <row r="848" spans="1:5" x14ac:dyDescent="0.25">
      <c r="A848" s="438"/>
      <c r="B848" s="151"/>
      <c r="C848" s="151"/>
      <c r="D848" s="151"/>
      <c r="E848" s="151"/>
    </row>
    <row r="849" spans="1:5" x14ac:dyDescent="0.25">
      <c r="A849" s="438"/>
      <c r="B849" s="151"/>
      <c r="C849" s="151"/>
      <c r="D849" s="151"/>
      <c r="E849" s="151"/>
    </row>
  </sheetData>
  <mergeCells count="4"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2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BF10-3E73-4A37-BC44-B825FDEECA7D}">
  <dimension ref="A1:K864"/>
  <sheetViews>
    <sheetView zoomScaleNormal="100" workbookViewId="0">
      <selection activeCell="C774" sqref="C774"/>
    </sheetView>
  </sheetViews>
  <sheetFormatPr defaultRowHeight="15" x14ac:dyDescent="0.25"/>
  <cols>
    <col min="1" max="1" width="10.140625" bestFit="1" customWidth="1"/>
    <col min="3" max="3" width="14.140625" customWidth="1"/>
    <col min="4" max="4" width="13.42578125" style="23" customWidth="1"/>
    <col min="9" max="9" width="11.85546875" customWidth="1"/>
    <col min="10" max="10" width="13.85546875" customWidth="1"/>
    <col min="11" max="11" width="13.42578125" customWidth="1"/>
  </cols>
  <sheetData>
    <row r="1" spans="1:11" x14ac:dyDescent="0.25">
      <c r="A1" s="638" t="s">
        <v>0</v>
      </c>
      <c r="B1" s="638" t="s">
        <v>1</v>
      </c>
      <c r="C1" s="255" t="s">
        <v>2</v>
      </c>
      <c r="D1" s="267" t="s">
        <v>3</v>
      </c>
      <c r="E1" s="255" t="s">
        <v>4</v>
      </c>
    </row>
    <row r="2" spans="1:11" x14ac:dyDescent="0.25">
      <c r="A2" s="8"/>
      <c r="B2" s="8"/>
      <c r="C2" s="255"/>
      <c r="D2" s="267"/>
      <c r="E2" s="255"/>
    </row>
    <row r="3" spans="1:11" x14ac:dyDescent="0.25">
      <c r="A3" s="438">
        <v>44958</v>
      </c>
      <c r="B3" s="453" t="s">
        <v>20001</v>
      </c>
      <c r="C3" s="431">
        <v>130</v>
      </c>
      <c r="D3" s="432"/>
      <c r="E3" s="431">
        <v>373.25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38">
        <v>44958</v>
      </c>
      <c r="B4" s="431" t="s">
        <v>20002</v>
      </c>
      <c r="C4" s="431">
        <v>335</v>
      </c>
      <c r="D4" s="432"/>
      <c r="E4" s="433">
        <v>2038.4</v>
      </c>
      <c r="G4" s="635" t="s">
        <v>9</v>
      </c>
      <c r="H4" s="636"/>
      <c r="I4" s="9">
        <f>SUM(C3:C999)</f>
        <v>176605.9</v>
      </c>
      <c r="J4" s="9">
        <f>I8/1.23</f>
        <v>41901.813008130041</v>
      </c>
      <c r="K4" s="9">
        <f>SUM(E3:E999)</f>
        <v>358923.6700000001</v>
      </c>
    </row>
    <row r="5" spans="1:11" x14ac:dyDescent="0.25">
      <c r="A5" s="438">
        <v>44958</v>
      </c>
      <c r="B5" s="437" t="s">
        <v>20003</v>
      </c>
      <c r="C5" s="431">
        <v>560</v>
      </c>
      <c r="D5" s="433">
        <v>1226.06</v>
      </c>
      <c r="E5" s="431"/>
      <c r="G5" s="633" t="s">
        <v>10</v>
      </c>
      <c r="H5" s="633"/>
      <c r="I5" s="9">
        <f>K4+J4</f>
        <v>400825.48300813016</v>
      </c>
      <c r="J5" s="14"/>
      <c r="K5" s="14"/>
    </row>
    <row r="6" spans="1:11" x14ac:dyDescent="0.25">
      <c r="A6" s="438">
        <v>44958</v>
      </c>
      <c r="B6" s="431" t="s">
        <v>20004</v>
      </c>
      <c r="C6" s="431">
        <v>24</v>
      </c>
      <c r="D6" s="431"/>
      <c r="E6" s="431">
        <v>68.599999999999994</v>
      </c>
      <c r="G6" s="633" t="s">
        <v>11</v>
      </c>
      <c r="H6" s="633"/>
      <c r="I6" s="226">
        <f>I4/I5</f>
        <v>0.44060546917975724</v>
      </c>
      <c r="J6" s="14"/>
      <c r="K6" s="14"/>
    </row>
    <row r="7" spans="1:11" x14ac:dyDescent="0.25">
      <c r="A7" s="438">
        <v>44958</v>
      </c>
      <c r="B7" s="431" t="s">
        <v>20005</v>
      </c>
      <c r="C7" s="431">
        <v>112</v>
      </c>
      <c r="D7" s="432"/>
      <c r="E7" s="431">
        <v>718.83</v>
      </c>
    </row>
    <row r="8" spans="1:11" x14ac:dyDescent="0.25">
      <c r="A8" s="438">
        <v>44958</v>
      </c>
      <c r="B8" s="437" t="s">
        <v>20006</v>
      </c>
      <c r="C8" s="431">
        <v>38</v>
      </c>
      <c r="D8" s="431">
        <v>108.49</v>
      </c>
      <c r="E8" s="431"/>
      <c r="I8">
        <f>SUM(D3:D999)</f>
        <v>51539.229999999945</v>
      </c>
    </row>
    <row r="9" spans="1:11" x14ac:dyDescent="0.25">
      <c r="A9" s="438">
        <v>44958</v>
      </c>
      <c r="B9" s="431" t="s">
        <v>20007</v>
      </c>
      <c r="C9" s="431">
        <v>40</v>
      </c>
      <c r="D9" s="431">
        <v>168.76</v>
      </c>
      <c r="E9" s="431"/>
    </row>
    <row r="10" spans="1:11" x14ac:dyDescent="0.25">
      <c r="A10" s="438">
        <v>44958</v>
      </c>
      <c r="B10" s="431" t="s">
        <v>20008</v>
      </c>
      <c r="C10" s="431">
        <v>74</v>
      </c>
      <c r="D10" s="431">
        <v>168.76</v>
      </c>
      <c r="E10" s="431"/>
    </row>
    <row r="11" spans="1:11" x14ac:dyDescent="0.25">
      <c r="A11" s="438">
        <v>44958</v>
      </c>
      <c r="B11" s="437" t="s">
        <v>20009</v>
      </c>
      <c r="C11" s="431">
        <v>25</v>
      </c>
      <c r="D11" s="431">
        <v>84.38</v>
      </c>
      <c r="E11" s="431"/>
    </row>
    <row r="12" spans="1:11" x14ac:dyDescent="0.25">
      <c r="A12" s="438">
        <v>44958</v>
      </c>
      <c r="B12" s="431" t="s">
        <v>20010</v>
      </c>
      <c r="C12" s="431">
        <v>60</v>
      </c>
      <c r="D12" s="431">
        <v>193.36</v>
      </c>
      <c r="E12" s="431"/>
    </row>
    <row r="13" spans="1:11" x14ac:dyDescent="0.25">
      <c r="A13" s="438">
        <v>44958</v>
      </c>
      <c r="B13" s="437" t="s">
        <v>20011</v>
      </c>
      <c r="C13" s="431">
        <v>57</v>
      </c>
      <c r="D13" s="432"/>
      <c r="E13" s="431">
        <v>130</v>
      </c>
    </row>
    <row r="14" spans="1:11" x14ac:dyDescent="0.25">
      <c r="A14" s="438">
        <v>44958</v>
      </c>
      <c r="B14" s="431" t="s">
        <v>20012</v>
      </c>
      <c r="C14" s="431">
        <v>10</v>
      </c>
      <c r="D14" s="432"/>
      <c r="E14" s="431">
        <v>52</v>
      </c>
    </row>
    <row r="15" spans="1:11" x14ac:dyDescent="0.25">
      <c r="A15" s="438">
        <v>44958</v>
      </c>
      <c r="B15" s="437" t="s">
        <v>20013</v>
      </c>
      <c r="C15" s="431">
        <v>90</v>
      </c>
      <c r="D15" s="431"/>
      <c r="E15" s="431">
        <v>218.4</v>
      </c>
    </row>
    <row r="16" spans="1:11" x14ac:dyDescent="0.25">
      <c r="A16" s="438">
        <v>44958</v>
      </c>
      <c r="B16" s="431" t="s">
        <v>20014</v>
      </c>
      <c r="C16" s="431">
        <v>65</v>
      </c>
      <c r="D16" s="432"/>
      <c r="E16" s="431">
        <v>143</v>
      </c>
    </row>
    <row r="17" spans="1:5" x14ac:dyDescent="0.25">
      <c r="A17" s="438">
        <v>44958</v>
      </c>
      <c r="B17" s="431" t="s">
        <v>20015</v>
      </c>
      <c r="C17" s="431">
        <v>40</v>
      </c>
      <c r="D17" s="432"/>
      <c r="E17" s="431">
        <v>88.2</v>
      </c>
    </row>
    <row r="18" spans="1:5" x14ac:dyDescent="0.25">
      <c r="A18" s="438">
        <v>44958</v>
      </c>
      <c r="B18" s="431" t="s">
        <v>20016</v>
      </c>
      <c r="C18" s="431">
        <v>154</v>
      </c>
      <c r="D18" s="432"/>
      <c r="E18" s="431">
        <v>347.51</v>
      </c>
    </row>
    <row r="19" spans="1:5" x14ac:dyDescent="0.25">
      <c r="A19" s="438">
        <v>44958</v>
      </c>
      <c r="B19" s="431" t="s">
        <v>20017</v>
      </c>
      <c r="C19" s="431">
        <v>372</v>
      </c>
      <c r="D19" s="432"/>
      <c r="E19" s="431">
        <v>674.12</v>
      </c>
    </row>
    <row r="20" spans="1:5" x14ac:dyDescent="0.25">
      <c r="A20" s="438">
        <v>44958</v>
      </c>
      <c r="B20" s="431" t="s">
        <v>20018</v>
      </c>
      <c r="C20" s="431">
        <v>980</v>
      </c>
      <c r="D20" s="432"/>
      <c r="E20" s="433">
        <v>1957.61</v>
      </c>
    </row>
    <row r="21" spans="1:5" x14ac:dyDescent="0.25">
      <c r="A21" s="438">
        <v>44958</v>
      </c>
      <c r="B21" s="431" t="s">
        <v>20019</v>
      </c>
      <c r="C21" s="431">
        <v>109</v>
      </c>
      <c r="D21" s="432"/>
      <c r="E21" s="433">
        <v>1835.05</v>
      </c>
    </row>
    <row r="22" spans="1:5" x14ac:dyDescent="0.25">
      <c r="A22" s="438">
        <v>44958</v>
      </c>
      <c r="B22" s="437" t="s">
        <v>20020</v>
      </c>
      <c r="C22" s="431">
        <v>60</v>
      </c>
      <c r="D22" s="432"/>
      <c r="E22" s="431">
        <v>165.6</v>
      </c>
    </row>
    <row r="23" spans="1:5" x14ac:dyDescent="0.25">
      <c r="A23" s="438">
        <v>44958</v>
      </c>
      <c r="B23" s="437" t="s">
        <v>20021</v>
      </c>
      <c r="C23" s="431">
        <v>129</v>
      </c>
      <c r="D23" s="432"/>
      <c r="E23" s="431">
        <v>380.38</v>
      </c>
    </row>
    <row r="24" spans="1:5" x14ac:dyDescent="0.25">
      <c r="A24" s="438">
        <v>44958</v>
      </c>
      <c r="B24" s="431" t="s">
        <v>20022</v>
      </c>
      <c r="C24" s="431">
        <v>484</v>
      </c>
      <c r="D24" s="432"/>
      <c r="E24" s="433">
        <v>1278.6400000000001</v>
      </c>
    </row>
    <row r="25" spans="1:5" x14ac:dyDescent="0.25">
      <c r="A25" s="438">
        <v>44958</v>
      </c>
      <c r="B25" s="431" t="s">
        <v>20023</v>
      </c>
      <c r="C25" s="431">
        <v>15</v>
      </c>
      <c r="D25" s="432"/>
      <c r="E25" s="431">
        <v>49</v>
      </c>
    </row>
    <row r="26" spans="1:5" x14ac:dyDescent="0.25">
      <c r="A26" s="438">
        <v>44958</v>
      </c>
      <c r="B26" s="431" t="s">
        <v>20024</v>
      </c>
      <c r="C26" s="431">
        <v>38</v>
      </c>
      <c r="D26" s="454">
        <v>297.73</v>
      </c>
      <c r="E26" s="431"/>
    </row>
    <row r="27" spans="1:5" x14ac:dyDescent="0.25">
      <c r="A27" s="438">
        <v>44958</v>
      </c>
      <c r="B27" s="431" t="s">
        <v>20025</v>
      </c>
      <c r="C27" s="431">
        <v>50</v>
      </c>
      <c r="D27" s="432"/>
      <c r="E27" s="431">
        <v>117.6</v>
      </c>
    </row>
    <row r="28" spans="1:5" x14ac:dyDescent="0.25">
      <c r="A28" s="438">
        <v>44959</v>
      </c>
      <c r="B28" s="431" t="s">
        <v>20026</v>
      </c>
      <c r="C28" s="431">
        <v>46</v>
      </c>
      <c r="D28" s="432"/>
      <c r="E28" s="431">
        <v>114.4</v>
      </c>
    </row>
    <row r="29" spans="1:5" x14ac:dyDescent="0.25">
      <c r="A29" s="438">
        <v>44959</v>
      </c>
      <c r="B29" s="431" t="s">
        <v>20027</v>
      </c>
      <c r="C29" s="431">
        <v>60</v>
      </c>
      <c r="D29" s="431">
        <v>179.09</v>
      </c>
      <c r="E29" s="431"/>
    </row>
    <row r="30" spans="1:5" x14ac:dyDescent="0.25">
      <c r="A30" s="438">
        <v>44959</v>
      </c>
      <c r="B30" s="431" t="s">
        <v>20028</v>
      </c>
      <c r="C30" s="435">
        <v>348</v>
      </c>
      <c r="D30" s="432"/>
      <c r="E30" s="433">
        <v>1004.45</v>
      </c>
    </row>
    <row r="31" spans="1:5" x14ac:dyDescent="0.25">
      <c r="A31" s="438">
        <v>44959</v>
      </c>
      <c r="B31" s="431" t="s">
        <v>20030</v>
      </c>
      <c r="C31" s="431">
        <v>15</v>
      </c>
      <c r="D31" s="432"/>
      <c r="E31" s="431">
        <v>174.94</v>
      </c>
    </row>
    <row r="32" spans="1:5" x14ac:dyDescent="0.25">
      <c r="A32" s="438">
        <v>44959</v>
      </c>
      <c r="B32" s="431" t="s">
        <v>20031</v>
      </c>
      <c r="C32" s="431">
        <v>585</v>
      </c>
      <c r="D32" s="432"/>
      <c r="E32" s="433">
        <v>1193.01</v>
      </c>
    </row>
    <row r="33" spans="1:6" x14ac:dyDescent="0.25">
      <c r="A33" s="438">
        <v>44959</v>
      </c>
      <c r="B33" s="431" t="s">
        <v>20032</v>
      </c>
      <c r="C33" s="431">
        <v>30</v>
      </c>
      <c r="D33" s="431">
        <v>105.51</v>
      </c>
      <c r="E33" s="431"/>
    </row>
    <row r="34" spans="1:6" x14ac:dyDescent="0.25">
      <c r="A34" s="438">
        <v>44959</v>
      </c>
      <c r="B34" s="431" t="s">
        <v>20033</v>
      </c>
      <c r="C34" s="431">
        <v>125</v>
      </c>
      <c r="D34" s="432"/>
      <c r="E34" s="431">
        <v>297</v>
      </c>
    </row>
    <row r="35" spans="1:6" x14ac:dyDescent="0.25">
      <c r="A35" s="438">
        <v>44959</v>
      </c>
      <c r="B35" s="431" t="s">
        <v>20034</v>
      </c>
      <c r="C35" s="431">
        <v>223</v>
      </c>
      <c r="D35" s="432"/>
      <c r="E35" s="431">
        <v>506.28</v>
      </c>
    </row>
    <row r="36" spans="1:6" x14ac:dyDescent="0.25">
      <c r="A36" s="438">
        <v>44959</v>
      </c>
      <c r="B36" s="431" t="s">
        <v>20035</v>
      </c>
      <c r="C36" s="431">
        <v>40</v>
      </c>
      <c r="D36" s="432"/>
      <c r="E36" s="431">
        <v>98</v>
      </c>
    </row>
    <row r="37" spans="1:6" x14ac:dyDescent="0.25">
      <c r="A37" s="438">
        <v>44959</v>
      </c>
      <c r="B37" s="431" t="s">
        <v>20036</v>
      </c>
      <c r="C37" s="431">
        <v>20</v>
      </c>
      <c r="D37" s="432"/>
      <c r="E37" s="431">
        <v>80.8</v>
      </c>
    </row>
    <row r="38" spans="1:6" x14ac:dyDescent="0.25">
      <c r="A38" s="438">
        <v>44959</v>
      </c>
      <c r="B38" s="431" t="s">
        <v>20037</v>
      </c>
      <c r="C38" s="431">
        <v>15</v>
      </c>
      <c r="D38" s="432"/>
      <c r="E38" s="431">
        <v>52</v>
      </c>
      <c r="F38" s="89"/>
    </row>
    <row r="39" spans="1:6" x14ac:dyDescent="0.25">
      <c r="A39" s="438">
        <v>44959</v>
      </c>
      <c r="B39" s="431" t="s">
        <v>20038</v>
      </c>
      <c r="C39" s="431">
        <v>270</v>
      </c>
      <c r="D39" s="431"/>
      <c r="E39" s="431">
        <v>608.58000000000004</v>
      </c>
    </row>
    <row r="40" spans="1:6" x14ac:dyDescent="0.25">
      <c r="A40" s="438">
        <v>44959</v>
      </c>
      <c r="B40" s="431" t="s">
        <v>20039</v>
      </c>
      <c r="C40" s="431">
        <v>60</v>
      </c>
      <c r="D40" s="432"/>
      <c r="E40" s="431">
        <v>137.19999999999999</v>
      </c>
    </row>
    <row r="41" spans="1:6" x14ac:dyDescent="0.25">
      <c r="A41" s="438">
        <v>44959</v>
      </c>
      <c r="B41" s="431" t="s">
        <v>20040</v>
      </c>
      <c r="C41" s="431">
        <v>32</v>
      </c>
      <c r="D41" s="432"/>
      <c r="E41" s="431">
        <v>78.400000000000006</v>
      </c>
    </row>
    <row r="42" spans="1:6" x14ac:dyDescent="0.25">
      <c r="A42" s="438">
        <v>44959</v>
      </c>
      <c r="B42" s="431" t="s">
        <v>20041</v>
      </c>
      <c r="C42" s="431">
        <v>5359</v>
      </c>
      <c r="D42" s="432"/>
      <c r="E42" s="433">
        <v>9582.56</v>
      </c>
    </row>
    <row r="43" spans="1:6" x14ac:dyDescent="0.25">
      <c r="A43" s="438">
        <v>44959</v>
      </c>
      <c r="B43" s="431" t="s">
        <v>20042</v>
      </c>
      <c r="C43" s="431">
        <v>131</v>
      </c>
      <c r="D43" s="432"/>
      <c r="E43" s="433">
        <v>327.26</v>
      </c>
    </row>
    <row r="44" spans="1:6" x14ac:dyDescent="0.25">
      <c r="A44" s="438">
        <v>44959</v>
      </c>
      <c r="B44" s="431" t="s">
        <v>20043</v>
      </c>
      <c r="C44" s="431">
        <v>145</v>
      </c>
      <c r="D44" s="432"/>
      <c r="E44" s="431">
        <v>339.83</v>
      </c>
    </row>
    <row r="45" spans="1:6" x14ac:dyDescent="0.25">
      <c r="A45" s="438">
        <v>44959</v>
      </c>
      <c r="B45" s="431" t="s">
        <v>20044</v>
      </c>
      <c r="C45" s="431">
        <v>40</v>
      </c>
      <c r="D45" s="431">
        <v>121.52</v>
      </c>
      <c r="E45" s="431"/>
    </row>
    <row r="46" spans="1:6" x14ac:dyDescent="0.25">
      <c r="A46" s="438">
        <v>44959</v>
      </c>
      <c r="B46" s="431" t="s">
        <v>20045</v>
      </c>
      <c r="C46" s="431">
        <v>160</v>
      </c>
      <c r="D46" s="432"/>
      <c r="E46" s="431">
        <v>291.2</v>
      </c>
    </row>
    <row r="47" spans="1:6" x14ac:dyDescent="0.25">
      <c r="A47" s="438">
        <v>44959</v>
      </c>
      <c r="B47" s="431" t="s">
        <v>20046</v>
      </c>
      <c r="C47" s="431">
        <v>27</v>
      </c>
      <c r="D47" s="432"/>
      <c r="E47" s="431">
        <v>58.8</v>
      </c>
    </row>
    <row r="48" spans="1:6" x14ac:dyDescent="0.25">
      <c r="A48" s="438">
        <v>44959</v>
      </c>
      <c r="B48" s="431" t="s">
        <v>20047</v>
      </c>
      <c r="C48" s="431">
        <v>300</v>
      </c>
      <c r="D48" s="431">
        <v>537.26</v>
      </c>
      <c r="E48" s="431"/>
    </row>
    <row r="49" spans="1:5" x14ac:dyDescent="0.25">
      <c r="A49" s="438">
        <v>44959</v>
      </c>
      <c r="B49" s="431" t="s">
        <v>20048</v>
      </c>
      <c r="C49" s="431">
        <v>144</v>
      </c>
      <c r="D49" s="432"/>
      <c r="E49" s="431">
        <v>411.6</v>
      </c>
    </row>
    <row r="50" spans="1:5" x14ac:dyDescent="0.25">
      <c r="A50" s="438">
        <v>44959</v>
      </c>
      <c r="B50" s="431" t="s">
        <v>20049</v>
      </c>
      <c r="C50" s="431">
        <v>45</v>
      </c>
      <c r="D50" s="431">
        <v>121.52</v>
      </c>
      <c r="E50" s="431"/>
    </row>
    <row r="51" spans="1:5" x14ac:dyDescent="0.25">
      <c r="A51" s="438">
        <v>44959</v>
      </c>
      <c r="B51" s="431" t="s">
        <v>20050</v>
      </c>
      <c r="C51" s="431">
        <v>39</v>
      </c>
      <c r="D51" s="431">
        <v>108.86</v>
      </c>
      <c r="E51" s="431"/>
    </row>
    <row r="52" spans="1:5" x14ac:dyDescent="0.25">
      <c r="A52" s="438">
        <v>44959</v>
      </c>
      <c r="B52" s="431" t="s">
        <v>20051</v>
      </c>
      <c r="C52" s="431">
        <v>150</v>
      </c>
      <c r="D52" s="432"/>
      <c r="E52" s="431">
        <v>411.6</v>
      </c>
    </row>
    <row r="53" spans="1:5" x14ac:dyDescent="0.25">
      <c r="A53" s="438">
        <v>44959</v>
      </c>
      <c r="B53" s="431" t="s">
        <v>20052</v>
      </c>
      <c r="C53" s="431">
        <v>150</v>
      </c>
      <c r="D53" s="432"/>
      <c r="E53" s="431">
        <v>364</v>
      </c>
    </row>
    <row r="54" spans="1:5" x14ac:dyDescent="0.25">
      <c r="A54" s="438">
        <v>44959</v>
      </c>
      <c r="B54" s="431" t="s">
        <v>20053</v>
      </c>
      <c r="C54" s="431">
        <v>111</v>
      </c>
      <c r="D54" s="432"/>
      <c r="E54" s="431">
        <v>240.8</v>
      </c>
    </row>
    <row r="55" spans="1:5" x14ac:dyDescent="0.25">
      <c r="A55" s="438">
        <v>44959</v>
      </c>
      <c r="B55" s="431" t="s">
        <v>20054</v>
      </c>
      <c r="C55" s="431">
        <v>22</v>
      </c>
      <c r="D55" s="432"/>
      <c r="E55" s="431">
        <v>68.599999999999994</v>
      </c>
    </row>
    <row r="56" spans="1:5" x14ac:dyDescent="0.25">
      <c r="A56" s="438">
        <v>44959</v>
      </c>
      <c r="B56" s="431" t="s">
        <v>20056</v>
      </c>
      <c r="C56" s="431">
        <v>50</v>
      </c>
      <c r="D56" s="432"/>
      <c r="E56" s="431">
        <v>137.19999999999999</v>
      </c>
    </row>
    <row r="57" spans="1:5" x14ac:dyDescent="0.25">
      <c r="A57" s="438">
        <v>44959</v>
      </c>
      <c r="B57" s="431" t="s">
        <v>20057</v>
      </c>
      <c r="C57" s="431">
        <v>30</v>
      </c>
      <c r="D57" s="432"/>
      <c r="E57" s="431">
        <v>89.3</v>
      </c>
    </row>
    <row r="58" spans="1:5" x14ac:dyDescent="0.25">
      <c r="A58" s="438">
        <v>44959</v>
      </c>
      <c r="B58" s="431" t="s">
        <v>20058</v>
      </c>
      <c r="C58" s="431">
        <v>22</v>
      </c>
      <c r="D58" s="432"/>
      <c r="E58" s="431">
        <v>54</v>
      </c>
    </row>
    <row r="59" spans="1:5" x14ac:dyDescent="0.25">
      <c r="A59" s="438">
        <v>44959</v>
      </c>
      <c r="B59" s="431" t="s">
        <v>20059</v>
      </c>
      <c r="C59" s="431">
        <v>131</v>
      </c>
      <c r="D59" s="431">
        <v>377.89</v>
      </c>
      <c r="E59" s="431"/>
    </row>
    <row r="60" spans="1:5" x14ac:dyDescent="0.25">
      <c r="A60" s="438">
        <v>44960</v>
      </c>
      <c r="B60" s="431" t="s">
        <v>20060</v>
      </c>
      <c r="C60" s="431">
        <v>22</v>
      </c>
      <c r="D60" s="431">
        <v>60.27</v>
      </c>
      <c r="E60" s="431"/>
    </row>
    <row r="61" spans="1:5" x14ac:dyDescent="0.25">
      <c r="A61" s="438">
        <v>44960</v>
      </c>
      <c r="B61" s="431" t="s">
        <v>20061</v>
      </c>
      <c r="C61" s="431">
        <v>190</v>
      </c>
      <c r="D61" s="432"/>
      <c r="E61" s="431">
        <v>489.51</v>
      </c>
    </row>
    <row r="62" spans="1:5" x14ac:dyDescent="0.25">
      <c r="A62" s="438">
        <v>44960</v>
      </c>
      <c r="B62" s="431" t="s">
        <v>20062</v>
      </c>
      <c r="C62" s="431">
        <v>165</v>
      </c>
      <c r="D62" s="431"/>
      <c r="E62" s="431">
        <v>330.98</v>
      </c>
    </row>
    <row r="63" spans="1:5" x14ac:dyDescent="0.25">
      <c r="A63" s="438">
        <v>44960</v>
      </c>
      <c r="B63" s="431" t="s">
        <v>20063</v>
      </c>
      <c r="C63" s="431">
        <v>21</v>
      </c>
      <c r="D63" s="432"/>
      <c r="E63" s="431">
        <v>45</v>
      </c>
    </row>
    <row r="64" spans="1:5" x14ac:dyDescent="0.25">
      <c r="A64" s="438">
        <v>44960</v>
      </c>
      <c r="B64" s="431" t="s">
        <v>20064</v>
      </c>
      <c r="C64" s="431">
        <v>101</v>
      </c>
      <c r="D64" s="432"/>
      <c r="E64" s="431">
        <v>218.79</v>
      </c>
    </row>
    <row r="65" spans="1:5" x14ac:dyDescent="0.25">
      <c r="A65" s="438">
        <v>44960</v>
      </c>
      <c r="B65" s="431" t="s">
        <v>20065</v>
      </c>
      <c r="C65" s="431">
        <v>106</v>
      </c>
      <c r="D65" s="432"/>
      <c r="E65" s="431">
        <v>260</v>
      </c>
    </row>
    <row r="66" spans="1:5" x14ac:dyDescent="0.25">
      <c r="A66" s="438">
        <v>44960</v>
      </c>
      <c r="B66" s="431" t="s">
        <v>20066</v>
      </c>
      <c r="C66" s="431">
        <v>240</v>
      </c>
      <c r="D66" s="432"/>
      <c r="E66" s="431">
        <v>515.22</v>
      </c>
    </row>
    <row r="67" spans="1:5" x14ac:dyDescent="0.25">
      <c r="A67" s="438">
        <v>44960</v>
      </c>
      <c r="B67" s="431" t="s">
        <v>20067</v>
      </c>
      <c r="C67" s="431">
        <v>389</v>
      </c>
      <c r="D67" s="432"/>
      <c r="E67" s="433">
        <v>1119.29</v>
      </c>
    </row>
    <row r="68" spans="1:5" x14ac:dyDescent="0.25">
      <c r="A68" s="438">
        <v>44960</v>
      </c>
      <c r="B68" s="431" t="s">
        <v>20068</v>
      </c>
      <c r="C68" s="431">
        <v>20</v>
      </c>
      <c r="D68" s="431">
        <v>72.569999999999993</v>
      </c>
      <c r="E68" s="431"/>
    </row>
    <row r="69" spans="1:5" x14ac:dyDescent="0.25">
      <c r="A69" s="438">
        <v>44960</v>
      </c>
      <c r="B69" s="431" t="s">
        <v>20069</v>
      </c>
      <c r="C69" s="431">
        <v>120</v>
      </c>
      <c r="D69" s="431"/>
      <c r="E69" s="431">
        <v>291.2</v>
      </c>
    </row>
    <row r="70" spans="1:5" x14ac:dyDescent="0.25">
      <c r="A70" s="438">
        <v>44960</v>
      </c>
      <c r="B70" s="431" t="s">
        <v>20070</v>
      </c>
      <c r="C70" s="431">
        <v>598</v>
      </c>
      <c r="D70" s="432"/>
      <c r="E70" s="433">
        <v>1290.6400000000001</v>
      </c>
    </row>
    <row r="71" spans="1:5" x14ac:dyDescent="0.25">
      <c r="A71" s="438">
        <v>44960</v>
      </c>
      <c r="B71" s="431" t="s">
        <v>20071</v>
      </c>
      <c r="C71" s="431">
        <v>38</v>
      </c>
      <c r="D71" s="431">
        <v>108.49</v>
      </c>
      <c r="E71" s="431"/>
    </row>
    <row r="72" spans="1:5" x14ac:dyDescent="0.25">
      <c r="A72" s="438">
        <v>44960</v>
      </c>
      <c r="B72" s="431" t="s">
        <v>20072</v>
      </c>
      <c r="C72" s="431">
        <v>79</v>
      </c>
      <c r="D72" s="432"/>
      <c r="E72" s="431">
        <v>192.66</v>
      </c>
    </row>
    <row r="73" spans="1:5" x14ac:dyDescent="0.25">
      <c r="A73" s="438">
        <v>44960</v>
      </c>
      <c r="B73" s="431" t="s">
        <v>20073</v>
      </c>
      <c r="C73" s="431">
        <v>29</v>
      </c>
      <c r="D73" s="432"/>
      <c r="E73" s="431">
        <v>68.599999999999994</v>
      </c>
    </row>
    <row r="74" spans="1:5" x14ac:dyDescent="0.25">
      <c r="A74" s="438">
        <v>44960</v>
      </c>
      <c r="B74" s="431" t="s">
        <v>20074</v>
      </c>
      <c r="C74" s="431">
        <v>30</v>
      </c>
      <c r="D74" s="432"/>
      <c r="E74" s="431">
        <v>176.4</v>
      </c>
    </row>
    <row r="75" spans="1:5" x14ac:dyDescent="0.25">
      <c r="A75" s="438">
        <v>44960</v>
      </c>
      <c r="B75" s="431" t="s">
        <v>20075</v>
      </c>
      <c r="C75" s="431">
        <v>25</v>
      </c>
      <c r="D75" s="431">
        <v>101.6</v>
      </c>
      <c r="E75" s="431"/>
    </row>
    <row r="76" spans="1:5" x14ac:dyDescent="0.25">
      <c r="A76" s="438">
        <v>44960</v>
      </c>
      <c r="B76" s="431" t="s">
        <v>20076</v>
      </c>
      <c r="C76" s="431">
        <v>2034</v>
      </c>
      <c r="D76" s="432"/>
      <c r="E76" s="433">
        <v>4648.99</v>
      </c>
    </row>
    <row r="77" spans="1:5" x14ac:dyDescent="0.25">
      <c r="A77" s="438">
        <v>44960</v>
      </c>
      <c r="B77" s="431" t="s">
        <v>20077</v>
      </c>
      <c r="C77" s="431">
        <v>123</v>
      </c>
      <c r="D77" s="432"/>
      <c r="E77" s="431">
        <v>266</v>
      </c>
    </row>
    <row r="78" spans="1:5" x14ac:dyDescent="0.25">
      <c r="A78" s="438">
        <v>44960</v>
      </c>
      <c r="B78" s="431" t="s">
        <v>20078</v>
      </c>
      <c r="C78" s="435">
        <v>293</v>
      </c>
      <c r="D78" s="432"/>
      <c r="E78" s="431">
        <v>312.39999999999998</v>
      </c>
    </row>
    <row r="79" spans="1:5" x14ac:dyDescent="0.25">
      <c r="A79" s="438">
        <v>44960</v>
      </c>
      <c r="B79" s="431" t="s">
        <v>20079</v>
      </c>
      <c r="C79" s="431">
        <v>350</v>
      </c>
      <c r="D79" s="432"/>
      <c r="E79" s="431">
        <v>805.9</v>
      </c>
    </row>
    <row r="80" spans="1:5" x14ac:dyDescent="0.25">
      <c r="A80" s="438">
        <v>44960</v>
      </c>
      <c r="B80" s="431" t="s">
        <v>20080</v>
      </c>
      <c r="C80" s="431">
        <v>163</v>
      </c>
      <c r="D80" s="432"/>
      <c r="E80" s="431">
        <v>353.46</v>
      </c>
    </row>
    <row r="81" spans="1:5" x14ac:dyDescent="0.25">
      <c r="A81" s="438">
        <v>44960</v>
      </c>
      <c r="B81" s="431" t="s">
        <v>20081</v>
      </c>
      <c r="C81" s="435">
        <v>181</v>
      </c>
      <c r="D81" s="432"/>
      <c r="E81" s="435">
        <v>425.32</v>
      </c>
    </row>
    <row r="82" spans="1:5" x14ac:dyDescent="0.25">
      <c r="A82" s="438">
        <v>44960</v>
      </c>
      <c r="B82" s="431" t="s">
        <v>20082</v>
      </c>
      <c r="C82" s="431">
        <v>31</v>
      </c>
      <c r="D82" s="432"/>
      <c r="E82" s="431">
        <v>98.8</v>
      </c>
    </row>
    <row r="83" spans="1:5" x14ac:dyDescent="0.25">
      <c r="A83" s="438">
        <v>44960</v>
      </c>
      <c r="B83" s="431" t="s">
        <v>20083</v>
      </c>
      <c r="C83" s="431">
        <v>368</v>
      </c>
      <c r="D83" s="432"/>
      <c r="E83" s="431">
        <v>582.4</v>
      </c>
    </row>
    <row r="84" spans="1:5" x14ac:dyDescent="0.25">
      <c r="A84" s="438">
        <v>44960</v>
      </c>
      <c r="B84" s="431" t="s">
        <v>20084</v>
      </c>
      <c r="C84" s="431">
        <v>10</v>
      </c>
      <c r="D84" s="432"/>
      <c r="E84" s="431">
        <v>49</v>
      </c>
    </row>
    <row r="85" spans="1:5" x14ac:dyDescent="0.25">
      <c r="A85" s="438">
        <v>44960</v>
      </c>
      <c r="B85" s="431" t="s">
        <v>20085</v>
      </c>
      <c r="C85" s="444">
        <v>3559</v>
      </c>
      <c r="D85" s="432"/>
      <c r="E85" s="445">
        <v>6146.56</v>
      </c>
    </row>
    <row r="86" spans="1:5" x14ac:dyDescent="0.25">
      <c r="A86" s="438">
        <v>44960</v>
      </c>
      <c r="B86" s="431" t="s">
        <v>20086</v>
      </c>
      <c r="C86" s="431">
        <v>386</v>
      </c>
      <c r="D86" s="432"/>
      <c r="E86" s="433">
        <v>1045.17</v>
      </c>
    </row>
    <row r="87" spans="1:5" x14ac:dyDescent="0.25">
      <c r="A87" s="438">
        <v>44960</v>
      </c>
      <c r="B87" s="431" t="s">
        <v>20087</v>
      </c>
      <c r="C87" s="435">
        <v>257</v>
      </c>
      <c r="D87" s="431">
        <v>675.02</v>
      </c>
      <c r="E87" s="431"/>
    </row>
    <row r="88" spans="1:5" x14ac:dyDescent="0.25">
      <c r="A88" s="438">
        <v>44960</v>
      </c>
      <c r="B88" s="431" t="s">
        <v>20088</v>
      </c>
      <c r="C88" s="435">
        <v>38</v>
      </c>
      <c r="D88" s="431"/>
      <c r="E88" s="431">
        <v>106.8</v>
      </c>
    </row>
    <row r="89" spans="1:5" x14ac:dyDescent="0.25">
      <c r="A89" s="438">
        <v>44960</v>
      </c>
      <c r="B89" s="431" t="s">
        <v>20089</v>
      </c>
      <c r="C89" s="435">
        <v>90</v>
      </c>
      <c r="D89" s="432"/>
      <c r="E89" s="431">
        <v>310.25</v>
      </c>
    </row>
    <row r="90" spans="1:5" x14ac:dyDescent="0.25">
      <c r="A90" s="438">
        <v>44960</v>
      </c>
      <c r="B90" s="431" t="s">
        <v>20090</v>
      </c>
      <c r="C90" s="431">
        <v>5</v>
      </c>
      <c r="D90" s="432"/>
      <c r="E90" s="431">
        <v>34.299999999999997</v>
      </c>
    </row>
    <row r="91" spans="1:5" x14ac:dyDescent="0.25">
      <c r="A91" s="438">
        <v>44960</v>
      </c>
      <c r="B91" s="431" t="s">
        <v>20091</v>
      </c>
      <c r="C91" s="435">
        <v>154</v>
      </c>
      <c r="D91" s="432"/>
      <c r="E91" s="431">
        <v>347.51</v>
      </c>
    </row>
    <row r="92" spans="1:5" x14ac:dyDescent="0.25">
      <c r="A92" s="438">
        <v>44960</v>
      </c>
      <c r="B92" s="431" t="s">
        <v>20093</v>
      </c>
      <c r="C92" s="431">
        <v>45</v>
      </c>
      <c r="D92" s="431"/>
      <c r="E92" s="431">
        <v>167.2</v>
      </c>
    </row>
    <row r="93" spans="1:5" x14ac:dyDescent="0.25">
      <c r="A93" s="438">
        <v>44960</v>
      </c>
      <c r="B93" s="431" t="s">
        <v>20094</v>
      </c>
      <c r="C93" s="431">
        <v>55</v>
      </c>
      <c r="D93" s="431"/>
      <c r="E93" s="431">
        <v>119.6</v>
      </c>
    </row>
    <row r="94" spans="1:5" x14ac:dyDescent="0.25">
      <c r="A94" s="438">
        <v>44960</v>
      </c>
      <c r="B94" s="431" t="s">
        <v>20095</v>
      </c>
      <c r="C94" s="431">
        <v>123</v>
      </c>
      <c r="D94" s="431"/>
      <c r="E94" s="431">
        <v>325.08999999999997</v>
      </c>
    </row>
    <row r="95" spans="1:5" x14ac:dyDescent="0.25">
      <c r="A95" s="438">
        <v>44960</v>
      </c>
      <c r="B95" s="431" t="s">
        <v>20096</v>
      </c>
      <c r="C95" s="431">
        <v>45</v>
      </c>
      <c r="D95" s="431">
        <v>101.6</v>
      </c>
      <c r="E95" s="431"/>
    </row>
    <row r="96" spans="1:5" x14ac:dyDescent="0.25">
      <c r="A96" s="438">
        <v>44960</v>
      </c>
      <c r="B96" s="431" t="s">
        <v>20097</v>
      </c>
      <c r="C96" s="431">
        <v>21</v>
      </c>
      <c r="D96" s="431"/>
      <c r="E96" s="431">
        <v>79</v>
      </c>
    </row>
    <row r="97" spans="1:5" x14ac:dyDescent="0.25">
      <c r="A97" s="438">
        <v>44960</v>
      </c>
      <c r="B97" s="431" t="s">
        <v>20098</v>
      </c>
      <c r="C97" s="431">
        <v>594</v>
      </c>
      <c r="D97" s="431"/>
      <c r="E97" s="433">
        <v>1438.2</v>
      </c>
    </row>
    <row r="98" spans="1:5" x14ac:dyDescent="0.25">
      <c r="A98" s="438">
        <v>44963</v>
      </c>
      <c r="B98" s="431" t="s">
        <v>20099</v>
      </c>
      <c r="C98" s="431">
        <v>31</v>
      </c>
      <c r="D98" s="431">
        <v>106.17</v>
      </c>
      <c r="E98" s="431"/>
    </row>
    <row r="99" spans="1:5" x14ac:dyDescent="0.25">
      <c r="A99" s="438">
        <v>44963</v>
      </c>
      <c r="B99" s="431" t="s">
        <v>20100</v>
      </c>
      <c r="C99" s="431">
        <v>105</v>
      </c>
      <c r="D99" s="431">
        <v>301.35000000000002</v>
      </c>
      <c r="E99" s="431"/>
    </row>
    <row r="100" spans="1:5" x14ac:dyDescent="0.25">
      <c r="A100" s="438">
        <v>44963</v>
      </c>
      <c r="B100" s="431" t="s">
        <v>20101</v>
      </c>
      <c r="C100" s="431">
        <v>2340</v>
      </c>
      <c r="D100" s="431"/>
      <c r="E100" s="433">
        <v>3993.08</v>
      </c>
    </row>
    <row r="101" spans="1:5" x14ac:dyDescent="0.25">
      <c r="A101" s="438">
        <v>44963</v>
      </c>
      <c r="B101" s="431" t="s">
        <v>20102</v>
      </c>
      <c r="C101" s="431">
        <v>50</v>
      </c>
      <c r="D101" s="431">
        <v>179.09</v>
      </c>
      <c r="E101" s="431"/>
    </row>
    <row r="102" spans="1:5" x14ac:dyDescent="0.25">
      <c r="A102" s="438">
        <v>44963</v>
      </c>
      <c r="B102" s="431" t="s">
        <v>20103</v>
      </c>
      <c r="C102" s="431">
        <v>60</v>
      </c>
      <c r="D102" s="431"/>
      <c r="E102" s="431">
        <v>145.6</v>
      </c>
    </row>
    <row r="103" spans="1:5" x14ac:dyDescent="0.25">
      <c r="A103" s="438">
        <v>44963</v>
      </c>
      <c r="B103" s="431" t="s">
        <v>20105</v>
      </c>
      <c r="C103" s="435">
        <v>167</v>
      </c>
      <c r="D103" s="431"/>
      <c r="E103" s="431">
        <v>323.89999999999998</v>
      </c>
    </row>
    <row r="104" spans="1:5" x14ac:dyDescent="0.25">
      <c r="A104" s="438">
        <v>44963</v>
      </c>
      <c r="B104" s="431" t="s">
        <v>20106</v>
      </c>
      <c r="C104" s="435">
        <v>33</v>
      </c>
      <c r="D104" s="431"/>
      <c r="E104" s="431">
        <v>69</v>
      </c>
    </row>
    <row r="105" spans="1:5" x14ac:dyDescent="0.25">
      <c r="A105" s="438">
        <v>44963</v>
      </c>
      <c r="B105" s="431" t="s">
        <v>20107</v>
      </c>
      <c r="C105" s="431">
        <v>14</v>
      </c>
      <c r="D105" s="431"/>
      <c r="E105" s="431">
        <v>83.3</v>
      </c>
    </row>
    <row r="106" spans="1:5" x14ac:dyDescent="0.25">
      <c r="A106" s="438">
        <v>44963</v>
      </c>
      <c r="B106" s="431" t="s">
        <v>20108</v>
      </c>
      <c r="C106" s="431">
        <v>49</v>
      </c>
      <c r="D106" s="431"/>
      <c r="E106" s="431">
        <v>122.5</v>
      </c>
    </row>
    <row r="107" spans="1:5" x14ac:dyDescent="0.25">
      <c r="A107" s="438">
        <v>44963</v>
      </c>
      <c r="B107" s="431" t="s">
        <v>20109</v>
      </c>
      <c r="C107" s="431">
        <v>96</v>
      </c>
      <c r="D107" s="431"/>
      <c r="E107" s="431">
        <v>266.76</v>
      </c>
    </row>
    <row r="108" spans="1:5" x14ac:dyDescent="0.25">
      <c r="A108" s="438">
        <v>44963</v>
      </c>
      <c r="B108" s="431" t="s">
        <v>20110</v>
      </c>
      <c r="C108" s="435">
        <v>1340</v>
      </c>
      <c r="D108" s="431"/>
      <c r="E108" s="433" t="s">
        <v>20718</v>
      </c>
    </row>
    <row r="109" spans="1:5" x14ac:dyDescent="0.25">
      <c r="A109" s="438">
        <v>44963</v>
      </c>
      <c r="B109" s="431" t="s">
        <v>20111</v>
      </c>
      <c r="C109" s="431">
        <v>31</v>
      </c>
      <c r="D109" s="431"/>
      <c r="E109" s="431">
        <v>83.3</v>
      </c>
    </row>
    <row r="110" spans="1:5" x14ac:dyDescent="0.25">
      <c r="A110" s="438">
        <v>44963</v>
      </c>
      <c r="B110" s="431" t="s">
        <v>20112</v>
      </c>
      <c r="C110" s="431">
        <v>156</v>
      </c>
      <c r="D110" s="431"/>
      <c r="E110" s="431">
        <v>292.39999999999998</v>
      </c>
    </row>
    <row r="111" spans="1:5" x14ac:dyDescent="0.25">
      <c r="A111" s="438">
        <v>44963</v>
      </c>
      <c r="B111" s="431" t="s">
        <v>20113</v>
      </c>
      <c r="C111" s="431">
        <v>650</v>
      </c>
      <c r="D111" s="431"/>
      <c r="E111" s="431">
        <v>880.1</v>
      </c>
    </row>
    <row r="112" spans="1:5" x14ac:dyDescent="0.25">
      <c r="A112" s="438">
        <v>44963</v>
      </c>
      <c r="B112" s="431" t="s">
        <v>20114</v>
      </c>
      <c r="C112" s="431">
        <v>33</v>
      </c>
      <c r="D112" s="431"/>
      <c r="E112" s="431">
        <v>88.4</v>
      </c>
    </row>
    <row r="113" spans="1:5" x14ac:dyDescent="0.25">
      <c r="A113" s="438">
        <v>44963</v>
      </c>
      <c r="B113" s="431" t="s">
        <v>20115</v>
      </c>
      <c r="C113" s="431">
        <v>52</v>
      </c>
      <c r="D113" s="431"/>
      <c r="E113" s="431">
        <v>386.37</v>
      </c>
    </row>
    <row r="114" spans="1:5" x14ac:dyDescent="0.25">
      <c r="A114" s="438">
        <v>44963</v>
      </c>
      <c r="B114" s="431" t="s">
        <v>20116</v>
      </c>
      <c r="C114" s="431">
        <v>18</v>
      </c>
      <c r="D114" s="431"/>
      <c r="E114" s="431">
        <v>0</v>
      </c>
    </row>
    <row r="115" spans="1:5" x14ac:dyDescent="0.25">
      <c r="A115" s="438">
        <v>44963</v>
      </c>
      <c r="B115" s="431" t="s">
        <v>20117</v>
      </c>
      <c r="C115" s="431">
        <v>24</v>
      </c>
      <c r="D115" s="431">
        <v>84.38</v>
      </c>
      <c r="E115" s="431"/>
    </row>
    <row r="116" spans="1:5" x14ac:dyDescent="0.25">
      <c r="A116" s="438">
        <v>44963</v>
      </c>
      <c r="B116" s="431" t="s">
        <v>20118</v>
      </c>
      <c r="C116" s="431">
        <v>239</v>
      </c>
      <c r="D116" s="431"/>
      <c r="E116" s="431">
        <v>582.12</v>
      </c>
    </row>
    <row r="117" spans="1:5" x14ac:dyDescent="0.25">
      <c r="A117" s="438">
        <v>44963</v>
      </c>
      <c r="B117" s="431" t="s">
        <v>20119</v>
      </c>
      <c r="C117" s="431">
        <v>220</v>
      </c>
      <c r="D117" s="431"/>
      <c r="E117" s="431">
        <v>442.4</v>
      </c>
    </row>
    <row r="118" spans="1:5" x14ac:dyDescent="0.25">
      <c r="A118" s="438">
        <v>44963</v>
      </c>
      <c r="B118" s="431" t="s">
        <v>20120</v>
      </c>
      <c r="C118" s="431">
        <v>115</v>
      </c>
      <c r="D118" s="431"/>
      <c r="E118" s="431">
        <v>313.88</v>
      </c>
    </row>
    <row r="119" spans="1:5" x14ac:dyDescent="0.25">
      <c r="A119" s="438">
        <v>44963</v>
      </c>
      <c r="B119" s="431" t="s">
        <v>20121</v>
      </c>
      <c r="C119" s="431">
        <v>25</v>
      </c>
      <c r="D119" s="431">
        <v>85</v>
      </c>
      <c r="E119" s="431"/>
    </row>
    <row r="120" spans="1:5" x14ac:dyDescent="0.25">
      <c r="A120" s="438">
        <v>44963</v>
      </c>
      <c r="B120" s="431" t="s">
        <v>20122</v>
      </c>
      <c r="C120" s="431">
        <v>12</v>
      </c>
      <c r="D120" s="431"/>
      <c r="E120" s="431">
        <v>26.14</v>
      </c>
    </row>
    <row r="121" spans="1:5" x14ac:dyDescent="0.25">
      <c r="A121" s="438">
        <v>44963</v>
      </c>
      <c r="B121" s="431" t="s">
        <v>20124</v>
      </c>
      <c r="C121" s="431">
        <v>50</v>
      </c>
      <c r="D121" s="431">
        <v>179.09</v>
      </c>
      <c r="E121" s="431"/>
    </row>
    <row r="122" spans="1:5" x14ac:dyDescent="0.25">
      <c r="A122" s="438">
        <v>44963</v>
      </c>
      <c r="B122" s="431" t="s">
        <v>20125</v>
      </c>
      <c r="C122" s="435">
        <v>54</v>
      </c>
      <c r="D122" s="431">
        <v>162.31</v>
      </c>
      <c r="E122" s="431"/>
    </row>
    <row r="123" spans="1:5" x14ac:dyDescent="0.25">
      <c r="A123" s="438">
        <v>44963</v>
      </c>
      <c r="B123" s="431" t="s">
        <v>20126</v>
      </c>
      <c r="C123" s="435">
        <v>33</v>
      </c>
      <c r="D123" s="431"/>
      <c r="E123" s="431">
        <v>94.4</v>
      </c>
    </row>
    <row r="124" spans="1:5" x14ac:dyDescent="0.25">
      <c r="A124" s="438">
        <v>44963</v>
      </c>
      <c r="B124" s="431" t="s">
        <v>20127</v>
      </c>
      <c r="C124" s="431">
        <v>30</v>
      </c>
      <c r="D124" s="431">
        <v>84.38</v>
      </c>
      <c r="E124" s="431"/>
    </row>
    <row r="125" spans="1:5" x14ac:dyDescent="0.25">
      <c r="A125" s="438">
        <v>44964</v>
      </c>
      <c r="B125" s="431" t="s">
        <v>20128</v>
      </c>
      <c r="C125" s="431">
        <v>70</v>
      </c>
      <c r="D125" s="431"/>
      <c r="E125" s="431">
        <v>161.19999999999999</v>
      </c>
    </row>
    <row r="126" spans="1:5" x14ac:dyDescent="0.25">
      <c r="A126" s="438">
        <v>44964</v>
      </c>
      <c r="B126" s="431" t="s">
        <v>20129</v>
      </c>
      <c r="C126" s="431">
        <v>40</v>
      </c>
      <c r="D126" s="431">
        <v>148.65</v>
      </c>
      <c r="E126" s="431"/>
    </row>
    <row r="127" spans="1:5" x14ac:dyDescent="0.25">
      <c r="A127" s="438">
        <v>44964</v>
      </c>
      <c r="B127" s="431" t="s">
        <v>20130</v>
      </c>
      <c r="C127" s="431">
        <v>12</v>
      </c>
      <c r="D127" s="431"/>
      <c r="E127" s="431">
        <v>23.76</v>
      </c>
    </row>
    <row r="128" spans="1:5" x14ac:dyDescent="0.25">
      <c r="A128" s="438">
        <v>44964</v>
      </c>
      <c r="B128" s="431" t="s">
        <v>20131</v>
      </c>
      <c r="C128" s="431">
        <v>13</v>
      </c>
      <c r="D128" s="435">
        <v>121.52</v>
      </c>
      <c r="E128" s="431"/>
    </row>
    <row r="129" spans="1:5" x14ac:dyDescent="0.25">
      <c r="A129" s="438">
        <v>44964</v>
      </c>
      <c r="B129" s="431" t="s">
        <v>20132</v>
      </c>
      <c r="C129" s="431">
        <v>180</v>
      </c>
      <c r="D129" s="431">
        <v>358.18</v>
      </c>
      <c r="E129" s="431"/>
    </row>
    <row r="130" spans="1:5" x14ac:dyDescent="0.25">
      <c r="A130" s="438">
        <v>44964</v>
      </c>
      <c r="B130" s="431" t="s">
        <v>20133</v>
      </c>
      <c r="C130" s="431">
        <v>90</v>
      </c>
      <c r="D130" s="431">
        <v>268.63</v>
      </c>
      <c r="E130" s="431"/>
    </row>
    <row r="131" spans="1:5" x14ac:dyDescent="0.25">
      <c r="A131" s="438">
        <v>44964</v>
      </c>
      <c r="B131" s="19" t="s">
        <v>20134</v>
      </c>
      <c r="C131" s="431">
        <v>9</v>
      </c>
      <c r="D131" s="431">
        <v>63.96</v>
      </c>
      <c r="E131" s="431"/>
    </row>
    <row r="132" spans="1:5" x14ac:dyDescent="0.25">
      <c r="A132" s="438">
        <v>44964</v>
      </c>
      <c r="B132" s="431" t="s">
        <v>20134</v>
      </c>
      <c r="C132" s="431">
        <v>22</v>
      </c>
      <c r="D132" s="431">
        <v>72.569999999999993</v>
      </c>
      <c r="E132" s="431"/>
    </row>
    <row r="133" spans="1:5" x14ac:dyDescent="0.25">
      <c r="A133" s="438">
        <v>44964</v>
      </c>
      <c r="B133" s="431" t="s">
        <v>20135</v>
      </c>
      <c r="C133" s="431">
        <v>23</v>
      </c>
      <c r="D133" s="431"/>
      <c r="E133" s="431">
        <v>62.4</v>
      </c>
    </row>
    <row r="134" spans="1:5" x14ac:dyDescent="0.25">
      <c r="A134" s="438">
        <v>44964</v>
      </c>
      <c r="B134" s="431" t="s">
        <v>20136</v>
      </c>
      <c r="C134" s="431">
        <v>365</v>
      </c>
      <c r="D134" s="431"/>
      <c r="E134" s="431">
        <v>737.22</v>
      </c>
    </row>
    <row r="135" spans="1:5" x14ac:dyDescent="0.25">
      <c r="A135" s="438">
        <v>44964</v>
      </c>
      <c r="B135" s="431" t="s">
        <v>20137</v>
      </c>
      <c r="C135" s="431">
        <v>102</v>
      </c>
      <c r="D135" s="431"/>
      <c r="E135" s="431">
        <v>242.3</v>
      </c>
    </row>
    <row r="136" spans="1:5" x14ac:dyDescent="0.25">
      <c r="A136" s="438">
        <v>44964</v>
      </c>
      <c r="B136" s="431" t="s">
        <v>20138</v>
      </c>
      <c r="C136" s="431">
        <v>10</v>
      </c>
      <c r="D136" s="431">
        <v>66.3</v>
      </c>
      <c r="E136" s="431"/>
    </row>
    <row r="137" spans="1:5" x14ac:dyDescent="0.25">
      <c r="A137" s="438">
        <v>44964</v>
      </c>
      <c r="B137" s="431" t="s">
        <v>20139</v>
      </c>
      <c r="C137" s="431">
        <v>515</v>
      </c>
      <c r="D137" s="431"/>
      <c r="E137" s="433">
        <v>1401.92</v>
      </c>
    </row>
    <row r="138" spans="1:5" x14ac:dyDescent="0.25">
      <c r="A138" s="438">
        <v>44964</v>
      </c>
      <c r="B138" s="431" t="s">
        <v>20140</v>
      </c>
      <c r="C138" s="435">
        <v>1050</v>
      </c>
      <c r="D138" s="431"/>
      <c r="E138" s="433">
        <v>2101.88</v>
      </c>
    </row>
    <row r="139" spans="1:5" x14ac:dyDescent="0.25">
      <c r="A139" s="438">
        <v>44964</v>
      </c>
      <c r="B139" s="431" t="s">
        <v>20141</v>
      </c>
      <c r="C139" s="431">
        <v>5</v>
      </c>
      <c r="D139" s="19">
        <v>60.27</v>
      </c>
      <c r="E139" s="431"/>
    </row>
    <row r="140" spans="1:5" x14ac:dyDescent="0.25">
      <c r="A140" s="438">
        <v>44964</v>
      </c>
      <c r="B140" s="431" t="s">
        <v>20142</v>
      </c>
      <c r="C140" s="431">
        <v>50</v>
      </c>
      <c r="D140" s="431"/>
      <c r="E140" s="431">
        <v>137.19999999999999</v>
      </c>
    </row>
    <row r="141" spans="1:5" x14ac:dyDescent="0.25">
      <c r="A141" s="438">
        <v>44964</v>
      </c>
      <c r="B141" s="431" t="s">
        <v>20143</v>
      </c>
      <c r="C141" s="431">
        <v>188</v>
      </c>
      <c r="D141" s="431"/>
      <c r="E141" s="431">
        <v>402.48</v>
      </c>
    </row>
    <row r="142" spans="1:5" x14ac:dyDescent="0.25">
      <c r="A142" s="438">
        <v>44964</v>
      </c>
      <c r="B142" s="431" t="s">
        <v>20144</v>
      </c>
      <c r="C142" s="431">
        <v>120</v>
      </c>
      <c r="D142" s="431">
        <v>421.89</v>
      </c>
      <c r="E142" s="431"/>
    </row>
    <row r="143" spans="1:5" x14ac:dyDescent="0.25">
      <c r="A143" s="438">
        <v>44964</v>
      </c>
      <c r="B143" s="431" t="s">
        <v>20145</v>
      </c>
      <c r="C143" s="431">
        <v>15</v>
      </c>
      <c r="D143" s="431"/>
      <c r="E143" s="431">
        <v>49</v>
      </c>
    </row>
    <row r="144" spans="1:5" x14ac:dyDescent="0.25">
      <c r="A144" s="438">
        <v>44964</v>
      </c>
      <c r="B144" s="431" t="s">
        <v>20146</v>
      </c>
      <c r="C144" s="431">
        <v>201</v>
      </c>
      <c r="D144" s="431"/>
      <c r="E144" s="431">
        <v>407.1</v>
      </c>
    </row>
    <row r="145" spans="1:6" x14ac:dyDescent="0.25">
      <c r="A145" s="438">
        <v>44964</v>
      </c>
      <c r="B145" s="431" t="s">
        <v>20147</v>
      </c>
      <c r="C145" s="431">
        <v>16</v>
      </c>
      <c r="D145" s="431">
        <v>138.62</v>
      </c>
      <c r="E145" s="431"/>
    </row>
    <row r="146" spans="1:6" x14ac:dyDescent="0.25">
      <c r="A146" s="438">
        <v>44964</v>
      </c>
      <c r="B146" s="431" t="s">
        <v>20148</v>
      </c>
      <c r="C146" s="431">
        <v>173</v>
      </c>
      <c r="D146" s="431"/>
      <c r="E146" s="431">
        <v>300.89999999999998</v>
      </c>
    </row>
    <row r="147" spans="1:6" x14ac:dyDescent="0.25">
      <c r="A147" s="438">
        <v>44964</v>
      </c>
      <c r="B147" s="431" t="s">
        <v>20149</v>
      </c>
      <c r="C147" s="431">
        <v>32</v>
      </c>
      <c r="D147" s="431">
        <v>108.73</v>
      </c>
      <c r="E147" s="431"/>
    </row>
    <row r="148" spans="1:6" x14ac:dyDescent="0.25">
      <c r="A148" s="438">
        <v>44964</v>
      </c>
      <c r="B148" s="431" t="s">
        <v>20150</v>
      </c>
      <c r="C148" s="431">
        <v>13</v>
      </c>
      <c r="D148" s="431"/>
      <c r="E148" s="431">
        <v>409.65</v>
      </c>
    </row>
    <row r="149" spans="1:6" x14ac:dyDescent="0.25">
      <c r="A149" s="438">
        <v>44964</v>
      </c>
      <c r="B149" s="431" t="s">
        <v>20151</v>
      </c>
      <c r="C149" s="431">
        <v>46</v>
      </c>
      <c r="D149" s="431"/>
      <c r="E149" s="431">
        <v>120</v>
      </c>
    </row>
    <row r="150" spans="1:6" x14ac:dyDescent="0.25">
      <c r="A150" s="438">
        <v>44964</v>
      </c>
      <c r="B150" s="431" t="s">
        <v>20152</v>
      </c>
      <c r="C150" s="431">
        <v>10</v>
      </c>
      <c r="D150" s="431">
        <v>70.36</v>
      </c>
      <c r="E150" s="431"/>
    </row>
    <row r="151" spans="1:6" x14ac:dyDescent="0.25">
      <c r="A151" s="438">
        <v>44964</v>
      </c>
      <c r="B151" s="431" t="s">
        <v>20153</v>
      </c>
      <c r="C151" s="431">
        <v>10</v>
      </c>
      <c r="D151" s="431">
        <v>96.43</v>
      </c>
      <c r="E151" s="431"/>
    </row>
    <row r="152" spans="1:6" x14ac:dyDescent="0.25">
      <c r="A152" s="438">
        <v>44964</v>
      </c>
      <c r="B152" s="431" t="s">
        <v>20154</v>
      </c>
      <c r="C152" s="431">
        <v>570</v>
      </c>
      <c r="D152" s="431"/>
      <c r="E152" s="433">
        <v>1212.05</v>
      </c>
    </row>
    <row r="153" spans="1:6" x14ac:dyDescent="0.25">
      <c r="A153" s="438">
        <v>44964</v>
      </c>
      <c r="B153" s="431" t="s">
        <v>20155</v>
      </c>
      <c r="C153" s="431">
        <v>14</v>
      </c>
      <c r="D153" s="431"/>
      <c r="E153" s="431">
        <v>49</v>
      </c>
    </row>
    <row r="154" spans="1:6" x14ac:dyDescent="0.25">
      <c r="A154" s="438">
        <v>44964</v>
      </c>
      <c r="B154" s="431" t="s">
        <v>20156</v>
      </c>
      <c r="C154" s="431">
        <v>79</v>
      </c>
      <c r="D154" s="431"/>
      <c r="E154" s="431">
        <v>148.19999999999999</v>
      </c>
    </row>
    <row r="155" spans="1:6" x14ac:dyDescent="0.25">
      <c r="A155" s="438">
        <v>44964</v>
      </c>
      <c r="B155" s="431" t="s">
        <v>20157</v>
      </c>
      <c r="C155" s="431">
        <v>461</v>
      </c>
      <c r="D155" s="431"/>
      <c r="E155" s="433">
        <v>2826.08</v>
      </c>
    </row>
    <row r="156" spans="1:6" x14ac:dyDescent="0.25">
      <c r="A156" s="438">
        <v>44964</v>
      </c>
      <c r="B156" s="431" t="s">
        <v>20158</v>
      </c>
      <c r="C156" s="431">
        <v>14</v>
      </c>
      <c r="D156" s="431">
        <v>73.13</v>
      </c>
      <c r="E156" s="431"/>
    </row>
    <row r="157" spans="1:6" x14ac:dyDescent="0.25">
      <c r="A157" s="438">
        <v>44964</v>
      </c>
      <c r="B157" s="431" t="s">
        <v>20160</v>
      </c>
      <c r="C157" s="431">
        <v>13</v>
      </c>
      <c r="D157" s="431"/>
      <c r="E157" s="431">
        <v>52</v>
      </c>
    </row>
    <row r="158" spans="1:6" x14ac:dyDescent="0.25">
      <c r="A158" s="438">
        <v>44964</v>
      </c>
      <c r="B158" s="431" t="s">
        <v>20161</v>
      </c>
      <c r="C158" s="431">
        <v>450</v>
      </c>
      <c r="D158" s="431"/>
      <c r="E158" s="433">
        <v>1037.4000000000001</v>
      </c>
    </row>
    <row r="159" spans="1:6" x14ac:dyDescent="0.25">
      <c r="A159" s="438">
        <v>44964</v>
      </c>
      <c r="B159" s="431" t="s">
        <v>20162</v>
      </c>
      <c r="C159" s="431">
        <v>500</v>
      </c>
      <c r="D159" s="433">
        <v>1386.33</v>
      </c>
      <c r="E159" s="433"/>
      <c r="F159" s="442" t="s">
        <v>20163</v>
      </c>
    </row>
    <row r="160" spans="1:6" x14ac:dyDescent="0.25">
      <c r="A160" s="438">
        <v>44965</v>
      </c>
      <c r="B160" s="431" t="s">
        <v>20164</v>
      </c>
      <c r="C160" s="431">
        <v>170</v>
      </c>
      <c r="D160" s="431">
        <v>523.96</v>
      </c>
      <c r="E160" s="431"/>
    </row>
    <row r="161" spans="1:5" x14ac:dyDescent="0.25">
      <c r="A161" s="438">
        <v>44965</v>
      </c>
      <c r="B161" s="431" t="s">
        <v>20165</v>
      </c>
      <c r="C161" s="431">
        <v>25</v>
      </c>
      <c r="D161" s="431"/>
      <c r="E161" s="431">
        <v>68.599999999999994</v>
      </c>
    </row>
    <row r="162" spans="1:5" x14ac:dyDescent="0.25">
      <c r="A162" s="438">
        <v>44965</v>
      </c>
      <c r="B162" s="431" t="s">
        <v>20166</v>
      </c>
      <c r="C162" s="431">
        <v>222</v>
      </c>
      <c r="D162" s="432"/>
      <c r="E162" s="431">
        <v>514.79999999999995</v>
      </c>
    </row>
    <row r="163" spans="1:5" x14ac:dyDescent="0.25">
      <c r="A163" s="438">
        <v>44965</v>
      </c>
      <c r="B163" s="431" t="s">
        <v>20167</v>
      </c>
      <c r="C163" s="431">
        <v>12</v>
      </c>
      <c r="D163" s="432"/>
      <c r="E163" s="431">
        <v>73.5</v>
      </c>
    </row>
    <row r="164" spans="1:5" x14ac:dyDescent="0.25">
      <c r="A164" s="438">
        <v>44965</v>
      </c>
      <c r="B164" s="431" t="s">
        <v>20168</v>
      </c>
      <c r="C164" s="431">
        <v>336</v>
      </c>
      <c r="D164" s="432"/>
      <c r="E164" s="431">
        <v>960.4</v>
      </c>
    </row>
    <row r="165" spans="1:5" x14ac:dyDescent="0.25">
      <c r="A165" s="438">
        <v>44965</v>
      </c>
      <c r="B165" s="431" t="s">
        <v>20169</v>
      </c>
      <c r="C165" s="431">
        <v>5</v>
      </c>
      <c r="D165" s="431">
        <v>60.27</v>
      </c>
      <c r="E165" s="431"/>
    </row>
    <row r="166" spans="1:5" x14ac:dyDescent="0.25">
      <c r="A166" s="438">
        <v>44965</v>
      </c>
      <c r="B166" s="431" t="s">
        <v>20170</v>
      </c>
      <c r="C166" s="431">
        <v>10</v>
      </c>
      <c r="D166" s="431">
        <v>84.38</v>
      </c>
      <c r="E166" s="431"/>
    </row>
    <row r="167" spans="1:5" x14ac:dyDescent="0.25">
      <c r="A167" s="438">
        <v>44965</v>
      </c>
      <c r="B167" s="431" t="s">
        <v>20171</v>
      </c>
      <c r="C167" s="431">
        <v>986</v>
      </c>
      <c r="D167" s="432"/>
      <c r="E167" s="433">
        <v>1558.43</v>
      </c>
    </row>
    <row r="168" spans="1:5" x14ac:dyDescent="0.25">
      <c r="A168" s="438">
        <v>44965</v>
      </c>
      <c r="B168" s="431" t="s">
        <v>20173</v>
      </c>
      <c r="C168" s="431">
        <v>54</v>
      </c>
      <c r="D168" s="432"/>
      <c r="E168" s="431">
        <v>135</v>
      </c>
    </row>
    <row r="169" spans="1:5" x14ac:dyDescent="0.25">
      <c r="A169" s="438">
        <v>44965</v>
      </c>
      <c r="B169" s="431" t="s">
        <v>20174</v>
      </c>
      <c r="C169" s="431">
        <v>443</v>
      </c>
      <c r="D169" s="432"/>
      <c r="E169" s="431">
        <v>903.81</v>
      </c>
    </row>
    <row r="170" spans="1:5" x14ac:dyDescent="0.25">
      <c r="A170" s="438">
        <v>44965</v>
      </c>
      <c r="B170" s="431" t="s">
        <v>20175</v>
      </c>
      <c r="C170" s="431">
        <v>61</v>
      </c>
      <c r="D170" s="432"/>
      <c r="E170" s="431">
        <v>112</v>
      </c>
    </row>
    <row r="171" spans="1:5" x14ac:dyDescent="0.25">
      <c r="A171" s="438">
        <v>44965</v>
      </c>
      <c r="B171" s="431" t="s">
        <v>20176</v>
      </c>
      <c r="C171" s="431">
        <v>36</v>
      </c>
      <c r="D171" s="432"/>
      <c r="E171" s="431">
        <v>204.82</v>
      </c>
    </row>
    <row r="172" spans="1:5" x14ac:dyDescent="0.25">
      <c r="A172" s="438">
        <v>44965</v>
      </c>
      <c r="B172" s="431" t="s">
        <v>20177</v>
      </c>
      <c r="C172" s="431">
        <v>846</v>
      </c>
      <c r="D172" s="432"/>
      <c r="E172" s="433">
        <v>1658.16</v>
      </c>
    </row>
    <row r="173" spans="1:5" x14ac:dyDescent="0.25">
      <c r="A173" s="438">
        <v>44965</v>
      </c>
      <c r="B173" s="431" t="s">
        <v>20178</v>
      </c>
      <c r="C173" s="431">
        <v>24</v>
      </c>
      <c r="D173" s="432"/>
      <c r="E173" s="431">
        <v>67.599999999999994</v>
      </c>
    </row>
    <row r="174" spans="1:5" x14ac:dyDescent="0.25">
      <c r="A174" s="438">
        <v>44965</v>
      </c>
      <c r="B174" s="431" t="s">
        <v>20179</v>
      </c>
      <c r="C174" s="431">
        <v>40</v>
      </c>
      <c r="D174" s="431">
        <v>168.76</v>
      </c>
      <c r="E174" s="431"/>
    </row>
    <row r="175" spans="1:5" x14ac:dyDescent="0.25">
      <c r="A175" s="438">
        <v>44965</v>
      </c>
      <c r="B175" s="431" t="s">
        <v>20180</v>
      </c>
      <c r="C175" s="431">
        <v>200</v>
      </c>
      <c r="D175" s="433"/>
      <c r="E175" s="433">
        <v>1107.3499999999999</v>
      </c>
    </row>
    <row r="176" spans="1:5" x14ac:dyDescent="0.25">
      <c r="A176" s="438">
        <v>44965</v>
      </c>
      <c r="B176" s="431" t="s">
        <v>20182</v>
      </c>
      <c r="C176" s="431">
        <v>52</v>
      </c>
      <c r="D176" s="432"/>
      <c r="E176" s="431">
        <v>132.30000000000001</v>
      </c>
    </row>
    <row r="177" spans="1:5" x14ac:dyDescent="0.25">
      <c r="A177" s="438">
        <v>44965</v>
      </c>
      <c r="B177" s="431" t="s">
        <v>20183</v>
      </c>
      <c r="C177" s="431">
        <v>193</v>
      </c>
      <c r="D177" s="432"/>
      <c r="E177" s="431">
        <v>611.52</v>
      </c>
    </row>
    <row r="178" spans="1:5" x14ac:dyDescent="0.25">
      <c r="A178" s="438">
        <v>44965</v>
      </c>
      <c r="B178" s="431" t="s">
        <v>20184</v>
      </c>
      <c r="C178" s="435">
        <v>185</v>
      </c>
      <c r="D178" s="435">
        <v>506.27</v>
      </c>
      <c r="E178" s="431"/>
    </row>
    <row r="179" spans="1:5" x14ac:dyDescent="0.25">
      <c r="A179" s="438">
        <v>44965</v>
      </c>
      <c r="B179" s="431" t="s">
        <v>20185</v>
      </c>
      <c r="C179" s="431">
        <v>101</v>
      </c>
      <c r="D179" s="432"/>
      <c r="E179" s="431">
        <v>661.5</v>
      </c>
    </row>
    <row r="180" spans="1:5" x14ac:dyDescent="0.25">
      <c r="A180" s="438">
        <v>44965</v>
      </c>
      <c r="B180" s="431" t="s">
        <v>20186</v>
      </c>
      <c r="C180" s="431">
        <v>105</v>
      </c>
      <c r="D180" s="432"/>
      <c r="E180" s="431">
        <v>252</v>
      </c>
    </row>
    <row r="181" spans="1:5" x14ac:dyDescent="0.25">
      <c r="A181" s="438">
        <v>44965</v>
      </c>
      <c r="B181" s="431" t="s">
        <v>20187</v>
      </c>
      <c r="C181" s="431">
        <v>39</v>
      </c>
      <c r="D181" s="432"/>
      <c r="E181" s="431">
        <v>141.4</v>
      </c>
    </row>
    <row r="182" spans="1:5" x14ac:dyDescent="0.25">
      <c r="A182" s="438">
        <v>44965</v>
      </c>
      <c r="B182" s="431" t="s">
        <v>20188</v>
      </c>
      <c r="C182" s="431">
        <v>540</v>
      </c>
      <c r="D182" s="431"/>
      <c r="E182" s="433">
        <v>1159.2</v>
      </c>
    </row>
    <row r="183" spans="1:5" x14ac:dyDescent="0.25">
      <c r="A183" s="438">
        <v>44965</v>
      </c>
      <c r="B183" s="431" t="s">
        <v>20189</v>
      </c>
      <c r="C183" s="431">
        <v>134</v>
      </c>
      <c r="D183" s="432"/>
      <c r="E183" s="431">
        <v>711.36</v>
      </c>
    </row>
    <row r="184" spans="1:5" x14ac:dyDescent="0.25">
      <c r="A184" s="438">
        <v>44965</v>
      </c>
      <c r="B184" s="431" t="s">
        <v>20190</v>
      </c>
      <c r="C184" s="431">
        <v>35</v>
      </c>
      <c r="D184" s="431">
        <v>89.54</v>
      </c>
      <c r="E184" s="431"/>
    </row>
    <row r="185" spans="1:5" x14ac:dyDescent="0.25">
      <c r="A185" s="438">
        <v>44965</v>
      </c>
      <c r="B185" s="431" t="s">
        <v>20191</v>
      </c>
      <c r="C185" s="431">
        <v>192</v>
      </c>
      <c r="D185" s="432"/>
      <c r="E185" s="431">
        <v>347.51</v>
      </c>
    </row>
    <row r="186" spans="1:5" x14ac:dyDescent="0.25">
      <c r="A186" s="438">
        <v>44965</v>
      </c>
      <c r="B186" s="431" t="s">
        <v>20192</v>
      </c>
      <c r="C186" s="431">
        <v>143</v>
      </c>
      <c r="D186" s="432"/>
      <c r="E186" s="431">
        <v>296.08</v>
      </c>
    </row>
    <row r="187" spans="1:5" x14ac:dyDescent="0.25">
      <c r="A187" s="438">
        <v>44965</v>
      </c>
      <c r="B187" s="431" t="s">
        <v>20193</v>
      </c>
      <c r="C187" s="431">
        <v>40</v>
      </c>
      <c r="D187" s="432"/>
      <c r="E187" s="431">
        <v>112.1</v>
      </c>
    </row>
    <row r="188" spans="1:5" x14ac:dyDescent="0.25">
      <c r="A188" s="438">
        <v>44965</v>
      </c>
      <c r="B188" s="431" t="s">
        <v>20194</v>
      </c>
      <c r="C188" s="431">
        <v>134</v>
      </c>
      <c r="D188" s="432"/>
      <c r="E188" s="431">
        <v>289.10000000000002</v>
      </c>
    </row>
    <row r="189" spans="1:5" x14ac:dyDescent="0.25">
      <c r="A189" s="438">
        <v>44965</v>
      </c>
      <c r="B189" s="431" t="s">
        <v>20195</v>
      </c>
      <c r="C189" s="431">
        <v>42</v>
      </c>
      <c r="D189" s="432"/>
      <c r="E189" s="431">
        <v>100.3</v>
      </c>
    </row>
    <row r="190" spans="1:5" x14ac:dyDescent="0.25">
      <c r="A190" s="438">
        <v>44965</v>
      </c>
      <c r="B190" s="431" t="s">
        <v>20196</v>
      </c>
      <c r="C190" s="431">
        <v>723</v>
      </c>
      <c r="D190" s="431"/>
      <c r="E190" s="433">
        <v>1080.7</v>
      </c>
    </row>
    <row r="191" spans="1:5" x14ac:dyDescent="0.25">
      <c r="A191" s="438">
        <v>44965</v>
      </c>
      <c r="B191" s="431" t="s">
        <v>20197</v>
      </c>
      <c r="C191" s="431">
        <v>10</v>
      </c>
      <c r="D191" s="431">
        <v>72.569999999999993</v>
      </c>
      <c r="E191" s="431"/>
    </row>
    <row r="192" spans="1:5" x14ac:dyDescent="0.25">
      <c r="A192" s="438">
        <v>44965</v>
      </c>
      <c r="B192" s="431" t="s">
        <v>20198</v>
      </c>
      <c r="C192" s="431">
        <v>22</v>
      </c>
      <c r="D192" s="431"/>
      <c r="E192" s="431">
        <v>81.400000000000006</v>
      </c>
    </row>
    <row r="193" spans="1:5" x14ac:dyDescent="0.25">
      <c r="A193" s="438">
        <v>44965</v>
      </c>
      <c r="B193" s="431" t="s">
        <v>20199</v>
      </c>
      <c r="C193" s="431">
        <v>50</v>
      </c>
      <c r="D193" s="431"/>
      <c r="E193" s="431">
        <v>129.80000000000001</v>
      </c>
    </row>
    <row r="194" spans="1:5" x14ac:dyDescent="0.25">
      <c r="A194" s="438">
        <v>44965</v>
      </c>
      <c r="B194" s="431" t="s">
        <v>20200</v>
      </c>
      <c r="C194" s="431">
        <v>145</v>
      </c>
      <c r="D194" s="431"/>
      <c r="E194" s="431">
        <v>286.52</v>
      </c>
    </row>
    <row r="195" spans="1:5" x14ac:dyDescent="0.25">
      <c r="A195" s="438">
        <v>44965</v>
      </c>
      <c r="B195" s="19" t="s">
        <v>20201</v>
      </c>
      <c r="C195" s="431">
        <v>150</v>
      </c>
      <c r="D195" s="431"/>
      <c r="E195" s="431">
        <v>364</v>
      </c>
    </row>
    <row r="196" spans="1:5" x14ac:dyDescent="0.25">
      <c r="A196" s="438">
        <v>44965</v>
      </c>
      <c r="B196" s="431" t="s">
        <v>20202</v>
      </c>
      <c r="C196" s="431">
        <v>40</v>
      </c>
      <c r="D196" s="431">
        <v>154.19</v>
      </c>
      <c r="E196" s="431"/>
    </row>
    <row r="197" spans="1:5" x14ac:dyDescent="0.25">
      <c r="A197" s="438">
        <v>44965</v>
      </c>
      <c r="B197" s="431" t="s">
        <v>20203</v>
      </c>
      <c r="C197" s="431">
        <v>563</v>
      </c>
      <c r="D197" s="431"/>
      <c r="E197" s="433">
        <v>1246.44</v>
      </c>
    </row>
    <row r="198" spans="1:5" x14ac:dyDescent="0.25">
      <c r="A198" s="438">
        <v>44965</v>
      </c>
      <c r="B198" s="431" t="s">
        <v>20204</v>
      </c>
      <c r="C198" s="431">
        <v>54</v>
      </c>
      <c r="D198" s="431"/>
      <c r="E198" s="431">
        <v>273.36</v>
      </c>
    </row>
    <row r="199" spans="1:5" x14ac:dyDescent="0.25">
      <c r="A199" s="438">
        <v>44965</v>
      </c>
      <c r="B199" s="431" t="s">
        <v>20205</v>
      </c>
      <c r="C199" s="431">
        <v>420</v>
      </c>
      <c r="D199" s="431"/>
      <c r="E199" s="431">
        <v>873.6</v>
      </c>
    </row>
    <row r="200" spans="1:5" x14ac:dyDescent="0.25">
      <c r="A200" s="438">
        <v>44965</v>
      </c>
      <c r="B200" s="431" t="s">
        <v>20206</v>
      </c>
      <c r="C200" s="431">
        <v>176</v>
      </c>
      <c r="D200" s="431">
        <v>488.19</v>
      </c>
      <c r="E200" s="431"/>
    </row>
    <row r="201" spans="1:5" x14ac:dyDescent="0.25">
      <c r="A201" s="438">
        <v>44965</v>
      </c>
      <c r="B201" s="431" t="s">
        <v>20207</v>
      </c>
      <c r="C201" s="431">
        <v>88</v>
      </c>
      <c r="D201" s="431">
        <v>238.99</v>
      </c>
      <c r="E201" s="431"/>
    </row>
    <row r="202" spans="1:5" x14ac:dyDescent="0.25">
      <c r="A202" s="438">
        <v>44966</v>
      </c>
      <c r="B202" s="431" t="s">
        <v>20208</v>
      </c>
      <c r="C202" s="431">
        <v>66</v>
      </c>
      <c r="D202" s="431"/>
      <c r="E202" s="431">
        <v>367.75</v>
      </c>
    </row>
    <row r="203" spans="1:5" x14ac:dyDescent="0.25">
      <c r="A203" s="438">
        <v>44966</v>
      </c>
      <c r="B203" s="431" t="s">
        <v>20209</v>
      </c>
      <c r="C203" s="431">
        <v>22</v>
      </c>
      <c r="D203" s="431"/>
      <c r="E203" s="431">
        <v>52</v>
      </c>
    </row>
    <row r="204" spans="1:5" x14ac:dyDescent="0.25">
      <c r="A204" s="438">
        <v>44966</v>
      </c>
      <c r="B204" s="431" t="s">
        <v>20210</v>
      </c>
      <c r="C204" s="431">
        <v>170</v>
      </c>
      <c r="D204" s="431"/>
      <c r="E204" s="431">
        <v>329.18</v>
      </c>
    </row>
    <row r="205" spans="1:5" x14ac:dyDescent="0.25">
      <c r="A205" s="438">
        <v>44966</v>
      </c>
      <c r="B205" s="431" t="s">
        <v>20211</v>
      </c>
      <c r="C205" s="431">
        <v>300</v>
      </c>
      <c r="D205" s="431">
        <v>528.30999999999995</v>
      </c>
      <c r="E205" s="431"/>
    </row>
    <row r="206" spans="1:5" x14ac:dyDescent="0.25">
      <c r="A206" s="438">
        <v>44966</v>
      </c>
      <c r="B206" s="431" t="s">
        <v>20212</v>
      </c>
      <c r="C206" s="431">
        <v>30</v>
      </c>
      <c r="D206" s="431">
        <v>77.489999999999995</v>
      </c>
      <c r="E206" s="431"/>
    </row>
    <row r="207" spans="1:5" x14ac:dyDescent="0.25">
      <c r="A207" s="438">
        <v>44966</v>
      </c>
      <c r="B207" s="431" t="s">
        <v>20213</v>
      </c>
      <c r="C207" s="431">
        <v>152</v>
      </c>
      <c r="D207" s="431"/>
      <c r="E207" s="431">
        <v>352.8</v>
      </c>
    </row>
    <row r="208" spans="1:5" x14ac:dyDescent="0.25">
      <c r="A208" s="438">
        <v>44966</v>
      </c>
      <c r="B208" s="431" t="s">
        <v>20214</v>
      </c>
      <c r="C208" s="431">
        <v>133</v>
      </c>
      <c r="D208" s="431"/>
      <c r="E208" s="431">
        <v>307.23</v>
      </c>
    </row>
    <row r="209" spans="1:6" x14ac:dyDescent="0.25">
      <c r="A209" s="438">
        <v>44966</v>
      </c>
      <c r="B209" s="431" t="s">
        <v>20215</v>
      </c>
      <c r="C209" s="431">
        <v>53</v>
      </c>
      <c r="D209" s="431"/>
      <c r="E209" s="431">
        <v>129.80000000000001</v>
      </c>
    </row>
    <row r="210" spans="1:6" x14ac:dyDescent="0.25">
      <c r="A210" s="438">
        <v>44966</v>
      </c>
      <c r="B210" s="431" t="s">
        <v>20216</v>
      </c>
      <c r="C210" s="431">
        <v>32</v>
      </c>
      <c r="D210" s="431">
        <v>102.34</v>
      </c>
      <c r="E210" s="431"/>
    </row>
    <row r="211" spans="1:6" x14ac:dyDescent="0.25">
      <c r="A211" s="438">
        <v>44966</v>
      </c>
      <c r="B211" s="431" t="s">
        <v>20217</v>
      </c>
      <c r="C211" s="431">
        <v>126</v>
      </c>
      <c r="D211" s="431"/>
      <c r="E211" s="431">
        <v>575.97</v>
      </c>
    </row>
    <row r="212" spans="1:6" x14ac:dyDescent="0.25">
      <c r="A212" s="438">
        <v>44966</v>
      </c>
      <c r="B212" s="431" t="s">
        <v>20218</v>
      </c>
      <c r="C212" s="431">
        <v>89</v>
      </c>
      <c r="D212" s="431">
        <v>300.27</v>
      </c>
      <c r="E212" s="431"/>
    </row>
    <row r="213" spans="1:6" x14ac:dyDescent="0.25">
      <c r="A213" s="438">
        <v>44966</v>
      </c>
      <c r="B213" s="431" t="s">
        <v>20219</v>
      </c>
      <c r="C213" s="431">
        <v>35</v>
      </c>
      <c r="D213" s="431">
        <v>108.49</v>
      </c>
      <c r="E213" s="431"/>
    </row>
    <row r="214" spans="1:6" x14ac:dyDescent="0.25">
      <c r="A214" s="438">
        <v>44966</v>
      </c>
      <c r="B214" s="431" t="s">
        <v>20220</v>
      </c>
      <c r="C214" s="431">
        <v>83</v>
      </c>
      <c r="D214" s="431"/>
      <c r="E214" s="431">
        <v>226</v>
      </c>
    </row>
    <row r="215" spans="1:6" x14ac:dyDescent="0.25">
      <c r="A215" s="438">
        <v>44966</v>
      </c>
      <c r="B215" s="431" t="s">
        <v>20221</v>
      </c>
      <c r="C215" s="431">
        <v>86</v>
      </c>
      <c r="D215" s="431"/>
      <c r="E215" s="431">
        <v>736.47</v>
      </c>
    </row>
    <row r="216" spans="1:6" x14ac:dyDescent="0.25">
      <c r="A216" s="438">
        <v>44966</v>
      </c>
      <c r="B216" s="431" t="s">
        <v>20222</v>
      </c>
      <c r="C216" s="431">
        <v>213</v>
      </c>
      <c r="D216" s="431"/>
      <c r="E216" s="431">
        <v>451.35</v>
      </c>
    </row>
    <row r="217" spans="1:6" x14ac:dyDescent="0.25">
      <c r="A217" s="438">
        <v>44966</v>
      </c>
      <c r="B217" s="431" t="s">
        <v>20223</v>
      </c>
      <c r="C217" s="431">
        <v>90</v>
      </c>
      <c r="D217" s="431">
        <v>237.64</v>
      </c>
      <c r="E217" s="431"/>
    </row>
    <row r="218" spans="1:6" x14ac:dyDescent="0.25">
      <c r="A218" s="438">
        <v>44966</v>
      </c>
      <c r="B218" s="431" t="s">
        <v>20224</v>
      </c>
      <c r="C218" s="431">
        <v>23</v>
      </c>
      <c r="D218" s="431"/>
      <c r="E218" s="431">
        <v>49</v>
      </c>
    </row>
    <row r="219" spans="1:6" x14ac:dyDescent="0.25">
      <c r="A219" s="438">
        <v>44966</v>
      </c>
      <c r="B219" s="431" t="s">
        <v>20225</v>
      </c>
      <c r="C219" s="431">
        <v>155</v>
      </c>
      <c r="D219" s="431"/>
      <c r="E219" s="431">
        <v>382.2</v>
      </c>
    </row>
    <row r="220" spans="1:6" x14ac:dyDescent="0.25">
      <c r="A220" s="438">
        <v>44966</v>
      </c>
      <c r="B220" s="431" t="s">
        <v>20226</v>
      </c>
      <c r="C220" s="431">
        <v>244</v>
      </c>
      <c r="D220" s="431"/>
      <c r="E220" s="431">
        <v>516.20000000000005</v>
      </c>
    </row>
    <row r="221" spans="1:6" x14ac:dyDescent="0.25">
      <c r="A221" s="438">
        <v>44966</v>
      </c>
      <c r="B221" s="431" t="s">
        <v>20227</v>
      </c>
      <c r="C221" s="431">
        <v>147</v>
      </c>
      <c r="D221" s="431"/>
      <c r="E221" s="431">
        <v>382.2</v>
      </c>
    </row>
    <row r="222" spans="1:6" x14ac:dyDescent="0.25">
      <c r="A222" s="438">
        <v>44966</v>
      </c>
      <c r="B222" s="431" t="s">
        <v>20228</v>
      </c>
      <c r="C222" s="431">
        <v>56</v>
      </c>
      <c r="D222" s="431"/>
      <c r="E222" s="431">
        <v>153.6</v>
      </c>
    </row>
    <row r="223" spans="1:6" x14ac:dyDescent="0.25">
      <c r="A223" s="438">
        <v>44966</v>
      </c>
      <c r="B223" s="431" t="s">
        <v>20229</v>
      </c>
      <c r="C223" s="431">
        <v>450</v>
      </c>
      <c r="D223" s="433">
        <v>1202.3900000000001</v>
      </c>
      <c r="E223" s="431"/>
      <c r="F223" s="439"/>
    </row>
    <row r="224" spans="1:6" x14ac:dyDescent="0.25">
      <c r="A224" s="438">
        <v>44966</v>
      </c>
      <c r="B224" s="431" t="s">
        <v>20230</v>
      </c>
      <c r="C224" s="431">
        <v>50</v>
      </c>
      <c r="D224" s="431">
        <v>168.76</v>
      </c>
      <c r="E224" s="431"/>
    </row>
    <row r="225" spans="1:5" x14ac:dyDescent="0.25">
      <c r="A225" s="438">
        <v>44966</v>
      </c>
      <c r="B225" s="431" t="s">
        <v>20231</v>
      </c>
      <c r="C225" s="431">
        <v>29</v>
      </c>
      <c r="D225" s="431">
        <v>72.319999999999993</v>
      </c>
      <c r="E225" s="431"/>
    </row>
    <row r="226" spans="1:5" x14ac:dyDescent="0.25">
      <c r="A226" s="438">
        <v>44966</v>
      </c>
      <c r="B226" s="431" t="s">
        <v>20232</v>
      </c>
      <c r="C226" s="431">
        <v>143</v>
      </c>
      <c r="D226" s="431"/>
      <c r="E226" s="431">
        <v>325.85000000000002</v>
      </c>
    </row>
    <row r="227" spans="1:5" x14ac:dyDescent="0.25">
      <c r="A227" s="438">
        <v>44966</v>
      </c>
      <c r="B227" s="431" t="s">
        <v>20233</v>
      </c>
      <c r="C227" s="431">
        <v>38</v>
      </c>
      <c r="D227" s="431"/>
      <c r="E227" s="431">
        <v>232.75</v>
      </c>
    </row>
    <row r="228" spans="1:5" x14ac:dyDescent="0.25">
      <c r="A228" s="438">
        <v>44966</v>
      </c>
      <c r="B228" s="431" t="s">
        <v>20234</v>
      </c>
      <c r="C228" s="431">
        <v>10</v>
      </c>
      <c r="D228" s="431"/>
      <c r="E228" s="431">
        <v>83.3</v>
      </c>
    </row>
    <row r="229" spans="1:5" x14ac:dyDescent="0.25">
      <c r="A229" s="438">
        <v>44966</v>
      </c>
      <c r="B229" s="431" t="s">
        <v>20235</v>
      </c>
      <c r="C229" s="431">
        <v>371</v>
      </c>
      <c r="D229" s="431"/>
      <c r="E229" s="433">
        <v>1450.89</v>
      </c>
    </row>
    <row r="230" spans="1:5" x14ac:dyDescent="0.25">
      <c r="A230" s="438">
        <v>44966</v>
      </c>
      <c r="B230" s="431" t="s">
        <v>20236</v>
      </c>
      <c r="C230" s="431">
        <v>50</v>
      </c>
      <c r="D230" s="431"/>
      <c r="E230" s="431">
        <v>137.19999999999999</v>
      </c>
    </row>
    <row r="231" spans="1:5" x14ac:dyDescent="0.25">
      <c r="A231" s="438">
        <v>44967</v>
      </c>
      <c r="B231" s="431" t="s">
        <v>20237</v>
      </c>
      <c r="C231" s="435">
        <v>232</v>
      </c>
      <c r="D231" s="431"/>
      <c r="E231" s="431">
        <v>485.1</v>
      </c>
    </row>
    <row r="232" spans="1:5" x14ac:dyDescent="0.25">
      <c r="A232" s="438">
        <v>44967</v>
      </c>
      <c r="B232" s="431" t="s">
        <v>20238</v>
      </c>
      <c r="C232" s="431">
        <v>24</v>
      </c>
      <c r="D232" s="431">
        <v>67</v>
      </c>
      <c r="E232" s="431"/>
    </row>
    <row r="233" spans="1:5" x14ac:dyDescent="0.25">
      <c r="A233" s="438">
        <v>44967</v>
      </c>
      <c r="B233" s="431" t="s">
        <v>20239</v>
      </c>
      <c r="C233" s="431">
        <v>45</v>
      </c>
      <c r="D233" s="431">
        <v>136.04</v>
      </c>
      <c r="E233" s="431"/>
    </row>
    <row r="234" spans="1:5" x14ac:dyDescent="0.25">
      <c r="A234" s="438">
        <v>44967</v>
      </c>
      <c r="B234" s="431" t="s">
        <v>20240</v>
      </c>
      <c r="C234" s="431">
        <v>55</v>
      </c>
      <c r="D234" s="432"/>
      <c r="E234" s="431">
        <v>147.5</v>
      </c>
    </row>
    <row r="235" spans="1:5" x14ac:dyDescent="0.25">
      <c r="A235" s="438">
        <v>44967</v>
      </c>
      <c r="B235" s="431" t="s">
        <v>20241</v>
      </c>
      <c r="C235" s="431">
        <v>50</v>
      </c>
      <c r="D235" s="432"/>
      <c r="E235" s="431">
        <v>137.19999999999999</v>
      </c>
    </row>
    <row r="236" spans="1:5" x14ac:dyDescent="0.25">
      <c r="A236" s="438">
        <v>44967</v>
      </c>
      <c r="B236" s="431" t="s">
        <v>20242</v>
      </c>
      <c r="C236" s="431">
        <v>1567</v>
      </c>
      <c r="D236" s="432"/>
      <c r="E236" s="433">
        <v>3258.64</v>
      </c>
    </row>
    <row r="237" spans="1:5" x14ac:dyDescent="0.25">
      <c r="A237" s="438">
        <v>44967</v>
      </c>
      <c r="B237" s="431" t="s">
        <v>20243</v>
      </c>
      <c r="C237" s="431">
        <v>40</v>
      </c>
      <c r="D237" s="432"/>
      <c r="E237" s="431">
        <v>100.89</v>
      </c>
    </row>
    <row r="238" spans="1:5" x14ac:dyDescent="0.25">
      <c r="A238" s="438">
        <v>44967</v>
      </c>
      <c r="B238" s="431" t="s">
        <v>20244</v>
      </c>
      <c r="C238" s="431">
        <v>48</v>
      </c>
      <c r="D238" s="432"/>
      <c r="E238" s="431">
        <v>137.19999999999999</v>
      </c>
    </row>
    <row r="239" spans="1:5" x14ac:dyDescent="0.25">
      <c r="A239" s="438">
        <v>44967</v>
      </c>
      <c r="B239" s="431" t="s">
        <v>20245</v>
      </c>
      <c r="C239" s="431">
        <v>143</v>
      </c>
      <c r="D239" s="432"/>
      <c r="E239" s="431">
        <v>274.64999999999998</v>
      </c>
    </row>
    <row r="240" spans="1:5" x14ac:dyDescent="0.25">
      <c r="A240" s="438">
        <v>44967</v>
      </c>
      <c r="B240" s="431" t="s">
        <v>20246</v>
      </c>
      <c r="C240" s="431">
        <v>24</v>
      </c>
      <c r="D240" s="432"/>
      <c r="E240" s="431">
        <v>62.4</v>
      </c>
    </row>
    <row r="241" spans="1:5" x14ac:dyDescent="0.25">
      <c r="A241" s="438">
        <v>44967</v>
      </c>
      <c r="B241" s="431" t="s">
        <v>20247</v>
      </c>
      <c r="C241" s="431">
        <v>312</v>
      </c>
      <c r="D241" s="432"/>
      <c r="E241" s="431">
        <v>891.8</v>
      </c>
    </row>
    <row r="242" spans="1:5" x14ac:dyDescent="0.25">
      <c r="A242" s="438">
        <v>44967</v>
      </c>
      <c r="B242" s="431" t="s">
        <v>20248</v>
      </c>
      <c r="C242" s="431">
        <v>22</v>
      </c>
      <c r="D242" s="432"/>
      <c r="E242" s="431">
        <v>142.1</v>
      </c>
    </row>
    <row r="243" spans="1:5" x14ac:dyDescent="0.25">
      <c r="A243" s="438">
        <v>44967</v>
      </c>
      <c r="B243" s="431" t="s">
        <v>20249</v>
      </c>
      <c r="C243" s="431">
        <v>30</v>
      </c>
      <c r="D243" s="431">
        <v>94.34</v>
      </c>
      <c r="E243" s="431"/>
    </row>
    <row r="244" spans="1:5" x14ac:dyDescent="0.25">
      <c r="A244" s="438">
        <v>44967</v>
      </c>
      <c r="B244" s="431" t="s">
        <v>20250</v>
      </c>
      <c r="C244" s="435">
        <v>270</v>
      </c>
      <c r="D244" s="432"/>
      <c r="E244" s="431">
        <v>519.4</v>
      </c>
    </row>
    <row r="245" spans="1:5" x14ac:dyDescent="0.25">
      <c r="A245" s="438">
        <v>44967</v>
      </c>
      <c r="B245" s="431" t="s">
        <v>20251</v>
      </c>
      <c r="C245" s="431">
        <v>35</v>
      </c>
      <c r="D245" s="432"/>
      <c r="E245" s="431">
        <v>83.2</v>
      </c>
    </row>
    <row r="246" spans="1:5" x14ac:dyDescent="0.25">
      <c r="A246" s="438">
        <v>44967</v>
      </c>
      <c r="B246" s="431" t="s">
        <v>20252</v>
      </c>
      <c r="C246" s="431" t="s">
        <v>20265</v>
      </c>
      <c r="D246" s="432"/>
      <c r="E246" s="433">
        <v>9393.1200000000008</v>
      </c>
    </row>
    <row r="247" spans="1:5" x14ac:dyDescent="0.25">
      <c r="A247" s="438">
        <v>44967</v>
      </c>
      <c r="B247" s="431" t="s">
        <v>20253</v>
      </c>
      <c r="C247" s="431">
        <v>50</v>
      </c>
      <c r="D247" s="431">
        <v>166.3</v>
      </c>
      <c r="E247" s="431"/>
    </row>
    <row r="248" spans="1:5" x14ac:dyDescent="0.25">
      <c r="A248" s="438">
        <v>44967</v>
      </c>
      <c r="B248" s="431" t="s">
        <v>20254</v>
      </c>
      <c r="C248" s="431">
        <v>300</v>
      </c>
      <c r="D248" s="432"/>
      <c r="E248" s="431">
        <v>728</v>
      </c>
    </row>
    <row r="249" spans="1:5" x14ac:dyDescent="0.25">
      <c r="A249" s="438">
        <v>44967</v>
      </c>
      <c r="B249" s="431" t="s">
        <v>20255</v>
      </c>
      <c r="C249" s="431">
        <v>15</v>
      </c>
      <c r="D249" s="432"/>
      <c r="E249" s="431">
        <v>112.7</v>
      </c>
    </row>
    <row r="250" spans="1:5" x14ac:dyDescent="0.25">
      <c r="A250" s="438">
        <v>44967</v>
      </c>
      <c r="B250" s="431" t="s">
        <v>20256</v>
      </c>
      <c r="C250" s="435">
        <v>175</v>
      </c>
      <c r="D250" s="432"/>
      <c r="E250" s="431">
        <v>364</v>
      </c>
    </row>
    <row r="251" spans="1:5" x14ac:dyDescent="0.25">
      <c r="A251" s="438">
        <v>44967</v>
      </c>
      <c r="B251" s="431" t="s">
        <v>20257</v>
      </c>
      <c r="C251" s="431">
        <v>35</v>
      </c>
      <c r="D251" s="431">
        <v>108.86</v>
      </c>
      <c r="E251" s="431"/>
    </row>
    <row r="252" spans="1:5" x14ac:dyDescent="0.25">
      <c r="A252" s="438">
        <v>44967</v>
      </c>
      <c r="B252" s="432" t="s">
        <v>20258</v>
      </c>
      <c r="C252" s="435">
        <v>73</v>
      </c>
      <c r="D252" s="432"/>
      <c r="E252" s="431">
        <v>418.95</v>
      </c>
    </row>
    <row r="253" spans="1:5" x14ac:dyDescent="0.25">
      <c r="A253" s="438">
        <v>44967</v>
      </c>
      <c r="B253" s="432" t="s">
        <v>20259</v>
      </c>
      <c r="C253" s="431">
        <v>93</v>
      </c>
      <c r="D253" s="432"/>
      <c r="E253" s="431">
        <v>257</v>
      </c>
    </row>
    <row r="254" spans="1:5" x14ac:dyDescent="0.25">
      <c r="A254" s="20">
        <v>44967</v>
      </c>
      <c r="B254" s="21" t="s">
        <v>20261</v>
      </c>
      <c r="C254" s="7">
        <v>518</v>
      </c>
      <c r="D254" s="21"/>
      <c r="E254" s="60">
        <v>1156.4000000000001</v>
      </c>
    </row>
    <row r="255" spans="1:5" x14ac:dyDescent="0.25">
      <c r="A255" s="20">
        <v>44967</v>
      </c>
      <c r="B255" s="21" t="s">
        <v>20262</v>
      </c>
      <c r="C255" s="21">
        <v>10</v>
      </c>
      <c r="D255" s="21">
        <v>60.27</v>
      </c>
      <c r="E255" s="21"/>
    </row>
    <row r="256" spans="1:5" x14ac:dyDescent="0.25">
      <c r="A256" s="20">
        <v>44967</v>
      </c>
      <c r="B256" s="21" t="s">
        <v>20263</v>
      </c>
      <c r="C256" s="7">
        <v>104</v>
      </c>
      <c r="D256" s="21"/>
      <c r="E256" s="21">
        <v>321.10000000000002</v>
      </c>
    </row>
    <row r="257" spans="1:6" x14ac:dyDescent="0.25">
      <c r="A257" s="20">
        <v>44967</v>
      </c>
      <c r="B257" s="21" t="s">
        <v>20264</v>
      </c>
      <c r="C257" s="7">
        <v>10</v>
      </c>
      <c r="D257" s="21"/>
      <c r="E257" s="21">
        <v>46.8</v>
      </c>
    </row>
    <row r="258" spans="1:6" x14ac:dyDescent="0.25">
      <c r="A258" s="20">
        <v>44967</v>
      </c>
      <c r="B258" s="431" t="s">
        <v>20266</v>
      </c>
      <c r="C258" s="431">
        <v>716</v>
      </c>
      <c r="D258" s="431"/>
      <c r="E258" s="433">
        <v>1313.78</v>
      </c>
    </row>
    <row r="259" spans="1:6" x14ac:dyDescent="0.25">
      <c r="A259" s="20">
        <v>44967</v>
      </c>
      <c r="B259" s="431" t="s">
        <v>20267</v>
      </c>
      <c r="C259" s="431">
        <v>22</v>
      </c>
      <c r="D259" s="431">
        <v>124.93</v>
      </c>
      <c r="E259" s="431"/>
    </row>
    <row r="260" spans="1:6" x14ac:dyDescent="0.25">
      <c r="A260" s="20">
        <v>44967</v>
      </c>
      <c r="B260" s="431" t="s">
        <v>20268</v>
      </c>
      <c r="C260" s="431">
        <v>51</v>
      </c>
      <c r="D260" s="431"/>
      <c r="E260" s="431">
        <v>293.27</v>
      </c>
    </row>
    <row r="261" spans="1:6" x14ac:dyDescent="0.25">
      <c r="A261" s="20">
        <v>44967</v>
      </c>
      <c r="B261" s="431" t="s">
        <v>20269</v>
      </c>
      <c r="C261" s="431">
        <v>40</v>
      </c>
      <c r="D261" s="431">
        <v>84.38</v>
      </c>
      <c r="E261" s="431"/>
      <c r="F261" s="145"/>
    </row>
    <row r="262" spans="1:6" x14ac:dyDescent="0.25">
      <c r="A262" s="20">
        <v>44967</v>
      </c>
      <c r="B262" s="431" t="s">
        <v>20269</v>
      </c>
      <c r="C262" s="431">
        <v>23</v>
      </c>
      <c r="D262" s="431"/>
      <c r="E262" s="431">
        <v>132.30000000000001</v>
      </c>
      <c r="F262" s="145"/>
    </row>
    <row r="263" spans="1:6" x14ac:dyDescent="0.25">
      <c r="A263" s="20">
        <v>44967</v>
      </c>
      <c r="B263" s="431" t="s">
        <v>20270</v>
      </c>
      <c r="C263" s="431">
        <v>320</v>
      </c>
      <c r="D263" s="433">
        <v>1320.77</v>
      </c>
      <c r="E263" s="431"/>
      <c r="F263" s="145"/>
    </row>
    <row r="264" spans="1:6" x14ac:dyDescent="0.25">
      <c r="A264" s="20">
        <v>44967</v>
      </c>
      <c r="B264" s="431" t="s">
        <v>20271</v>
      </c>
      <c r="C264" s="431">
        <v>169</v>
      </c>
      <c r="D264" s="431"/>
      <c r="E264" s="431">
        <v>344.4</v>
      </c>
      <c r="F264" s="145"/>
    </row>
    <row r="265" spans="1:6" x14ac:dyDescent="0.25">
      <c r="A265" s="20">
        <v>44967</v>
      </c>
      <c r="B265" s="431" t="s">
        <v>20272</v>
      </c>
      <c r="C265" s="431">
        <v>426</v>
      </c>
      <c r="D265" s="431"/>
      <c r="E265" s="431">
        <v>797.64</v>
      </c>
      <c r="F265" s="145"/>
    </row>
    <row r="266" spans="1:6" x14ac:dyDescent="0.25">
      <c r="A266" s="20">
        <v>44967</v>
      </c>
      <c r="B266" s="431" t="s">
        <v>20273</v>
      </c>
      <c r="C266" s="431">
        <v>2398</v>
      </c>
      <c r="D266" s="431"/>
      <c r="E266" s="433">
        <v>15715.28</v>
      </c>
      <c r="F266" s="145"/>
    </row>
    <row r="267" spans="1:6" x14ac:dyDescent="0.25">
      <c r="A267" s="20">
        <v>44968</v>
      </c>
      <c r="B267" s="431" t="s">
        <v>20274</v>
      </c>
      <c r="C267" s="431">
        <v>453</v>
      </c>
      <c r="D267" s="431"/>
      <c r="E267" s="431">
        <v>849.66</v>
      </c>
      <c r="F267" s="145"/>
    </row>
    <row r="268" spans="1:6" x14ac:dyDescent="0.25">
      <c r="A268" s="20">
        <v>44968</v>
      </c>
      <c r="B268" s="431" t="s">
        <v>20275</v>
      </c>
      <c r="C268" s="431">
        <v>56</v>
      </c>
      <c r="D268" s="431"/>
      <c r="E268" s="431">
        <v>112.7</v>
      </c>
      <c r="F268" s="145"/>
    </row>
    <row r="269" spans="1:6" x14ac:dyDescent="0.25">
      <c r="A269" s="20">
        <v>44970</v>
      </c>
      <c r="B269" s="431" t="s">
        <v>20276</v>
      </c>
      <c r="C269" s="431">
        <v>10</v>
      </c>
      <c r="D269" s="431">
        <v>78.349999999999994</v>
      </c>
      <c r="E269" s="431"/>
      <c r="F269" s="145"/>
    </row>
    <row r="270" spans="1:6" x14ac:dyDescent="0.25">
      <c r="A270" s="20">
        <v>44970</v>
      </c>
      <c r="B270" s="431" t="s">
        <v>20277</v>
      </c>
      <c r="C270" s="431">
        <v>57</v>
      </c>
      <c r="D270" s="431"/>
      <c r="E270" s="431">
        <v>186.22</v>
      </c>
      <c r="F270" s="145"/>
    </row>
    <row r="271" spans="1:6" x14ac:dyDescent="0.25">
      <c r="A271" s="20">
        <v>44970</v>
      </c>
      <c r="B271" s="431" t="s">
        <v>20278</v>
      </c>
      <c r="C271" s="431">
        <v>22</v>
      </c>
      <c r="D271" s="431">
        <v>198.89</v>
      </c>
      <c r="E271" s="431"/>
      <c r="F271" s="145"/>
    </row>
    <row r="272" spans="1:6" x14ac:dyDescent="0.25">
      <c r="A272" s="20">
        <v>44970</v>
      </c>
      <c r="B272" s="431" t="s">
        <v>20279</v>
      </c>
      <c r="C272" s="431">
        <v>130</v>
      </c>
      <c r="D272" s="431">
        <v>306.52</v>
      </c>
      <c r="E272" s="431"/>
      <c r="F272" s="145"/>
    </row>
    <row r="273" spans="1:6" x14ac:dyDescent="0.25">
      <c r="A273" s="20">
        <v>44970</v>
      </c>
      <c r="B273" s="431" t="s">
        <v>20280</v>
      </c>
      <c r="C273" s="435">
        <v>342</v>
      </c>
      <c r="D273" s="431"/>
      <c r="E273" s="431">
        <v>529.20000000000005</v>
      </c>
      <c r="F273" s="145"/>
    </row>
    <row r="274" spans="1:6" x14ac:dyDescent="0.25">
      <c r="A274" s="20">
        <v>44970</v>
      </c>
      <c r="B274" s="431" t="s">
        <v>20281</v>
      </c>
      <c r="C274" s="431">
        <v>51</v>
      </c>
      <c r="D274" s="431"/>
      <c r="E274" s="431">
        <v>107.8</v>
      </c>
      <c r="F274" s="145"/>
    </row>
    <row r="275" spans="1:6" x14ac:dyDescent="0.25">
      <c r="A275" s="20">
        <v>44970</v>
      </c>
      <c r="B275" s="431" t="s">
        <v>20282</v>
      </c>
      <c r="C275" s="431">
        <v>418</v>
      </c>
      <c r="D275" s="431"/>
      <c r="E275" s="433">
        <v>1216.5999999999999</v>
      </c>
      <c r="F275" s="145"/>
    </row>
    <row r="276" spans="1:6" x14ac:dyDescent="0.25">
      <c r="A276" s="20">
        <v>44970</v>
      </c>
      <c r="B276" s="431" t="s">
        <v>20283</v>
      </c>
      <c r="C276" s="431">
        <v>25</v>
      </c>
      <c r="D276" s="431"/>
      <c r="E276" s="431">
        <v>49</v>
      </c>
      <c r="F276" s="145"/>
    </row>
    <row r="277" spans="1:6" x14ac:dyDescent="0.25">
      <c r="A277" s="20">
        <v>44970</v>
      </c>
      <c r="B277" s="431" t="s">
        <v>20284</v>
      </c>
      <c r="C277" s="431">
        <v>78</v>
      </c>
      <c r="D277" s="431"/>
      <c r="E277" s="431">
        <v>187.2</v>
      </c>
      <c r="F277" s="145"/>
    </row>
    <row r="278" spans="1:6" x14ac:dyDescent="0.25">
      <c r="A278" s="20">
        <v>44970</v>
      </c>
      <c r="B278" s="431" t="s">
        <v>20285</v>
      </c>
      <c r="C278" s="431">
        <v>120</v>
      </c>
      <c r="D278" s="431"/>
      <c r="E278" s="431">
        <v>251.37</v>
      </c>
      <c r="F278" s="145"/>
    </row>
    <row r="279" spans="1:6" x14ac:dyDescent="0.25">
      <c r="A279" s="20">
        <v>44970</v>
      </c>
      <c r="B279" s="431" t="s">
        <v>20287</v>
      </c>
      <c r="C279" s="431">
        <v>260</v>
      </c>
      <c r="D279" s="431"/>
      <c r="E279" s="431">
        <v>560.9</v>
      </c>
      <c r="F279" s="145"/>
    </row>
    <row r="280" spans="1:6" x14ac:dyDescent="0.25">
      <c r="A280" s="20">
        <v>44970</v>
      </c>
      <c r="B280" s="431" t="s">
        <v>20288</v>
      </c>
      <c r="C280" s="431">
        <v>126</v>
      </c>
      <c r="D280" s="431"/>
      <c r="E280" s="431">
        <v>410.8</v>
      </c>
      <c r="F280" s="145"/>
    </row>
    <row r="281" spans="1:6" x14ac:dyDescent="0.25">
      <c r="A281" s="20">
        <v>44970</v>
      </c>
      <c r="B281" s="431" t="s">
        <v>20289</v>
      </c>
      <c r="C281" s="431">
        <v>55</v>
      </c>
      <c r="D281" s="431"/>
      <c r="E281" s="431">
        <v>358.53</v>
      </c>
      <c r="F281" s="145"/>
    </row>
    <row r="282" spans="1:6" x14ac:dyDescent="0.25">
      <c r="A282" s="20">
        <v>44970</v>
      </c>
      <c r="B282" s="431" t="s">
        <v>20290</v>
      </c>
      <c r="C282" s="431">
        <v>16</v>
      </c>
      <c r="D282" s="431">
        <v>63.96</v>
      </c>
      <c r="E282" s="431"/>
      <c r="F282" s="145"/>
    </row>
    <row r="283" spans="1:6" x14ac:dyDescent="0.25">
      <c r="A283" s="20">
        <v>44970</v>
      </c>
      <c r="B283" s="431" t="s">
        <v>20291</v>
      </c>
      <c r="C283" s="431">
        <v>372</v>
      </c>
      <c r="D283" s="431"/>
      <c r="E283" s="431">
        <v>765.6</v>
      </c>
      <c r="F283" s="145"/>
    </row>
    <row r="284" spans="1:6" x14ac:dyDescent="0.25">
      <c r="A284" s="20">
        <v>44970</v>
      </c>
      <c r="B284" s="431" t="s">
        <v>20292</v>
      </c>
      <c r="C284" s="431">
        <v>22</v>
      </c>
      <c r="D284" s="431"/>
      <c r="E284" s="431">
        <v>183</v>
      </c>
      <c r="F284" s="145"/>
    </row>
    <row r="285" spans="1:6" x14ac:dyDescent="0.25">
      <c r="A285" s="20">
        <v>44970</v>
      </c>
      <c r="B285" s="431" t="s">
        <v>20293</v>
      </c>
      <c r="C285" s="431">
        <v>7</v>
      </c>
      <c r="D285" s="431">
        <v>63.96</v>
      </c>
      <c r="E285" s="431"/>
      <c r="F285" s="145"/>
    </row>
    <row r="286" spans="1:6" x14ac:dyDescent="0.25">
      <c r="A286" s="20">
        <v>44970</v>
      </c>
      <c r="B286" s="431" t="s">
        <v>20294</v>
      </c>
      <c r="C286" s="431">
        <v>59</v>
      </c>
      <c r="D286" s="431">
        <v>145.6</v>
      </c>
      <c r="E286" s="431"/>
    </row>
    <row r="287" spans="1:6" x14ac:dyDescent="0.25">
      <c r="A287" s="20">
        <v>44970</v>
      </c>
      <c r="B287" s="431" t="s">
        <v>20295</v>
      </c>
      <c r="C287" s="431">
        <v>228</v>
      </c>
      <c r="D287" s="431"/>
      <c r="E287" s="433">
        <v>1073.21</v>
      </c>
    </row>
    <row r="288" spans="1:6" x14ac:dyDescent="0.25">
      <c r="A288" s="20">
        <v>44970</v>
      </c>
      <c r="B288" s="431" t="s">
        <v>20296</v>
      </c>
      <c r="C288" s="431">
        <v>10</v>
      </c>
      <c r="D288" s="431"/>
      <c r="E288" s="431">
        <v>49</v>
      </c>
    </row>
    <row r="289" spans="1:5" x14ac:dyDescent="0.25">
      <c r="A289" s="20">
        <v>44970</v>
      </c>
      <c r="B289" s="431" t="s">
        <v>20297</v>
      </c>
      <c r="C289" s="431">
        <v>39</v>
      </c>
      <c r="D289" s="431"/>
      <c r="E289" s="431">
        <v>98</v>
      </c>
    </row>
    <row r="290" spans="1:5" x14ac:dyDescent="0.25">
      <c r="A290" s="20">
        <v>44970</v>
      </c>
      <c r="B290" s="431" t="s">
        <v>20298</v>
      </c>
      <c r="C290" s="431">
        <v>5</v>
      </c>
      <c r="D290" s="431">
        <v>63.96</v>
      </c>
      <c r="E290" s="431"/>
    </row>
    <row r="291" spans="1:5" x14ac:dyDescent="0.25">
      <c r="A291" s="20">
        <v>44970</v>
      </c>
      <c r="B291" s="431" t="s">
        <v>20299</v>
      </c>
      <c r="C291" s="431">
        <v>120</v>
      </c>
      <c r="D291" s="431"/>
      <c r="E291" s="431">
        <v>442.5</v>
      </c>
    </row>
    <row r="292" spans="1:5" x14ac:dyDescent="0.25">
      <c r="A292" s="20">
        <v>44970</v>
      </c>
      <c r="B292" s="431" t="s">
        <v>20300</v>
      </c>
      <c r="C292" s="431">
        <v>40</v>
      </c>
      <c r="D292" s="431">
        <v>168.76</v>
      </c>
      <c r="E292" s="431"/>
    </row>
    <row r="293" spans="1:5" x14ac:dyDescent="0.25">
      <c r="A293" s="20">
        <v>44970</v>
      </c>
      <c r="B293" s="431" t="s">
        <v>20301</v>
      </c>
      <c r="C293" s="431">
        <v>91</v>
      </c>
      <c r="D293" s="431"/>
      <c r="E293" s="431">
        <v>171.1</v>
      </c>
    </row>
    <row r="294" spans="1:5" x14ac:dyDescent="0.25">
      <c r="A294" s="20">
        <v>44970</v>
      </c>
      <c r="B294" s="431" t="s">
        <v>20302</v>
      </c>
      <c r="C294" s="431">
        <v>40</v>
      </c>
      <c r="D294" s="431">
        <v>168.76</v>
      </c>
      <c r="E294" s="431"/>
    </row>
    <row r="295" spans="1:5" x14ac:dyDescent="0.25">
      <c r="A295" s="20">
        <v>44970</v>
      </c>
      <c r="B295" s="431" t="s">
        <v>20303</v>
      </c>
      <c r="C295" s="431">
        <v>16</v>
      </c>
      <c r="D295" s="431"/>
      <c r="E295" s="431">
        <v>88.2</v>
      </c>
    </row>
    <row r="296" spans="1:5" x14ac:dyDescent="0.25">
      <c r="A296" s="20">
        <v>44970</v>
      </c>
      <c r="B296" s="431" t="s">
        <v>20304</v>
      </c>
      <c r="C296" s="431">
        <v>13</v>
      </c>
      <c r="D296" s="431"/>
      <c r="E296" s="431">
        <v>83.3</v>
      </c>
    </row>
    <row r="297" spans="1:5" x14ac:dyDescent="0.25">
      <c r="A297" s="20">
        <v>44970</v>
      </c>
      <c r="B297" s="431" t="s">
        <v>20305</v>
      </c>
      <c r="C297" s="431">
        <v>562</v>
      </c>
      <c r="D297" s="431"/>
      <c r="E297" s="433">
        <v>1360.32</v>
      </c>
    </row>
    <row r="298" spans="1:5" x14ac:dyDescent="0.25">
      <c r="A298" s="20">
        <v>44970</v>
      </c>
      <c r="B298" s="431" t="s">
        <v>20306</v>
      </c>
      <c r="C298" s="431">
        <v>55</v>
      </c>
      <c r="D298" s="431">
        <v>162.43</v>
      </c>
      <c r="E298" s="431"/>
    </row>
    <row r="299" spans="1:5" x14ac:dyDescent="0.25">
      <c r="A299" s="20">
        <v>44970</v>
      </c>
      <c r="B299" s="431" t="s">
        <v>20307</v>
      </c>
      <c r="C299" s="431">
        <v>75</v>
      </c>
      <c r="D299" s="431"/>
      <c r="E299" s="431">
        <v>205.8</v>
      </c>
    </row>
    <row r="300" spans="1:5" x14ac:dyDescent="0.25">
      <c r="A300" s="20">
        <v>44970</v>
      </c>
      <c r="B300" s="431" t="s">
        <v>20308</v>
      </c>
      <c r="C300" s="431">
        <v>10</v>
      </c>
      <c r="D300" s="431"/>
      <c r="E300" s="431">
        <v>69</v>
      </c>
    </row>
    <row r="301" spans="1:5" x14ac:dyDescent="0.25">
      <c r="A301" s="20">
        <v>44970</v>
      </c>
      <c r="B301" s="431" t="s">
        <v>20309</v>
      </c>
      <c r="C301" s="431">
        <v>82</v>
      </c>
      <c r="D301" s="431"/>
      <c r="E301" s="431">
        <v>197.6</v>
      </c>
    </row>
    <row r="302" spans="1:5" x14ac:dyDescent="0.25">
      <c r="A302" s="20">
        <v>44970</v>
      </c>
      <c r="B302" s="431" t="s">
        <v>20310</v>
      </c>
      <c r="C302" s="431">
        <v>303</v>
      </c>
      <c r="D302" s="431">
        <v>905.35</v>
      </c>
      <c r="E302" s="431"/>
    </row>
    <row r="303" spans="1:5" x14ac:dyDescent="0.25">
      <c r="A303" s="20">
        <v>44970</v>
      </c>
      <c r="B303" s="431" t="s">
        <v>20311</v>
      </c>
      <c r="C303" s="431">
        <v>445</v>
      </c>
      <c r="D303" s="431"/>
      <c r="E303" s="433">
        <v>1067.8599999999999</v>
      </c>
    </row>
    <row r="304" spans="1:5" x14ac:dyDescent="0.25">
      <c r="A304" s="20">
        <v>44970</v>
      </c>
      <c r="B304" s="431" t="s">
        <v>20312</v>
      </c>
      <c r="C304" s="431">
        <v>5</v>
      </c>
      <c r="D304" s="431"/>
      <c r="E304" s="431">
        <v>49</v>
      </c>
    </row>
    <row r="305" spans="1:5" x14ac:dyDescent="0.25">
      <c r="A305" s="20">
        <v>44970</v>
      </c>
      <c r="B305" s="431" t="s">
        <v>20313</v>
      </c>
      <c r="C305" s="431">
        <v>1044</v>
      </c>
      <c r="D305" s="431"/>
      <c r="E305" s="433">
        <v>1828.16</v>
      </c>
    </row>
    <row r="306" spans="1:5" x14ac:dyDescent="0.25">
      <c r="A306" s="20">
        <v>44970</v>
      </c>
      <c r="B306" s="431" t="s">
        <v>20314</v>
      </c>
      <c r="C306" s="431">
        <v>200</v>
      </c>
      <c r="D306" s="431"/>
      <c r="E306" s="431">
        <v>660.8</v>
      </c>
    </row>
    <row r="307" spans="1:5" x14ac:dyDescent="0.25">
      <c r="A307" s="20">
        <v>44970</v>
      </c>
      <c r="B307" s="431" t="s">
        <v>20315</v>
      </c>
      <c r="C307" s="431">
        <v>204</v>
      </c>
      <c r="D307" s="431"/>
      <c r="E307" s="431">
        <v>513.76</v>
      </c>
    </row>
    <row r="308" spans="1:5" x14ac:dyDescent="0.25">
      <c r="A308" s="20">
        <v>44970</v>
      </c>
      <c r="B308" s="431" t="s">
        <v>20316</v>
      </c>
      <c r="C308" s="431">
        <v>165</v>
      </c>
      <c r="D308" s="431"/>
      <c r="E308" s="431">
        <v>480.2</v>
      </c>
    </row>
    <row r="309" spans="1:5" x14ac:dyDescent="0.25">
      <c r="A309" s="438">
        <v>44971</v>
      </c>
      <c r="B309" s="431" t="s">
        <v>20317</v>
      </c>
      <c r="C309" s="431">
        <v>138</v>
      </c>
      <c r="D309" s="431"/>
      <c r="E309" s="431">
        <v>218</v>
      </c>
    </row>
    <row r="310" spans="1:5" x14ac:dyDescent="0.25">
      <c r="A310" s="438">
        <v>44971</v>
      </c>
      <c r="B310" s="431" t="s">
        <v>20318</v>
      </c>
      <c r="C310" s="431">
        <v>55</v>
      </c>
      <c r="D310" s="431">
        <v>181.43</v>
      </c>
      <c r="E310" s="431"/>
    </row>
    <row r="311" spans="1:5" x14ac:dyDescent="0.25">
      <c r="A311" s="438">
        <v>44971</v>
      </c>
      <c r="B311" s="431" t="s">
        <v>20319</v>
      </c>
      <c r="C311" s="435">
        <v>12</v>
      </c>
      <c r="D311" s="431"/>
      <c r="E311" s="431">
        <v>71.099999999999994</v>
      </c>
    </row>
    <row r="312" spans="1:5" x14ac:dyDescent="0.25">
      <c r="A312" s="438">
        <v>44971</v>
      </c>
      <c r="B312" s="431" t="s">
        <v>20320</v>
      </c>
      <c r="C312" s="431">
        <v>25</v>
      </c>
      <c r="D312" s="431"/>
      <c r="E312" s="431">
        <v>46.8</v>
      </c>
    </row>
    <row r="313" spans="1:5" x14ac:dyDescent="0.25">
      <c r="A313" s="438">
        <v>44971</v>
      </c>
      <c r="B313" s="431" t="s">
        <v>20321</v>
      </c>
      <c r="C313" s="431">
        <v>11</v>
      </c>
      <c r="D313" s="431"/>
      <c r="E313" s="431">
        <v>63.7</v>
      </c>
    </row>
    <row r="314" spans="1:5" x14ac:dyDescent="0.25">
      <c r="A314" s="438">
        <v>44971</v>
      </c>
      <c r="B314" s="431" t="s">
        <v>20322</v>
      </c>
      <c r="C314" s="431">
        <v>41</v>
      </c>
      <c r="D314" s="431"/>
      <c r="E314" s="431">
        <v>228.1</v>
      </c>
    </row>
    <row r="315" spans="1:5" x14ac:dyDescent="0.25">
      <c r="A315" s="438">
        <v>44971</v>
      </c>
      <c r="B315" s="431" t="s">
        <v>20323</v>
      </c>
      <c r="C315" s="431">
        <v>39</v>
      </c>
      <c r="D315" s="431"/>
      <c r="E315" s="431">
        <v>311.89</v>
      </c>
    </row>
    <row r="316" spans="1:5" x14ac:dyDescent="0.25">
      <c r="A316" s="438">
        <v>44971</v>
      </c>
      <c r="B316" s="431" t="s">
        <v>20324</v>
      </c>
      <c r="C316" s="431">
        <v>130</v>
      </c>
      <c r="D316" s="431"/>
      <c r="E316" s="431">
        <v>286.20999999999998</v>
      </c>
    </row>
    <row r="317" spans="1:5" x14ac:dyDescent="0.25">
      <c r="A317" s="438">
        <v>44971</v>
      </c>
      <c r="B317" s="431" t="s">
        <v>20326</v>
      </c>
      <c r="C317" s="431">
        <v>338</v>
      </c>
      <c r="D317" s="431"/>
      <c r="E317" s="433">
        <v>1916.91</v>
      </c>
    </row>
    <row r="318" spans="1:5" x14ac:dyDescent="0.25">
      <c r="A318" s="438">
        <v>44971</v>
      </c>
      <c r="B318" s="431" t="s">
        <v>20327</v>
      </c>
      <c r="C318" s="431">
        <v>24</v>
      </c>
      <c r="D318" s="431">
        <v>150.68</v>
      </c>
      <c r="E318" s="431"/>
    </row>
    <row r="319" spans="1:5" x14ac:dyDescent="0.25">
      <c r="A319" s="438">
        <v>44971</v>
      </c>
      <c r="B319" s="431" t="s">
        <v>20328</v>
      </c>
      <c r="C319" s="431">
        <v>33</v>
      </c>
      <c r="D319" s="431">
        <v>101.6</v>
      </c>
      <c r="E319" s="431"/>
    </row>
    <row r="320" spans="1:5" x14ac:dyDescent="0.25">
      <c r="A320" s="438">
        <v>44971</v>
      </c>
      <c r="B320" s="431" t="s">
        <v>20329</v>
      </c>
      <c r="C320" s="431">
        <v>65</v>
      </c>
      <c r="D320" s="431">
        <v>185.48</v>
      </c>
      <c r="E320" s="431"/>
    </row>
    <row r="321" spans="1:5" x14ac:dyDescent="0.25">
      <c r="A321" s="438">
        <v>44971</v>
      </c>
      <c r="B321" s="431" t="s">
        <v>20330</v>
      </c>
      <c r="C321" s="431">
        <v>136</v>
      </c>
      <c r="D321" s="431"/>
      <c r="E321" s="431">
        <v>307.23</v>
      </c>
    </row>
    <row r="322" spans="1:5" x14ac:dyDescent="0.25">
      <c r="A322" s="438">
        <v>44971</v>
      </c>
      <c r="B322" s="431" t="s">
        <v>20331</v>
      </c>
      <c r="C322" s="431">
        <v>57</v>
      </c>
      <c r="D322" s="431">
        <v>166.3</v>
      </c>
      <c r="E322" s="431"/>
    </row>
    <row r="323" spans="1:5" x14ac:dyDescent="0.25">
      <c r="A323" s="438">
        <v>44971</v>
      </c>
      <c r="B323" s="431" t="s">
        <v>20332</v>
      </c>
      <c r="C323" s="431">
        <v>72</v>
      </c>
      <c r="D323" s="431">
        <v>253.13</v>
      </c>
      <c r="E323" s="431"/>
    </row>
    <row r="324" spans="1:5" x14ac:dyDescent="0.25">
      <c r="A324" s="438">
        <v>44971</v>
      </c>
      <c r="B324" s="431" t="s">
        <v>20333</v>
      </c>
      <c r="C324" s="431">
        <v>10</v>
      </c>
      <c r="D324" s="431">
        <v>60.27</v>
      </c>
      <c r="E324" s="431"/>
    </row>
    <row r="325" spans="1:5" ht="20.25" customHeight="1" x14ac:dyDescent="0.25">
      <c r="A325" s="438">
        <v>44971</v>
      </c>
      <c r="B325" s="431" t="s">
        <v>20334</v>
      </c>
      <c r="C325" s="431">
        <v>14</v>
      </c>
      <c r="D325" s="431"/>
      <c r="E325" s="431">
        <v>53.9</v>
      </c>
    </row>
    <row r="326" spans="1:5" x14ac:dyDescent="0.25">
      <c r="A326" s="438">
        <v>44971</v>
      </c>
      <c r="B326" s="431" t="s">
        <v>20226</v>
      </c>
      <c r="C326" s="431">
        <v>30</v>
      </c>
      <c r="D326" s="431"/>
      <c r="E326" s="431"/>
    </row>
    <row r="327" spans="1:5" x14ac:dyDescent="0.25">
      <c r="A327" s="438">
        <v>44971</v>
      </c>
      <c r="B327" s="431" t="s">
        <v>20335</v>
      </c>
      <c r="C327" s="431">
        <v>57</v>
      </c>
      <c r="D327" s="431">
        <v>172.69</v>
      </c>
      <c r="E327" s="431"/>
    </row>
    <row r="328" spans="1:5" x14ac:dyDescent="0.25">
      <c r="A328" s="438">
        <v>44971</v>
      </c>
      <c r="B328" s="431" t="s">
        <v>20336</v>
      </c>
      <c r="C328" s="431">
        <v>156</v>
      </c>
      <c r="D328" s="431"/>
      <c r="E328" s="431">
        <v>358.44</v>
      </c>
    </row>
    <row r="329" spans="1:5" x14ac:dyDescent="0.25">
      <c r="A329" s="438">
        <v>44971</v>
      </c>
      <c r="B329" s="431" t="s">
        <v>20337</v>
      </c>
      <c r="C329" s="431">
        <v>40</v>
      </c>
      <c r="D329" s="431">
        <v>168.76</v>
      </c>
      <c r="E329" s="431"/>
    </row>
    <row r="330" spans="1:5" x14ac:dyDescent="0.25">
      <c r="A330" s="438">
        <v>44971</v>
      </c>
      <c r="B330" s="431" t="s">
        <v>20338</v>
      </c>
      <c r="C330" s="431">
        <v>184</v>
      </c>
      <c r="D330" s="431"/>
      <c r="E330" s="431">
        <v>418.95</v>
      </c>
    </row>
    <row r="331" spans="1:5" x14ac:dyDescent="0.25">
      <c r="A331" s="438">
        <v>44971</v>
      </c>
      <c r="B331" s="431" t="s">
        <v>20339</v>
      </c>
      <c r="C331" s="431">
        <v>550</v>
      </c>
      <c r="D331" s="433">
        <v>1114.1300000000001</v>
      </c>
      <c r="E331" s="431"/>
    </row>
    <row r="332" spans="1:5" x14ac:dyDescent="0.25">
      <c r="A332" s="438">
        <v>44971</v>
      </c>
      <c r="B332" s="431" t="s">
        <v>20340</v>
      </c>
      <c r="C332" s="431">
        <v>35</v>
      </c>
      <c r="D332" s="431">
        <v>116.11</v>
      </c>
      <c r="E332" s="431"/>
    </row>
    <row r="333" spans="1:5" x14ac:dyDescent="0.25">
      <c r="A333" s="438">
        <v>44971</v>
      </c>
      <c r="B333" s="431" t="s">
        <v>20341</v>
      </c>
      <c r="C333" s="435">
        <v>47</v>
      </c>
      <c r="D333" s="431">
        <v>377.89</v>
      </c>
      <c r="E333" s="431"/>
    </row>
    <row r="334" spans="1:5" x14ac:dyDescent="0.25">
      <c r="A334" s="438">
        <v>44971</v>
      </c>
      <c r="B334" s="431" t="s">
        <v>20342</v>
      </c>
      <c r="C334" s="431">
        <v>12</v>
      </c>
      <c r="D334" s="431"/>
      <c r="E334" s="431">
        <v>52</v>
      </c>
    </row>
    <row r="335" spans="1:5" x14ac:dyDescent="0.25">
      <c r="A335" s="438">
        <v>44971</v>
      </c>
      <c r="B335" s="431" t="s">
        <v>20343</v>
      </c>
      <c r="C335" s="431">
        <v>110</v>
      </c>
      <c r="D335" s="431"/>
      <c r="E335" s="431">
        <v>251.37</v>
      </c>
    </row>
    <row r="336" spans="1:5" x14ac:dyDescent="0.25">
      <c r="A336" s="438">
        <v>44971</v>
      </c>
      <c r="B336" s="431" t="s">
        <v>20344</v>
      </c>
      <c r="C336" s="435">
        <v>84</v>
      </c>
      <c r="D336" s="431"/>
      <c r="E336" s="431">
        <v>109.44</v>
      </c>
    </row>
    <row r="337" spans="1:5" x14ac:dyDescent="0.25">
      <c r="A337" s="438">
        <v>44971</v>
      </c>
      <c r="B337" s="431" t="s">
        <v>20345</v>
      </c>
      <c r="C337" s="431">
        <v>50</v>
      </c>
      <c r="D337" s="431">
        <v>140.71</v>
      </c>
      <c r="E337" s="431"/>
    </row>
    <row r="338" spans="1:5" x14ac:dyDescent="0.25">
      <c r="A338" s="438">
        <v>44971</v>
      </c>
      <c r="B338" s="431" t="s">
        <v>20346</v>
      </c>
      <c r="C338" s="431">
        <v>90</v>
      </c>
      <c r="D338" s="431">
        <v>268.63</v>
      </c>
      <c r="E338" s="431"/>
    </row>
    <row r="339" spans="1:5" x14ac:dyDescent="0.25">
      <c r="A339" s="438">
        <v>44971</v>
      </c>
      <c r="B339" s="431" t="s">
        <v>20347</v>
      </c>
      <c r="C339" s="431">
        <v>39</v>
      </c>
      <c r="D339" s="431">
        <v>109.47</v>
      </c>
      <c r="E339" s="431"/>
    </row>
    <row r="340" spans="1:5" x14ac:dyDescent="0.25">
      <c r="A340" s="438">
        <v>44971</v>
      </c>
      <c r="B340" s="431" t="s">
        <v>20348</v>
      </c>
      <c r="C340" s="431">
        <v>25</v>
      </c>
      <c r="D340" s="431">
        <v>87.08</v>
      </c>
      <c r="E340" s="431"/>
    </row>
    <row r="341" spans="1:5" x14ac:dyDescent="0.25">
      <c r="A341" s="438">
        <v>44971</v>
      </c>
      <c r="B341" s="431" t="s">
        <v>20349</v>
      </c>
      <c r="C341" s="431">
        <v>138</v>
      </c>
      <c r="D341" s="431">
        <v>268.63</v>
      </c>
      <c r="E341" s="431"/>
    </row>
    <row r="342" spans="1:5" x14ac:dyDescent="0.25">
      <c r="A342" s="438">
        <v>44971</v>
      </c>
      <c r="B342" s="431" t="s">
        <v>20350</v>
      </c>
      <c r="C342" s="431">
        <v>70</v>
      </c>
      <c r="D342" s="431">
        <v>204.67</v>
      </c>
      <c r="E342" s="431"/>
    </row>
    <row r="343" spans="1:5" x14ac:dyDescent="0.25">
      <c r="A343" s="438">
        <v>44972</v>
      </c>
      <c r="B343" s="431" t="s">
        <v>20351</v>
      </c>
      <c r="C343" s="431">
        <v>115</v>
      </c>
      <c r="D343" s="431"/>
      <c r="E343" s="431">
        <v>180.9</v>
      </c>
    </row>
    <row r="344" spans="1:5" x14ac:dyDescent="0.25">
      <c r="A344" s="438">
        <v>44972</v>
      </c>
      <c r="B344" s="431" t="s">
        <v>20352</v>
      </c>
      <c r="C344" s="431">
        <v>175</v>
      </c>
      <c r="D344" s="431"/>
      <c r="E344" s="431">
        <v>480.2</v>
      </c>
    </row>
    <row r="345" spans="1:5" x14ac:dyDescent="0.25">
      <c r="A345" s="438">
        <v>44972</v>
      </c>
      <c r="B345" s="431" t="s">
        <v>20353</v>
      </c>
      <c r="C345" s="431">
        <v>15</v>
      </c>
      <c r="D345" s="431">
        <v>54.24</v>
      </c>
      <c r="E345" s="431"/>
    </row>
    <row r="346" spans="1:5" x14ac:dyDescent="0.25">
      <c r="A346" s="438">
        <v>44972</v>
      </c>
      <c r="B346" s="431" t="s">
        <v>20354</v>
      </c>
      <c r="C346" s="431">
        <v>53</v>
      </c>
      <c r="D346" s="431">
        <v>186.65</v>
      </c>
      <c r="E346" s="431"/>
    </row>
    <row r="347" spans="1:5" x14ac:dyDescent="0.25">
      <c r="A347" s="438">
        <v>44972</v>
      </c>
      <c r="B347" s="431" t="s">
        <v>20355</v>
      </c>
      <c r="C347" s="431">
        <v>151</v>
      </c>
      <c r="D347" s="431"/>
      <c r="E347" s="431">
        <v>344.47</v>
      </c>
    </row>
    <row r="348" spans="1:5" x14ac:dyDescent="0.25">
      <c r="A348" s="438">
        <v>44972</v>
      </c>
      <c r="B348" s="431" t="s">
        <v>20356</v>
      </c>
      <c r="C348" s="431">
        <v>47</v>
      </c>
      <c r="D348" s="431">
        <v>150.68</v>
      </c>
      <c r="E348" s="431"/>
    </row>
    <row r="349" spans="1:5" x14ac:dyDescent="0.25">
      <c r="A349" s="438">
        <v>44972</v>
      </c>
      <c r="B349" s="431" t="s">
        <v>20357</v>
      </c>
      <c r="C349" s="431">
        <v>1750</v>
      </c>
      <c r="D349" s="431"/>
      <c r="E349" s="433">
        <v>3094</v>
      </c>
    </row>
    <row r="350" spans="1:5" x14ac:dyDescent="0.25">
      <c r="A350" s="438">
        <v>44972</v>
      </c>
      <c r="B350" s="431" t="s">
        <v>20358</v>
      </c>
      <c r="C350" s="431">
        <v>40</v>
      </c>
      <c r="D350" s="431"/>
      <c r="E350" s="431">
        <v>137.19999999999999</v>
      </c>
    </row>
    <row r="351" spans="1:5" x14ac:dyDescent="0.25">
      <c r="A351" s="438">
        <v>44972</v>
      </c>
      <c r="B351" s="431" t="s">
        <v>20359</v>
      </c>
      <c r="C351" s="431">
        <v>51</v>
      </c>
      <c r="D351" s="431"/>
      <c r="E351" s="431">
        <v>402.9</v>
      </c>
    </row>
    <row r="352" spans="1:5" x14ac:dyDescent="0.25">
      <c r="A352" s="438">
        <v>44972</v>
      </c>
      <c r="B352" s="431" t="s">
        <v>20360</v>
      </c>
      <c r="C352" s="431">
        <v>107</v>
      </c>
      <c r="D352" s="431"/>
      <c r="E352" s="431">
        <v>218.45</v>
      </c>
    </row>
    <row r="353" spans="1:5" x14ac:dyDescent="0.25">
      <c r="A353" s="438">
        <v>44972</v>
      </c>
      <c r="B353" s="431" t="s">
        <v>20361</v>
      </c>
      <c r="C353" s="431">
        <v>83</v>
      </c>
      <c r="D353" s="431"/>
      <c r="E353" s="431">
        <v>210.7</v>
      </c>
    </row>
    <row r="354" spans="1:5" x14ac:dyDescent="0.25">
      <c r="A354" s="438">
        <v>44972</v>
      </c>
      <c r="B354" s="431" t="s">
        <v>20362</v>
      </c>
      <c r="C354" s="431">
        <v>220</v>
      </c>
      <c r="D354" s="431"/>
      <c r="E354" s="431">
        <v>468</v>
      </c>
    </row>
    <row r="355" spans="1:5" x14ac:dyDescent="0.25">
      <c r="A355" s="438">
        <v>44972</v>
      </c>
      <c r="B355" s="431" t="s">
        <v>20363</v>
      </c>
      <c r="C355" s="431">
        <v>71</v>
      </c>
      <c r="D355" s="431">
        <v>223</v>
      </c>
      <c r="E355" s="431"/>
    </row>
    <row r="356" spans="1:5" x14ac:dyDescent="0.25">
      <c r="A356" s="438">
        <v>44972</v>
      </c>
      <c r="B356" s="431" t="s">
        <v>20364</v>
      </c>
      <c r="C356" s="435">
        <v>111</v>
      </c>
      <c r="D356" s="431">
        <v>253.13</v>
      </c>
      <c r="E356" s="431"/>
    </row>
    <row r="357" spans="1:5" x14ac:dyDescent="0.25">
      <c r="A357" s="438">
        <v>44972</v>
      </c>
      <c r="B357" s="431" t="s">
        <v>20365</v>
      </c>
      <c r="C357" s="431">
        <v>30</v>
      </c>
      <c r="D357" s="431">
        <v>89.54</v>
      </c>
      <c r="E357" s="431"/>
    </row>
    <row r="358" spans="1:5" x14ac:dyDescent="0.25">
      <c r="A358" s="438">
        <v>44972</v>
      </c>
      <c r="B358" s="431" t="s">
        <v>20366</v>
      </c>
      <c r="C358" s="431">
        <v>10</v>
      </c>
      <c r="D358" s="431"/>
      <c r="E358" s="431">
        <v>49</v>
      </c>
    </row>
    <row r="359" spans="1:5" x14ac:dyDescent="0.25">
      <c r="A359" s="438">
        <v>44972</v>
      </c>
      <c r="B359" s="431" t="s">
        <v>20367</v>
      </c>
      <c r="C359" s="431">
        <v>225</v>
      </c>
      <c r="D359" s="431"/>
      <c r="E359" s="431">
        <v>655.20000000000005</v>
      </c>
    </row>
    <row r="360" spans="1:5" x14ac:dyDescent="0.25">
      <c r="A360" s="438">
        <v>44972</v>
      </c>
      <c r="B360" s="431" t="s">
        <v>20368</v>
      </c>
      <c r="C360" s="431">
        <v>46</v>
      </c>
      <c r="D360" s="431"/>
      <c r="E360" s="431">
        <v>275.60000000000002</v>
      </c>
    </row>
    <row r="361" spans="1:5" x14ac:dyDescent="0.25">
      <c r="A361" s="438">
        <v>44972</v>
      </c>
      <c r="B361" s="431" t="s">
        <v>20369</v>
      </c>
      <c r="C361" s="431">
        <v>63</v>
      </c>
      <c r="D361" s="431"/>
      <c r="E361" s="431">
        <v>147</v>
      </c>
    </row>
    <row r="362" spans="1:5" x14ac:dyDescent="0.25">
      <c r="A362" s="438">
        <v>44972</v>
      </c>
      <c r="B362" s="431" t="s">
        <v>20370</v>
      </c>
      <c r="C362" s="431">
        <v>49</v>
      </c>
      <c r="D362" s="431">
        <v>332.09</v>
      </c>
      <c r="E362" s="431"/>
    </row>
    <row r="363" spans="1:5" x14ac:dyDescent="0.25">
      <c r="A363" s="438">
        <v>44972</v>
      </c>
      <c r="B363" s="431" t="s">
        <v>20371</v>
      </c>
      <c r="C363" s="431">
        <v>38</v>
      </c>
      <c r="D363" s="431">
        <v>259.16000000000003</v>
      </c>
      <c r="E363" s="431"/>
    </row>
    <row r="364" spans="1:5" x14ac:dyDescent="0.25">
      <c r="A364" s="438">
        <v>44972</v>
      </c>
      <c r="B364" s="431" t="s">
        <v>20372</v>
      </c>
      <c r="C364" s="431">
        <v>12</v>
      </c>
      <c r="D364" s="431"/>
      <c r="E364" s="431">
        <v>68.599999999999994</v>
      </c>
    </row>
    <row r="365" spans="1:5" x14ac:dyDescent="0.25">
      <c r="A365" s="438">
        <v>44972</v>
      </c>
      <c r="B365" s="431" t="s">
        <v>20373</v>
      </c>
      <c r="C365" s="431">
        <v>25</v>
      </c>
      <c r="D365" s="431">
        <v>84.38</v>
      </c>
      <c r="E365" s="431"/>
    </row>
    <row r="366" spans="1:5" x14ac:dyDescent="0.25">
      <c r="A366" s="438">
        <v>44972</v>
      </c>
      <c r="B366" s="431" t="s">
        <v>20374</v>
      </c>
      <c r="C366" s="431">
        <v>10</v>
      </c>
      <c r="D366" s="431"/>
      <c r="E366" s="431">
        <v>68.599999999999994</v>
      </c>
    </row>
    <row r="367" spans="1:5" x14ac:dyDescent="0.25">
      <c r="A367" s="438">
        <v>44972</v>
      </c>
      <c r="B367" s="431" t="s">
        <v>20375</v>
      </c>
      <c r="C367" s="431">
        <v>102</v>
      </c>
      <c r="D367" s="431"/>
      <c r="E367" s="398">
        <v>347.9</v>
      </c>
    </row>
    <row r="368" spans="1:5" x14ac:dyDescent="0.25">
      <c r="A368" s="438">
        <v>44972</v>
      </c>
      <c r="B368" s="431" t="s">
        <v>20376</v>
      </c>
      <c r="C368" s="431">
        <v>10</v>
      </c>
      <c r="D368" s="431">
        <v>63.96</v>
      </c>
      <c r="E368" s="431"/>
    </row>
    <row r="369" spans="1:5" x14ac:dyDescent="0.25">
      <c r="A369" s="438">
        <v>44972</v>
      </c>
      <c r="B369" s="431" t="s">
        <v>20377</v>
      </c>
      <c r="C369" s="431">
        <v>43</v>
      </c>
      <c r="D369" s="431"/>
      <c r="E369" s="431">
        <v>104</v>
      </c>
    </row>
    <row r="370" spans="1:5" x14ac:dyDescent="0.25">
      <c r="A370" s="438">
        <v>44972</v>
      </c>
      <c r="B370" s="431" t="s">
        <v>20378</v>
      </c>
      <c r="C370" s="431">
        <v>484</v>
      </c>
      <c r="D370" s="431"/>
      <c r="E370" s="431">
        <v>953.79</v>
      </c>
    </row>
    <row r="371" spans="1:5" x14ac:dyDescent="0.25">
      <c r="A371" s="438">
        <v>44972</v>
      </c>
      <c r="B371" s="431" t="s">
        <v>20379</v>
      </c>
      <c r="C371" s="431">
        <v>385</v>
      </c>
      <c r="D371" s="431"/>
      <c r="E371" s="431">
        <v>863.17</v>
      </c>
    </row>
    <row r="372" spans="1:5" x14ac:dyDescent="0.25">
      <c r="A372" s="438">
        <v>44972</v>
      </c>
      <c r="B372" s="431" t="s">
        <v>20380</v>
      </c>
      <c r="C372" s="431">
        <v>20</v>
      </c>
      <c r="D372" s="431">
        <v>60.27</v>
      </c>
      <c r="E372" s="431"/>
    </row>
    <row r="373" spans="1:5" x14ac:dyDescent="0.25">
      <c r="A373" s="438">
        <v>44972</v>
      </c>
      <c r="B373" s="431" t="s">
        <v>20381</v>
      </c>
      <c r="C373" s="431">
        <v>26</v>
      </c>
      <c r="D373" s="431"/>
      <c r="E373" s="431">
        <v>58.8</v>
      </c>
    </row>
    <row r="374" spans="1:5" x14ac:dyDescent="0.25">
      <c r="A374" s="438">
        <v>44972</v>
      </c>
      <c r="B374" s="431" t="s">
        <v>20382</v>
      </c>
      <c r="C374" s="431">
        <v>207</v>
      </c>
      <c r="D374" s="431"/>
      <c r="E374" s="431">
        <v>670</v>
      </c>
    </row>
    <row r="375" spans="1:5" x14ac:dyDescent="0.25">
      <c r="A375" s="438">
        <v>44972</v>
      </c>
      <c r="B375" s="431" t="s">
        <v>20383</v>
      </c>
      <c r="C375" s="435">
        <v>212</v>
      </c>
      <c r="D375" s="431">
        <v>337.51</v>
      </c>
      <c r="E375" s="431"/>
    </row>
    <row r="376" spans="1:5" x14ac:dyDescent="0.25">
      <c r="A376" s="438">
        <v>44972</v>
      </c>
      <c r="B376" s="431" t="s">
        <v>20384</v>
      </c>
      <c r="C376" s="431">
        <v>25</v>
      </c>
      <c r="D376" s="431"/>
      <c r="E376" s="236">
        <v>71</v>
      </c>
    </row>
    <row r="377" spans="1:5" x14ac:dyDescent="0.25">
      <c r="A377" s="438">
        <v>44972</v>
      </c>
      <c r="B377" s="431" t="s">
        <v>20385</v>
      </c>
      <c r="C377" s="435">
        <v>28</v>
      </c>
      <c r="D377" s="431"/>
      <c r="E377" s="431">
        <v>68.599999999999994</v>
      </c>
    </row>
    <row r="378" spans="1:5" x14ac:dyDescent="0.25">
      <c r="A378" s="438">
        <v>44972</v>
      </c>
      <c r="B378" s="431" t="s">
        <v>20386</v>
      </c>
      <c r="C378" s="431">
        <v>22</v>
      </c>
      <c r="D378" s="431">
        <v>121.52</v>
      </c>
      <c r="E378" s="431"/>
    </row>
    <row r="379" spans="1:5" x14ac:dyDescent="0.25">
      <c r="A379" s="438">
        <v>44972</v>
      </c>
      <c r="B379" s="431" t="s">
        <v>20387</v>
      </c>
      <c r="C379" s="431">
        <v>187</v>
      </c>
      <c r="D379" s="431"/>
      <c r="E379" s="431">
        <v>411.6</v>
      </c>
    </row>
    <row r="380" spans="1:5" x14ac:dyDescent="0.25">
      <c r="A380" s="438">
        <v>44972</v>
      </c>
      <c r="B380" s="431" t="s">
        <v>20388</v>
      </c>
      <c r="C380" s="431">
        <v>62</v>
      </c>
      <c r="D380" s="431"/>
      <c r="E380" s="431">
        <v>151.9</v>
      </c>
    </row>
    <row r="381" spans="1:5" x14ac:dyDescent="0.25">
      <c r="A381" s="438">
        <v>44972</v>
      </c>
      <c r="B381" s="431" t="s">
        <v>20389</v>
      </c>
      <c r="C381" s="431">
        <v>420</v>
      </c>
      <c r="D381" s="431"/>
      <c r="E381" s="431">
        <v>849.76</v>
      </c>
    </row>
    <row r="382" spans="1:5" x14ac:dyDescent="0.25">
      <c r="A382" s="438">
        <v>44972</v>
      </c>
      <c r="B382" s="431" t="s">
        <v>20390</v>
      </c>
      <c r="C382" s="431">
        <v>261</v>
      </c>
      <c r="D382" s="431"/>
      <c r="E382" s="431">
        <v>617.4</v>
      </c>
    </row>
    <row r="383" spans="1:5" x14ac:dyDescent="0.25">
      <c r="A383" s="438">
        <v>44972</v>
      </c>
      <c r="B383" s="431" t="s">
        <v>20391</v>
      </c>
      <c r="C383" s="435">
        <v>70</v>
      </c>
      <c r="D383" s="431">
        <v>173.48</v>
      </c>
      <c r="E383" s="431"/>
    </row>
    <row r="384" spans="1:5" x14ac:dyDescent="0.25">
      <c r="A384" s="438">
        <v>44972</v>
      </c>
      <c r="B384" s="19" t="s">
        <v>20392</v>
      </c>
      <c r="C384" s="431">
        <v>35</v>
      </c>
      <c r="D384" s="431">
        <v>102.34</v>
      </c>
      <c r="E384" s="431"/>
    </row>
    <row r="385" spans="1:5" x14ac:dyDescent="0.25">
      <c r="A385" s="438">
        <v>44972</v>
      </c>
      <c r="B385" s="431" t="s">
        <v>20393</v>
      </c>
      <c r="C385" s="431">
        <v>18</v>
      </c>
      <c r="D385" s="431"/>
      <c r="E385" s="431">
        <v>49</v>
      </c>
    </row>
    <row r="386" spans="1:5" x14ac:dyDescent="0.25">
      <c r="A386" s="438">
        <v>44972</v>
      </c>
      <c r="B386" s="431" t="s">
        <v>20394</v>
      </c>
      <c r="C386" s="431">
        <v>19</v>
      </c>
      <c r="D386" s="431">
        <v>60.27</v>
      </c>
      <c r="E386" s="431"/>
    </row>
    <row r="387" spans="1:5" x14ac:dyDescent="0.25">
      <c r="A387" s="438">
        <v>44973</v>
      </c>
      <c r="B387" s="431" t="s">
        <v>20395</v>
      </c>
      <c r="C387" s="431">
        <v>295</v>
      </c>
      <c r="D387" s="433">
        <v>1045.01</v>
      </c>
      <c r="E387" s="431"/>
    </row>
    <row r="388" spans="1:5" x14ac:dyDescent="0.25">
      <c r="A388" s="438">
        <v>44973</v>
      </c>
      <c r="B388" s="431" t="s">
        <v>20396</v>
      </c>
      <c r="C388" s="431">
        <v>17</v>
      </c>
      <c r="D388" s="431"/>
      <c r="E388" s="431">
        <v>49</v>
      </c>
    </row>
    <row r="389" spans="1:5" x14ac:dyDescent="0.25">
      <c r="A389" s="438">
        <v>44973</v>
      </c>
      <c r="B389" s="431" t="s">
        <v>20397</v>
      </c>
      <c r="C389" s="431">
        <v>814</v>
      </c>
      <c r="D389" s="431"/>
      <c r="E389" s="433">
        <v>1618.76</v>
      </c>
    </row>
    <row r="390" spans="1:5" x14ac:dyDescent="0.25">
      <c r="A390" s="438">
        <v>44973</v>
      </c>
      <c r="B390" s="431" t="s">
        <v>20398</v>
      </c>
      <c r="C390" s="431">
        <v>113</v>
      </c>
      <c r="D390" s="431"/>
      <c r="E390" s="431">
        <v>661.5</v>
      </c>
    </row>
    <row r="391" spans="1:5" x14ac:dyDescent="0.25">
      <c r="A391" s="438">
        <v>44973</v>
      </c>
      <c r="B391" s="431" t="s">
        <v>20399</v>
      </c>
      <c r="C391" s="431">
        <v>30</v>
      </c>
      <c r="D391" s="431">
        <v>89.54</v>
      </c>
      <c r="E391" s="431"/>
    </row>
    <row r="392" spans="1:5" x14ac:dyDescent="0.25">
      <c r="A392" s="438">
        <v>44973</v>
      </c>
      <c r="B392" s="431" t="s">
        <v>20400</v>
      </c>
      <c r="C392" s="431">
        <v>49</v>
      </c>
      <c r="D392" s="431"/>
      <c r="E392" s="431">
        <v>418.95</v>
      </c>
    </row>
    <row r="393" spans="1:5" x14ac:dyDescent="0.25">
      <c r="A393" s="438">
        <v>44973</v>
      </c>
      <c r="B393" s="431" t="s">
        <v>20401</v>
      </c>
      <c r="C393" s="431">
        <v>84</v>
      </c>
      <c r="D393" s="431"/>
      <c r="E393" s="431">
        <v>176.8</v>
      </c>
    </row>
    <row r="394" spans="1:5" x14ac:dyDescent="0.25">
      <c r="A394" s="438">
        <v>44973</v>
      </c>
      <c r="B394" s="431" t="s">
        <v>20402</v>
      </c>
      <c r="C394" s="435">
        <v>66</v>
      </c>
      <c r="D394" s="431"/>
      <c r="E394" s="431">
        <v>149.52000000000001</v>
      </c>
    </row>
    <row r="395" spans="1:5" x14ac:dyDescent="0.25">
      <c r="A395" s="438">
        <v>44973</v>
      </c>
      <c r="B395" s="431" t="s">
        <v>20403</v>
      </c>
      <c r="C395" s="431">
        <v>10</v>
      </c>
      <c r="D395" s="431"/>
      <c r="E395" s="431">
        <v>46.8</v>
      </c>
    </row>
    <row r="396" spans="1:5" x14ac:dyDescent="0.25">
      <c r="A396" s="438">
        <v>44973</v>
      </c>
      <c r="B396" s="431" t="s">
        <v>20404</v>
      </c>
      <c r="C396" s="431">
        <v>22</v>
      </c>
      <c r="D396" s="431"/>
      <c r="E396" s="431">
        <v>59</v>
      </c>
    </row>
    <row r="397" spans="1:5" x14ac:dyDescent="0.25">
      <c r="A397" s="438">
        <v>44973</v>
      </c>
      <c r="B397" s="431" t="s">
        <v>20405</v>
      </c>
      <c r="C397" s="431">
        <v>217</v>
      </c>
      <c r="D397" s="431"/>
      <c r="E397" s="431">
        <v>458.64</v>
      </c>
    </row>
    <row r="398" spans="1:5" x14ac:dyDescent="0.25">
      <c r="A398" s="438">
        <v>44973</v>
      </c>
      <c r="B398" s="431" t="s">
        <v>20406</v>
      </c>
      <c r="C398" s="431">
        <v>10</v>
      </c>
      <c r="D398" s="431"/>
      <c r="E398" s="431">
        <v>58.8</v>
      </c>
    </row>
    <row r="399" spans="1:5" x14ac:dyDescent="0.25">
      <c r="A399" s="438">
        <v>44973</v>
      </c>
      <c r="B399" s="431" t="s">
        <v>20407</v>
      </c>
      <c r="C399" s="431">
        <v>72</v>
      </c>
      <c r="D399" s="431"/>
      <c r="E399" s="431">
        <v>161.6</v>
      </c>
    </row>
    <row r="400" spans="1:5" x14ac:dyDescent="0.25">
      <c r="A400" s="438">
        <v>44973</v>
      </c>
      <c r="B400" s="431" t="s">
        <v>20408</v>
      </c>
      <c r="C400" s="431">
        <v>50</v>
      </c>
      <c r="D400" s="431">
        <v>168.76</v>
      </c>
      <c r="E400" s="431"/>
    </row>
    <row r="401" spans="1:6" x14ac:dyDescent="0.25">
      <c r="A401" s="438">
        <v>44973</v>
      </c>
      <c r="B401" s="431" t="s">
        <v>20409</v>
      </c>
      <c r="C401" s="431">
        <v>20</v>
      </c>
      <c r="D401" s="431"/>
      <c r="E401" s="431">
        <v>67.599999999999994</v>
      </c>
    </row>
    <row r="402" spans="1:6" x14ac:dyDescent="0.25">
      <c r="A402" s="438">
        <v>44973</v>
      </c>
      <c r="B402" s="431" t="s">
        <v>20410</v>
      </c>
      <c r="C402" s="431">
        <v>360</v>
      </c>
      <c r="D402" s="433">
        <v>1366.92</v>
      </c>
      <c r="E402" s="431"/>
    </row>
    <row r="403" spans="1:6" x14ac:dyDescent="0.25">
      <c r="A403" s="438">
        <v>44973</v>
      </c>
      <c r="B403" s="431" t="s">
        <v>20411</v>
      </c>
      <c r="C403" s="431">
        <v>118</v>
      </c>
      <c r="D403" s="431"/>
      <c r="E403" s="431">
        <v>256.02999999999997</v>
      </c>
    </row>
    <row r="404" spans="1:6" x14ac:dyDescent="0.25">
      <c r="A404" s="438">
        <v>44973</v>
      </c>
      <c r="B404" s="431" t="s">
        <v>20412</v>
      </c>
      <c r="C404" s="431">
        <v>11</v>
      </c>
      <c r="D404" s="431"/>
      <c r="E404" s="431">
        <v>164.64</v>
      </c>
    </row>
    <row r="405" spans="1:6" x14ac:dyDescent="0.25">
      <c r="A405" s="438">
        <v>44973</v>
      </c>
      <c r="B405" s="431" t="s">
        <v>20413</v>
      </c>
      <c r="C405" s="431">
        <v>50</v>
      </c>
      <c r="D405" s="431"/>
      <c r="E405" s="431">
        <v>137.19999999999999</v>
      </c>
    </row>
    <row r="406" spans="1:6" x14ac:dyDescent="0.25">
      <c r="A406" s="438">
        <v>44973</v>
      </c>
      <c r="B406" s="431" t="s">
        <v>20414</v>
      </c>
      <c r="C406" s="431">
        <v>107</v>
      </c>
      <c r="D406" s="431">
        <v>331.49</v>
      </c>
      <c r="E406" s="431"/>
    </row>
    <row r="407" spans="1:6" x14ac:dyDescent="0.25">
      <c r="A407" s="438">
        <v>44973</v>
      </c>
      <c r="B407" s="431" t="s">
        <v>20415</v>
      </c>
      <c r="C407" s="431">
        <v>50</v>
      </c>
      <c r="D407" s="431">
        <v>168.76</v>
      </c>
      <c r="E407" s="431"/>
    </row>
    <row r="408" spans="1:6" x14ac:dyDescent="0.25">
      <c r="A408" s="438">
        <v>44973</v>
      </c>
      <c r="B408" s="431" t="s">
        <v>20416</v>
      </c>
      <c r="C408" s="431">
        <v>110</v>
      </c>
      <c r="D408" s="431"/>
      <c r="E408" s="431">
        <v>299.60000000000002</v>
      </c>
    </row>
    <row r="409" spans="1:6" x14ac:dyDescent="0.25">
      <c r="A409" s="438">
        <v>44973</v>
      </c>
      <c r="B409" s="431" t="s">
        <v>20417</v>
      </c>
      <c r="C409" s="431">
        <v>26</v>
      </c>
      <c r="D409" s="431">
        <v>210.95</v>
      </c>
      <c r="E409" s="431"/>
    </row>
    <row r="410" spans="1:6" x14ac:dyDescent="0.25">
      <c r="A410" s="438">
        <v>44973</v>
      </c>
      <c r="B410" s="431" t="s">
        <v>20418</v>
      </c>
      <c r="C410" s="435">
        <v>98</v>
      </c>
      <c r="D410" s="431"/>
      <c r="E410" s="431">
        <v>228.8</v>
      </c>
      <c r="F410" s="161"/>
    </row>
    <row r="411" spans="1:6" x14ac:dyDescent="0.25">
      <c r="A411" s="438">
        <v>44973</v>
      </c>
      <c r="B411" s="431" t="s">
        <v>20419</v>
      </c>
      <c r="C411" s="435">
        <v>71</v>
      </c>
      <c r="D411" s="431"/>
      <c r="E411" s="431">
        <v>171.7</v>
      </c>
    </row>
    <row r="412" spans="1:6" x14ac:dyDescent="0.25">
      <c r="A412" s="438">
        <v>44973</v>
      </c>
      <c r="B412" s="431" t="s">
        <v>20420</v>
      </c>
      <c r="C412" s="435">
        <v>215</v>
      </c>
      <c r="D412" s="431"/>
      <c r="E412" s="431">
        <v>558.6</v>
      </c>
    </row>
    <row r="413" spans="1:6" x14ac:dyDescent="0.25">
      <c r="A413" s="438">
        <v>44973</v>
      </c>
      <c r="B413" s="431" t="s">
        <v>20421</v>
      </c>
      <c r="C413" s="431">
        <v>1468</v>
      </c>
      <c r="D413" s="431"/>
      <c r="E413" s="433">
        <v>2532.38</v>
      </c>
    </row>
    <row r="414" spans="1:6" x14ac:dyDescent="0.25">
      <c r="A414" s="438">
        <v>44974</v>
      </c>
      <c r="B414" s="431" t="s">
        <v>20422</v>
      </c>
      <c r="C414" s="431">
        <v>329</v>
      </c>
      <c r="D414" s="431"/>
      <c r="E414" s="431">
        <v>671.84</v>
      </c>
    </row>
    <row r="415" spans="1:6" x14ac:dyDescent="0.25">
      <c r="A415" s="438">
        <v>44974</v>
      </c>
      <c r="B415" s="431" t="s">
        <v>20423</v>
      </c>
      <c r="C415" s="431">
        <v>26</v>
      </c>
      <c r="D415" s="431"/>
      <c r="E415" s="431">
        <v>116</v>
      </c>
    </row>
    <row r="416" spans="1:6" x14ac:dyDescent="0.25">
      <c r="A416" s="438">
        <v>44974</v>
      </c>
      <c r="B416" s="431" t="s">
        <v>20424</v>
      </c>
      <c r="C416" s="431">
        <v>22</v>
      </c>
      <c r="D416" s="431">
        <v>61.96</v>
      </c>
      <c r="E416" s="431"/>
    </row>
    <row r="417" spans="1:5" x14ac:dyDescent="0.25">
      <c r="A417" s="438">
        <v>44974</v>
      </c>
      <c r="B417" s="431" t="s">
        <v>20425</v>
      </c>
      <c r="C417" s="431">
        <v>540</v>
      </c>
      <c r="D417" s="431"/>
      <c r="E417" s="433">
        <v>1121.4000000000001</v>
      </c>
    </row>
    <row r="418" spans="1:5" x14ac:dyDescent="0.25">
      <c r="A418" s="438">
        <v>44974</v>
      </c>
      <c r="B418" s="431" t="s">
        <v>20426</v>
      </c>
      <c r="C418" s="431">
        <v>20</v>
      </c>
      <c r="D418" s="431"/>
      <c r="E418" s="431">
        <v>49</v>
      </c>
    </row>
    <row r="419" spans="1:5" x14ac:dyDescent="0.25">
      <c r="A419" s="438">
        <v>44974</v>
      </c>
      <c r="B419" s="431" t="s">
        <v>20427</v>
      </c>
      <c r="C419" s="431">
        <v>205</v>
      </c>
      <c r="D419" s="431"/>
      <c r="E419" s="431">
        <v>450.8</v>
      </c>
    </row>
    <row r="420" spans="1:5" x14ac:dyDescent="0.25">
      <c r="A420" s="438">
        <v>44974</v>
      </c>
      <c r="B420" s="431" t="s">
        <v>20428</v>
      </c>
      <c r="C420" s="431">
        <v>545</v>
      </c>
      <c r="D420" s="431"/>
      <c r="E420" s="433">
        <v>1277.94</v>
      </c>
    </row>
    <row r="421" spans="1:5" x14ac:dyDescent="0.25">
      <c r="A421" s="438">
        <v>44974</v>
      </c>
      <c r="B421" s="431" t="s">
        <v>20429</v>
      </c>
      <c r="C421" s="431">
        <v>66</v>
      </c>
      <c r="D421" s="431"/>
      <c r="E421" s="431">
        <v>392.49</v>
      </c>
    </row>
    <row r="422" spans="1:5" x14ac:dyDescent="0.25">
      <c r="A422" s="438">
        <v>44974</v>
      </c>
      <c r="B422" s="431" t="s">
        <v>20430</v>
      </c>
      <c r="C422" s="431">
        <v>22</v>
      </c>
      <c r="D422" s="431"/>
      <c r="E422" s="431">
        <v>49</v>
      </c>
    </row>
    <row r="423" spans="1:5" x14ac:dyDescent="0.25">
      <c r="A423" s="438">
        <v>44974</v>
      </c>
      <c r="B423" s="431" t="s">
        <v>20431</v>
      </c>
      <c r="C423" s="431">
        <v>824</v>
      </c>
      <c r="D423" s="431"/>
      <c r="E423" s="433">
        <v>1528.57</v>
      </c>
    </row>
    <row r="424" spans="1:5" x14ac:dyDescent="0.25">
      <c r="A424" s="438">
        <v>44974</v>
      </c>
      <c r="B424" s="431" t="s">
        <v>20432</v>
      </c>
      <c r="C424" s="431">
        <v>69</v>
      </c>
      <c r="D424" s="431"/>
      <c r="E424" s="431">
        <v>395.68</v>
      </c>
    </row>
    <row r="425" spans="1:5" x14ac:dyDescent="0.25">
      <c r="A425" s="438">
        <v>44974</v>
      </c>
      <c r="B425" s="431" t="s">
        <v>20433</v>
      </c>
      <c r="C425" s="431">
        <v>160</v>
      </c>
      <c r="D425" s="431">
        <v>607.52</v>
      </c>
      <c r="E425" s="431"/>
    </row>
    <row r="426" spans="1:5" x14ac:dyDescent="0.25">
      <c r="A426" s="438">
        <v>44974</v>
      </c>
      <c r="B426" s="431" t="s">
        <v>20434</v>
      </c>
      <c r="C426" s="431">
        <v>487</v>
      </c>
      <c r="D426" s="431"/>
      <c r="E426" s="433">
        <v>2657.76</v>
      </c>
    </row>
    <row r="427" spans="1:5" x14ac:dyDescent="0.25">
      <c r="A427" s="438">
        <v>44974</v>
      </c>
      <c r="B427" s="431" t="s">
        <v>20435</v>
      </c>
      <c r="C427" s="431">
        <v>336</v>
      </c>
      <c r="D427" s="431"/>
      <c r="E427" s="431">
        <v>912.38</v>
      </c>
    </row>
    <row r="428" spans="1:5" x14ac:dyDescent="0.25">
      <c r="A428" s="438">
        <v>44974</v>
      </c>
      <c r="B428" s="431" t="s">
        <v>20436</v>
      </c>
      <c r="C428" s="431">
        <v>85</v>
      </c>
      <c r="D428" s="431"/>
      <c r="E428" s="431">
        <v>186.68</v>
      </c>
    </row>
    <row r="429" spans="1:5" x14ac:dyDescent="0.25">
      <c r="A429" s="438">
        <v>44974</v>
      </c>
      <c r="B429" s="19" t="s">
        <v>20437</v>
      </c>
      <c r="C429" s="431">
        <v>95</v>
      </c>
      <c r="D429" s="431"/>
      <c r="E429" s="431">
        <v>241.02</v>
      </c>
    </row>
    <row r="430" spans="1:5" x14ac:dyDescent="0.25">
      <c r="A430" s="438">
        <v>44974</v>
      </c>
      <c r="B430" s="431" t="s">
        <v>20438</v>
      </c>
      <c r="C430" s="431">
        <v>100</v>
      </c>
      <c r="D430" s="431">
        <v>257.66000000000003</v>
      </c>
      <c r="E430" s="431"/>
    </row>
    <row r="431" spans="1:5" x14ac:dyDescent="0.25">
      <c r="A431" s="438">
        <v>44974</v>
      </c>
      <c r="B431" s="431" t="s">
        <v>20439</v>
      </c>
      <c r="C431" s="431">
        <v>611</v>
      </c>
      <c r="D431" s="431"/>
      <c r="E431" s="433">
        <v>1432.08</v>
      </c>
    </row>
    <row r="432" spans="1:5" x14ac:dyDescent="0.25">
      <c r="A432" s="438">
        <v>44974</v>
      </c>
      <c r="B432" s="431" t="s">
        <v>20440</v>
      </c>
      <c r="C432" s="431">
        <v>1000</v>
      </c>
      <c r="D432" s="431"/>
      <c r="E432" s="433">
        <v>2399.4</v>
      </c>
    </row>
    <row r="433" spans="1:5" x14ac:dyDescent="0.25">
      <c r="A433" s="438">
        <v>44974</v>
      </c>
      <c r="B433" s="431" t="s">
        <v>20441</v>
      </c>
      <c r="C433" s="431">
        <v>145</v>
      </c>
      <c r="D433" s="431"/>
      <c r="E433" s="431">
        <v>372.4</v>
      </c>
    </row>
    <row r="434" spans="1:5" x14ac:dyDescent="0.25">
      <c r="A434" s="438">
        <v>44974</v>
      </c>
      <c r="B434" s="431" t="s">
        <v>20442</v>
      </c>
      <c r="C434" s="431">
        <v>24</v>
      </c>
      <c r="D434" s="431"/>
      <c r="E434" s="431">
        <v>171.5</v>
      </c>
    </row>
    <row r="435" spans="1:5" x14ac:dyDescent="0.25">
      <c r="A435" s="438">
        <v>44974</v>
      </c>
      <c r="B435" s="431" t="s">
        <v>20443</v>
      </c>
      <c r="C435" s="431">
        <v>42</v>
      </c>
      <c r="D435" s="431"/>
      <c r="E435" s="431">
        <v>109.2</v>
      </c>
    </row>
    <row r="436" spans="1:5" x14ac:dyDescent="0.25">
      <c r="A436" s="438">
        <v>44974</v>
      </c>
      <c r="B436" s="431" t="s">
        <v>20444</v>
      </c>
      <c r="C436" s="431">
        <v>217</v>
      </c>
      <c r="D436" s="431"/>
      <c r="E436" s="431">
        <v>453.96</v>
      </c>
    </row>
    <row r="437" spans="1:5" x14ac:dyDescent="0.25">
      <c r="A437" s="438">
        <v>44974</v>
      </c>
      <c r="B437" s="431" t="s">
        <v>20445</v>
      </c>
      <c r="C437" s="431">
        <v>43</v>
      </c>
      <c r="D437" s="431"/>
      <c r="E437" s="431">
        <v>98</v>
      </c>
    </row>
    <row r="438" spans="1:5" x14ac:dyDescent="0.25">
      <c r="A438" s="438">
        <v>44974</v>
      </c>
      <c r="B438" s="431" t="s">
        <v>20446</v>
      </c>
      <c r="C438" s="431">
        <v>47</v>
      </c>
      <c r="D438" s="431"/>
      <c r="E438" s="431">
        <v>100.3</v>
      </c>
    </row>
    <row r="439" spans="1:5" x14ac:dyDescent="0.25">
      <c r="A439" s="438">
        <v>44974</v>
      </c>
      <c r="B439" s="431" t="s">
        <v>20447</v>
      </c>
      <c r="C439" s="431">
        <v>6</v>
      </c>
      <c r="D439" s="431"/>
      <c r="E439" s="431">
        <v>49</v>
      </c>
    </row>
    <row r="440" spans="1:5" x14ac:dyDescent="0.25">
      <c r="A440" s="438">
        <v>44974</v>
      </c>
      <c r="B440" s="431" t="s">
        <v>20448</v>
      </c>
      <c r="C440" s="431">
        <v>30</v>
      </c>
      <c r="D440" s="431"/>
      <c r="E440" s="431">
        <v>63</v>
      </c>
    </row>
    <row r="441" spans="1:5" x14ac:dyDescent="0.25">
      <c r="A441" s="438">
        <v>44974</v>
      </c>
      <c r="B441" s="431" t="s">
        <v>20449</v>
      </c>
      <c r="C441" s="431">
        <v>48</v>
      </c>
      <c r="D441" s="431"/>
      <c r="E441" s="431">
        <v>137.19999999999999</v>
      </c>
    </row>
    <row r="442" spans="1:5" x14ac:dyDescent="0.25">
      <c r="A442" s="438">
        <v>44974</v>
      </c>
      <c r="B442" s="431" t="s">
        <v>20450</v>
      </c>
      <c r="C442" s="431">
        <v>212</v>
      </c>
      <c r="D442" s="431"/>
      <c r="E442" s="431">
        <v>453.96</v>
      </c>
    </row>
    <row r="443" spans="1:5" x14ac:dyDescent="0.25">
      <c r="A443" s="438">
        <v>44974</v>
      </c>
      <c r="B443" s="431" t="s">
        <v>20451</v>
      </c>
      <c r="C443" s="431">
        <v>30</v>
      </c>
      <c r="D443" s="431">
        <v>89.54</v>
      </c>
      <c r="E443" s="431"/>
    </row>
    <row r="444" spans="1:5" x14ac:dyDescent="0.25">
      <c r="A444" s="438">
        <v>44974</v>
      </c>
      <c r="B444" s="431" t="s">
        <v>20452</v>
      </c>
      <c r="C444" s="431">
        <v>100</v>
      </c>
      <c r="D444" s="431">
        <v>275.77</v>
      </c>
      <c r="E444" s="431"/>
    </row>
    <row r="445" spans="1:5" x14ac:dyDescent="0.25">
      <c r="A445" s="438">
        <v>44974</v>
      </c>
      <c r="B445" s="431" t="s">
        <v>20453</v>
      </c>
      <c r="C445" s="431">
        <v>55</v>
      </c>
      <c r="D445" s="431">
        <v>181.43</v>
      </c>
      <c r="E445" s="431"/>
    </row>
    <row r="446" spans="1:5" x14ac:dyDescent="0.25">
      <c r="A446" s="438">
        <v>44974</v>
      </c>
      <c r="B446" s="431" t="s">
        <v>20454</v>
      </c>
      <c r="C446" s="431">
        <v>60</v>
      </c>
      <c r="D446" s="431">
        <v>153.26</v>
      </c>
      <c r="E446" s="431"/>
    </row>
    <row r="447" spans="1:5" x14ac:dyDescent="0.25">
      <c r="A447" s="438">
        <v>44974</v>
      </c>
      <c r="B447" s="431" t="s">
        <v>20455</v>
      </c>
      <c r="C447" s="431">
        <v>72</v>
      </c>
      <c r="D447" s="431"/>
      <c r="E447" s="431">
        <v>205.8</v>
      </c>
    </row>
    <row r="448" spans="1:5" x14ac:dyDescent="0.25">
      <c r="A448" s="438">
        <v>44975</v>
      </c>
      <c r="B448" s="431" t="s">
        <v>20456</v>
      </c>
      <c r="C448" s="431">
        <v>115</v>
      </c>
      <c r="D448" s="431">
        <v>422.01</v>
      </c>
      <c r="E448" s="431"/>
    </row>
    <row r="449" spans="1:5" x14ac:dyDescent="0.25">
      <c r="A449" s="438">
        <v>44975</v>
      </c>
      <c r="B449" s="431" t="s">
        <v>20457</v>
      </c>
      <c r="C449" s="431">
        <v>309</v>
      </c>
      <c r="D449" s="432"/>
      <c r="E449" s="431">
        <v>626.4</v>
      </c>
    </row>
    <row r="450" spans="1:5" x14ac:dyDescent="0.25">
      <c r="A450" s="438">
        <v>44975</v>
      </c>
      <c r="B450" s="431" t="s">
        <v>20458</v>
      </c>
      <c r="C450" s="431">
        <v>25</v>
      </c>
      <c r="D450" s="431">
        <v>79.83</v>
      </c>
      <c r="E450" s="431"/>
    </row>
    <row r="451" spans="1:5" x14ac:dyDescent="0.25">
      <c r="A451" s="438">
        <v>44977</v>
      </c>
      <c r="B451" s="431" t="s">
        <v>20459</v>
      </c>
      <c r="C451" s="431">
        <v>19</v>
      </c>
      <c r="D451" s="431">
        <v>60.27</v>
      </c>
      <c r="E451" s="431"/>
    </row>
    <row r="452" spans="1:5" x14ac:dyDescent="0.25">
      <c r="A452" s="438">
        <v>44977</v>
      </c>
      <c r="B452" s="431" t="s">
        <v>20460</v>
      </c>
      <c r="C452" s="431">
        <v>84</v>
      </c>
      <c r="D452" s="432"/>
      <c r="E452" s="431">
        <v>191.1</v>
      </c>
    </row>
    <row r="453" spans="1:5" x14ac:dyDescent="0.25">
      <c r="A453" s="438">
        <v>44977</v>
      </c>
      <c r="B453" s="431" t="s">
        <v>20461</v>
      </c>
      <c r="C453" s="431">
        <v>5</v>
      </c>
      <c r="D453" s="431">
        <v>63.96</v>
      </c>
      <c r="E453" s="431"/>
    </row>
    <row r="454" spans="1:5" x14ac:dyDescent="0.25">
      <c r="A454" s="438">
        <v>44977</v>
      </c>
      <c r="B454" s="431" t="s">
        <v>20462</v>
      </c>
      <c r="C454" s="431">
        <v>93</v>
      </c>
      <c r="D454" s="432"/>
      <c r="E454" s="431">
        <v>244.4</v>
      </c>
    </row>
    <row r="455" spans="1:5" x14ac:dyDescent="0.25">
      <c r="A455" s="438">
        <v>44977</v>
      </c>
      <c r="B455" s="431" t="s">
        <v>20463</v>
      </c>
      <c r="C455" s="431">
        <v>22</v>
      </c>
      <c r="D455" s="431"/>
      <c r="E455" s="431">
        <v>63.7</v>
      </c>
    </row>
    <row r="456" spans="1:5" x14ac:dyDescent="0.25">
      <c r="A456" s="438">
        <v>44977</v>
      </c>
      <c r="B456" s="431" t="s">
        <v>20464</v>
      </c>
      <c r="C456" s="431">
        <v>176</v>
      </c>
      <c r="D456" s="432"/>
      <c r="E456" s="431">
        <v>500</v>
      </c>
    </row>
    <row r="457" spans="1:5" x14ac:dyDescent="0.25">
      <c r="A457" s="438">
        <v>44977</v>
      </c>
      <c r="B457" s="431" t="s">
        <v>20465</v>
      </c>
      <c r="C457" s="431">
        <v>22</v>
      </c>
      <c r="D457" s="431">
        <v>83.15</v>
      </c>
      <c r="E457" s="431"/>
    </row>
    <row r="458" spans="1:5" x14ac:dyDescent="0.25">
      <c r="A458" s="438">
        <v>44977</v>
      </c>
      <c r="B458" s="431" t="s">
        <v>20466</v>
      </c>
      <c r="C458" s="431">
        <v>108</v>
      </c>
      <c r="D458" s="431">
        <v>396.55</v>
      </c>
      <c r="E458" s="431"/>
    </row>
    <row r="459" spans="1:5" x14ac:dyDescent="0.25">
      <c r="A459" s="438">
        <v>44977</v>
      </c>
      <c r="B459" s="431" t="s">
        <v>20467</v>
      </c>
      <c r="C459" s="431">
        <v>10</v>
      </c>
      <c r="D459" s="431">
        <v>60.27</v>
      </c>
      <c r="E459" s="431"/>
    </row>
    <row r="460" spans="1:5" x14ac:dyDescent="0.25">
      <c r="A460" s="438">
        <v>44977</v>
      </c>
      <c r="B460" s="431" t="s">
        <v>20468</v>
      </c>
      <c r="C460" s="431">
        <v>20</v>
      </c>
      <c r="D460" s="431">
        <v>63.96</v>
      </c>
      <c r="E460" s="431"/>
    </row>
    <row r="461" spans="1:5" x14ac:dyDescent="0.25">
      <c r="A461" s="438">
        <v>44977</v>
      </c>
      <c r="B461" s="431" t="s">
        <v>20469</v>
      </c>
      <c r="C461" s="431">
        <v>35</v>
      </c>
      <c r="D461" s="432"/>
      <c r="E461" s="431">
        <v>78.400000000000006</v>
      </c>
    </row>
    <row r="462" spans="1:5" x14ac:dyDescent="0.25">
      <c r="A462" s="438">
        <v>44977</v>
      </c>
      <c r="B462" s="431" t="s">
        <v>20470</v>
      </c>
      <c r="C462" s="431">
        <v>666</v>
      </c>
      <c r="D462" s="432"/>
      <c r="E462" s="433">
        <v>1474.42</v>
      </c>
    </row>
    <row r="463" spans="1:5" ht="15" customHeight="1" x14ac:dyDescent="0.25">
      <c r="A463" s="438">
        <v>44977</v>
      </c>
      <c r="B463" s="431" t="s">
        <v>20471</v>
      </c>
      <c r="C463" s="431">
        <v>3613</v>
      </c>
      <c r="D463" s="432"/>
      <c r="E463" s="433">
        <v>6410.27</v>
      </c>
    </row>
    <row r="464" spans="1:5" x14ac:dyDescent="0.25">
      <c r="A464" s="438">
        <v>44977</v>
      </c>
      <c r="B464" s="431" t="s">
        <v>20472</v>
      </c>
      <c r="C464" s="431">
        <v>40</v>
      </c>
      <c r="D464" s="432"/>
      <c r="E464" s="431">
        <v>137.19999999999999</v>
      </c>
    </row>
    <row r="465" spans="1:5" x14ac:dyDescent="0.25">
      <c r="A465" s="438">
        <v>44977</v>
      </c>
      <c r="B465" s="431" t="s">
        <v>20473</v>
      </c>
      <c r="C465" s="431">
        <v>29</v>
      </c>
      <c r="D465" s="432"/>
      <c r="E465" s="431">
        <v>78</v>
      </c>
    </row>
    <row r="466" spans="1:5" x14ac:dyDescent="0.25">
      <c r="A466" s="438">
        <v>44977</v>
      </c>
      <c r="B466" s="431" t="s">
        <v>20474</v>
      </c>
      <c r="C466" s="431">
        <v>75</v>
      </c>
      <c r="D466" s="431">
        <v>253.13</v>
      </c>
      <c r="E466" s="431"/>
    </row>
    <row r="467" spans="1:5" x14ac:dyDescent="0.25">
      <c r="A467" s="438">
        <v>44977</v>
      </c>
      <c r="B467" s="431" t="s">
        <v>20475</v>
      </c>
      <c r="C467" s="431">
        <v>57</v>
      </c>
      <c r="D467" s="432"/>
      <c r="E467" s="431">
        <v>127.4</v>
      </c>
    </row>
    <row r="468" spans="1:5" x14ac:dyDescent="0.25">
      <c r="A468" s="438">
        <v>44977</v>
      </c>
      <c r="B468" s="431" t="s">
        <v>20476</v>
      </c>
      <c r="C468" s="431">
        <v>82</v>
      </c>
      <c r="D468" s="432"/>
      <c r="E468" s="431">
        <v>145.6</v>
      </c>
    </row>
    <row r="469" spans="1:5" x14ac:dyDescent="0.25">
      <c r="A469" s="438">
        <v>44977</v>
      </c>
      <c r="B469" s="431" t="s">
        <v>20477</v>
      </c>
      <c r="C469" s="431">
        <v>78</v>
      </c>
      <c r="D469" s="432"/>
      <c r="E469" s="431">
        <v>176.8</v>
      </c>
    </row>
    <row r="470" spans="1:5" x14ac:dyDescent="0.25">
      <c r="A470" s="438">
        <v>44977</v>
      </c>
      <c r="B470" s="431" t="s">
        <v>20478</v>
      </c>
      <c r="C470" s="431">
        <v>30</v>
      </c>
      <c r="D470" s="431">
        <v>95.94</v>
      </c>
      <c r="E470" s="431"/>
    </row>
    <row r="471" spans="1:5" x14ac:dyDescent="0.25">
      <c r="A471" s="438">
        <v>44977</v>
      </c>
      <c r="B471" s="431" t="s">
        <v>20479</v>
      </c>
      <c r="C471" s="431">
        <v>900</v>
      </c>
      <c r="D471" s="432"/>
      <c r="E471" s="433">
        <v>2184</v>
      </c>
    </row>
    <row r="472" spans="1:5" x14ac:dyDescent="0.25">
      <c r="A472" s="438">
        <v>44977</v>
      </c>
      <c r="B472" s="431" t="s">
        <v>20480</v>
      </c>
      <c r="C472" s="431">
        <v>180</v>
      </c>
      <c r="D472" s="432"/>
      <c r="E472" s="431">
        <v>436.8</v>
      </c>
    </row>
    <row r="473" spans="1:5" x14ac:dyDescent="0.25">
      <c r="A473" s="438">
        <v>44977</v>
      </c>
      <c r="B473" s="431" t="s">
        <v>20481</v>
      </c>
      <c r="C473" s="431">
        <v>35</v>
      </c>
      <c r="D473" s="431">
        <v>116.11</v>
      </c>
      <c r="E473" s="431"/>
    </row>
    <row r="474" spans="1:5" x14ac:dyDescent="0.25">
      <c r="A474" s="438">
        <v>44977</v>
      </c>
      <c r="B474" s="431" t="s">
        <v>20482</v>
      </c>
      <c r="C474" s="431">
        <v>20</v>
      </c>
      <c r="D474" s="431">
        <v>81.2</v>
      </c>
      <c r="E474" s="431"/>
    </row>
    <row r="475" spans="1:5" x14ac:dyDescent="0.25">
      <c r="A475" s="438">
        <v>44977</v>
      </c>
      <c r="B475" s="431" t="s">
        <v>20483</v>
      </c>
      <c r="C475" s="431">
        <v>63</v>
      </c>
      <c r="D475" s="432"/>
      <c r="E475" s="431">
        <v>172.48</v>
      </c>
    </row>
    <row r="476" spans="1:5" x14ac:dyDescent="0.25">
      <c r="A476" s="438">
        <v>44977</v>
      </c>
      <c r="B476" s="431" t="s">
        <v>20484</v>
      </c>
      <c r="C476" s="431">
        <v>10</v>
      </c>
      <c r="D476" s="432"/>
      <c r="E476" s="431">
        <v>117.6</v>
      </c>
    </row>
    <row r="477" spans="1:5" x14ac:dyDescent="0.25">
      <c r="A477" s="438">
        <v>44977</v>
      </c>
      <c r="B477" s="431" t="s">
        <v>20485</v>
      </c>
      <c r="C477" s="431">
        <v>60</v>
      </c>
      <c r="D477" s="432"/>
      <c r="E477" s="431">
        <v>135.69999999999999</v>
      </c>
    </row>
    <row r="478" spans="1:5" x14ac:dyDescent="0.25">
      <c r="A478" s="438">
        <v>44977</v>
      </c>
      <c r="B478" s="431" t="s">
        <v>20486</v>
      </c>
      <c r="C478" s="431">
        <v>30</v>
      </c>
      <c r="D478" s="431">
        <v>77.489999999999995</v>
      </c>
      <c r="E478" s="431"/>
    </row>
    <row r="479" spans="1:5" x14ac:dyDescent="0.25">
      <c r="A479" s="438">
        <v>44977</v>
      </c>
      <c r="B479" s="431" t="s">
        <v>20487</v>
      </c>
      <c r="C479" s="431">
        <v>90</v>
      </c>
      <c r="D479" s="432"/>
      <c r="E479" s="431">
        <v>165.2</v>
      </c>
    </row>
    <row r="480" spans="1:5" x14ac:dyDescent="0.25">
      <c r="A480" s="438">
        <v>44977</v>
      </c>
      <c r="B480" s="431" t="s">
        <v>20488</v>
      </c>
      <c r="C480" s="431">
        <v>119</v>
      </c>
      <c r="D480" s="432"/>
      <c r="E480" s="431">
        <v>283.95999999999998</v>
      </c>
    </row>
    <row r="481" spans="1:6" x14ac:dyDescent="0.25">
      <c r="A481" s="438">
        <v>44977</v>
      </c>
      <c r="B481" s="431" t="s">
        <v>20489</v>
      </c>
      <c r="C481" s="431">
        <v>341</v>
      </c>
      <c r="D481" s="432"/>
      <c r="E481" s="431">
        <v>887.04</v>
      </c>
    </row>
    <row r="482" spans="1:6" x14ac:dyDescent="0.25">
      <c r="A482" s="438">
        <v>44977</v>
      </c>
      <c r="B482" s="431" t="s">
        <v>20490</v>
      </c>
      <c r="C482" s="431">
        <v>42</v>
      </c>
      <c r="D482" s="432"/>
      <c r="E482" s="432"/>
    </row>
    <row r="483" spans="1:6" x14ac:dyDescent="0.25">
      <c r="A483" s="438">
        <v>44977</v>
      </c>
      <c r="B483" s="431" t="s">
        <v>20491</v>
      </c>
      <c r="C483" s="431">
        <v>338</v>
      </c>
      <c r="D483" s="432"/>
      <c r="E483" s="431">
        <v>845.73</v>
      </c>
    </row>
    <row r="484" spans="1:6" x14ac:dyDescent="0.25">
      <c r="A484" s="438">
        <v>44977</v>
      </c>
      <c r="B484" s="431" t="s">
        <v>20492</v>
      </c>
      <c r="C484" s="431">
        <v>46</v>
      </c>
      <c r="D484" s="432"/>
      <c r="E484" s="431">
        <v>92.38</v>
      </c>
    </row>
    <row r="485" spans="1:6" x14ac:dyDescent="0.25">
      <c r="A485" s="438">
        <v>44977</v>
      </c>
      <c r="B485" s="431" t="s">
        <v>20493</v>
      </c>
      <c r="C485" s="431">
        <v>10</v>
      </c>
      <c r="D485" s="431">
        <v>84.38</v>
      </c>
      <c r="E485" s="431"/>
    </row>
    <row r="486" spans="1:6" x14ac:dyDescent="0.25">
      <c r="A486" s="438">
        <v>44977</v>
      </c>
      <c r="B486" s="431" t="s">
        <v>20494</v>
      </c>
      <c r="C486" s="431">
        <v>122</v>
      </c>
      <c r="D486" s="432"/>
      <c r="E486" s="431">
        <v>665.91</v>
      </c>
    </row>
    <row r="487" spans="1:6" x14ac:dyDescent="0.25">
      <c r="A487" s="438">
        <v>44977</v>
      </c>
      <c r="B487" s="431" t="s">
        <v>20495</v>
      </c>
      <c r="C487" s="431">
        <v>46</v>
      </c>
      <c r="D487" s="432"/>
      <c r="E487" s="431">
        <v>123.9</v>
      </c>
    </row>
    <row r="488" spans="1:6" x14ac:dyDescent="0.25">
      <c r="A488" s="438">
        <v>44977</v>
      </c>
      <c r="B488" s="431" t="s">
        <v>20496</v>
      </c>
      <c r="C488" s="431">
        <v>231</v>
      </c>
      <c r="D488" s="432"/>
      <c r="E488" s="431">
        <v>550.79999999999995</v>
      </c>
    </row>
    <row r="489" spans="1:6" x14ac:dyDescent="0.25">
      <c r="A489" s="438">
        <v>44977</v>
      </c>
      <c r="B489" s="431" t="s">
        <v>20497</v>
      </c>
      <c r="C489" s="431">
        <v>39</v>
      </c>
      <c r="D489" s="431"/>
      <c r="E489" s="431">
        <v>422.1</v>
      </c>
    </row>
    <row r="490" spans="1:6" x14ac:dyDescent="0.25">
      <c r="A490" s="438">
        <v>44977</v>
      </c>
      <c r="B490" s="431" t="s">
        <v>20498</v>
      </c>
      <c r="C490" s="431">
        <v>23</v>
      </c>
      <c r="D490" s="431">
        <v>60.27</v>
      </c>
      <c r="E490" s="431"/>
      <c r="F490" s="442"/>
    </row>
    <row r="491" spans="1:6" x14ac:dyDescent="0.25">
      <c r="A491" s="438">
        <v>44977</v>
      </c>
      <c r="B491" s="431" t="s">
        <v>20500</v>
      </c>
      <c r="C491" s="431">
        <v>510</v>
      </c>
      <c r="D491" s="432"/>
      <c r="E491" s="451">
        <v>1246</v>
      </c>
    </row>
    <row r="492" spans="1:6" x14ac:dyDescent="0.25">
      <c r="A492" s="438">
        <v>44977</v>
      </c>
      <c r="B492" s="431" t="s">
        <v>20501</v>
      </c>
      <c r="C492" s="431">
        <v>53</v>
      </c>
      <c r="D492" s="431"/>
      <c r="E492" s="431">
        <v>117</v>
      </c>
    </row>
    <row r="493" spans="1:6" x14ac:dyDescent="0.25">
      <c r="A493" s="438">
        <v>44977</v>
      </c>
      <c r="B493" s="431" t="s">
        <v>20502</v>
      </c>
      <c r="C493" s="431">
        <v>292</v>
      </c>
      <c r="D493" s="432"/>
      <c r="E493" s="431">
        <v>722.36</v>
      </c>
    </row>
    <row r="494" spans="1:6" x14ac:dyDescent="0.25">
      <c r="A494" s="438">
        <v>44977</v>
      </c>
      <c r="B494" s="431" t="s">
        <v>20503</v>
      </c>
      <c r="C494" s="431">
        <v>730</v>
      </c>
      <c r="D494" s="432"/>
      <c r="E494" s="433">
        <v>1551.42</v>
      </c>
    </row>
    <row r="495" spans="1:6" x14ac:dyDescent="0.25">
      <c r="A495" s="438">
        <v>44977</v>
      </c>
      <c r="B495" s="431" t="s">
        <v>20504</v>
      </c>
      <c r="C495" s="431">
        <v>1476</v>
      </c>
      <c r="D495" s="432"/>
      <c r="E495" s="433">
        <v>3276</v>
      </c>
    </row>
    <row r="496" spans="1:6" x14ac:dyDescent="0.25">
      <c r="A496" s="438">
        <v>44977</v>
      </c>
      <c r="B496" s="431" t="s">
        <v>20505</v>
      </c>
      <c r="C496" s="431">
        <v>184</v>
      </c>
      <c r="D496" s="432"/>
      <c r="E496" s="431">
        <v>377.3</v>
      </c>
    </row>
    <row r="497" spans="1:5" x14ac:dyDescent="0.25">
      <c r="A497" s="438">
        <v>44977</v>
      </c>
      <c r="B497" s="431" t="s">
        <v>20506</v>
      </c>
      <c r="C497" s="431">
        <v>25</v>
      </c>
      <c r="D497" s="431">
        <v>84.38</v>
      </c>
      <c r="E497" s="431"/>
    </row>
    <row r="498" spans="1:5" x14ac:dyDescent="0.25">
      <c r="A498" s="438">
        <v>44977</v>
      </c>
      <c r="B498" s="293" t="s">
        <v>20507</v>
      </c>
      <c r="C498" s="431">
        <v>200</v>
      </c>
      <c r="D498" s="431"/>
      <c r="E498" s="431">
        <v>439.6</v>
      </c>
    </row>
    <row r="499" spans="1:5" x14ac:dyDescent="0.25">
      <c r="A499" s="438">
        <v>44977</v>
      </c>
      <c r="B499" s="293" t="s">
        <v>20508</v>
      </c>
      <c r="C499" s="293">
        <v>15</v>
      </c>
      <c r="D499" s="293">
        <v>81.16</v>
      </c>
      <c r="E499" s="293"/>
    </row>
    <row r="500" spans="1:5" x14ac:dyDescent="0.25">
      <c r="A500" s="438">
        <v>44977</v>
      </c>
      <c r="B500" s="293" t="s">
        <v>20509</v>
      </c>
      <c r="C500" s="293">
        <v>11</v>
      </c>
      <c r="D500" s="293">
        <v>72.569999999999993</v>
      </c>
      <c r="E500" s="293"/>
    </row>
    <row r="501" spans="1:5" x14ac:dyDescent="0.25">
      <c r="A501" s="438">
        <v>44978</v>
      </c>
      <c r="B501" s="293" t="s">
        <v>20510</v>
      </c>
      <c r="C501" s="293">
        <v>21</v>
      </c>
      <c r="D501" s="293">
        <v>73</v>
      </c>
      <c r="E501" s="293"/>
    </row>
    <row r="502" spans="1:5" x14ac:dyDescent="0.25">
      <c r="A502" s="438">
        <v>44978</v>
      </c>
      <c r="B502" s="293" t="s">
        <v>20511</v>
      </c>
      <c r="C502" s="293">
        <v>11</v>
      </c>
      <c r="D502" s="293">
        <v>63.96</v>
      </c>
      <c r="E502" s="293"/>
    </row>
    <row r="503" spans="1:5" x14ac:dyDescent="0.25">
      <c r="A503" s="438">
        <v>44978</v>
      </c>
      <c r="B503" s="293" t="s">
        <v>20512</v>
      </c>
      <c r="C503" s="293">
        <v>150</v>
      </c>
      <c r="D503" s="293"/>
      <c r="E503" s="293">
        <v>218.4</v>
      </c>
    </row>
    <row r="504" spans="1:5" x14ac:dyDescent="0.25">
      <c r="A504" s="438">
        <v>44978</v>
      </c>
      <c r="B504" s="293" t="s">
        <v>20513</v>
      </c>
      <c r="C504" s="293">
        <v>1051</v>
      </c>
      <c r="D504" s="293"/>
      <c r="E504" s="293">
        <v>2053.35</v>
      </c>
    </row>
    <row r="505" spans="1:5" x14ac:dyDescent="0.25">
      <c r="A505" s="438">
        <v>44978</v>
      </c>
      <c r="B505" s="293" t="s">
        <v>20514</v>
      </c>
      <c r="C505" s="293">
        <v>128</v>
      </c>
      <c r="D505" s="293"/>
      <c r="E505" s="293">
        <v>255.3</v>
      </c>
    </row>
    <row r="506" spans="1:5" x14ac:dyDescent="0.25">
      <c r="A506" s="438">
        <v>44978</v>
      </c>
      <c r="B506" s="293" t="s">
        <v>20515</v>
      </c>
      <c r="C506" s="293">
        <v>271</v>
      </c>
      <c r="D506" s="293"/>
      <c r="E506" s="293">
        <v>1216.2</v>
      </c>
    </row>
    <row r="507" spans="1:5" x14ac:dyDescent="0.25">
      <c r="A507" s="438">
        <v>44978</v>
      </c>
      <c r="B507" s="293" t="s">
        <v>20516</v>
      </c>
      <c r="C507" s="293">
        <v>97</v>
      </c>
      <c r="D507" s="293"/>
      <c r="E507" s="293">
        <v>217.36</v>
      </c>
    </row>
    <row r="508" spans="1:5" x14ac:dyDescent="0.25">
      <c r="A508" s="438">
        <v>44978</v>
      </c>
      <c r="B508" s="293" t="s">
        <v>20517</v>
      </c>
      <c r="C508" s="293">
        <v>19</v>
      </c>
      <c r="D508" s="293"/>
      <c r="E508" s="293">
        <v>53.9</v>
      </c>
    </row>
    <row r="509" spans="1:5" x14ac:dyDescent="0.25">
      <c r="A509" s="438">
        <v>44978</v>
      </c>
      <c r="B509" s="293" t="s">
        <v>20518</v>
      </c>
      <c r="C509" s="416">
        <v>20</v>
      </c>
      <c r="D509" s="416"/>
      <c r="E509" s="416">
        <v>88.6</v>
      </c>
    </row>
    <row r="510" spans="1:5" x14ac:dyDescent="0.25">
      <c r="A510" s="438">
        <v>44978</v>
      </c>
      <c r="B510" s="431" t="s">
        <v>20519</v>
      </c>
      <c r="C510" s="431">
        <v>40</v>
      </c>
      <c r="D510" s="431">
        <v>168.76</v>
      </c>
      <c r="E510" s="431"/>
    </row>
    <row r="511" spans="1:5" x14ac:dyDescent="0.25">
      <c r="A511" s="438">
        <v>44978</v>
      </c>
      <c r="B511" s="431" t="s">
        <v>20520</v>
      </c>
      <c r="C511" s="431">
        <v>43</v>
      </c>
      <c r="D511" s="432"/>
      <c r="E511" s="431">
        <v>259.7</v>
      </c>
    </row>
    <row r="512" spans="1:5" x14ac:dyDescent="0.25">
      <c r="A512" s="438">
        <v>44978</v>
      </c>
      <c r="B512" s="431" t="s">
        <v>20521</v>
      </c>
      <c r="C512" s="431">
        <v>56</v>
      </c>
      <c r="D512" s="431">
        <v>165.56</v>
      </c>
      <c r="E512" s="431"/>
    </row>
    <row r="513" spans="1:5" x14ac:dyDescent="0.25">
      <c r="A513" s="438">
        <v>44978</v>
      </c>
      <c r="B513" s="431" t="s">
        <v>20522</v>
      </c>
      <c r="C513" s="431">
        <v>21</v>
      </c>
      <c r="D513" s="432"/>
      <c r="E513" s="431">
        <v>147</v>
      </c>
    </row>
    <row r="514" spans="1:5" x14ac:dyDescent="0.25">
      <c r="A514" s="438">
        <v>44978</v>
      </c>
      <c r="B514" s="431" t="s">
        <v>20523</v>
      </c>
      <c r="C514" s="431">
        <v>577</v>
      </c>
      <c r="D514" s="432"/>
      <c r="E514" s="433">
        <v>1605.76</v>
      </c>
    </row>
    <row r="515" spans="1:5" x14ac:dyDescent="0.25">
      <c r="A515" s="438">
        <v>44978</v>
      </c>
      <c r="B515" s="431" t="s">
        <v>20524</v>
      </c>
      <c r="C515" s="431">
        <v>20</v>
      </c>
      <c r="D515" s="432"/>
      <c r="E515" s="431">
        <v>143</v>
      </c>
    </row>
    <row r="516" spans="1:5" x14ac:dyDescent="0.25">
      <c r="A516" s="438">
        <v>44978</v>
      </c>
      <c r="B516" s="431" t="s">
        <v>20525</v>
      </c>
      <c r="C516" s="431">
        <v>5450</v>
      </c>
      <c r="D516" s="432"/>
      <c r="E516" s="433">
        <v>6348.16</v>
      </c>
    </row>
    <row r="517" spans="1:5" x14ac:dyDescent="0.25">
      <c r="A517" s="438">
        <v>44978</v>
      </c>
      <c r="B517" s="431" t="s">
        <v>20526</v>
      </c>
      <c r="C517" s="431">
        <v>10</v>
      </c>
      <c r="D517" s="432"/>
      <c r="E517" s="431">
        <v>90.9</v>
      </c>
    </row>
    <row r="518" spans="1:5" x14ac:dyDescent="0.25">
      <c r="A518" s="438">
        <v>44978</v>
      </c>
      <c r="B518" s="431" t="s">
        <v>20527</v>
      </c>
      <c r="C518" s="431">
        <v>75</v>
      </c>
      <c r="D518" s="431">
        <v>233.21</v>
      </c>
      <c r="E518" s="431"/>
    </row>
    <row r="519" spans="1:5" x14ac:dyDescent="0.25">
      <c r="A519" s="438">
        <v>44978</v>
      </c>
      <c r="B519" s="431" t="s">
        <v>20528</v>
      </c>
      <c r="C519" s="431">
        <v>45</v>
      </c>
      <c r="D519" s="432"/>
      <c r="E519" s="431">
        <v>112.1</v>
      </c>
    </row>
    <row r="520" spans="1:5" x14ac:dyDescent="0.25">
      <c r="A520" s="438">
        <v>44978</v>
      </c>
      <c r="B520" s="431" t="s">
        <v>20529</v>
      </c>
      <c r="C520" s="431">
        <v>40</v>
      </c>
      <c r="D520" s="432"/>
      <c r="E520" s="431">
        <v>100.3</v>
      </c>
    </row>
    <row r="521" spans="1:5" x14ac:dyDescent="0.25">
      <c r="A521" s="438">
        <v>44978</v>
      </c>
      <c r="B521" s="431" t="s">
        <v>20530</v>
      </c>
      <c r="C521" s="431">
        <v>22</v>
      </c>
      <c r="D521" s="432"/>
      <c r="E521" s="431">
        <v>52</v>
      </c>
    </row>
    <row r="522" spans="1:5" x14ac:dyDescent="0.25">
      <c r="A522" s="438">
        <v>44978</v>
      </c>
      <c r="B522" s="431" t="s">
        <v>20531</v>
      </c>
      <c r="C522" s="431">
        <v>150</v>
      </c>
      <c r="D522" s="432"/>
      <c r="E522" s="431">
        <v>165.2</v>
      </c>
    </row>
    <row r="523" spans="1:5" x14ac:dyDescent="0.25">
      <c r="A523" s="438">
        <v>44978</v>
      </c>
      <c r="B523" s="431" t="s">
        <v>20532</v>
      </c>
      <c r="C523" s="431">
        <v>159</v>
      </c>
      <c r="D523" s="431">
        <v>467.87</v>
      </c>
      <c r="E523" s="431"/>
    </row>
    <row r="524" spans="1:5" x14ac:dyDescent="0.25">
      <c r="A524" s="447">
        <v>44978</v>
      </c>
      <c r="B524" s="449" t="s">
        <v>20533</v>
      </c>
      <c r="C524" s="449">
        <v>38</v>
      </c>
      <c r="D524" s="449">
        <v>129.85</v>
      </c>
      <c r="E524" s="449"/>
    </row>
    <row r="525" spans="1:5" x14ac:dyDescent="0.25">
      <c r="A525" s="438">
        <v>44978</v>
      </c>
      <c r="B525" s="21" t="s">
        <v>20534</v>
      </c>
      <c r="C525" s="431">
        <v>246</v>
      </c>
      <c r="D525" s="431"/>
      <c r="E525" s="431">
        <v>296.64</v>
      </c>
    </row>
    <row r="526" spans="1:5" x14ac:dyDescent="0.25">
      <c r="A526" s="438">
        <v>44978</v>
      </c>
      <c r="B526" s="21" t="s">
        <v>20535</v>
      </c>
      <c r="C526" s="431">
        <v>45</v>
      </c>
      <c r="D526" s="431">
        <v>232.47</v>
      </c>
      <c r="E526" s="431"/>
    </row>
    <row r="527" spans="1:5" x14ac:dyDescent="0.25">
      <c r="A527" s="438">
        <v>44978</v>
      </c>
      <c r="B527" s="21" t="s">
        <v>20536</v>
      </c>
      <c r="C527" s="431">
        <v>170</v>
      </c>
      <c r="D527" s="431"/>
      <c r="E527" s="431">
        <v>440.73</v>
      </c>
    </row>
    <row r="528" spans="1:5" x14ac:dyDescent="0.25">
      <c r="A528" s="438">
        <v>44978</v>
      </c>
      <c r="B528" s="21" t="s">
        <v>20537</v>
      </c>
      <c r="C528" s="431">
        <v>205</v>
      </c>
      <c r="D528" s="431"/>
      <c r="E528" s="431">
        <v>791.8</v>
      </c>
    </row>
    <row r="529" spans="1:5" x14ac:dyDescent="0.25">
      <c r="A529" s="438">
        <v>44978</v>
      </c>
      <c r="B529" s="21" t="s">
        <v>20538</v>
      </c>
      <c r="C529" s="431">
        <v>137</v>
      </c>
      <c r="D529" s="431"/>
      <c r="E529" s="431">
        <v>246.62</v>
      </c>
    </row>
    <row r="530" spans="1:5" x14ac:dyDescent="0.25">
      <c r="A530" s="438">
        <v>44978</v>
      </c>
      <c r="B530" s="21" t="s">
        <v>20539</v>
      </c>
      <c r="C530" s="435">
        <v>30</v>
      </c>
      <c r="D530" s="435">
        <v>116.79</v>
      </c>
      <c r="E530" s="431"/>
    </row>
    <row r="531" spans="1:5" x14ac:dyDescent="0.25">
      <c r="A531" s="438">
        <v>44978</v>
      </c>
      <c r="B531" s="21" t="s">
        <v>20540</v>
      </c>
      <c r="C531" s="431">
        <v>130</v>
      </c>
      <c r="D531" s="272">
        <v>306.52</v>
      </c>
      <c r="E531" s="431"/>
    </row>
    <row r="532" spans="1:5" x14ac:dyDescent="0.25">
      <c r="A532" s="438">
        <v>44978</v>
      </c>
      <c r="B532" s="21" t="s">
        <v>20541</v>
      </c>
      <c r="C532" s="431">
        <v>52</v>
      </c>
      <c r="D532" s="431">
        <v>144.65</v>
      </c>
      <c r="E532" s="431"/>
    </row>
    <row r="533" spans="1:5" x14ac:dyDescent="0.25">
      <c r="A533" s="438">
        <v>44978</v>
      </c>
      <c r="B533" s="21" t="s">
        <v>20542</v>
      </c>
      <c r="C533" s="431">
        <v>40</v>
      </c>
      <c r="D533" s="431">
        <v>168.76</v>
      </c>
      <c r="E533" s="431"/>
    </row>
    <row r="534" spans="1:5" x14ac:dyDescent="0.25">
      <c r="A534" s="438">
        <v>44978</v>
      </c>
      <c r="B534" s="21" t="s">
        <v>20543</v>
      </c>
      <c r="C534" s="431">
        <v>33</v>
      </c>
      <c r="D534" s="431">
        <v>101.6</v>
      </c>
      <c r="E534" s="431"/>
    </row>
    <row r="535" spans="1:5" x14ac:dyDescent="0.25">
      <c r="A535" s="438">
        <v>44978</v>
      </c>
      <c r="B535" s="7" t="s">
        <v>20544</v>
      </c>
      <c r="C535" s="431">
        <v>120</v>
      </c>
      <c r="D535" s="431"/>
      <c r="E535" s="431">
        <v>313</v>
      </c>
    </row>
    <row r="536" spans="1:5" x14ac:dyDescent="0.25">
      <c r="A536" s="438">
        <v>44978</v>
      </c>
      <c r="B536" s="431" t="s">
        <v>20545</v>
      </c>
      <c r="C536" s="431">
        <v>31</v>
      </c>
      <c r="D536" s="431">
        <v>83.15</v>
      </c>
      <c r="E536" s="431"/>
    </row>
    <row r="537" spans="1:5" x14ac:dyDescent="0.25">
      <c r="A537" s="438">
        <v>44978</v>
      </c>
      <c r="B537" s="431" t="s">
        <v>20546</v>
      </c>
      <c r="C537" s="431">
        <v>122</v>
      </c>
      <c r="D537" s="432"/>
      <c r="E537" s="431">
        <v>321.10000000000002</v>
      </c>
    </row>
    <row r="538" spans="1:5" x14ac:dyDescent="0.25">
      <c r="A538" s="438">
        <v>44979</v>
      </c>
      <c r="B538" s="431" t="s">
        <v>20547</v>
      </c>
      <c r="C538" s="431">
        <v>5</v>
      </c>
      <c r="D538" s="431">
        <v>63.96</v>
      </c>
      <c r="E538" s="431"/>
    </row>
    <row r="539" spans="1:5" x14ac:dyDescent="0.25">
      <c r="A539" s="438">
        <v>44979</v>
      </c>
      <c r="B539" s="431" t="s">
        <v>20548</v>
      </c>
      <c r="C539" s="431">
        <v>36</v>
      </c>
      <c r="D539" s="431">
        <v>97.17</v>
      </c>
      <c r="E539" s="431"/>
    </row>
    <row r="540" spans="1:5" x14ac:dyDescent="0.25">
      <c r="A540" s="438">
        <v>44979</v>
      </c>
      <c r="B540" s="431" t="s">
        <v>20549</v>
      </c>
      <c r="C540" s="431">
        <v>104</v>
      </c>
      <c r="D540" s="432"/>
      <c r="E540" s="431">
        <v>463.59</v>
      </c>
    </row>
    <row r="541" spans="1:5" x14ac:dyDescent="0.25">
      <c r="A541" s="438">
        <v>44979</v>
      </c>
      <c r="B541" s="431" t="s">
        <v>20550</v>
      </c>
      <c r="C541" s="431">
        <v>75</v>
      </c>
      <c r="D541" s="432"/>
      <c r="E541" s="431">
        <v>205.8</v>
      </c>
    </row>
    <row r="542" spans="1:5" x14ac:dyDescent="0.25">
      <c r="A542" s="438">
        <v>44979</v>
      </c>
      <c r="B542" s="431" t="s">
        <v>20551</v>
      </c>
      <c r="C542" s="431">
        <v>24</v>
      </c>
      <c r="D542" s="432"/>
      <c r="E542" s="431">
        <v>49</v>
      </c>
    </row>
    <row r="543" spans="1:5" x14ac:dyDescent="0.25">
      <c r="A543" s="438">
        <v>44979</v>
      </c>
      <c r="B543" s="431" t="s">
        <v>20552</v>
      </c>
      <c r="C543" s="431">
        <v>26</v>
      </c>
      <c r="D543" s="432"/>
      <c r="E543" s="431">
        <v>88.2</v>
      </c>
    </row>
    <row r="544" spans="1:5" x14ac:dyDescent="0.25">
      <c r="A544" s="438">
        <v>44979</v>
      </c>
      <c r="B544" s="431" t="s">
        <v>20553</v>
      </c>
      <c r="C544" s="431">
        <v>17</v>
      </c>
      <c r="D544" s="432"/>
      <c r="E544" s="431">
        <v>53.9</v>
      </c>
    </row>
    <row r="545" spans="1:5" x14ac:dyDescent="0.25">
      <c r="A545" s="438">
        <v>44979</v>
      </c>
      <c r="B545" s="431" t="s">
        <v>20554</v>
      </c>
      <c r="C545" s="431">
        <v>125</v>
      </c>
      <c r="D545" s="431">
        <v>507.99</v>
      </c>
      <c r="E545" s="431"/>
    </row>
    <row r="546" spans="1:5" x14ac:dyDescent="0.25">
      <c r="A546" s="438">
        <v>44979</v>
      </c>
      <c r="B546" s="431" t="s">
        <v>20555</v>
      </c>
      <c r="C546" s="431">
        <v>64</v>
      </c>
      <c r="D546" s="431">
        <v>211.01</v>
      </c>
      <c r="E546" s="431"/>
    </row>
    <row r="547" spans="1:5" x14ac:dyDescent="0.25">
      <c r="A547" s="438">
        <v>44979</v>
      </c>
      <c r="B547" s="431" t="s">
        <v>20556</v>
      </c>
      <c r="C547" s="431">
        <v>10</v>
      </c>
      <c r="D547" s="432"/>
      <c r="E547" s="431">
        <v>49</v>
      </c>
    </row>
    <row r="548" spans="1:5" x14ac:dyDescent="0.25">
      <c r="A548" s="438">
        <v>44979</v>
      </c>
      <c r="B548" s="431" t="s">
        <v>20557</v>
      </c>
      <c r="C548" s="435">
        <v>497</v>
      </c>
      <c r="D548" s="432"/>
      <c r="E548" s="433">
        <v>1030.72</v>
      </c>
    </row>
    <row r="549" spans="1:5" x14ac:dyDescent="0.25">
      <c r="A549" s="438">
        <v>44979</v>
      </c>
      <c r="B549" s="431" t="s">
        <v>20558</v>
      </c>
      <c r="C549" s="431">
        <v>106</v>
      </c>
      <c r="D549" s="432"/>
      <c r="E549" s="431">
        <v>242.06</v>
      </c>
    </row>
    <row r="550" spans="1:5" x14ac:dyDescent="0.25">
      <c r="A550" s="438">
        <v>44979</v>
      </c>
      <c r="B550" s="431" t="s">
        <v>20559</v>
      </c>
      <c r="C550" s="431">
        <v>22</v>
      </c>
      <c r="D550" s="431">
        <v>72.569999999999993</v>
      </c>
      <c r="E550" s="431"/>
    </row>
    <row r="551" spans="1:5" x14ac:dyDescent="0.25">
      <c r="A551" s="438">
        <v>44979</v>
      </c>
      <c r="B551" s="431" t="s">
        <v>20560</v>
      </c>
      <c r="C551" s="435">
        <v>110</v>
      </c>
      <c r="D551" s="432"/>
      <c r="E551" s="435">
        <v>560.25</v>
      </c>
    </row>
    <row r="552" spans="1:5" x14ac:dyDescent="0.25">
      <c r="A552" s="438">
        <v>44979</v>
      </c>
      <c r="B552" s="431" t="s">
        <v>20561</v>
      </c>
      <c r="C552" s="431">
        <v>25</v>
      </c>
      <c r="D552" s="431">
        <v>76.75</v>
      </c>
      <c r="E552" s="431"/>
    </row>
    <row r="553" spans="1:5" x14ac:dyDescent="0.25">
      <c r="A553" s="438">
        <v>44979</v>
      </c>
      <c r="B553" s="431" t="s">
        <v>20562</v>
      </c>
      <c r="C553" s="431">
        <v>20</v>
      </c>
      <c r="D553" s="431"/>
      <c r="E553" s="431">
        <v>68.599999999999994</v>
      </c>
    </row>
    <row r="554" spans="1:5" x14ac:dyDescent="0.25">
      <c r="A554" s="438">
        <v>44979</v>
      </c>
      <c r="B554" s="431" t="s">
        <v>20563</v>
      </c>
      <c r="C554" s="431">
        <v>383</v>
      </c>
      <c r="D554" s="432"/>
      <c r="E554" s="431">
        <v>868.77</v>
      </c>
    </row>
    <row r="555" spans="1:5" x14ac:dyDescent="0.25">
      <c r="A555" s="438">
        <v>44979</v>
      </c>
      <c r="B555" s="431" t="s">
        <v>20564</v>
      </c>
      <c r="C555" s="431">
        <v>173</v>
      </c>
      <c r="D555" s="431">
        <v>483.39</v>
      </c>
      <c r="E555" s="431"/>
    </row>
    <row r="556" spans="1:5" x14ac:dyDescent="0.25">
      <c r="A556" s="438">
        <v>44979</v>
      </c>
      <c r="B556" s="431" t="s">
        <v>20565</v>
      </c>
      <c r="C556" s="435">
        <v>55</v>
      </c>
      <c r="D556" s="432"/>
      <c r="E556" s="435">
        <v>100.68</v>
      </c>
    </row>
    <row r="557" spans="1:5" x14ac:dyDescent="0.25">
      <c r="A557" s="438">
        <v>44979</v>
      </c>
      <c r="B557" s="431" t="s">
        <v>20566</v>
      </c>
      <c r="C557" s="431">
        <v>35</v>
      </c>
      <c r="D557" s="432"/>
      <c r="E557" s="431">
        <v>57.2</v>
      </c>
    </row>
    <row r="558" spans="1:5" x14ac:dyDescent="0.25">
      <c r="A558" s="438">
        <v>44979</v>
      </c>
      <c r="B558" s="431" t="s">
        <v>20567</v>
      </c>
      <c r="C558" s="431">
        <v>570</v>
      </c>
      <c r="D558" s="432"/>
      <c r="E558" s="433">
        <v>1840.93</v>
      </c>
    </row>
    <row r="559" spans="1:5" x14ac:dyDescent="0.25">
      <c r="A559" s="438">
        <v>44979</v>
      </c>
      <c r="B559" s="431" t="s">
        <v>20568</v>
      </c>
      <c r="C559" s="431">
        <v>15</v>
      </c>
      <c r="D559" s="432"/>
      <c r="E559" s="431">
        <v>363.09</v>
      </c>
    </row>
    <row r="560" spans="1:5" x14ac:dyDescent="0.25">
      <c r="A560" s="438">
        <v>44979</v>
      </c>
      <c r="B560" s="431" t="s">
        <v>20569</v>
      </c>
      <c r="C560" s="431">
        <v>131</v>
      </c>
      <c r="D560" s="432"/>
      <c r="E560" s="431">
        <v>263.61</v>
      </c>
    </row>
    <row r="561" spans="1:5" x14ac:dyDescent="0.25">
      <c r="A561" s="438">
        <v>44979</v>
      </c>
      <c r="B561" s="431" t="s">
        <v>20570</v>
      </c>
      <c r="C561" s="431">
        <v>103</v>
      </c>
      <c r="D561" s="432"/>
      <c r="E561" s="431">
        <v>172</v>
      </c>
    </row>
    <row r="562" spans="1:5" x14ac:dyDescent="0.25">
      <c r="A562" s="438">
        <v>44979</v>
      </c>
      <c r="B562" s="431" t="s">
        <v>20571</v>
      </c>
      <c r="C562" s="431">
        <v>184</v>
      </c>
      <c r="D562" s="431">
        <v>358.18</v>
      </c>
      <c r="E562" s="431"/>
    </row>
    <row r="563" spans="1:5" x14ac:dyDescent="0.25">
      <c r="A563" s="438">
        <v>44979</v>
      </c>
      <c r="B563" s="431" t="s">
        <v>20572</v>
      </c>
      <c r="C563" s="431">
        <v>98</v>
      </c>
      <c r="D563" s="432"/>
      <c r="E563" s="431">
        <v>283.95999999999998</v>
      </c>
    </row>
    <row r="564" spans="1:5" x14ac:dyDescent="0.25">
      <c r="A564" s="438">
        <v>44979</v>
      </c>
      <c r="B564" s="431" t="s">
        <v>20573</v>
      </c>
      <c r="C564" s="431">
        <v>21</v>
      </c>
      <c r="D564" s="432"/>
      <c r="E564" s="431">
        <v>133.38</v>
      </c>
    </row>
    <row r="565" spans="1:5" x14ac:dyDescent="0.25">
      <c r="A565" s="438">
        <v>44979</v>
      </c>
      <c r="B565" s="431" t="s">
        <v>20574</v>
      </c>
      <c r="C565" s="431">
        <v>432</v>
      </c>
      <c r="D565" s="432"/>
      <c r="E565" s="433">
        <v>1173.06</v>
      </c>
    </row>
    <row r="566" spans="1:5" x14ac:dyDescent="0.25">
      <c r="A566" s="438">
        <v>44979</v>
      </c>
      <c r="B566" s="431" t="s">
        <v>20575</v>
      </c>
      <c r="C566" s="431">
        <v>31</v>
      </c>
      <c r="D566" s="432"/>
      <c r="E566" s="431">
        <v>303.8</v>
      </c>
    </row>
    <row r="567" spans="1:5" x14ac:dyDescent="0.25">
      <c r="A567" s="438">
        <v>44979</v>
      </c>
      <c r="B567" s="431" t="s">
        <v>20576</v>
      </c>
      <c r="C567" s="431">
        <v>130</v>
      </c>
      <c r="D567" s="431">
        <v>306.52</v>
      </c>
      <c r="E567" s="431"/>
    </row>
    <row r="568" spans="1:5" x14ac:dyDescent="0.25">
      <c r="A568" s="438">
        <v>44979</v>
      </c>
      <c r="B568" s="431" t="s">
        <v>20577</v>
      </c>
      <c r="C568" s="431">
        <v>30</v>
      </c>
      <c r="D568" s="431">
        <v>89.54</v>
      </c>
      <c r="E568" s="431"/>
    </row>
    <row r="569" spans="1:5" x14ac:dyDescent="0.25">
      <c r="A569" s="438">
        <v>44979</v>
      </c>
      <c r="B569" s="431" t="s">
        <v>20578</v>
      </c>
      <c r="C569" s="435">
        <v>95</v>
      </c>
      <c r="D569" s="431">
        <v>289.57</v>
      </c>
      <c r="E569" s="431"/>
    </row>
    <row r="570" spans="1:5" x14ac:dyDescent="0.25">
      <c r="A570" s="438">
        <v>44979</v>
      </c>
      <c r="B570" s="431" t="s">
        <v>20579</v>
      </c>
      <c r="C570" s="431">
        <v>27</v>
      </c>
      <c r="D570" s="431">
        <v>76.75</v>
      </c>
      <c r="E570" s="431"/>
    </row>
    <row r="571" spans="1:5" x14ac:dyDescent="0.25">
      <c r="A571" s="438">
        <v>44979</v>
      </c>
      <c r="B571" s="431" t="s">
        <v>20580</v>
      </c>
      <c r="C571" s="435">
        <v>23</v>
      </c>
      <c r="D571" s="432"/>
      <c r="E571" s="431">
        <v>59</v>
      </c>
    </row>
    <row r="572" spans="1:5" x14ac:dyDescent="0.25">
      <c r="A572" s="438">
        <v>44979</v>
      </c>
      <c r="B572" s="431" t="s">
        <v>20581</v>
      </c>
      <c r="C572" s="431">
        <v>132</v>
      </c>
      <c r="D572" s="431">
        <v>415.74</v>
      </c>
      <c r="E572" s="431"/>
    </row>
    <row r="573" spans="1:5" x14ac:dyDescent="0.25">
      <c r="A573" s="438">
        <v>44979</v>
      </c>
      <c r="B573" s="431" t="s">
        <v>20582</v>
      </c>
      <c r="C573" s="431">
        <v>31</v>
      </c>
      <c r="D573" s="431">
        <v>121.73</v>
      </c>
      <c r="E573" s="431"/>
    </row>
    <row r="574" spans="1:5" x14ac:dyDescent="0.25">
      <c r="A574" s="438">
        <v>44979</v>
      </c>
      <c r="B574" s="431" t="s">
        <v>20583</v>
      </c>
      <c r="C574" s="431">
        <v>103</v>
      </c>
      <c r="D574" s="431"/>
      <c r="E574" s="431">
        <v>246.72</v>
      </c>
    </row>
    <row r="575" spans="1:5" x14ac:dyDescent="0.25">
      <c r="A575" s="438">
        <v>44979</v>
      </c>
      <c r="B575" s="431" t="s">
        <v>20584</v>
      </c>
      <c r="C575" s="431">
        <v>176</v>
      </c>
      <c r="D575" s="431"/>
      <c r="E575" s="431">
        <v>436.1</v>
      </c>
    </row>
    <row r="576" spans="1:5" x14ac:dyDescent="0.25">
      <c r="A576" s="438">
        <v>44979</v>
      </c>
      <c r="B576" s="431" t="s">
        <v>20585</v>
      </c>
      <c r="C576" s="435">
        <v>5</v>
      </c>
      <c r="D576" s="431"/>
      <c r="E576" s="431">
        <v>49</v>
      </c>
    </row>
    <row r="577" spans="1:5" x14ac:dyDescent="0.25">
      <c r="A577" s="438">
        <v>44979</v>
      </c>
      <c r="B577" s="431" t="s">
        <v>20586</v>
      </c>
      <c r="C577" s="431">
        <v>110</v>
      </c>
      <c r="D577" s="431"/>
      <c r="E577" s="431">
        <v>343.98</v>
      </c>
    </row>
    <row r="578" spans="1:5" x14ac:dyDescent="0.25">
      <c r="A578" s="438">
        <v>44979</v>
      </c>
      <c r="B578" s="431" t="s">
        <v>20587</v>
      </c>
      <c r="C578" s="431">
        <v>16</v>
      </c>
      <c r="D578" s="431"/>
      <c r="E578" s="431">
        <v>46.55</v>
      </c>
    </row>
    <row r="579" spans="1:5" x14ac:dyDescent="0.25">
      <c r="A579" s="438">
        <v>44979</v>
      </c>
      <c r="B579" s="431" t="s">
        <v>20588</v>
      </c>
      <c r="C579" s="431">
        <v>48</v>
      </c>
      <c r="D579" s="431"/>
      <c r="E579" s="431">
        <v>137.19999999999999</v>
      </c>
    </row>
    <row r="580" spans="1:5" x14ac:dyDescent="0.25">
      <c r="A580" s="438">
        <v>44979</v>
      </c>
      <c r="B580" s="431" t="s">
        <v>20589</v>
      </c>
      <c r="C580" s="435">
        <v>27</v>
      </c>
      <c r="D580" s="431">
        <v>108.73</v>
      </c>
      <c r="E580" s="431"/>
    </row>
    <row r="581" spans="1:5" x14ac:dyDescent="0.25">
      <c r="A581" s="438">
        <v>44979</v>
      </c>
      <c r="B581" s="431" t="s">
        <v>20590</v>
      </c>
      <c r="C581" s="431">
        <v>32</v>
      </c>
      <c r="D581" s="431">
        <v>114.51</v>
      </c>
      <c r="E581" s="431"/>
    </row>
    <row r="582" spans="1:5" x14ac:dyDescent="0.25">
      <c r="A582" s="438">
        <v>44979</v>
      </c>
      <c r="B582" s="431" t="s">
        <v>20591</v>
      </c>
      <c r="C582" s="431">
        <v>660</v>
      </c>
      <c r="D582" s="431"/>
      <c r="E582" s="431">
        <v>1424.43</v>
      </c>
    </row>
    <row r="583" spans="1:5" x14ac:dyDescent="0.25">
      <c r="A583" s="438">
        <v>44979</v>
      </c>
      <c r="B583" s="431" t="s">
        <v>20592</v>
      </c>
      <c r="C583" s="431">
        <v>13</v>
      </c>
      <c r="D583" s="431">
        <v>60.76</v>
      </c>
      <c r="E583" s="431"/>
    </row>
    <row r="584" spans="1:5" x14ac:dyDescent="0.25">
      <c r="A584" s="438">
        <v>44979</v>
      </c>
      <c r="B584" s="431" t="s">
        <v>20593</v>
      </c>
      <c r="C584" s="431">
        <v>78</v>
      </c>
      <c r="D584" s="431"/>
      <c r="E584" s="431">
        <v>179.01</v>
      </c>
    </row>
    <row r="585" spans="1:5" x14ac:dyDescent="0.25">
      <c r="A585" s="438">
        <v>44979</v>
      </c>
      <c r="B585" s="431" t="s">
        <v>20594</v>
      </c>
      <c r="C585" s="431">
        <v>25</v>
      </c>
      <c r="D585" s="431">
        <v>68.599999999999994</v>
      </c>
      <c r="E585" s="431"/>
    </row>
    <row r="586" spans="1:5" x14ac:dyDescent="0.25">
      <c r="A586" s="438">
        <v>44979</v>
      </c>
      <c r="B586" s="431" t="s">
        <v>20595</v>
      </c>
      <c r="C586" s="431">
        <v>25</v>
      </c>
      <c r="D586" s="431">
        <v>89.54</v>
      </c>
      <c r="E586" s="431"/>
    </row>
    <row r="587" spans="1:5" x14ac:dyDescent="0.25">
      <c r="A587" s="438">
        <v>44979</v>
      </c>
      <c r="B587" s="431" t="s">
        <v>20596</v>
      </c>
      <c r="C587" s="431">
        <v>100</v>
      </c>
      <c r="D587" s="431">
        <v>179.09</v>
      </c>
      <c r="E587" s="431"/>
    </row>
    <row r="588" spans="1:5" x14ac:dyDescent="0.25">
      <c r="A588" s="438">
        <v>44979</v>
      </c>
      <c r="B588" s="431" t="s">
        <v>20597</v>
      </c>
      <c r="C588" s="431">
        <v>100</v>
      </c>
      <c r="D588" s="431">
        <v>354.65</v>
      </c>
      <c r="E588" s="431"/>
    </row>
    <row r="589" spans="1:5" x14ac:dyDescent="0.25">
      <c r="A589" s="438">
        <v>44980</v>
      </c>
      <c r="B589" s="431" t="s">
        <v>20598</v>
      </c>
      <c r="C589" s="431">
        <v>52</v>
      </c>
      <c r="D589" s="431">
        <v>186.84</v>
      </c>
      <c r="E589" s="431"/>
    </row>
    <row r="590" spans="1:5" x14ac:dyDescent="0.25">
      <c r="A590" s="438">
        <v>44980</v>
      </c>
      <c r="B590" s="431" t="s">
        <v>20599</v>
      </c>
      <c r="C590" s="431">
        <v>148</v>
      </c>
      <c r="D590" s="431"/>
      <c r="E590" s="431">
        <v>274.39999999999998</v>
      </c>
    </row>
    <row r="591" spans="1:5" x14ac:dyDescent="0.25">
      <c r="A591" s="438">
        <v>44980</v>
      </c>
      <c r="B591" s="431" t="s">
        <v>20600</v>
      </c>
      <c r="C591" s="431">
        <v>75</v>
      </c>
      <c r="D591" s="431">
        <v>268.63</v>
      </c>
      <c r="E591" s="431"/>
    </row>
    <row r="592" spans="1:5" x14ac:dyDescent="0.25">
      <c r="A592" s="438">
        <v>44980</v>
      </c>
      <c r="B592" s="431" t="s">
        <v>20601</v>
      </c>
      <c r="C592" s="431">
        <v>148</v>
      </c>
      <c r="D592" s="431"/>
      <c r="E592" s="431">
        <v>310.68</v>
      </c>
    </row>
    <row r="593" spans="1:5" x14ac:dyDescent="0.25">
      <c r="A593" s="438">
        <v>44980</v>
      </c>
      <c r="B593" s="431" t="s">
        <v>20602</v>
      </c>
      <c r="C593" s="431">
        <v>1852</v>
      </c>
      <c r="D593" s="431"/>
      <c r="E593" s="433">
        <v>3061.31</v>
      </c>
    </row>
    <row r="594" spans="1:5" x14ac:dyDescent="0.25">
      <c r="A594" s="438">
        <v>44980</v>
      </c>
      <c r="B594" s="431" t="s">
        <v>20603</v>
      </c>
      <c r="C594" s="431">
        <v>5</v>
      </c>
      <c r="D594" s="431"/>
      <c r="E594" s="431">
        <v>49</v>
      </c>
    </row>
    <row r="595" spans="1:5" x14ac:dyDescent="0.25">
      <c r="A595" s="438">
        <v>44980</v>
      </c>
      <c r="B595" s="431" t="s">
        <v>20604</v>
      </c>
      <c r="C595" s="431">
        <v>35</v>
      </c>
      <c r="D595" s="431"/>
      <c r="E595" s="431">
        <v>158.47</v>
      </c>
    </row>
    <row r="596" spans="1:5" x14ac:dyDescent="0.25">
      <c r="A596" s="438">
        <v>44980</v>
      </c>
      <c r="B596" s="431" t="s">
        <v>20605</v>
      </c>
      <c r="C596" s="431">
        <v>30</v>
      </c>
      <c r="D596" s="431"/>
      <c r="E596" s="431">
        <v>130.5</v>
      </c>
    </row>
    <row r="597" spans="1:5" x14ac:dyDescent="0.25">
      <c r="A597" s="438">
        <v>44980</v>
      </c>
      <c r="B597" s="431" t="s">
        <v>20606</v>
      </c>
      <c r="C597" s="431">
        <v>59</v>
      </c>
      <c r="D597" s="431"/>
      <c r="E597" s="431">
        <v>156.80000000000001</v>
      </c>
    </row>
    <row r="598" spans="1:5" x14ac:dyDescent="0.25">
      <c r="A598" s="438">
        <v>44980</v>
      </c>
      <c r="B598" s="431" t="s">
        <v>20607</v>
      </c>
      <c r="C598" s="431">
        <v>21</v>
      </c>
      <c r="D598" s="431"/>
      <c r="E598" s="431">
        <v>49</v>
      </c>
    </row>
    <row r="599" spans="1:5" x14ac:dyDescent="0.25">
      <c r="A599" s="438">
        <v>44980</v>
      </c>
      <c r="B599" s="431" t="s">
        <v>20608</v>
      </c>
      <c r="C599" s="431">
        <v>348</v>
      </c>
      <c r="D599" s="431">
        <v>885.11</v>
      </c>
      <c r="E599" s="431"/>
    </row>
    <row r="600" spans="1:5" x14ac:dyDescent="0.25">
      <c r="A600" s="438">
        <v>44980</v>
      </c>
      <c r="B600" s="236" t="s">
        <v>20609</v>
      </c>
      <c r="C600" s="431">
        <v>934</v>
      </c>
      <c r="D600" s="431"/>
      <c r="E600" s="433">
        <v>1942.72</v>
      </c>
    </row>
    <row r="601" spans="1:5" x14ac:dyDescent="0.25">
      <c r="A601" s="438">
        <v>44980</v>
      </c>
      <c r="B601" s="431" t="s">
        <v>20610</v>
      </c>
      <c r="C601" s="431">
        <v>124</v>
      </c>
      <c r="D601" s="431"/>
      <c r="E601" s="431">
        <v>283.95999999999998</v>
      </c>
    </row>
    <row r="602" spans="1:5" x14ac:dyDescent="0.25">
      <c r="A602" s="438">
        <v>44980</v>
      </c>
      <c r="B602" s="431" t="s">
        <v>20611</v>
      </c>
      <c r="C602" s="435">
        <v>222</v>
      </c>
      <c r="D602" s="435">
        <v>506.27</v>
      </c>
      <c r="E602" s="431"/>
    </row>
    <row r="603" spans="1:5" x14ac:dyDescent="0.25">
      <c r="A603" s="438">
        <v>44980</v>
      </c>
      <c r="B603" s="431" t="s">
        <v>20612</v>
      </c>
      <c r="C603" s="431">
        <v>10</v>
      </c>
      <c r="D603" s="431"/>
      <c r="E603" s="431">
        <v>94</v>
      </c>
    </row>
    <row r="604" spans="1:5" x14ac:dyDescent="0.25">
      <c r="A604" s="438">
        <v>44980</v>
      </c>
      <c r="B604" s="431" t="s">
        <v>20613</v>
      </c>
      <c r="C604" s="431">
        <v>57</v>
      </c>
      <c r="D604" s="431"/>
      <c r="E604" s="431">
        <v>313.11</v>
      </c>
    </row>
    <row r="605" spans="1:5" x14ac:dyDescent="0.25">
      <c r="A605" s="438">
        <v>44980</v>
      </c>
      <c r="B605" s="431" t="s">
        <v>20614</v>
      </c>
      <c r="C605" s="431">
        <v>10</v>
      </c>
      <c r="D605" s="431">
        <v>72.319999999999993</v>
      </c>
      <c r="E605" s="431"/>
    </row>
    <row r="606" spans="1:5" x14ac:dyDescent="0.25">
      <c r="A606" s="438">
        <v>44980</v>
      </c>
      <c r="B606" s="431" t="s">
        <v>20615</v>
      </c>
      <c r="C606" s="431">
        <v>52</v>
      </c>
      <c r="D606" s="431">
        <v>154.97999999999999</v>
      </c>
      <c r="E606" s="431"/>
    </row>
    <row r="607" spans="1:5" x14ac:dyDescent="0.25">
      <c r="A607" s="438">
        <v>44980</v>
      </c>
      <c r="B607" s="431" t="s">
        <v>20616</v>
      </c>
      <c r="C607" s="431">
        <v>77</v>
      </c>
      <c r="D607" s="431"/>
      <c r="E607" s="431">
        <v>176.4</v>
      </c>
    </row>
    <row r="608" spans="1:5" x14ac:dyDescent="0.25">
      <c r="A608" s="438">
        <v>44980</v>
      </c>
      <c r="B608" s="431" t="s">
        <v>20617</v>
      </c>
      <c r="C608" s="431">
        <v>20</v>
      </c>
      <c r="D608" s="431"/>
      <c r="E608" s="431">
        <v>127.4</v>
      </c>
    </row>
    <row r="609" spans="1:5" x14ac:dyDescent="0.25">
      <c r="A609" s="438">
        <v>44980</v>
      </c>
      <c r="B609" s="431" t="s">
        <v>20618</v>
      </c>
      <c r="C609" s="431">
        <v>260</v>
      </c>
      <c r="D609" s="431">
        <v>530.38</v>
      </c>
      <c r="E609" s="431"/>
    </row>
    <row r="610" spans="1:5" x14ac:dyDescent="0.25">
      <c r="A610" s="438">
        <v>44980</v>
      </c>
      <c r="B610" s="431" t="s">
        <v>20619</v>
      </c>
      <c r="C610" s="431">
        <v>31</v>
      </c>
      <c r="D610" s="431">
        <v>96.43</v>
      </c>
      <c r="E610" s="431"/>
    </row>
    <row r="611" spans="1:5" x14ac:dyDescent="0.25">
      <c r="A611" s="438">
        <v>44980</v>
      </c>
      <c r="B611" s="431" t="s">
        <v>20620</v>
      </c>
      <c r="C611" s="431">
        <v>679</v>
      </c>
      <c r="D611" s="431"/>
      <c r="E611" s="433">
        <v>1599.79</v>
      </c>
    </row>
    <row r="612" spans="1:5" x14ac:dyDescent="0.25">
      <c r="A612" s="438">
        <v>44980</v>
      </c>
      <c r="B612" s="431" t="s">
        <v>20621</v>
      </c>
      <c r="C612" s="431">
        <v>78</v>
      </c>
      <c r="D612" s="431"/>
      <c r="E612" s="431">
        <v>177.5</v>
      </c>
    </row>
    <row r="613" spans="1:5" x14ac:dyDescent="0.25">
      <c r="A613" s="438">
        <v>44980</v>
      </c>
      <c r="B613" s="431" t="s">
        <v>20622</v>
      </c>
      <c r="C613" s="431">
        <v>65</v>
      </c>
      <c r="D613" s="236">
        <v>146.07</v>
      </c>
      <c r="E613" s="431"/>
    </row>
    <row r="614" spans="1:5" x14ac:dyDescent="0.25">
      <c r="A614" s="438">
        <v>44980</v>
      </c>
      <c r="B614" s="431" t="s">
        <v>20623</v>
      </c>
      <c r="C614" s="431">
        <v>550</v>
      </c>
      <c r="D614" s="431"/>
      <c r="E614" s="431">
        <v>800.8</v>
      </c>
    </row>
    <row r="615" spans="1:5" x14ac:dyDescent="0.25">
      <c r="A615" s="438">
        <v>44980</v>
      </c>
      <c r="B615" s="431" t="s">
        <v>20624</v>
      </c>
      <c r="C615" s="431">
        <v>1278</v>
      </c>
      <c r="D615" s="431"/>
      <c r="E615" s="433">
        <v>1933.36</v>
      </c>
    </row>
    <row r="616" spans="1:5" x14ac:dyDescent="0.25">
      <c r="A616" s="438">
        <v>44980</v>
      </c>
      <c r="B616" s="431" t="s">
        <v>20625</v>
      </c>
      <c r="C616" s="431">
        <v>24</v>
      </c>
      <c r="D616" s="431"/>
      <c r="E616" s="433">
        <v>68.599999999999994</v>
      </c>
    </row>
    <row r="617" spans="1:5" x14ac:dyDescent="0.25">
      <c r="A617" s="438">
        <v>44980</v>
      </c>
      <c r="B617" s="431" t="s">
        <v>20626</v>
      </c>
      <c r="C617" s="431">
        <v>169</v>
      </c>
      <c r="D617" s="431"/>
      <c r="E617" s="431">
        <v>429.78</v>
      </c>
    </row>
    <row r="618" spans="1:5" x14ac:dyDescent="0.25">
      <c r="A618" s="438">
        <v>44980</v>
      </c>
      <c r="B618" s="431" t="s">
        <v>20627</v>
      </c>
      <c r="C618" s="431">
        <v>10</v>
      </c>
      <c r="D618" s="431">
        <v>72.569999999999993</v>
      </c>
      <c r="E618" s="431"/>
    </row>
    <row r="619" spans="1:5" x14ac:dyDescent="0.25">
      <c r="A619" s="438">
        <v>44980</v>
      </c>
      <c r="B619" s="431" t="s">
        <v>20628</v>
      </c>
      <c r="C619" s="431">
        <v>695</v>
      </c>
      <c r="D619" s="431"/>
      <c r="E619" s="433">
        <v>1232.06</v>
      </c>
    </row>
    <row r="620" spans="1:5" x14ac:dyDescent="0.25">
      <c r="A620" s="438">
        <v>44980</v>
      </c>
      <c r="B620" s="431" t="s">
        <v>20629</v>
      </c>
      <c r="C620" s="431">
        <v>15</v>
      </c>
      <c r="D620" s="431"/>
      <c r="E620" s="431">
        <v>130.05000000000001</v>
      </c>
    </row>
    <row r="621" spans="1:5" x14ac:dyDescent="0.25">
      <c r="A621" s="438">
        <v>44980</v>
      </c>
      <c r="B621" s="431" t="s">
        <v>20630</v>
      </c>
      <c r="C621" s="431">
        <v>2852</v>
      </c>
      <c r="D621" s="431"/>
      <c r="E621" s="433">
        <v>4701.8500000000004</v>
      </c>
    </row>
    <row r="622" spans="1:5" x14ac:dyDescent="0.25">
      <c r="A622" s="438">
        <v>44980</v>
      </c>
      <c r="B622" s="431" t="s">
        <v>20631</v>
      </c>
      <c r="C622" s="431">
        <v>247</v>
      </c>
      <c r="D622" s="431"/>
      <c r="E622" s="431">
        <v>511.56</v>
      </c>
    </row>
    <row r="623" spans="1:5" x14ac:dyDescent="0.25">
      <c r="A623" s="438">
        <v>44980</v>
      </c>
      <c r="B623" s="431" t="s">
        <v>20632</v>
      </c>
      <c r="C623" s="431">
        <v>396</v>
      </c>
      <c r="D623" s="431"/>
      <c r="E623" s="431">
        <v>798.26</v>
      </c>
    </row>
    <row r="624" spans="1:5" x14ac:dyDescent="0.25">
      <c r="A624" s="438">
        <v>44980</v>
      </c>
      <c r="B624" s="431" t="s">
        <v>20633</v>
      </c>
      <c r="C624" s="431">
        <v>97</v>
      </c>
      <c r="D624" s="431"/>
      <c r="E624" s="431">
        <v>274.39999999999998</v>
      </c>
    </row>
    <row r="625" spans="1:5" x14ac:dyDescent="0.25">
      <c r="A625" s="438">
        <v>44980</v>
      </c>
      <c r="B625" s="431" t="s">
        <v>20634</v>
      </c>
      <c r="C625" s="431">
        <v>193</v>
      </c>
      <c r="D625" s="431"/>
      <c r="E625" s="431">
        <v>476.28</v>
      </c>
    </row>
    <row r="626" spans="1:5" x14ac:dyDescent="0.25">
      <c r="A626" s="438">
        <v>44980</v>
      </c>
      <c r="B626" s="431" t="s">
        <v>20635</v>
      </c>
      <c r="C626" s="431">
        <v>27</v>
      </c>
      <c r="D626" s="431">
        <v>78.349999999999994</v>
      </c>
      <c r="E626" s="431"/>
    </row>
    <row r="627" spans="1:5" x14ac:dyDescent="0.25">
      <c r="A627" s="438">
        <v>44980</v>
      </c>
      <c r="B627" s="431" t="s">
        <v>20636</v>
      </c>
      <c r="C627" s="431">
        <v>60</v>
      </c>
      <c r="D627" s="431">
        <v>179.09</v>
      </c>
      <c r="E627" s="431"/>
    </row>
    <row r="628" spans="1:5" x14ac:dyDescent="0.25">
      <c r="A628" s="438">
        <v>44980</v>
      </c>
      <c r="B628" s="431" t="s">
        <v>20637</v>
      </c>
      <c r="C628" s="431">
        <v>65</v>
      </c>
      <c r="D628" s="431">
        <v>153.26</v>
      </c>
      <c r="E628" s="431"/>
    </row>
    <row r="629" spans="1:5" x14ac:dyDescent="0.25">
      <c r="A629" s="438">
        <v>44980</v>
      </c>
      <c r="B629" s="449" t="s">
        <v>20638</v>
      </c>
      <c r="C629" s="431">
        <v>48</v>
      </c>
      <c r="D629" s="431"/>
      <c r="E629" s="431">
        <v>205.4</v>
      </c>
    </row>
    <row r="630" spans="1:5" x14ac:dyDescent="0.25">
      <c r="A630" s="455">
        <v>44981</v>
      </c>
      <c r="B630" s="21" t="s">
        <v>20639</v>
      </c>
      <c r="C630" s="456">
        <v>18</v>
      </c>
      <c r="D630" s="431">
        <v>70.36</v>
      </c>
      <c r="E630" s="431"/>
    </row>
    <row r="631" spans="1:5" x14ac:dyDescent="0.25">
      <c r="A631" s="455">
        <v>44981</v>
      </c>
      <c r="B631" s="21" t="s">
        <v>20640</v>
      </c>
      <c r="C631" s="456">
        <v>42</v>
      </c>
      <c r="D631" s="431"/>
      <c r="E631" s="431">
        <v>101</v>
      </c>
    </row>
    <row r="632" spans="1:5" x14ac:dyDescent="0.25">
      <c r="A632" s="455">
        <v>44981</v>
      </c>
      <c r="B632" s="21" t="s">
        <v>20641</v>
      </c>
      <c r="C632" s="456">
        <v>72</v>
      </c>
      <c r="D632" s="431"/>
      <c r="E632" s="431">
        <v>455.7</v>
      </c>
    </row>
    <row r="633" spans="1:5" x14ac:dyDescent="0.25">
      <c r="A633" s="455">
        <v>44981</v>
      </c>
      <c r="B633" s="21" t="s">
        <v>20642</v>
      </c>
      <c r="C633" s="456">
        <v>31</v>
      </c>
      <c r="D633" s="431"/>
      <c r="E633" s="431">
        <v>191.9</v>
      </c>
    </row>
    <row r="634" spans="1:5" x14ac:dyDescent="0.25">
      <c r="A634" s="455">
        <v>44981</v>
      </c>
      <c r="B634" s="21" t="s">
        <v>20643</v>
      </c>
      <c r="C634" s="456">
        <v>907</v>
      </c>
      <c r="D634" s="431"/>
      <c r="E634" s="433">
        <v>2156.2199999999998</v>
      </c>
    </row>
    <row r="635" spans="1:5" x14ac:dyDescent="0.25">
      <c r="A635" s="455">
        <v>44981</v>
      </c>
      <c r="B635" s="21" t="s">
        <v>20644</v>
      </c>
      <c r="C635" s="456">
        <v>12</v>
      </c>
      <c r="D635" s="431"/>
      <c r="E635" s="431">
        <v>49</v>
      </c>
    </row>
    <row r="636" spans="1:5" x14ac:dyDescent="0.25">
      <c r="A636" s="455">
        <v>44981</v>
      </c>
      <c r="B636" s="21" t="s">
        <v>20645</v>
      </c>
      <c r="C636" s="456">
        <v>23</v>
      </c>
      <c r="D636" s="431"/>
      <c r="E636" s="431">
        <v>49</v>
      </c>
    </row>
    <row r="637" spans="1:5" x14ac:dyDescent="0.25">
      <c r="A637" s="455">
        <v>44981</v>
      </c>
      <c r="B637" s="21" t="s">
        <v>20646</v>
      </c>
      <c r="C637" s="456">
        <v>921</v>
      </c>
      <c r="D637" s="431"/>
      <c r="E637" s="433">
        <v>1850.24</v>
      </c>
    </row>
    <row r="638" spans="1:5" x14ac:dyDescent="0.25">
      <c r="A638" s="455">
        <v>44981</v>
      </c>
      <c r="B638" s="21" t="s">
        <v>20647</v>
      </c>
      <c r="C638" s="456">
        <v>549.9</v>
      </c>
      <c r="D638" s="431"/>
      <c r="E638" s="431">
        <v>621.80999999999995</v>
      </c>
    </row>
    <row r="639" spans="1:5" x14ac:dyDescent="0.25">
      <c r="A639" s="438">
        <v>44981</v>
      </c>
      <c r="B639" s="431" t="s">
        <v>20648</v>
      </c>
      <c r="C639" s="431">
        <v>41</v>
      </c>
      <c r="D639" s="432"/>
      <c r="E639" s="431">
        <v>102.9</v>
      </c>
    </row>
    <row r="640" spans="1:5" x14ac:dyDescent="0.25">
      <c r="A640" s="438">
        <v>44981</v>
      </c>
      <c r="B640" s="431" t="s">
        <v>20649</v>
      </c>
      <c r="C640" s="431">
        <v>125</v>
      </c>
      <c r="D640" s="432"/>
      <c r="E640" s="431">
        <v>343</v>
      </c>
    </row>
    <row r="641" spans="1:5" x14ac:dyDescent="0.25">
      <c r="A641" s="438">
        <v>44981</v>
      </c>
      <c r="B641" s="431" t="s">
        <v>20650</v>
      </c>
      <c r="C641" s="431">
        <v>116</v>
      </c>
      <c r="D641" s="432"/>
      <c r="E641" s="431">
        <v>304.44</v>
      </c>
    </row>
    <row r="642" spans="1:5" x14ac:dyDescent="0.25">
      <c r="A642" s="438">
        <v>44981</v>
      </c>
      <c r="B642" s="431" t="s">
        <v>20651</v>
      </c>
      <c r="C642" s="431">
        <v>244</v>
      </c>
      <c r="D642" s="432"/>
      <c r="E642" s="431">
        <v>511.56</v>
      </c>
    </row>
    <row r="643" spans="1:5" ht="16.5" customHeight="1" x14ac:dyDescent="0.25">
      <c r="A643" s="438">
        <v>44981</v>
      </c>
      <c r="B643" s="431" t="s">
        <v>20652</v>
      </c>
      <c r="C643" s="431">
        <v>27</v>
      </c>
      <c r="D643" s="431">
        <v>84.38</v>
      </c>
      <c r="E643" s="431"/>
    </row>
    <row r="644" spans="1:5" x14ac:dyDescent="0.25">
      <c r="A644" s="438">
        <v>44981</v>
      </c>
      <c r="B644" s="431" t="s">
        <v>20653</v>
      </c>
      <c r="C644" s="431">
        <v>20</v>
      </c>
      <c r="D644" s="431"/>
      <c r="E644" s="431">
        <v>68.599999999999994</v>
      </c>
    </row>
    <row r="645" spans="1:5" x14ac:dyDescent="0.25">
      <c r="A645" s="438">
        <v>44981</v>
      </c>
      <c r="B645" s="431" t="s">
        <v>20654</v>
      </c>
      <c r="C645" s="431">
        <v>28</v>
      </c>
      <c r="D645" s="431">
        <v>98.45</v>
      </c>
      <c r="E645" s="431"/>
    </row>
    <row r="646" spans="1:5" x14ac:dyDescent="0.25">
      <c r="A646" s="438">
        <v>44981</v>
      </c>
      <c r="B646" s="431" t="s">
        <v>20655</v>
      </c>
      <c r="C646" s="431">
        <v>37</v>
      </c>
      <c r="D646" s="432"/>
      <c r="E646" s="431">
        <v>95.95</v>
      </c>
    </row>
    <row r="647" spans="1:5" x14ac:dyDescent="0.25">
      <c r="A647" s="438">
        <v>44981</v>
      </c>
      <c r="B647" s="431" t="s">
        <v>20656</v>
      </c>
      <c r="C647" s="431">
        <v>354</v>
      </c>
      <c r="D647" s="432"/>
      <c r="E647" s="431">
        <v>435.5</v>
      </c>
    </row>
    <row r="648" spans="1:5" x14ac:dyDescent="0.25">
      <c r="A648" s="438">
        <v>44981</v>
      </c>
      <c r="B648" s="431" t="s">
        <v>20657</v>
      </c>
      <c r="C648" s="431">
        <v>90</v>
      </c>
      <c r="D648" s="431">
        <v>232.47</v>
      </c>
      <c r="E648" s="431"/>
    </row>
    <row r="649" spans="1:5" x14ac:dyDescent="0.25">
      <c r="A649" s="438">
        <v>44981</v>
      </c>
      <c r="B649" s="431" t="s">
        <v>20658</v>
      </c>
      <c r="C649" s="431">
        <v>5</v>
      </c>
      <c r="D649" s="431">
        <v>60.27</v>
      </c>
      <c r="E649" s="431"/>
    </row>
    <row r="650" spans="1:5" x14ac:dyDescent="0.25">
      <c r="A650" s="438">
        <v>44981</v>
      </c>
      <c r="B650" s="431" t="s">
        <v>20659</v>
      </c>
      <c r="C650" s="431">
        <v>147</v>
      </c>
      <c r="D650" s="432"/>
      <c r="E650" s="431">
        <v>349.13</v>
      </c>
    </row>
    <row r="651" spans="1:5" x14ac:dyDescent="0.25">
      <c r="A651" s="438">
        <v>44981</v>
      </c>
      <c r="B651" s="431" t="s">
        <v>20660</v>
      </c>
      <c r="C651" s="431">
        <v>219</v>
      </c>
      <c r="D651" s="431">
        <v>544.15</v>
      </c>
      <c r="E651" s="431"/>
    </row>
    <row r="652" spans="1:5" x14ac:dyDescent="0.25">
      <c r="A652" s="438">
        <v>44981</v>
      </c>
      <c r="B652" s="431" t="s">
        <v>20661</v>
      </c>
      <c r="C652" s="431">
        <v>95</v>
      </c>
      <c r="D652" s="431">
        <v>304.79000000000002</v>
      </c>
      <c r="E652" s="431"/>
    </row>
    <row r="653" spans="1:5" x14ac:dyDescent="0.25">
      <c r="A653" s="438">
        <v>44981</v>
      </c>
      <c r="B653" s="431" t="s">
        <v>20662</v>
      </c>
      <c r="C653" s="431">
        <v>126</v>
      </c>
      <c r="D653" s="432"/>
      <c r="E653" s="431">
        <v>297.45</v>
      </c>
    </row>
    <row r="654" spans="1:5" x14ac:dyDescent="0.25">
      <c r="A654" s="438">
        <v>44981</v>
      </c>
      <c r="B654" s="431" t="s">
        <v>20663</v>
      </c>
      <c r="C654" s="431">
        <v>22</v>
      </c>
      <c r="D654" s="431">
        <v>63.96</v>
      </c>
      <c r="E654" s="431"/>
    </row>
    <row r="655" spans="1:5" x14ac:dyDescent="0.25">
      <c r="A655" s="438">
        <v>44981</v>
      </c>
      <c r="B655" s="431" t="s">
        <v>20664</v>
      </c>
      <c r="C655" s="431">
        <v>205</v>
      </c>
      <c r="D655" s="432"/>
      <c r="E655" s="431">
        <v>446.91</v>
      </c>
    </row>
    <row r="656" spans="1:5" x14ac:dyDescent="0.25">
      <c r="A656" s="438">
        <v>44981</v>
      </c>
      <c r="B656" s="431" t="s">
        <v>20665</v>
      </c>
      <c r="C656" s="431">
        <v>136</v>
      </c>
      <c r="D656" s="431">
        <v>184.62</v>
      </c>
      <c r="E656" s="431"/>
    </row>
    <row r="657" spans="1:5" x14ac:dyDescent="0.25">
      <c r="A657" s="438">
        <v>44981</v>
      </c>
      <c r="B657" s="431" t="s">
        <v>20666</v>
      </c>
      <c r="C657" s="431">
        <v>74</v>
      </c>
      <c r="D657" s="432"/>
      <c r="E657" s="431">
        <v>288.89999999999998</v>
      </c>
    </row>
    <row r="658" spans="1:5" x14ac:dyDescent="0.25">
      <c r="A658" s="438">
        <v>44981</v>
      </c>
      <c r="B658" s="431" t="s">
        <v>20667</v>
      </c>
      <c r="C658" s="431">
        <v>60</v>
      </c>
      <c r="D658" s="431">
        <v>154.97999999999999</v>
      </c>
      <c r="E658" s="431"/>
    </row>
    <row r="659" spans="1:5" x14ac:dyDescent="0.25">
      <c r="A659" s="438">
        <v>44981</v>
      </c>
      <c r="B659" s="431" t="s">
        <v>20668</v>
      </c>
      <c r="C659" s="431">
        <v>1177</v>
      </c>
      <c r="D659" s="432"/>
      <c r="E659" s="433">
        <v>2423.61</v>
      </c>
    </row>
    <row r="660" spans="1:5" x14ac:dyDescent="0.25">
      <c r="A660" s="438">
        <v>44981</v>
      </c>
      <c r="B660" s="431" t="s">
        <v>20669</v>
      </c>
      <c r="C660" s="431">
        <v>21</v>
      </c>
      <c r="D660" s="431">
        <v>156.69999999999999</v>
      </c>
      <c r="E660" s="431"/>
    </row>
    <row r="661" spans="1:5" x14ac:dyDescent="0.25">
      <c r="A661" s="438">
        <v>44981</v>
      </c>
      <c r="B661" s="431" t="s">
        <v>20670</v>
      </c>
      <c r="C661" s="431">
        <v>123</v>
      </c>
      <c r="D661" s="432"/>
      <c r="E661" s="431">
        <v>218.6</v>
      </c>
    </row>
    <row r="662" spans="1:5" x14ac:dyDescent="0.25">
      <c r="A662" s="438">
        <v>44981</v>
      </c>
      <c r="B662" s="431" t="s">
        <v>20671</v>
      </c>
      <c r="C662" s="431">
        <v>83</v>
      </c>
      <c r="D662" s="432"/>
      <c r="E662" s="431">
        <v>168.3</v>
      </c>
    </row>
    <row r="663" spans="1:5" x14ac:dyDescent="0.25">
      <c r="A663" s="438">
        <v>44981</v>
      </c>
      <c r="B663" s="431" t="s">
        <v>20672</v>
      </c>
      <c r="C663" s="431">
        <v>337</v>
      </c>
      <c r="D663" s="431"/>
      <c r="E663" s="431">
        <v>745.29</v>
      </c>
    </row>
    <row r="664" spans="1:5" x14ac:dyDescent="0.25">
      <c r="A664" s="438">
        <v>44981</v>
      </c>
      <c r="B664" s="431" t="s">
        <v>20673</v>
      </c>
      <c r="C664" s="431">
        <v>245</v>
      </c>
      <c r="D664" s="432"/>
      <c r="E664" s="431">
        <v>570.36</v>
      </c>
    </row>
    <row r="665" spans="1:5" x14ac:dyDescent="0.25">
      <c r="A665" s="438">
        <v>44981</v>
      </c>
      <c r="B665" s="431" t="s">
        <v>20674</v>
      </c>
      <c r="C665" s="431">
        <v>39</v>
      </c>
      <c r="D665" s="431"/>
      <c r="E665" s="431">
        <v>98.8</v>
      </c>
    </row>
    <row r="666" spans="1:5" x14ac:dyDescent="0.25">
      <c r="A666" s="438">
        <v>44981</v>
      </c>
      <c r="B666" s="437" t="s">
        <v>20675</v>
      </c>
      <c r="C666" s="431">
        <v>68</v>
      </c>
      <c r="D666" s="432"/>
      <c r="E666" s="431">
        <v>354.84</v>
      </c>
    </row>
    <row r="667" spans="1:5" x14ac:dyDescent="0.25">
      <c r="A667" s="438">
        <v>44981</v>
      </c>
      <c r="B667" s="431" t="s">
        <v>20676</v>
      </c>
      <c r="C667" s="431">
        <v>70</v>
      </c>
      <c r="D667" s="432"/>
      <c r="E667" s="431">
        <v>454.23</v>
      </c>
    </row>
    <row r="668" spans="1:5" x14ac:dyDescent="0.25">
      <c r="A668" s="438">
        <v>44981</v>
      </c>
      <c r="B668" s="431" t="s">
        <v>20677</v>
      </c>
      <c r="C668" s="431">
        <v>103</v>
      </c>
      <c r="D668" s="431"/>
      <c r="E668" s="431">
        <v>274.64999999999998</v>
      </c>
    </row>
    <row r="669" spans="1:5" x14ac:dyDescent="0.25">
      <c r="A669" s="438">
        <v>44981</v>
      </c>
      <c r="B669" s="431" t="s">
        <v>20678</v>
      </c>
      <c r="C669" s="431">
        <v>75</v>
      </c>
      <c r="D669" s="432"/>
      <c r="E669" s="431">
        <v>141.4</v>
      </c>
    </row>
    <row r="670" spans="1:5" x14ac:dyDescent="0.25">
      <c r="A670" s="438">
        <v>44984</v>
      </c>
      <c r="B670" s="431" t="s">
        <v>20679</v>
      </c>
      <c r="C670" s="431">
        <v>25</v>
      </c>
      <c r="D670" s="431">
        <v>84.38</v>
      </c>
      <c r="E670" s="431"/>
    </row>
    <row r="671" spans="1:5" x14ac:dyDescent="0.25">
      <c r="A671" s="438">
        <v>44984</v>
      </c>
      <c r="B671" s="431" t="s">
        <v>20680</v>
      </c>
      <c r="C671" s="431">
        <v>360</v>
      </c>
      <c r="D671" s="431">
        <v>881.66</v>
      </c>
      <c r="E671" s="431"/>
    </row>
    <row r="672" spans="1:5" x14ac:dyDescent="0.25">
      <c r="A672" s="438">
        <v>44984</v>
      </c>
      <c r="B672" s="431" t="s">
        <v>20681</v>
      </c>
      <c r="C672" s="431">
        <v>18</v>
      </c>
      <c r="D672" s="431">
        <v>76.75</v>
      </c>
      <c r="E672" s="431"/>
    </row>
    <row r="673" spans="1:5" x14ac:dyDescent="0.25">
      <c r="A673" s="438">
        <v>44984</v>
      </c>
      <c r="B673" s="431" t="s">
        <v>20682</v>
      </c>
      <c r="C673" s="431">
        <v>22</v>
      </c>
      <c r="D673" s="431">
        <v>78.349999999999994</v>
      </c>
      <c r="E673" s="431"/>
    </row>
    <row r="674" spans="1:5" x14ac:dyDescent="0.25">
      <c r="A674" s="438">
        <v>44984</v>
      </c>
      <c r="B674" s="431" t="s">
        <v>20683</v>
      </c>
      <c r="C674" s="431">
        <v>55</v>
      </c>
      <c r="D674" s="431">
        <v>162.43</v>
      </c>
      <c r="E674" s="431"/>
    </row>
    <row r="675" spans="1:5" x14ac:dyDescent="0.25">
      <c r="A675" s="438">
        <v>44984</v>
      </c>
      <c r="B675" s="431" t="s">
        <v>20684</v>
      </c>
      <c r="C675" s="431">
        <v>37</v>
      </c>
      <c r="D675" s="432"/>
      <c r="E675" s="431">
        <v>85.2</v>
      </c>
    </row>
    <row r="676" spans="1:5" x14ac:dyDescent="0.25">
      <c r="A676" s="438">
        <v>44984</v>
      </c>
      <c r="B676" s="431" t="s">
        <v>20685</v>
      </c>
      <c r="C676" s="431">
        <v>37</v>
      </c>
      <c r="D676" s="431">
        <v>84.38</v>
      </c>
      <c r="E676" s="431"/>
    </row>
    <row r="677" spans="1:5" x14ac:dyDescent="0.25">
      <c r="A677" s="438">
        <v>44984</v>
      </c>
      <c r="B677" s="431" t="s">
        <v>20686</v>
      </c>
      <c r="C677" s="431">
        <v>76</v>
      </c>
      <c r="D677" s="431">
        <v>243.05</v>
      </c>
      <c r="E677" s="431"/>
    </row>
    <row r="678" spans="1:5" x14ac:dyDescent="0.25">
      <c r="A678" s="438">
        <v>44984</v>
      </c>
      <c r="B678" s="431" t="s">
        <v>20687</v>
      </c>
      <c r="C678" s="431">
        <v>168</v>
      </c>
      <c r="D678" s="432"/>
      <c r="E678" s="431">
        <v>480.2</v>
      </c>
    </row>
    <row r="679" spans="1:5" x14ac:dyDescent="0.25">
      <c r="A679" s="438">
        <v>44984</v>
      </c>
      <c r="B679" s="431" t="s">
        <v>20688</v>
      </c>
      <c r="C679" s="431">
        <v>52</v>
      </c>
      <c r="D679" s="432"/>
      <c r="E679" s="431">
        <v>132.30000000000001</v>
      </c>
    </row>
    <row r="680" spans="1:5" x14ac:dyDescent="0.25">
      <c r="A680" s="438">
        <v>44984</v>
      </c>
      <c r="B680" s="431" t="s">
        <v>20689</v>
      </c>
      <c r="C680" s="431">
        <v>40</v>
      </c>
      <c r="D680" s="432"/>
      <c r="E680" s="431">
        <v>197.6</v>
      </c>
    </row>
    <row r="681" spans="1:5" x14ac:dyDescent="0.25">
      <c r="A681" s="438">
        <v>44984</v>
      </c>
      <c r="B681" s="431" t="s">
        <v>20690</v>
      </c>
      <c r="C681" s="431">
        <v>27</v>
      </c>
      <c r="D681" s="432"/>
      <c r="E681" s="431">
        <v>57.2</v>
      </c>
    </row>
    <row r="682" spans="1:5" x14ac:dyDescent="0.25">
      <c r="A682" s="438">
        <v>44984</v>
      </c>
      <c r="B682" s="431" t="s">
        <v>20691</v>
      </c>
      <c r="C682" s="431">
        <v>50</v>
      </c>
      <c r="D682" s="432"/>
      <c r="E682" s="431">
        <v>137.19999999999999</v>
      </c>
    </row>
    <row r="683" spans="1:5" x14ac:dyDescent="0.25">
      <c r="A683" s="438">
        <v>44984</v>
      </c>
      <c r="B683" s="431" t="s">
        <v>20692</v>
      </c>
      <c r="C683" s="431">
        <v>55</v>
      </c>
      <c r="D683" s="432"/>
      <c r="E683" s="431">
        <v>123.76</v>
      </c>
    </row>
    <row r="684" spans="1:5" x14ac:dyDescent="0.25">
      <c r="A684" s="438">
        <v>44984</v>
      </c>
      <c r="B684" s="431" t="s">
        <v>20693</v>
      </c>
      <c r="C684" s="431">
        <v>25</v>
      </c>
      <c r="D684" s="431">
        <v>63.96</v>
      </c>
      <c r="E684" s="431"/>
    </row>
    <row r="685" spans="1:5" x14ac:dyDescent="0.25">
      <c r="A685" s="438">
        <v>44984</v>
      </c>
      <c r="B685" s="431" t="s">
        <v>20694</v>
      </c>
      <c r="C685" s="431">
        <v>28</v>
      </c>
      <c r="D685" s="432"/>
      <c r="E685" s="431">
        <v>93.6</v>
      </c>
    </row>
    <row r="686" spans="1:5" x14ac:dyDescent="0.25">
      <c r="A686" s="438">
        <v>44984</v>
      </c>
      <c r="B686" s="431" t="s">
        <v>20695</v>
      </c>
      <c r="C686" s="431">
        <v>100</v>
      </c>
      <c r="D686" s="432"/>
      <c r="E686" s="431">
        <v>400</v>
      </c>
    </row>
    <row r="687" spans="1:5" x14ac:dyDescent="0.25">
      <c r="A687" s="438">
        <v>44984</v>
      </c>
      <c r="B687" s="431" t="s">
        <v>20696</v>
      </c>
      <c r="C687" s="431">
        <v>10</v>
      </c>
      <c r="D687" s="432"/>
      <c r="E687" s="431">
        <v>63.7</v>
      </c>
    </row>
    <row r="688" spans="1:5" x14ac:dyDescent="0.25">
      <c r="A688" s="438">
        <v>44984</v>
      </c>
      <c r="B688" s="431" t="s">
        <v>20697</v>
      </c>
      <c r="C688" s="431">
        <v>45</v>
      </c>
      <c r="D688" s="432"/>
      <c r="E688" s="431">
        <v>98.8</v>
      </c>
    </row>
    <row r="689" spans="1:5" x14ac:dyDescent="0.25">
      <c r="A689" s="438">
        <v>44984</v>
      </c>
      <c r="B689" s="431" t="s">
        <v>20698</v>
      </c>
      <c r="C689" s="431">
        <v>388</v>
      </c>
      <c r="D689" s="432"/>
      <c r="E689" s="431">
        <v>675</v>
      </c>
    </row>
    <row r="690" spans="1:5" x14ac:dyDescent="0.25">
      <c r="A690" s="438">
        <v>44984</v>
      </c>
      <c r="B690" s="431" t="s">
        <v>20699</v>
      </c>
      <c r="C690" s="431">
        <v>270</v>
      </c>
      <c r="D690" s="432"/>
      <c r="E690" s="431">
        <v>344.4</v>
      </c>
    </row>
    <row r="691" spans="1:5" x14ac:dyDescent="0.25">
      <c r="A691" s="438">
        <v>44984</v>
      </c>
      <c r="B691" s="431" t="s">
        <v>20700</v>
      </c>
      <c r="C691" s="431">
        <v>51</v>
      </c>
      <c r="D691" s="432"/>
      <c r="E691" s="431">
        <v>106.2</v>
      </c>
    </row>
    <row r="692" spans="1:5" x14ac:dyDescent="0.25">
      <c r="A692" s="438">
        <v>44984</v>
      </c>
      <c r="B692" s="431" t="s">
        <v>20701</v>
      </c>
      <c r="C692" s="431">
        <v>2215</v>
      </c>
      <c r="D692" s="432"/>
      <c r="E692" s="433" t="s">
        <v>21186</v>
      </c>
    </row>
    <row r="693" spans="1:5" x14ac:dyDescent="0.25">
      <c r="A693" s="438">
        <v>44984</v>
      </c>
      <c r="B693" s="431" t="s">
        <v>20702</v>
      </c>
      <c r="C693" s="431">
        <v>5</v>
      </c>
      <c r="D693" s="431">
        <v>60.27</v>
      </c>
      <c r="E693" s="431"/>
    </row>
    <row r="694" spans="1:5" x14ac:dyDescent="0.25">
      <c r="A694" s="438">
        <v>44984</v>
      </c>
      <c r="B694" s="431" t="s">
        <v>20703</v>
      </c>
      <c r="C694" s="431">
        <v>50</v>
      </c>
      <c r="D694" s="431">
        <v>168.76</v>
      </c>
      <c r="E694" s="431"/>
    </row>
    <row r="695" spans="1:5" x14ac:dyDescent="0.25">
      <c r="A695" s="438">
        <v>44984</v>
      </c>
      <c r="B695" s="431" t="s">
        <v>20704</v>
      </c>
      <c r="C695" s="431">
        <v>80</v>
      </c>
      <c r="D695" s="432"/>
      <c r="E695" s="431">
        <v>196</v>
      </c>
    </row>
    <row r="696" spans="1:5" x14ac:dyDescent="0.25">
      <c r="A696" s="438">
        <v>44984</v>
      </c>
      <c r="B696" s="431" t="s">
        <v>20705</v>
      </c>
      <c r="C696" s="431">
        <v>20</v>
      </c>
      <c r="D696" s="431">
        <v>60.27</v>
      </c>
      <c r="E696" s="431"/>
    </row>
    <row r="697" spans="1:5" x14ac:dyDescent="0.25">
      <c r="A697" s="438">
        <v>44984</v>
      </c>
      <c r="B697" s="431" t="s">
        <v>20706</v>
      </c>
      <c r="C697" s="431">
        <v>39</v>
      </c>
      <c r="D697" s="432"/>
      <c r="E697" s="431">
        <v>94.4</v>
      </c>
    </row>
    <row r="698" spans="1:5" x14ac:dyDescent="0.25">
      <c r="A698" s="438">
        <v>44984</v>
      </c>
      <c r="B698" s="431" t="s">
        <v>20707</v>
      </c>
      <c r="C698" s="431">
        <v>21</v>
      </c>
      <c r="D698" s="432"/>
      <c r="E698" s="431">
        <v>52</v>
      </c>
    </row>
    <row r="699" spans="1:5" x14ac:dyDescent="0.25">
      <c r="A699" s="438">
        <v>44984</v>
      </c>
      <c r="B699" s="431" t="s">
        <v>20708</v>
      </c>
      <c r="C699" s="431">
        <v>23</v>
      </c>
      <c r="D699" s="431">
        <v>72.569999999999993</v>
      </c>
      <c r="E699" s="431"/>
    </row>
    <row r="700" spans="1:5" x14ac:dyDescent="0.25">
      <c r="A700" s="438">
        <v>44984</v>
      </c>
      <c r="B700" s="431" t="s">
        <v>20709</v>
      </c>
      <c r="C700" s="432">
        <v>190</v>
      </c>
      <c r="D700" s="432"/>
      <c r="E700" s="431">
        <v>416</v>
      </c>
    </row>
    <row r="701" spans="1:5" x14ac:dyDescent="0.25">
      <c r="A701" s="438">
        <v>44984</v>
      </c>
      <c r="B701" s="431" t="s">
        <v>20710</v>
      </c>
      <c r="C701" s="431">
        <v>60</v>
      </c>
      <c r="D701" s="431">
        <v>174.66</v>
      </c>
      <c r="E701" s="431"/>
    </row>
    <row r="702" spans="1:5" x14ac:dyDescent="0.25">
      <c r="A702" s="438">
        <v>44984</v>
      </c>
      <c r="B702" s="431" t="s">
        <v>20711</v>
      </c>
      <c r="C702" s="431">
        <v>10</v>
      </c>
      <c r="D702" s="431">
        <v>63.96</v>
      </c>
      <c r="E702" s="431"/>
    </row>
    <row r="703" spans="1:5" x14ac:dyDescent="0.25">
      <c r="A703" s="438">
        <v>44984</v>
      </c>
      <c r="B703" s="431" t="s">
        <v>20712</v>
      </c>
      <c r="C703" s="431">
        <v>26</v>
      </c>
      <c r="D703" s="431"/>
      <c r="E703" s="431">
        <v>181.3</v>
      </c>
    </row>
    <row r="704" spans="1:5" x14ac:dyDescent="0.25">
      <c r="A704" s="438">
        <v>44984</v>
      </c>
      <c r="B704" s="431" t="s">
        <v>20713</v>
      </c>
      <c r="C704" s="431">
        <v>46</v>
      </c>
      <c r="D704" s="432"/>
      <c r="E704" s="431">
        <v>97</v>
      </c>
    </row>
    <row r="705" spans="1:5" x14ac:dyDescent="0.25">
      <c r="A705" s="438">
        <v>44984</v>
      </c>
      <c r="B705" s="431" t="s">
        <v>20714</v>
      </c>
      <c r="C705" s="432">
        <v>2565</v>
      </c>
      <c r="D705" s="432"/>
      <c r="E705" s="433">
        <v>5534.2</v>
      </c>
    </row>
    <row r="706" spans="1:5" x14ac:dyDescent="0.25">
      <c r="A706" s="438">
        <v>44984</v>
      </c>
      <c r="B706" s="431" t="s">
        <v>20715</v>
      </c>
      <c r="C706" s="431">
        <v>1416</v>
      </c>
      <c r="D706" s="432"/>
      <c r="E706" s="433" t="s">
        <v>21187</v>
      </c>
    </row>
    <row r="707" spans="1:5" x14ac:dyDescent="0.25">
      <c r="A707" s="438">
        <v>44984</v>
      </c>
      <c r="B707" s="431" t="s">
        <v>20716</v>
      </c>
      <c r="C707" s="431">
        <v>138</v>
      </c>
      <c r="D707" s="432"/>
      <c r="E707" s="431">
        <v>328.3</v>
      </c>
    </row>
    <row r="708" spans="1:5" x14ac:dyDescent="0.25">
      <c r="A708" s="438">
        <v>44984</v>
      </c>
      <c r="B708" s="431" t="s">
        <v>20717</v>
      </c>
      <c r="C708" s="431">
        <v>190</v>
      </c>
      <c r="D708" s="431">
        <v>459.77</v>
      </c>
      <c r="E708" s="431"/>
    </row>
    <row r="709" spans="1:5" x14ac:dyDescent="0.25">
      <c r="A709" s="438">
        <v>44984</v>
      </c>
      <c r="B709" s="437" t="s">
        <v>20719</v>
      </c>
      <c r="C709" s="431">
        <v>504</v>
      </c>
      <c r="D709" s="431"/>
      <c r="E709" s="433">
        <v>1111.32</v>
      </c>
    </row>
    <row r="710" spans="1:5" x14ac:dyDescent="0.25">
      <c r="A710" s="438">
        <v>44984</v>
      </c>
      <c r="B710" s="431" t="s">
        <v>20720</v>
      </c>
      <c r="C710" s="431">
        <v>10</v>
      </c>
      <c r="D710" s="432"/>
      <c r="E710" s="431">
        <v>29.4</v>
      </c>
    </row>
    <row r="711" spans="1:5" x14ac:dyDescent="0.25">
      <c r="A711" s="438">
        <v>44984</v>
      </c>
      <c r="B711" s="437" t="s">
        <v>20721</v>
      </c>
      <c r="C711" s="431">
        <v>95</v>
      </c>
      <c r="D711" s="432"/>
      <c r="E711" s="431">
        <v>210.7</v>
      </c>
    </row>
    <row r="712" spans="1:5" x14ac:dyDescent="0.25">
      <c r="A712" s="438">
        <v>44984</v>
      </c>
      <c r="B712" s="431" t="s">
        <v>20722</v>
      </c>
      <c r="C712" s="431">
        <v>52</v>
      </c>
      <c r="D712" s="431">
        <v>136.04</v>
      </c>
      <c r="E712" s="431"/>
    </row>
    <row r="713" spans="1:5" x14ac:dyDescent="0.25">
      <c r="A713" s="438">
        <v>44984</v>
      </c>
      <c r="B713" s="431" t="s">
        <v>20723</v>
      </c>
      <c r="C713" s="431">
        <v>90</v>
      </c>
      <c r="D713" s="432"/>
      <c r="E713" s="431">
        <v>221.2</v>
      </c>
    </row>
    <row r="714" spans="1:5" x14ac:dyDescent="0.25">
      <c r="A714" s="438">
        <v>44984</v>
      </c>
      <c r="B714" s="437" t="s">
        <v>20724</v>
      </c>
      <c r="C714" s="431">
        <v>115</v>
      </c>
      <c r="D714" s="432"/>
      <c r="E714" s="431">
        <v>692.37</v>
      </c>
    </row>
    <row r="715" spans="1:5" x14ac:dyDescent="0.25">
      <c r="A715" s="438">
        <v>44984</v>
      </c>
      <c r="B715" s="431" t="s">
        <v>20725</v>
      </c>
      <c r="C715" s="431">
        <v>125</v>
      </c>
      <c r="D715" s="431">
        <v>447.72</v>
      </c>
      <c r="E715" s="431"/>
    </row>
    <row r="716" spans="1:5" x14ac:dyDescent="0.25">
      <c r="A716" s="438">
        <v>44984</v>
      </c>
      <c r="B716" s="431" t="s">
        <v>20726</v>
      </c>
      <c r="C716" s="431">
        <v>168</v>
      </c>
      <c r="D716" s="431"/>
      <c r="E716" s="431">
        <v>390.26</v>
      </c>
    </row>
    <row r="717" spans="1:5" x14ac:dyDescent="0.25">
      <c r="A717" s="438">
        <v>44984</v>
      </c>
      <c r="B717" s="437" t="s">
        <v>20727</v>
      </c>
      <c r="C717" s="431">
        <v>15</v>
      </c>
      <c r="D717" s="431">
        <v>60.27</v>
      </c>
      <c r="E717" s="431"/>
    </row>
    <row r="718" spans="1:5" x14ac:dyDescent="0.25">
      <c r="A718" s="438">
        <v>44985</v>
      </c>
      <c r="B718" s="431" t="s">
        <v>20728</v>
      </c>
      <c r="C718" s="431">
        <v>18</v>
      </c>
      <c r="D718" s="431">
        <v>60.27</v>
      </c>
      <c r="E718" s="431"/>
    </row>
    <row r="719" spans="1:5" x14ac:dyDescent="0.25">
      <c r="A719" s="438">
        <v>44985</v>
      </c>
      <c r="B719" s="431" t="s">
        <v>20729</v>
      </c>
      <c r="C719" s="431">
        <v>15</v>
      </c>
      <c r="D719" s="432"/>
      <c r="E719" s="431">
        <v>77.92</v>
      </c>
    </row>
    <row r="720" spans="1:5" x14ac:dyDescent="0.25">
      <c r="A720" s="438">
        <v>44985</v>
      </c>
      <c r="B720" s="431" t="s">
        <v>20730</v>
      </c>
      <c r="C720" s="431">
        <v>12</v>
      </c>
      <c r="D720" s="432"/>
      <c r="E720" s="431">
        <v>84.6</v>
      </c>
    </row>
    <row r="721" spans="1:5" x14ac:dyDescent="0.25">
      <c r="A721" s="438">
        <v>44985</v>
      </c>
      <c r="B721" s="431" t="s">
        <v>20731</v>
      </c>
      <c r="C721" s="431">
        <v>50</v>
      </c>
      <c r="D721" s="431">
        <v>179.09</v>
      </c>
      <c r="E721" s="431"/>
    </row>
    <row r="722" spans="1:5" x14ac:dyDescent="0.25">
      <c r="A722" s="438">
        <v>44985</v>
      </c>
      <c r="B722" s="431" t="s">
        <v>20732</v>
      </c>
      <c r="C722" s="431">
        <v>17</v>
      </c>
      <c r="D722" s="432"/>
      <c r="E722" s="431">
        <v>52</v>
      </c>
    </row>
    <row r="723" spans="1:5" x14ac:dyDescent="0.25">
      <c r="A723" s="438">
        <v>44985</v>
      </c>
      <c r="B723" s="431" t="s">
        <v>20733</v>
      </c>
      <c r="C723" s="431">
        <v>468</v>
      </c>
      <c r="D723" s="432"/>
      <c r="E723" s="431">
        <v>924.3</v>
      </c>
    </row>
    <row r="724" spans="1:5" x14ac:dyDescent="0.25">
      <c r="A724" s="438">
        <v>44985</v>
      </c>
      <c r="B724" s="431" t="s">
        <v>20734</v>
      </c>
      <c r="C724" s="431">
        <v>50</v>
      </c>
      <c r="D724" s="431">
        <v>179.09</v>
      </c>
      <c r="E724" s="431"/>
    </row>
    <row r="725" spans="1:5" x14ac:dyDescent="0.25">
      <c r="A725" s="438">
        <v>44985</v>
      </c>
      <c r="B725" s="431" t="s">
        <v>20735</v>
      </c>
      <c r="C725" s="431">
        <v>28</v>
      </c>
      <c r="D725" s="431">
        <v>97.39</v>
      </c>
      <c r="E725" s="431"/>
    </row>
    <row r="726" spans="1:5" x14ac:dyDescent="0.25">
      <c r="A726" s="438">
        <v>44985</v>
      </c>
      <c r="B726" s="431" t="s">
        <v>20736</v>
      </c>
      <c r="C726" s="431">
        <v>50</v>
      </c>
      <c r="D726" s="431">
        <v>203.2</v>
      </c>
      <c r="E726" s="431"/>
    </row>
    <row r="727" spans="1:5" x14ac:dyDescent="0.25">
      <c r="A727" s="438">
        <v>44985</v>
      </c>
      <c r="B727" s="431" t="s">
        <v>20737</v>
      </c>
      <c r="C727" s="431">
        <v>1419</v>
      </c>
      <c r="D727" s="432"/>
      <c r="E727" s="433">
        <v>3771.03</v>
      </c>
    </row>
    <row r="728" spans="1:5" x14ac:dyDescent="0.25">
      <c r="A728" s="438">
        <v>44985</v>
      </c>
      <c r="B728" s="431" t="s">
        <v>20738</v>
      </c>
      <c r="C728" s="431">
        <v>331</v>
      </c>
      <c r="D728" s="432"/>
      <c r="E728" s="431">
        <v>842.4</v>
      </c>
    </row>
    <row r="729" spans="1:5" x14ac:dyDescent="0.25">
      <c r="A729" s="438">
        <v>44985</v>
      </c>
      <c r="B729" s="431" t="s">
        <v>20739</v>
      </c>
      <c r="C729" s="431">
        <v>13</v>
      </c>
      <c r="D729" s="432"/>
      <c r="E729" s="431">
        <v>83.3</v>
      </c>
    </row>
    <row r="730" spans="1:5" x14ac:dyDescent="0.25">
      <c r="A730" s="438">
        <v>44985</v>
      </c>
      <c r="B730" s="431" t="s">
        <v>20740</v>
      </c>
      <c r="C730" s="431">
        <v>106</v>
      </c>
      <c r="D730" s="431">
        <v>154.97999999999999</v>
      </c>
      <c r="E730" s="431"/>
    </row>
    <row r="731" spans="1:5" x14ac:dyDescent="0.25">
      <c r="A731" s="438">
        <v>44985</v>
      </c>
      <c r="B731" s="431" t="s">
        <v>20741</v>
      </c>
      <c r="C731" s="431">
        <v>281</v>
      </c>
      <c r="D731" s="432"/>
      <c r="E731" s="431">
        <v>720.36</v>
      </c>
    </row>
    <row r="732" spans="1:5" x14ac:dyDescent="0.25">
      <c r="A732" s="438">
        <v>44985</v>
      </c>
      <c r="B732" s="431" t="s">
        <v>20742</v>
      </c>
      <c r="C732" s="431">
        <v>82</v>
      </c>
      <c r="D732" s="432"/>
      <c r="E732" s="431">
        <v>480.69</v>
      </c>
    </row>
    <row r="733" spans="1:5" x14ac:dyDescent="0.25">
      <c r="A733" s="438">
        <v>44985</v>
      </c>
      <c r="B733" s="431" t="s">
        <v>20743</v>
      </c>
      <c r="C733" s="431">
        <v>13</v>
      </c>
      <c r="D733" s="432"/>
      <c r="E733" s="431">
        <v>52</v>
      </c>
    </row>
    <row r="734" spans="1:5" x14ac:dyDescent="0.25">
      <c r="A734" s="438">
        <v>44985</v>
      </c>
      <c r="B734" s="431" t="s">
        <v>20744</v>
      </c>
      <c r="C734" s="431">
        <v>77</v>
      </c>
      <c r="D734" s="432"/>
      <c r="E734" s="431">
        <v>142.4</v>
      </c>
    </row>
    <row r="735" spans="1:5" x14ac:dyDescent="0.25">
      <c r="A735" s="438">
        <v>44985</v>
      </c>
      <c r="B735" s="431" t="s">
        <v>20745</v>
      </c>
      <c r="C735" s="431">
        <v>67</v>
      </c>
      <c r="D735" s="432"/>
      <c r="E735" s="431">
        <v>177</v>
      </c>
    </row>
    <row r="736" spans="1:5" x14ac:dyDescent="0.25">
      <c r="A736" s="438">
        <v>44985</v>
      </c>
      <c r="B736" s="431" t="s">
        <v>20746</v>
      </c>
      <c r="C736" s="431">
        <v>217</v>
      </c>
      <c r="D736" s="432"/>
      <c r="E736" s="431">
        <v>520.38</v>
      </c>
    </row>
    <row r="737" spans="1:5" x14ac:dyDescent="0.25">
      <c r="A737" s="438">
        <v>44985</v>
      </c>
      <c r="B737" s="431" t="s">
        <v>20747</v>
      </c>
      <c r="C737" s="431">
        <v>698</v>
      </c>
      <c r="D737" s="432"/>
      <c r="E737" s="433">
        <v>1317.47</v>
      </c>
    </row>
    <row r="738" spans="1:5" x14ac:dyDescent="0.25">
      <c r="A738" s="438">
        <v>44985</v>
      </c>
      <c r="B738" s="431" t="s">
        <v>20748</v>
      </c>
      <c r="C738" s="431">
        <v>42</v>
      </c>
      <c r="D738" s="432"/>
      <c r="E738" s="431">
        <v>118</v>
      </c>
    </row>
    <row r="739" spans="1:5" x14ac:dyDescent="0.25">
      <c r="A739" s="438">
        <v>44985</v>
      </c>
      <c r="B739" s="431" t="s">
        <v>20749</v>
      </c>
      <c r="C739" s="431">
        <v>7</v>
      </c>
      <c r="D739" s="431">
        <v>63.96</v>
      </c>
      <c r="E739" s="431"/>
    </row>
    <row r="740" spans="1:5" x14ac:dyDescent="0.25">
      <c r="A740" s="438">
        <v>44985</v>
      </c>
      <c r="B740" s="431" t="s">
        <v>20750</v>
      </c>
      <c r="C740" s="431">
        <v>50</v>
      </c>
      <c r="D740" s="431"/>
      <c r="E740" s="431">
        <v>137.19999999999999</v>
      </c>
    </row>
    <row r="741" spans="1:5" x14ac:dyDescent="0.25">
      <c r="A741" s="438">
        <v>44985</v>
      </c>
      <c r="B741" s="431" t="s">
        <v>20751</v>
      </c>
      <c r="C741" s="431">
        <v>175</v>
      </c>
      <c r="D741" s="431"/>
      <c r="E741" s="431">
        <v>578.20000000000005</v>
      </c>
    </row>
    <row r="742" spans="1:5" x14ac:dyDescent="0.25">
      <c r="A742" s="438">
        <v>44985</v>
      </c>
      <c r="B742" s="431" t="s">
        <v>20752</v>
      </c>
      <c r="C742" s="431">
        <v>220</v>
      </c>
      <c r="D742" s="432"/>
      <c r="E742" s="431">
        <v>330.4</v>
      </c>
    </row>
    <row r="743" spans="1:5" x14ac:dyDescent="0.25">
      <c r="A743" s="438">
        <v>44985</v>
      </c>
      <c r="B743" s="431" t="s">
        <v>20753</v>
      </c>
      <c r="C743" s="431">
        <v>332</v>
      </c>
      <c r="D743" s="432"/>
      <c r="E743" s="433">
        <v>1530.18</v>
      </c>
    </row>
    <row r="744" spans="1:5" x14ac:dyDescent="0.25">
      <c r="A744" s="438">
        <v>44985</v>
      </c>
      <c r="B744" s="431" t="s">
        <v>20754</v>
      </c>
      <c r="C744" s="431">
        <v>28</v>
      </c>
      <c r="D744" s="432"/>
      <c r="E744" s="431">
        <v>72.8</v>
      </c>
    </row>
    <row r="745" spans="1:5" x14ac:dyDescent="0.25">
      <c r="A745" s="438">
        <v>44985</v>
      </c>
      <c r="B745" s="431" t="s">
        <v>20755</v>
      </c>
      <c r="C745" s="431">
        <v>518</v>
      </c>
      <c r="D745" s="432"/>
      <c r="E745" s="433">
        <v>1177.0999999999999</v>
      </c>
    </row>
    <row r="746" spans="1:5" x14ac:dyDescent="0.25">
      <c r="A746" s="438">
        <v>44985</v>
      </c>
      <c r="B746" s="431" t="s">
        <v>20756</v>
      </c>
      <c r="C746" s="431">
        <v>56</v>
      </c>
      <c r="D746" s="432"/>
      <c r="E746" s="431">
        <v>81</v>
      </c>
    </row>
    <row r="747" spans="1:5" x14ac:dyDescent="0.25">
      <c r="A747" s="438">
        <v>44985</v>
      </c>
      <c r="B747" s="431" t="s">
        <v>20757</v>
      </c>
      <c r="C747" s="431">
        <v>37</v>
      </c>
      <c r="D747" s="432"/>
      <c r="E747" s="431">
        <v>68.599999999999994</v>
      </c>
    </row>
    <row r="748" spans="1:5" x14ac:dyDescent="0.25">
      <c r="A748" s="438">
        <v>44985</v>
      </c>
      <c r="B748" s="431" t="s">
        <v>20758</v>
      </c>
      <c r="C748" s="431">
        <v>24</v>
      </c>
      <c r="D748" s="431">
        <v>84.38</v>
      </c>
      <c r="E748" s="431"/>
    </row>
    <row r="749" spans="1:5" x14ac:dyDescent="0.25">
      <c r="A749" s="438">
        <v>44985</v>
      </c>
      <c r="B749" s="431" t="s">
        <v>20759</v>
      </c>
      <c r="C749" s="431">
        <v>48</v>
      </c>
      <c r="D749" s="432"/>
      <c r="E749" s="431">
        <v>234</v>
      </c>
    </row>
    <row r="750" spans="1:5" x14ac:dyDescent="0.25">
      <c r="A750" s="438">
        <v>44985</v>
      </c>
      <c r="B750" s="431" t="s">
        <v>20760</v>
      </c>
      <c r="C750" s="431">
        <v>32</v>
      </c>
      <c r="D750" s="431">
        <v>234.76</v>
      </c>
      <c r="E750" s="431"/>
    </row>
    <row r="751" spans="1:5" x14ac:dyDescent="0.25">
      <c r="A751" s="438">
        <v>44985</v>
      </c>
      <c r="B751" s="431" t="s">
        <v>20761</v>
      </c>
      <c r="C751" s="431">
        <v>78</v>
      </c>
      <c r="D751" s="431">
        <v>229.03</v>
      </c>
      <c r="E751" s="431"/>
    </row>
    <row r="752" spans="1:5" x14ac:dyDescent="0.25">
      <c r="A752" s="438">
        <v>44985</v>
      </c>
      <c r="B752" s="431" t="s">
        <v>20762</v>
      </c>
      <c r="C752" s="431">
        <v>786</v>
      </c>
      <c r="D752" s="432"/>
      <c r="E752" s="433">
        <v>1595.3</v>
      </c>
    </row>
    <row r="753" spans="1:5" x14ac:dyDescent="0.25">
      <c r="A753" s="438">
        <v>44985</v>
      </c>
      <c r="B753" s="431" t="s">
        <v>20763</v>
      </c>
      <c r="C753" s="431">
        <v>95</v>
      </c>
      <c r="D753" s="432"/>
      <c r="E753" s="431">
        <v>273.70999999999998</v>
      </c>
    </row>
    <row r="754" spans="1:5" x14ac:dyDescent="0.25">
      <c r="A754" s="438">
        <v>44985</v>
      </c>
      <c r="B754" s="431" t="s">
        <v>20764</v>
      </c>
      <c r="C754" s="431">
        <v>279</v>
      </c>
      <c r="D754" s="432"/>
      <c r="E754" s="431">
        <v>662.4</v>
      </c>
    </row>
    <row r="755" spans="1:5" x14ac:dyDescent="0.25">
      <c r="A755" s="438">
        <v>44985</v>
      </c>
      <c r="B755" s="431" t="s">
        <v>20765</v>
      </c>
      <c r="C755" s="431">
        <v>70</v>
      </c>
      <c r="D755" s="431">
        <v>224.99</v>
      </c>
      <c r="E755" s="431"/>
    </row>
    <row r="756" spans="1:5" x14ac:dyDescent="0.25">
      <c r="A756" s="20">
        <v>44986</v>
      </c>
      <c r="B756" s="22" t="s">
        <v>20766</v>
      </c>
      <c r="C756" s="21">
        <v>386</v>
      </c>
      <c r="D756" s="60">
        <v>1052.1400000000001</v>
      </c>
      <c r="E756" s="21"/>
    </row>
    <row r="757" spans="1:5" x14ac:dyDescent="0.25">
      <c r="A757" s="20">
        <v>44986</v>
      </c>
      <c r="B757" s="21" t="s">
        <v>20767</v>
      </c>
      <c r="C757" s="21">
        <v>404</v>
      </c>
      <c r="D757" s="21"/>
      <c r="E757" s="21">
        <v>920.47</v>
      </c>
    </row>
    <row r="758" spans="1:5" x14ac:dyDescent="0.25">
      <c r="A758" s="20">
        <v>44986</v>
      </c>
      <c r="B758" s="21" t="s">
        <v>20768</v>
      </c>
      <c r="C758" s="21">
        <v>194</v>
      </c>
      <c r="D758" s="21"/>
      <c r="E758" s="21">
        <v>491.94</v>
      </c>
    </row>
    <row r="759" spans="1:5" x14ac:dyDescent="0.25">
      <c r="A759" s="20">
        <v>44986</v>
      </c>
      <c r="B759" s="21" t="s">
        <v>20771</v>
      </c>
      <c r="C759" s="21">
        <v>16</v>
      </c>
      <c r="D759" s="21"/>
      <c r="E759" s="21">
        <v>101</v>
      </c>
    </row>
    <row r="760" spans="1:5" x14ac:dyDescent="0.25">
      <c r="A760" s="20">
        <v>44986</v>
      </c>
      <c r="B760" s="22" t="s">
        <v>20789</v>
      </c>
      <c r="C760" s="21">
        <v>6659</v>
      </c>
      <c r="D760" s="21"/>
      <c r="E760" s="60">
        <v>11679.15</v>
      </c>
    </row>
    <row r="761" spans="1:5" x14ac:dyDescent="0.25">
      <c r="A761" s="20">
        <v>44986</v>
      </c>
      <c r="B761" s="21" t="s">
        <v>20790</v>
      </c>
      <c r="C761" s="21">
        <v>92</v>
      </c>
      <c r="D761" s="21"/>
      <c r="E761" s="21">
        <v>205.8</v>
      </c>
    </row>
    <row r="762" spans="1:5" x14ac:dyDescent="0.25">
      <c r="A762" s="20">
        <v>44986</v>
      </c>
      <c r="B762" s="22" t="s">
        <v>20799</v>
      </c>
      <c r="C762" s="21">
        <v>26</v>
      </c>
      <c r="D762" s="21">
        <v>83.15</v>
      </c>
      <c r="E762" s="21"/>
    </row>
    <row r="763" spans="1:5" x14ac:dyDescent="0.25">
      <c r="A763" s="20">
        <v>44987</v>
      </c>
      <c r="B763" s="22" t="s">
        <v>20817</v>
      </c>
      <c r="C763" s="21">
        <v>25</v>
      </c>
      <c r="D763" s="21">
        <v>84.38</v>
      </c>
      <c r="E763" s="21"/>
    </row>
    <row r="764" spans="1:5" x14ac:dyDescent="0.25">
      <c r="A764" s="20">
        <v>44987</v>
      </c>
      <c r="B764" s="22" t="s">
        <v>20818</v>
      </c>
      <c r="C764" s="21">
        <v>648</v>
      </c>
      <c r="D764" s="21"/>
      <c r="E764" s="60">
        <v>1666.98</v>
      </c>
    </row>
    <row r="765" spans="1:5" x14ac:dyDescent="0.25">
      <c r="A765" s="20">
        <v>44988</v>
      </c>
      <c r="B765" s="21" t="s">
        <v>20832</v>
      </c>
      <c r="C765" s="21">
        <v>842</v>
      </c>
      <c r="D765" s="21"/>
      <c r="E765" s="60">
        <v>1657.5</v>
      </c>
    </row>
    <row r="766" spans="1:5" x14ac:dyDescent="0.25">
      <c r="A766" s="430">
        <v>44988</v>
      </c>
      <c r="B766" s="431" t="s">
        <v>20861</v>
      </c>
      <c r="C766" s="431">
        <v>37</v>
      </c>
      <c r="D766" s="431">
        <v>84.38</v>
      </c>
      <c r="E766" s="431"/>
    </row>
    <row r="767" spans="1:5" x14ac:dyDescent="0.25">
      <c r="A767" s="438">
        <v>44991</v>
      </c>
      <c r="B767" s="431" t="s">
        <v>20878</v>
      </c>
      <c r="C767" s="431">
        <v>297</v>
      </c>
      <c r="D767" s="432"/>
      <c r="E767" s="433">
        <v>1582.11</v>
      </c>
    </row>
    <row r="768" spans="1:5" x14ac:dyDescent="0.25">
      <c r="A768" s="438">
        <v>44992</v>
      </c>
      <c r="B768" s="431" t="s">
        <v>20946</v>
      </c>
      <c r="C768" s="431">
        <v>327</v>
      </c>
      <c r="D768" s="432"/>
      <c r="E768" s="431">
        <v>833.04</v>
      </c>
    </row>
    <row r="769" spans="1:5" x14ac:dyDescent="0.25">
      <c r="A769" s="438">
        <v>44994</v>
      </c>
      <c r="B769" s="431" t="s">
        <v>20992</v>
      </c>
      <c r="C769" s="431">
        <v>40</v>
      </c>
      <c r="D769" s="431">
        <v>100.74</v>
      </c>
      <c r="E769" s="431"/>
    </row>
    <row r="770" spans="1:5" x14ac:dyDescent="0.25">
      <c r="A770" s="438">
        <v>44995</v>
      </c>
      <c r="B770" s="431" t="s">
        <v>21021</v>
      </c>
      <c r="C770" s="431">
        <v>10</v>
      </c>
      <c r="D770" s="431"/>
      <c r="E770" s="431">
        <v>52</v>
      </c>
    </row>
    <row r="771" spans="1:5" x14ac:dyDescent="0.25">
      <c r="A771" s="20">
        <v>44998</v>
      </c>
      <c r="B771" s="293" t="s">
        <v>21086</v>
      </c>
      <c r="C771" s="293">
        <v>13269</v>
      </c>
      <c r="D771" s="293"/>
      <c r="E771" s="293">
        <v>25498.62</v>
      </c>
    </row>
    <row r="772" spans="1:5" x14ac:dyDescent="0.25">
      <c r="A772" s="438">
        <v>45001</v>
      </c>
      <c r="B772" s="431" t="s">
        <v>21215</v>
      </c>
      <c r="C772" s="431">
        <v>7012</v>
      </c>
      <c r="D772" s="432"/>
      <c r="E772" s="433">
        <v>10449.370000000001</v>
      </c>
    </row>
    <row r="773" spans="1:5" x14ac:dyDescent="0.25">
      <c r="A773" s="438">
        <v>45035</v>
      </c>
      <c r="B773" s="431" t="s">
        <v>22023</v>
      </c>
      <c r="C773" s="431">
        <v>682</v>
      </c>
      <c r="D773" s="432"/>
      <c r="E773" s="433">
        <v>1821.63</v>
      </c>
    </row>
    <row r="774" spans="1:5" x14ac:dyDescent="0.25">
      <c r="A774" s="20"/>
      <c r="B774" s="21"/>
      <c r="C774" s="21"/>
      <c r="D774" s="21"/>
      <c r="E774" s="21"/>
    </row>
    <row r="775" spans="1:5" x14ac:dyDescent="0.25">
      <c r="A775" s="20"/>
      <c r="B775" s="21"/>
      <c r="C775" s="21"/>
      <c r="D775" s="21"/>
      <c r="E775" s="21"/>
    </row>
    <row r="776" spans="1:5" x14ac:dyDescent="0.25">
      <c r="A776" s="20"/>
      <c r="B776" s="21"/>
      <c r="C776" s="21"/>
      <c r="D776" s="21"/>
      <c r="E776" s="21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0"/>
      <c r="B778" s="21"/>
      <c r="C778" s="21"/>
      <c r="D778" s="21"/>
      <c r="E778" s="21"/>
    </row>
    <row r="779" spans="1:5" x14ac:dyDescent="0.25">
      <c r="A779" s="20"/>
      <c r="B779" s="21"/>
      <c r="C779" s="21"/>
      <c r="D779" s="21"/>
      <c r="E779" s="21"/>
    </row>
    <row r="780" spans="1:5" x14ac:dyDescent="0.25">
      <c r="A780" s="20"/>
      <c r="B780" s="21"/>
      <c r="C780" s="21"/>
      <c r="D780" s="21"/>
      <c r="E780" s="21"/>
    </row>
    <row r="781" spans="1:5" x14ac:dyDescent="0.25">
      <c r="A781" s="20"/>
      <c r="B781" s="21"/>
      <c r="C781" s="21"/>
      <c r="D781" s="21"/>
      <c r="E781" s="21"/>
    </row>
    <row r="782" spans="1:5" x14ac:dyDescent="0.25">
      <c r="A782" s="20"/>
      <c r="B782" s="21"/>
      <c r="C782" s="21"/>
      <c r="D782" s="21"/>
      <c r="E782" s="21"/>
    </row>
    <row r="783" spans="1:5" x14ac:dyDescent="0.25">
      <c r="A783" s="20"/>
      <c r="B783" s="21"/>
      <c r="C783" s="21"/>
      <c r="D783" s="21"/>
      <c r="E783" s="21"/>
    </row>
    <row r="784" spans="1:5" x14ac:dyDescent="0.25">
      <c r="A784" s="20"/>
      <c r="B784" s="21"/>
      <c r="C784" s="21"/>
      <c r="D784" s="21"/>
      <c r="E784" s="21"/>
    </row>
    <row r="785" spans="1:5" x14ac:dyDescent="0.25">
      <c r="A785" s="20"/>
      <c r="B785" s="21"/>
      <c r="C785" s="21"/>
      <c r="D785" s="21"/>
      <c r="E785" s="21"/>
    </row>
    <row r="786" spans="1:5" x14ac:dyDescent="0.25">
      <c r="A786" s="20"/>
      <c r="B786" s="21"/>
      <c r="C786" s="21"/>
      <c r="D786" s="21"/>
      <c r="E786" s="21"/>
    </row>
    <row r="787" spans="1:5" x14ac:dyDescent="0.25">
      <c r="A787" s="20"/>
      <c r="B787" s="21"/>
      <c r="C787" s="21"/>
      <c r="D787" s="21"/>
      <c r="E787" s="21"/>
    </row>
    <row r="788" spans="1:5" x14ac:dyDescent="0.25">
      <c r="A788" s="20"/>
      <c r="B788" s="21"/>
      <c r="C788" s="21"/>
      <c r="D788" s="21"/>
      <c r="E788" s="21"/>
    </row>
    <row r="789" spans="1:5" x14ac:dyDescent="0.25">
      <c r="A789" s="20"/>
      <c r="B789" s="21"/>
      <c r="C789" s="21"/>
      <c r="D789" s="21"/>
      <c r="E789" s="21"/>
    </row>
    <row r="790" spans="1:5" x14ac:dyDescent="0.25">
      <c r="A790" s="20"/>
      <c r="B790" s="21"/>
      <c r="C790" s="21"/>
      <c r="D790" s="21"/>
      <c r="E790" s="21"/>
    </row>
    <row r="791" spans="1:5" x14ac:dyDescent="0.25">
      <c r="A791" s="20"/>
      <c r="B791" s="21"/>
      <c r="C791" s="21"/>
      <c r="D791" s="21"/>
      <c r="E791" s="21"/>
    </row>
    <row r="792" spans="1:5" x14ac:dyDescent="0.25">
      <c r="A792" s="20"/>
      <c r="B792" s="21"/>
      <c r="C792" s="21"/>
      <c r="D792" s="21"/>
      <c r="E792" s="21"/>
    </row>
    <row r="793" spans="1:5" x14ac:dyDescent="0.25">
      <c r="A793" s="20"/>
      <c r="B793" s="21"/>
      <c r="C793" s="21"/>
      <c r="D793" s="21"/>
      <c r="E793" s="21"/>
    </row>
    <row r="794" spans="1:5" x14ac:dyDescent="0.25">
      <c r="A794" s="20"/>
      <c r="B794" s="21"/>
      <c r="C794" s="21"/>
      <c r="D794" s="21"/>
      <c r="E794" s="21"/>
    </row>
    <row r="795" spans="1:5" x14ac:dyDescent="0.25">
      <c r="A795" s="20"/>
      <c r="B795" s="21"/>
      <c r="C795" s="21"/>
      <c r="D795" s="21"/>
      <c r="E795" s="21"/>
    </row>
    <row r="796" spans="1:5" x14ac:dyDescent="0.25">
      <c r="A796" s="20"/>
      <c r="B796" s="21"/>
      <c r="C796" s="21"/>
      <c r="D796" s="21"/>
      <c r="E796" s="21"/>
    </row>
    <row r="797" spans="1:5" x14ac:dyDescent="0.25">
      <c r="A797" s="20"/>
      <c r="B797" s="21"/>
      <c r="C797" s="21"/>
      <c r="D797" s="21"/>
      <c r="E797" s="21"/>
    </row>
    <row r="798" spans="1:5" x14ac:dyDescent="0.25">
      <c r="A798" s="20"/>
      <c r="B798" s="21"/>
      <c r="C798" s="21"/>
      <c r="D798" s="21"/>
      <c r="E798" s="21"/>
    </row>
    <row r="799" spans="1:5" x14ac:dyDescent="0.25">
      <c r="A799" s="20"/>
      <c r="B799" s="21"/>
      <c r="C799" s="21"/>
      <c r="D799" s="21"/>
      <c r="E799" s="21"/>
    </row>
    <row r="800" spans="1:5" x14ac:dyDescent="0.25">
      <c r="A800" s="20"/>
      <c r="B800" s="21"/>
      <c r="C800" s="21"/>
      <c r="D800" s="21"/>
      <c r="E800" s="21"/>
    </row>
    <row r="801" spans="1:5" x14ac:dyDescent="0.25">
      <c r="A801" s="20"/>
      <c r="B801" s="21"/>
      <c r="C801" s="21"/>
      <c r="D801" s="21"/>
      <c r="E801" s="21"/>
    </row>
    <row r="802" spans="1:5" x14ac:dyDescent="0.25">
      <c r="A802" s="20"/>
      <c r="B802" s="21"/>
      <c r="C802" s="21"/>
      <c r="D802" s="21"/>
      <c r="E802" s="21"/>
    </row>
    <row r="803" spans="1:5" x14ac:dyDescent="0.25">
      <c r="A803" s="20"/>
      <c r="B803" s="21"/>
      <c r="C803" s="21"/>
      <c r="D803" s="21"/>
      <c r="E803" s="21"/>
    </row>
    <row r="804" spans="1:5" x14ac:dyDescent="0.25">
      <c r="A804" s="20"/>
      <c r="B804" s="21"/>
      <c r="C804" s="21"/>
      <c r="D804" s="21"/>
      <c r="E804" s="21"/>
    </row>
    <row r="805" spans="1:5" x14ac:dyDescent="0.25">
      <c r="A805" s="20"/>
      <c r="B805" s="21"/>
      <c r="C805" s="21"/>
      <c r="D805" s="21"/>
      <c r="E805" s="21"/>
    </row>
    <row r="806" spans="1:5" x14ac:dyDescent="0.25">
      <c r="A806" s="20"/>
      <c r="B806" s="21"/>
      <c r="C806" s="21"/>
      <c r="D806" s="21"/>
      <c r="E806" s="21"/>
    </row>
    <row r="807" spans="1:5" x14ac:dyDescent="0.25">
      <c r="A807" s="20"/>
      <c r="B807" s="21"/>
      <c r="C807" s="21"/>
      <c r="D807" s="21"/>
      <c r="E807" s="21"/>
    </row>
    <row r="808" spans="1:5" x14ac:dyDescent="0.25">
      <c r="A808" s="20"/>
      <c r="B808" s="21"/>
      <c r="C808" s="21"/>
      <c r="D808" s="21"/>
      <c r="E808" s="21"/>
    </row>
    <row r="809" spans="1:5" x14ac:dyDescent="0.25">
      <c r="A809" s="20"/>
      <c r="B809" s="21"/>
      <c r="C809" s="21"/>
      <c r="D809" s="21"/>
      <c r="E809" s="21"/>
    </row>
    <row r="810" spans="1:5" x14ac:dyDescent="0.25">
      <c r="A810" s="20"/>
      <c r="B810" s="21"/>
      <c r="C810" s="21"/>
      <c r="D810" s="21"/>
      <c r="E810" s="21"/>
    </row>
    <row r="811" spans="1:5" x14ac:dyDescent="0.25">
      <c r="A811" s="20"/>
      <c r="B811" s="21"/>
      <c r="C811" s="21"/>
      <c r="D811" s="21"/>
      <c r="E811" s="21"/>
    </row>
    <row r="812" spans="1:5" x14ac:dyDescent="0.25">
      <c r="A812" s="20"/>
      <c r="B812" s="21"/>
      <c r="C812" s="21"/>
      <c r="D812" s="21"/>
      <c r="E812" s="21"/>
    </row>
    <row r="813" spans="1:5" x14ac:dyDescent="0.25">
      <c r="A813" s="20"/>
      <c r="B813" s="21"/>
      <c r="C813" s="21"/>
      <c r="D813" s="21"/>
      <c r="E813" s="21"/>
    </row>
    <row r="814" spans="1:5" x14ac:dyDescent="0.25">
      <c r="A814" s="20"/>
      <c r="B814" s="21"/>
      <c r="C814" s="21"/>
      <c r="D814" s="21"/>
      <c r="E814" s="21"/>
    </row>
    <row r="815" spans="1:5" x14ac:dyDescent="0.25">
      <c r="A815" s="20"/>
      <c r="B815" s="21"/>
      <c r="C815" s="21"/>
      <c r="D815" s="21"/>
      <c r="E815" s="21"/>
    </row>
    <row r="816" spans="1:5" x14ac:dyDescent="0.25">
      <c r="A816" s="20"/>
      <c r="B816" s="21"/>
      <c r="C816" s="21"/>
      <c r="D816" s="21"/>
      <c r="E816" s="21"/>
    </row>
    <row r="817" spans="1:5" x14ac:dyDescent="0.25">
      <c r="A817" s="20"/>
      <c r="B817" s="21"/>
      <c r="C817" s="21"/>
      <c r="D817" s="21"/>
      <c r="E817" s="21"/>
    </row>
    <row r="818" spans="1:5" x14ac:dyDescent="0.25">
      <c r="A818" s="20"/>
      <c r="B818" s="21"/>
      <c r="C818" s="21"/>
      <c r="D818" s="21"/>
      <c r="E818" s="21"/>
    </row>
    <row r="819" spans="1:5" x14ac:dyDescent="0.25">
      <c r="A819" s="20"/>
      <c r="B819" s="21"/>
      <c r="C819" s="21"/>
      <c r="D819" s="21"/>
      <c r="E819" s="21"/>
    </row>
    <row r="820" spans="1:5" x14ac:dyDescent="0.25">
      <c r="A820" s="20"/>
      <c r="B820" s="21"/>
      <c r="C820" s="21"/>
      <c r="D820" s="21"/>
      <c r="E820" s="21"/>
    </row>
    <row r="821" spans="1:5" x14ac:dyDescent="0.25">
      <c r="A821" s="20"/>
      <c r="B821" s="21"/>
      <c r="C821" s="21"/>
      <c r="D821" s="21"/>
      <c r="E821" s="21"/>
    </row>
    <row r="822" spans="1:5" x14ac:dyDescent="0.25">
      <c r="A822" s="20"/>
      <c r="B822" s="21"/>
      <c r="C822" s="21"/>
      <c r="D822" s="21"/>
      <c r="E822" s="21"/>
    </row>
    <row r="823" spans="1:5" x14ac:dyDescent="0.25">
      <c r="A823" s="20"/>
      <c r="B823" s="21"/>
      <c r="C823" s="21"/>
      <c r="D823" s="21"/>
      <c r="E823" s="21"/>
    </row>
    <row r="824" spans="1:5" x14ac:dyDescent="0.25">
      <c r="A824" s="20"/>
      <c r="B824" s="21"/>
      <c r="C824" s="21"/>
      <c r="D824" s="21"/>
      <c r="E824" s="21"/>
    </row>
    <row r="825" spans="1:5" x14ac:dyDescent="0.25">
      <c r="A825" s="20"/>
      <c r="B825" s="21"/>
      <c r="C825" s="21"/>
      <c r="D825" s="21"/>
      <c r="E825" s="21"/>
    </row>
    <row r="826" spans="1:5" x14ac:dyDescent="0.25">
      <c r="A826" s="20"/>
      <c r="B826" s="21"/>
      <c r="C826" s="21"/>
      <c r="D826" s="21"/>
      <c r="E826" s="21"/>
    </row>
    <row r="827" spans="1:5" x14ac:dyDescent="0.25">
      <c r="A827" s="20"/>
      <c r="B827" s="21"/>
      <c r="C827" s="21"/>
      <c r="D827" s="21"/>
      <c r="E827" s="21"/>
    </row>
    <row r="828" spans="1:5" x14ac:dyDescent="0.25">
      <c r="A828" s="20"/>
      <c r="B828" s="21"/>
      <c r="C828" s="21"/>
      <c r="D828" s="21"/>
      <c r="E828" s="21"/>
    </row>
    <row r="829" spans="1:5" x14ac:dyDescent="0.25">
      <c r="A829" s="20"/>
      <c r="B829" s="21"/>
      <c r="C829" s="21"/>
      <c r="D829" s="21"/>
      <c r="E829" s="21"/>
    </row>
    <row r="830" spans="1:5" x14ac:dyDescent="0.25">
      <c r="A830" s="20"/>
      <c r="B830" s="21"/>
      <c r="C830" s="21"/>
      <c r="D830" s="21"/>
      <c r="E830" s="21"/>
    </row>
    <row r="831" spans="1:5" x14ac:dyDescent="0.25">
      <c r="A831" s="20"/>
      <c r="B831" s="21"/>
      <c r="C831" s="21"/>
      <c r="D831" s="21"/>
      <c r="E831" s="21"/>
    </row>
    <row r="832" spans="1:5" x14ac:dyDescent="0.25">
      <c r="A832" s="20"/>
      <c r="B832" s="21"/>
      <c r="C832" s="21"/>
      <c r="D832" s="21"/>
      <c r="E832" s="21"/>
    </row>
    <row r="833" spans="1:5" x14ac:dyDescent="0.25">
      <c r="A833" s="20"/>
      <c r="B833" s="21"/>
      <c r="C833" s="21"/>
      <c r="D833" s="21"/>
      <c r="E833" s="21"/>
    </row>
    <row r="834" spans="1:5" x14ac:dyDescent="0.25">
      <c r="A834" s="20"/>
      <c r="B834" s="21"/>
      <c r="C834" s="21"/>
      <c r="D834" s="21"/>
      <c r="E834" s="21"/>
    </row>
    <row r="835" spans="1:5" x14ac:dyDescent="0.25">
      <c r="A835" s="20"/>
      <c r="B835" s="21"/>
      <c r="C835" s="21"/>
      <c r="D835" s="21"/>
      <c r="E835" s="21"/>
    </row>
    <row r="836" spans="1:5" x14ac:dyDescent="0.25">
      <c r="A836" s="20"/>
      <c r="B836" s="21"/>
      <c r="C836" s="21"/>
      <c r="D836" s="21"/>
      <c r="E836" s="21"/>
    </row>
    <row r="837" spans="1:5" x14ac:dyDescent="0.25">
      <c r="A837" s="20"/>
      <c r="B837" s="21"/>
      <c r="C837" s="21"/>
      <c r="D837" s="21"/>
      <c r="E837" s="21"/>
    </row>
    <row r="838" spans="1:5" x14ac:dyDescent="0.25">
      <c r="A838" s="20"/>
      <c r="B838" s="21"/>
      <c r="C838" s="21"/>
      <c r="D838" s="21"/>
      <c r="E838" s="21"/>
    </row>
    <row r="839" spans="1:5" x14ac:dyDescent="0.25">
      <c r="A839" s="20"/>
      <c r="B839" s="21"/>
      <c r="C839" s="21"/>
      <c r="D839" s="21"/>
      <c r="E839" s="21"/>
    </row>
    <row r="840" spans="1:5" x14ac:dyDescent="0.25">
      <c r="A840" s="20"/>
      <c r="B840" s="21"/>
      <c r="C840" s="21"/>
      <c r="D840" s="21"/>
      <c r="E840" s="21"/>
    </row>
    <row r="841" spans="1:5" x14ac:dyDescent="0.25">
      <c r="A841" s="20"/>
      <c r="B841" s="21"/>
      <c r="C841" s="21"/>
      <c r="D841" s="21"/>
      <c r="E841" s="21"/>
    </row>
    <row r="842" spans="1:5" x14ac:dyDescent="0.25">
      <c r="A842" s="20"/>
      <c r="B842" s="21"/>
      <c r="C842" s="21"/>
      <c r="D842" s="21"/>
      <c r="E842" s="21"/>
    </row>
    <row r="843" spans="1:5" x14ac:dyDescent="0.25">
      <c r="A843" s="20"/>
      <c r="B843" s="21"/>
      <c r="C843" s="21"/>
      <c r="D843" s="21"/>
      <c r="E843" s="21"/>
    </row>
    <row r="844" spans="1:5" x14ac:dyDescent="0.25">
      <c r="A844" s="20"/>
      <c r="B844" s="21"/>
      <c r="C844" s="21"/>
      <c r="D844" s="21"/>
      <c r="E844" s="21"/>
    </row>
    <row r="845" spans="1:5" x14ac:dyDescent="0.25">
      <c r="A845" s="20"/>
      <c r="B845" s="21"/>
      <c r="C845" s="21"/>
      <c r="D845" s="21"/>
      <c r="E845" s="21"/>
    </row>
    <row r="846" spans="1:5" x14ac:dyDescent="0.25">
      <c r="A846" s="20"/>
      <c r="B846" s="21"/>
      <c r="C846" s="21"/>
      <c r="D846" s="21"/>
      <c r="E846" s="21"/>
    </row>
    <row r="847" spans="1:5" x14ac:dyDescent="0.25">
      <c r="A847" s="20"/>
      <c r="B847" s="21"/>
      <c r="C847" s="21"/>
      <c r="D847" s="21"/>
      <c r="E847" s="21"/>
    </row>
    <row r="848" spans="1:5" x14ac:dyDescent="0.25">
      <c r="A848" s="20"/>
      <c r="B848" s="21"/>
      <c r="C848" s="21"/>
      <c r="D848" s="21"/>
      <c r="E848" s="21"/>
    </row>
    <row r="849" spans="1:5" x14ac:dyDescent="0.25">
      <c r="A849" s="20"/>
      <c r="B849" s="21"/>
      <c r="C849" s="21"/>
      <c r="D849" s="21"/>
      <c r="E849" s="21"/>
    </row>
    <row r="850" spans="1:5" x14ac:dyDescent="0.25">
      <c r="A850" s="20"/>
      <c r="B850" s="21"/>
      <c r="C850" s="21"/>
      <c r="D850" s="21"/>
      <c r="E850" s="21"/>
    </row>
    <row r="851" spans="1:5" x14ac:dyDescent="0.25">
      <c r="A851" s="20"/>
      <c r="B851" s="21"/>
      <c r="C851" s="21"/>
      <c r="D851" s="21"/>
      <c r="E851" s="21"/>
    </row>
    <row r="852" spans="1:5" x14ac:dyDescent="0.25">
      <c r="A852" s="20"/>
      <c r="B852" s="21"/>
      <c r="C852" s="21"/>
      <c r="D852" s="21"/>
      <c r="E852" s="21"/>
    </row>
    <row r="853" spans="1:5" x14ac:dyDescent="0.25">
      <c r="A853" s="20"/>
      <c r="B853" s="21"/>
      <c r="C853" s="21"/>
      <c r="D853" s="21"/>
      <c r="E853" s="21"/>
    </row>
    <row r="854" spans="1:5" x14ac:dyDescent="0.25">
      <c r="A854" s="20"/>
      <c r="B854" s="21"/>
      <c r="C854" s="21"/>
      <c r="D854" s="21"/>
      <c r="E854" s="21"/>
    </row>
    <row r="855" spans="1:5" x14ac:dyDescent="0.25">
      <c r="A855" s="20"/>
      <c r="B855" s="21"/>
      <c r="C855" s="21"/>
      <c r="D855" s="21"/>
      <c r="E855" s="21"/>
    </row>
    <row r="856" spans="1:5" x14ac:dyDescent="0.25">
      <c r="A856" s="20"/>
      <c r="B856" s="21"/>
      <c r="C856" s="21"/>
      <c r="D856" s="21"/>
      <c r="E856" s="21"/>
    </row>
    <row r="857" spans="1:5" x14ac:dyDescent="0.25">
      <c r="A857" s="20"/>
      <c r="B857" s="21"/>
      <c r="C857" s="21"/>
      <c r="D857" s="21"/>
      <c r="E857" s="21"/>
    </row>
    <row r="858" spans="1:5" x14ac:dyDescent="0.25">
      <c r="A858" s="20"/>
      <c r="B858" s="21"/>
      <c r="C858" s="21"/>
      <c r="D858" s="21"/>
      <c r="E858" s="21"/>
    </row>
    <row r="859" spans="1:5" x14ac:dyDescent="0.25">
      <c r="A859" s="20"/>
      <c r="B859" s="21"/>
      <c r="C859" s="21"/>
      <c r="D859" s="21"/>
      <c r="E859" s="21"/>
    </row>
    <row r="860" spans="1:5" x14ac:dyDescent="0.25">
      <c r="A860" s="20"/>
      <c r="B860" s="21"/>
      <c r="C860" s="21"/>
      <c r="D860" s="21"/>
      <c r="E860" s="21"/>
    </row>
    <row r="861" spans="1:5" x14ac:dyDescent="0.25">
      <c r="A861" s="20"/>
      <c r="B861" s="21"/>
      <c r="C861" s="21"/>
      <c r="D861" s="21"/>
      <c r="E861" s="21"/>
    </row>
    <row r="862" spans="1:5" x14ac:dyDescent="0.25">
      <c r="A862" s="20"/>
      <c r="B862" s="21"/>
      <c r="C862" s="21"/>
      <c r="D862" s="21"/>
      <c r="E862" s="21"/>
    </row>
    <row r="863" spans="1:5" x14ac:dyDescent="0.25">
      <c r="A863" s="20"/>
      <c r="B863" s="21"/>
      <c r="C863" s="21"/>
      <c r="D863" s="21"/>
      <c r="E863" s="21"/>
    </row>
    <row r="864" spans="1:5" x14ac:dyDescent="0.25">
      <c r="A864" s="20"/>
      <c r="B864" s="21"/>
      <c r="C864" s="21"/>
      <c r="D864" s="21"/>
      <c r="E864" s="21"/>
    </row>
  </sheetData>
  <mergeCells count="5"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2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2052E-AD0B-4B0A-89EA-9EC2A4A0E880}">
  <dimension ref="A1:K881"/>
  <sheetViews>
    <sheetView zoomScaleNormal="100" workbookViewId="0">
      <selection activeCell="I27" sqref="I27"/>
    </sheetView>
  </sheetViews>
  <sheetFormatPr defaultRowHeight="15" x14ac:dyDescent="0.25"/>
  <cols>
    <col min="1" max="1" width="10.140625" bestFit="1" customWidth="1"/>
    <col min="3" max="3" width="14.140625" customWidth="1"/>
    <col min="4" max="4" width="13.42578125" style="23" customWidth="1"/>
    <col min="9" max="9" width="11.85546875" customWidth="1"/>
    <col min="10" max="10" width="13.85546875" customWidth="1"/>
    <col min="11" max="11" width="13.42578125" customWidth="1"/>
  </cols>
  <sheetData>
    <row r="1" spans="1:11" x14ac:dyDescent="0.25">
      <c r="A1" s="638" t="s">
        <v>0</v>
      </c>
      <c r="B1" s="638" t="s">
        <v>1</v>
      </c>
      <c r="C1" s="255" t="s">
        <v>2</v>
      </c>
      <c r="D1" s="267" t="s">
        <v>3</v>
      </c>
      <c r="E1" s="255" t="s">
        <v>4</v>
      </c>
    </row>
    <row r="2" spans="1:11" x14ac:dyDescent="0.25">
      <c r="A2" s="8"/>
      <c r="B2" s="8"/>
      <c r="C2" s="255"/>
      <c r="D2" s="267"/>
      <c r="E2" s="255"/>
    </row>
    <row r="3" spans="1:11" x14ac:dyDescent="0.25">
      <c r="A3" s="438">
        <v>44928</v>
      </c>
      <c r="B3" s="431" t="s">
        <v>19251</v>
      </c>
      <c r="C3" s="431">
        <v>120</v>
      </c>
      <c r="D3" s="431">
        <v>358.18</v>
      </c>
      <c r="E3" s="431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38">
        <v>44928</v>
      </c>
      <c r="B4" s="431" t="s">
        <v>19252</v>
      </c>
      <c r="C4" s="431">
        <v>40</v>
      </c>
      <c r="D4" s="431">
        <v>124.23</v>
      </c>
      <c r="E4" s="431"/>
      <c r="G4" s="635" t="s">
        <v>9</v>
      </c>
      <c r="H4" s="636"/>
      <c r="I4" s="9">
        <f>SUM(C3:C999)</f>
        <v>134214.9</v>
      </c>
      <c r="J4" s="9">
        <f>I8/1.23</f>
        <v>42012.097560975584</v>
      </c>
      <c r="K4" s="9">
        <f>SUM(E3:E999)</f>
        <v>300336.07000000012</v>
      </c>
    </row>
    <row r="5" spans="1:11" x14ac:dyDescent="0.25">
      <c r="A5" s="438">
        <v>44928</v>
      </c>
      <c r="B5" s="431" t="s">
        <v>19253</v>
      </c>
      <c r="C5" s="431">
        <v>75</v>
      </c>
      <c r="D5" s="431">
        <v>304.79000000000002</v>
      </c>
      <c r="E5" s="431"/>
      <c r="G5" s="633" t="s">
        <v>10</v>
      </c>
      <c r="H5" s="633"/>
      <c r="I5" s="9">
        <f>K4+J4</f>
        <v>342348.16756097571</v>
      </c>
      <c r="J5" s="14"/>
      <c r="K5" s="14"/>
    </row>
    <row r="6" spans="1:11" x14ac:dyDescent="0.25">
      <c r="A6" s="438">
        <v>44928</v>
      </c>
      <c r="B6" s="431" t="s">
        <v>19254</v>
      </c>
      <c r="C6" s="431">
        <v>25</v>
      </c>
      <c r="D6" s="431">
        <v>97.17</v>
      </c>
      <c r="E6" s="431"/>
      <c r="G6" s="633" t="s">
        <v>11</v>
      </c>
      <c r="H6" s="633"/>
      <c r="I6" s="226">
        <f>I4/I5</f>
        <v>0.39204211594354438</v>
      </c>
      <c r="J6" s="14"/>
      <c r="K6" s="14"/>
    </row>
    <row r="7" spans="1:11" x14ac:dyDescent="0.25">
      <c r="A7" s="438">
        <v>44928</v>
      </c>
      <c r="B7" s="431" t="s">
        <v>19255</v>
      </c>
      <c r="C7" s="431">
        <v>15</v>
      </c>
      <c r="D7" s="432"/>
      <c r="E7" s="431">
        <v>49</v>
      </c>
    </row>
    <row r="8" spans="1:11" x14ac:dyDescent="0.25">
      <c r="A8" s="438">
        <v>44928</v>
      </c>
      <c r="B8" s="431" t="s">
        <v>19256</v>
      </c>
      <c r="C8" s="431">
        <v>840</v>
      </c>
      <c r="D8" s="432"/>
      <c r="E8" s="433">
        <v>1824.76</v>
      </c>
      <c r="I8">
        <f>SUM(D3:D999)</f>
        <v>51674.879999999968</v>
      </c>
    </row>
    <row r="9" spans="1:11" x14ac:dyDescent="0.25">
      <c r="A9" s="438">
        <v>44928</v>
      </c>
      <c r="B9" s="431" t="s">
        <v>19257</v>
      </c>
      <c r="C9" s="431">
        <v>20</v>
      </c>
      <c r="D9" s="432"/>
      <c r="E9" s="431">
        <v>123.68</v>
      </c>
    </row>
    <row r="10" spans="1:11" x14ac:dyDescent="0.25">
      <c r="A10" s="438">
        <v>44928</v>
      </c>
      <c r="B10" s="431" t="s">
        <v>19258</v>
      </c>
      <c r="C10" s="431">
        <v>65</v>
      </c>
      <c r="D10" s="431">
        <v>153.26</v>
      </c>
      <c r="E10" s="431"/>
    </row>
    <row r="11" spans="1:11" x14ac:dyDescent="0.25">
      <c r="A11" s="438">
        <v>44928</v>
      </c>
      <c r="B11" s="431" t="s">
        <v>19259</v>
      </c>
      <c r="C11" s="431">
        <v>74</v>
      </c>
      <c r="D11" s="431">
        <v>168.76</v>
      </c>
      <c r="E11" s="431"/>
    </row>
    <row r="12" spans="1:11" x14ac:dyDescent="0.25">
      <c r="A12" s="438">
        <v>44928</v>
      </c>
      <c r="B12" s="431" t="s">
        <v>19260</v>
      </c>
      <c r="C12" s="431">
        <v>18</v>
      </c>
      <c r="D12" s="431">
        <v>159.9</v>
      </c>
      <c r="E12" s="431"/>
    </row>
    <row r="13" spans="1:11" x14ac:dyDescent="0.25">
      <c r="A13" s="438">
        <v>44928</v>
      </c>
      <c r="B13" s="431" t="s">
        <v>19261</v>
      </c>
      <c r="C13" s="431">
        <v>110</v>
      </c>
      <c r="D13" s="432"/>
      <c r="E13" s="431">
        <v>282.8</v>
      </c>
    </row>
    <row r="14" spans="1:11" x14ac:dyDescent="0.25">
      <c r="A14" s="438">
        <v>44928</v>
      </c>
      <c r="B14" s="431" t="s">
        <v>19262</v>
      </c>
      <c r="C14" s="431">
        <v>5</v>
      </c>
      <c r="D14" s="431">
        <v>70.36</v>
      </c>
      <c r="E14" s="431"/>
    </row>
    <row r="15" spans="1:11" x14ac:dyDescent="0.25">
      <c r="A15" s="438">
        <v>44928</v>
      </c>
      <c r="B15" s="431" t="s">
        <v>19263</v>
      </c>
      <c r="C15" s="431">
        <v>37</v>
      </c>
      <c r="D15" s="431"/>
      <c r="E15" s="431">
        <v>83.2</v>
      </c>
    </row>
    <row r="16" spans="1:11" x14ac:dyDescent="0.25">
      <c r="A16" s="438">
        <v>44928</v>
      </c>
      <c r="B16" s="431" t="s">
        <v>19264</v>
      </c>
      <c r="C16" s="431">
        <v>25</v>
      </c>
      <c r="D16" s="432"/>
      <c r="E16" s="431">
        <v>59</v>
      </c>
    </row>
    <row r="17" spans="1:5" x14ac:dyDescent="0.25">
      <c r="A17" s="438">
        <v>44928</v>
      </c>
      <c r="B17" s="431" t="s">
        <v>19265</v>
      </c>
      <c r="C17" s="431">
        <v>114</v>
      </c>
      <c r="D17" s="432"/>
      <c r="E17" s="431">
        <v>851.13</v>
      </c>
    </row>
    <row r="18" spans="1:5" x14ac:dyDescent="0.25">
      <c r="A18" s="438">
        <v>44928</v>
      </c>
      <c r="B18" s="431" t="s">
        <v>19266</v>
      </c>
      <c r="C18" s="431">
        <v>72</v>
      </c>
      <c r="D18" s="432"/>
      <c r="E18" s="431">
        <v>205.8</v>
      </c>
    </row>
    <row r="19" spans="1:5" x14ac:dyDescent="0.25">
      <c r="A19" s="438">
        <v>44928</v>
      </c>
      <c r="B19" s="431" t="s">
        <v>19270</v>
      </c>
      <c r="C19" s="431">
        <v>20</v>
      </c>
      <c r="D19" s="432"/>
      <c r="E19" s="431">
        <v>142</v>
      </c>
    </row>
    <row r="20" spans="1:5" x14ac:dyDescent="0.25">
      <c r="A20" s="438">
        <v>44928</v>
      </c>
      <c r="B20" s="431" t="s">
        <v>19271</v>
      </c>
      <c r="C20" s="431">
        <v>73</v>
      </c>
      <c r="D20" s="432"/>
      <c r="E20" s="431">
        <v>177</v>
      </c>
    </row>
    <row r="21" spans="1:5" x14ac:dyDescent="0.25">
      <c r="A21" s="438">
        <v>44928</v>
      </c>
      <c r="B21" s="431" t="s">
        <v>19272</v>
      </c>
      <c r="C21" s="431">
        <v>45</v>
      </c>
      <c r="D21" s="432"/>
      <c r="E21" s="431">
        <v>118</v>
      </c>
    </row>
    <row r="22" spans="1:5" x14ac:dyDescent="0.25">
      <c r="A22" s="438">
        <v>44928</v>
      </c>
      <c r="B22" s="431" t="s">
        <v>19273</v>
      </c>
      <c r="C22" s="431">
        <v>49</v>
      </c>
      <c r="D22" s="432"/>
      <c r="E22" s="431">
        <v>293.27</v>
      </c>
    </row>
    <row r="23" spans="1:5" x14ac:dyDescent="0.25">
      <c r="A23" s="438">
        <v>44928</v>
      </c>
      <c r="B23" s="431" t="s">
        <v>19274</v>
      </c>
      <c r="C23" s="431">
        <v>14</v>
      </c>
      <c r="D23" s="431">
        <v>120.54</v>
      </c>
      <c r="E23" s="431"/>
    </row>
    <row r="24" spans="1:5" x14ac:dyDescent="0.25">
      <c r="A24" s="438">
        <v>44928</v>
      </c>
      <c r="B24" s="431" t="s">
        <v>19275</v>
      </c>
      <c r="C24" s="431">
        <v>15</v>
      </c>
      <c r="D24" s="432"/>
      <c r="E24" s="431">
        <v>93.1</v>
      </c>
    </row>
    <row r="25" spans="1:5" x14ac:dyDescent="0.25">
      <c r="A25" s="438">
        <v>44928</v>
      </c>
      <c r="B25" s="431" t="s">
        <v>19276</v>
      </c>
      <c r="C25" s="431">
        <v>437</v>
      </c>
      <c r="D25" s="432"/>
      <c r="E25" s="431">
        <v>621.80999999999995</v>
      </c>
    </row>
    <row r="26" spans="1:5" x14ac:dyDescent="0.25">
      <c r="A26" s="438">
        <v>44928</v>
      </c>
      <c r="B26" s="431" t="s">
        <v>19277</v>
      </c>
      <c r="C26" s="435">
        <v>127</v>
      </c>
      <c r="D26" s="431">
        <v>392.97</v>
      </c>
      <c r="E26" s="431"/>
    </row>
    <row r="27" spans="1:5" x14ac:dyDescent="0.25">
      <c r="A27" s="438">
        <v>44928</v>
      </c>
      <c r="B27" s="431" t="s">
        <v>19278</v>
      </c>
      <c r="C27" s="435">
        <v>14</v>
      </c>
      <c r="D27" s="432"/>
      <c r="E27" s="431">
        <v>73.5</v>
      </c>
    </row>
    <row r="28" spans="1:5" x14ac:dyDescent="0.25">
      <c r="A28" s="438">
        <v>44928</v>
      </c>
      <c r="B28" s="431" t="s">
        <v>19279</v>
      </c>
      <c r="C28" s="431">
        <v>53</v>
      </c>
      <c r="D28" s="432"/>
      <c r="E28" s="431">
        <v>119.6</v>
      </c>
    </row>
    <row r="29" spans="1:5" x14ac:dyDescent="0.25">
      <c r="A29" s="438">
        <v>44928</v>
      </c>
      <c r="B29" s="21" t="s">
        <v>19281</v>
      </c>
      <c r="C29" s="21">
        <v>10</v>
      </c>
      <c r="D29" s="59"/>
      <c r="E29" s="21">
        <v>101</v>
      </c>
    </row>
    <row r="30" spans="1:5" x14ac:dyDescent="0.25">
      <c r="A30" s="438">
        <v>44928</v>
      </c>
      <c r="B30" s="21" t="s">
        <v>19282</v>
      </c>
      <c r="C30" s="21">
        <v>90</v>
      </c>
      <c r="D30" s="21">
        <v>306.52</v>
      </c>
      <c r="E30" s="21"/>
    </row>
    <row r="31" spans="1:5" x14ac:dyDescent="0.25">
      <c r="A31" s="438">
        <v>44928</v>
      </c>
      <c r="B31" s="21" t="s">
        <v>19283</v>
      </c>
      <c r="C31" s="21">
        <v>10</v>
      </c>
      <c r="D31" s="59"/>
      <c r="E31" s="21">
        <v>49</v>
      </c>
    </row>
    <row r="32" spans="1:5" x14ac:dyDescent="0.25">
      <c r="A32" s="438">
        <v>44928</v>
      </c>
      <c r="B32" s="21" t="s">
        <v>19284</v>
      </c>
      <c r="C32" s="21">
        <v>10</v>
      </c>
      <c r="D32" s="59"/>
      <c r="E32" s="19">
        <v>407.68</v>
      </c>
    </row>
    <row r="33" spans="1:6" x14ac:dyDescent="0.25">
      <c r="A33" s="438">
        <v>44928</v>
      </c>
      <c r="B33" s="21" t="s">
        <v>19285</v>
      </c>
      <c r="C33" s="21">
        <v>10</v>
      </c>
      <c r="D33" s="59"/>
      <c r="E33" s="21">
        <v>49</v>
      </c>
    </row>
    <row r="34" spans="1:6" x14ac:dyDescent="0.25">
      <c r="A34" s="438">
        <v>44928</v>
      </c>
      <c r="B34" s="21" t="s">
        <v>19286</v>
      </c>
      <c r="C34" s="21">
        <v>69</v>
      </c>
      <c r="D34" s="21">
        <v>229.03</v>
      </c>
      <c r="E34" s="21"/>
    </row>
    <row r="35" spans="1:6" x14ac:dyDescent="0.25">
      <c r="A35" s="438">
        <v>44928</v>
      </c>
      <c r="B35" s="19" t="s">
        <v>19287</v>
      </c>
      <c r="C35" s="21">
        <v>685</v>
      </c>
      <c r="D35" s="59"/>
      <c r="E35" s="60">
        <v>1805.44</v>
      </c>
    </row>
    <row r="36" spans="1:6" x14ac:dyDescent="0.25">
      <c r="A36" s="438">
        <v>44928</v>
      </c>
      <c r="B36" s="21" t="s">
        <v>19288</v>
      </c>
      <c r="C36" s="21">
        <v>10</v>
      </c>
      <c r="D36" s="59"/>
      <c r="E36" s="21">
        <v>58.8</v>
      </c>
    </row>
    <row r="37" spans="1:6" x14ac:dyDescent="0.25">
      <c r="A37" s="438">
        <v>44928</v>
      </c>
      <c r="B37" s="21" t="s">
        <v>19289</v>
      </c>
      <c r="C37" s="21">
        <v>40</v>
      </c>
      <c r="D37" s="59">
        <v>58.8</v>
      </c>
      <c r="E37" s="21"/>
    </row>
    <row r="38" spans="1:6" x14ac:dyDescent="0.25">
      <c r="A38" s="438">
        <v>44928</v>
      </c>
      <c r="B38" s="21" t="s">
        <v>19290</v>
      </c>
      <c r="C38" s="21">
        <v>78</v>
      </c>
      <c r="D38" s="21">
        <v>241.3</v>
      </c>
      <c r="E38" s="60"/>
      <c r="F38" s="89"/>
    </row>
    <row r="39" spans="1:6" x14ac:dyDescent="0.25">
      <c r="A39" s="438">
        <v>44928</v>
      </c>
      <c r="B39" s="21" t="s">
        <v>19291</v>
      </c>
      <c r="C39" s="21">
        <v>22</v>
      </c>
      <c r="D39" s="59">
        <v>72.569999999999993</v>
      </c>
      <c r="E39" s="21"/>
    </row>
    <row r="40" spans="1:6" x14ac:dyDescent="0.25">
      <c r="A40" s="438">
        <v>44928</v>
      </c>
      <c r="B40" s="21" t="s">
        <v>19292</v>
      </c>
      <c r="C40" s="21">
        <v>50</v>
      </c>
      <c r="D40" s="59">
        <v>168.76</v>
      </c>
      <c r="E40" s="60"/>
    </row>
    <row r="41" spans="1:6" x14ac:dyDescent="0.25">
      <c r="A41" s="438">
        <v>44929</v>
      </c>
      <c r="B41" s="431" t="s">
        <v>19293</v>
      </c>
      <c r="C41" s="431">
        <v>17</v>
      </c>
      <c r="D41" s="432"/>
      <c r="E41" s="431">
        <v>132.30000000000001</v>
      </c>
    </row>
    <row r="42" spans="1:6" x14ac:dyDescent="0.25">
      <c r="A42" s="438">
        <v>44929</v>
      </c>
      <c r="B42" s="431" t="s">
        <v>19295</v>
      </c>
      <c r="C42" s="431">
        <v>10</v>
      </c>
      <c r="D42" s="432"/>
      <c r="E42" s="431">
        <v>44.2</v>
      </c>
    </row>
    <row r="43" spans="1:6" x14ac:dyDescent="0.25">
      <c r="A43" s="438">
        <v>44929</v>
      </c>
      <c r="B43" s="431" t="s">
        <v>19296</v>
      </c>
      <c r="C43" s="431">
        <v>5</v>
      </c>
      <c r="D43" s="431">
        <v>31.98</v>
      </c>
      <c r="E43" s="431"/>
    </row>
    <row r="44" spans="1:6" x14ac:dyDescent="0.25">
      <c r="A44" s="438">
        <v>44929</v>
      </c>
      <c r="B44" s="431" t="s">
        <v>19297</v>
      </c>
      <c r="C44" s="431">
        <v>42</v>
      </c>
      <c r="D44" s="432"/>
      <c r="E44" s="431">
        <v>192.66</v>
      </c>
    </row>
    <row r="45" spans="1:6" x14ac:dyDescent="0.25">
      <c r="A45" s="438">
        <v>44929</v>
      </c>
      <c r="B45" s="431" t="s">
        <v>19298</v>
      </c>
      <c r="C45" s="431">
        <v>29</v>
      </c>
      <c r="D45" s="432"/>
      <c r="E45" s="431">
        <v>242.06</v>
      </c>
    </row>
    <row r="46" spans="1:6" x14ac:dyDescent="0.25">
      <c r="A46" s="438">
        <v>44929</v>
      </c>
      <c r="B46" s="431" t="s">
        <v>19299</v>
      </c>
      <c r="C46" s="431">
        <v>92</v>
      </c>
      <c r="D46" s="431">
        <v>202.46</v>
      </c>
      <c r="E46" s="431"/>
    </row>
    <row r="47" spans="1:6" x14ac:dyDescent="0.25">
      <c r="A47" s="438">
        <v>44929</v>
      </c>
      <c r="B47" s="431" t="s">
        <v>19301</v>
      </c>
      <c r="C47" s="431">
        <v>27</v>
      </c>
      <c r="D47" s="431">
        <v>124.23</v>
      </c>
      <c r="E47" s="431"/>
    </row>
    <row r="48" spans="1:6" x14ac:dyDescent="0.25">
      <c r="A48" s="438">
        <v>44929</v>
      </c>
      <c r="B48" s="431" t="s">
        <v>19303</v>
      </c>
      <c r="C48" s="431">
        <v>24</v>
      </c>
      <c r="D48" s="431">
        <v>78.349999999999994</v>
      </c>
      <c r="E48" s="431"/>
    </row>
    <row r="49" spans="1:5" x14ac:dyDescent="0.25">
      <c r="A49" s="438">
        <v>44929</v>
      </c>
      <c r="B49" s="431" t="s">
        <v>19304</v>
      </c>
      <c r="C49" s="431">
        <v>120</v>
      </c>
      <c r="D49" s="432"/>
      <c r="E49" s="431">
        <v>411.6</v>
      </c>
    </row>
    <row r="50" spans="1:5" x14ac:dyDescent="0.25">
      <c r="A50" s="438">
        <v>44929</v>
      </c>
      <c r="B50" s="431" t="s">
        <v>19305</v>
      </c>
      <c r="C50" s="431">
        <v>28</v>
      </c>
      <c r="D50" s="431">
        <v>78.349999999999994</v>
      </c>
      <c r="E50" s="431"/>
    </row>
    <row r="51" spans="1:5" x14ac:dyDescent="0.25">
      <c r="A51" s="438">
        <v>44929</v>
      </c>
      <c r="B51" s="431" t="s">
        <v>19306</v>
      </c>
      <c r="C51" s="431">
        <v>108</v>
      </c>
      <c r="D51" s="432"/>
      <c r="E51" s="431">
        <v>246.72</v>
      </c>
    </row>
    <row r="52" spans="1:5" x14ac:dyDescent="0.25">
      <c r="A52" s="438">
        <v>44929</v>
      </c>
      <c r="B52" s="431" t="s">
        <v>19307</v>
      </c>
      <c r="C52" s="431">
        <v>23</v>
      </c>
      <c r="D52" s="432"/>
      <c r="E52" s="431">
        <v>208</v>
      </c>
    </row>
    <row r="53" spans="1:5" x14ac:dyDescent="0.25">
      <c r="A53" s="438">
        <v>44929</v>
      </c>
      <c r="B53" s="431" t="s">
        <v>19309</v>
      </c>
      <c r="C53" s="431">
        <v>12</v>
      </c>
      <c r="D53" s="431">
        <v>179.09</v>
      </c>
      <c r="E53" s="431"/>
    </row>
    <row r="54" spans="1:5" x14ac:dyDescent="0.25">
      <c r="A54" s="438">
        <v>44929</v>
      </c>
      <c r="B54" s="431" t="s">
        <v>19310</v>
      </c>
      <c r="C54" s="431">
        <v>10</v>
      </c>
      <c r="D54" s="431">
        <v>78.349999999999994</v>
      </c>
      <c r="E54" s="431"/>
    </row>
    <row r="55" spans="1:5" x14ac:dyDescent="0.25">
      <c r="A55" s="438">
        <v>44929</v>
      </c>
      <c r="B55" s="431" t="s">
        <v>19311</v>
      </c>
      <c r="C55" s="431">
        <v>24</v>
      </c>
      <c r="D55" s="432"/>
      <c r="E55" s="431">
        <v>58.8</v>
      </c>
    </row>
    <row r="56" spans="1:5" x14ac:dyDescent="0.25">
      <c r="A56" s="438">
        <v>44929</v>
      </c>
      <c r="B56" s="431" t="s">
        <v>19312</v>
      </c>
      <c r="C56" s="431">
        <v>35</v>
      </c>
      <c r="D56" s="432"/>
      <c r="E56" s="431">
        <v>88.5</v>
      </c>
    </row>
    <row r="57" spans="1:5" x14ac:dyDescent="0.25">
      <c r="A57" s="438">
        <v>44929</v>
      </c>
      <c r="B57" s="431" t="s">
        <v>19313</v>
      </c>
      <c r="C57" s="431">
        <v>200</v>
      </c>
      <c r="D57" s="432"/>
      <c r="E57" s="431">
        <v>548.79999999999995</v>
      </c>
    </row>
    <row r="58" spans="1:5" x14ac:dyDescent="0.25">
      <c r="A58" s="438">
        <v>44929</v>
      </c>
      <c r="B58" s="431" t="s">
        <v>19314</v>
      </c>
      <c r="C58" s="431">
        <v>40</v>
      </c>
      <c r="D58" s="432"/>
      <c r="E58" s="431">
        <v>93.6</v>
      </c>
    </row>
    <row r="59" spans="1:5" x14ac:dyDescent="0.25">
      <c r="A59" s="438">
        <v>44929</v>
      </c>
      <c r="B59" s="431" t="s">
        <v>19315</v>
      </c>
      <c r="C59" s="431">
        <v>945</v>
      </c>
      <c r="D59" s="432"/>
      <c r="E59" s="433">
        <v>1825.74</v>
      </c>
    </row>
    <row r="60" spans="1:5" x14ac:dyDescent="0.25">
      <c r="A60" s="438">
        <v>44929</v>
      </c>
      <c r="B60" s="431" t="s">
        <v>19316</v>
      </c>
      <c r="C60" s="431">
        <v>241</v>
      </c>
      <c r="D60" s="432"/>
      <c r="E60" s="433">
        <v>1445.26</v>
      </c>
    </row>
    <row r="61" spans="1:5" x14ac:dyDescent="0.25">
      <c r="A61" s="438">
        <v>44929</v>
      </c>
      <c r="B61" s="431" t="s">
        <v>19317</v>
      </c>
      <c r="C61" s="431">
        <v>43</v>
      </c>
      <c r="D61" s="431">
        <v>328.11</v>
      </c>
      <c r="E61" s="431"/>
    </row>
    <row r="62" spans="1:5" x14ac:dyDescent="0.25">
      <c r="A62" s="438">
        <v>44930</v>
      </c>
      <c r="B62" s="431" t="s">
        <v>19318</v>
      </c>
      <c r="C62" s="431">
        <v>10</v>
      </c>
      <c r="D62" s="432"/>
      <c r="E62" s="431">
        <v>52</v>
      </c>
    </row>
    <row r="63" spans="1:5" x14ac:dyDescent="0.25">
      <c r="A63" s="438">
        <v>44930</v>
      </c>
      <c r="B63" s="431" t="s">
        <v>19319</v>
      </c>
      <c r="C63" s="431">
        <v>46</v>
      </c>
      <c r="D63" s="432"/>
      <c r="E63" s="431">
        <v>118.77</v>
      </c>
    </row>
    <row r="64" spans="1:5" x14ac:dyDescent="0.25">
      <c r="A64" s="438">
        <v>44930</v>
      </c>
      <c r="B64" s="431" t="s">
        <v>19320</v>
      </c>
      <c r="C64" s="431">
        <v>33</v>
      </c>
      <c r="D64" s="432"/>
      <c r="E64" s="431">
        <v>83.3</v>
      </c>
    </row>
    <row r="65" spans="1:5" x14ac:dyDescent="0.25">
      <c r="A65" s="438">
        <v>44930</v>
      </c>
      <c r="B65" s="431" t="s">
        <v>19321</v>
      </c>
      <c r="C65" s="431">
        <v>116</v>
      </c>
      <c r="D65" s="432"/>
      <c r="E65" s="431">
        <v>281.58</v>
      </c>
    </row>
    <row r="66" spans="1:5" x14ac:dyDescent="0.25">
      <c r="A66" s="438">
        <v>44930</v>
      </c>
      <c r="B66" s="431" t="s">
        <v>19322</v>
      </c>
      <c r="C66" s="431">
        <v>43</v>
      </c>
      <c r="D66" s="432"/>
      <c r="E66" s="431">
        <v>107.8</v>
      </c>
    </row>
    <row r="67" spans="1:5" x14ac:dyDescent="0.25">
      <c r="A67" s="438">
        <v>44930</v>
      </c>
      <c r="B67" s="431" t="s">
        <v>19323</v>
      </c>
      <c r="C67" s="431">
        <v>39</v>
      </c>
      <c r="D67" s="432"/>
      <c r="E67" s="431">
        <v>269.99</v>
      </c>
    </row>
    <row r="68" spans="1:5" x14ac:dyDescent="0.25">
      <c r="A68" s="438">
        <v>44930</v>
      </c>
      <c r="B68" s="431" t="s">
        <v>19324</v>
      </c>
      <c r="C68" s="431">
        <v>5</v>
      </c>
      <c r="D68" s="432"/>
      <c r="E68" s="431">
        <v>52</v>
      </c>
    </row>
    <row r="69" spans="1:5" x14ac:dyDescent="0.25">
      <c r="A69" s="438">
        <v>44930</v>
      </c>
      <c r="B69" s="431" t="s">
        <v>19325</v>
      </c>
      <c r="C69" s="431">
        <v>2000</v>
      </c>
      <c r="D69" s="432"/>
      <c r="E69" s="433">
        <v>8012.48</v>
      </c>
    </row>
    <row r="70" spans="1:5" x14ac:dyDescent="0.25">
      <c r="A70" s="438">
        <v>44930</v>
      </c>
      <c r="B70" s="431" t="s">
        <v>19326</v>
      </c>
      <c r="C70" s="431">
        <v>24</v>
      </c>
      <c r="D70" s="432"/>
      <c r="E70" s="431">
        <v>210.7</v>
      </c>
    </row>
    <row r="71" spans="1:5" x14ac:dyDescent="0.25">
      <c r="A71" s="438">
        <v>44930</v>
      </c>
      <c r="B71" s="431" t="s">
        <v>19327</v>
      </c>
      <c r="C71" s="431">
        <v>15</v>
      </c>
      <c r="D71" s="432"/>
      <c r="E71" s="431">
        <v>88.2</v>
      </c>
    </row>
    <row r="72" spans="1:5" x14ac:dyDescent="0.25">
      <c r="A72" s="438">
        <v>44930</v>
      </c>
      <c r="B72" s="431" t="s">
        <v>19328</v>
      </c>
      <c r="C72" s="431">
        <v>15</v>
      </c>
      <c r="D72" s="431">
        <v>57.56</v>
      </c>
      <c r="E72" s="431"/>
    </row>
    <row r="73" spans="1:5" x14ac:dyDescent="0.25">
      <c r="A73" s="438">
        <v>44930</v>
      </c>
      <c r="B73" s="431" t="s">
        <v>19329</v>
      </c>
      <c r="C73" s="431">
        <v>218</v>
      </c>
      <c r="D73" s="432"/>
      <c r="E73" s="431">
        <v>463.32</v>
      </c>
    </row>
    <row r="74" spans="1:5" x14ac:dyDescent="0.25">
      <c r="A74" s="438">
        <v>44930</v>
      </c>
      <c r="B74" s="431" t="s">
        <v>19330</v>
      </c>
      <c r="C74" s="431">
        <v>70</v>
      </c>
      <c r="D74" s="432"/>
      <c r="E74" s="431">
        <v>209.1</v>
      </c>
    </row>
    <row r="75" spans="1:5" x14ac:dyDescent="0.25">
      <c r="A75" s="438">
        <v>44930</v>
      </c>
      <c r="B75" s="431" t="s">
        <v>19331</v>
      </c>
      <c r="C75" s="431">
        <v>10</v>
      </c>
      <c r="D75" s="432"/>
      <c r="E75" s="431">
        <v>49</v>
      </c>
    </row>
    <row r="76" spans="1:5" x14ac:dyDescent="0.25">
      <c r="A76" s="438">
        <v>44930</v>
      </c>
      <c r="B76" s="431" t="s">
        <v>19332</v>
      </c>
      <c r="C76" s="431">
        <v>10</v>
      </c>
      <c r="D76" s="432"/>
      <c r="E76" s="431">
        <v>46.8</v>
      </c>
    </row>
    <row r="77" spans="1:5" x14ac:dyDescent="0.25">
      <c r="A77" s="438">
        <v>44930</v>
      </c>
      <c r="B77" s="431" t="s">
        <v>19333</v>
      </c>
      <c r="C77" s="431">
        <v>5</v>
      </c>
      <c r="D77" s="432"/>
      <c r="E77" s="431">
        <v>41.65</v>
      </c>
    </row>
    <row r="78" spans="1:5" x14ac:dyDescent="0.25">
      <c r="A78" s="438">
        <v>44930</v>
      </c>
      <c r="B78" s="431" t="s">
        <v>19334</v>
      </c>
      <c r="C78" s="431">
        <v>5</v>
      </c>
      <c r="D78" s="432"/>
      <c r="E78" s="431">
        <v>49</v>
      </c>
    </row>
    <row r="79" spans="1:5" x14ac:dyDescent="0.25">
      <c r="A79" s="438">
        <v>44930</v>
      </c>
      <c r="B79" s="431" t="s">
        <v>19335</v>
      </c>
      <c r="C79" s="431">
        <v>40</v>
      </c>
      <c r="D79" s="431">
        <v>150.68</v>
      </c>
      <c r="E79" s="431"/>
    </row>
    <row r="80" spans="1:5" x14ac:dyDescent="0.25">
      <c r="A80" s="438">
        <v>44930</v>
      </c>
      <c r="B80" s="431" t="s">
        <v>19336</v>
      </c>
      <c r="C80" s="431">
        <v>5</v>
      </c>
      <c r="D80" s="432"/>
      <c r="E80" s="431">
        <v>39.200000000000003</v>
      </c>
    </row>
    <row r="81" spans="1:5" x14ac:dyDescent="0.25">
      <c r="A81" s="438">
        <v>44930</v>
      </c>
      <c r="B81" s="431" t="s">
        <v>19337</v>
      </c>
      <c r="C81" s="431">
        <v>120</v>
      </c>
      <c r="D81" s="431">
        <v>337.51</v>
      </c>
      <c r="E81" s="431"/>
    </row>
    <row r="82" spans="1:5" x14ac:dyDescent="0.25">
      <c r="A82" s="438">
        <v>44930</v>
      </c>
      <c r="B82" s="431" t="s">
        <v>19338</v>
      </c>
      <c r="C82" s="431">
        <v>25</v>
      </c>
      <c r="D82" s="432"/>
      <c r="E82" s="431">
        <v>63.7</v>
      </c>
    </row>
    <row r="83" spans="1:5" x14ac:dyDescent="0.25">
      <c r="A83" s="438">
        <v>44930</v>
      </c>
      <c r="B83" s="431" t="s">
        <v>19339</v>
      </c>
      <c r="C83" s="431">
        <v>44</v>
      </c>
      <c r="D83" s="432"/>
      <c r="E83" s="431">
        <v>434.72</v>
      </c>
    </row>
    <row r="84" spans="1:5" x14ac:dyDescent="0.25">
      <c r="A84" s="438">
        <v>44930</v>
      </c>
      <c r="B84" s="431" t="s">
        <v>19340</v>
      </c>
      <c r="C84" s="431">
        <v>150</v>
      </c>
      <c r="D84" s="432"/>
      <c r="E84" s="431">
        <v>315</v>
      </c>
    </row>
    <row r="85" spans="1:5" x14ac:dyDescent="0.25">
      <c r="A85" s="438">
        <v>44930</v>
      </c>
      <c r="B85" s="431" t="s">
        <v>19341</v>
      </c>
      <c r="C85" s="431">
        <v>113</v>
      </c>
      <c r="D85" s="432"/>
      <c r="E85" s="431">
        <v>454.35</v>
      </c>
    </row>
    <row r="86" spans="1:5" x14ac:dyDescent="0.25">
      <c r="A86" s="438">
        <v>44930</v>
      </c>
      <c r="B86" s="431" t="s">
        <v>19342</v>
      </c>
      <c r="C86" s="431">
        <v>5</v>
      </c>
      <c r="D86" s="431">
        <v>60.27</v>
      </c>
      <c r="E86" s="431"/>
    </row>
    <row r="87" spans="1:5" x14ac:dyDescent="0.25">
      <c r="A87" s="438">
        <v>44930</v>
      </c>
      <c r="B87" s="431" t="s">
        <v>19343</v>
      </c>
      <c r="C87" s="431">
        <v>38</v>
      </c>
      <c r="D87" s="432"/>
      <c r="E87" s="431">
        <v>256.88</v>
      </c>
    </row>
    <row r="88" spans="1:5" x14ac:dyDescent="0.25">
      <c r="A88" s="438">
        <v>44930</v>
      </c>
      <c r="B88" s="431" t="s">
        <v>19344</v>
      </c>
      <c r="C88" s="431">
        <v>92</v>
      </c>
      <c r="D88" s="432"/>
      <c r="E88" s="431">
        <v>328.3</v>
      </c>
    </row>
    <row r="89" spans="1:5" x14ac:dyDescent="0.25">
      <c r="A89" s="438">
        <v>44930</v>
      </c>
      <c r="B89" s="431" t="s">
        <v>19345</v>
      </c>
      <c r="C89" s="431">
        <v>17</v>
      </c>
      <c r="D89" s="431">
        <v>72.569999999999993</v>
      </c>
      <c r="E89" s="431"/>
    </row>
    <row r="90" spans="1:5" x14ac:dyDescent="0.25">
      <c r="A90" s="438">
        <v>44930</v>
      </c>
      <c r="B90" s="431" t="s">
        <v>19346</v>
      </c>
      <c r="C90" s="431">
        <v>115</v>
      </c>
      <c r="D90" s="432"/>
      <c r="E90" s="431">
        <v>748.55</v>
      </c>
    </row>
    <row r="91" spans="1:5" x14ac:dyDescent="0.25">
      <c r="A91" s="438">
        <v>44930</v>
      </c>
      <c r="B91" s="431" t="s">
        <v>19347</v>
      </c>
      <c r="C91" s="431">
        <v>480</v>
      </c>
      <c r="D91" s="432"/>
      <c r="E91" s="431">
        <v>957.6</v>
      </c>
    </row>
    <row r="92" spans="1:5" x14ac:dyDescent="0.25">
      <c r="A92" s="438">
        <v>44931</v>
      </c>
      <c r="B92" s="431" t="s">
        <v>19348</v>
      </c>
      <c r="C92" s="431">
        <v>480</v>
      </c>
      <c r="D92" s="432"/>
      <c r="E92" s="433">
        <v>1303.4000000000001</v>
      </c>
    </row>
    <row r="93" spans="1:5" x14ac:dyDescent="0.25">
      <c r="A93" s="438">
        <v>44931</v>
      </c>
      <c r="B93" s="431" t="s">
        <v>19349</v>
      </c>
      <c r="C93" s="431">
        <v>40</v>
      </c>
      <c r="D93" s="431">
        <v>168.76</v>
      </c>
      <c r="E93" s="431"/>
    </row>
    <row r="94" spans="1:5" x14ac:dyDescent="0.25">
      <c r="A94" s="438">
        <v>44931</v>
      </c>
      <c r="B94" s="431" t="s">
        <v>19350</v>
      </c>
      <c r="C94" s="431">
        <v>21</v>
      </c>
      <c r="D94" s="432"/>
      <c r="E94" s="431">
        <v>135.19999999999999</v>
      </c>
    </row>
    <row r="95" spans="1:5" x14ac:dyDescent="0.25">
      <c r="A95" s="438">
        <v>44931</v>
      </c>
      <c r="B95" s="431" t="s">
        <v>19351</v>
      </c>
      <c r="C95" s="431">
        <v>12</v>
      </c>
      <c r="D95" s="432"/>
      <c r="E95" s="431">
        <v>88.4</v>
      </c>
    </row>
    <row r="96" spans="1:5" x14ac:dyDescent="0.25">
      <c r="A96" s="438">
        <v>44931</v>
      </c>
      <c r="B96" s="431" t="s">
        <v>19352</v>
      </c>
      <c r="C96" s="431">
        <v>180</v>
      </c>
      <c r="D96" s="432"/>
      <c r="E96" s="431">
        <v>411.6</v>
      </c>
    </row>
    <row r="97" spans="1:5" x14ac:dyDescent="0.25">
      <c r="A97" s="438">
        <v>44931</v>
      </c>
      <c r="B97" s="431" t="s">
        <v>19353</v>
      </c>
      <c r="C97" s="431">
        <v>5</v>
      </c>
      <c r="D97" s="431">
        <v>89.54</v>
      </c>
      <c r="E97" s="431"/>
    </row>
    <row r="98" spans="1:5" x14ac:dyDescent="0.25">
      <c r="A98" s="438">
        <v>44931</v>
      </c>
      <c r="B98" s="431" t="s">
        <v>19354</v>
      </c>
      <c r="C98" s="431">
        <v>25</v>
      </c>
      <c r="D98" s="431">
        <v>89.54</v>
      </c>
      <c r="E98" s="431"/>
    </row>
    <row r="99" spans="1:5" x14ac:dyDescent="0.25">
      <c r="A99" s="438">
        <v>44931</v>
      </c>
      <c r="B99" s="431" t="s">
        <v>19355</v>
      </c>
      <c r="C99" s="431">
        <v>65</v>
      </c>
      <c r="D99" s="431">
        <v>183.39</v>
      </c>
      <c r="E99" s="431"/>
    </row>
    <row r="100" spans="1:5" x14ac:dyDescent="0.25">
      <c r="A100" s="438">
        <v>44931</v>
      </c>
      <c r="B100" s="431" t="s">
        <v>19356</v>
      </c>
      <c r="C100" s="431">
        <v>25</v>
      </c>
      <c r="D100" s="432"/>
      <c r="E100" s="431">
        <v>22.5</v>
      </c>
    </row>
    <row r="101" spans="1:5" x14ac:dyDescent="0.25">
      <c r="A101" s="438">
        <v>44931</v>
      </c>
      <c r="B101" s="431" t="s">
        <v>19357</v>
      </c>
      <c r="C101" s="431">
        <v>17</v>
      </c>
      <c r="D101" s="432"/>
      <c r="E101" s="431">
        <v>229.32</v>
      </c>
    </row>
    <row r="102" spans="1:5" x14ac:dyDescent="0.25">
      <c r="A102" s="438">
        <v>44931</v>
      </c>
      <c r="B102" s="431" t="s">
        <v>19358</v>
      </c>
      <c r="C102" s="431">
        <v>5</v>
      </c>
      <c r="D102" s="432"/>
      <c r="E102" s="431">
        <v>49</v>
      </c>
    </row>
    <row r="103" spans="1:5" x14ac:dyDescent="0.25">
      <c r="A103" s="438">
        <v>44931</v>
      </c>
      <c r="B103" s="431" t="s">
        <v>19359</v>
      </c>
      <c r="C103" s="431">
        <v>308</v>
      </c>
      <c r="D103" s="432"/>
      <c r="E103" s="433">
        <v>1035.67</v>
      </c>
    </row>
    <row r="104" spans="1:5" x14ac:dyDescent="0.25">
      <c r="A104" s="438">
        <v>44931</v>
      </c>
      <c r="B104" s="431" t="s">
        <v>19360</v>
      </c>
      <c r="C104" s="431">
        <v>5</v>
      </c>
      <c r="D104" s="431">
        <v>63.96</v>
      </c>
      <c r="E104" s="431"/>
    </row>
    <row r="105" spans="1:5" x14ac:dyDescent="0.25">
      <c r="A105" s="438">
        <v>44931</v>
      </c>
      <c r="B105" s="431" t="s">
        <v>19361</v>
      </c>
      <c r="C105" s="431">
        <v>732</v>
      </c>
      <c r="D105" s="432"/>
      <c r="E105" s="433">
        <v>1529.32</v>
      </c>
    </row>
    <row r="106" spans="1:5" x14ac:dyDescent="0.25">
      <c r="A106" s="438">
        <v>44931</v>
      </c>
      <c r="B106" s="431" t="s">
        <v>19362</v>
      </c>
      <c r="C106" s="431">
        <v>76</v>
      </c>
      <c r="D106" s="432"/>
      <c r="E106" s="431">
        <v>678.6</v>
      </c>
    </row>
    <row r="107" spans="1:5" x14ac:dyDescent="0.25">
      <c r="A107" s="438">
        <v>44935</v>
      </c>
      <c r="B107" s="437" t="s">
        <v>19363</v>
      </c>
      <c r="C107" s="431">
        <v>80</v>
      </c>
      <c r="D107" s="431">
        <v>253.13</v>
      </c>
      <c r="E107" s="431"/>
    </row>
    <row r="108" spans="1:5" x14ac:dyDescent="0.25">
      <c r="A108" s="438">
        <v>44935</v>
      </c>
      <c r="B108" s="437" t="s">
        <v>19364</v>
      </c>
      <c r="C108" s="431">
        <v>74</v>
      </c>
      <c r="D108" s="431">
        <v>168.76</v>
      </c>
      <c r="E108" s="431"/>
    </row>
    <row r="109" spans="1:5" x14ac:dyDescent="0.25">
      <c r="A109" s="438">
        <v>44935</v>
      </c>
      <c r="B109" s="437" t="s">
        <v>19366</v>
      </c>
      <c r="C109" s="431">
        <v>71</v>
      </c>
      <c r="D109" s="432"/>
      <c r="E109" s="431">
        <v>789.39</v>
      </c>
    </row>
    <row r="110" spans="1:5" x14ac:dyDescent="0.25">
      <c r="A110" s="438">
        <v>44935</v>
      </c>
      <c r="B110" s="437" t="s">
        <v>19367</v>
      </c>
      <c r="C110" s="431">
        <v>10</v>
      </c>
      <c r="D110" s="432"/>
      <c r="E110" s="431">
        <v>63.7</v>
      </c>
    </row>
    <row r="111" spans="1:5" x14ac:dyDescent="0.25">
      <c r="A111" s="438">
        <v>44935</v>
      </c>
      <c r="B111" s="437" t="s">
        <v>19368</v>
      </c>
      <c r="C111" s="431">
        <v>66</v>
      </c>
      <c r="D111" s="432"/>
      <c r="E111" s="431">
        <v>150.80000000000001</v>
      </c>
    </row>
    <row r="112" spans="1:5" x14ac:dyDescent="0.25">
      <c r="A112" s="438">
        <v>44935</v>
      </c>
      <c r="B112" s="437" t="s">
        <v>19370</v>
      </c>
      <c r="C112" s="431">
        <v>75</v>
      </c>
      <c r="D112" s="432"/>
      <c r="E112" s="431">
        <v>205.8</v>
      </c>
    </row>
    <row r="113" spans="1:5" x14ac:dyDescent="0.25">
      <c r="A113" s="438">
        <v>44935</v>
      </c>
      <c r="B113" s="437" t="s">
        <v>19371</v>
      </c>
      <c r="C113" s="431">
        <v>118</v>
      </c>
      <c r="D113" s="432"/>
      <c r="E113" s="431">
        <v>263.44</v>
      </c>
    </row>
    <row r="114" spans="1:5" x14ac:dyDescent="0.25">
      <c r="A114" s="438">
        <v>44935</v>
      </c>
      <c r="B114" s="437" t="s">
        <v>19372</v>
      </c>
      <c r="C114" s="431">
        <v>169</v>
      </c>
      <c r="D114" s="432"/>
      <c r="E114" s="431">
        <v>813.4</v>
      </c>
    </row>
    <row r="115" spans="1:5" x14ac:dyDescent="0.25">
      <c r="A115" s="438">
        <v>44935</v>
      </c>
      <c r="B115" s="437" t="s">
        <v>19373</v>
      </c>
      <c r="C115" s="431">
        <v>33</v>
      </c>
      <c r="D115" s="432"/>
      <c r="E115" s="431">
        <v>196</v>
      </c>
    </row>
    <row r="116" spans="1:5" x14ac:dyDescent="0.25">
      <c r="A116" s="438">
        <v>44935</v>
      </c>
      <c r="B116" s="437" t="s">
        <v>19375</v>
      </c>
      <c r="C116" s="431">
        <v>40</v>
      </c>
      <c r="D116" s="431">
        <v>168.76</v>
      </c>
      <c r="E116" s="431"/>
    </row>
    <row r="117" spans="1:5" x14ac:dyDescent="0.25">
      <c r="A117" s="438">
        <v>44935</v>
      </c>
      <c r="B117" s="437" t="s">
        <v>19376</v>
      </c>
      <c r="C117" s="431">
        <v>84</v>
      </c>
      <c r="D117" s="431">
        <v>236.97</v>
      </c>
      <c r="E117" s="431"/>
    </row>
    <row r="118" spans="1:5" x14ac:dyDescent="0.25">
      <c r="A118" s="438">
        <v>44935</v>
      </c>
      <c r="B118" s="437" t="s">
        <v>19377</v>
      </c>
      <c r="C118" s="431">
        <v>148</v>
      </c>
      <c r="D118" s="432"/>
      <c r="E118" s="431">
        <v>471.6</v>
      </c>
    </row>
    <row r="119" spans="1:5" x14ac:dyDescent="0.25">
      <c r="A119" s="438">
        <v>44935</v>
      </c>
      <c r="B119" s="437" t="s">
        <v>19378</v>
      </c>
      <c r="C119" s="431">
        <v>43</v>
      </c>
      <c r="D119" s="431">
        <v>145.13999999999999</v>
      </c>
      <c r="E119" s="431"/>
    </row>
    <row r="120" spans="1:5" x14ac:dyDescent="0.25">
      <c r="A120" s="438">
        <v>44935</v>
      </c>
      <c r="B120" s="437" t="s">
        <v>19379</v>
      </c>
      <c r="C120" s="431">
        <v>650</v>
      </c>
      <c r="D120" s="433">
        <v>1185.56</v>
      </c>
      <c r="E120" s="431"/>
    </row>
    <row r="121" spans="1:5" x14ac:dyDescent="0.25">
      <c r="A121" s="438">
        <v>44935</v>
      </c>
      <c r="B121" s="437" t="s">
        <v>19380</v>
      </c>
      <c r="C121" s="431">
        <v>25</v>
      </c>
      <c r="D121" s="432"/>
      <c r="E121" s="431">
        <v>332.8</v>
      </c>
    </row>
    <row r="122" spans="1:5" x14ac:dyDescent="0.25">
      <c r="A122" s="438">
        <v>44935</v>
      </c>
      <c r="B122" s="437" t="s">
        <v>19381</v>
      </c>
      <c r="C122" s="431">
        <v>10</v>
      </c>
      <c r="D122" s="431">
        <v>84.38</v>
      </c>
      <c r="E122" s="432"/>
    </row>
    <row r="123" spans="1:5" x14ac:dyDescent="0.25">
      <c r="A123" s="438">
        <v>44935</v>
      </c>
      <c r="B123" s="437" t="s">
        <v>19382</v>
      </c>
      <c r="C123" s="431">
        <v>28</v>
      </c>
      <c r="D123" s="432"/>
      <c r="E123" s="432">
        <v>192.66</v>
      </c>
    </row>
    <row r="124" spans="1:5" x14ac:dyDescent="0.25">
      <c r="A124" s="438">
        <v>44935</v>
      </c>
      <c r="B124" s="437" t="s">
        <v>19383</v>
      </c>
      <c r="C124" s="431">
        <v>69</v>
      </c>
      <c r="D124" s="432"/>
      <c r="E124" s="431">
        <v>764.64</v>
      </c>
    </row>
    <row r="125" spans="1:5" x14ac:dyDescent="0.25">
      <c r="A125" s="438">
        <v>44935</v>
      </c>
      <c r="B125" s="437" t="s">
        <v>19384</v>
      </c>
      <c r="C125" s="431">
        <v>24</v>
      </c>
      <c r="D125" s="432"/>
      <c r="E125" s="431">
        <v>68.599999999999994</v>
      </c>
    </row>
    <row r="126" spans="1:5" x14ac:dyDescent="0.25">
      <c r="A126" s="438">
        <v>44935</v>
      </c>
      <c r="B126" s="437" t="s">
        <v>19385</v>
      </c>
      <c r="C126" s="431">
        <v>40</v>
      </c>
      <c r="D126" s="431">
        <v>89.54</v>
      </c>
      <c r="E126" s="431"/>
    </row>
    <row r="127" spans="1:5" x14ac:dyDescent="0.25">
      <c r="A127" s="438">
        <v>44935</v>
      </c>
      <c r="B127" s="437" t="s">
        <v>19386</v>
      </c>
      <c r="C127" s="431">
        <v>75</v>
      </c>
      <c r="D127" s="431">
        <v>227.06</v>
      </c>
      <c r="E127" s="431"/>
    </row>
    <row r="128" spans="1:5" x14ac:dyDescent="0.25">
      <c r="A128" s="438">
        <v>44935</v>
      </c>
      <c r="B128" s="431" t="s">
        <v>19387</v>
      </c>
      <c r="C128" s="431">
        <v>10</v>
      </c>
      <c r="D128" s="431">
        <v>90.41</v>
      </c>
      <c r="E128" s="431"/>
    </row>
    <row r="129" spans="1:5" x14ac:dyDescent="0.25">
      <c r="A129" s="438">
        <v>44935</v>
      </c>
      <c r="B129" s="437" t="s">
        <v>19388</v>
      </c>
      <c r="C129" s="431">
        <v>46</v>
      </c>
      <c r="D129" s="432"/>
      <c r="E129" s="431">
        <v>82.6</v>
      </c>
    </row>
    <row r="130" spans="1:5" x14ac:dyDescent="0.25">
      <c r="A130" s="438">
        <v>44935</v>
      </c>
      <c r="B130" s="437" t="s">
        <v>19389</v>
      </c>
      <c r="C130" s="435">
        <v>1125</v>
      </c>
      <c r="D130" s="432"/>
      <c r="E130" s="433">
        <v>2090.61</v>
      </c>
    </row>
    <row r="131" spans="1:5" x14ac:dyDescent="0.25">
      <c r="A131" s="438">
        <v>44935</v>
      </c>
      <c r="B131" s="437" t="s">
        <v>19390</v>
      </c>
      <c r="C131" s="431">
        <v>25</v>
      </c>
      <c r="D131" s="431">
        <v>109.47</v>
      </c>
      <c r="E131" s="431"/>
    </row>
    <row r="132" spans="1:5" x14ac:dyDescent="0.25">
      <c r="A132" s="438">
        <v>44935</v>
      </c>
      <c r="B132" s="437" t="s">
        <v>19391</v>
      </c>
      <c r="C132" s="431">
        <v>75</v>
      </c>
      <c r="D132" s="431">
        <v>268.63</v>
      </c>
      <c r="E132" s="431"/>
    </row>
    <row r="133" spans="1:5" x14ac:dyDescent="0.25">
      <c r="A133" s="438">
        <v>44935</v>
      </c>
      <c r="B133" s="437" t="s">
        <v>19392</v>
      </c>
      <c r="C133" s="431">
        <v>10</v>
      </c>
      <c r="D133" s="431">
        <v>60.27</v>
      </c>
      <c r="E133" s="431"/>
    </row>
    <row r="134" spans="1:5" x14ac:dyDescent="0.25">
      <c r="A134" s="438">
        <v>44935</v>
      </c>
      <c r="B134" s="437" t="s">
        <v>19393</v>
      </c>
      <c r="C134" s="431">
        <v>10</v>
      </c>
      <c r="D134" s="431">
        <v>132.59</v>
      </c>
      <c r="E134" s="431"/>
    </row>
    <row r="135" spans="1:5" x14ac:dyDescent="0.25">
      <c r="A135" s="438">
        <v>44935</v>
      </c>
      <c r="B135" s="431" t="s">
        <v>19394</v>
      </c>
      <c r="C135" s="431">
        <v>84</v>
      </c>
      <c r="D135" s="432"/>
      <c r="E135" s="431">
        <v>205.8</v>
      </c>
    </row>
    <row r="136" spans="1:5" x14ac:dyDescent="0.25">
      <c r="A136" s="438">
        <v>44935</v>
      </c>
      <c r="B136" s="437" t="s">
        <v>19395</v>
      </c>
      <c r="C136" s="431">
        <v>50</v>
      </c>
      <c r="D136" s="432"/>
      <c r="E136" s="431">
        <v>59</v>
      </c>
    </row>
    <row r="137" spans="1:5" x14ac:dyDescent="0.25">
      <c r="A137" s="438">
        <v>44935</v>
      </c>
      <c r="B137" s="437" t="s">
        <v>19396</v>
      </c>
      <c r="C137" s="431">
        <v>95</v>
      </c>
      <c r="D137" s="432"/>
      <c r="E137" s="431">
        <v>177</v>
      </c>
    </row>
    <row r="138" spans="1:5" x14ac:dyDescent="0.25">
      <c r="A138" s="438">
        <v>44935</v>
      </c>
      <c r="B138" s="437" t="s">
        <v>19397</v>
      </c>
      <c r="C138" s="431">
        <v>26</v>
      </c>
      <c r="D138" s="431">
        <v>223</v>
      </c>
      <c r="E138" s="431"/>
    </row>
    <row r="139" spans="1:5" x14ac:dyDescent="0.25">
      <c r="A139" s="438">
        <v>44935</v>
      </c>
      <c r="B139" s="437" t="s">
        <v>19398</v>
      </c>
      <c r="C139" s="431">
        <v>264</v>
      </c>
      <c r="D139" s="432"/>
      <c r="E139" s="431">
        <v>754.6</v>
      </c>
    </row>
    <row r="140" spans="1:5" x14ac:dyDescent="0.25">
      <c r="A140" s="438">
        <v>44935</v>
      </c>
      <c r="B140" s="437" t="s">
        <v>19399</v>
      </c>
      <c r="C140" s="431">
        <v>117</v>
      </c>
      <c r="D140" s="432"/>
      <c r="E140" s="431">
        <v>296.39999999999998</v>
      </c>
    </row>
    <row r="141" spans="1:5" x14ac:dyDescent="0.25">
      <c r="A141" s="438">
        <v>44935</v>
      </c>
      <c r="B141" s="431" t="s">
        <v>19400</v>
      </c>
      <c r="C141" s="431">
        <v>506</v>
      </c>
      <c r="D141" s="432"/>
      <c r="E141" s="433">
        <v>1318.72</v>
      </c>
    </row>
    <row r="142" spans="1:5" x14ac:dyDescent="0.25">
      <c r="A142" s="438">
        <v>44935</v>
      </c>
      <c r="B142" s="431" t="s">
        <v>19401</v>
      </c>
      <c r="C142" s="431">
        <v>22</v>
      </c>
      <c r="D142" s="431"/>
      <c r="E142" s="431">
        <v>127.4</v>
      </c>
    </row>
    <row r="143" spans="1:5" x14ac:dyDescent="0.25">
      <c r="A143" s="438">
        <v>44935</v>
      </c>
      <c r="B143" s="437" t="s">
        <v>19402</v>
      </c>
      <c r="C143" s="431">
        <v>10</v>
      </c>
      <c r="D143" s="431">
        <v>60.27</v>
      </c>
      <c r="E143" s="431"/>
    </row>
    <row r="144" spans="1:5" x14ac:dyDescent="0.25">
      <c r="A144" s="438">
        <v>44935</v>
      </c>
      <c r="B144" s="437" t="s">
        <v>19403</v>
      </c>
      <c r="C144" s="431">
        <v>90</v>
      </c>
      <c r="D144" s="432"/>
      <c r="E144" s="431">
        <v>202.54</v>
      </c>
    </row>
    <row r="145" spans="1:5" x14ac:dyDescent="0.25">
      <c r="A145" s="438">
        <v>44935</v>
      </c>
      <c r="B145" s="437" t="s">
        <v>19404</v>
      </c>
      <c r="C145" s="431">
        <v>90</v>
      </c>
      <c r="D145" s="431"/>
      <c r="E145" s="431">
        <v>250.72</v>
      </c>
    </row>
    <row r="146" spans="1:5" x14ac:dyDescent="0.25">
      <c r="A146" s="438">
        <v>44935</v>
      </c>
      <c r="B146" s="437" t="s">
        <v>19405</v>
      </c>
      <c r="C146" s="431">
        <v>10</v>
      </c>
      <c r="D146" s="431">
        <v>115.13</v>
      </c>
      <c r="E146" s="431"/>
    </row>
    <row r="147" spans="1:5" x14ac:dyDescent="0.25">
      <c r="A147" s="438">
        <v>44935</v>
      </c>
      <c r="B147" s="431" t="s">
        <v>19406</v>
      </c>
      <c r="C147" s="431">
        <v>27</v>
      </c>
      <c r="D147" s="431">
        <v>76.75</v>
      </c>
      <c r="E147" s="431"/>
    </row>
    <row r="148" spans="1:5" x14ac:dyDescent="0.25">
      <c r="A148" s="438">
        <v>44935</v>
      </c>
      <c r="B148" s="431" t="s">
        <v>19407</v>
      </c>
      <c r="C148" s="431">
        <v>21</v>
      </c>
      <c r="D148" s="432"/>
      <c r="E148" s="431">
        <v>142.1</v>
      </c>
    </row>
    <row r="149" spans="1:5" x14ac:dyDescent="0.25">
      <c r="A149" s="438">
        <v>44935</v>
      </c>
      <c r="B149" s="437" t="s">
        <v>19408</v>
      </c>
      <c r="C149" s="431">
        <v>20</v>
      </c>
      <c r="D149" s="431">
        <v>97.17</v>
      </c>
      <c r="E149" s="431"/>
    </row>
    <row r="150" spans="1:5" x14ac:dyDescent="0.25">
      <c r="A150" s="438">
        <v>44935</v>
      </c>
      <c r="B150" s="431" t="s">
        <v>19409</v>
      </c>
      <c r="C150" s="431">
        <v>36</v>
      </c>
      <c r="D150" s="431">
        <v>102.46</v>
      </c>
      <c r="E150" s="431"/>
    </row>
    <row r="151" spans="1:5" x14ac:dyDescent="0.25">
      <c r="A151" s="438">
        <v>44936</v>
      </c>
      <c r="B151" s="431" t="s">
        <v>19411</v>
      </c>
      <c r="C151" s="431">
        <v>150</v>
      </c>
      <c r="D151" s="431">
        <v>306.52</v>
      </c>
      <c r="E151" s="431"/>
    </row>
    <row r="152" spans="1:5" x14ac:dyDescent="0.25">
      <c r="A152" s="438">
        <v>44936</v>
      </c>
      <c r="B152" s="431" t="s">
        <v>19412</v>
      </c>
      <c r="C152" s="431">
        <v>150</v>
      </c>
      <c r="D152" s="432"/>
      <c r="E152" s="431">
        <v>411.6</v>
      </c>
    </row>
    <row r="153" spans="1:5" x14ac:dyDescent="0.25">
      <c r="A153" s="438">
        <v>44936</v>
      </c>
      <c r="B153" s="431" t="s">
        <v>19413</v>
      </c>
      <c r="C153" s="431">
        <v>16</v>
      </c>
      <c r="D153" s="431">
        <v>162.72999999999999</v>
      </c>
      <c r="E153" s="431"/>
    </row>
    <row r="154" spans="1:5" x14ac:dyDescent="0.25">
      <c r="A154" s="438">
        <v>44936</v>
      </c>
      <c r="B154" s="431" t="s">
        <v>19414</v>
      </c>
      <c r="C154" s="431">
        <v>30</v>
      </c>
      <c r="D154" s="432"/>
      <c r="E154" s="431">
        <v>197.6</v>
      </c>
    </row>
    <row r="155" spans="1:5" x14ac:dyDescent="0.25">
      <c r="A155" s="438">
        <v>44936</v>
      </c>
      <c r="B155" s="431" t="s">
        <v>19415</v>
      </c>
      <c r="C155" s="431">
        <v>55</v>
      </c>
      <c r="D155" s="432"/>
      <c r="E155" s="431">
        <v>263.2</v>
      </c>
    </row>
    <row r="156" spans="1:5" x14ac:dyDescent="0.25">
      <c r="A156" s="438">
        <v>44936</v>
      </c>
      <c r="B156" s="431" t="s">
        <v>19416</v>
      </c>
      <c r="C156" s="431">
        <v>26</v>
      </c>
      <c r="D156" s="432"/>
      <c r="E156" s="431">
        <v>86.32</v>
      </c>
    </row>
    <row r="157" spans="1:5" x14ac:dyDescent="0.25">
      <c r="A157" s="438">
        <v>44936</v>
      </c>
      <c r="B157" s="431" t="s">
        <v>19417</v>
      </c>
      <c r="C157" s="431">
        <v>25</v>
      </c>
      <c r="D157" s="432"/>
      <c r="E157" s="431">
        <v>112.7</v>
      </c>
    </row>
    <row r="158" spans="1:5" x14ac:dyDescent="0.25">
      <c r="A158" s="438">
        <v>44936</v>
      </c>
      <c r="B158" s="431" t="s">
        <v>19418</v>
      </c>
      <c r="C158" s="431">
        <v>67</v>
      </c>
      <c r="D158" s="432"/>
      <c r="E158" s="431">
        <v>643.86</v>
      </c>
    </row>
    <row r="159" spans="1:5" x14ac:dyDescent="0.25">
      <c r="A159" s="438">
        <v>44936</v>
      </c>
      <c r="B159" s="431" t="s">
        <v>19419</v>
      </c>
      <c r="C159" s="431">
        <v>280</v>
      </c>
      <c r="D159" s="433">
        <v>1181.29</v>
      </c>
      <c r="E159" s="431"/>
    </row>
    <row r="160" spans="1:5" x14ac:dyDescent="0.25">
      <c r="A160" s="438">
        <v>44936</v>
      </c>
      <c r="B160" s="431" t="s">
        <v>19420</v>
      </c>
      <c r="C160" s="431">
        <v>97</v>
      </c>
      <c r="D160" s="432"/>
      <c r="E160" s="431">
        <v>795.6</v>
      </c>
    </row>
    <row r="161" spans="1:5" x14ac:dyDescent="0.25">
      <c r="A161" s="438">
        <v>44936</v>
      </c>
      <c r="B161" s="431" t="s">
        <v>19421</v>
      </c>
      <c r="C161" s="431">
        <v>25</v>
      </c>
      <c r="D161" s="431">
        <v>84.38</v>
      </c>
      <c r="E161" s="431"/>
    </row>
    <row r="162" spans="1:5" x14ac:dyDescent="0.25">
      <c r="A162" s="438">
        <v>44936</v>
      </c>
      <c r="B162" s="431" t="s">
        <v>19422</v>
      </c>
      <c r="C162" s="435">
        <v>74</v>
      </c>
      <c r="D162" s="432"/>
      <c r="E162" s="431">
        <v>401.85</v>
      </c>
    </row>
    <row r="163" spans="1:5" x14ac:dyDescent="0.25">
      <c r="A163" s="438">
        <v>44936</v>
      </c>
      <c r="B163" s="431" t="s">
        <v>19423</v>
      </c>
      <c r="C163" s="431">
        <v>12</v>
      </c>
      <c r="D163" s="432"/>
      <c r="E163" s="431">
        <v>52</v>
      </c>
    </row>
    <row r="164" spans="1:5" x14ac:dyDescent="0.25">
      <c r="A164" s="438">
        <v>44936</v>
      </c>
      <c r="B164" s="431" t="s">
        <v>19424</v>
      </c>
      <c r="C164" s="431">
        <v>12</v>
      </c>
      <c r="D164" s="432"/>
      <c r="E164" s="431">
        <v>49</v>
      </c>
    </row>
    <row r="165" spans="1:5" x14ac:dyDescent="0.25">
      <c r="A165" s="438">
        <v>44936</v>
      </c>
      <c r="B165" s="431" t="s">
        <v>19425</v>
      </c>
      <c r="C165" s="431">
        <v>5</v>
      </c>
      <c r="D165" s="431">
        <v>57.26</v>
      </c>
      <c r="E165" s="431"/>
    </row>
    <row r="166" spans="1:5" x14ac:dyDescent="0.25">
      <c r="A166" s="438">
        <v>44936</v>
      </c>
      <c r="B166" s="431" t="s">
        <v>19426</v>
      </c>
      <c r="C166" s="431">
        <v>19</v>
      </c>
      <c r="D166" s="432"/>
      <c r="E166" s="431">
        <v>176.4</v>
      </c>
    </row>
    <row r="167" spans="1:5" x14ac:dyDescent="0.25">
      <c r="A167" s="438">
        <v>44936</v>
      </c>
      <c r="B167" s="431" t="s">
        <v>19427</v>
      </c>
      <c r="C167" s="431">
        <v>27</v>
      </c>
      <c r="D167" s="432"/>
      <c r="E167" s="431">
        <v>59</v>
      </c>
    </row>
    <row r="168" spans="1:5" x14ac:dyDescent="0.25">
      <c r="A168" s="438">
        <v>44936</v>
      </c>
      <c r="B168" s="431" t="s">
        <v>19428</v>
      </c>
      <c r="C168" s="431">
        <v>2610</v>
      </c>
      <c r="D168" s="432"/>
      <c r="E168" s="433">
        <v>4774.5600000000004</v>
      </c>
    </row>
    <row r="169" spans="1:5" x14ac:dyDescent="0.25">
      <c r="A169" s="438">
        <v>44936</v>
      </c>
      <c r="B169" s="431" t="s">
        <v>19429</v>
      </c>
      <c r="C169" s="431">
        <v>390</v>
      </c>
      <c r="D169" s="432"/>
      <c r="E169" s="431">
        <v>819</v>
      </c>
    </row>
    <row r="170" spans="1:5" x14ac:dyDescent="0.25">
      <c r="A170" s="438">
        <v>44936</v>
      </c>
      <c r="B170" s="431" t="s">
        <v>19430</v>
      </c>
      <c r="C170" s="431">
        <v>1144</v>
      </c>
      <c r="D170" s="432"/>
      <c r="E170" s="433">
        <v>2216.9699999999998</v>
      </c>
    </row>
    <row r="171" spans="1:5" x14ac:dyDescent="0.25">
      <c r="A171" s="438">
        <v>44936</v>
      </c>
      <c r="B171" s="431" t="s">
        <v>19431</v>
      </c>
      <c r="C171" s="431">
        <v>149</v>
      </c>
      <c r="D171" s="432"/>
      <c r="E171" s="431">
        <v>339.82</v>
      </c>
    </row>
    <row r="172" spans="1:5" x14ac:dyDescent="0.25">
      <c r="A172" s="438">
        <v>44936</v>
      </c>
      <c r="B172" s="437" t="s">
        <v>19432</v>
      </c>
      <c r="C172" s="431">
        <v>50</v>
      </c>
      <c r="D172" s="431">
        <v>156.69999999999999</v>
      </c>
      <c r="E172" s="431"/>
    </row>
    <row r="173" spans="1:5" x14ac:dyDescent="0.25">
      <c r="A173" s="438">
        <v>44936</v>
      </c>
      <c r="B173" s="437" t="s">
        <v>19433</v>
      </c>
      <c r="C173" s="431">
        <v>108</v>
      </c>
      <c r="D173" s="432"/>
      <c r="E173" s="431">
        <v>152.19</v>
      </c>
    </row>
    <row r="174" spans="1:5" x14ac:dyDescent="0.25">
      <c r="A174" s="438">
        <v>44936</v>
      </c>
      <c r="B174" s="437" t="s">
        <v>19434</v>
      </c>
      <c r="C174" s="431">
        <v>120</v>
      </c>
      <c r="D174" s="432"/>
      <c r="E174" s="431">
        <v>274.39999999999998</v>
      </c>
    </row>
    <row r="175" spans="1:5" x14ac:dyDescent="0.25">
      <c r="A175" s="438">
        <v>44936</v>
      </c>
      <c r="B175" s="437" t="s">
        <v>19435</v>
      </c>
      <c r="C175" s="431">
        <v>121</v>
      </c>
      <c r="D175" s="432"/>
      <c r="E175" s="431">
        <v>279.3</v>
      </c>
    </row>
    <row r="176" spans="1:5" x14ac:dyDescent="0.25">
      <c r="A176" s="438">
        <v>44936</v>
      </c>
      <c r="B176" s="437" t="s">
        <v>19436</v>
      </c>
      <c r="C176" s="431">
        <v>141</v>
      </c>
      <c r="D176" s="432"/>
      <c r="E176" s="431">
        <v>771.75</v>
      </c>
    </row>
    <row r="177" spans="1:5" x14ac:dyDescent="0.25">
      <c r="A177" s="438">
        <v>44936</v>
      </c>
      <c r="B177" s="437" t="s">
        <v>19437</v>
      </c>
      <c r="C177" s="431">
        <v>63</v>
      </c>
      <c r="D177" s="432"/>
      <c r="E177" s="431">
        <v>98.8</v>
      </c>
    </row>
    <row r="178" spans="1:5" x14ac:dyDescent="0.25">
      <c r="A178" s="438">
        <v>44936</v>
      </c>
      <c r="B178" s="437" t="s">
        <v>19438</v>
      </c>
      <c r="C178" s="431">
        <v>30</v>
      </c>
      <c r="D178" s="432"/>
      <c r="E178" s="431">
        <v>76.7</v>
      </c>
    </row>
    <row r="179" spans="1:5" x14ac:dyDescent="0.25">
      <c r="A179" s="438">
        <v>44936</v>
      </c>
      <c r="B179" s="437" t="s">
        <v>19439</v>
      </c>
      <c r="C179" s="431">
        <v>42</v>
      </c>
      <c r="D179" s="431">
        <v>114.51</v>
      </c>
      <c r="E179" s="431"/>
    </row>
    <row r="180" spans="1:5" x14ac:dyDescent="0.25">
      <c r="A180" s="438">
        <v>44936</v>
      </c>
      <c r="B180" s="437" t="s">
        <v>19440</v>
      </c>
      <c r="C180" s="431">
        <v>1050</v>
      </c>
      <c r="D180" s="432"/>
      <c r="E180" s="433">
        <v>1590.68</v>
      </c>
    </row>
    <row r="181" spans="1:5" x14ac:dyDescent="0.25">
      <c r="A181" s="438">
        <v>44936</v>
      </c>
      <c r="B181" s="437" t="s">
        <v>19441</v>
      </c>
      <c r="C181" s="431">
        <v>10</v>
      </c>
      <c r="D181" s="432"/>
      <c r="E181" s="431">
        <v>49</v>
      </c>
    </row>
    <row r="182" spans="1:5" x14ac:dyDescent="0.25">
      <c r="A182" s="438">
        <v>44936</v>
      </c>
      <c r="B182" s="437" t="s">
        <v>19442</v>
      </c>
      <c r="C182" s="435">
        <v>169.5</v>
      </c>
      <c r="D182" s="432"/>
      <c r="E182" s="431">
        <v>392.7</v>
      </c>
    </row>
    <row r="183" spans="1:5" x14ac:dyDescent="0.25">
      <c r="A183" s="438">
        <v>44936</v>
      </c>
      <c r="B183" s="437" t="s">
        <v>19443</v>
      </c>
      <c r="C183" s="431">
        <v>135</v>
      </c>
      <c r="D183" s="432"/>
      <c r="E183" s="431">
        <v>307.23</v>
      </c>
    </row>
    <row r="184" spans="1:5" x14ac:dyDescent="0.25">
      <c r="A184" s="438">
        <v>44936</v>
      </c>
      <c r="B184" s="437" t="s">
        <v>19444</v>
      </c>
      <c r="C184" s="431">
        <v>1439</v>
      </c>
      <c r="D184" s="432"/>
      <c r="E184" s="446">
        <v>2516.64</v>
      </c>
    </row>
    <row r="185" spans="1:5" x14ac:dyDescent="0.25">
      <c r="A185" s="438">
        <v>44936</v>
      </c>
      <c r="B185" s="431" t="s">
        <v>19445</v>
      </c>
      <c r="C185" s="431">
        <v>50</v>
      </c>
      <c r="D185" s="432"/>
      <c r="E185" s="431">
        <v>145.6</v>
      </c>
    </row>
    <row r="186" spans="1:5" x14ac:dyDescent="0.25">
      <c r="A186" s="438">
        <v>44936</v>
      </c>
      <c r="B186" s="437" t="s">
        <v>19446</v>
      </c>
      <c r="C186" s="431">
        <v>180</v>
      </c>
      <c r="D186" s="431">
        <v>568.41</v>
      </c>
      <c r="E186" s="431"/>
    </row>
    <row r="187" spans="1:5" x14ac:dyDescent="0.25">
      <c r="A187" s="438">
        <v>44937</v>
      </c>
      <c r="B187" s="437" t="s">
        <v>19447</v>
      </c>
      <c r="C187" s="431">
        <v>69</v>
      </c>
      <c r="D187" s="432"/>
      <c r="E187" s="431">
        <v>423.61</v>
      </c>
    </row>
    <row r="188" spans="1:5" x14ac:dyDescent="0.25">
      <c r="A188" s="438">
        <v>44937</v>
      </c>
      <c r="B188" s="437" t="s">
        <v>19448</v>
      </c>
      <c r="C188" s="431">
        <v>421</v>
      </c>
      <c r="D188" s="432"/>
      <c r="E188" s="431">
        <v>857.99</v>
      </c>
    </row>
    <row r="189" spans="1:5" x14ac:dyDescent="0.25">
      <c r="A189" s="438">
        <v>44937</v>
      </c>
      <c r="B189" s="437" t="s">
        <v>19449</v>
      </c>
      <c r="C189" s="431">
        <v>917</v>
      </c>
      <c r="D189" s="432"/>
      <c r="E189" s="433">
        <v>4951.3</v>
      </c>
    </row>
    <row r="190" spans="1:5" x14ac:dyDescent="0.25">
      <c r="A190" s="438">
        <v>44937</v>
      </c>
      <c r="B190" s="437" t="s">
        <v>19450</v>
      </c>
      <c r="C190" s="431">
        <v>60</v>
      </c>
      <c r="D190" s="431">
        <v>232.47</v>
      </c>
      <c r="E190" s="431"/>
    </row>
    <row r="191" spans="1:5" x14ac:dyDescent="0.25">
      <c r="A191" s="438">
        <v>44937</v>
      </c>
      <c r="B191" s="437" t="s">
        <v>19451</v>
      </c>
      <c r="C191" s="431">
        <v>30</v>
      </c>
      <c r="D191" s="432"/>
      <c r="E191" s="431">
        <v>122</v>
      </c>
    </row>
    <row r="192" spans="1:5" x14ac:dyDescent="0.25">
      <c r="A192" s="438">
        <v>44937</v>
      </c>
      <c r="B192" s="437" t="s">
        <v>19452</v>
      </c>
      <c r="C192" s="431">
        <v>180</v>
      </c>
      <c r="D192" s="432"/>
      <c r="E192" s="431">
        <v>617.4</v>
      </c>
    </row>
    <row r="193" spans="1:5" x14ac:dyDescent="0.25">
      <c r="A193" s="438">
        <v>44937</v>
      </c>
      <c r="B193" s="437" t="s">
        <v>19453</v>
      </c>
      <c r="C193" s="431">
        <v>10</v>
      </c>
      <c r="D193" s="432"/>
      <c r="E193" s="431">
        <v>49</v>
      </c>
    </row>
    <row r="194" spans="1:5" x14ac:dyDescent="0.25">
      <c r="A194" s="438">
        <v>44937</v>
      </c>
      <c r="B194" s="437" t="s">
        <v>19454</v>
      </c>
      <c r="C194" s="431">
        <v>5</v>
      </c>
      <c r="D194" s="431">
        <v>72.569999999999993</v>
      </c>
      <c r="E194" s="431"/>
    </row>
    <row r="195" spans="1:5" x14ac:dyDescent="0.25">
      <c r="A195" s="438">
        <v>44937</v>
      </c>
      <c r="B195" s="437" t="s">
        <v>19455</v>
      </c>
      <c r="C195" s="431">
        <v>58</v>
      </c>
      <c r="D195" s="432"/>
      <c r="E195" s="431">
        <v>514.5</v>
      </c>
    </row>
    <row r="196" spans="1:5" x14ac:dyDescent="0.25">
      <c r="A196" s="438">
        <v>44937</v>
      </c>
      <c r="B196" s="437" t="s">
        <v>19456</v>
      </c>
      <c r="C196" s="431">
        <v>10</v>
      </c>
      <c r="D196" s="432"/>
      <c r="E196" s="431">
        <v>55.3</v>
      </c>
    </row>
    <row r="197" spans="1:5" x14ac:dyDescent="0.25">
      <c r="A197" s="438">
        <v>44937</v>
      </c>
      <c r="B197" s="437" t="s">
        <v>19457</v>
      </c>
      <c r="C197" s="431">
        <v>500</v>
      </c>
      <c r="D197" s="432"/>
      <c r="E197" s="431">
        <v>554.6</v>
      </c>
    </row>
    <row r="198" spans="1:5" x14ac:dyDescent="0.25">
      <c r="A198" s="438">
        <v>44937</v>
      </c>
      <c r="B198" s="437" t="s">
        <v>19458</v>
      </c>
      <c r="C198" s="431">
        <v>96</v>
      </c>
      <c r="D198" s="431">
        <v>274</v>
      </c>
      <c r="E198" s="431"/>
    </row>
    <row r="199" spans="1:5" x14ac:dyDescent="0.25">
      <c r="A199" s="438">
        <v>44937</v>
      </c>
      <c r="B199" s="437" t="s">
        <v>19459</v>
      </c>
      <c r="C199" s="435">
        <v>21</v>
      </c>
      <c r="D199" s="432"/>
      <c r="E199" s="431">
        <v>78.400000000000006</v>
      </c>
    </row>
    <row r="200" spans="1:5" x14ac:dyDescent="0.25">
      <c r="A200" s="438">
        <v>44937</v>
      </c>
      <c r="B200" s="437" t="s">
        <v>19460</v>
      </c>
      <c r="C200" s="431">
        <v>43</v>
      </c>
      <c r="D200" s="432"/>
      <c r="E200" s="431">
        <v>112.1</v>
      </c>
    </row>
    <row r="201" spans="1:5" x14ac:dyDescent="0.25">
      <c r="A201" s="438">
        <v>44937</v>
      </c>
      <c r="B201" s="437" t="s">
        <v>19461</v>
      </c>
      <c r="C201" s="431">
        <v>58</v>
      </c>
      <c r="D201" s="432"/>
      <c r="E201" s="431">
        <v>142.1</v>
      </c>
    </row>
    <row r="202" spans="1:5" x14ac:dyDescent="0.25">
      <c r="A202" s="438">
        <v>44937</v>
      </c>
      <c r="B202" s="437" t="s">
        <v>19462</v>
      </c>
      <c r="C202" s="431">
        <v>61</v>
      </c>
      <c r="D202" s="432"/>
      <c r="E202" s="431">
        <v>457.6</v>
      </c>
    </row>
    <row r="203" spans="1:5" x14ac:dyDescent="0.25">
      <c r="A203" s="438">
        <v>44937</v>
      </c>
      <c r="B203" s="437" t="s">
        <v>19463</v>
      </c>
      <c r="C203" s="431">
        <v>10</v>
      </c>
      <c r="D203" s="432"/>
      <c r="E203" s="431">
        <v>59</v>
      </c>
    </row>
    <row r="204" spans="1:5" x14ac:dyDescent="0.25">
      <c r="A204" s="438">
        <v>44937</v>
      </c>
      <c r="B204" s="431" t="s">
        <v>19464</v>
      </c>
      <c r="C204" s="431">
        <v>233</v>
      </c>
      <c r="D204" s="431">
        <v>679.26</v>
      </c>
      <c r="E204" s="431"/>
    </row>
    <row r="205" spans="1:5" x14ac:dyDescent="0.25">
      <c r="A205" s="438">
        <v>44937</v>
      </c>
      <c r="B205" s="431" t="s">
        <v>19465</v>
      </c>
      <c r="C205" s="431">
        <v>116</v>
      </c>
      <c r="D205" s="432"/>
      <c r="E205" s="431">
        <v>758.52</v>
      </c>
    </row>
    <row r="206" spans="1:5" x14ac:dyDescent="0.25">
      <c r="A206" s="438">
        <v>44937</v>
      </c>
      <c r="B206" s="431" t="s">
        <v>19466</v>
      </c>
      <c r="C206" s="431">
        <v>120</v>
      </c>
      <c r="D206" s="431">
        <v>358.18</v>
      </c>
      <c r="E206" s="431"/>
    </row>
    <row r="207" spans="1:5" x14ac:dyDescent="0.25">
      <c r="A207" s="438">
        <v>44937</v>
      </c>
      <c r="B207" s="431" t="s">
        <v>19467</v>
      </c>
      <c r="C207" s="431">
        <v>50</v>
      </c>
      <c r="D207" s="431">
        <v>162.43</v>
      </c>
      <c r="E207" s="150"/>
    </row>
    <row r="208" spans="1:5" x14ac:dyDescent="0.25">
      <c r="A208" s="438">
        <v>44937</v>
      </c>
      <c r="B208" s="431" t="s">
        <v>19468</v>
      </c>
      <c r="C208" s="431">
        <v>66</v>
      </c>
      <c r="D208" s="431">
        <v>204.45</v>
      </c>
      <c r="E208" s="150"/>
    </row>
    <row r="209" spans="1:5" x14ac:dyDescent="0.25">
      <c r="A209" s="438">
        <v>44937</v>
      </c>
      <c r="B209" s="431" t="s">
        <v>19469</v>
      </c>
      <c r="C209" s="431">
        <v>22</v>
      </c>
      <c r="D209" s="431">
        <v>66.3</v>
      </c>
      <c r="E209" s="150"/>
    </row>
    <row r="210" spans="1:5" x14ac:dyDescent="0.25">
      <c r="A210" s="438">
        <v>44937</v>
      </c>
      <c r="B210" s="431" t="s">
        <v>19470</v>
      </c>
      <c r="C210" s="431">
        <v>35</v>
      </c>
      <c r="D210" s="432"/>
      <c r="E210" s="431">
        <v>94.08</v>
      </c>
    </row>
    <row r="211" spans="1:5" x14ac:dyDescent="0.25">
      <c r="A211" s="438">
        <v>44937</v>
      </c>
      <c r="B211" s="431" t="s">
        <v>19471</v>
      </c>
      <c r="C211" s="431">
        <v>53</v>
      </c>
      <c r="D211" s="432"/>
      <c r="E211" s="431">
        <v>107.8</v>
      </c>
    </row>
    <row r="212" spans="1:5" x14ac:dyDescent="0.25">
      <c r="A212" s="438">
        <v>44937</v>
      </c>
      <c r="B212" s="431" t="s">
        <v>19472</v>
      </c>
      <c r="C212" s="431">
        <v>88</v>
      </c>
      <c r="D212" s="432"/>
      <c r="E212" s="431">
        <v>202.54</v>
      </c>
    </row>
    <row r="213" spans="1:5" x14ac:dyDescent="0.25">
      <c r="A213" s="438">
        <v>44937</v>
      </c>
      <c r="B213" s="431" t="s">
        <v>19473</v>
      </c>
      <c r="C213" s="431">
        <v>50</v>
      </c>
      <c r="D213" s="431">
        <v>168.76</v>
      </c>
      <c r="E213" s="431"/>
    </row>
    <row r="214" spans="1:5" x14ac:dyDescent="0.25">
      <c r="A214" s="438">
        <v>44937</v>
      </c>
      <c r="B214" s="431" t="s">
        <v>19474</v>
      </c>
      <c r="C214" s="431">
        <v>50</v>
      </c>
      <c r="D214" s="431">
        <v>179.09</v>
      </c>
      <c r="E214" s="431"/>
    </row>
    <row r="215" spans="1:5" x14ac:dyDescent="0.25">
      <c r="A215" s="438">
        <v>44938</v>
      </c>
      <c r="B215" s="431" t="s">
        <v>19475</v>
      </c>
      <c r="C215" s="431">
        <v>38</v>
      </c>
      <c r="D215" s="431">
        <v>137.97</v>
      </c>
      <c r="E215" s="431"/>
    </row>
    <row r="216" spans="1:5" x14ac:dyDescent="0.25">
      <c r="A216" s="438">
        <v>44938</v>
      </c>
      <c r="B216" s="431" t="s">
        <v>19476</v>
      </c>
      <c r="C216" s="431">
        <v>83</v>
      </c>
      <c r="D216" s="432"/>
      <c r="E216" s="431">
        <v>466.4</v>
      </c>
    </row>
    <row r="217" spans="1:5" x14ac:dyDescent="0.25">
      <c r="A217" s="438">
        <v>44938</v>
      </c>
      <c r="B217" s="431" t="s">
        <v>19477</v>
      </c>
      <c r="C217" s="431">
        <v>5</v>
      </c>
      <c r="D217" s="432"/>
      <c r="E217" s="431">
        <v>49</v>
      </c>
    </row>
    <row r="218" spans="1:5" x14ac:dyDescent="0.25">
      <c r="A218" s="438">
        <v>44938</v>
      </c>
      <c r="B218" s="431" t="s">
        <v>19478</v>
      </c>
      <c r="C218" s="431">
        <v>400</v>
      </c>
      <c r="D218" s="432"/>
      <c r="E218" s="431">
        <v>498.4</v>
      </c>
    </row>
    <row r="219" spans="1:5" x14ac:dyDescent="0.25">
      <c r="A219" s="438">
        <v>44938</v>
      </c>
      <c r="B219" s="431" t="s">
        <v>19479</v>
      </c>
      <c r="C219" s="431">
        <v>42</v>
      </c>
      <c r="D219" s="432"/>
      <c r="E219" s="431">
        <v>114.4</v>
      </c>
    </row>
    <row r="220" spans="1:5" x14ac:dyDescent="0.25">
      <c r="A220" s="438">
        <v>44938</v>
      </c>
      <c r="B220" s="431" t="s">
        <v>19480</v>
      </c>
      <c r="C220" s="431">
        <v>415</v>
      </c>
      <c r="D220" s="432"/>
      <c r="E220" s="433">
        <v>1374.62</v>
      </c>
    </row>
    <row r="221" spans="1:5" x14ac:dyDescent="0.25">
      <c r="A221" s="438">
        <v>44938</v>
      </c>
      <c r="B221" s="431" t="s">
        <v>19481</v>
      </c>
      <c r="C221" s="431">
        <v>140</v>
      </c>
      <c r="D221" s="432"/>
      <c r="E221" s="431">
        <v>357.7</v>
      </c>
    </row>
    <row r="222" spans="1:5" x14ac:dyDescent="0.25">
      <c r="A222" s="438">
        <v>44938</v>
      </c>
      <c r="B222" s="431" t="s">
        <v>19482</v>
      </c>
      <c r="C222" s="431">
        <v>194</v>
      </c>
      <c r="D222" s="432"/>
      <c r="E222" s="433">
        <v>1003.77</v>
      </c>
    </row>
    <row r="223" spans="1:5" x14ac:dyDescent="0.25">
      <c r="A223" s="438">
        <v>44938</v>
      </c>
      <c r="B223" s="431" t="s">
        <v>19483</v>
      </c>
      <c r="C223" s="431">
        <v>15</v>
      </c>
      <c r="D223" s="432"/>
      <c r="E223" s="431">
        <v>78</v>
      </c>
    </row>
    <row r="224" spans="1:5" x14ac:dyDescent="0.25">
      <c r="A224" s="438">
        <v>44938</v>
      </c>
      <c r="B224" s="431" t="s">
        <v>19484</v>
      </c>
      <c r="C224" s="431">
        <v>30</v>
      </c>
      <c r="D224" s="431">
        <v>89.54</v>
      </c>
      <c r="E224" s="431"/>
    </row>
    <row r="225" spans="1:6" x14ac:dyDescent="0.25">
      <c r="A225" s="438">
        <v>44938</v>
      </c>
      <c r="B225" s="431" t="s">
        <v>19485</v>
      </c>
      <c r="C225" s="431">
        <v>47</v>
      </c>
      <c r="D225" s="432"/>
      <c r="E225" s="431">
        <v>462.8</v>
      </c>
    </row>
    <row r="226" spans="1:6" x14ac:dyDescent="0.25">
      <c r="A226" s="438">
        <v>44938</v>
      </c>
      <c r="B226" s="431" t="s">
        <v>19486</v>
      </c>
      <c r="C226" s="431">
        <v>233</v>
      </c>
      <c r="D226" s="432"/>
      <c r="E226" s="431">
        <v>491.4</v>
      </c>
    </row>
    <row r="227" spans="1:6" x14ac:dyDescent="0.25">
      <c r="A227" s="438">
        <v>44938</v>
      </c>
      <c r="B227" s="431" t="s">
        <v>19487</v>
      </c>
      <c r="C227" s="431">
        <v>175</v>
      </c>
      <c r="D227" s="432"/>
      <c r="E227" s="431">
        <v>509.6</v>
      </c>
    </row>
    <row r="228" spans="1:6" x14ac:dyDescent="0.25">
      <c r="A228" s="438">
        <v>44938</v>
      </c>
      <c r="B228" s="431" t="s">
        <v>19488</v>
      </c>
      <c r="C228" s="431">
        <v>60</v>
      </c>
      <c r="D228" s="432"/>
      <c r="E228" s="431">
        <v>187.92</v>
      </c>
    </row>
    <row r="229" spans="1:6" x14ac:dyDescent="0.25">
      <c r="A229" s="438">
        <v>44938</v>
      </c>
      <c r="B229" s="431" t="s">
        <v>19489</v>
      </c>
      <c r="C229" s="431">
        <v>10</v>
      </c>
      <c r="D229" s="431">
        <v>76.75</v>
      </c>
      <c r="E229" s="431"/>
    </row>
    <row r="230" spans="1:6" x14ac:dyDescent="0.25">
      <c r="A230" s="438">
        <v>44938</v>
      </c>
      <c r="B230" s="431" t="s">
        <v>19490</v>
      </c>
      <c r="C230" s="431">
        <v>369</v>
      </c>
      <c r="D230" s="432"/>
      <c r="E230" s="431">
        <v>850.9</v>
      </c>
    </row>
    <row r="231" spans="1:6" x14ac:dyDescent="0.25">
      <c r="A231" s="438">
        <v>44938</v>
      </c>
      <c r="B231" s="431" t="s">
        <v>19491</v>
      </c>
      <c r="C231" s="431">
        <v>540</v>
      </c>
      <c r="D231" s="432"/>
      <c r="E231" s="433">
        <v>1076.4000000000001</v>
      </c>
      <c r="F231" s="439"/>
    </row>
    <row r="232" spans="1:6" x14ac:dyDescent="0.25">
      <c r="A232" s="438">
        <v>44938</v>
      </c>
      <c r="B232" s="431" t="s">
        <v>19492</v>
      </c>
      <c r="C232" s="431">
        <v>40</v>
      </c>
      <c r="D232" s="432"/>
      <c r="E232" s="431">
        <v>471.8</v>
      </c>
    </row>
    <row r="233" spans="1:6" x14ac:dyDescent="0.25">
      <c r="A233" s="438">
        <v>44938</v>
      </c>
      <c r="B233" s="431" t="s">
        <v>19493</v>
      </c>
      <c r="C233" s="435">
        <v>11633.9</v>
      </c>
      <c r="D233" s="431"/>
      <c r="E233" s="433">
        <v>22232.28</v>
      </c>
    </row>
    <row r="234" spans="1:6" x14ac:dyDescent="0.25">
      <c r="A234" s="438">
        <v>44938</v>
      </c>
      <c r="B234" s="431" t="s">
        <v>19494</v>
      </c>
      <c r="C234" s="431">
        <v>572</v>
      </c>
      <c r="D234" s="432"/>
      <c r="E234" s="433">
        <v>1253.3599999999999</v>
      </c>
    </row>
    <row r="235" spans="1:6" x14ac:dyDescent="0.25">
      <c r="A235" s="438">
        <v>44938</v>
      </c>
      <c r="B235" s="431" t="s">
        <v>19495</v>
      </c>
      <c r="C235" s="431">
        <v>71</v>
      </c>
      <c r="D235" s="432"/>
      <c r="E235" s="431">
        <v>300.05</v>
      </c>
    </row>
    <row r="236" spans="1:6" x14ac:dyDescent="0.25">
      <c r="A236" s="438">
        <v>44938</v>
      </c>
      <c r="B236" s="431" t="s">
        <v>19496</v>
      </c>
      <c r="C236" s="431">
        <v>320</v>
      </c>
      <c r="D236" s="432"/>
      <c r="E236" s="433">
        <v>1042.72</v>
      </c>
    </row>
    <row r="237" spans="1:6" x14ac:dyDescent="0.25">
      <c r="A237" s="438">
        <v>44938</v>
      </c>
      <c r="B237" s="431" t="s">
        <v>19497</v>
      </c>
      <c r="C237" s="431">
        <v>23</v>
      </c>
      <c r="D237" s="431">
        <v>63.96</v>
      </c>
      <c r="E237" s="431"/>
    </row>
    <row r="238" spans="1:6" x14ac:dyDescent="0.25">
      <c r="A238" s="438">
        <v>44938</v>
      </c>
      <c r="B238" s="431" t="s">
        <v>19498</v>
      </c>
      <c r="C238" s="431">
        <v>23</v>
      </c>
      <c r="D238" s="431">
        <v>95.94</v>
      </c>
      <c r="E238" s="431"/>
    </row>
    <row r="239" spans="1:6" x14ac:dyDescent="0.25">
      <c r="A239" s="438">
        <v>44938</v>
      </c>
      <c r="B239" s="431" t="s">
        <v>19499</v>
      </c>
      <c r="C239" s="431">
        <v>25</v>
      </c>
      <c r="D239" s="431">
        <v>72.569999999999993</v>
      </c>
      <c r="E239" s="431"/>
    </row>
    <row r="240" spans="1:6" x14ac:dyDescent="0.25">
      <c r="A240" s="438">
        <v>44938</v>
      </c>
      <c r="B240" s="431" t="s">
        <v>19500</v>
      </c>
      <c r="C240" s="431">
        <v>50</v>
      </c>
      <c r="D240" s="432"/>
      <c r="E240" s="431">
        <v>107</v>
      </c>
    </row>
    <row r="241" spans="1:5" x14ac:dyDescent="0.25">
      <c r="A241" s="438">
        <v>44938</v>
      </c>
      <c r="B241" s="431" t="s">
        <v>19501</v>
      </c>
      <c r="C241" s="435">
        <v>204</v>
      </c>
      <c r="D241" s="432"/>
      <c r="E241" s="433">
        <v>1020.43</v>
      </c>
    </row>
    <row r="242" spans="1:5" x14ac:dyDescent="0.25">
      <c r="A242" s="438">
        <v>44938</v>
      </c>
      <c r="B242" s="431" t="s">
        <v>19502</v>
      </c>
      <c r="C242" s="435">
        <v>76</v>
      </c>
      <c r="D242" s="432"/>
      <c r="E242" s="431">
        <v>745.29</v>
      </c>
    </row>
    <row r="243" spans="1:5" x14ac:dyDescent="0.25">
      <c r="A243" s="438">
        <v>44938</v>
      </c>
      <c r="B243" s="431" t="s">
        <v>19503</v>
      </c>
      <c r="C243" s="431">
        <v>26</v>
      </c>
      <c r="D243" s="432"/>
      <c r="E243" s="431">
        <v>181.3</v>
      </c>
    </row>
    <row r="244" spans="1:5" x14ac:dyDescent="0.25">
      <c r="A244" s="438">
        <v>44938</v>
      </c>
      <c r="B244" s="431" t="s">
        <v>19504</v>
      </c>
      <c r="C244" s="431">
        <v>29</v>
      </c>
      <c r="D244" s="432"/>
      <c r="E244" s="431">
        <v>202.8</v>
      </c>
    </row>
    <row r="245" spans="1:5" x14ac:dyDescent="0.25">
      <c r="A245" s="438">
        <v>44938</v>
      </c>
      <c r="B245" s="431" t="s">
        <v>19505</v>
      </c>
      <c r="C245" s="431">
        <v>10</v>
      </c>
      <c r="D245" s="431">
        <v>70.36</v>
      </c>
      <c r="E245" s="431"/>
    </row>
    <row r="246" spans="1:5" x14ac:dyDescent="0.25">
      <c r="A246" s="438">
        <v>44938</v>
      </c>
      <c r="B246" s="431" t="s">
        <v>19506</v>
      </c>
      <c r="C246" s="431">
        <v>39</v>
      </c>
      <c r="D246" s="431"/>
      <c r="E246" s="431">
        <v>82.6</v>
      </c>
    </row>
    <row r="247" spans="1:5" x14ac:dyDescent="0.25">
      <c r="A247" s="438">
        <v>44938</v>
      </c>
      <c r="B247" s="431" t="s">
        <v>19508</v>
      </c>
      <c r="C247" s="431">
        <v>80</v>
      </c>
      <c r="D247" s="431">
        <v>84.38</v>
      </c>
      <c r="E247" s="431"/>
    </row>
    <row r="248" spans="1:5" x14ac:dyDescent="0.25">
      <c r="A248" s="438">
        <v>44938</v>
      </c>
      <c r="B248" s="431" t="s">
        <v>19509</v>
      </c>
      <c r="C248" s="431">
        <v>90</v>
      </c>
      <c r="D248" s="432"/>
      <c r="E248" s="431">
        <v>221.2</v>
      </c>
    </row>
    <row r="249" spans="1:5" x14ac:dyDescent="0.25">
      <c r="A249" s="438">
        <v>44938</v>
      </c>
      <c r="B249" s="431" t="s">
        <v>19510</v>
      </c>
      <c r="C249" s="431">
        <v>120</v>
      </c>
      <c r="D249" s="432"/>
      <c r="E249" s="431">
        <v>269.04000000000002</v>
      </c>
    </row>
    <row r="250" spans="1:5" x14ac:dyDescent="0.25">
      <c r="A250" s="438">
        <v>44938</v>
      </c>
      <c r="B250" s="431" t="s">
        <v>19511</v>
      </c>
      <c r="C250" s="435">
        <v>24</v>
      </c>
      <c r="D250" s="431"/>
      <c r="E250" s="431">
        <v>64.900000000000006</v>
      </c>
    </row>
    <row r="251" spans="1:5" x14ac:dyDescent="0.25">
      <c r="A251" s="438">
        <v>44938</v>
      </c>
      <c r="B251" s="431" t="s">
        <v>19512</v>
      </c>
      <c r="C251" s="435">
        <v>70</v>
      </c>
      <c r="D251" s="432"/>
      <c r="E251" s="431">
        <v>194.7</v>
      </c>
    </row>
    <row r="252" spans="1:5" x14ac:dyDescent="0.25">
      <c r="A252" s="447">
        <v>44938</v>
      </c>
      <c r="B252" s="449" t="s">
        <v>19513</v>
      </c>
      <c r="C252" s="449">
        <v>110</v>
      </c>
      <c r="D252" s="448"/>
      <c r="E252" s="449">
        <v>274.64999999999998</v>
      </c>
    </row>
    <row r="253" spans="1:5" x14ac:dyDescent="0.25">
      <c r="A253" s="438">
        <v>44938</v>
      </c>
      <c r="B253" s="431" t="s">
        <v>19514</v>
      </c>
      <c r="C253" s="431">
        <v>5</v>
      </c>
      <c r="D253" s="431">
        <v>60.27</v>
      </c>
      <c r="E253" s="431"/>
    </row>
    <row r="254" spans="1:5" x14ac:dyDescent="0.25">
      <c r="A254" s="438">
        <v>44939</v>
      </c>
      <c r="B254" s="431" t="s">
        <v>19515</v>
      </c>
      <c r="C254" s="431">
        <v>5</v>
      </c>
      <c r="D254" s="431">
        <v>60.27</v>
      </c>
      <c r="E254" s="431"/>
    </row>
    <row r="255" spans="1:5" x14ac:dyDescent="0.25">
      <c r="A255" s="438">
        <v>44939</v>
      </c>
      <c r="B255" s="431" t="s">
        <v>19516</v>
      </c>
      <c r="C255" s="431">
        <v>29</v>
      </c>
      <c r="D255" s="432"/>
      <c r="E255" s="431">
        <v>283.95999999999998</v>
      </c>
    </row>
    <row r="256" spans="1:5" x14ac:dyDescent="0.25">
      <c r="A256" s="438">
        <v>44939</v>
      </c>
      <c r="B256" s="431" t="s">
        <v>19517</v>
      </c>
      <c r="C256" s="431">
        <v>118</v>
      </c>
      <c r="D256" s="432"/>
      <c r="E256" s="431">
        <v>261.82</v>
      </c>
    </row>
    <row r="257" spans="1:6" x14ac:dyDescent="0.25">
      <c r="A257" s="438">
        <v>44939</v>
      </c>
      <c r="B257" s="431" t="s">
        <v>19518</v>
      </c>
      <c r="C257" s="431">
        <v>25</v>
      </c>
      <c r="D257" s="432"/>
      <c r="E257" s="431">
        <v>135.19999999999999</v>
      </c>
    </row>
    <row r="258" spans="1:6" x14ac:dyDescent="0.25">
      <c r="A258" s="438">
        <v>44939</v>
      </c>
      <c r="B258" s="431" t="s">
        <v>19519</v>
      </c>
      <c r="C258" s="431">
        <v>148</v>
      </c>
      <c r="D258" s="431">
        <v>337.51</v>
      </c>
      <c r="E258" s="431"/>
    </row>
    <row r="259" spans="1:6" x14ac:dyDescent="0.25">
      <c r="A259" s="438">
        <v>44939</v>
      </c>
      <c r="B259" s="431" t="s">
        <v>19520</v>
      </c>
      <c r="C259" s="431">
        <v>5</v>
      </c>
      <c r="D259" s="431">
        <v>63.96</v>
      </c>
      <c r="E259" s="431"/>
    </row>
    <row r="260" spans="1:6" x14ac:dyDescent="0.25">
      <c r="A260" s="438">
        <v>44939</v>
      </c>
      <c r="B260" s="431" t="s">
        <v>19521</v>
      </c>
      <c r="C260" s="431">
        <v>163</v>
      </c>
      <c r="D260" s="432"/>
      <c r="E260" s="433">
        <v>1034.28</v>
      </c>
    </row>
    <row r="261" spans="1:6" x14ac:dyDescent="0.25">
      <c r="A261" s="438">
        <v>44939</v>
      </c>
      <c r="B261" s="431" t="s">
        <v>19522</v>
      </c>
      <c r="C261" s="431">
        <v>30</v>
      </c>
      <c r="D261" s="431">
        <v>89.54</v>
      </c>
      <c r="E261" s="431"/>
    </row>
    <row r="262" spans="1:6" x14ac:dyDescent="0.25">
      <c r="A262" s="438">
        <v>44939</v>
      </c>
      <c r="B262" s="431" t="s">
        <v>19523</v>
      </c>
      <c r="C262" s="431">
        <v>48</v>
      </c>
      <c r="D262" s="432"/>
      <c r="E262" s="431">
        <v>161.6</v>
      </c>
    </row>
    <row r="263" spans="1:6" x14ac:dyDescent="0.25">
      <c r="A263" s="438">
        <v>44939</v>
      </c>
      <c r="B263" s="431" t="s">
        <v>19524</v>
      </c>
      <c r="C263" s="431">
        <v>31</v>
      </c>
      <c r="D263" s="432"/>
      <c r="E263" s="431">
        <v>72.8</v>
      </c>
    </row>
    <row r="264" spans="1:6" x14ac:dyDescent="0.25">
      <c r="A264" s="438">
        <v>44939</v>
      </c>
      <c r="B264" s="431" t="s">
        <v>19525</v>
      </c>
      <c r="C264" s="431">
        <v>171</v>
      </c>
      <c r="D264" s="432"/>
      <c r="E264" s="431">
        <v>398.84</v>
      </c>
    </row>
    <row r="265" spans="1:6" x14ac:dyDescent="0.25">
      <c r="A265" s="438">
        <v>44939</v>
      </c>
      <c r="B265" s="431" t="s">
        <v>19526</v>
      </c>
      <c r="C265" s="431">
        <v>38</v>
      </c>
      <c r="D265" s="432"/>
      <c r="E265" s="431">
        <v>242.07</v>
      </c>
    </row>
    <row r="266" spans="1:6" x14ac:dyDescent="0.25">
      <c r="A266" s="438">
        <v>44939</v>
      </c>
      <c r="B266" s="431" t="s">
        <v>19527</v>
      </c>
      <c r="C266" s="431">
        <v>5</v>
      </c>
      <c r="D266" s="432"/>
      <c r="E266" s="431">
        <v>49</v>
      </c>
    </row>
    <row r="267" spans="1:6" x14ac:dyDescent="0.25">
      <c r="A267" s="438">
        <v>44939</v>
      </c>
      <c r="B267" s="431" t="s">
        <v>19528</v>
      </c>
      <c r="C267" s="431">
        <v>10</v>
      </c>
      <c r="D267" s="431">
        <v>78.349999999999994</v>
      </c>
      <c r="E267" s="431"/>
    </row>
    <row r="268" spans="1:6" x14ac:dyDescent="0.25">
      <c r="A268" s="438">
        <v>44939</v>
      </c>
      <c r="B268" s="431" t="s">
        <v>19529</v>
      </c>
      <c r="C268" s="431">
        <v>23</v>
      </c>
      <c r="D268" s="431">
        <v>63.96</v>
      </c>
      <c r="E268" s="431"/>
    </row>
    <row r="269" spans="1:6" x14ac:dyDescent="0.25">
      <c r="A269" s="438">
        <v>44939</v>
      </c>
      <c r="B269" s="431" t="s">
        <v>19530</v>
      </c>
      <c r="C269" s="431">
        <v>13</v>
      </c>
      <c r="D269" s="432"/>
      <c r="E269" s="431">
        <v>93.6</v>
      </c>
      <c r="F269" s="145"/>
    </row>
    <row r="270" spans="1:6" x14ac:dyDescent="0.25">
      <c r="A270" s="438">
        <v>44939</v>
      </c>
      <c r="B270" s="431" t="s">
        <v>19531</v>
      </c>
      <c r="C270" s="431">
        <v>172</v>
      </c>
      <c r="D270" s="432"/>
      <c r="E270" s="431">
        <v>419.9</v>
      </c>
      <c r="F270" s="145"/>
    </row>
    <row r="271" spans="1:6" x14ac:dyDescent="0.25">
      <c r="A271" s="438">
        <v>44939</v>
      </c>
      <c r="B271" s="431" t="s">
        <v>19532</v>
      </c>
      <c r="C271" s="431">
        <v>60</v>
      </c>
      <c r="D271" s="431">
        <v>120.42</v>
      </c>
      <c r="E271" s="431"/>
      <c r="F271" s="145"/>
    </row>
    <row r="272" spans="1:6" x14ac:dyDescent="0.25">
      <c r="A272" s="438">
        <v>44939</v>
      </c>
      <c r="B272" s="431" t="s">
        <v>19533</v>
      </c>
      <c r="C272" s="431">
        <v>807</v>
      </c>
      <c r="D272" s="432"/>
      <c r="E272" s="433">
        <v>2158.4</v>
      </c>
      <c r="F272" s="145"/>
    </row>
    <row r="273" spans="1:6" x14ac:dyDescent="0.25">
      <c r="A273" s="438">
        <v>44939</v>
      </c>
      <c r="B273" s="431" t="s">
        <v>19534</v>
      </c>
      <c r="C273" s="431">
        <v>490</v>
      </c>
      <c r="D273" s="432"/>
      <c r="E273" s="433">
        <v>1736.81</v>
      </c>
      <c r="F273" s="145"/>
    </row>
    <row r="274" spans="1:6" x14ac:dyDescent="0.25">
      <c r="A274" s="438">
        <v>44939</v>
      </c>
      <c r="B274" s="431" t="s">
        <v>19535</v>
      </c>
      <c r="C274" s="431">
        <v>77</v>
      </c>
      <c r="D274" s="432"/>
      <c r="E274" s="431">
        <v>504.7</v>
      </c>
      <c r="F274" s="145"/>
    </row>
    <row r="275" spans="1:6" x14ac:dyDescent="0.25">
      <c r="A275" s="438">
        <v>44939</v>
      </c>
      <c r="B275" s="431" t="s">
        <v>19536</v>
      </c>
      <c r="C275" s="431">
        <v>70</v>
      </c>
      <c r="D275" s="432"/>
      <c r="E275" s="431">
        <v>123.9</v>
      </c>
      <c r="F275" s="145"/>
    </row>
    <row r="276" spans="1:6" x14ac:dyDescent="0.25">
      <c r="A276" s="438">
        <v>44939</v>
      </c>
      <c r="B276" s="431" t="s">
        <v>19537</v>
      </c>
      <c r="C276" s="431">
        <v>305</v>
      </c>
      <c r="D276" s="432"/>
      <c r="E276" s="433">
        <v>1882.64</v>
      </c>
      <c r="F276" s="145"/>
    </row>
    <row r="277" spans="1:6" x14ac:dyDescent="0.25">
      <c r="A277" s="438">
        <v>44939</v>
      </c>
      <c r="B277" s="437" t="s">
        <v>19538</v>
      </c>
      <c r="C277" s="431">
        <v>15</v>
      </c>
      <c r="D277" s="432"/>
      <c r="E277" s="431">
        <v>74.48</v>
      </c>
      <c r="F277" s="145"/>
    </row>
    <row r="278" spans="1:6" x14ac:dyDescent="0.25">
      <c r="A278" s="438">
        <v>44942</v>
      </c>
      <c r="B278" s="431" t="s">
        <v>19539</v>
      </c>
      <c r="C278" s="435">
        <v>86</v>
      </c>
      <c r="D278" s="432"/>
      <c r="E278" s="431">
        <v>201.5</v>
      </c>
      <c r="F278" s="145"/>
    </row>
    <row r="279" spans="1:6" x14ac:dyDescent="0.25">
      <c r="A279" s="438">
        <v>44942</v>
      </c>
      <c r="B279" s="431" t="s">
        <v>19540</v>
      </c>
      <c r="C279" s="435">
        <v>28</v>
      </c>
      <c r="D279" s="431">
        <v>87.08</v>
      </c>
      <c r="E279" s="431"/>
      <c r="F279" s="145"/>
    </row>
    <row r="280" spans="1:6" x14ac:dyDescent="0.25">
      <c r="A280" s="438">
        <v>44942</v>
      </c>
      <c r="B280" s="431" t="s">
        <v>19541</v>
      </c>
      <c r="C280" s="435">
        <v>120</v>
      </c>
      <c r="D280" s="431">
        <v>242.56</v>
      </c>
      <c r="E280" s="431"/>
      <c r="F280" s="145"/>
    </row>
    <row r="281" spans="1:6" x14ac:dyDescent="0.25">
      <c r="A281" s="438">
        <v>44942</v>
      </c>
      <c r="B281" s="431" t="s">
        <v>19542</v>
      </c>
      <c r="C281" s="431">
        <v>98</v>
      </c>
      <c r="D281" s="432"/>
      <c r="E281" s="431">
        <v>217.36</v>
      </c>
      <c r="F281" s="145"/>
    </row>
    <row r="282" spans="1:6" x14ac:dyDescent="0.25">
      <c r="A282" s="438">
        <v>44942</v>
      </c>
      <c r="B282" s="431" t="s">
        <v>19543</v>
      </c>
      <c r="C282" s="431">
        <v>180</v>
      </c>
      <c r="D282" s="432"/>
      <c r="E282" s="431">
        <v>449.4</v>
      </c>
      <c r="F282" s="145"/>
    </row>
    <row r="283" spans="1:6" x14ac:dyDescent="0.25">
      <c r="A283" s="438">
        <v>44942</v>
      </c>
      <c r="B283" s="431" t="s">
        <v>19544</v>
      </c>
      <c r="C283" s="431">
        <v>100</v>
      </c>
      <c r="D283" s="432"/>
      <c r="E283" s="431">
        <v>213.75</v>
      </c>
      <c r="F283" s="145"/>
    </row>
    <row r="284" spans="1:6" x14ac:dyDescent="0.25">
      <c r="A284" s="438">
        <v>44942</v>
      </c>
      <c r="B284" s="431" t="s">
        <v>19545</v>
      </c>
      <c r="C284" s="431">
        <v>144</v>
      </c>
      <c r="D284" s="432"/>
      <c r="E284" s="431">
        <v>160</v>
      </c>
      <c r="F284" s="145"/>
    </row>
    <row r="285" spans="1:6" x14ac:dyDescent="0.25">
      <c r="A285" s="438">
        <v>44942</v>
      </c>
      <c r="B285" s="431" t="s">
        <v>19546</v>
      </c>
      <c r="C285" s="431">
        <v>120</v>
      </c>
      <c r="D285" s="432"/>
      <c r="E285" s="431">
        <v>274.39999999999998</v>
      </c>
      <c r="F285" s="145"/>
    </row>
    <row r="286" spans="1:6" x14ac:dyDescent="0.25">
      <c r="A286" s="438">
        <v>44942</v>
      </c>
      <c r="B286" s="431" t="s">
        <v>19547</v>
      </c>
      <c r="C286" s="431">
        <v>68</v>
      </c>
      <c r="D286" s="432"/>
      <c r="E286" s="431">
        <v>353.12</v>
      </c>
      <c r="F286" s="145"/>
    </row>
    <row r="287" spans="1:6" x14ac:dyDescent="0.25">
      <c r="A287" s="438">
        <v>44942</v>
      </c>
      <c r="B287" s="431" t="s">
        <v>19548</v>
      </c>
      <c r="C287" s="431">
        <v>11</v>
      </c>
      <c r="D287" s="432"/>
      <c r="E287" s="431">
        <v>29.4</v>
      </c>
      <c r="F287" s="145"/>
    </row>
    <row r="288" spans="1:6" x14ac:dyDescent="0.25">
      <c r="A288" s="438">
        <v>44942</v>
      </c>
      <c r="B288" s="431" t="s">
        <v>19549</v>
      </c>
      <c r="C288" s="431">
        <v>1468</v>
      </c>
      <c r="D288" s="432"/>
      <c r="E288" s="433">
        <v>3038.49</v>
      </c>
      <c r="F288" s="145"/>
    </row>
    <row r="289" spans="1:6" x14ac:dyDescent="0.25">
      <c r="A289" s="438">
        <v>44942</v>
      </c>
      <c r="B289" s="431" t="s">
        <v>19550</v>
      </c>
      <c r="C289" s="431">
        <v>221</v>
      </c>
      <c r="D289" s="432"/>
      <c r="E289" s="431">
        <v>712.58</v>
      </c>
      <c r="F289" s="145"/>
    </row>
    <row r="290" spans="1:6" x14ac:dyDescent="0.25">
      <c r="A290" s="438">
        <v>44942</v>
      </c>
      <c r="B290" s="431" t="s">
        <v>19551</v>
      </c>
      <c r="C290" s="435">
        <v>55</v>
      </c>
      <c r="D290" s="432"/>
      <c r="E290" s="431">
        <v>97.9</v>
      </c>
      <c r="F290" s="145"/>
    </row>
    <row r="291" spans="1:6" x14ac:dyDescent="0.25">
      <c r="A291" s="438">
        <v>44942</v>
      </c>
      <c r="B291" s="431" t="s">
        <v>19552</v>
      </c>
      <c r="C291" s="435">
        <v>50</v>
      </c>
      <c r="D291" s="431">
        <v>120.42</v>
      </c>
      <c r="E291" s="431"/>
      <c r="F291" s="145"/>
    </row>
    <row r="292" spans="1:6" x14ac:dyDescent="0.25">
      <c r="A292" s="438">
        <v>44942</v>
      </c>
      <c r="B292" s="431" t="s">
        <v>19553</v>
      </c>
      <c r="C292" s="435">
        <v>1227</v>
      </c>
      <c r="D292" s="432"/>
      <c r="E292" s="445">
        <v>1177</v>
      </c>
      <c r="F292" s="145"/>
    </row>
    <row r="293" spans="1:6" x14ac:dyDescent="0.25">
      <c r="A293" s="438">
        <v>44942</v>
      </c>
      <c r="B293" s="431" t="s">
        <v>19554</v>
      </c>
      <c r="C293" s="431">
        <v>25</v>
      </c>
      <c r="D293" s="431">
        <v>89.54</v>
      </c>
      <c r="E293" s="431"/>
      <c r="F293" s="145"/>
    </row>
    <row r="294" spans="1:6" x14ac:dyDescent="0.25">
      <c r="A294" s="438">
        <v>44942</v>
      </c>
      <c r="B294" s="431" t="s">
        <v>19555</v>
      </c>
      <c r="C294" s="435">
        <v>580</v>
      </c>
      <c r="D294" s="431"/>
      <c r="E294" s="445">
        <v>965.12</v>
      </c>
      <c r="F294" s="145"/>
    </row>
    <row r="295" spans="1:6" x14ac:dyDescent="0.25">
      <c r="A295" s="450">
        <v>44942</v>
      </c>
      <c r="B295" s="431" t="s">
        <v>19556</v>
      </c>
      <c r="C295" s="431">
        <v>125</v>
      </c>
      <c r="D295" s="431">
        <v>568.09</v>
      </c>
      <c r="E295" s="445"/>
    </row>
    <row r="296" spans="1:6" x14ac:dyDescent="0.25">
      <c r="A296" s="438">
        <v>44942</v>
      </c>
      <c r="B296" s="431" t="s">
        <v>19557</v>
      </c>
      <c r="C296" s="431">
        <v>12</v>
      </c>
      <c r="D296" s="431">
        <v>126.57</v>
      </c>
      <c r="E296" s="445"/>
    </row>
    <row r="297" spans="1:6" x14ac:dyDescent="0.25">
      <c r="A297" s="438">
        <v>44942</v>
      </c>
      <c r="B297" s="431" t="s">
        <v>19558</v>
      </c>
      <c r="C297" s="431">
        <v>273</v>
      </c>
      <c r="D297" s="431"/>
      <c r="E297" s="445">
        <v>1112.06</v>
      </c>
    </row>
    <row r="298" spans="1:6" x14ac:dyDescent="0.25">
      <c r="A298" s="438">
        <v>44942</v>
      </c>
      <c r="B298" s="431" t="s">
        <v>19559</v>
      </c>
      <c r="C298" s="431">
        <v>12</v>
      </c>
      <c r="D298" s="431"/>
      <c r="E298" s="445">
        <v>32.340000000000003</v>
      </c>
    </row>
    <row r="299" spans="1:6" x14ac:dyDescent="0.25">
      <c r="A299" s="438">
        <v>44942</v>
      </c>
      <c r="B299" s="431" t="s">
        <v>19560</v>
      </c>
      <c r="C299" s="431">
        <v>58</v>
      </c>
      <c r="D299" s="431"/>
      <c r="E299" s="445">
        <v>135.19999999999999</v>
      </c>
    </row>
    <row r="300" spans="1:6" x14ac:dyDescent="0.25">
      <c r="A300" s="438">
        <v>44942</v>
      </c>
      <c r="B300" s="431" t="s">
        <v>19561</v>
      </c>
      <c r="C300" s="431">
        <v>321</v>
      </c>
      <c r="D300" s="431"/>
      <c r="E300" s="445">
        <v>665.91</v>
      </c>
    </row>
    <row r="301" spans="1:6" x14ac:dyDescent="0.25">
      <c r="A301" s="438">
        <v>44942</v>
      </c>
      <c r="B301" s="431" t="s">
        <v>19562</v>
      </c>
      <c r="C301" s="431">
        <v>373</v>
      </c>
      <c r="D301" s="431"/>
      <c r="E301" s="445">
        <v>1004.46</v>
      </c>
    </row>
    <row r="302" spans="1:6" x14ac:dyDescent="0.25">
      <c r="A302" s="438">
        <v>44942</v>
      </c>
      <c r="B302" s="431" t="s">
        <v>19563</v>
      </c>
      <c r="C302" s="431">
        <v>5</v>
      </c>
      <c r="D302" s="431"/>
      <c r="E302" s="445">
        <v>59</v>
      </c>
    </row>
    <row r="303" spans="1:6" x14ac:dyDescent="0.25">
      <c r="A303" s="438">
        <v>44942</v>
      </c>
      <c r="B303" s="431" t="s">
        <v>19564</v>
      </c>
      <c r="C303" s="431">
        <v>156</v>
      </c>
      <c r="D303" s="431"/>
      <c r="E303" s="445">
        <v>353.12</v>
      </c>
    </row>
    <row r="304" spans="1:6" x14ac:dyDescent="0.25">
      <c r="A304" s="438">
        <v>44942</v>
      </c>
      <c r="B304" s="431" t="s">
        <v>19565</v>
      </c>
      <c r="C304" s="431">
        <v>12</v>
      </c>
      <c r="D304" s="431"/>
      <c r="E304" s="445">
        <v>88.2</v>
      </c>
    </row>
    <row r="305" spans="1:5" x14ac:dyDescent="0.25">
      <c r="A305" s="438">
        <v>44942</v>
      </c>
      <c r="B305" s="431" t="s">
        <v>19566</v>
      </c>
      <c r="C305" s="431">
        <v>38</v>
      </c>
      <c r="D305" s="431"/>
      <c r="E305" s="445">
        <v>330.51</v>
      </c>
    </row>
    <row r="306" spans="1:5" x14ac:dyDescent="0.25">
      <c r="A306" s="438">
        <v>44942</v>
      </c>
      <c r="B306" s="431" t="s">
        <v>19567</v>
      </c>
      <c r="C306" s="431">
        <v>1074</v>
      </c>
      <c r="D306" s="431"/>
      <c r="E306" s="445">
        <v>2355.92</v>
      </c>
    </row>
    <row r="307" spans="1:5" x14ac:dyDescent="0.25">
      <c r="A307" s="438">
        <v>44942</v>
      </c>
      <c r="B307" s="431" t="s">
        <v>19568</v>
      </c>
      <c r="C307" s="431">
        <v>15</v>
      </c>
      <c r="D307" s="431"/>
      <c r="E307" s="445">
        <v>49</v>
      </c>
    </row>
    <row r="308" spans="1:5" x14ac:dyDescent="0.25">
      <c r="A308" s="438">
        <v>44942</v>
      </c>
      <c r="B308" s="431" t="s">
        <v>19569</v>
      </c>
      <c r="C308" s="431">
        <v>5</v>
      </c>
      <c r="D308" s="431">
        <v>63.96</v>
      </c>
      <c r="E308" s="445"/>
    </row>
    <row r="309" spans="1:5" x14ac:dyDescent="0.25">
      <c r="A309" s="438">
        <v>44942</v>
      </c>
      <c r="B309" s="431" t="s">
        <v>19570</v>
      </c>
      <c r="C309" s="431">
        <v>18</v>
      </c>
      <c r="D309" s="431"/>
      <c r="E309" s="445">
        <v>191.1</v>
      </c>
    </row>
    <row r="310" spans="1:5" x14ac:dyDescent="0.25">
      <c r="A310" s="438">
        <v>44942</v>
      </c>
      <c r="B310" s="431" t="s">
        <v>19571</v>
      </c>
      <c r="C310" s="435">
        <v>85</v>
      </c>
      <c r="D310" s="431">
        <v>237.64</v>
      </c>
      <c r="E310" s="445"/>
    </row>
    <row r="311" spans="1:5" x14ac:dyDescent="0.25">
      <c r="A311" s="438">
        <v>44942</v>
      </c>
      <c r="B311" s="438" t="s">
        <v>19572</v>
      </c>
      <c r="C311" s="431">
        <v>10</v>
      </c>
      <c r="D311" s="431">
        <v>84.38</v>
      </c>
      <c r="E311" s="431"/>
    </row>
    <row r="312" spans="1:5" x14ac:dyDescent="0.25">
      <c r="A312" s="430">
        <v>44943</v>
      </c>
      <c r="B312" s="431" t="s">
        <v>19573</v>
      </c>
      <c r="C312" s="431">
        <v>110</v>
      </c>
      <c r="D312" s="431">
        <v>272.08</v>
      </c>
      <c r="E312" s="431"/>
    </row>
    <row r="313" spans="1:5" x14ac:dyDescent="0.25">
      <c r="A313" s="430">
        <v>44943</v>
      </c>
      <c r="B313" s="431" t="s">
        <v>19574</v>
      </c>
      <c r="C313" s="431">
        <v>5</v>
      </c>
      <c r="D313" s="431">
        <v>63.96</v>
      </c>
      <c r="E313" s="431"/>
    </row>
    <row r="314" spans="1:5" x14ac:dyDescent="0.25">
      <c r="A314" s="430">
        <v>44943</v>
      </c>
      <c r="B314" s="431" t="s">
        <v>19575</v>
      </c>
      <c r="C314" s="431">
        <v>85</v>
      </c>
      <c r="D314" s="432"/>
      <c r="E314" s="431">
        <v>244.13</v>
      </c>
    </row>
    <row r="315" spans="1:5" x14ac:dyDescent="0.25">
      <c r="A315" s="430">
        <v>44943</v>
      </c>
      <c r="B315" s="437" t="s">
        <v>19576</v>
      </c>
      <c r="C315" s="431">
        <v>83</v>
      </c>
      <c r="D315" s="433"/>
      <c r="E315" s="433">
        <v>280.26</v>
      </c>
    </row>
    <row r="316" spans="1:5" x14ac:dyDescent="0.25">
      <c r="A316" s="430">
        <v>44943</v>
      </c>
      <c r="B316" s="431" t="s">
        <v>19577</v>
      </c>
      <c r="C316" s="431">
        <v>110</v>
      </c>
      <c r="D316" s="432"/>
      <c r="E316" s="431">
        <v>229.5</v>
      </c>
    </row>
    <row r="317" spans="1:5" x14ac:dyDescent="0.25">
      <c r="A317" s="430">
        <v>44943</v>
      </c>
      <c r="B317" s="431" t="s">
        <v>19578</v>
      </c>
      <c r="C317" s="431">
        <v>74</v>
      </c>
      <c r="D317" s="432"/>
      <c r="E317" s="431">
        <v>502.75</v>
      </c>
    </row>
    <row r="318" spans="1:5" x14ac:dyDescent="0.25">
      <c r="A318" s="430">
        <v>44943</v>
      </c>
      <c r="B318" s="437" t="s">
        <v>19579</v>
      </c>
      <c r="C318" s="431">
        <v>45</v>
      </c>
      <c r="D318" s="431">
        <v>145.13999999999999</v>
      </c>
      <c r="E318" s="431"/>
    </row>
    <row r="319" spans="1:5" x14ac:dyDescent="0.25">
      <c r="A319" s="430">
        <v>44943</v>
      </c>
      <c r="B319" s="437" t="s">
        <v>19580</v>
      </c>
      <c r="C319" s="431">
        <v>859</v>
      </c>
      <c r="D319" s="432"/>
      <c r="E319" s="451">
        <v>1596</v>
      </c>
    </row>
    <row r="320" spans="1:5" x14ac:dyDescent="0.25">
      <c r="A320" s="430">
        <v>44943</v>
      </c>
      <c r="B320" s="437" t="s">
        <v>19581</v>
      </c>
      <c r="C320" s="435">
        <v>21</v>
      </c>
      <c r="D320" s="432"/>
      <c r="E320" s="431">
        <v>58.8</v>
      </c>
    </row>
    <row r="321" spans="1:6" x14ac:dyDescent="0.25">
      <c r="A321" s="430">
        <v>44943</v>
      </c>
      <c r="B321" s="431" t="s">
        <v>19582</v>
      </c>
      <c r="C321" s="441">
        <v>106</v>
      </c>
      <c r="D321" s="431">
        <v>168.76</v>
      </c>
      <c r="E321" s="431"/>
    </row>
    <row r="322" spans="1:6" x14ac:dyDescent="0.25">
      <c r="A322" s="430">
        <v>44943</v>
      </c>
      <c r="B322" s="431" t="s">
        <v>19583</v>
      </c>
      <c r="C322" s="431">
        <v>210</v>
      </c>
      <c r="D322" s="431"/>
      <c r="E322" s="431">
        <v>386.4</v>
      </c>
    </row>
    <row r="323" spans="1:6" x14ac:dyDescent="0.25">
      <c r="A323" s="430">
        <v>44943</v>
      </c>
      <c r="B323" s="431" t="s">
        <v>19584</v>
      </c>
      <c r="C323" s="431">
        <v>12</v>
      </c>
      <c r="D323" s="432"/>
      <c r="E323" s="431">
        <v>102.9</v>
      </c>
    </row>
    <row r="324" spans="1:6" x14ac:dyDescent="0.25">
      <c r="A324" s="430">
        <v>44943</v>
      </c>
      <c r="B324" s="431" t="s">
        <v>19585</v>
      </c>
      <c r="C324" s="431">
        <v>110</v>
      </c>
      <c r="D324" s="431"/>
      <c r="E324" s="431">
        <v>178.85</v>
      </c>
      <c r="F324" t="s">
        <v>1095</v>
      </c>
    </row>
    <row r="325" spans="1:6" x14ac:dyDescent="0.25">
      <c r="A325" s="430">
        <v>44943</v>
      </c>
      <c r="B325" s="431" t="s">
        <v>19586</v>
      </c>
      <c r="C325" s="431">
        <v>35</v>
      </c>
      <c r="D325" s="432"/>
      <c r="E325" s="433">
        <v>210.7</v>
      </c>
    </row>
    <row r="326" spans="1:6" x14ac:dyDescent="0.25">
      <c r="A326" s="430">
        <v>44943</v>
      </c>
      <c r="B326" s="431" t="s">
        <v>19587</v>
      </c>
      <c r="C326" s="431">
        <v>275</v>
      </c>
      <c r="D326" s="432"/>
      <c r="E326" s="431">
        <v>599.20000000000005</v>
      </c>
    </row>
    <row r="327" spans="1:6" x14ac:dyDescent="0.25">
      <c r="A327" s="430">
        <v>44943</v>
      </c>
      <c r="B327" s="431" t="s">
        <v>19588</v>
      </c>
      <c r="C327" s="431">
        <v>52</v>
      </c>
      <c r="D327" s="432"/>
      <c r="E327" s="431">
        <v>122.5</v>
      </c>
    </row>
    <row r="328" spans="1:6" x14ac:dyDescent="0.25">
      <c r="A328" s="430">
        <v>44943</v>
      </c>
      <c r="B328" s="431" t="s">
        <v>19589</v>
      </c>
      <c r="C328" s="435">
        <v>171</v>
      </c>
      <c r="D328" s="432"/>
      <c r="E328" s="431">
        <v>401.2</v>
      </c>
    </row>
    <row r="329" spans="1:6" x14ac:dyDescent="0.25">
      <c r="A329" s="430">
        <v>44943</v>
      </c>
      <c r="B329" s="431" t="s">
        <v>19590</v>
      </c>
      <c r="C329" s="431">
        <v>110</v>
      </c>
      <c r="D329" s="432"/>
      <c r="E329" s="433">
        <v>256.88</v>
      </c>
    </row>
    <row r="330" spans="1:6" x14ac:dyDescent="0.25">
      <c r="A330" s="430">
        <v>44943</v>
      </c>
      <c r="B330" s="431" t="s">
        <v>19591</v>
      </c>
      <c r="C330" s="431">
        <v>147</v>
      </c>
      <c r="D330" s="432"/>
      <c r="E330" s="431">
        <v>260.7</v>
      </c>
    </row>
    <row r="331" spans="1:6" x14ac:dyDescent="0.25">
      <c r="A331" s="430">
        <v>44943</v>
      </c>
      <c r="B331" s="431" t="s">
        <v>19592</v>
      </c>
      <c r="C331" s="431">
        <v>61</v>
      </c>
      <c r="D331" s="432"/>
      <c r="E331" s="431">
        <v>124.8</v>
      </c>
    </row>
    <row r="332" spans="1:6" x14ac:dyDescent="0.25">
      <c r="A332" s="430">
        <v>44943</v>
      </c>
      <c r="B332" s="431" t="s">
        <v>19593</v>
      </c>
      <c r="C332" s="431">
        <v>12</v>
      </c>
      <c r="D332" s="431">
        <v>63.96</v>
      </c>
      <c r="E332" s="432"/>
    </row>
    <row r="333" spans="1:6" x14ac:dyDescent="0.25">
      <c r="A333" s="430">
        <v>44943</v>
      </c>
      <c r="B333" s="431" t="s">
        <v>19594</v>
      </c>
      <c r="C333" s="431">
        <v>122</v>
      </c>
      <c r="D333" s="432"/>
      <c r="E333" s="431">
        <v>295</v>
      </c>
    </row>
    <row r="334" spans="1:6" x14ac:dyDescent="0.25">
      <c r="A334" s="430">
        <v>44943</v>
      </c>
      <c r="B334" s="431" t="s">
        <v>19595</v>
      </c>
      <c r="C334" s="431">
        <v>14</v>
      </c>
      <c r="D334" s="431"/>
      <c r="E334" s="431">
        <v>122.5</v>
      </c>
    </row>
    <row r="335" spans="1:6" ht="20.25" customHeight="1" x14ac:dyDescent="0.25">
      <c r="A335" s="430">
        <v>44943</v>
      </c>
      <c r="B335" s="431" t="s">
        <v>19596</v>
      </c>
      <c r="C335" s="431">
        <v>400</v>
      </c>
      <c r="D335" s="432"/>
      <c r="E335" s="431">
        <v>800.8</v>
      </c>
    </row>
    <row r="336" spans="1:6" x14ac:dyDescent="0.25">
      <c r="A336" s="430">
        <v>44943</v>
      </c>
      <c r="B336" s="431" t="s">
        <v>19597</v>
      </c>
      <c r="C336" s="431">
        <v>35</v>
      </c>
      <c r="D336" s="431">
        <v>118.04</v>
      </c>
      <c r="E336" s="431"/>
    </row>
    <row r="337" spans="1:5" x14ac:dyDescent="0.25">
      <c r="A337" s="430">
        <v>44943</v>
      </c>
      <c r="B337" s="431" t="s">
        <v>19598</v>
      </c>
      <c r="C337" s="431">
        <v>11</v>
      </c>
      <c r="D337" s="432"/>
      <c r="E337" s="431">
        <v>98</v>
      </c>
    </row>
    <row r="338" spans="1:5" x14ac:dyDescent="0.25">
      <c r="A338" s="430">
        <v>44943</v>
      </c>
      <c r="B338" s="431" t="s">
        <v>19599</v>
      </c>
      <c r="C338" s="431">
        <v>1084</v>
      </c>
      <c r="D338" s="432"/>
      <c r="E338" s="433">
        <v>1700</v>
      </c>
    </row>
    <row r="339" spans="1:5" x14ac:dyDescent="0.25">
      <c r="A339" s="430">
        <v>44943</v>
      </c>
      <c r="B339" s="431" t="s">
        <v>19600</v>
      </c>
      <c r="C339" s="431">
        <v>20</v>
      </c>
      <c r="D339" s="236">
        <v>60.27</v>
      </c>
      <c r="E339" s="431"/>
    </row>
    <row r="340" spans="1:5" x14ac:dyDescent="0.25">
      <c r="A340" s="430">
        <v>44943</v>
      </c>
      <c r="B340" s="431" t="s">
        <v>19601</v>
      </c>
      <c r="C340" s="431">
        <v>18</v>
      </c>
      <c r="D340" s="432"/>
      <c r="E340" s="431">
        <v>124.8</v>
      </c>
    </row>
    <row r="341" spans="1:5" x14ac:dyDescent="0.25">
      <c r="A341" s="430">
        <v>44943</v>
      </c>
      <c r="B341" s="431" t="s">
        <v>19602</v>
      </c>
      <c r="C341" s="431">
        <v>30</v>
      </c>
      <c r="D341" s="431">
        <v>97.17</v>
      </c>
      <c r="E341" s="431"/>
    </row>
    <row r="342" spans="1:5" x14ac:dyDescent="0.25">
      <c r="A342" s="430">
        <v>44943</v>
      </c>
      <c r="B342" s="431" t="s">
        <v>19603</v>
      </c>
      <c r="C342" s="431">
        <v>281</v>
      </c>
      <c r="D342" s="433"/>
      <c r="E342" s="433">
        <v>625.5</v>
      </c>
    </row>
    <row r="343" spans="1:5" x14ac:dyDescent="0.25">
      <c r="A343" s="430">
        <v>44943</v>
      </c>
      <c r="B343" s="431" t="s">
        <v>19604</v>
      </c>
      <c r="C343" s="431">
        <v>40</v>
      </c>
      <c r="D343" s="432"/>
      <c r="E343" s="431">
        <v>72.8</v>
      </c>
    </row>
    <row r="344" spans="1:5" x14ac:dyDescent="0.25">
      <c r="A344" s="430">
        <v>44943</v>
      </c>
      <c r="B344" s="431" t="s">
        <v>19605</v>
      </c>
      <c r="C344" s="431">
        <v>10</v>
      </c>
      <c r="D344" s="432"/>
      <c r="E344" s="431">
        <v>58.8</v>
      </c>
    </row>
    <row r="345" spans="1:5" x14ac:dyDescent="0.25">
      <c r="A345" s="430">
        <v>44943</v>
      </c>
      <c r="B345" s="431" t="s">
        <v>19606</v>
      </c>
      <c r="C345" s="435">
        <v>150</v>
      </c>
      <c r="D345" s="431">
        <v>498.91</v>
      </c>
      <c r="E345" s="431"/>
    </row>
    <row r="346" spans="1:5" x14ac:dyDescent="0.25">
      <c r="A346" s="430">
        <v>44943</v>
      </c>
      <c r="B346" s="431" t="s">
        <v>19607</v>
      </c>
      <c r="C346" s="431">
        <v>90</v>
      </c>
      <c r="D346" s="431">
        <v>272.08</v>
      </c>
      <c r="E346" s="431"/>
    </row>
    <row r="347" spans="1:5" x14ac:dyDescent="0.25">
      <c r="A347" s="430">
        <v>44943</v>
      </c>
      <c r="B347" s="431" t="s">
        <v>19608</v>
      </c>
      <c r="C347" s="435">
        <v>42</v>
      </c>
      <c r="D347" s="432"/>
      <c r="E347" s="431">
        <v>220.69</v>
      </c>
    </row>
    <row r="348" spans="1:5" x14ac:dyDescent="0.25">
      <c r="A348" s="430">
        <v>44944</v>
      </c>
      <c r="B348" s="293" t="s">
        <v>19609</v>
      </c>
      <c r="C348" s="441">
        <v>5</v>
      </c>
      <c r="D348" s="293"/>
      <c r="E348" s="293">
        <v>49</v>
      </c>
    </row>
    <row r="349" spans="1:5" x14ac:dyDescent="0.25">
      <c r="A349" s="430">
        <v>44944</v>
      </c>
      <c r="B349" s="293" t="s">
        <v>19610</v>
      </c>
      <c r="C349" s="293">
        <v>660</v>
      </c>
      <c r="D349" s="293"/>
      <c r="E349" s="423">
        <v>1502.28</v>
      </c>
    </row>
    <row r="350" spans="1:5" x14ac:dyDescent="0.25">
      <c r="A350" s="430">
        <v>44944</v>
      </c>
      <c r="B350" s="293" t="s">
        <v>19611</v>
      </c>
      <c r="C350" s="293">
        <v>50</v>
      </c>
      <c r="D350" s="293"/>
      <c r="E350" s="293">
        <v>107</v>
      </c>
    </row>
    <row r="351" spans="1:5" x14ac:dyDescent="0.25">
      <c r="A351" s="430">
        <v>44944</v>
      </c>
      <c r="B351" s="293" t="s">
        <v>19612</v>
      </c>
      <c r="C351" s="293">
        <v>390</v>
      </c>
      <c r="D351" s="293"/>
      <c r="E351" s="293">
        <v>891.8</v>
      </c>
    </row>
    <row r="352" spans="1:5" x14ac:dyDescent="0.25">
      <c r="A352" s="430">
        <v>44944</v>
      </c>
      <c r="B352" s="293" t="s">
        <v>19613</v>
      </c>
      <c r="C352" s="236">
        <v>10</v>
      </c>
      <c r="D352" s="293">
        <v>63.96</v>
      </c>
      <c r="E352" s="293"/>
    </row>
    <row r="353" spans="1:5" x14ac:dyDescent="0.25">
      <c r="A353" s="430">
        <v>44944</v>
      </c>
      <c r="B353" s="293" t="s">
        <v>19614</v>
      </c>
      <c r="C353" s="293">
        <v>19</v>
      </c>
      <c r="D353" s="293">
        <v>174.78</v>
      </c>
      <c r="E353" s="293"/>
    </row>
    <row r="354" spans="1:5" x14ac:dyDescent="0.25">
      <c r="A354" s="430">
        <v>44944</v>
      </c>
      <c r="B354" s="293" t="s">
        <v>19615</v>
      </c>
      <c r="C354" s="293">
        <v>74</v>
      </c>
      <c r="D354" s="293">
        <v>168.76</v>
      </c>
      <c r="E354" s="293"/>
    </row>
    <row r="355" spans="1:5" x14ac:dyDescent="0.25">
      <c r="A355" s="430">
        <v>44944</v>
      </c>
      <c r="B355" s="293" t="s">
        <v>19616</v>
      </c>
      <c r="C355" s="293">
        <v>840</v>
      </c>
      <c r="D355" s="293"/>
      <c r="E355" s="423">
        <v>2921.28</v>
      </c>
    </row>
    <row r="356" spans="1:5" x14ac:dyDescent="0.25">
      <c r="A356" s="430">
        <v>44944</v>
      </c>
      <c r="B356" s="293" t="s">
        <v>19617</v>
      </c>
      <c r="C356" s="293">
        <v>315</v>
      </c>
      <c r="D356" s="293"/>
      <c r="E356" s="293">
        <v>889.2</v>
      </c>
    </row>
    <row r="357" spans="1:5" x14ac:dyDescent="0.25">
      <c r="A357" s="430">
        <v>44944</v>
      </c>
      <c r="B357" s="293" t="s">
        <v>19618</v>
      </c>
      <c r="C357" s="293">
        <v>148</v>
      </c>
      <c r="D357" s="293"/>
      <c r="E357" s="293">
        <v>376.97</v>
      </c>
    </row>
    <row r="358" spans="1:5" x14ac:dyDescent="0.25">
      <c r="A358" s="430">
        <v>44944</v>
      </c>
      <c r="B358" s="293" t="s">
        <v>19619</v>
      </c>
      <c r="C358" s="293">
        <v>235</v>
      </c>
      <c r="D358" s="293"/>
      <c r="E358" s="423">
        <v>1178.7</v>
      </c>
    </row>
    <row r="359" spans="1:5" x14ac:dyDescent="0.25">
      <c r="A359" s="430">
        <v>44944</v>
      </c>
      <c r="B359" s="293" t="s">
        <v>19620</v>
      </c>
      <c r="C359" s="293">
        <v>162</v>
      </c>
      <c r="D359" s="293"/>
      <c r="E359" s="293">
        <v>777.78</v>
      </c>
    </row>
    <row r="360" spans="1:5" x14ac:dyDescent="0.25">
      <c r="A360" s="430">
        <v>44944</v>
      </c>
      <c r="B360" s="293" t="s">
        <v>19621</v>
      </c>
      <c r="C360" s="293">
        <v>65</v>
      </c>
      <c r="D360" s="293">
        <v>153.26</v>
      </c>
      <c r="E360" s="293"/>
    </row>
    <row r="361" spans="1:5" x14ac:dyDescent="0.25">
      <c r="A361" s="430">
        <v>44944</v>
      </c>
      <c r="B361" s="236" t="s">
        <v>19622</v>
      </c>
      <c r="C361" s="293">
        <v>220</v>
      </c>
      <c r="D361" s="293"/>
      <c r="E361" s="293">
        <v>498.4</v>
      </c>
    </row>
    <row r="362" spans="1:5" x14ac:dyDescent="0.25">
      <c r="A362" s="430">
        <v>44944</v>
      </c>
      <c r="B362" s="431" t="s">
        <v>19623</v>
      </c>
      <c r="C362" s="293">
        <v>83</v>
      </c>
      <c r="D362" s="293"/>
      <c r="E362" s="293">
        <v>214.13</v>
      </c>
    </row>
    <row r="363" spans="1:5" x14ac:dyDescent="0.25">
      <c r="A363" s="430">
        <v>44944</v>
      </c>
      <c r="B363" s="293" t="s">
        <v>19624</v>
      </c>
      <c r="C363" s="293">
        <v>45</v>
      </c>
      <c r="D363" s="293"/>
      <c r="E363" s="293">
        <v>724.36</v>
      </c>
    </row>
    <row r="364" spans="1:5" x14ac:dyDescent="0.25">
      <c r="A364" s="430">
        <v>44944</v>
      </c>
      <c r="B364" s="293" t="s">
        <v>19625</v>
      </c>
      <c r="C364" s="293">
        <v>72</v>
      </c>
      <c r="D364" s="293">
        <v>164.21</v>
      </c>
      <c r="E364" s="293"/>
    </row>
    <row r="365" spans="1:5" x14ac:dyDescent="0.25">
      <c r="A365" s="430">
        <v>44944</v>
      </c>
      <c r="B365" s="293" t="s">
        <v>19626</v>
      </c>
      <c r="C365" s="293">
        <v>74</v>
      </c>
      <c r="D365" s="293">
        <v>203.2</v>
      </c>
      <c r="E365" s="293"/>
    </row>
    <row r="366" spans="1:5" x14ac:dyDescent="0.25">
      <c r="A366" s="430">
        <v>44944</v>
      </c>
      <c r="B366" s="293" t="s">
        <v>19627</v>
      </c>
      <c r="C366" s="293">
        <v>35</v>
      </c>
      <c r="D366" s="293"/>
      <c r="E366" s="423">
        <v>83.2</v>
      </c>
    </row>
    <row r="367" spans="1:5" x14ac:dyDescent="0.25">
      <c r="A367" s="430">
        <v>44944</v>
      </c>
      <c r="B367" s="293" t="s">
        <v>19628</v>
      </c>
      <c r="C367" s="293">
        <v>145</v>
      </c>
      <c r="D367" s="293"/>
      <c r="E367" s="425">
        <v>330.7</v>
      </c>
    </row>
    <row r="368" spans="1:5" x14ac:dyDescent="0.25">
      <c r="A368" s="430">
        <v>44944</v>
      </c>
      <c r="B368" s="293" t="s">
        <v>19629</v>
      </c>
      <c r="C368" s="293">
        <v>45</v>
      </c>
      <c r="D368" s="293"/>
      <c r="E368" s="293">
        <v>110.6</v>
      </c>
    </row>
    <row r="369" spans="1:5" x14ac:dyDescent="0.25">
      <c r="A369" s="430">
        <v>44944</v>
      </c>
      <c r="B369" s="293" t="s">
        <v>19630</v>
      </c>
      <c r="C369" s="416">
        <v>912</v>
      </c>
      <c r="D369" s="293"/>
      <c r="E369" s="423">
        <v>1705.6</v>
      </c>
    </row>
    <row r="370" spans="1:5" x14ac:dyDescent="0.25">
      <c r="A370" s="430">
        <v>44944</v>
      </c>
      <c r="B370" s="293" t="s">
        <v>19631</v>
      </c>
      <c r="C370" s="293">
        <v>301</v>
      </c>
      <c r="D370" s="293"/>
      <c r="E370" s="423">
        <v>2651.25</v>
      </c>
    </row>
    <row r="371" spans="1:5" x14ac:dyDescent="0.25">
      <c r="A371" s="430">
        <v>44944</v>
      </c>
      <c r="B371" s="293" t="s">
        <v>19632</v>
      </c>
      <c r="C371" s="293">
        <v>65</v>
      </c>
      <c r="D371" s="293"/>
      <c r="E371" s="452">
        <v>419.9</v>
      </c>
    </row>
    <row r="372" spans="1:5" x14ac:dyDescent="0.25">
      <c r="A372" s="430">
        <v>44944</v>
      </c>
      <c r="B372" s="293" t="s">
        <v>19633</v>
      </c>
      <c r="C372" s="293">
        <v>5</v>
      </c>
      <c r="D372" s="293"/>
      <c r="E372" s="293">
        <v>49</v>
      </c>
    </row>
    <row r="373" spans="1:5" x14ac:dyDescent="0.25">
      <c r="A373" s="430">
        <v>44944</v>
      </c>
      <c r="B373" s="293" t="s">
        <v>19634</v>
      </c>
      <c r="C373" s="293">
        <v>345</v>
      </c>
      <c r="D373" s="293"/>
      <c r="E373" s="293">
        <v>460.2</v>
      </c>
    </row>
    <row r="374" spans="1:5" x14ac:dyDescent="0.25">
      <c r="A374" s="430">
        <v>44944</v>
      </c>
      <c r="B374" s="293" t="s">
        <v>19635</v>
      </c>
      <c r="C374" s="293">
        <v>24</v>
      </c>
      <c r="D374" s="293">
        <v>84.38</v>
      </c>
      <c r="E374" s="293"/>
    </row>
    <row r="375" spans="1:5" x14ac:dyDescent="0.25">
      <c r="A375" s="430">
        <v>44944</v>
      </c>
      <c r="B375" s="293" t="s">
        <v>19636</v>
      </c>
      <c r="C375" s="293">
        <v>330</v>
      </c>
      <c r="D375" s="293"/>
      <c r="E375" s="293">
        <v>800.8</v>
      </c>
    </row>
    <row r="376" spans="1:5" x14ac:dyDescent="0.25">
      <c r="A376" s="430">
        <v>44944</v>
      </c>
      <c r="B376" s="293" t="s">
        <v>19637</v>
      </c>
      <c r="C376" s="416">
        <v>20</v>
      </c>
      <c r="D376" s="293">
        <v>60.27</v>
      </c>
      <c r="E376" s="293"/>
    </row>
    <row r="377" spans="1:5" x14ac:dyDescent="0.25">
      <c r="A377" s="422">
        <v>44945</v>
      </c>
      <c r="B377" s="293" t="s">
        <v>19638</v>
      </c>
      <c r="C377" s="293">
        <v>90</v>
      </c>
      <c r="D377" s="293"/>
      <c r="E377" s="293">
        <v>189</v>
      </c>
    </row>
    <row r="378" spans="1:5" x14ac:dyDescent="0.25">
      <c r="A378" s="422">
        <v>44945</v>
      </c>
      <c r="B378" s="293" t="s">
        <v>19639</v>
      </c>
      <c r="C378" s="293">
        <v>55</v>
      </c>
      <c r="D378" s="293"/>
      <c r="E378" s="293">
        <v>141.6</v>
      </c>
    </row>
    <row r="379" spans="1:5" x14ac:dyDescent="0.25">
      <c r="A379" s="422">
        <v>44945</v>
      </c>
      <c r="B379" s="293" t="s">
        <v>19640</v>
      </c>
      <c r="C379" s="293">
        <v>40</v>
      </c>
      <c r="D379" s="293"/>
      <c r="E379" s="293">
        <v>228.1</v>
      </c>
    </row>
    <row r="380" spans="1:5" x14ac:dyDescent="0.25">
      <c r="A380" s="422">
        <v>44945</v>
      </c>
      <c r="B380" s="293" t="s">
        <v>19641</v>
      </c>
      <c r="C380" s="293">
        <v>60</v>
      </c>
      <c r="D380" s="293">
        <v>175.89</v>
      </c>
      <c r="E380" s="293"/>
    </row>
    <row r="381" spans="1:5" x14ac:dyDescent="0.25">
      <c r="A381" s="422">
        <v>44945</v>
      </c>
      <c r="B381" s="293" t="s">
        <v>19642</v>
      </c>
      <c r="C381" s="293">
        <v>24</v>
      </c>
      <c r="D381" s="293"/>
      <c r="E381" s="293">
        <v>119.6</v>
      </c>
    </row>
    <row r="382" spans="1:5" x14ac:dyDescent="0.25">
      <c r="A382" s="422">
        <v>44945</v>
      </c>
      <c r="B382" s="293" t="s">
        <v>19643</v>
      </c>
      <c r="C382" s="293">
        <v>376</v>
      </c>
      <c r="D382" s="293"/>
      <c r="E382" s="293">
        <v>780.57</v>
      </c>
    </row>
    <row r="383" spans="1:5" x14ac:dyDescent="0.25">
      <c r="A383" s="422">
        <v>44945</v>
      </c>
      <c r="B383" s="293" t="s">
        <v>19644</v>
      </c>
      <c r="C383" s="293">
        <v>13</v>
      </c>
      <c r="D383" s="293">
        <v>150.68</v>
      </c>
      <c r="E383" s="293"/>
    </row>
    <row r="384" spans="1:5" x14ac:dyDescent="0.25">
      <c r="A384" s="422">
        <v>44945</v>
      </c>
      <c r="B384" s="293" t="s">
        <v>19645</v>
      </c>
      <c r="C384" s="293">
        <v>378</v>
      </c>
      <c r="D384" s="293"/>
      <c r="E384" s="293">
        <v>995.4</v>
      </c>
    </row>
    <row r="385" spans="1:5" x14ac:dyDescent="0.25">
      <c r="A385" s="422">
        <v>44945</v>
      </c>
      <c r="B385" s="293" t="s">
        <v>19646</v>
      </c>
      <c r="C385" s="293">
        <v>14</v>
      </c>
      <c r="D385" s="293"/>
      <c r="E385" s="293">
        <v>88.4</v>
      </c>
    </row>
    <row r="386" spans="1:5" x14ac:dyDescent="0.25">
      <c r="A386" s="422">
        <v>44945</v>
      </c>
      <c r="B386" s="293" t="s">
        <v>19647</v>
      </c>
      <c r="C386" s="293">
        <v>155</v>
      </c>
      <c r="D386" s="293"/>
      <c r="E386" s="293">
        <v>730.04</v>
      </c>
    </row>
    <row r="387" spans="1:5" x14ac:dyDescent="0.25">
      <c r="A387" s="422">
        <v>44945</v>
      </c>
      <c r="B387" s="293" t="s">
        <v>19648</v>
      </c>
      <c r="C387" s="293">
        <v>156</v>
      </c>
      <c r="D387" s="293"/>
      <c r="E387" s="423">
        <v>378</v>
      </c>
    </row>
    <row r="388" spans="1:5" x14ac:dyDescent="0.25">
      <c r="A388" s="422">
        <v>44945</v>
      </c>
      <c r="B388" s="293" t="s">
        <v>19649</v>
      </c>
      <c r="C388" s="293">
        <v>56</v>
      </c>
      <c r="D388" s="293"/>
      <c r="E388" s="293">
        <v>135.19999999999999</v>
      </c>
    </row>
    <row r="389" spans="1:5" x14ac:dyDescent="0.25">
      <c r="A389" s="422">
        <v>44945</v>
      </c>
      <c r="B389" s="293" t="s">
        <v>19650</v>
      </c>
      <c r="C389" s="293">
        <v>10</v>
      </c>
      <c r="D389" s="293">
        <v>102.46</v>
      </c>
      <c r="E389" s="293"/>
    </row>
    <row r="390" spans="1:5" x14ac:dyDescent="0.25">
      <c r="A390" s="422">
        <v>44945</v>
      </c>
      <c r="B390" s="293" t="s">
        <v>19651</v>
      </c>
      <c r="C390" s="293">
        <v>66</v>
      </c>
      <c r="D390" s="293"/>
      <c r="E390" s="293">
        <v>166.6</v>
      </c>
    </row>
    <row r="391" spans="1:5" x14ac:dyDescent="0.25">
      <c r="A391" s="422">
        <v>44945</v>
      </c>
      <c r="B391" s="293" t="s">
        <v>19652</v>
      </c>
      <c r="C391" s="293">
        <v>561</v>
      </c>
      <c r="D391" s="293"/>
      <c r="E391" s="423">
        <v>1443.6</v>
      </c>
    </row>
    <row r="392" spans="1:5" x14ac:dyDescent="0.25">
      <c r="A392" s="422">
        <v>44945</v>
      </c>
      <c r="B392" s="293" t="s">
        <v>19653</v>
      </c>
      <c r="C392" s="293">
        <v>92</v>
      </c>
      <c r="D392" s="293"/>
      <c r="E392" s="293">
        <v>771.75</v>
      </c>
    </row>
    <row r="393" spans="1:5" x14ac:dyDescent="0.25">
      <c r="A393" s="422">
        <v>44945</v>
      </c>
      <c r="B393" s="293" t="s">
        <v>19654</v>
      </c>
      <c r="C393" s="293">
        <v>60</v>
      </c>
      <c r="D393" s="293">
        <v>154.97999999999999</v>
      </c>
      <c r="E393" s="293"/>
    </row>
    <row r="394" spans="1:5" x14ac:dyDescent="0.25">
      <c r="A394" s="422">
        <v>44945</v>
      </c>
      <c r="B394" s="293" t="s">
        <v>19655</v>
      </c>
      <c r="C394" s="293">
        <v>25</v>
      </c>
      <c r="D394" s="293"/>
      <c r="E394" s="293">
        <v>49</v>
      </c>
    </row>
    <row r="395" spans="1:5" x14ac:dyDescent="0.25">
      <c r="A395" s="422">
        <v>44945</v>
      </c>
      <c r="B395" s="293" t="s">
        <v>19656</v>
      </c>
      <c r="C395" s="293">
        <v>64</v>
      </c>
      <c r="D395" s="293"/>
      <c r="E395" s="293">
        <v>177.5</v>
      </c>
    </row>
    <row r="396" spans="1:5" x14ac:dyDescent="0.25">
      <c r="A396" s="422">
        <v>44945</v>
      </c>
      <c r="B396" s="293" t="s">
        <v>19657</v>
      </c>
      <c r="C396" s="293">
        <v>60</v>
      </c>
      <c r="D396" s="293">
        <v>107.75</v>
      </c>
      <c r="E396" s="293"/>
    </row>
    <row r="397" spans="1:5" x14ac:dyDescent="0.25">
      <c r="A397" s="422">
        <v>44945</v>
      </c>
      <c r="B397" s="293" t="s">
        <v>19658</v>
      </c>
      <c r="C397" s="293">
        <v>10</v>
      </c>
      <c r="D397" s="423"/>
      <c r="E397" s="293">
        <v>59</v>
      </c>
    </row>
    <row r="398" spans="1:5" x14ac:dyDescent="0.25">
      <c r="A398" s="422">
        <v>44945</v>
      </c>
      <c r="B398" s="293" t="s">
        <v>19660</v>
      </c>
      <c r="C398" s="293">
        <v>210</v>
      </c>
      <c r="D398" s="293"/>
      <c r="E398" s="293">
        <v>499.2</v>
      </c>
    </row>
    <row r="399" spans="1:5" x14ac:dyDescent="0.25">
      <c r="A399" s="422">
        <v>44945</v>
      </c>
      <c r="B399" s="293" t="s">
        <v>19661</v>
      </c>
      <c r="C399" s="293">
        <v>672</v>
      </c>
      <c r="D399" s="293"/>
      <c r="E399" s="423">
        <v>1843.76</v>
      </c>
    </row>
    <row r="400" spans="1:5" x14ac:dyDescent="0.25">
      <c r="A400" s="422">
        <v>44945</v>
      </c>
      <c r="B400" s="293" t="s">
        <v>19662</v>
      </c>
      <c r="C400" s="293">
        <v>190</v>
      </c>
      <c r="D400" s="293"/>
      <c r="E400" s="293">
        <v>498.78</v>
      </c>
    </row>
    <row r="401" spans="1:5" x14ac:dyDescent="0.25">
      <c r="A401" s="422">
        <v>44945</v>
      </c>
      <c r="B401" s="293" t="s">
        <v>19663</v>
      </c>
      <c r="C401" s="293">
        <v>21</v>
      </c>
      <c r="D401" s="293">
        <v>127.92</v>
      </c>
      <c r="E401" s="293"/>
    </row>
    <row r="402" spans="1:5" x14ac:dyDescent="0.25">
      <c r="A402" s="422">
        <v>44945</v>
      </c>
      <c r="B402" s="293" t="s">
        <v>19664</v>
      </c>
      <c r="C402" s="293">
        <v>112</v>
      </c>
      <c r="D402" s="293"/>
      <c r="E402" s="423">
        <v>962.12</v>
      </c>
    </row>
    <row r="403" spans="1:5" x14ac:dyDescent="0.25">
      <c r="A403" s="422">
        <v>44945</v>
      </c>
      <c r="B403" s="293" t="s">
        <v>19665</v>
      </c>
      <c r="C403" s="293">
        <v>74</v>
      </c>
      <c r="D403" s="293">
        <v>168.76</v>
      </c>
      <c r="E403" s="293"/>
    </row>
    <row r="404" spans="1:5" x14ac:dyDescent="0.25">
      <c r="A404" s="422">
        <v>44945</v>
      </c>
      <c r="B404" s="293" t="s">
        <v>19666</v>
      </c>
      <c r="C404" s="293">
        <v>100</v>
      </c>
      <c r="D404" s="293">
        <v>358.18</v>
      </c>
      <c r="E404" s="293"/>
    </row>
    <row r="405" spans="1:5" x14ac:dyDescent="0.25">
      <c r="A405" s="422">
        <v>44945</v>
      </c>
      <c r="B405" s="293" t="s">
        <v>19667</v>
      </c>
      <c r="C405" s="293">
        <v>208</v>
      </c>
      <c r="D405" s="423">
        <v>1384.28</v>
      </c>
      <c r="E405" s="293"/>
    </row>
    <row r="406" spans="1:5" x14ac:dyDescent="0.25">
      <c r="A406" s="422">
        <v>44945</v>
      </c>
      <c r="B406" s="293" t="s">
        <v>19668</v>
      </c>
      <c r="C406" s="293">
        <v>80</v>
      </c>
      <c r="D406" s="293"/>
      <c r="E406" s="293">
        <v>145.6</v>
      </c>
    </row>
    <row r="407" spans="1:5" x14ac:dyDescent="0.25">
      <c r="A407" s="422">
        <v>44945</v>
      </c>
      <c r="B407" s="293" t="s">
        <v>19669</v>
      </c>
      <c r="C407" s="293">
        <v>19</v>
      </c>
      <c r="D407" s="293"/>
      <c r="E407" s="293">
        <v>171.5</v>
      </c>
    </row>
    <row r="408" spans="1:5" x14ac:dyDescent="0.25">
      <c r="A408" s="422">
        <v>44945</v>
      </c>
      <c r="B408" s="293" t="s">
        <v>19670</v>
      </c>
      <c r="C408" s="293">
        <v>12</v>
      </c>
      <c r="D408" s="293"/>
      <c r="E408" s="293">
        <v>73.5</v>
      </c>
    </row>
    <row r="409" spans="1:5" x14ac:dyDescent="0.25">
      <c r="A409" s="422">
        <v>44945</v>
      </c>
      <c r="B409" s="293" t="s">
        <v>19671</v>
      </c>
      <c r="C409" s="293">
        <v>19</v>
      </c>
      <c r="D409" s="293">
        <v>63.96</v>
      </c>
      <c r="E409" s="293"/>
    </row>
    <row r="410" spans="1:5" x14ac:dyDescent="0.25">
      <c r="A410" s="422">
        <v>44945</v>
      </c>
      <c r="B410" s="293" t="s">
        <v>19672</v>
      </c>
      <c r="C410" s="293">
        <v>123</v>
      </c>
      <c r="D410" s="293"/>
      <c r="E410" s="293">
        <v>882</v>
      </c>
    </row>
    <row r="411" spans="1:5" x14ac:dyDescent="0.25">
      <c r="A411" s="422">
        <v>44945</v>
      </c>
      <c r="B411" s="293" t="s">
        <v>19673</v>
      </c>
      <c r="C411" s="416">
        <v>30</v>
      </c>
      <c r="D411" s="293"/>
      <c r="E411" s="293">
        <v>92.37</v>
      </c>
    </row>
    <row r="412" spans="1:5" x14ac:dyDescent="0.25">
      <c r="A412" s="422">
        <v>44945</v>
      </c>
      <c r="B412" s="293" t="s">
        <v>19674</v>
      </c>
      <c r="C412" s="293">
        <v>11</v>
      </c>
      <c r="D412" s="293"/>
      <c r="E412" s="293">
        <v>52</v>
      </c>
    </row>
    <row r="413" spans="1:5" x14ac:dyDescent="0.25">
      <c r="A413" s="422">
        <v>44945</v>
      </c>
      <c r="B413" s="431" t="s">
        <v>19675</v>
      </c>
      <c r="C413" s="435">
        <v>27</v>
      </c>
      <c r="D413" s="432"/>
      <c r="E413" s="431">
        <v>302.58</v>
      </c>
    </row>
    <row r="414" spans="1:5" x14ac:dyDescent="0.25">
      <c r="A414" s="422">
        <v>44945</v>
      </c>
      <c r="B414" s="431" t="s">
        <v>19676</v>
      </c>
      <c r="C414" s="431">
        <v>34</v>
      </c>
      <c r="D414" s="431">
        <v>108.73</v>
      </c>
      <c r="E414" s="431"/>
    </row>
    <row r="415" spans="1:5" x14ac:dyDescent="0.25">
      <c r="A415" s="430">
        <v>44946</v>
      </c>
      <c r="B415" s="431" t="s">
        <v>19677</v>
      </c>
      <c r="C415" s="431">
        <v>100</v>
      </c>
      <c r="D415" s="431">
        <v>337.51</v>
      </c>
      <c r="E415" s="433"/>
    </row>
    <row r="416" spans="1:5" x14ac:dyDescent="0.25">
      <c r="A416" s="430">
        <v>44946</v>
      </c>
      <c r="B416" s="431" t="s">
        <v>19678</v>
      </c>
      <c r="C416" s="431">
        <v>50</v>
      </c>
      <c r="D416" s="432"/>
      <c r="E416" s="431">
        <v>200.17</v>
      </c>
    </row>
    <row r="417" spans="1:6" x14ac:dyDescent="0.25">
      <c r="A417" s="430">
        <v>44946</v>
      </c>
      <c r="B417" s="431" t="s">
        <v>19679</v>
      </c>
      <c r="C417" s="435">
        <v>5</v>
      </c>
      <c r="D417" s="431"/>
      <c r="E417" s="431">
        <v>59</v>
      </c>
    </row>
    <row r="418" spans="1:6" x14ac:dyDescent="0.25">
      <c r="A418" s="430">
        <v>44946</v>
      </c>
      <c r="B418" s="431" t="s">
        <v>19680</v>
      </c>
      <c r="C418" s="431">
        <v>150</v>
      </c>
      <c r="D418" s="432"/>
      <c r="E418" s="433">
        <v>411.6</v>
      </c>
    </row>
    <row r="419" spans="1:6" x14ac:dyDescent="0.25">
      <c r="A419" s="430">
        <v>44946</v>
      </c>
      <c r="B419" s="431" t="s">
        <v>19681</v>
      </c>
      <c r="C419" s="431">
        <v>13</v>
      </c>
      <c r="D419" s="432"/>
      <c r="E419" s="431">
        <v>93.1</v>
      </c>
    </row>
    <row r="420" spans="1:6" x14ac:dyDescent="0.25">
      <c r="A420" s="430">
        <v>44946</v>
      </c>
      <c r="B420" s="431" t="s">
        <v>19682</v>
      </c>
      <c r="C420" s="431">
        <v>2677</v>
      </c>
      <c r="D420" s="431"/>
      <c r="E420" s="433">
        <v>3315</v>
      </c>
      <c r="F420" s="161"/>
    </row>
    <row r="421" spans="1:6" x14ac:dyDescent="0.25">
      <c r="A421" s="430">
        <v>44946</v>
      </c>
      <c r="B421" s="431" t="s">
        <v>19683</v>
      </c>
      <c r="C421" s="435">
        <v>10</v>
      </c>
      <c r="D421" s="431">
        <v>54.37</v>
      </c>
      <c r="E421" s="431"/>
    </row>
    <row r="422" spans="1:6" x14ac:dyDescent="0.25">
      <c r="A422" s="430">
        <v>44946</v>
      </c>
      <c r="B422" s="431" t="s">
        <v>19684</v>
      </c>
      <c r="C422" s="431">
        <v>50</v>
      </c>
      <c r="D422" s="432"/>
      <c r="E422" s="431">
        <v>138.18</v>
      </c>
    </row>
    <row r="423" spans="1:6" x14ac:dyDescent="0.25">
      <c r="A423" s="430">
        <v>44946</v>
      </c>
      <c r="B423" s="431" t="s">
        <v>19685</v>
      </c>
      <c r="C423" s="431">
        <v>10</v>
      </c>
      <c r="D423" s="431">
        <v>138.62</v>
      </c>
      <c r="E423" s="431"/>
    </row>
    <row r="424" spans="1:6" x14ac:dyDescent="0.25">
      <c r="A424" s="430">
        <v>44946</v>
      </c>
      <c r="B424" s="431" t="s">
        <v>19686</v>
      </c>
      <c r="C424" s="431">
        <v>10</v>
      </c>
      <c r="D424" s="431">
        <v>72.319999999999993</v>
      </c>
      <c r="E424" s="431"/>
    </row>
    <row r="425" spans="1:6" x14ac:dyDescent="0.25">
      <c r="A425" s="430">
        <v>44946</v>
      </c>
      <c r="B425" s="293" t="s">
        <v>19687</v>
      </c>
      <c r="C425" s="293">
        <v>68</v>
      </c>
      <c r="D425" s="293"/>
      <c r="E425" s="236">
        <v>416.5</v>
      </c>
    </row>
    <row r="426" spans="1:6" x14ac:dyDescent="0.25">
      <c r="A426" s="430">
        <v>44946</v>
      </c>
      <c r="B426" s="293" t="s">
        <v>19688</v>
      </c>
      <c r="C426" s="293">
        <v>124</v>
      </c>
      <c r="D426" s="293"/>
      <c r="E426" s="293">
        <v>274.64999999999998</v>
      </c>
    </row>
    <row r="427" spans="1:6" x14ac:dyDescent="0.25">
      <c r="A427" s="430">
        <v>44946</v>
      </c>
      <c r="B427" s="293" t="s">
        <v>19689</v>
      </c>
      <c r="C427" s="293">
        <v>268</v>
      </c>
      <c r="D427" s="293">
        <v>827.3</v>
      </c>
      <c r="E427" s="423"/>
    </row>
    <row r="428" spans="1:6" x14ac:dyDescent="0.25">
      <c r="A428" s="430">
        <v>44946</v>
      </c>
      <c r="B428" s="293" t="s">
        <v>19690</v>
      </c>
      <c r="C428" s="293">
        <v>216</v>
      </c>
      <c r="D428" s="293"/>
      <c r="E428" s="293">
        <v>470.16</v>
      </c>
    </row>
    <row r="429" spans="1:6" x14ac:dyDescent="0.25">
      <c r="A429" s="430">
        <v>44946</v>
      </c>
      <c r="B429" s="293" t="s">
        <v>19691</v>
      </c>
      <c r="C429" s="293">
        <v>90</v>
      </c>
      <c r="D429" s="293"/>
      <c r="E429" s="293">
        <v>652.67999999999995</v>
      </c>
    </row>
    <row r="430" spans="1:6" x14ac:dyDescent="0.25">
      <c r="A430" s="430">
        <v>44946</v>
      </c>
      <c r="B430" s="293" t="s">
        <v>19692</v>
      </c>
      <c r="C430" s="293">
        <v>119</v>
      </c>
      <c r="D430" s="293">
        <v>282.41000000000003</v>
      </c>
      <c r="E430" s="423"/>
    </row>
    <row r="431" spans="1:6" x14ac:dyDescent="0.25">
      <c r="A431" s="430">
        <v>44946</v>
      </c>
      <c r="B431" s="293" t="s">
        <v>19693</v>
      </c>
      <c r="C431" s="293">
        <v>15</v>
      </c>
      <c r="D431" s="293">
        <v>114.4</v>
      </c>
      <c r="E431" s="293"/>
    </row>
    <row r="432" spans="1:6" x14ac:dyDescent="0.25">
      <c r="A432" s="430">
        <v>44946</v>
      </c>
      <c r="B432" s="293" t="s">
        <v>19694</v>
      </c>
      <c r="C432" s="293">
        <v>133</v>
      </c>
      <c r="D432" s="293"/>
      <c r="E432" s="293">
        <v>321.10000000000002</v>
      </c>
    </row>
    <row r="433" spans="1:5" x14ac:dyDescent="0.25">
      <c r="A433" s="430">
        <v>44946</v>
      </c>
      <c r="B433" s="293" t="s">
        <v>19695</v>
      </c>
      <c r="C433" s="293">
        <v>827</v>
      </c>
      <c r="D433" s="293"/>
      <c r="E433" s="423">
        <v>1922.29</v>
      </c>
    </row>
    <row r="434" spans="1:5" x14ac:dyDescent="0.25">
      <c r="A434" s="430">
        <v>44946</v>
      </c>
      <c r="B434" s="293" t="s">
        <v>19696</v>
      </c>
      <c r="C434" s="293">
        <v>30</v>
      </c>
      <c r="D434" s="293">
        <v>179.09</v>
      </c>
      <c r="E434" s="423"/>
    </row>
    <row r="435" spans="1:5" x14ac:dyDescent="0.25">
      <c r="A435" s="430">
        <v>44946</v>
      </c>
      <c r="B435" s="293" t="s">
        <v>19697</v>
      </c>
      <c r="C435" s="293">
        <v>365</v>
      </c>
      <c r="D435" s="293"/>
      <c r="E435" s="293">
        <v>732.06</v>
      </c>
    </row>
    <row r="436" spans="1:5" x14ac:dyDescent="0.25">
      <c r="A436" s="430">
        <v>44946</v>
      </c>
      <c r="B436" s="293" t="s">
        <v>19698</v>
      </c>
      <c r="C436" s="293">
        <v>127</v>
      </c>
      <c r="D436" s="293"/>
      <c r="E436" s="293">
        <v>252.6</v>
      </c>
    </row>
    <row r="437" spans="1:5" x14ac:dyDescent="0.25">
      <c r="A437" s="430">
        <v>44946</v>
      </c>
      <c r="B437" s="293" t="s">
        <v>19699</v>
      </c>
      <c r="C437" s="293">
        <v>10</v>
      </c>
      <c r="D437" s="293"/>
      <c r="E437" s="293">
        <v>45</v>
      </c>
    </row>
    <row r="438" spans="1:5" x14ac:dyDescent="0.25">
      <c r="A438" s="430">
        <v>44946</v>
      </c>
      <c r="B438" s="293" t="s">
        <v>19700</v>
      </c>
      <c r="C438" s="293">
        <v>22</v>
      </c>
      <c r="D438" s="293"/>
      <c r="E438" s="423">
        <v>49</v>
      </c>
    </row>
    <row r="439" spans="1:5" x14ac:dyDescent="0.25">
      <c r="A439" s="430">
        <v>44946</v>
      </c>
      <c r="B439" s="293" t="s">
        <v>19701</v>
      </c>
      <c r="C439" s="293">
        <v>102</v>
      </c>
      <c r="D439" s="293"/>
      <c r="E439" s="293">
        <v>892.84</v>
      </c>
    </row>
    <row r="440" spans="1:5" x14ac:dyDescent="0.25">
      <c r="A440" s="430">
        <v>44946</v>
      </c>
      <c r="B440" s="293" t="s">
        <v>19702</v>
      </c>
      <c r="C440" s="293">
        <v>64</v>
      </c>
      <c r="D440" s="293"/>
      <c r="E440" s="293">
        <v>612.99</v>
      </c>
    </row>
    <row r="441" spans="1:5" x14ac:dyDescent="0.25">
      <c r="A441" s="430">
        <v>44946</v>
      </c>
      <c r="B441" s="236" t="s">
        <v>19703</v>
      </c>
      <c r="C441" s="293">
        <v>120</v>
      </c>
      <c r="D441" s="293">
        <v>421.89</v>
      </c>
      <c r="E441" s="293"/>
    </row>
    <row r="442" spans="1:5" x14ac:dyDescent="0.25">
      <c r="A442" s="438">
        <v>44947</v>
      </c>
      <c r="B442" s="431" t="s">
        <v>19704</v>
      </c>
      <c r="C442" s="431">
        <v>180</v>
      </c>
      <c r="D442" s="431">
        <v>488.19</v>
      </c>
      <c r="E442" s="431"/>
    </row>
    <row r="443" spans="1:5" x14ac:dyDescent="0.25">
      <c r="A443" s="438">
        <v>44947</v>
      </c>
      <c r="B443" s="431" t="s">
        <v>19705</v>
      </c>
      <c r="C443" s="431">
        <v>336</v>
      </c>
      <c r="D443" s="433">
        <v>1610.65</v>
      </c>
      <c r="E443" s="433"/>
    </row>
    <row r="444" spans="1:5" x14ac:dyDescent="0.25">
      <c r="A444" s="438">
        <v>44947</v>
      </c>
      <c r="B444" s="431" t="s">
        <v>19706</v>
      </c>
      <c r="C444" s="431">
        <v>75</v>
      </c>
      <c r="D444" s="431">
        <v>304.79000000000002</v>
      </c>
      <c r="E444" s="431"/>
    </row>
    <row r="445" spans="1:5" x14ac:dyDescent="0.25">
      <c r="A445" s="438">
        <v>44947</v>
      </c>
      <c r="B445" s="431" t="s">
        <v>19707</v>
      </c>
      <c r="C445" s="431">
        <v>30</v>
      </c>
      <c r="D445" s="431">
        <v>85</v>
      </c>
      <c r="E445" s="431"/>
    </row>
    <row r="446" spans="1:5" x14ac:dyDescent="0.25">
      <c r="A446" s="438">
        <v>44947</v>
      </c>
      <c r="B446" s="431" t="s">
        <v>19709</v>
      </c>
      <c r="C446" s="431">
        <v>26</v>
      </c>
      <c r="D446" s="432"/>
      <c r="E446" s="431">
        <v>95.95</v>
      </c>
    </row>
    <row r="447" spans="1:5" x14ac:dyDescent="0.25">
      <c r="A447" s="438">
        <v>44949</v>
      </c>
      <c r="B447" s="431" t="s">
        <v>19710</v>
      </c>
      <c r="C447" s="431">
        <v>150</v>
      </c>
      <c r="D447" s="432"/>
      <c r="E447" s="431">
        <v>298.62</v>
      </c>
    </row>
    <row r="448" spans="1:5" x14ac:dyDescent="0.25">
      <c r="A448" s="438">
        <v>44949</v>
      </c>
      <c r="B448" s="431" t="s">
        <v>19711</v>
      </c>
      <c r="C448" s="431">
        <v>30</v>
      </c>
      <c r="D448" s="432"/>
      <c r="E448" s="431">
        <v>137.19999999999999</v>
      </c>
    </row>
    <row r="449" spans="1:5" x14ac:dyDescent="0.25">
      <c r="A449" s="438">
        <v>44949</v>
      </c>
      <c r="B449" s="431" t="s">
        <v>19712</v>
      </c>
      <c r="C449" s="431">
        <v>123</v>
      </c>
      <c r="D449" s="432"/>
      <c r="E449" s="431">
        <v>280.25</v>
      </c>
    </row>
    <row r="450" spans="1:5" x14ac:dyDescent="0.25">
      <c r="A450" s="438">
        <v>44949</v>
      </c>
      <c r="B450" s="431" t="s">
        <v>19713</v>
      </c>
      <c r="C450" s="431">
        <v>21</v>
      </c>
      <c r="D450" s="431">
        <v>60.27</v>
      </c>
      <c r="E450" s="431"/>
    </row>
    <row r="451" spans="1:5" x14ac:dyDescent="0.25">
      <c r="A451" s="438">
        <v>44949</v>
      </c>
      <c r="B451" s="431" t="s">
        <v>19714</v>
      </c>
      <c r="C451" s="431">
        <v>300</v>
      </c>
      <c r="D451" s="431">
        <v>777.11</v>
      </c>
      <c r="E451" s="431"/>
    </row>
    <row r="452" spans="1:5" x14ac:dyDescent="0.25">
      <c r="A452" s="438">
        <v>44949</v>
      </c>
      <c r="B452" s="431" t="s">
        <v>19715</v>
      </c>
      <c r="C452" s="431">
        <v>100</v>
      </c>
      <c r="D452" s="432"/>
      <c r="E452" s="431">
        <v>274.39999999999998</v>
      </c>
    </row>
    <row r="453" spans="1:5" x14ac:dyDescent="0.25">
      <c r="A453" s="438">
        <v>44949</v>
      </c>
      <c r="B453" s="431" t="s">
        <v>19716</v>
      </c>
      <c r="C453" s="431">
        <v>40</v>
      </c>
      <c r="D453" s="432"/>
      <c r="E453" s="431">
        <v>137.19999999999999</v>
      </c>
    </row>
    <row r="454" spans="1:5" x14ac:dyDescent="0.25">
      <c r="A454" s="438">
        <v>44949</v>
      </c>
      <c r="B454" s="431" t="s">
        <v>19717</v>
      </c>
      <c r="C454" s="431">
        <v>35</v>
      </c>
      <c r="D454" s="432"/>
      <c r="E454" s="431">
        <v>212.42</v>
      </c>
    </row>
    <row r="455" spans="1:5" x14ac:dyDescent="0.25">
      <c r="A455" s="438">
        <v>44949</v>
      </c>
      <c r="B455" s="431" t="s">
        <v>19718</v>
      </c>
      <c r="C455" s="431">
        <v>25</v>
      </c>
      <c r="D455" s="432"/>
      <c r="E455" s="431">
        <v>68.599999999999994</v>
      </c>
    </row>
    <row r="456" spans="1:5" x14ac:dyDescent="0.25">
      <c r="A456" s="438">
        <v>44949</v>
      </c>
      <c r="B456" s="431" t="s">
        <v>19719</v>
      </c>
      <c r="C456" s="431">
        <v>53</v>
      </c>
      <c r="D456" s="431">
        <v>594.35</v>
      </c>
      <c r="E456" s="431"/>
    </row>
    <row r="457" spans="1:5" x14ac:dyDescent="0.25">
      <c r="A457" s="438">
        <v>44949</v>
      </c>
      <c r="B457" s="431" t="s">
        <v>19720</v>
      </c>
      <c r="C457" s="431">
        <v>30</v>
      </c>
      <c r="D457" s="431"/>
      <c r="E457" s="431">
        <v>145.6</v>
      </c>
    </row>
    <row r="458" spans="1:5" x14ac:dyDescent="0.25">
      <c r="A458" s="438">
        <v>44949</v>
      </c>
      <c r="B458" s="431" t="s">
        <v>19721</v>
      </c>
      <c r="C458" s="431">
        <v>120</v>
      </c>
      <c r="D458" s="431">
        <v>337.51</v>
      </c>
      <c r="E458" s="431"/>
    </row>
    <row r="459" spans="1:5" x14ac:dyDescent="0.25">
      <c r="A459" s="438">
        <v>44949</v>
      </c>
      <c r="B459" s="431" t="s">
        <v>19722</v>
      </c>
      <c r="C459" s="435">
        <v>247.5</v>
      </c>
      <c r="D459" s="432"/>
      <c r="E459" s="431">
        <v>553</v>
      </c>
    </row>
    <row r="460" spans="1:5" x14ac:dyDescent="0.25">
      <c r="A460" s="438">
        <v>44949</v>
      </c>
      <c r="B460" s="431" t="s">
        <v>19723</v>
      </c>
      <c r="C460" s="431">
        <v>126</v>
      </c>
      <c r="D460" s="432"/>
      <c r="E460" s="431">
        <v>507.4</v>
      </c>
    </row>
    <row r="461" spans="1:5" x14ac:dyDescent="0.25">
      <c r="A461" s="438">
        <v>44949</v>
      </c>
      <c r="B461" s="431" t="s">
        <v>19724</v>
      </c>
      <c r="C461" s="431">
        <v>117</v>
      </c>
      <c r="D461" s="432"/>
      <c r="E461" s="431">
        <v>256.02999999999997</v>
      </c>
    </row>
    <row r="462" spans="1:5" x14ac:dyDescent="0.25">
      <c r="A462" s="438">
        <v>44949</v>
      </c>
      <c r="B462" s="431" t="s">
        <v>19725</v>
      </c>
      <c r="C462" s="431">
        <v>240</v>
      </c>
      <c r="D462" s="431">
        <v>706.02</v>
      </c>
      <c r="E462" s="431"/>
    </row>
    <row r="463" spans="1:5" x14ac:dyDescent="0.25">
      <c r="A463" s="438">
        <v>44949</v>
      </c>
      <c r="B463" s="431" t="s">
        <v>19726</v>
      </c>
      <c r="C463" s="431">
        <v>192</v>
      </c>
      <c r="D463" s="431">
        <v>675.02</v>
      </c>
      <c r="E463" s="431"/>
    </row>
    <row r="464" spans="1:5" x14ac:dyDescent="0.25">
      <c r="A464" s="438">
        <v>44949</v>
      </c>
      <c r="B464" s="431" t="s">
        <v>19727</v>
      </c>
      <c r="C464" s="431">
        <v>75</v>
      </c>
      <c r="D464" s="432"/>
      <c r="E464" s="431">
        <v>171.5</v>
      </c>
    </row>
    <row r="465" spans="1:5" x14ac:dyDescent="0.25">
      <c r="A465" s="438">
        <v>44949</v>
      </c>
      <c r="B465" s="431" t="s">
        <v>19728</v>
      </c>
      <c r="C465" s="431">
        <v>170</v>
      </c>
      <c r="D465" s="432"/>
      <c r="E465" s="431">
        <v>386.75</v>
      </c>
    </row>
    <row r="466" spans="1:5" x14ac:dyDescent="0.25">
      <c r="A466" s="438">
        <v>44949</v>
      </c>
      <c r="B466" s="431" t="s">
        <v>19729</v>
      </c>
      <c r="C466" s="431">
        <v>11</v>
      </c>
      <c r="D466" s="432"/>
      <c r="E466" s="431">
        <v>93.1</v>
      </c>
    </row>
    <row r="467" spans="1:5" x14ac:dyDescent="0.25">
      <c r="A467" s="438">
        <v>44949</v>
      </c>
      <c r="B467" s="431" t="s">
        <v>19730</v>
      </c>
      <c r="C467" s="435">
        <v>70</v>
      </c>
      <c r="D467" s="432"/>
      <c r="E467" s="431">
        <v>145.6</v>
      </c>
    </row>
    <row r="468" spans="1:5" x14ac:dyDescent="0.25">
      <c r="A468" s="438">
        <v>44949</v>
      </c>
      <c r="B468" s="431" t="s">
        <v>19731</v>
      </c>
      <c r="C468" s="431">
        <v>64</v>
      </c>
      <c r="D468" s="432"/>
      <c r="E468" s="431">
        <v>135.19999999999999</v>
      </c>
    </row>
    <row r="469" spans="1:5" x14ac:dyDescent="0.25">
      <c r="A469" s="438">
        <v>44949</v>
      </c>
      <c r="B469" s="431" t="s">
        <v>19732</v>
      </c>
      <c r="C469" s="431">
        <v>114</v>
      </c>
      <c r="D469" s="431">
        <v>320.66000000000003</v>
      </c>
      <c r="E469" s="431"/>
    </row>
    <row r="470" spans="1:5" x14ac:dyDescent="0.25">
      <c r="A470" s="438">
        <v>44949</v>
      </c>
      <c r="B470" s="431" t="s">
        <v>19733</v>
      </c>
      <c r="C470" s="431">
        <v>5</v>
      </c>
      <c r="D470" s="432"/>
      <c r="E470" s="431">
        <v>52</v>
      </c>
    </row>
    <row r="471" spans="1:5" x14ac:dyDescent="0.25">
      <c r="A471" s="438">
        <v>44949</v>
      </c>
      <c r="B471" s="431" t="s">
        <v>19734</v>
      </c>
      <c r="C471" s="431">
        <v>25</v>
      </c>
      <c r="D471" s="431">
        <v>84.38</v>
      </c>
      <c r="E471" s="431"/>
    </row>
    <row r="472" spans="1:5" x14ac:dyDescent="0.25">
      <c r="A472" s="438">
        <v>44949</v>
      </c>
      <c r="B472" s="431" t="s">
        <v>19735</v>
      </c>
      <c r="C472" s="431">
        <v>90</v>
      </c>
      <c r="D472" s="431">
        <v>268.63</v>
      </c>
      <c r="E472" s="431"/>
    </row>
    <row r="473" spans="1:5" ht="15" customHeight="1" x14ac:dyDescent="0.25">
      <c r="A473" s="438">
        <v>44949</v>
      </c>
      <c r="B473" s="431" t="s">
        <v>19736</v>
      </c>
      <c r="C473" s="435">
        <v>960</v>
      </c>
      <c r="D473" s="432"/>
      <c r="E473" s="433">
        <v>1611.96</v>
      </c>
    </row>
    <row r="474" spans="1:5" x14ac:dyDescent="0.25">
      <c r="A474" s="438">
        <v>44949</v>
      </c>
      <c r="B474" s="431" t="s">
        <v>19737</v>
      </c>
      <c r="C474" s="431">
        <v>34</v>
      </c>
      <c r="D474" s="432"/>
      <c r="E474" s="431">
        <v>204.82</v>
      </c>
    </row>
    <row r="475" spans="1:5" x14ac:dyDescent="0.25">
      <c r="A475" s="438">
        <v>44949</v>
      </c>
      <c r="B475" s="431" t="s">
        <v>19738</v>
      </c>
      <c r="C475" s="431">
        <v>223</v>
      </c>
      <c r="D475" s="432"/>
      <c r="E475" s="431">
        <v>507.4</v>
      </c>
    </row>
    <row r="476" spans="1:5" x14ac:dyDescent="0.25">
      <c r="A476" s="438">
        <v>44949</v>
      </c>
      <c r="B476" s="431" t="s">
        <v>19739</v>
      </c>
      <c r="C476" s="431">
        <v>730</v>
      </c>
      <c r="D476" s="432"/>
      <c r="E476" s="433">
        <v>1716.81</v>
      </c>
    </row>
    <row r="477" spans="1:5" x14ac:dyDescent="0.25">
      <c r="A477" s="438">
        <v>44949</v>
      </c>
      <c r="B477" s="431" t="s">
        <v>19740</v>
      </c>
      <c r="C477" s="431">
        <v>248</v>
      </c>
      <c r="D477" s="431"/>
      <c r="E477" s="431">
        <v>519.48</v>
      </c>
    </row>
    <row r="478" spans="1:5" x14ac:dyDescent="0.25">
      <c r="A478" s="438">
        <v>44949</v>
      </c>
      <c r="B478" s="431" t="s">
        <v>19741</v>
      </c>
      <c r="C478" s="431">
        <v>998</v>
      </c>
      <c r="D478" s="432"/>
      <c r="E478" s="433">
        <v>1999.2</v>
      </c>
    </row>
    <row r="479" spans="1:5" x14ac:dyDescent="0.25">
      <c r="A479" s="438">
        <v>44949</v>
      </c>
      <c r="B479" s="431" t="s">
        <v>19742</v>
      </c>
      <c r="C479" s="431">
        <v>24</v>
      </c>
      <c r="D479" s="431">
        <v>63.96</v>
      </c>
      <c r="E479" s="431"/>
    </row>
    <row r="480" spans="1:5" x14ac:dyDescent="0.25">
      <c r="A480" s="438">
        <v>44949</v>
      </c>
      <c r="B480" s="431" t="s">
        <v>19743</v>
      </c>
      <c r="C480" s="435">
        <v>80</v>
      </c>
      <c r="D480" s="431">
        <v>168.76</v>
      </c>
      <c r="E480" s="431"/>
    </row>
    <row r="481" spans="1:5" x14ac:dyDescent="0.25">
      <c r="A481" s="438">
        <v>44949</v>
      </c>
      <c r="B481" s="431" t="s">
        <v>19744</v>
      </c>
      <c r="C481" s="431">
        <v>34</v>
      </c>
      <c r="D481" s="431">
        <v>251.93</v>
      </c>
      <c r="E481" s="431"/>
    </row>
    <row r="482" spans="1:5" x14ac:dyDescent="0.25">
      <c r="A482" s="438">
        <v>44950</v>
      </c>
      <c r="B482" s="431" t="s">
        <v>19745</v>
      </c>
      <c r="C482" s="435">
        <v>3400</v>
      </c>
      <c r="D482" s="433"/>
      <c r="E482" s="433">
        <v>9329.6</v>
      </c>
    </row>
    <row r="483" spans="1:5" x14ac:dyDescent="0.25">
      <c r="A483" s="438">
        <v>44950</v>
      </c>
      <c r="B483" s="431" t="s">
        <v>19746</v>
      </c>
      <c r="C483" s="435">
        <v>50</v>
      </c>
      <c r="D483" s="431"/>
      <c r="E483" s="431">
        <v>123.9</v>
      </c>
    </row>
    <row r="484" spans="1:5" x14ac:dyDescent="0.25">
      <c r="A484" s="438">
        <v>44950</v>
      </c>
      <c r="B484" s="431" t="s">
        <v>19747</v>
      </c>
      <c r="C484" s="431">
        <v>50</v>
      </c>
      <c r="D484" s="432"/>
      <c r="E484" s="431">
        <v>106.8</v>
      </c>
    </row>
    <row r="485" spans="1:5" x14ac:dyDescent="0.25">
      <c r="A485" s="438">
        <v>44950</v>
      </c>
      <c r="B485" s="431" t="s">
        <v>19748</v>
      </c>
      <c r="C485" s="431">
        <v>10</v>
      </c>
      <c r="D485" s="432">
        <v>63.96</v>
      </c>
      <c r="E485" s="433"/>
    </row>
    <row r="486" spans="1:5" x14ac:dyDescent="0.25">
      <c r="A486" s="438">
        <v>44950</v>
      </c>
      <c r="B486" s="431" t="s">
        <v>19749</v>
      </c>
      <c r="C486" s="435">
        <v>126</v>
      </c>
      <c r="D486" s="432">
        <v>456.7</v>
      </c>
      <c r="E486" s="431"/>
    </row>
    <row r="487" spans="1:5" x14ac:dyDescent="0.25">
      <c r="A487" s="438">
        <v>44950</v>
      </c>
      <c r="B487" s="431" t="s">
        <v>19750</v>
      </c>
      <c r="C487" s="431">
        <v>490</v>
      </c>
      <c r="D487" s="432"/>
      <c r="E487" s="431">
        <v>968.24</v>
      </c>
    </row>
    <row r="488" spans="1:5" x14ac:dyDescent="0.25">
      <c r="A488" s="438">
        <v>44950</v>
      </c>
      <c r="B488" s="431" t="s">
        <v>19751</v>
      </c>
      <c r="C488" s="431">
        <v>227</v>
      </c>
      <c r="D488" s="432"/>
      <c r="E488" s="431">
        <v>495.72</v>
      </c>
    </row>
    <row r="489" spans="1:5" x14ac:dyDescent="0.25">
      <c r="A489" s="438">
        <v>44950</v>
      </c>
      <c r="B489" s="431" t="s">
        <v>19752</v>
      </c>
      <c r="C489" s="431">
        <v>170</v>
      </c>
      <c r="D489" s="432"/>
      <c r="E489" s="431">
        <v>358.4</v>
      </c>
    </row>
    <row r="490" spans="1:5" x14ac:dyDescent="0.25">
      <c r="A490" s="438">
        <v>44950</v>
      </c>
      <c r="B490" s="431" t="s">
        <v>19753</v>
      </c>
      <c r="C490" s="435">
        <v>86</v>
      </c>
      <c r="D490" s="432"/>
      <c r="E490" s="431">
        <v>197.6</v>
      </c>
    </row>
    <row r="491" spans="1:5" x14ac:dyDescent="0.25">
      <c r="A491" s="438">
        <v>44950</v>
      </c>
      <c r="B491" s="431" t="s">
        <v>19754</v>
      </c>
      <c r="C491" s="431">
        <v>13</v>
      </c>
      <c r="D491" s="432"/>
      <c r="E491" s="431">
        <v>114.4</v>
      </c>
    </row>
    <row r="492" spans="1:5" x14ac:dyDescent="0.25">
      <c r="A492" s="438">
        <v>44950</v>
      </c>
      <c r="B492" s="293" t="s">
        <v>19755</v>
      </c>
      <c r="C492" s="416">
        <v>385</v>
      </c>
      <c r="D492" s="293"/>
      <c r="E492" s="293">
        <v>868.77</v>
      </c>
    </row>
    <row r="493" spans="1:5" x14ac:dyDescent="0.25">
      <c r="A493" s="438">
        <v>44950</v>
      </c>
      <c r="B493" s="293" t="s">
        <v>19756</v>
      </c>
      <c r="C493" s="293">
        <v>351</v>
      </c>
      <c r="D493" s="293"/>
      <c r="E493" s="423">
        <v>1003.3</v>
      </c>
    </row>
    <row r="494" spans="1:5" x14ac:dyDescent="0.25">
      <c r="A494" s="438">
        <v>44950</v>
      </c>
      <c r="B494" s="293" t="s">
        <v>19757</v>
      </c>
      <c r="C494" s="293">
        <v>204</v>
      </c>
      <c r="D494" s="293"/>
      <c r="E494" s="293">
        <v>465.22</v>
      </c>
    </row>
    <row r="495" spans="1:5" x14ac:dyDescent="0.25">
      <c r="A495" s="438">
        <v>44950</v>
      </c>
      <c r="B495" s="293" t="s">
        <v>19758</v>
      </c>
      <c r="C495" s="293">
        <v>10</v>
      </c>
      <c r="D495" s="293"/>
      <c r="E495" s="293">
        <v>259.60000000000002</v>
      </c>
    </row>
    <row r="496" spans="1:5" x14ac:dyDescent="0.25">
      <c r="A496" s="438">
        <v>44950</v>
      </c>
      <c r="B496" s="431" t="s">
        <v>19759</v>
      </c>
      <c r="C496" s="431">
        <v>333</v>
      </c>
      <c r="D496" s="431"/>
      <c r="E496" s="431">
        <v>617.4</v>
      </c>
    </row>
    <row r="497" spans="1:6" x14ac:dyDescent="0.25">
      <c r="A497" s="438">
        <v>44950</v>
      </c>
      <c r="B497" s="431" t="s">
        <v>19760</v>
      </c>
      <c r="C497" s="431">
        <v>247</v>
      </c>
      <c r="D497" s="431"/>
      <c r="E497" s="431">
        <v>520.38</v>
      </c>
    </row>
    <row r="498" spans="1:6" x14ac:dyDescent="0.25">
      <c r="A498" s="438">
        <v>44950</v>
      </c>
      <c r="B498" s="431" t="s">
        <v>19761</v>
      </c>
      <c r="C498" s="431">
        <v>336</v>
      </c>
      <c r="D498" s="432"/>
      <c r="E498" s="431">
        <v>960.4</v>
      </c>
    </row>
    <row r="499" spans="1:6" x14ac:dyDescent="0.25">
      <c r="A499" s="438">
        <v>44950</v>
      </c>
      <c r="B499" s="431" t="s">
        <v>19762</v>
      </c>
      <c r="C499" s="431">
        <v>76</v>
      </c>
      <c r="D499" s="431"/>
      <c r="E499" s="431">
        <v>465.5</v>
      </c>
    </row>
    <row r="500" spans="1:6" x14ac:dyDescent="0.25">
      <c r="A500" s="438">
        <v>44950</v>
      </c>
      <c r="B500" s="431" t="s">
        <v>19763</v>
      </c>
      <c r="C500" s="435">
        <v>328</v>
      </c>
      <c r="D500" s="431"/>
      <c r="E500" s="433">
        <v>1622.4</v>
      </c>
      <c r="F500" s="442"/>
    </row>
    <row r="501" spans="1:6" x14ac:dyDescent="0.25">
      <c r="A501" s="438">
        <v>44950</v>
      </c>
      <c r="B501" s="431" t="s">
        <v>19764</v>
      </c>
      <c r="C501" s="431">
        <v>160</v>
      </c>
      <c r="D501" s="432">
        <v>454.36</v>
      </c>
      <c r="E501" s="433"/>
    </row>
    <row r="502" spans="1:6" x14ac:dyDescent="0.25">
      <c r="A502" s="438">
        <v>44950</v>
      </c>
      <c r="B502" s="431" t="s">
        <v>19765</v>
      </c>
      <c r="C502" s="431">
        <v>62</v>
      </c>
      <c r="D502" s="431"/>
      <c r="E502" s="431">
        <v>181.3</v>
      </c>
    </row>
    <row r="503" spans="1:6" x14ac:dyDescent="0.25">
      <c r="A503" s="438">
        <v>44950</v>
      </c>
      <c r="B503" s="431" t="s">
        <v>19766</v>
      </c>
      <c r="C503" s="431">
        <v>5</v>
      </c>
      <c r="D503" s="432">
        <v>63.96</v>
      </c>
      <c r="E503" s="431"/>
    </row>
    <row r="504" spans="1:6" x14ac:dyDescent="0.25">
      <c r="A504" s="438">
        <v>44950</v>
      </c>
      <c r="B504" s="431" t="s">
        <v>19767</v>
      </c>
      <c r="C504" s="431">
        <v>15</v>
      </c>
      <c r="D504" s="432"/>
      <c r="E504" s="431">
        <v>156</v>
      </c>
    </row>
    <row r="505" spans="1:6" x14ac:dyDescent="0.25">
      <c r="A505" s="438">
        <v>44950</v>
      </c>
      <c r="B505" s="431" t="s">
        <v>19768</v>
      </c>
      <c r="C505" s="435">
        <v>259</v>
      </c>
      <c r="D505" s="432"/>
      <c r="E505" s="433">
        <v>465.22</v>
      </c>
    </row>
    <row r="506" spans="1:6" x14ac:dyDescent="0.25">
      <c r="A506" s="438">
        <v>44950</v>
      </c>
      <c r="B506" s="431" t="s">
        <v>19769</v>
      </c>
      <c r="C506" s="431">
        <v>212</v>
      </c>
      <c r="D506" s="432"/>
      <c r="E506" s="433">
        <v>498.18</v>
      </c>
    </row>
    <row r="507" spans="1:6" x14ac:dyDescent="0.25">
      <c r="A507" s="438">
        <v>44950</v>
      </c>
      <c r="B507" s="431" t="s">
        <v>19770</v>
      </c>
      <c r="C507" s="431">
        <v>130</v>
      </c>
      <c r="D507" s="432"/>
      <c r="E507" s="433">
        <v>270</v>
      </c>
    </row>
    <row r="508" spans="1:6" x14ac:dyDescent="0.25">
      <c r="A508" s="438">
        <v>44950</v>
      </c>
      <c r="B508" s="431" t="s">
        <v>19771</v>
      </c>
      <c r="C508" s="431">
        <v>103</v>
      </c>
      <c r="D508" s="432"/>
      <c r="E508" s="433">
        <v>232.18</v>
      </c>
    </row>
    <row r="509" spans="1:6" x14ac:dyDescent="0.25">
      <c r="A509" s="438">
        <v>44950</v>
      </c>
      <c r="B509" s="431" t="s">
        <v>19772</v>
      </c>
      <c r="C509" s="431">
        <v>20</v>
      </c>
      <c r="D509" s="432"/>
      <c r="E509" s="433">
        <v>52</v>
      </c>
    </row>
    <row r="510" spans="1:6" x14ac:dyDescent="0.25">
      <c r="A510" s="438">
        <v>44950</v>
      </c>
      <c r="B510" s="431" t="s">
        <v>19773</v>
      </c>
      <c r="C510" s="431">
        <v>10</v>
      </c>
      <c r="D510" s="432">
        <v>204.92</v>
      </c>
      <c r="E510" s="433"/>
    </row>
    <row r="511" spans="1:6" x14ac:dyDescent="0.25">
      <c r="A511" s="438">
        <v>44950</v>
      </c>
      <c r="B511" s="431" t="s">
        <v>19774</v>
      </c>
      <c r="C511" s="431">
        <v>85</v>
      </c>
      <c r="D511" s="432">
        <v>218.94</v>
      </c>
      <c r="E511" s="433"/>
    </row>
    <row r="512" spans="1:6" x14ac:dyDescent="0.25">
      <c r="A512" s="438">
        <v>44950</v>
      </c>
      <c r="B512" s="431" t="s">
        <v>19775</v>
      </c>
      <c r="C512" s="431">
        <v>35</v>
      </c>
      <c r="D512" s="432"/>
      <c r="E512" s="433">
        <v>245</v>
      </c>
    </row>
    <row r="513" spans="1:5" x14ac:dyDescent="0.25">
      <c r="A513" s="438">
        <v>44950</v>
      </c>
      <c r="B513" s="431" t="s">
        <v>19776</v>
      </c>
      <c r="C513" s="431">
        <v>28</v>
      </c>
      <c r="D513" s="432"/>
      <c r="E513" s="433">
        <v>73.5</v>
      </c>
    </row>
    <row r="514" spans="1:5" x14ac:dyDescent="0.25">
      <c r="A514" s="438">
        <v>44950</v>
      </c>
      <c r="B514" s="431" t="s">
        <v>19777</v>
      </c>
      <c r="C514" s="431">
        <v>134</v>
      </c>
      <c r="D514" s="432"/>
      <c r="E514" s="433">
        <v>364</v>
      </c>
    </row>
    <row r="515" spans="1:5" x14ac:dyDescent="0.25">
      <c r="A515" s="438">
        <v>44950</v>
      </c>
      <c r="B515" s="431" t="s">
        <v>19778</v>
      </c>
      <c r="C515" s="431">
        <v>52</v>
      </c>
      <c r="D515" s="432"/>
      <c r="E515" s="433">
        <v>131.30000000000001</v>
      </c>
    </row>
    <row r="516" spans="1:5" x14ac:dyDescent="0.25">
      <c r="A516" s="438">
        <v>44950</v>
      </c>
      <c r="B516" s="431" t="s">
        <v>19779</v>
      </c>
      <c r="C516" s="431">
        <v>30</v>
      </c>
      <c r="D516" s="444">
        <v>121.73</v>
      </c>
      <c r="E516" s="433"/>
    </row>
    <row r="517" spans="1:5" x14ac:dyDescent="0.25">
      <c r="A517" s="438">
        <v>44950</v>
      </c>
      <c r="B517" s="431" t="s">
        <v>19780</v>
      </c>
      <c r="C517" s="431">
        <v>284</v>
      </c>
      <c r="D517" s="432"/>
      <c r="E517" s="433">
        <v>483.21</v>
      </c>
    </row>
    <row r="518" spans="1:5" x14ac:dyDescent="0.25">
      <c r="A518" s="438">
        <v>44950</v>
      </c>
      <c r="B518" s="431" t="s">
        <v>19781</v>
      </c>
      <c r="C518" s="431">
        <v>219</v>
      </c>
      <c r="D518" s="431"/>
      <c r="E518" s="443">
        <v>582.20000000000005</v>
      </c>
    </row>
    <row r="519" spans="1:5" x14ac:dyDescent="0.25">
      <c r="A519" s="438">
        <v>44950</v>
      </c>
      <c r="B519" s="431" t="s">
        <v>19782</v>
      </c>
      <c r="C519" s="431">
        <v>13</v>
      </c>
      <c r="D519" s="432">
        <v>108.49</v>
      </c>
      <c r="E519" s="431"/>
    </row>
    <row r="520" spans="1:5" x14ac:dyDescent="0.25">
      <c r="A520" s="438">
        <v>44950</v>
      </c>
      <c r="B520" s="431" t="s">
        <v>19783</v>
      </c>
      <c r="C520" s="431">
        <v>75</v>
      </c>
      <c r="D520" s="432">
        <v>253.13</v>
      </c>
      <c r="E520" s="431"/>
    </row>
    <row r="521" spans="1:5" x14ac:dyDescent="0.25">
      <c r="A521" s="438">
        <v>44950</v>
      </c>
      <c r="B521" s="431" t="s">
        <v>19784</v>
      </c>
      <c r="C521" s="431">
        <v>15</v>
      </c>
      <c r="D521" s="432"/>
      <c r="E521" s="431">
        <v>70.56</v>
      </c>
    </row>
    <row r="522" spans="1:5" x14ac:dyDescent="0.25">
      <c r="A522" s="438">
        <v>44950</v>
      </c>
      <c r="B522" s="431" t="s">
        <v>19785</v>
      </c>
      <c r="C522" s="431">
        <v>188</v>
      </c>
      <c r="D522" s="432"/>
      <c r="E522" s="431">
        <v>358.16</v>
      </c>
    </row>
    <row r="523" spans="1:5" x14ac:dyDescent="0.25">
      <c r="A523" s="438">
        <v>44950</v>
      </c>
      <c r="B523" s="431" t="s">
        <v>19786</v>
      </c>
      <c r="C523" s="431">
        <v>23</v>
      </c>
      <c r="D523" s="431"/>
      <c r="E523" s="431">
        <v>52</v>
      </c>
    </row>
    <row r="524" spans="1:5" x14ac:dyDescent="0.25">
      <c r="A524" s="438">
        <v>44950</v>
      </c>
      <c r="B524" s="431" t="s">
        <v>19787</v>
      </c>
      <c r="C524" s="431">
        <v>10</v>
      </c>
      <c r="D524" s="431"/>
      <c r="E524" s="431">
        <v>112.7</v>
      </c>
    </row>
    <row r="525" spans="1:5" x14ac:dyDescent="0.25">
      <c r="A525" s="438">
        <v>44950</v>
      </c>
      <c r="B525" s="431" t="s">
        <v>19788</v>
      </c>
      <c r="C525" s="431">
        <v>200</v>
      </c>
      <c r="D525" s="433">
        <v>1124.75</v>
      </c>
      <c r="E525" s="433"/>
    </row>
    <row r="526" spans="1:5" x14ac:dyDescent="0.25">
      <c r="A526" s="438">
        <v>44951</v>
      </c>
      <c r="B526" s="431" t="s">
        <v>19789</v>
      </c>
      <c r="C526" s="431">
        <v>120</v>
      </c>
      <c r="D526" s="431">
        <v>253.13</v>
      </c>
      <c r="E526" s="431"/>
    </row>
    <row r="527" spans="1:5" x14ac:dyDescent="0.25">
      <c r="A527" s="438">
        <v>44951</v>
      </c>
      <c r="B527" s="431" t="s">
        <v>19790</v>
      </c>
      <c r="C527" s="431">
        <v>20</v>
      </c>
      <c r="D527" s="431">
        <v>60.27</v>
      </c>
      <c r="E527" s="431"/>
    </row>
    <row r="528" spans="1:5" x14ac:dyDescent="0.25">
      <c r="A528" s="438">
        <v>44951</v>
      </c>
      <c r="B528" s="431" t="s">
        <v>19791</v>
      </c>
      <c r="C528" s="431">
        <v>27</v>
      </c>
      <c r="D528" s="431">
        <v>87.08</v>
      </c>
      <c r="E528" s="431"/>
    </row>
    <row r="529" spans="1:6" x14ac:dyDescent="0.25">
      <c r="A529" s="438">
        <v>44951</v>
      </c>
      <c r="B529" s="431" t="s">
        <v>19792</v>
      </c>
      <c r="C529" s="431">
        <v>10</v>
      </c>
      <c r="D529" s="432"/>
      <c r="E529" s="431">
        <v>41.65</v>
      </c>
    </row>
    <row r="530" spans="1:6" x14ac:dyDescent="0.25">
      <c r="A530" s="438">
        <v>44951</v>
      </c>
      <c r="B530" s="431" t="s">
        <v>19793</v>
      </c>
      <c r="C530" s="431">
        <v>70</v>
      </c>
      <c r="D530" s="432"/>
      <c r="E530" s="431">
        <v>296.39999999999998</v>
      </c>
    </row>
    <row r="531" spans="1:6" x14ac:dyDescent="0.25">
      <c r="A531" s="438">
        <v>44951</v>
      </c>
      <c r="B531" s="431" t="s">
        <v>19794</v>
      </c>
      <c r="C531" s="431">
        <v>72</v>
      </c>
      <c r="D531" s="431">
        <v>253.13</v>
      </c>
      <c r="E531" s="431"/>
    </row>
    <row r="532" spans="1:6" x14ac:dyDescent="0.25">
      <c r="A532" s="438">
        <v>44951</v>
      </c>
      <c r="B532" s="431" t="s">
        <v>19795</v>
      </c>
      <c r="C532" s="431">
        <v>110</v>
      </c>
      <c r="D532" s="432"/>
      <c r="E532" s="431">
        <v>244.9</v>
      </c>
    </row>
    <row r="533" spans="1:6" x14ac:dyDescent="0.25">
      <c r="A533" s="438">
        <v>44951</v>
      </c>
      <c r="B533" s="431" t="s">
        <v>19796</v>
      </c>
      <c r="C533" s="431">
        <v>36</v>
      </c>
      <c r="D533" s="432"/>
      <c r="E533" s="431">
        <v>171.29</v>
      </c>
    </row>
    <row r="534" spans="1:6" x14ac:dyDescent="0.25">
      <c r="A534" s="438">
        <v>44951</v>
      </c>
      <c r="B534" s="431" t="s">
        <v>19797</v>
      </c>
      <c r="C534" s="431">
        <v>62</v>
      </c>
      <c r="D534" s="432"/>
      <c r="E534" s="431">
        <v>156.80000000000001</v>
      </c>
    </row>
    <row r="535" spans="1:6" x14ac:dyDescent="0.25">
      <c r="A535" s="438">
        <v>44951</v>
      </c>
      <c r="B535" s="431" t="s">
        <v>19798</v>
      </c>
      <c r="C535" s="431">
        <v>60</v>
      </c>
      <c r="D535" s="432"/>
      <c r="E535" s="431">
        <v>143</v>
      </c>
    </row>
    <row r="536" spans="1:6" x14ac:dyDescent="0.25">
      <c r="A536" s="438">
        <v>44951</v>
      </c>
      <c r="B536" s="431" t="s">
        <v>19799</v>
      </c>
      <c r="C536" s="431">
        <v>57</v>
      </c>
      <c r="D536" s="432"/>
      <c r="E536" s="431">
        <v>104.08</v>
      </c>
    </row>
    <row r="537" spans="1:6" x14ac:dyDescent="0.25">
      <c r="A537" s="438">
        <v>44951</v>
      </c>
      <c r="B537" s="431" t="s">
        <v>19800</v>
      </c>
      <c r="C537" s="431">
        <v>5</v>
      </c>
      <c r="D537" s="432"/>
      <c r="E537" s="431">
        <v>63.7</v>
      </c>
    </row>
    <row r="538" spans="1:6" x14ac:dyDescent="0.25">
      <c r="A538" s="438">
        <v>44951</v>
      </c>
      <c r="B538" s="431" t="s">
        <v>19801</v>
      </c>
      <c r="C538" s="431">
        <v>70</v>
      </c>
      <c r="D538" s="432"/>
      <c r="E538" s="431">
        <v>471.87</v>
      </c>
    </row>
    <row r="539" spans="1:6" x14ac:dyDescent="0.25">
      <c r="A539" s="438">
        <v>44951</v>
      </c>
      <c r="B539" s="431" t="s">
        <v>19802</v>
      </c>
      <c r="C539" s="431">
        <v>36</v>
      </c>
      <c r="D539" s="432"/>
      <c r="E539" s="431">
        <v>421.42</v>
      </c>
    </row>
    <row r="540" spans="1:6" x14ac:dyDescent="0.25">
      <c r="A540" s="438">
        <v>44951</v>
      </c>
      <c r="B540" s="431" t="s">
        <v>19803</v>
      </c>
      <c r="C540" s="431">
        <v>45</v>
      </c>
      <c r="D540" s="431">
        <v>174.82</v>
      </c>
      <c r="E540" s="431"/>
      <c r="F540" t="s">
        <v>19804</v>
      </c>
    </row>
    <row r="541" spans="1:6" x14ac:dyDescent="0.25">
      <c r="A541" s="438">
        <v>44951</v>
      </c>
      <c r="B541" s="431" t="s">
        <v>19805</v>
      </c>
      <c r="C541" s="431">
        <v>2076</v>
      </c>
      <c r="D541" s="432"/>
      <c r="E541" s="433">
        <v>3652.95</v>
      </c>
    </row>
    <row r="542" spans="1:6" x14ac:dyDescent="0.25">
      <c r="A542" s="438">
        <v>44951</v>
      </c>
      <c r="B542" s="431" t="s">
        <v>19806</v>
      </c>
      <c r="C542" s="431">
        <v>51</v>
      </c>
      <c r="D542" s="432"/>
      <c r="E542" s="431">
        <v>112.7</v>
      </c>
    </row>
    <row r="543" spans="1:6" x14ac:dyDescent="0.25">
      <c r="A543" s="438">
        <v>44951</v>
      </c>
      <c r="B543" s="431" t="s">
        <v>19807</v>
      </c>
      <c r="C543" s="431">
        <v>10</v>
      </c>
      <c r="D543" s="432"/>
      <c r="E543" s="431">
        <v>93.6</v>
      </c>
    </row>
    <row r="544" spans="1:6" x14ac:dyDescent="0.25">
      <c r="A544" s="438">
        <v>44951</v>
      </c>
      <c r="B544" s="431" t="s">
        <v>19808</v>
      </c>
      <c r="C544" s="431">
        <v>190</v>
      </c>
      <c r="D544" s="432"/>
      <c r="E544" s="431">
        <v>395.69</v>
      </c>
    </row>
    <row r="545" spans="1:5" x14ac:dyDescent="0.25">
      <c r="A545" s="438">
        <v>44951</v>
      </c>
      <c r="B545" s="431" t="s">
        <v>19809</v>
      </c>
      <c r="C545" s="431">
        <v>37</v>
      </c>
      <c r="D545" s="431">
        <v>108.73</v>
      </c>
      <c r="E545" s="431"/>
    </row>
    <row r="546" spans="1:5" x14ac:dyDescent="0.25">
      <c r="A546" s="438">
        <v>44951</v>
      </c>
      <c r="B546" s="431" t="s">
        <v>19810</v>
      </c>
      <c r="C546" s="431">
        <v>148</v>
      </c>
      <c r="D546" s="431">
        <v>337.51</v>
      </c>
      <c r="E546" s="431"/>
    </row>
    <row r="547" spans="1:5" x14ac:dyDescent="0.25">
      <c r="A547" s="438">
        <v>44951</v>
      </c>
      <c r="B547" s="431" t="s">
        <v>19811</v>
      </c>
      <c r="C547" s="431">
        <v>558</v>
      </c>
      <c r="D547" s="433">
        <v>1375.57</v>
      </c>
      <c r="E547" s="433"/>
    </row>
    <row r="548" spans="1:5" x14ac:dyDescent="0.25">
      <c r="A548" s="438">
        <v>44951</v>
      </c>
      <c r="B548" s="431" t="s">
        <v>19812</v>
      </c>
      <c r="C548" s="431">
        <v>120</v>
      </c>
      <c r="D548" s="432"/>
      <c r="E548" s="431">
        <v>252</v>
      </c>
    </row>
    <row r="549" spans="1:5" x14ac:dyDescent="0.25">
      <c r="A549" s="438">
        <v>44951</v>
      </c>
      <c r="B549" s="431" t="s">
        <v>19813</v>
      </c>
      <c r="C549" s="431">
        <v>5</v>
      </c>
      <c r="D549" s="431">
        <v>60.27</v>
      </c>
      <c r="E549" s="431"/>
    </row>
    <row r="550" spans="1:5" x14ac:dyDescent="0.25">
      <c r="A550" s="438">
        <v>44951</v>
      </c>
      <c r="B550" s="431" t="s">
        <v>19814</v>
      </c>
      <c r="C550" s="431">
        <v>205</v>
      </c>
      <c r="D550" s="432"/>
      <c r="E550" s="431">
        <v>468</v>
      </c>
    </row>
    <row r="551" spans="1:5" x14ac:dyDescent="0.25">
      <c r="A551" s="438">
        <v>44951</v>
      </c>
      <c r="B551" s="431" t="s">
        <v>19815</v>
      </c>
      <c r="C551" s="431">
        <v>168</v>
      </c>
      <c r="D551" s="432"/>
      <c r="E551" s="431">
        <v>395.68</v>
      </c>
    </row>
    <row r="552" spans="1:5" x14ac:dyDescent="0.25">
      <c r="A552" s="438">
        <v>44951</v>
      </c>
      <c r="B552" s="431" t="s">
        <v>19816</v>
      </c>
      <c r="C552" s="431">
        <v>106</v>
      </c>
      <c r="D552" s="431">
        <v>168.76</v>
      </c>
      <c r="E552" s="431"/>
    </row>
    <row r="553" spans="1:5" x14ac:dyDescent="0.25">
      <c r="A553" s="438">
        <v>44951</v>
      </c>
      <c r="B553" s="431" t="s">
        <v>19817</v>
      </c>
      <c r="C553" s="431">
        <v>240</v>
      </c>
      <c r="D553" s="432"/>
      <c r="E553" s="431">
        <v>599.20000000000005</v>
      </c>
    </row>
    <row r="554" spans="1:5" x14ac:dyDescent="0.25">
      <c r="A554" s="438">
        <v>44951</v>
      </c>
      <c r="B554" s="431" t="s">
        <v>19818</v>
      </c>
      <c r="C554" s="431">
        <v>10</v>
      </c>
      <c r="D554" s="431">
        <v>95.94</v>
      </c>
      <c r="E554" s="431"/>
    </row>
    <row r="555" spans="1:5" x14ac:dyDescent="0.25">
      <c r="A555" s="438">
        <v>44951</v>
      </c>
      <c r="B555" s="431" t="s">
        <v>19819</v>
      </c>
      <c r="C555" s="431">
        <v>71</v>
      </c>
      <c r="D555" s="431">
        <v>186.1</v>
      </c>
      <c r="E555" s="431"/>
    </row>
    <row r="556" spans="1:5" x14ac:dyDescent="0.25">
      <c r="A556" s="438">
        <v>44951</v>
      </c>
      <c r="B556" s="431" t="s">
        <v>19820</v>
      </c>
      <c r="C556" s="431">
        <v>80</v>
      </c>
      <c r="D556" s="431">
        <v>168.76</v>
      </c>
      <c r="E556" s="431"/>
    </row>
    <row r="557" spans="1:5" x14ac:dyDescent="0.25">
      <c r="A557" s="438">
        <v>44951</v>
      </c>
      <c r="B557" s="431" t="s">
        <v>19821</v>
      </c>
      <c r="C557" s="431">
        <v>10</v>
      </c>
      <c r="D557" s="432"/>
      <c r="E557" s="431">
        <v>58.8</v>
      </c>
    </row>
    <row r="558" spans="1:5" x14ac:dyDescent="0.25">
      <c r="A558" s="438">
        <v>44951</v>
      </c>
      <c r="B558" s="431" t="s">
        <v>19822</v>
      </c>
      <c r="C558" s="431">
        <v>114</v>
      </c>
      <c r="D558" s="432"/>
      <c r="E558" s="431">
        <v>239.2</v>
      </c>
    </row>
    <row r="559" spans="1:5" x14ac:dyDescent="0.25">
      <c r="A559" s="438">
        <v>44951</v>
      </c>
      <c r="B559" s="431" t="s">
        <v>19823</v>
      </c>
      <c r="C559" s="431">
        <v>10</v>
      </c>
      <c r="D559" s="431">
        <v>174.78</v>
      </c>
      <c r="E559" s="431"/>
    </row>
    <row r="560" spans="1:5" x14ac:dyDescent="0.25">
      <c r="A560" s="438">
        <v>44951</v>
      </c>
      <c r="B560" s="431" t="s">
        <v>19824</v>
      </c>
      <c r="C560" s="431">
        <v>1400</v>
      </c>
      <c r="D560" s="433"/>
      <c r="E560" s="433">
        <v>2558.4</v>
      </c>
    </row>
    <row r="561" spans="1:5" x14ac:dyDescent="0.25">
      <c r="A561" s="438">
        <v>44951</v>
      </c>
      <c r="B561" s="431" t="s">
        <v>19825</v>
      </c>
      <c r="C561" s="431">
        <v>30</v>
      </c>
      <c r="D561" s="431">
        <v>54.98</v>
      </c>
      <c r="E561" s="431"/>
    </row>
    <row r="562" spans="1:5" x14ac:dyDescent="0.25">
      <c r="A562" s="438">
        <v>44951</v>
      </c>
      <c r="B562" s="431" t="s">
        <v>19826</v>
      </c>
      <c r="C562" s="431">
        <v>43</v>
      </c>
      <c r="D562" s="431">
        <v>97.17</v>
      </c>
      <c r="E562" s="431"/>
    </row>
    <row r="563" spans="1:5" x14ac:dyDescent="0.25">
      <c r="A563" s="438">
        <v>44951</v>
      </c>
      <c r="B563" s="431" t="s">
        <v>19827</v>
      </c>
      <c r="C563" s="431">
        <v>106</v>
      </c>
      <c r="D563" s="432"/>
      <c r="E563" s="431">
        <v>280.25</v>
      </c>
    </row>
    <row r="564" spans="1:5" x14ac:dyDescent="0.25">
      <c r="A564" s="438">
        <v>44951</v>
      </c>
      <c r="B564" s="431" t="s">
        <v>19828</v>
      </c>
      <c r="C564" s="431">
        <v>18</v>
      </c>
      <c r="D564" s="432"/>
      <c r="E564" s="431">
        <v>49</v>
      </c>
    </row>
    <row r="565" spans="1:5" x14ac:dyDescent="0.25">
      <c r="A565" s="438">
        <v>44951</v>
      </c>
      <c r="B565" s="431" t="s">
        <v>19829</v>
      </c>
      <c r="C565" s="431">
        <v>1495</v>
      </c>
      <c r="D565" s="432"/>
      <c r="E565" s="433">
        <v>2467.08</v>
      </c>
    </row>
    <row r="566" spans="1:5" x14ac:dyDescent="0.25">
      <c r="A566" s="438">
        <v>44951</v>
      </c>
      <c r="B566" s="431" t="s">
        <v>19830</v>
      </c>
      <c r="C566" s="431">
        <v>37</v>
      </c>
      <c r="D566" s="432"/>
      <c r="E566" s="431">
        <v>83.3</v>
      </c>
    </row>
    <row r="567" spans="1:5" x14ac:dyDescent="0.25">
      <c r="A567" s="438">
        <v>44951</v>
      </c>
      <c r="B567" s="431" t="s">
        <v>19831</v>
      </c>
      <c r="C567" s="431">
        <v>29</v>
      </c>
      <c r="D567" s="432"/>
      <c r="E567" s="431">
        <v>104</v>
      </c>
    </row>
    <row r="568" spans="1:5" x14ac:dyDescent="0.25">
      <c r="A568" s="438">
        <v>44951</v>
      </c>
      <c r="B568" s="431" t="s">
        <v>19832</v>
      </c>
      <c r="C568" s="431">
        <v>301</v>
      </c>
      <c r="D568" s="432"/>
      <c r="E568" s="431">
        <v>686.4</v>
      </c>
    </row>
    <row r="569" spans="1:5" x14ac:dyDescent="0.25">
      <c r="A569" s="438">
        <v>44951</v>
      </c>
      <c r="B569" s="431" t="s">
        <v>19833</v>
      </c>
      <c r="C569" s="431">
        <v>192</v>
      </c>
      <c r="D569" s="431"/>
      <c r="E569" s="431">
        <v>548.79999999999995</v>
      </c>
    </row>
    <row r="570" spans="1:5" x14ac:dyDescent="0.25">
      <c r="A570" s="438">
        <v>44951</v>
      </c>
      <c r="B570" s="431" t="s">
        <v>19834</v>
      </c>
      <c r="C570" s="431">
        <v>25</v>
      </c>
      <c r="D570" s="431"/>
      <c r="E570" s="431">
        <v>68.599999999999994</v>
      </c>
    </row>
    <row r="571" spans="1:5" x14ac:dyDescent="0.25">
      <c r="A571" s="438">
        <v>44951</v>
      </c>
      <c r="B571" s="431" t="s">
        <v>19835</v>
      </c>
      <c r="C571" s="431">
        <v>106</v>
      </c>
      <c r="D571" s="432"/>
      <c r="E571" s="431">
        <v>221.2</v>
      </c>
    </row>
    <row r="572" spans="1:5" x14ac:dyDescent="0.25">
      <c r="A572" s="438">
        <v>44951</v>
      </c>
      <c r="B572" s="431" t="s">
        <v>19836</v>
      </c>
      <c r="C572" s="431">
        <v>500</v>
      </c>
      <c r="D572" s="431">
        <v>895.44</v>
      </c>
      <c r="E572" s="431"/>
    </row>
    <row r="573" spans="1:5" x14ac:dyDescent="0.25">
      <c r="A573" s="438">
        <v>44951</v>
      </c>
      <c r="B573" s="431" t="s">
        <v>19837</v>
      </c>
      <c r="C573" s="431">
        <v>50</v>
      </c>
      <c r="D573" s="431">
        <v>168.76</v>
      </c>
      <c r="E573" s="431"/>
    </row>
    <row r="574" spans="1:5" x14ac:dyDescent="0.25">
      <c r="A574" s="438">
        <v>44951</v>
      </c>
      <c r="B574" s="431" t="s">
        <v>19838</v>
      </c>
      <c r="C574" s="431">
        <v>30</v>
      </c>
      <c r="D574" s="431">
        <v>89.54</v>
      </c>
      <c r="E574" s="431"/>
    </row>
    <row r="575" spans="1:5" x14ac:dyDescent="0.25">
      <c r="A575" s="438">
        <v>44951</v>
      </c>
      <c r="B575" s="431" t="s">
        <v>19839</v>
      </c>
      <c r="C575" s="431">
        <v>23</v>
      </c>
      <c r="D575" s="432"/>
      <c r="E575" s="431">
        <v>52</v>
      </c>
    </row>
    <row r="576" spans="1:5" x14ac:dyDescent="0.25">
      <c r="A576" s="438">
        <v>44951</v>
      </c>
      <c r="B576" s="431" t="s">
        <v>19840</v>
      </c>
      <c r="C576" s="431">
        <v>40</v>
      </c>
      <c r="D576" s="431">
        <v>168.76</v>
      </c>
      <c r="E576" s="431"/>
    </row>
    <row r="577" spans="1:5" x14ac:dyDescent="0.25">
      <c r="A577" s="438">
        <v>44951</v>
      </c>
      <c r="B577" s="431" t="s">
        <v>19841</v>
      </c>
      <c r="C577" s="431">
        <v>25</v>
      </c>
      <c r="D577" s="431">
        <v>168.76</v>
      </c>
      <c r="E577" s="431"/>
    </row>
    <row r="578" spans="1:5" x14ac:dyDescent="0.25">
      <c r="A578" s="438">
        <v>44952</v>
      </c>
      <c r="B578" s="431" t="s">
        <v>19842</v>
      </c>
      <c r="C578" s="431">
        <v>46</v>
      </c>
      <c r="D578" s="431">
        <v>429.43</v>
      </c>
      <c r="E578" s="431"/>
    </row>
    <row r="579" spans="1:5" x14ac:dyDescent="0.25">
      <c r="A579" s="438">
        <v>44952</v>
      </c>
      <c r="B579" s="431" t="s">
        <v>19843</v>
      </c>
      <c r="C579" s="431">
        <v>127</v>
      </c>
      <c r="D579" s="432"/>
      <c r="E579" s="431">
        <v>311.89</v>
      </c>
    </row>
    <row r="580" spans="1:5" x14ac:dyDescent="0.25">
      <c r="A580" s="438">
        <v>44952</v>
      </c>
      <c r="B580" s="431" t="s">
        <v>19844</v>
      </c>
      <c r="C580" s="431">
        <v>425</v>
      </c>
      <c r="D580" s="432"/>
      <c r="E580" s="431">
        <v>756.5</v>
      </c>
    </row>
    <row r="581" spans="1:5" x14ac:dyDescent="0.25">
      <c r="A581" s="438">
        <v>44952</v>
      </c>
      <c r="B581" s="431" t="s">
        <v>19845</v>
      </c>
      <c r="C581" s="431">
        <v>63</v>
      </c>
      <c r="D581" s="432"/>
      <c r="E581" s="431">
        <v>145.6</v>
      </c>
    </row>
    <row r="582" spans="1:5" x14ac:dyDescent="0.25">
      <c r="A582" s="438">
        <v>44952</v>
      </c>
      <c r="B582" s="431" t="s">
        <v>19846</v>
      </c>
      <c r="C582" s="431">
        <v>5</v>
      </c>
      <c r="D582" s="432"/>
      <c r="E582" s="431">
        <v>44.1</v>
      </c>
    </row>
    <row r="583" spans="1:5" x14ac:dyDescent="0.25">
      <c r="A583" s="438">
        <v>44952</v>
      </c>
      <c r="B583" s="431" t="s">
        <v>19847</v>
      </c>
      <c r="C583" s="431">
        <v>17</v>
      </c>
      <c r="D583" s="431">
        <v>63.96</v>
      </c>
      <c r="E583" s="431"/>
    </row>
    <row r="584" spans="1:5" x14ac:dyDescent="0.25">
      <c r="A584" s="438">
        <v>44952</v>
      </c>
      <c r="B584" s="431" t="s">
        <v>19848</v>
      </c>
      <c r="C584" s="431">
        <v>38</v>
      </c>
      <c r="D584" s="432"/>
      <c r="E584" s="431">
        <v>88.2</v>
      </c>
    </row>
    <row r="585" spans="1:5" x14ac:dyDescent="0.25">
      <c r="A585" s="438">
        <v>44952</v>
      </c>
      <c r="B585" s="431" t="s">
        <v>19849</v>
      </c>
      <c r="C585" s="431">
        <v>25</v>
      </c>
      <c r="D585" s="432"/>
      <c r="E585" s="431">
        <v>49</v>
      </c>
    </row>
    <row r="586" spans="1:5" x14ac:dyDescent="0.25">
      <c r="A586" s="438">
        <v>44952</v>
      </c>
      <c r="B586" s="431" t="s">
        <v>19850</v>
      </c>
      <c r="C586" s="431">
        <v>221</v>
      </c>
      <c r="D586" s="432"/>
      <c r="E586" s="431">
        <v>497.2</v>
      </c>
    </row>
    <row r="587" spans="1:5" ht="30" x14ac:dyDescent="0.25">
      <c r="A587" s="438">
        <v>44952</v>
      </c>
      <c r="B587" s="431" t="s">
        <v>19851</v>
      </c>
      <c r="C587" s="431">
        <v>37</v>
      </c>
      <c r="D587" s="432"/>
      <c r="E587" s="431">
        <v>68.599999999999994</v>
      </c>
    </row>
    <row r="588" spans="1:5" x14ac:dyDescent="0.25">
      <c r="A588" s="438">
        <v>44952</v>
      </c>
      <c r="B588" s="431" t="s">
        <v>19852</v>
      </c>
      <c r="C588" s="431">
        <v>90</v>
      </c>
      <c r="D588" s="432"/>
      <c r="E588" s="431">
        <v>221.2</v>
      </c>
    </row>
    <row r="589" spans="1:5" x14ac:dyDescent="0.25">
      <c r="A589" s="438">
        <v>44952</v>
      </c>
      <c r="B589" s="431" t="s">
        <v>19853</v>
      </c>
      <c r="C589" s="431">
        <v>19</v>
      </c>
      <c r="D589" s="432"/>
      <c r="E589" s="431">
        <v>52</v>
      </c>
    </row>
    <row r="590" spans="1:5" x14ac:dyDescent="0.25">
      <c r="A590" s="438">
        <v>44952</v>
      </c>
      <c r="B590" s="431" t="s">
        <v>19854</v>
      </c>
      <c r="C590" s="431">
        <v>83</v>
      </c>
      <c r="D590" s="432"/>
      <c r="E590" s="431">
        <v>207.48</v>
      </c>
    </row>
    <row r="591" spans="1:5" x14ac:dyDescent="0.25">
      <c r="A591" s="438">
        <v>44952</v>
      </c>
      <c r="B591" s="431" t="s">
        <v>19856</v>
      </c>
      <c r="C591" s="431">
        <v>60</v>
      </c>
      <c r="D591" s="432"/>
      <c r="E591" s="431">
        <v>149.80000000000001</v>
      </c>
    </row>
    <row r="592" spans="1:5" x14ac:dyDescent="0.25">
      <c r="A592" s="438">
        <v>44952</v>
      </c>
      <c r="B592" s="431" t="s">
        <v>19857</v>
      </c>
      <c r="C592" s="431">
        <v>245</v>
      </c>
      <c r="D592" s="432"/>
      <c r="E592" s="431">
        <v>551</v>
      </c>
    </row>
    <row r="593" spans="1:5" x14ac:dyDescent="0.25">
      <c r="A593" s="438">
        <v>44952</v>
      </c>
      <c r="B593" s="431" t="s">
        <v>19858</v>
      </c>
      <c r="C593" s="431">
        <v>20</v>
      </c>
      <c r="D593" s="432"/>
      <c r="E593" s="431">
        <v>49</v>
      </c>
    </row>
    <row r="594" spans="1:5" x14ac:dyDescent="0.25">
      <c r="A594" s="438">
        <v>44952</v>
      </c>
      <c r="B594" s="431" t="s">
        <v>19859</v>
      </c>
      <c r="C594" s="431">
        <v>383</v>
      </c>
      <c r="D594" s="432"/>
      <c r="E594" s="431">
        <v>996.64</v>
      </c>
    </row>
    <row r="595" spans="1:5" x14ac:dyDescent="0.25">
      <c r="A595" s="438">
        <v>44952</v>
      </c>
      <c r="B595" s="431" t="s">
        <v>19860</v>
      </c>
      <c r="C595" s="431">
        <v>370</v>
      </c>
      <c r="D595" s="432"/>
      <c r="E595" s="431">
        <v>686</v>
      </c>
    </row>
    <row r="596" spans="1:5" x14ac:dyDescent="0.25">
      <c r="A596" s="438">
        <v>44952</v>
      </c>
      <c r="B596" s="431" t="s">
        <v>19861</v>
      </c>
      <c r="C596" s="431">
        <v>68</v>
      </c>
      <c r="D596" s="431">
        <v>224.97</v>
      </c>
      <c r="E596" s="431"/>
    </row>
    <row r="597" spans="1:5" x14ac:dyDescent="0.25">
      <c r="A597" s="438">
        <v>44952</v>
      </c>
      <c r="B597" s="431" t="s">
        <v>19862</v>
      </c>
      <c r="C597" s="431">
        <v>461</v>
      </c>
      <c r="D597" s="432"/>
      <c r="E597" s="431">
        <v>957.95</v>
      </c>
    </row>
    <row r="598" spans="1:5" x14ac:dyDescent="0.25">
      <c r="A598" s="438">
        <v>44952</v>
      </c>
      <c r="B598" s="431" t="s">
        <v>19863</v>
      </c>
      <c r="C598" s="431">
        <v>51</v>
      </c>
      <c r="D598" s="432"/>
      <c r="E598" s="431">
        <v>229.81</v>
      </c>
    </row>
    <row r="599" spans="1:5" x14ac:dyDescent="0.25">
      <c r="A599" s="438">
        <v>44952</v>
      </c>
      <c r="B599" s="431" t="s">
        <v>19864</v>
      </c>
      <c r="C599" s="431">
        <v>148</v>
      </c>
      <c r="D599" s="432"/>
      <c r="E599" s="431">
        <v>367.5</v>
      </c>
    </row>
    <row r="600" spans="1:5" x14ac:dyDescent="0.25">
      <c r="A600" s="438">
        <v>44952</v>
      </c>
      <c r="B600" s="431" t="s">
        <v>19865</v>
      </c>
      <c r="C600" s="431">
        <v>101</v>
      </c>
      <c r="D600" s="432"/>
      <c r="E600" s="431">
        <v>245</v>
      </c>
    </row>
    <row r="601" spans="1:5" x14ac:dyDescent="0.25">
      <c r="A601" s="438">
        <v>44952</v>
      </c>
      <c r="B601" s="431" t="s">
        <v>19866</v>
      </c>
      <c r="C601" s="431">
        <v>55</v>
      </c>
      <c r="D601" s="432"/>
      <c r="E601" s="433">
        <v>1096.46</v>
      </c>
    </row>
    <row r="602" spans="1:5" x14ac:dyDescent="0.25">
      <c r="A602" s="438">
        <v>44952</v>
      </c>
      <c r="B602" s="431" t="s">
        <v>19867</v>
      </c>
      <c r="C602" s="431">
        <v>1063</v>
      </c>
      <c r="D602" s="432"/>
      <c r="E602" s="433">
        <v>2212.35</v>
      </c>
    </row>
    <row r="603" spans="1:5" x14ac:dyDescent="0.25">
      <c r="A603" s="438">
        <v>44952</v>
      </c>
      <c r="B603" s="431" t="s">
        <v>19868</v>
      </c>
      <c r="C603" s="431">
        <v>18</v>
      </c>
      <c r="D603" s="431">
        <v>60.27</v>
      </c>
      <c r="E603" s="431"/>
    </row>
    <row r="604" spans="1:5" x14ac:dyDescent="0.25">
      <c r="A604" s="438">
        <v>44952</v>
      </c>
      <c r="B604" s="431" t="s">
        <v>19869</v>
      </c>
      <c r="C604" s="431">
        <v>47</v>
      </c>
      <c r="D604" s="431">
        <v>153.5</v>
      </c>
      <c r="E604" s="431"/>
    </row>
    <row r="605" spans="1:5" x14ac:dyDescent="0.25">
      <c r="A605" s="438">
        <v>44952</v>
      </c>
      <c r="B605" s="431" t="s">
        <v>19870</v>
      </c>
      <c r="C605" s="431">
        <v>48</v>
      </c>
      <c r="D605" s="432"/>
      <c r="E605" s="431">
        <v>106.92</v>
      </c>
    </row>
    <row r="606" spans="1:5" x14ac:dyDescent="0.25">
      <c r="A606" s="438">
        <v>44952</v>
      </c>
      <c r="B606" s="431" t="s">
        <v>19871</v>
      </c>
      <c r="C606" s="431">
        <v>200</v>
      </c>
      <c r="D606" s="432"/>
      <c r="E606" s="431">
        <v>391.02</v>
      </c>
    </row>
    <row r="607" spans="1:5" x14ac:dyDescent="0.25">
      <c r="A607" s="438">
        <v>44952</v>
      </c>
      <c r="B607" s="431" t="s">
        <v>19872</v>
      </c>
      <c r="C607" s="431">
        <v>24</v>
      </c>
      <c r="D607" s="432"/>
      <c r="E607" s="431">
        <v>68.599999999999994</v>
      </c>
    </row>
    <row r="608" spans="1:5" x14ac:dyDescent="0.25">
      <c r="A608" s="438">
        <v>44952</v>
      </c>
      <c r="B608" s="431" t="s">
        <v>19873</v>
      </c>
      <c r="C608" s="431">
        <v>46</v>
      </c>
      <c r="D608" s="432"/>
      <c r="E608" s="431">
        <v>114.4</v>
      </c>
    </row>
    <row r="609" spans="1:6" x14ac:dyDescent="0.25">
      <c r="A609" s="438">
        <v>44952</v>
      </c>
      <c r="B609" s="431" t="s">
        <v>19874</v>
      </c>
      <c r="C609" s="431">
        <v>26</v>
      </c>
      <c r="D609" s="431">
        <v>89.54</v>
      </c>
      <c r="E609" s="431"/>
    </row>
    <row r="610" spans="1:6" x14ac:dyDescent="0.25">
      <c r="A610" s="438">
        <v>44952</v>
      </c>
      <c r="B610" s="431" t="s">
        <v>19875</v>
      </c>
      <c r="C610" s="431">
        <v>5</v>
      </c>
      <c r="D610" s="432"/>
      <c r="E610" s="431">
        <v>67</v>
      </c>
    </row>
    <row r="611" spans="1:6" x14ac:dyDescent="0.25">
      <c r="A611" s="438">
        <v>44952</v>
      </c>
      <c r="B611" s="431" t="s">
        <v>19876</v>
      </c>
      <c r="C611" s="431">
        <v>69</v>
      </c>
      <c r="D611" s="432"/>
      <c r="E611" s="431">
        <v>272.7</v>
      </c>
    </row>
    <row r="612" spans="1:6" x14ac:dyDescent="0.25">
      <c r="A612" s="438">
        <v>44952</v>
      </c>
      <c r="B612" s="431" t="s">
        <v>19877</v>
      </c>
      <c r="C612" s="431">
        <v>48</v>
      </c>
      <c r="D612" s="432"/>
      <c r="E612" s="431">
        <v>137.19999999999999</v>
      </c>
    </row>
    <row r="613" spans="1:6" x14ac:dyDescent="0.25">
      <c r="A613" s="438">
        <v>44952</v>
      </c>
      <c r="B613" s="431" t="s">
        <v>19878</v>
      </c>
      <c r="C613" s="431">
        <v>35</v>
      </c>
      <c r="D613" s="431">
        <v>120.54</v>
      </c>
      <c r="E613" s="431"/>
    </row>
    <row r="614" spans="1:6" x14ac:dyDescent="0.25">
      <c r="A614" s="438">
        <v>44952</v>
      </c>
      <c r="B614" s="431" t="s">
        <v>19879</v>
      </c>
      <c r="C614" s="431">
        <v>45</v>
      </c>
      <c r="D614" s="432"/>
      <c r="E614" s="431">
        <v>284.2</v>
      </c>
    </row>
    <row r="615" spans="1:6" x14ac:dyDescent="0.25">
      <c r="A615" s="438">
        <v>44952</v>
      </c>
      <c r="B615" s="431" t="s">
        <v>19880</v>
      </c>
      <c r="C615" s="431">
        <v>250</v>
      </c>
      <c r="D615" s="432"/>
      <c r="E615" s="431">
        <v>533.52</v>
      </c>
    </row>
    <row r="616" spans="1:6" x14ac:dyDescent="0.25">
      <c r="A616" s="438">
        <v>44953</v>
      </c>
      <c r="B616" s="431" t="s">
        <v>19881</v>
      </c>
      <c r="C616" s="431">
        <v>10</v>
      </c>
      <c r="D616" s="431">
        <v>72.319999999999993</v>
      </c>
      <c r="E616" s="431"/>
    </row>
    <row r="617" spans="1:6" x14ac:dyDescent="0.25">
      <c r="A617" s="438">
        <v>44953</v>
      </c>
      <c r="B617" s="431" t="s">
        <v>19882</v>
      </c>
      <c r="C617" s="431">
        <v>20</v>
      </c>
      <c r="D617" s="431">
        <v>60.27</v>
      </c>
      <c r="E617" s="431"/>
    </row>
    <row r="618" spans="1:6" x14ac:dyDescent="0.25">
      <c r="A618" s="438">
        <v>44953</v>
      </c>
      <c r="B618" s="431" t="s">
        <v>19883</v>
      </c>
      <c r="C618" s="431">
        <v>326</v>
      </c>
      <c r="D618" s="432"/>
      <c r="E618" s="431">
        <v>383.73</v>
      </c>
      <c r="F618" t="s">
        <v>20029</v>
      </c>
    </row>
    <row r="619" spans="1:6" x14ac:dyDescent="0.25">
      <c r="A619" s="438">
        <v>44953</v>
      </c>
      <c r="B619" s="431" t="s">
        <v>19884</v>
      </c>
      <c r="C619" s="431">
        <v>180</v>
      </c>
      <c r="D619" s="432"/>
      <c r="E619" s="431">
        <v>395.68</v>
      </c>
    </row>
    <row r="620" spans="1:6" x14ac:dyDescent="0.25">
      <c r="A620" s="438">
        <v>44953</v>
      </c>
      <c r="B620" s="431" t="s">
        <v>19885</v>
      </c>
      <c r="C620" s="431">
        <v>102</v>
      </c>
      <c r="D620" s="432"/>
      <c r="E620" s="431">
        <v>300.2</v>
      </c>
    </row>
    <row r="621" spans="1:6" x14ac:dyDescent="0.25">
      <c r="A621" s="438">
        <v>44953</v>
      </c>
      <c r="B621" s="431" t="s">
        <v>19886</v>
      </c>
      <c r="C621" s="431">
        <v>114</v>
      </c>
      <c r="D621" s="432"/>
      <c r="E621" s="431">
        <v>255.3</v>
      </c>
    </row>
    <row r="622" spans="1:6" x14ac:dyDescent="0.25">
      <c r="A622" s="438">
        <v>44953</v>
      </c>
      <c r="B622" s="431" t="s">
        <v>19887</v>
      </c>
      <c r="C622" s="431">
        <v>63</v>
      </c>
      <c r="D622" s="431">
        <v>235.36</v>
      </c>
      <c r="E622" s="431"/>
    </row>
    <row r="623" spans="1:6" x14ac:dyDescent="0.25">
      <c r="A623" s="438">
        <v>44953</v>
      </c>
      <c r="B623" s="431" t="s">
        <v>19888</v>
      </c>
      <c r="C623" s="431">
        <v>630</v>
      </c>
      <c r="D623" s="433">
        <v>1523.97</v>
      </c>
      <c r="E623" s="433"/>
    </row>
    <row r="624" spans="1:6" x14ac:dyDescent="0.25">
      <c r="A624" s="438">
        <v>44953</v>
      </c>
      <c r="B624" s="431" t="s">
        <v>19889</v>
      </c>
      <c r="C624" s="431">
        <v>121</v>
      </c>
      <c r="D624" s="432"/>
      <c r="E624" s="431">
        <v>328.3</v>
      </c>
    </row>
    <row r="625" spans="1:5" x14ac:dyDescent="0.25">
      <c r="A625" s="438">
        <v>44953</v>
      </c>
      <c r="B625" s="431" t="s">
        <v>19890</v>
      </c>
      <c r="C625" s="431">
        <v>78</v>
      </c>
      <c r="D625" s="432"/>
      <c r="E625" s="431">
        <v>470.16</v>
      </c>
    </row>
    <row r="626" spans="1:5" x14ac:dyDescent="0.25">
      <c r="A626" s="438">
        <v>44953</v>
      </c>
      <c r="B626" s="431" t="s">
        <v>19891</v>
      </c>
      <c r="C626" s="431">
        <v>17</v>
      </c>
      <c r="D626" s="432"/>
      <c r="E626" s="431">
        <v>53.9</v>
      </c>
    </row>
    <row r="627" spans="1:5" x14ac:dyDescent="0.25">
      <c r="A627" s="438">
        <v>44953</v>
      </c>
      <c r="B627" s="431" t="s">
        <v>19892</v>
      </c>
      <c r="C627" s="431">
        <v>14</v>
      </c>
      <c r="D627" s="432"/>
      <c r="E627" s="431">
        <v>49</v>
      </c>
    </row>
    <row r="628" spans="1:5" x14ac:dyDescent="0.25">
      <c r="A628" s="438">
        <v>44953</v>
      </c>
      <c r="B628" s="431" t="s">
        <v>19893</v>
      </c>
      <c r="C628" s="431">
        <v>78</v>
      </c>
      <c r="D628" s="432"/>
      <c r="E628" s="431">
        <v>171.6</v>
      </c>
    </row>
    <row r="629" spans="1:5" x14ac:dyDescent="0.25">
      <c r="A629" s="438">
        <v>44953</v>
      </c>
      <c r="B629" s="293" t="s">
        <v>19894</v>
      </c>
      <c r="C629" s="293">
        <v>176</v>
      </c>
      <c r="D629" s="293"/>
      <c r="E629" s="293">
        <v>552.24</v>
      </c>
    </row>
    <row r="630" spans="1:5" x14ac:dyDescent="0.25">
      <c r="A630" s="438">
        <v>44953</v>
      </c>
      <c r="B630" s="431" t="s">
        <v>19895</v>
      </c>
      <c r="C630" s="431">
        <v>79</v>
      </c>
      <c r="D630" s="432"/>
      <c r="E630" s="431">
        <v>195.51</v>
      </c>
    </row>
    <row r="631" spans="1:5" x14ac:dyDescent="0.25">
      <c r="A631" s="438">
        <v>44953</v>
      </c>
      <c r="B631" s="431" t="s">
        <v>19896</v>
      </c>
      <c r="C631" s="431">
        <v>145</v>
      </c>
      <c r="D631" s="432"/>
      <c r="E631" s="431">
        <v>411.6</v>
      </c>
    </row>
    <row r="632" spans="1:5" x14ac:dyDescent="0.25">
      <c r="A632" s="438">
        <v>44953</v>
      </c>
      <c r="B632" s="431" t="s">
        <v>19897</v>
      </c>
      <c r="C632" s="431">
        <v>60</v>
      </c>
      <c r="D632" s="432"/>
      <c r="E632" s="431">
        <v>79</v>
      </c>
    </row>
    <row r="633" spans="1:5" x14ac:dyDescent="0.25">
      <c r="A633" s="438">
        <v>44953</v>
      </c>
      <c r="B633" s="431" t="s">
        <v>19898</v>
      </c>
      <c r="C633" s="431">
        <v>60</v>
      </c>
      <c r="D633" s="431">
        <v>179.09</v>
      </c>
      <c r="E633" s="431"/>
    </row>
    <row r="634" spans="1:5" x14ac:dyDescent="0.25">
      <c r="A634" s="438">
        <v>44953</v>
      </c>
      <c r="B634" s="431" t="s">
        <v>19899</v>
      </c>
      <c r="C634" s="431">
        <v>35</v>
      </c>
      <c r="D634" s="432"/>
      <c r="E634" s="431">
        <v>83.2</v>
      </c>
    </row>
    <row r="635" spans="1:5" x14ac:dyDescent="0.25">
      <c r="A635" s="438">
        <v>44953</v>
      </c>
      <c r="B635" s="431" t="s">
        <v>19900</v>
      </c>
      <c r="C635" s="431">
        <v>95</v>
      </c>
      <c r="D635" s="432"/>
      <c r="E635" s="431">
        <v>193.2</v>
      </c>
    </row>
    <row r="636" spans="1:5" x14ac:dyDescent="0.25">
      <c r="A636" s="438">
        <v>44953</v>
      </c>
      <c r="B636" s="431" t="s">
        <v>19901</v>
      </c>
      <c r="C636" s="431">
        <v>139</v>
      </c>
      <c r="D636" s="432"/>
      <c r="E636" s="431">
        <v>345.8</v>
      </c>
    </row>
    <row r="637" spans="1:5" x14ac:dyDescent="0.25">
      <c r="A637" s="438">
        <v>44953</v>
      </c>
      <c r="B637" s="431" t="s">
        <v>19902</v>
      </c>
      <c r="C637" s="431">
        <v>103</v>
      </c>
      <c r="D637" s="432"/>
      <c r="E637" s="431">
        <v>283.95999999999998</v>
      </c>
    </row>
    <row r="638" spans="1:5" x14ac:dyDescent="0.25">
      <c r="A638" s="438">
        <v>44953</v>
      </c>
      <c r="B638" s="431" t="s">
        <v>19903</v>
      </c>
      <c r="C638" s="431">
        <v>35</v>
      </c>
      <c r="D638" s="431">
        <v>89.54</v>
      </c>
      <c r="E638" s="431"/>
    </row>
    <row r="639" spans="1:5" x14ac:dyDescent="0.25">
      <c r="A639" s="438">
        <v>44953</v>
      </c>
      <c r="B639" s="431" t="s">
        <v>19904</v>
      </c>
      <c r="C639" s="431">
        <v>238</v>
      </c>
      <c r="D639" s="432"/>
      <c r="E639" s="431">
        <v>782.04</v>
      </c>
    </row>
    <row r="640" spans="1:5" x14ac:dyDescent="0.25">
      <c r="A640" s="438">
        <v>44953</v>
      </c>
      <c r="B640" s="431" t="s">
        <v>19905</v>
      </c>
      <c r="C640" s="431">
        <v>262</v>
      </c>
      <c r="D640" s="432"/>
      <c r="E640" s="431">
        <v>720.3</v>
      </c>
    </row>
    <row r="641" spans="1:5" x14ac:dyDescent="0.25">
      <c r="A641" s="438">
        <v>44953</v>
      </c>
      <c r="B641" s="431" t="s">
        <v>19906</v>
      </c>
      <c r="C641" s="431">
        <v>17</v>
      </c>
      <c r="D641" s="431">
        <v>72.319999999999993</v>
      </c>
      <c r="E641" s="431"/>
    </row>
    <row r="642" spans="1:5" x14ac:dyDescent="0.25">
      <c r="A642" s="438">
        <v>44953</v>
      </c>
      <c r="B642" s="431" t="s">
        <v>19907</v>
      </c>
      <c r="C642" s="431">
        <v>20</v>
      </c>
      <c r="D642" s="431">
        <v>84.38</v>
      </c>
      <c r="E642" s="431"/>
    </row>
    <row r="643" spans="1:5" x14ac:dyDescent="0.25">
      <c r="A643" s="438">
        <v>44954</v>
      </c>
      <c r="B643" s="437" t="s">
        <v>19908</v>
      </c>
      <c r="C643" s="431">
        <v>30</v>
      </c>
      <c r="D643" s="432"/>
      <c r="E643" s="431">
        <v>73.5</v>
      </c>
    </row>
    <row r="644" spans="1:5" x14ac:dyDescent="0.25">
      <c r="A644" s="438">
        <v>44954</v>
      </c>
      <c r="B644" s="437" t="s">
        <v>19909</v>
      </c>
      <c r="C644" s="431">
        <v>235</v>
      </c>
      <c r="D644" s="432"/>
      <c r="E644" s="431">
        <v>582.12</v>
      </c>
    </row>
    <row r="645" spans="1:5" x14ac:dyDescent="0.25">
      <c r="A645" s="438">
        <v>44954</v>
      </c>
      <c r="B645" s="437" t="s">
        <v>19910</v>
      </c>
      <c r="C645" s="431">
        <v>45</v>
      </c>
      <c r="D645" s="431">
        <v>136.04</v>
      </c>
      <c r="E645" s="431"/>
    </row>
    <row r="646" spans="1:5" x14ac:dyDescent="0.25">
      <c r="A646" s="438">
        <v>44956</v>
      </c>
      <c r="B646" s="437" t="s">
        <v>19911</v>
      </c>
      <c r="C646" s="431">
        <v>41</v>
      </c>
      <c r="D646" s="431"/>
      <c r="E646" s="431">
        <v>111.1</v>
      </c>
    </row>
    <row r="647" spans="1:5" x14ac:dyDescent="0.25">
      <c r="A647" s="438">
        <v>44956</v>
      </c>
      <c r="B647" s="437" t="s">
        <v>19912</v>
      </c>
      <c r="C647" s="431">
        <v>876</v>
      </c>
      <c r="D647" s="432"/>
      <c r="E647" s="433">
        <v>1611.12</v>
      </c>
    </row>
    <row r="648" spans="1:5" x14ac:dyDescent="0.25">
      <c r="A648" s="438">
        <v>44956</v>
      </c>
      <c r="B648" s="437" t="s">
        <v>19913</v>
      </c>
      <c r="C648" s="431">
        <v>70</v>
      </c>
      <c r="D648" s="432"/>
      <c r="E648" s="431">
        <v>143</v>
      </c>
    </row>
    <row r="649" spans="1:5" x14ac:dyDescent="0.25">
      <c r="A649" s="438">
        <v>44956</v>
      </c>
      <c r="B649" s="437" t="s">
        <v>19914</v>
      </c>
      <c r="C649" s="431">
        <v>24</v>
      </c>
      <c r="D649" s="431">
        <v>84.38</v>
      </c>
      <c r="E649" s="431"/>
    </row>
    <row r="650" spans="1:5" x14ac:dyDescent="0.25">
      <c r="A650" s="438">
        <v>44956</v>
      </c>
      <c r="B650" s="437" t="s">
        <v>19915</v>
      </c>
      <c r="C650" s="431">
        <v>351</v>
      </c>
      <c r="D650" s="432"/>
      <c r="E650" s="431">
        <v>696.9</v>
      </c>
    </row>
    <row r="651" spans="1:5" x14ac:dyDescent="0.25">
      <c r="A651" s="438">
        <v>44956</v>
      </c>
      <c r="B651" s="437" t="s">
        <v>19916</v>
      </c>
      <c r="C651" s="431">
        <v>547</v>
      </c>
      <c r="D651" s="432"/>
      <c r="E651" s="433">
        <v>1112.06</v>
      </c>
    </row>
    <row r="652" spans="1:5" x14ac:dyDescent="0.25">
      <c r="A652" s="438">
        <v>44956</v>
      </c>
      <c r="B652" s="437" t="s">
        <v>19917</v>
      </c>
      <c r="C652" s="431">
        <v>44</v>
      </c>
      <c r="D652" s="431">
        <v>134.32</v>
      </c>
      <c r="E652" s="431"/>
    </row>
    <row r="653" spans="1:5" x14ac:dyDescent="0.25">
      <c r="A653" s="438">
        <v>44956</v>
      </c>
      <c r="B653" s="437" t="s">
        <v>19918</v>
      </c>
      <c r="C653" s="431">
        <v>348</v>
      </c>
      <c r="D653" s="432"/>
      <c r="E653" s="433">
        <v>1533.17</v>
      </c>
    </row>
    <row r="654" spans="1:5" ht="16.5" customHeight="1" x14ac:dyDescent="0.25">
      <c r="A654" s="438">
        <v>44956</v>
      </c>
      <c r="B654" s="437" t="s">
        <v>19919</v>
      </c>
      <c r="C654" s="431">
        <v>75</v>
      </c>
      <c r="D654" s="431">
        <v>243.68</v>
      </c>
      <c r="E654" s="431"/>
    </row>
    <row r="655" spans="1:5" x14ac:dyDescent="0.25">
      <c r="A655" s="438">
        <v>44956</v>
      </c>
      <c r="B655" s="437" t="s">
        <v>19920</v>
      </c>
      <c r="C655" s="431">
        <v>36</v>
      </c>
      <c r="D655" s="431">
        <v>95.94</v>
      </c>
      <c r="E655" s="431"/>
    </row>
    <row r="656" spans="1:5" x14ac:dyDescent="0.25">
      <c r="A656" s="438">
        <v>44956</v>
      </c>
      <c r="B656" s="437" t="s">
        <v>19921</v>
      </c>
      <c r="C656" s="431">
        <v>166</v>
      </c>
      <c r="D656" s="432"/>
      <c r="E656" s="431">
        <v>833.04</v>
      </c>
    </row>
    <row r="657" spans="1:5" x14ac:dyDescent="0.25">
      <c r="A657" s="438">
        <v>44956</v>
      </c>
      <c r="B657" s="437" t="s">
        <v>19922</v>
      </c>
      <c r="C657" s="431">
        <v>40</v>
      </c>
      <c r="D657" s="431">
        <v>125.29</v>
      </c>
      <c r="E657" s="431"/>
    </row>
    <row r="658" spans="1:5" x14ac:dyDescent="0.25">
      <c r="A658" s="438">
        <v>44956</v>
      </c>
      <c r="B658" s="437" t="s">
        <v>19923</v>
      </c>
      <c r="C658" s="431">
        <v>6</v>
      </c>
      <c r="D658" s="431">
        <v>179.09</v>
      </c>
      <c r="E658" s="431"/>
    </row>
    <row r="659" spans="1:5" x14ac:dyDescent="0.25">
      <c r="A659" s="438">
        <v>44956</v>
      </c>
      <c r="B659" s="437" t="s">
        <v>19924</v>
      </c>
      <c r="C659" s="431">
        <v>1280</v>
      </c>
      <c r="D659" s="432"/>
      <c r="E659" s="433">
        <v>2179.84</v>
      </c>
    </row>
    <row r="660" spans="1:5" x14ac:dyDescent="0.25">
      <c r="A660" s="438">
        <v>44956</v>
      </c>
      <c r="B660" s="437" t="s">
        <v>19925</v>
      </c>
      <c r="C660" s="431">
        <v>11</v>
      </c>
      <c r="D660" s="431">
        <v>60.27</v>
      </c>
      <c r="E660" s="431"/>
    </row>
    <row r="661" spans="1:5" x14ac:dyDescent="0.25">
      <c r="A661" s="438">
        <v>44956</v>
      </c>
      <c r="B661" s="437" t="s">
        <v>19926</v>
      </c>
      <c r="C661" s="431">
        <v>400</v>
      </c>
      <c r="D661" s="432"/>
      <c r="E661" s="433">
        <v>1106.56</v>
      </c>
    </row>
    <row r="662" spans="1:5" x14ac:dyDescent="0.25">
      <c r="A662" s="438">
        <v>44956</v>
      </c>
      <c r="B662" s="437" t="s">
        <v>19927</v>
      </c>
      <c r="C662" s="431">
        <v>15</v>
      </c>
      <c r="D662" s="432"/>
      <c r="E662" s="431">
        <v>52</v>
      </c>
    </row>
    <row r="663" spans="1:5" x14ac:dyDescent="0.25">
      <c r="A663" s="438">
        <v>44956</v>
      </c>
      <c r="B663" s="437" t="s">
        <v>19928</v>
      </c>
      <c r="C663" s="431">
        <v>236</v>
      </c>
      <c r="D663" s="432"/>
      <c r="E663" s="431">
        <v>535.33000000000004</v>
      </c>
    </row>
    <row r="664" spans="1:5" x14ac:dyDescent="0.25">
      <c r="A664" s="438">
        <v>44956</v>
      </c>
      <c r="B664" s="437" t="s">
        <v>19929</v>
      </c>
      <c r="C664" s="431">
        <v>50</v>
      </c>
      <c r="D664" s="431">
        <v>153.5</v>
      </c>
      <c r="E664" s="431"/>
    </row>
    <row r="665" spans="1:5" x14ac:dyDescent="0.25">
      <c r="A665" s="438">
        <v>44956</v>
      </c>
      <c r="B665" s="437" t="s">
        <v>19930</v>
      </c>
      <c r="C665" s="431">
        <v>768</v>
      </c>
      <c r="D665" s="432"/>
      <c r="E665" s="433">
        <v>1535.49</v>
      </c>
    </row>
    <row r="666" spans="1:5" x14ac:dyDescent="0.25">
      <c r="A666" s="438">
        <v>44956</v>
      </c>
      <c r="B666" s="437" t="s">
        <v>19931</v>
      </c>
      <c r="C666" s="431">
        <v>52</v>
      </c>
      <c r="D666" s="431">
        <v>162.72999999999999</v>
      </c>
      <c r="E666" s="431"/>
    </row>
    <row r="667" spans="1:5" x14ac:dyDescent="0.25">
      <c r="A667" s="438">
        <v>44956</v>
      </c>
      <c r="B667" s="437" t="s">
        <v>19932</v>
      </c>
      <c r="C667" s="431">
        <v>65</v>
      </c>
      <c r="D667" s="431">
        <v>227.4</v>
      </c>
      <c r="E667" s="431"/>
    </row>
    <row r="668" spans="1:5" x14ac:dyDescent="0.25">
      <c r="A668" s="438">
        <v>44956</v>
      </c>
      <c r="B668" s="437" t="s">
        <v>19933</v>
      </c>
      <c r="C668" s="431">
        <v>225</v>
      </c>
      <c r="D668" s="432"/>
      <c r="E668" s="431">
        <v>617.4</v>
      </c>
    </row>
    <row r="669" spans="1:5" x14ac:dyDescent="0.25">
      <c r="A669" s="438">
        <v>44956</v>
      </c>
      <c r="B669" s="437" t="s">
        <v>19934</v>
      </c>
      <c r="C669" s="431">
        <v>106</v>
      </c>
      <c r="D669" s="431">
        <v>337.82</v>
      </c>
      <c r="E669" s="431"/>
    </row>
    <row r="670" spans="1:5" x14ac:dyDescent="0.25">
      <c r="A670" s="438">
        <v>44956</v>
      </c>
      <c r="B670" s="437" t="s">
        <v>19935</v>
      </c>
      <c r="C670" s="431">
        <v>31</v>
      </c>
      <c r="D670" s="432"/>
      <c r="E670" s="431">
        <v>325.85000000000002</v>
      </c>
    </row>
    <row r="671" spans="1:5" x14ac:dyDescent="0.25">
      <c r="A671" s="438">
        <v>44956</v>
      </c>
      <c r="B671" s="437" t="s">
        <v>19936</v>
      </c>
      <c r="C671" s="431">
        <v>75</v>
      </c>
      <c r="D671" s="431">
        <v>253.13</v>
      </c>
      <c r="E671" s="431"/>
    </row>
    <row r="672" spans="1:5" x14ac:dyDescent="0.25">
      <c r="A672" s="438">
        <v>44956</v>
      </c>
      <c r="B672" s="437" t="s">
        <v>19937</v>
      </c>
      <c r="C672" s="431">
        <v>313</v>
      </c>
      <c r="D672" s="432"/>
      <c r="E672" s="431">
        <v>701.19</v>
      </c>
    </row>
    <row r="673" spans="1:5" x14ac:dyDescent="0.25">
      <c r="A673" s="438">
        <v>44956</v>
      </c>
      <c r="B673" s="437" t="s">
        <v>19938</v>
      </c>
      <c r="C673" s="431">
        <v>88</v>
      </c>
      <c r="D673" s="432"/>
      <c r="E673" s="431">
        <v>200.9</v>
      </c>
    </row>
    <row r="674" spans="1:5" x14ac:dyDescent="0.25">
      <c r="A674" s="438">
        <v>44956</v>
      </c>
      <c r="B674" s="437" t="s">
        <v>19939</v>
      </c>
      <c r="C674" s="431">
        <v>290</v>
      </c>
      <c r="D674" s="432"/>
      <c r="E674" s="431">
        <v>608.4</v>
      </c>
    </row>
    <row r="675" spans="1:5" x14ac:dyDescent="0.25">
      <c r="A675" s="438">
        <v>44956</v>
      </c>
      <c r="B675" s="437" t="s">
        <v>19940</v>
      </c>
      <c r="C675" s="431">
        <v>144</v>
      </c>
      <c r="D675" s="432"/>
      <c r="E675" s="431">
        <v>311.89</v>
      </c>
    </row>
    <row r="676" spans="1:5" x14ac:dyDescent="0.25">
      <c r="A676" s="438">
        <v>44956</v>
      </c>
      <c r="B676" s="437" t="s">
        <v>19941</v>
      </c>
      <c r="C676" s="431">
        <v>208</v>
      </c>
      <c r="D676" s="432"/>
      <c r="E676" s="431">
        <v>590.88</v>
      </c>
    </row>
    <row r="677" spans="1:5" x14ac:dyDescent="0.25">
      <c r="A677" s="438">
        <v>44956</v>
      </c>
      <c r="B677" s="437" t="s">
        <v>19942</v>
      </c>
      <c r="C677" s="431">
        <v>193</v>
      </c>
      <c r="D677" s="431">
        <v>558.37</v>
      </c>
      <c r="E677" s="431"/>
    </row>
    <row r="678" spans="1:5" x14ac:dyDescent="0.25">
      <c r="A678" s="438">
        <v>44956</v>
      </c>
      <c r="B678" s="437" t="s">
        <v>19943</v>
      </c>
      <c r="C678" s="431">
        <v>285</v>
      </c>
      <c r="D678" s="432"/>
      <c r="E678" s="431">
        <v>416.25</v>
      </c>
    </row>
    <row r="679" spans="1:5" x14ac:dyDescent="0.25">
      <c r="A679" s="438">
        <v>44956</v>
      </c>
      <c r="B679" s="437" t="s">
        <v>19944</v>
      </c>
      <c r="C679" s="431">
        <v>63</v>
      </c>
      <c r="D679" s="432"/>
      <c r="E679" s="431">
        <v>245.74</v>
      </c>
    </row>
    <row r="680" spans="1:5" x14ac:dyDescent="0.25">
      <c r="A680" s="438">
        <v>44956</v>
      </c>
      <c r="B680" s="431" t="s">
        <v>19945</v>
      </c>
      <c r="C680" s="431">
        <v>300</v>
      </c>
      <c r="D680" s="431"/>
      <c r="E680" s="431">
        <v>483</v>
      </c>
    </row>
    <row r="681" spans="1:5" x14ac:dyDescent="0.25">
      <c r="A681" s="438">
        <v>44956</v>
      </c>
      <c r="B681" s="431" t="s">
        <v>19946</v>
      </c>
      <c r="C681" s="431">
        <v>30</v>
      </c>
      <c r="D681" s="431">
        <v>89.54</v>
      </c>
      <c r="E681" s="431"/>
    </row>
    <row r="682" spans="1:5" x14ac:dyDescent="0.25">
      <c r="A682" s="438">
        <v>44956</v>
      </c>
      <c r="B682" s="431" t="s">
        <v>19947</v>
      </c>
      <c r="C682" s="431">
        <v>340</v>
      </c>
      <c r="D682" s="432"/>
      <c r="E682" s="431">
        <v>751.74</v>
      </c>
    </row>
    <row r="683" spans="1:5" x14ac:dyDescent="0.25">
      <c r="A683" s="438">
        <v>44956</v>
      </c>
      <c r="B683" s="431" t="s">
        <v>19948</v>
      </c>
      <c r="C683" s="431">
        <v>377</v>
      </c>
      <c r="D683" s="432"/>
      <c r="E683" s="431">
        <v>782.04</v>
      </c>
    </row>
    <row r="684" spans="1:5" x14ac:dyDescent="0.25">
      <c r="A684" s="438">
        <v>44956</v>
      </c>
      <c r="B684" s="431" t="s">
        <v>19949</v>
      </c>
      <c r="C684" s="431">
        <v>392</v>
      </c>
      <c r="D684" s="432"/>
      <c r="E684" s="431">
        <v>660.8</v>
      </c>
    </row>
    <row r="685" spans="1:5" x14ac:dyDescent="0.25">
      <c r="A685" s="20">
        <v>44956</v>
      </c>
      <c r="B685" s="21" t="s">
        <v>19950</v>
      </c>
      <c r="C685" s="21">
        <v>521</v>
      </c>
      <c r="D685" s="21"/>
      <c r="E685" s="21">
        <v>844.48</v>
      </c>
    </row>
    <row r="686" spans="1:5" x14ac:dyDescent="0.25">
      <c r="A686" s="20">
        <v>44956</v>
      </c>
      <c r="B686" s="21" t="s">
        <v>19951</v>
      </c>
      <c r="C686" s="21">
        <v>63</v>
      </c>
      <c r="D686" s="21">
        <v>198.89</v>
      </c>
      <c r="E686" s="21"/>
    </row>
    <row r="687" spans="1:5" x14ac:dyDescent="0.25">
      <c r="A687" s="20">
        <v>44956</v>
      </c>
      <c r="B687" s="21" t="s">
        <v>19952</v>
      </c>
      <c r="C687" s="21">
        <v>29</v>
      </c>
      <c r="D687" s="21">
        <v>108.49</v>
      </c>
      <c r="E687" s="21"/>
    </row>
    <row r="688" spans="1:5" x14ac:dyDescent="0.25">
      <c r="A688" s="20">
        <v>44957</v>
      </c>
      <c r="B688" s="21" t="s">
        <v>19953</v>
      </c>
      <c r="C688" s="21">
        <v>18</v>
      </c>
      <c r="D688" s="21">
        <v>60.27</v>
      </c>
      <c r="E688" s="21"/>
    </row>
    <row r="689" spans="1:5" x14ac:dyDescent="0.25">
      <c r="A689" s="20">
        <v>44957</v>
      </c>
      <c r="B689" s="21" t="s">
        <v>19954</v>
      </c>
      <c r="C689" s="21">
        <v>1025</v>
      </c>
      <c r="D689" s="21"/>
      <c r="E689" s="60">
        <v>1956.08</v>
      </c>
    </row>
    <row r="690" spans="1:5" x14ac:dyDescent="0.25">
      <c r="A690" s="20">
        <v>44957</v>
      </c>
      <c r="B690" s="21" t="s">
        <v>19955</v>
      </c>
      <c r="C690" s="21">
        <v>74</v>
      </c>
      <c r="D690" s="21"/>
      <c r="E690" s="21">
        <v>157.5</v>
      </c>
    </row>
    <row r="691" spans="1:5" x14ac:dyDescent="0.25">
      <c r="A691" s="20">
        <v>44957</v>
      </c>
      <c r="B691" s="21" t="s">
        <v>19956</v>
      </c>
      <c r="C691" s="21">
        <v>36</v>
      </c>
      <c r="D691" s="21"/>
      <c r="E691" s="21">
        <v>214.13</v>
      </c>
    </row>
    <row r="692" spans="1:5" x14ac:dyDescent="0.25">
      <c r="A692" s="20">
        <v>44957</v>
      </c>
      <c r="B692" s="19" t="s">
        <v>19957</v>
      </c>
      <c r="C692" s="21">
        <v>30</v>
      </c>
      <c r="D692" s="21"/>
      <c r="E692" s="21">
        <v>63</v>
      </c>
    </row>
    <row r="693" spans="1:5" x14ac:dyDescent="0.25">
      <c r="A693" s="20">
        <v>44957</v>
      </c>
      <c r="B693" s="21" t="s">
        <v>19958</v>
      </c>
      <c r="C693" s="21">
        <v>288</v>
      </c>
      <c r="D693" s="21"/>
      <c r="E693" s="21">
        <v>823.2</v>
      </c>
    </row>
    <row r="694" spans="1:5" x14ac:dyDescent="0.25">
      <c r="A694" s="20">
        <v>44957</v>
      </c>
      <c r="B694" s="21" t="s">
        <v>19959</v>
      </c>
      <c r="C694" s="21">
        <v>210</v>
      </c>
      <c r="D694" s="21"/>
      <c r="E694" s="21">
        <v>480.2</v>
      </c>
    </row>
    <row r="695" spans="1:5" x14ac:dyDescent="0.25">
      <c r="A695" s="20">
        <v>44957</v>
      </c>
      <c r="B695" s="21" t="s">
        <v>19960</v>
      </c>
      <c r="C695" s="21">
        <v>23</v>
      </c>
      <c r="D695" s="21"/>
      <c r="E695" s="21">
        <v>52</v>
      </c>
    </row>
    <row r="696" spans="1:5" x14ac:dyDescent="0.25">
      <c r="A696" s="20">
        <v>44957</v>
      </c>
      <c r="B696" s="21" t="s">
        <v>19961</v>
      </c>
      <c r="C696" s="21">
        <v>52</v>
      </c>
      <c r="D696" s="21"/>
      <c r="E696" s="21">
        <v>112.7</v>
      </c>
    </row>
    <row r="697" spans="1:5" x14ac:dyDescent="0.25">
      <c r="A697" s="20">
        <v>44957</v>
      </c>
      <c r="B697" s="21" t="s">
        <v>19962</v>
      </c>
      <c r="C697" s="21">
        <v>851</v>
      </c>
      <c r="D697" s="21"/>
      <c r="E697" s="60">
        <v>1763.84</v>
      </c>
    </row>
    <row r="698" spans="1:5" x14ac:dyDescent="0.25">
      <c r="A698" s="20">
        <v>44957</v>
      </c>
      <c r="B698" s="21" t="s">
        <v>19963</v>
      </c>
      <c r="C698" s="21">
        <v>60</v>
      </c>
      <c r="D698" s="21">
        <v>179.09</v>
      </c>
      <c r="E698" s="21"/>
    </row>
    <row r="699" spans="1:5" x14ac:dyDescent="0.25">
      <c r="A699" s="20">
        <v>44957</v>
      </c>
      <c r="B699" s="21" t="s">
        <v>19964</v>
      </c>
      <c r="C699" s="21">
        <v>96</v>
      </c>
      <c r="D699" s="21"/>
      <c r="E699" s="21">
        <v>242.06</v>
      </c>
    </row>
    <row r="700" spans="1:5" x14ac:dyDescent="0.25">
      <c r="A700" s="20">
        <v>44957</v>
      </c>
      <c r="B700" s="21" t="s">
        <v>19965</v>
      </c>
      <c r="C700" s="21">
        <v>39</v>
      </c>
      <c r="D700" s="21"/>
      <c r="E700" s="21">
        <v>98</v>
      </c>
    </row>
    <row r="701" spans="1:5" x14ac:dyDescent="0.25">
      <c r="A701" s="20">
        <v>44957</v>
      </c>
      <c r="B701" s="21" t="s">
        <v>19966</v>
      </c>
      <c r="C701" s="21">
        <v>50</v>
      </c>
      <c r="D701" s="21">
        <v>168.76</v>
      </c>
      <c r="E701" s="21"/>
    </row>
    <row r="702" spans="1:5" x14ac:dyDescent="0.25">
      <c r="A702" s="20">
        <v>44957</v>
      </c>
      <c r="B702" s="21" t="s">
        <v>19967</v>
      </c>
      <c r="C702" s="21">
        <v>417</v>
      </c>
      <c r="D702" s="21"/>
      <c r="E702" s="60">
        <v>1395.38</v>
      </c>
    </row>
    <row r="703" spans="1:5" x14ac:dyDescent="0.25">
      <c r="A703" s="20">
        <v>44957</v>
      </c>
      <c r="B703" s="21" t="s">
        <v>19968</v>
      </c>
      <c r="C703" s="21">
        <v>139</v>
      </c>
      <c r="D703" s="21"/>
      <c r="E703" s="21">
        <v>345.8</v>
      </c>
    </row>
    <row r="704" spans="1:5" x14ac:dyDescent="0.25">
      <c r="A704" s="20">
        <v>44957</v>
      </c>
      <c r="B704" s="21" t="s">
        <v>19969</v>
      </c>
      <c r="C704" s="21">
        <v>16</v>
      </c>
      <c r="D704" s="21"/>
      <c r="E704" s="21">
        <v>53.9</v>
      </c>
    </row>
    <row r="705" spans="1:5" x14ac:dyDescent="0.25">
      <c r="A705" s="20">
        <v>44957</v>
      </c>
      <c r="B705" s="21" t="s">
        <v>19970</v>
      </c>
      <c r="C705" s="21">
        <v>117</v>
      </c>
      <c r="D705" s="21"/>
      <c r="E705" s="21">
        <v>278.68</v>
      </c>
    </row>
    <row r="706" spans="1:5" x14ac:dyDescent="0.25">
      <c r="A706" s="20">
        <v>44957</v>
      </c>
      <c r="B706" s="21" t="s">
        <v>19971</v>
      </c>
      <c r="C706" s="21">
        <v>48</v>
      </c>
      <c r="D706" s="21">
        <v>193.36</v>
      </c>
      <c r="E706" s="21"/>
    </row>
    <row r="707" spans="1:5" x14ac:dyDescent="0.25">
      <c r="A707" s="20">
        <v>44957</v>
      </c>
      <c r="B707" s="21" t="s">
        <v>19972</v>
      </c>
      <c r="C707" s="21">
        <v>75</v>
      </c>
      <c r="D707" s="21"/>
      <c r="E707" s="21">
        <v>153</v>
      </c>
    </row>
    <row r="708" spans="1:5" x14ac:dyDescent="0.25">
      <c r="A708" s="20">
        <v>44957</v>
      </c>
      <c r="B708" s="21" t="s">
        <v>19973</v>
      </c>
      <c r="C708" s="21">
        <v>14</v>
      </c>
      <c r="D708" s="21">
        <v>136.53</v>
      </c>
      <c r="E708" s="21"/>
    </row>
    <row r="709" spans="1:5" x14ac:dyDescent="0.25">
      <c r="A709" s="20">
        <v>44957</v>
      </c>
      <c r="B709" s="21" t="s">
        <v>19974</v>
      </c>
      <c r="C709" s="21">
        <v>90</v>
      </c>
      <c r="D709" s="21"/>
      <c r="E709" s="21">
        <v>218.4</v>
      </c>
    </row>
    <row r="710" spans="1:5" x14ac:dyDescent="0.25">
      <c r="A710" s="20">
        <v>44957</v>
      </c>
      <c r="B710" s="21" t="s">
        <v>19975</v>
      </c>
      <c r="C710" s="21">
        <v>32</v>
      </c>
      <c r="D710" s="21"/>
      <c r="E710" s="21">
        <v>88.5</v>
      </c>
    </row>
    <row r="711" spans="1:5" x14ac:dyDescent="0.25">
      <c r="A711" s="20">
        <v>44957</v>
      </c>
      <c r="B711" s="21" t="s">
        <v>19976</v>
      </c>
      <c r="C711" s="21">
        <v>125</v>
      </c>
      <c r="D711" s="21"/>
      <c r="E711" s="21">
        <v>364</v>
      </c>
    </row>
    <row r="712" spans="1:5" x14ac:dyDescent="0.25">
      <c r="A712" s="20">
        <v>44957</v>
      </c>
      <c r="B712" s="21" t="s">
        <v>19977</v>
      </c>
      <c r="C712" s="21">
        <v>204</v>
      </c>
      <c r="D712" s="21"/>
      <c r="E712" s="21">
        <v>458.64</v>
      </c>
    </row>
    <row r="713" spans="1:5" x14ac:dyDescent="0.25">
      <c r="A713" s="20">
        <v>44957</v>
      </c>
      <c r="B713" s="21" t="s">
        <v>19978</v>
      </c>
      <c r="C713" s="21">
        <v>732</v>
      </c>
      <c r="D713" s="21"/>
      <c r="E713" s="60">
        <v>1365.02</v>
      </c>
    </row>
    <row r="714" spans="1:5" x14ac:dyDescent="0.25">
      <c r="A714" s="20">
        <v>44957</v>
      </c>
      <c r="B714" s="21" t="s">
        <v>19979</v>
      </c>
      <c r="C714" s="21">
        <v>344</v>
      </c>
      <c r="D714" s="21"/>
      <c r="E714" s="21">
        <v>785.46</v>
      </c>
    </row>
    <row r="715" spans="1:5" x14ac:dyDescent="0.25">
      <c r="A715" s="20">
        <v>44957</v>
      </c>
      <c r="B715" s="21" t="s">
        <v>19980</v>
      </c>
      <c r="C715" s="21">
        <v>100</v>
      </c>
      <c r="D715" s="21"/>
      <c r="E715" s="21">
        <v>274.39999999999998</v>
      </c>
    </row>
    <row r="716" spans="1:5" x14ac:dyDescent="0.25">
      <c r="A716" s="20">
        <v>44957</v>
      </c>
      <c r="B716" s="21" t="s">
        <v>19981</v>
      </c>
      <c r="C716" s="21">
        <v>186</v>
      </c>
      <c r="D716" s="21"/>
      <c r="E716" s="21">
        <v>463.05</v>
      </c>
    </row>
    <row r="717" spans="1:5" x14ac:dyDescent="0.25">
      <c r="A717" s="20">
        <v>44957</v>
      </c>
      <c r="B717" s="21" t="s">
        <v>19982</v>
      </c>
      <c r="C717" s="21">
        <v>35</v>
      </c>
      <c r="D717" s="21"/>
      <c r="E717" s="21">
        <v>233.73</v>
      </c>
    </row>
    <row r="718" spans="1:5" x14ac:dyDescent="0.25">
      <c r="A718" s="20">
        <v>44957</v>
      </c>
      <c r="B718" s="21" t="s">
        <v>19983</v>
      </c>
      <c r="C718" s="236">
        <v>119</v>
      </c>
      <c r="D718" s="21"/>
      <c r="E718" s="21">
        <v>308.10000000000002</v>
      </c>
    </row>
    <row r="719" spans="1:5" x14ac:dyDescent="0.25">
      <c r="A719" s="20">
        <v>44957</v>
      </c>
      <c r="B719" s="21" t="s">
        <v>19984</v>
      </c>
      <c r="C719" s="21">
        <v>75</v>
      </c>
      <c r="D719" s="21">
        <v>304.79000000000002</v>
      </c>
      <c r="E719" s="21"/>
    </row>
    <row r="720" spans="1:5" x14ac:dyDescent="0.25">
      <c r="A720" s="20">
        <v>44957</v>
      </c>
      <c r="B720" s="21" t="s">
        <v>19985</v>
      </c>
      <c r="C720" s="21">
        <v>190</v>
      </c>
      <c r="D720" s="21"/>
      <c r="E720" s="21">
        <v>415.4</v>
      </c>
    </row>
    <row r="721" spans="1:6" x14ac:dyDescent="0.25">
      <c r="A721" s="20">
        <v>44957</v>
      </c>
      <c r="B721" s="21" t="s">
        <v>19986</v>
      </c>
      <c r="C721" s="21">
        <v>455</v>
      </c>
      <c r="D721" s="21"/>
      <c r="E721" s="60">
        <v>1128.4000000000001</v>
      </c>
    </row>
    <row r="722" spans="1:6" x14ac:dyDescent="0.25">
      <c r="A722" s="20">
        <v>44957</v>
      </c>
      <c r="B722" s="21" t="s">
        <v>19987</v>
      </c>
      <c r="C722" s="21">
        <v>45</v>
      </c>
      <c r="D722" s="21"/>
      <c r="E722" s="21">
        <v>269.99</v>
      </c>
    </row>
    <row r="723" spans="1:6" ht="25.5" x14ac:dyDescent="0.25">
      <c r="A723" s="20">
        <v>44957</v>
      </c>
      <c r="B723" s="21" t="s">
        <v>19988</v>
      </c>
      <c r="C723" s="21">
        <v>29</v>
      </c>
      <c r="D723" s="21">
        <v>89.54</v>
      </c>
      <c r="E723" s="21"/>
    </row>
    <row r="724" spans="1:6" x14ac:dyDescent="0.25">
      <c r="A724" s="20">
        <v>44957</v>
      </c>
      <c r="B724" s="21" t="s">
        <v>19989</v>
      </c>
      <c r="C724" s="21">
        <v>30</v>
      </c>
      <c r="D724" s="21">
        <v>90.41</v>
      </c>
      <c r="E724" s="21"/>
    </row>
    <row r="725" spans="1:6" x14ac:dyDescent="0.25">
      <c r="A725" s="20">
        <v>44957</v>
      </c>
      <c r="B725" s="21" t="s">
        <v>19990</v>
      </c>
      <c r="C725" s="21">
        <v>40</v>
      </c>
      <c r="D725" s="21"/>
      <c r="E725" s="21">
        <v>68.599999999999994</v>
      </c>
    </row>
    <row r="726" spans="1:6" x14ac:dyDescent="0.25">
      <c r="A726" s="20">
        <v>44957</v>
      </c>
      <c r="B726" s="21" t="s">
        <v>19991</v>
      </c>
      <c r="C726" s="21">
        <v>20</v>
      </c>
      <c r="D726" s="21">
        <v>60.27</v>
      </c>
      <c r="E726" s="21"/>
    </row>
    <row r="727" spans="1:6" x14ac:dyDescent="0.25">
      <c r="A727" s="20">
        <v>44957</v>
      </c>
      <c r="B727" s="21" t="s">
        <v>19992</v>
      </c>
      <c r="C727" s="21">
        <v>221</v>
      </c>
      <c r="D727" s="21">
        <v>453.96</v>
      </c>
      <c r="E727" s="21"/>
    </row>
    <row r="728" spans="1:6" x14ac:dyDescent="0.25">
      <c r="A728" s="438">
        <v>44958</v>
      </c>
      <c r="B728" s="453" t="s">
        <v>19993</v>
      </c>
      <c r="C728" s="431">
        <v>66</v>
      </c>
      <c r="D728" s="432"/>
      <c r="E728" s="431">
        <v>155.82</v>
      </c>
    </row>
    <row r="729" spans="1:6" x14ac:dyDescent="0.25">
      <c r="A729" s="438">
        <v>44958</v>
      </c>
      <c r="B729" s="453" t="s">
        <v>19994</v>
      </c>
      <c r="C729" s="431">
        <v>90</v>
      </c>
      <c r="D729" s="431">
        <v>268.63</v>
      </c>
      <c r="E729" s="431"/>
    </row>
    <row r="730" spans="1:6" x14ac:dyDescent="0.25">
      <c r="A730" s="438">
        <v>44958</v>
      </c>
      <c r="B730" s="437" t="s">
        <v>19995</v>
      </c>
      <c r="C730" s="431">
        <v>273</v>
      </c>
      <c r="D730" s="432"/>
      <c r="E730" s="431">
        <v>504.56</v>
      </c>
    </row>
    <row r="731" spans="1:6" x14ac:dyDescent="0.25">
      <c r="A731" s="438">
        <v>44958</v>
      </c>
      <c r="B731" s="437" t="s">
        <v>19996</v>
      </c>
      <c r="C731" s="431">
        <v>10</v>
      </c>
      <c r="D731" s="432"/>
      <c r="E731" s="431">
        <v>49</v>
      </c>
    </row>
    <row r="732" spans="1:6" x14ac:dyDescent="0.25">
      <c r="A732" s="438">
        <v>44958</v>
      </c>
      <c r="B732" s="437" t="s">
        <v>19997</v>
      </c>
      <c r="C732" s="431">
        <v>17</v>
      </c>
      <c r="D732" s="431">
        <v>63.96</v>
      </c>
      <c r="E732" s="431"/>
    </row>
    <row r="733" spans="1:6" x14ac:dyDescent="0.25">
      <c r="A733" s="438">
        <v>44958</v>
      </c>
      <c r="B733" s="431" t="s">
        <v>19998</v>
      </c>
      <c r="C733" s="431">
        <v>300</v>
      </c>
      <c r="D733" s="432"/>
      <c r="E733" s="433">
        <v>0</v>
      </c>
      <c r="F733" t="s">
        <v>20029</v>
      </c>
    </row>
    <row r="734" spans="1:6" x14ac:dyDescent="0.25">
      <c r="A734" s="438">
        <v>44958</v>
      </c>
      <c r="B734" s="431" t="s">
        <v>19999</v>
      </c>
      <c r="C734" s="431">
        <v>127</v>
      </c>
      <c r="D734" s="432"/>
      <c r="E734" s="431">
        <v>301.33999999999997</v>
      </c>
    </row>
    <row r="735" spans="1:6" x14ac:dyDescent="0.25">
      <c r="A735" s="438">
        <v>44958</v>
      </c>
      <c r="B735" s="431" t="s">
        <v>20000</v>
      </c>
      <c r="C735" s="431">
        <v>48</v>
      </c>
      <c r="D735" s="431">
        <v>203.28</v>
      </c>
      <c r="E735" s="431"/>
    </row>
    <row r="736" spans="1:6" x14ac:dyDescent="0.25">
      <c r="A736" s="438">
        <v>44959</v>
      </c>
      <c r="B736" s="431" t="s">
        <v>20055</v>
      </c>
      <c r="C736" s="431">
        <v>282</v>
      </c>
      <c r="D736" s="433">
        <v>1013.13</v>
      </c>
      <c r="E736" s="431"/>
    </row>
    <row r="737" spans="1:6" x14ac:dyDescent="0.25">
      <c r="A737" s="438">
        <v>44960</v>
      </c>
      <c r="B737" s="431" t="s">
        <v>20092</v>
      </c>
      <c r="C737" s="451">
        <v>2557</v>
      </c>
      <c r="D737" s="431"/>
      <c r="E737" s="433">
        <v>4551.3</v>
      </c>
    </row>
    <row r="738" spans="1:6" x14ac:dyDescent="0.25">
      <c r="A738" s="438">
        <v>44963</v>
      </c>
      <c r="B738" s="431" t="s">
        <v>20104</v>
      </c>
      <c r="C738" s="431">
        <v>683</v>
      </c>
      <c r="D738" s="431"/>
      <c r="E738" s="433">
        <v>1391.6</v>
      </c>
    </row>
    <row r="739" spans="1:6" x14ac:dyDescent="0.25">
      <c r="A739" s="438">
        <v>44963</v>
      </c>
      <c r="B739" s="431" t="s">
        <v>19948</v>
      </c>
      <c r="C739" s="431">
        <v>179</v>
      </c>
      <c r="D739" s="431"/>
      <c r="E739" s="431">
        <v>782.04</v>
      </c>
    </row>
    <row r="740" spans="1:6" x14ac:dyDescent="0.25">
      <c r="A740" s="438">
        <v>44963</v>
      </c>
      <c r="B740" s="431" t="s">
        <v>20123</v>
      </c>
      <c r="C740" s="431">
        <v>20</v>
      </c>
      <c r="D740" s="431"/>
      <c r="E740" s="433">
        <v>1177.47</v>
      </c>
    </row>
    <row r="741" spans="1:6" x14ac:dyDescent="0.25">
      <c r="A741" s="438">
        <v>44964</v>
      </c>
      <c r="B741" s="431" t="s">
        <v>20159</v>
      </c>
      <c r="C741" s="431">
        <v>60</v>
      </c>
      <c r="D741" s="431">
        <v>153.26</v>
      </c>
      <c r="E741" s="431"/>
    </row>
    <row r="742" spans="1:6" x14ac:dyDescent="0.25">
      <c r="A742" s="438">
        <v>44965</v>
      </c>
      <c r="B742" s="431" t="s">
        <v>20172</v>
      </c>
      <c r="C742" s="431">
        <v>231</v>
      </c>
      <c r="D742" s="432"/>
      <c r="E742" s="431">
        <v>534.1</v>
      </c>
    </row>
    <row r="743" spans="1:6" x14ac:dyDescent="0.25">
      <c r="A743" s="438">
        <v>44965</v>
      </c>
      <c r="B743" s="431" t="s">
        <v>20181</v>
      </c>
      <c r="C743" s="431">
        <v>111</v>
      </c>
      <c r="D743" s="431">
        <v>253.13</v>
      </c>
      <c r="E743" s="431"/>
    </row>
    <row r="744" spans="1:6" x14ac:dyDescent="0.25">
      <c r="A744" s="438">
        <v>44967</v>
      </c>
      <c r="B744" s="431" t="s">
        <v>20260</v>
      </c>
      <c r="C744" s="431">
        <v>50</v>
      </c>
      <c r="D744" s="431">
        <v>179.09</v>
      </c>
      <c r="E744" s="431"/>
    </row>
    <row r="745" spans="1:6" x14ac:dyDescent="0.25">
      <c r="A745" s="20">
        <v>44970</v>
      </c>
      <c r="B745" s="431" t="s">
        <v>20286</v>
      </c>
      <c r="C745" s="431">
        <v>19</v>
      </c>
      <c r="D745" s="431"/>
      <c r="E745" s="431">
        <v>249.9</v>
      </c>
      <c r="F745" s="145"/>
    </row>
    <row r="746" spans="1:6" x14ac:dyDescent="0.25">
      <c r="A746" s="438">
        <v>44971</v>
      </c>
      <c r="B746" s="431" t="s">
        <v>20325</v>
      </c>
      <c r="C746" s="431">
        <v>1412</v>
      </c>
      <c r="D746" s="431"/>
      <c r="E746" s="433">
        <v>6870.53</v>
      </c>
    </row>
    <row r="747" spans="1:6" x14ac:dyDescent="0.25">
      <c r="A747" s="438">
        <v>44977</v>
      </c>
      <c r="B747" s="431" t="s">
        <v>20499</v>
      </c>
      <c r="C747" s="431">
        <v>77</v>
      </c>
      <c r="D747" s="431">
        <v>249.44</v>
      </c>
      <c r="E747" s="431"/>
    </row>
    <row r="748" spans="1:6" x14ac:dyDescent="0.25">
      <c r="A748" s="20">
        <v>44987</v>
      </c>
      <c r="B748" s="21" t="s">
        <v>20826</v>
      </c>
      <c r="C748" s="21">
        <v>36</v>
      </c>
      <c r="D748" s="21">
        <v>251.93</v>
      </c>
      <c r="E748" s="21"/>
    </row>
    <row r="749" spans="1:6" x14ac:dyDescent="0.25">
      <c r="A749" s="438">
        <v>44991</v>
      </c>
      <c r="B749" s="431" t="s">
        <v>20885</v>
      </c>
      <c r="C749" s="431">
        <v>1259</v>
      </c>
      <c r="D749" s="432"/>
      <c r="E749" s="433">
        <v>2613</v>
      </c>
    </row>
    <row r="750" spans="1:6" x14ac:dyDescent="0.25">
      <c r="A750" s="438">
        <v>44994</v>
      </c>
      <c r="B750" s="431" t="s">
        <v>20989</v>
      </c>
      <c r="C750" s="431">
        <v>52</v>
      </c>
      <c r="D750" s="432"/>
      <c r="E750" s="431">
        <v>132.30000000000001</v>
      </c>
    </row>
    <row r="751" spans="1:6" x14ac:dyDescent="0.25">
      <c r="A751" s="20"/>
      <c r="B751" s="21"/>
      <c r="C751" s="21"/>
      <c r="D751" s="21"/>
      <c r="E751" s="21"/>
    </row>
    <row r="752" spans="1:6" x14ac:dyDescent="0.25">
      <c r="A752" s="20"/>
      <c r="B752" s="21"/>
      <c r="C752" s="21"/>
      <c r="D752" s="21"/>
      <c r="E752" s="21"/>
    </row>
    <row r="753" spans="1:5" x14ac:dyDescent="0.25">
      <c r="A753" s="20"/>
      <c r="B753" s="21"/>
      <c r="C753" s="21"/>
      <c r="D753" s="21"/>
      <c r="E753" s="21"/>
    </row>
    <row r="754" spans="1:5" x14ac:dyDescent="0.25">
      <c r="A754" s="20"/>
      <c r="B754" s="21"/>
      <c r="C754" s="21"/>
      <c r="D754" s="21"/>
      <c r="E754" s="21"/>
    </row>
    <row r="755" spans="1:5" x14ac:dyDescent="0.25">
      <c r="A755" s="20"/>
      <c r="B755" s="21"/>
      <c r="C755" s="21"/>
      <c r="D755" s="21"/>
      <c r="E755" s="21"/>
    </row>
    <row r="756" spans="1:5" x14ac:dyDescent="0.25">
      <c r="A756" s="20"/>
      <c r="B756" s="21"/>
      <c r="C756" s="21"/>
      <c r="D756" s="21"/>
      <c r="E756" s="21"/>
    </row>
    <row r="757" spans="1:5" x14ac:dyDescent="0.25">
      <c r="A757" s="20"/>
      <c r="B757" s="21"/>
      <c r="C757" s="21"/>
      <c r="D757" s="21"/>
      <c r="E757" s="21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0"/>
      <c r="B759" s="21"/>
      <c r="C759" s="21"/>
      <c r="D759" s="21"/>
      <c r="E759" s="21"/>
    </row>
    <row r="760" spans="1:5" x14ac:dyDescent="0.25">
      <c r="A760" s="20"/>
      <c r="B760" s="21"/>
      <c r="C760" s="21"/>
      <c r="D760" s="21"/>
      <c r="E760" s="21"/>
    </row>
    <row r="761" spans="1:5" x14ac:dyDescent="0.25">
      <c r="A761" s="20"/>
      <c r="B761" s="21"/>
      <c r="C761" s="21"/>
      <c r="D761" s="21"/>
      <c r="E761" s="21"/>
    </row>
    <row r="762" spans="1:5" x14ac:dyDescent="0.25">
      <c r="A762" s="20"/>
      <c r="B762" s="21"/>
      <c r="C762" s="21"/>
      <c r="D762" s="21"/>
      <c r="E762" s="21"/>
    </row>
    <row r="763" spans="1:5" x14ac:dyDescent="0.25">
      <c r="A763" s="20"/>
      <c r="B763" s="21"/>
      <c r="C763" s="21"/>
      <c r="D763" s="21"/>
      <c r="E763" s="21"/>
    </row>
    <row r="764" spans="1:5" x14ac:dyDescent="0.25">
      <c r="A764" s="20"/>
      <c r="B764" s="21"/>
      <c r="C764" s="21"/>
      <c r="D764" s="21"/>
      <c r="E764" s="21"/>
    </row>
    <row r="765" spans="1:5" x14ac:dyDescent="0.25">
      <c r="A765" s="20"/>
      <c r="B765" s="21"/>
      <c r="C765" s="21"/>
      <c r="D765" s="21"/>
      <c r="E765" s="21"/>
    </row>
    <row r="766" spans="1:5" x14ac:dyDescent="0.25">
      <c r="A766" s="20"/>
      <c r="B766" s="21"/>
      <c r="C766" s="21"/>
      <c r="D766" s="21"/>
      <c r="E766" s="21"/>
    </row>
    <row r="767" spans="1:5" x14ac:dyDescent="0.25">
      <c r="A767" s="20"/>
      <c r="B767" s="21"/>
      <c r="C767" s="21"/>
      <c r="D767" s="21"/>
      <c r="E767" s="21"/>
    </row>
    <row r="768" spans="1:5" x14ac:dyDescent="0.25">
      <c r="A768" s="20"/>
      <c r="B768" s="21"/>
      <c r="C768" s="21"/>
      <c r="D768" s="21"/>
      <c r="E768" s="21"/>
    </row>
    <row r="769" spans="1:5" x14ac:dyDescent="0.25">
      <c r="A769" s="20"/>
      <c r="B769" s="21"/>
      <c r="C769" s="21"/>
      <c r="D769" s="21"/>
      <c r="E769" s="21"/>
    </row>
    <row r="770" spans="1:5" x14ac:dyDescent="0.25">
      <c r="A770" s="20"/>
      <c r="B770" s="21"/>
      <c r="C770" s="21"/>
      <c r="D770" s="21"/>
      <c r="E770" s="21"/>
    </row>
    <row r="771" spans="1:5" x14ac:dyDescent="0.25">
      <c r="A771" s="20"/>
      <c r="B771" s="21"/>
      <c r="C771" s="21"/>
      <c r="D771" s="21"/>
      <c r="E771" s="21"/>
    </row>
    <row r="772" spans="1:5" x14ac:dyDescent="0.25">
      <c r="A772" s="20"/>
      <c r="B772" s="21"/>
      <c r="C772" s="21"/>
      <c r="D772" s="21"/>
      <c r="E772" s="21"/>
    </row>
    <row r="773" spans="1:5" x14ac:dyDescent="0.25">
      <c r="A773" s="20"/>
      <c r="B773" s="21"/>
      <c r="C773" s="21"/>
      <c r="D773" s="21"/>
      <c r="E773" s="21"/>
    </row>
    <row r="774" spans="1:5" x14ac:dyDescent="0.25">
      <c r="A774" s="20"/>
      <c r="B774" s="21"/>
      <c r="C774" s="21"/>
      <c r="D774" s="21"/>
      <c r="E774" s="21"/>
    </row>
    <row r="775" spans="1:5" x14ac:dyDescent="0.25">
      <c r="A775" s="20"/>
      <c r="B775" s="21"/>
      <c r="C775" s="21"/>
      <c r="D775" s="21"/>
      <c r="E775" s="21"/>
    </row>
    <row r="776" spans="1:5" x14ac:dyDescent="0.25">
      <c r="A776" s="20"/>
      <c r="B776" s="21"/>
      <c r="C776" s="21"/>
      <c r="D776" s="21"/>
      <c r="E776" s="21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0"/>
      <c r="B778" s="21"/>
      <c r="C778" s="21"/>
      <c r="D778" s="21"/>
      <c r="E778" s="21"/>
    </row>
    <row r="779" spans="1:5" x14ac:dyDescent="0.25">
      <c r="A779" s="20"/>
      <c r="B779" s="21"/>
      <c r="C779" s="21"/>
      <c r="D779" s="21"/>
      <c r="E779" s="21"/>
    </row>
    <row r="780" spans="1:5" x14ac:dyDescent="0.25">
      <c r="A780" s="20"/>
      <c r="B780" s="21"/>
      <c r="C780" s="21"/>
      <c r="D780" s="21"/>
      <c r="E780" s="21"/>
    </row>
    <row r="781" spans="1:5" x14ac:dyDescent="0.25">
      <c r="A781" s="20"/>
      <c r="B781" s="21"/>
      <c r="C781" s="21"/>
      <c r="D781" s="21"/>
      <c r="E781" s="21"/>
    </row>
    <row r="782" spans="1:5" x14ac:dyDescent="0.25">
      <c r="A782" s="20"/>
      <c r="B782" s="21"/>
      <c r="C782" s="21"/>
      <c r="D782" s="21"/>
      <c r="E782" s="21"/>
    </row>
    <row r="783" spans="1:5" x14ac:dyDescent="0.25">
      <c r="A783" s="20"/>
      <c r="B783" s="21"/>
      <c r="C783" s="21"/>
      <c r="D783" s="21"/>
      <c r="E783" s="21"/>
    </row>
    <row r="784" spans="1:5" x14ac:dyDescent="0.25">
      <c r="A784" s="20"/>
      <c r="B784" s="21"/>
      <c r="C784" s="21"/>
      <c r="D784" s="21"/>
      <c r="E784" s="21"/>
    </row>
    <row r="785" spans="1:5" x14ac:dyDescent="0.25">
      <c r="A785" s="20"/>
      <c r="B785" s="21"/>
      <c r="C785" s="21"/>
      <c r="D785" s="21"/>
      <c r="E785" s="21"/>
    </row>
    <row r="786" spans="1:5" x14ac:dyDescent="0.25">
      <c r="A786" s="20"/>
      <c r="B786" s="21"/>
      <c r="C786" s="21"/>
      <c r="D786" s="21"/>
      <c r="E786" s="21"/>
    </row>
    <row r="787" spans="1:5" x14ac:dyDescent="0.25">
      <c r="A787" s="20"/>
      <c r="B787" s="21"/>
      <c r="C787" s="21"/>
      <c r="D787" s="21"/>
      <c r="E787" s="21"/>
    </row>
    <row r="788" spans="1:5" x14ac:dyDescent="0.25">
      <c r="A788" s="20"/>
      <c r="B788" s="21"/>
      <c r="C788" s="21"/>
      <c r="D788" s="21"/>
      <c r="E788" s="21"/>
    </row>
    <row r="789" spans="1:5" x14ac:dyDescent="0.25">
      <c r="A789" s="20"/>
      <c r="B789" s="21"/>
      <c r="C789" s="21"/>
      <c r="D789" s="21"/>
      <c r="E789" s="21"/>
    </row>
    <row r="790" spans="1:5" x14ac:dyDescent="0.25">
      <c r="A790" s="20"/>
      <c r="B790" s="21"/>
      <c r="C790" s="21"/>
      <c r="D790" s="21"/>
      <c r="E790" s="21"/>
    </row>
    <row r="791" spans="1:5" x14ac:dyDescent="0.25">
      <c r="A791" s="20"/>
      <c r="B791" s="21"/>
      <c r="C791" s="21"/>
      <c r="D791" s="21"/>
      <c r="E791" s="21"/>
    </row>
    <row r="792" spans="1:5" x14ac:dyDescent="0.25">
      <c r="A792" s="20"/>
      <c r="B792" s="21"/>
      <c r="C792" s="21"/>
      <c r="D792" s="21"/>
      <c r="E792" s="21"/>
    </row>
    <row r="793" spans="1:5" x14ac:dyDescent="0.25">
      <c r="A793" s="20"/>
      <c r="B793" s="21"/>
      <c r="C793" s="21"/>
      <c r="D793" s="21"/>
      <c r="E793" s="21"/>
    </row>
    <row r="794" spans="1:5" x14ac:dyDescent="0.25">
      <c r="A794" s="20"/>
      <c r="B794" s="21"/>
      <c r="C794" s="21"/>
      <c r="D794" s="21"/>
      <c r="E794" s="21"/>
    </row>
    <row r="795" spans="1:5" x14ac:dyDescent="0.25">
      <c r="A795" s="20"/>
      <c r="B795" s="21"/>
      <c r="C795" s="21"/>
      <c r="D795" s="21"/>
      <c r="E795" s="21"/>
    </row>
    <row r="796" spans="1:5" x14ac:dyDescent="0.25">
      <c r="A796" s="20"/>
      <c r="B796" s="21"/>
      <c r="C796" s="21"/>
      <c r="D796" s="21"/>
      <c r="E796" s="21"/>
    </row>
    <row r="797" spans="1:5" x14ac:dyDescent="0.25">
      <c r="A797" s="20"/>
      <c r="B797" s="21"/>
      <c r="C797" s="21"/>
      <c r="D797" s="21"/>
      <c r="E797" s="21"/>
    </row>
    <row r="798" spans="1:5" x14ac:dyDescent="0.25">
      <c r="A798" s="20"/>
      <c r="B798" s="21"/>
      <c r="C798" s="21"/>
      <c r="D798" s="21"/>
      <c r="E798" s="21"/>
    </row>
    <row r="799" spans="1:5" x14ac:dyDescent="0.25">
      <c r="A799" s="20"/>
      <c r="B799" s="21"/>
      <c r="C799" s="21"/>
      <c r="D799" s="21"/>
      <c r="E799" s="21"/>
    </row>
    <row r="800" spans="1:5" x14ac:dyDescent="0.25">
      <c r="A800" s="20"/>
      <c r="B800" s="21"/>
      <c r="C800" s="21"/>
      <c r="D800" s="21"/>
      <c r="E800" s="21"/>
    </row>
    <row r="801" spans="1:5" x14ac:dyDescent="0.25">
      <c r="A801" s="20"/>
      <c r="B801" s="21"/>
      <c r="C801" s="21"/>
      <c r="D801" s="21"/>
      <c r="E801" s="21"/>
    </row>
    <row r="802" spans="1:5" x14ac:dyDescent="0.25">
      <c r="A802" s="20"/>
      <c r="B802" s="21"/>
      <c r="C802" s="21"/>
      <c r="D802" s="21"/>
      <c r="E802" s="21"/>
    </row>
    <row r="803" spans="1:5" x14ac:dyDescent="0.25">
      <c r="A803" s="20"/>
      <c r="B803" s="21"/>
      <c r="C803" s="21"/>
      <c r="D803" s="21"/>
      <c r="E803" s="21"/>
    </row>
    <row r="804" spans="1:5" x14ac:dyDescent="0.25">
      <c r="A804" s="20"/>
      <c r="B804" s="21"/>
      <c r="C804" s="21"/>
      <c r="D804" s="21"/>
      <c r="E804" s="21"/>
    </row>
    <row r="805" spans="1:5" x14ac:dyDescent="0.25">
      <c r="A805" s="20"/>
      <c r="B805" s="21"/>
      <c r="C805" s="21"/>
      <c r="D805" s="21"/>
      <c r="E805" s="21"/>
    </row>
    <row r="806" spans="1:5" x14ac:dyDescent="0.25">
      <c r="A806" s="20"/>
      <c r="B806" s="21"/>
      <c r="C806" s="21"/>
      <c r="D806" s="21"/>
      <c r="E806" s="21"/>
    </row>
    <row r="807" spans="1:5" x14ac:dyDescent="0.25">
      <c r="A807" s="20"/>
      <c r="B807" s="21"/>
      <c r="C807" s="21"/>
      <c r="D807" s="21"/>
      <c r="E807" s="21"/>
    </row>
    <row r="808" spans="1:5" x14ac:dyDescent="0.25">
      <c r="A808" s="20"/>
      <c r="B808" s="21"/>
      <c r="C808" s="21"/>
      <c r="D808" s="21"/>
      <c r="E808" s="21"/>
    </row>
    <row r="809" spans="1:5" x14ac:dyDescent="0.25">
      <c r="A809" s="20"/>
      <c r="B809" s="21"/>
      <c r="C809" s="21"/>
      <c r="D809" s="21"/>
      <c r="E809" s="21"/>
    </row>
    <row r="810" spans="1:5" x14ac:dyDescent="0.25">
      <c r="A810" s="20"/>
      <c r="B810" s="21"/>
      <c r="C810" s="21"/>
      <c r="D810" s="21"/>
      <c r="E810" s="21"/>
    </row>
    <row r="811" spans="1:5" x14ac:dyDescent="0.25">
      <c r="A811" s="20"/>
      <c r="B811" s="21"/>
      <c r="C811" s="21"/>
      <c r="D811" s="21"/>
      <c r="E811" s="21"/>
    </row>
    <row r="812" spans="1:5" x14ac:dyDescent="0.25">
      <c r="A812" s="20"/>
      <c r="B812" s="21"/>
      <c r="C812" s="21"/>
      <c r="D812" s="21"/>
      <c r="E812" s="21"/>
    </row>
    <row r="813" spans="1:5" x14ac:dyDescent="0.25">
      <c r="A813" s="20"/>
      <c r="B813" s="21"/>
      <c r="C813" s="21"/>
      <c r="D813" s="21"/>
      <c r="E813" s="21"/>
    </row>
    <row r="814" spans="1:5" x14ac:dyDescent="0.25">
      <c r="A814" s="20"/>
      <c r="B814" s="21"/>
      <c r="C814" s="21"/>
      <c r="D814" s="21"/>
      <c r="E814" s="21"/>
    </row>
    <row r="815" spans="1:5" x14ac:dyDescent="0.25">
      <c r="A815" s="20"/>
      <c r="B815" s="21"/>
      <c r="C815" s="21"/>
      <c r="D815" s="21"/>
      <c r="E815" s="21"/>
    </row>
    <row r="816" spans="1:5" x14ac:dyDescent="0.25">
      <c r="A816" s="20"/>
      <c r="B816" s="21"/>
      <c r="C816" s="21"/>
      <c r="D816" s="21"/>
      <c r="E816" s="21"/>
    </row>
    <row r="817" spans="1:5" x14ac:dyDescent="0.25">
      <c r="A817" s="20"/>
      <c r="B817" s="21"/>
      <c r="C817" s="21"/>
      <c r="D817" s="21"/>
      <c r="E817" s="21"/>
    </row>
    <row r="818" spans="1:5" x14ac:dyDescent="0.25">
      <c r="A818" s="20"/>
      <c r="B818" s="21"/>
      <c r="C818" s="21"/>
      <c r="D818" s="21"/>
      <c r="E818" s="21"/>
    </row>
    <row r="819" spans="1:5" x14ac:dyDescent="0.25">
      <c r="A819" s="20"/>
      <c r="B819" s="21"/>
      <c r="C819" s="21"/>
      <c r="D819" s="21"/>
      <c r="E819" s="21"/>
    </row>
    <row r="820" spans="1:5" x14ac:dyDescent="0.25">
      <c r="A820" s="20"/>
      <c r="B820" s="21"/>
      <c r="C820" s="21"/>
      <c r="D820" s="21"/>
      <c r="E820" s="21"/>
    </row>
    <row r="821" spans="1:5" x14ac:dyDescent="0.25">
      <c r="A821" s="20"/>
      <c r="B821" s="21"/>
      <c r="C821" s="21"/>
      <c r="D821" s="21"/>
      <c r="E821" s="21"/>
    </row>
    <row r="822" spans="1:5" x14ac:dyDescent="0.25">
      <c r="A822" s="20"/>
      <c r="B822" s="21"/>
      <c r="C822" s="21"/>
      <c r="D822" s="21"/>
      <c r="E822" s="21"/>
    </row>
    <row r="823" spans="1:5" x14ac:dyDescent="0.25">
      <c r="A823" s="20"/>
      <c r="B823" s="21"/>
      <c r="C823" s="21"/>
      <c r="D823" s="21"/>
      <c r="E823" s="21"/>
    </row>
    <row r="824" spans="1:5" x14ac:dyDescent="0.25">
      <c r="A824" s="20"/>
      <c r="B824" s="21"/>
      <c r="C824" s="21"/>
      <c r="D824" s="21"/>
      <c r="E824" s="21"/>
    </row>
    <row r="825" spans="1:5" x14ac:dyDescent="0.25">
      <c r="A825" s="20"/>
      <c r="B825" s="21"/>
      <c r="C825" s="21"/>
      <c r="D825" s="21"/>
      <c r="E825" s="21"/>
    </row>
    <row r="826" spans="1:5" x14ac:dyDescent="0.25">
      <c r="A826" s="20"/>
      <c r="B826" s="21"/>
      <c r="C826" s="21"/>
      <c r="D826" s="21"/>
      <c r="E826" s="21"/>
    </row>
    <row r="827" spans="1:5" x14ac:dyDescent="0.25">
      <c r="A827" s="20"/>
      <c r="B827" s="21"/>
      <c r="C827" s="21"/>
      <c r="D827" s="21"/>
      <c r="E827" s="21"/>
    </row>
    <row r="828" spans="1:5" x14ac:dyDescent="0.25">
      <c r="A828" s="20"/>
      <c r="B828" s="21"/>
      <c r="C828" s="21"/>
      <c r="D828" s="21"/>
      <c r="E828" s="21"/>
    </row>
    <row r="829" spans="1:5" x14ac:dyDescent="0.25">
      <c r="A829" s="20"/>
      <c r="B829" s="21"/>
      <c r="C829" s="21"/>
      <c r="D829" s="21"/>
      <c r="E829" s="21"/>
    </row>
    <row r="830" spans="1:5" x14ac:dyDescent="0.25">
      <c r="A830" s="20"/>
      <c r="B830" s="21"/>
      <c r="C830" s="21"/>
      <c r="D830" s="21"/>
      <c r="E830" s="21"/>
    </row>
    <row r="831" spans="1:5" x14ac:dyDescent="0.25">
      <c r="A831" s="20"/>
      <c r="B831" s="21"/>
      <c r="C831" s="21"/>
      <c r="D831" s="21"/>
      <c r="E831" s="21"/>
    </row>
    <row r="832" spans="1:5" x14ac:dyDescent="0.25">
      <c r="A832" s="20"/>
      <c r="B832" s="21"/>
      <c r="C832" s="21"/>
      <c r="D832" s="21"/>
      <c r="E832" s="21"/>
    </row>
    <row r="833" spans="1:5" x14ac:dyDescent="0.25">
      <c r="A833" s="20"/>
      <c r="B833" s="21"/>
      <c r="C833" s="21"/>
      <c r="D833" s="21"/>
      <c r="E833" s="21"/>
    </row>
    <row r="834" spans="1:5" x14ac:dyDescent="0.25">
      <c r="A834" s="20"/>
      <c r="B834" s="21"/>
      <c r="C834" s="21"/>
      <c r="D834" s="21"/>
      <c r="E834" s="21"/>
    </row>
    <row r="835" spans="1:5" x14ac:dyDescent="0.25">
      <c r="A835" s="20"/>
      <c r="B835" s="21"/>
      <c r="C835" s="21"/>
      <c r="D835" s="21"/>
      <c r="E835" s="21"/>
    </row>
    <row r="836" spans="1:5" x14ac:dyDescent="0.25">
      <c r="A836" s="20"/>
      <c r="B836" s="21"/>
      <c r="C836" s="21"/>
      <c r="D836" s="21"/>
      <c r="E836" s="21"/>
    </row>
    <row r="837" spans="1:5" x14ac:dyDescent="0.25">
      <c r="A837" s="20"/>
      <c r="B837" s="21"/>
      <c r="C837" s="21"/>
      <c r="D837" s="21"/>
      <c r="E837" s="21"/>
    </row>
    <row r="838" spans="1:5" x14ac:dyDescent="0.25">
      <c r="A838" s="20"/>
      <c r="B838" s="21"/>
      <c r="C838" s="21"/>
      <c r="D838" s="21"/>
      <c r="E838" s="21"/>
    </row>
    <row r="839" spans="1:5" x14ac:dyDescent="0.25">
      <c r="A839" s="20"/>
      <c r="B839" s="21"/>
      <c r="C839" s="21"/>
      <c r="D839" s="21"/>
      <c r="E839" s="21"/>
    </row>
    <row r="840" spans="1:5" x14ac:dyDescent="0.25">
      <c r="A840" s="20"/>
      <c r="B840" s="21"/>
      <c r="C840" s="21"/>
      <c r="D840" s="21"/>
      <c r="E840" s="21"/>
    </row>
    <row r="841" spans="1:5" x14ac:dyDescent="0.25">
      <c r="A841" s="20"/>
      <c r="B841" s="21"/>
      <c r="C841" s="21"/>
      <c r="D841" s="21"/>
      <c r="E841" s="21"/>
    </row>
    <row r="842" spans="1:5" x14ac:dyDescent="0.25">
      <c r="A842" s="20"/>
      <c r="B842" s="21"/>
      <c r="C842" s="21"/>
      <c r="D842" s="21"/>
      <c r="E842" s="21"/>
    </row>
    <row r="843" spans="1:5" x14ac:dyDescent="0.25">
      <c r="A843" s="20"/>
      <c r="B843" s="21"/>
      <c r="C843" s="21"/>
      <c r="D843" s="21"/>
      <c r="E843" s="21"/>
    </row>
    <row r="844" spans="1:5" x14ac:dyDescent="0.25">
      <c r="A844" s="20"/>
      <c r="B844" s="21"/>
      <c r="C844" s="21"/>
      <c r="D844" s="21"/>
      <c r="E844" s="21"/>
    </row>
    <row r="845" spans="1:5" x14ac:dyDescent="0.25">
      <c r="A845" s="20"/>
      <c r="B845" s="21"/>
      <c r="C845" s="21"/>
      <c r="D845" s="21"/>
      <c r="E845" s="21"/>
    </row>
    <row r="846" spans="1:5" x14ac:dyDescent="0.25">
      <c r="A846" s="20"/>
      <c r="B846" s="21"/>
      <c r="C846" s="21"/>
      <c r="D846" s="21"/>
      <c r="E846" s="21"/>
    </row>
    <row r="847" spans="1:5" x14ac:dyDescent="0.25">
      <c r="A847" s="20"/>
      <c r="B847" s="21"/>
      <c r="C847" s="21"/>
      <c r="D847" s="21"/>
      <c r="E847" s="21"/>
    </row>
    <row r="848" spans="1:5" x14ac:dyDescent="0.25">
      <c r="A848" s="20"/>
      <c r="B848" s="21"/>
      <c r="C848" s="21"/>
      <c r="D848" s="21"/>
      <c r="E848" s="21"/>
    </row>
    <row r="849" spans="1:5" x14ac:dyDescent="0.25">
      <c r="A849" s="20"/>
      <c r="B849" s="21"/>
      <c r="C849" s="21"/>
      <c r="D849" s="21"/>
      <c r="E849" s="21"/>
    </row>
    <row r="850" spans="1:5" x14ac:dyDescent="0.25">
      <c r="A850" s="20"/>
      <c r="B850" s="21"/>
      <c r="C850" s="21"/>
      <c r="D850" s="21"/>
      <c r="E850" s="21"/>
    </row>
    <row r="851" spans="1:5" x14ac:dyDescent="0.25">
      <c r="A851" s="20"/>
      <c r="B851" s="21"/>
      <c r="C851" s="21"/>
      <c r="D851" s="21"/>
      <c r="E851" s="21"/>
    </row>
    <row r="852" spans="1:5" x14ac:dyDescent="0.25">
      <c r="A852" s="20"/>
      <c r="B852" s="21"/>
      <c r="C852" s="21"/>
      <c r="D852" s="21"/>
      <c r="E852" s="21"/>
    </row>
    <row r="853" spans="1:5" x14ac:dyDescent="0.25">
      <c r="A853" s="20"/>
      <c r="B853" s="21"/>
      <c r="C853" s="21"/>
      <c r="D853" s="21"/>
      <c r="E853" s="21"/>
    </row>
    <row r="854" spans="1:5" x14ac:dyDescent="0.25">
      <c r="A854" s="20"/>
      <c r="B854" s="21"/>
      <c r="C854" s="21"/>
      <c r="D854" s="21"/>
      <c r="E854" s="21"/>
    </row>
    <row r="855" spans="1:5" x14ac:dyDescent="0.25">
      <c r="A855" s="20"/>
      <c r="B855" s="21"/>
      <c r="C855" s="21"/>
      <c r="D855" s="21"/>
      <c r="E855" s="21"/>
    </row>
    <row r="856" spans="1:5" x14ac:dyDescent="0.25">
      <c r="A856" s="20"/>
      <c r="B856" s="21"/>
      <c r="C856" s="21"/>
      <c r="D856" s="21"/>
      <c r="E856" s="21"/>
    </row>
    <row r="857" spans="1:5" x14ac:dyDescent="0.25">
      <c r="A857" s="20"/>
      <c r="B857" s="21"/>
      <c r="C857" s="21"/>
      <c r="D857" s="21"/>
      <c r="E857" s="21"/>
    </row>
    <row r="858" spans="1:5" x14ac:dyDescent="0.25">
      <c r="A858" s="20"/>
      <c r="B858" s="21"/>
      <c r="C858" s="21"/>
      <c r="D858" s="21"/>
      <c r="E858" s="21"/>
    </row>
    <row r="859" spans="1:5" x14ac:dyDescent="0.25">
      <c r="A859" s="20"/>
      <c r="B859" s="21"/>
      <c r="C859" s="21"/>
      <c r="D859" s="21"/>
      <c r="E859" s="21"/>
    </row>
    <row r="860" spans="1:5" x14ac:dyDescent="0.25">
      <c r="A860" s="20"/>
      <c r="B860" s="21"/>
      <c r="C860" s="21"/>
      <c r="D860" s="21"/>
      <c r="E860" s="21"/>
    </row>
    <row r="861" spans="1:5" x14ac:dyDescent="0.25">
      <c r="A861" s="20"/>
      <c r="B861" s="21"/>
      <c r="C861" s="21"/>
      <c r="D861" s="21"/>
      <c r="E861" s="21"/>
    </row>
    <row r="862" spans="1:5" x14ac:dyDescent="0.25">
      <c r="A862" s="20"/>
      <c r="B862" s="21"/>
      <c r="C862" s="21"/>
      <c r="D862" s="21"/>
      <c r="E862" s="21"/>
    </row>
    <row r="863" spans="1:5" x14ac:dyDescent="0.25">
      <c r="A863" s="20"/>
      <c r="B863" s="21"/>
      <c r="C863" s="21"/>
      <c r="D863" s="21"/>
      <c r="E863" s="21"/>
    </row>
    <row r="864" spans="1:5" x14ac:dyDescent="0.25">
      <c r="A864" s="20"/>
      <c r="B864" s="21"/>
      <c r="C864" s="21"/>
      <c r="D864" s="21"/>
      <c r="E864" s="21"/>
    </row>
    <row r="865" spans="1:5" x14ac:dyDescent="0.25">
      <c r="A865" s="20"/>
      <c r="B865" s="21"/>
      <c r="C865" s="21"/>
      <c r="D865" s="21"/>
      <c r="E865" s="21"/>
    </row>
    <row r="866" spans="1:5" x14ac:dyDescent="0.25">
      <c r="A866" s="20"/>
      <c r="B866" s="21"/>
      <c r="C866" s="21"/>
      <c r="D866" s="21"/>
      <c r="E866" s="21"/>
    </row>
    <row r="867" spans="1:5" x14ac:dyDescent="0.25">
      <c r="A867" s="20"/>
      <c r="B867" s="21"/>
      <c r="C867" s="21"/>
      <c r="D867" s="21"/>
      <c r="E867" s="21"/>
    </row>
    <row r="868" spans="1:5" x14ac:dyDescent="0.25">
      <c r="A868" s="20"/>
      <c r="B868" s="21"/>
      <c r="C868" s="21"/>
      <c r="D868" s="21"/>
      <c r="E868" s="21"/>
    </row>
    <row r="869" spans="1:5" x14ac:dyDescent="0.25">
      <c r="A869" s="20"/>
      <c r="B869" s="21"/>
      <c r="C869" s="21"/>
      <c r="D869" s="21"/>
      <c r="E869" s="21"/>
    </row>
    <row r="870" spans="1:5" x14ac:dyDescent="0.25">
      <c r="A870" s="20"/>
      <c r="B870" s="21"/>
      <c r="C870" s="21"/>
      <c r="D870" s="21"/>
      <c r="E870" s="21"/>
    </row>
    <row r="871" spans="1:5" x14ac:dyDescent="0.25">
      <c r="A871" s="20"/>
      <c r="B871" s="21"/>
      <c r="C871" s="21"/>
      <c r="D871" s="21"/>
      <c r="E871" s="21"/>
    </row>
    <row r="872" spans="1:5" x14ac:dyDescent="0.25">
      <c r="A872" s="20"/>
      <c r="B872" s="21"/>
      <c r="C872" s="21"/>
      <c r="D872" s="21"/>
      <c r="E872" s="21"/>
    </row>
    <row r="873" spans="1:5" x14ac:dyDescent="0.25">
      <c r="A873" s="20"/>
      <c r="B873" s="21"/>
      <c r="C873" s="21"/>
      <c r="D873" s="21"/>
      <c r="E873" s="21"/>
    </row>
    <row r="874" spans="1:5" x14ac:dyDescent="0.25">
      <c r="A874" s="20"/>
      <c r="B874" s="21"/>
      <c r="C874" s="21"/>
      <c r="D874" s="21"/>
      <c r="E874" s="21"/>
    </row>
    <row r="875" spans="1:5" x14ac:dyDescent="0.25">
      <c r="A875" s="20"/>
      <c r="B875" s="21"/>
      <c r="C875" s="21"/>
      <c r="D875" s="21"/>
      <c r="E875" s="21"/>
    </row>
    <row r="876" spans="1:5" x14ac:dyDescent="0.25">
      <c r="A876" s="20"/>
      <c r="B876" s="21"/>
      <c r="C876" s="21"/>
      <c r="D876" s="21"/>
      <c r="E876" s="21"/>
    </row>
    <row r="877" spans="1:5" x14ac:dyDescent="0.25">
      <c r="A877" s="20"/>
      <c r="B877" s="21"/>
      <c r="C877" s="21"/>
      <c r="D877" s="21"/>
      <c r="E877" s="21"/>
    </row>
    <row r="878" spans="1:5" x14ac:dyDescent="0.25">
      <c r="A878" s="20"/>
      <c r="B878" s="21"/>
      <c r="C878" s="21"/>
      <c r="D878" s="21"/>
      <c r="E878" s="21"/>
    </row>
    <row r="879" spans="1:5" x14ac:dyDescent="0.25">
      <c r="A879" s="20"/>
      <c r="B879" s="21"/>
      <c r="C879" s="21"/>
      <c r="D879" s="21"/>
      <c r="E879" s="21"/>
    </row>
    <row r="880" spans="1:5" x14ac:dyDescent="0.25">
      <c r="A880" s="20"/>
      <c r="B880" s="21"/>
      <c r="C880" s="21"/>
      <c r="D880" s="21"/>
      <c r="E880" s="21"/>
    </row>
    <row r="881" spans="1:5" x14ac:dyDescent="0.25">
      <c r="A881" s="20"/>
      <c r="B881" s="21"/>
      <c r="C881" s="21"/>
      <c r="D881" s="21"/>
      <c r="E881" s="21"/>
    </row>
  </sheetData>
  <mergeCells count="5"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2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2344F-7080-4AA2-A58D-24759A0B7830}">
  <dimension ref="A1:K886"/>
  <sheetViews>
    <sheetView zoomScaleNormal="100" workbookViewId="0">
      <selection activeCell="J602" sqref="J602"/>
    </sheetView>
  </sheetViews>
  <sheetFormatPr defaultRowHeight="15" x14ac:dyDescent="0.25"/>
  <cols>
    <col min="1" max="1" width="10.140625" bestFit="1" customWidth="1"/>
    <col min="3" max="3" width="14.140625" customWidth="1"/>
    <col min="4" max="4" width="13.42578125" style="23" customWidth="1"/>
    <col min="9" max="9" width="11.85546875" customWidth="1"/>
    <col min="10" max="10" width="13.85546875" customWidth="1"/>
    <col min="11" max="11" width="13.42578125" customWidth="1"/>
  </cols>
  <sheetData>
    <row r="1" spans="1:11" x14ac:dyDescent="0.25">
      <c r="A1" s="638" t="s">
        <v>0</v>
      </c>
      <c r="B1" s="638" t="s">
        <v>1</v>
      </c>
      <c r="C1" s="255" t="s">
        <v>2</v>
      </c>
      <c r="D1" s="267" t="s">
        <v>3</v>
      </c>
      <c r="E1" s="255" t="s">
        <v>4</v>
      </c>
    </row>
    <row r="2" spans="1:11" x14ac:dyDescent="0.25">
      <c r="A2" s="8"/>
      <c r="B2" s="8"/>
      <c r="C2" s="255"/>
      <c r="D2" s="267"/>
      <c r="E2" s="255"/>
    </row>
    <row r="3" spans="1:11" x14ac:dyDescent="0.25">
      <c r="A3" s="392">
        <v>44896</v>
      </c>
      <c r="B3" s="21" t="s">
        <v>18668</v>
      </c>
      <c r="C3" s="21">
        <v>150</v>
      </c>
      <c r="D3" s="21"/>
      <c r="E3" s="21">
        <v>273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392">
        <v>44896</v>
      </c>
      <c r="B4" s="21" t="s">
        <v>18669</v>
      </c>
      <c r="C4" s="21">
        <v>29</v>
      </c>
      <c r="D4" s="59"/>
      <c r="E4" s="21">
        <v>112.7</v>
      </c>
      <c r="G4" s="635" t="s">
        <v>9</v>
      </c>
      <c r="H4" s="636"/>
      <c r="I4" s="9">
        <f>SUM(C3:C581)</f>
        <v>144765.5</v>
      </c>
      <c r="J4" s="9">
        <f>I8/1.23</f>
        <v>29760.243902439037</v>
      </c>
      <c r="K4" s="9">
        <f>SUM(E3:E581)</f>
        <v>273292.21999999997</v>
      </c>
    </row>
    <row r="5" spans="1:11" x14ac:dyDescent="0.25">
      <c r="A5" s="392">
        <v>44896</v>
      </c>
      <c r="B5" s="21" t="s">
        <v>18672</v>
      </c>
      <c r="C5" s="21">
        <v>30</v>
      </c>
      <c r="D5" s="59"/>
      <c r="E5" s="21">
        <v>68.599999999999994</v>
      </c>
      <c r="G5" s="633" t="s">
        <v>10</v>
      </c>
      <c r="H5" s="633"/>
      <c r="I5" s="9">
        <f>K4+J4</f>
        <v>303052.46390243899</v>
      </c>
      <c r="J5" s="14"/>
      <c r="K5" s="14"/>
    </row>
    <row r="6" spans="1:11" x14ac:dyDescent="0.25">
      <c r="A6" s="392">
        <v>44896</v>
      </c>
      <c r="B6" s="21" t="s">
        <v>18673</v>
      </c>
      <c r="C6" s="21">
        <v>48</v>
      </c>
      <c r="D6" s="59"/>
      <c r="E6" s="21">
        <v>99</v>
      </c>
      <c r="G6" s="633" t="s">
        <v>11</v>
      </c>
      <c r="H6" s="633"/>
      <c r="I6" s="226">
        <f>I4/I5</f>
        <v>0.4776912160219362</v>
      </c>
      <c r="J6" s="14"/>
      <c r="K6" s="14"/>
    </row>
    <row r="7" spans="1:11" x14ac:dyDescent="0.25">
      <c r="A7" s="392">
        <v>44896</v>
      </c>
      <c r="B7" s="21" t="s">
        <v>18674</v>
      </c>
      <c r="C7" s="21">
        <v>36</v>
      </c>
      <c r="D7" s="59"/>
      <c r="E7" s="21">
        <v>76.7</v>
      </c>
    </row>
    <row r="8" spans="1:11" x14ac:dyDescent="0.25">
      <c r="A8" s="392">
        <v>44896</v>
      </c>
      <c r="B8" s="21" t="s">
        <v>18675</v>
      </c>
      <c r="C8" s="21">
        <v>23</v>
      </c>
      <c r="D8" s="21">
        <v>60.89</v>
      </c>
      <c r="E8" s="21"/>
      <c r="I8">
        <f>SUM(D3:D981)</f>
        <v>36605.100000000013</v>
      </c>
    </row>
    <row r="9" spans="1:11" x14ac:dyDescent="0.25">
      <c r="A9" s="392">
        <v>44896</v>
      </c>
      <c r="B9" s="21" t="s">
        <v>18678</v>
      </c>
      <c r="C9" s="21">
        <v>473</v>
      </c>
      <c r="D9" s="59"/>
      <c r="E9" s="21">
        <v>940.9</v>
      </c>
    </row>
    <row r="10" spans="1:11" x14ac:dyDescent="0.25">
      <c r="A10" s="392">
        <v>44896</v>
      </c>
      <c r="B10" s="21" t="s">
        <v>18679</v>
      </c>
      <c r="C10" s="21">
        <v>80</v>
      </c>
      <c r="D10" s="21"/>
      <c r="E10" s="21">
        <v>200.17</v>
      </c>
    </row>
    <row r="11" spans="1:11" x14ac:dyDescent="0.25">
      <c r="A11" s="392">
        <v>44896</v>
      </c>
      <c r="B11" s="21" t="s">
        <v>18680</v>
      </c>
      <c r="C11" s="21">
        <v>83</v>
      </c>
      <c r="D11" s="59"/>
      <c r="E11" s="21">
        <v>187.2</v>
      </c>
    </row>
    <row r="12" spans="1:11" x14ac:dyDescent="0.25">
      <c r="A12" s="392">
        <v>44896</v>
      </c>
      <c r="B12" s="21" t="s">
        <v>18681</v>
      </c>
      <c r="C12" s="21">
        <v>18</v>
      </c>
      <c r="D12" s="59"/>
      <c r="E12" s="21">
        <v>52</v>
      </c>
    </row>
    <row r="13" spans="1:11" x14ac:dyDescent="0.25">
      <c r="A13" s="392">
        <v>44896</v>
      </c>
      <c r="B13" s="21" t="s">
        <v>18682</v>
      </c>
      <c r="C13" s="21">
        <v>128</v>
      </c>
      <c r="D13" s="59"/>
      <c r="E13" s="21">
        <v>324.5</v>
      </c>
    </row>
    <row r="14" spans="1:11" x14ac:dyDescent="0.25">
      <c r="A14" s="392">
        <v>44896</v>
      </c>
      <c r="B14" s="21" t="s">
        <v>18683</v>
      </c>
      <c r="C14" s="21">
        <v>180</v>
      </c>
      <c r="D14" s="21">
        <v>406.39</v>
      </c>
      <c r="E14" s="21"/>
    </row>
    <row r="15" spans="1:11" x14ac:dyDescent="0.25">
      <c r="A15" s="392">
        <v>44896</v>
      </c>
      <c r="B15" s="21" t="s">
        <v>18684</v>
      </c>
      <c r="C15" s="21">
        <v>373</v>
      </c>
      <c r="D15" s="59"/>
      <c r="E15" s="21">
        <v>824.67</v>
      </c>
    </row>
    <row r="16" spans="1:11" x14ac:dyDescent="0.25">
      <c r="A16" s="392">
        <v>44896</v>
      </c>
      <c r="B16" s="21" t="s">
        <v>18685</v>
      </c>
      <c r="C16" s="21">
        <v>270</v>
      </c>
      <c r="D16" s="59"/>
      <c r="E16" s="21">
        <v>655.20000000000005</v>
      </c>
    </row>
    <row r="17" spans="1:5" x14ac:dyDescent="0.25">
      <c r="A17" s="392">
        <v>44896</v>
      </c>
      <c r="B17" s="21" t="s">
        <v>18687</v>
      </c>
      <c r="C17" s="21">
        <v>60</v>
      </c>
      <c r="D17" s="21">
        <v>174.78</v>
      </c>
      <c r="E17" s="21"/>
    </row>
    <row r="18" spans="1:5" x14ac:dyDescent="0.25">
      <c r="A18" s="392">
        <v>44896</v>
      </c>
      <c r="B18" s="21" t="s">
        <v>18688</v>
      </c>
      <c r="C18" s="21">
        <v>40</v>
      </c>
      <c r="D18" s="59"/>
      <c r="E18" s="21">
        <v>137.19999999999999</v>
      </c>
    </row>
    <row r="19" spans="1:5" x14ac:dyDescent="0.25">
      <c r="A19" s="392">
        <v>44896</v>
      </c>
      <c r="B19" s="21" t="s">
        <v>18690</v>
      </c>
      <c r="C19" s="21">
        <v>75</v>
      </c>
      <c r="D19" s="59"/>
      <c r="E19" s="21">
        <v>165.2</v>
      </c>
    </row>
    <row r="20" spans="1:5" x14ac:dyDescent="0.25">
      <c r="A20" s="392">
        <v>44896</v>
      </c>
      <c r="B20" s="21" t="s">
        <v>18692</v>
      </c>
      <c r="C20" s="21">
        <v>607</v>
      </c>
      <c r="D20" s="59"/>
      <c r="E20" s="60">
        <v>1255.28</v>
      </c>
    </row>
    <row r="21" spans="1:5" x14ac:dyDescent="0.25">
      <c r="A21" s="392">
        <v>44896</v>
      </c>
      <c r="B21" s="21" t="s">
        <v>18693</v>
      </c>
      <c r="C21" s="21">
        <v>612</v>
      </c>
      <c r="D21" s="59"/>
      <c r="E21" s="60">
        <v>1737.54</v>
      </c>
    </row>
    <row r="22" spans="1:5" x14ac:dyDescent="0.25">
      <c r="A22" s="392">
        <v>44896</v>
      </c>
      <c r="B22" s="21" t="s">
        <v>18694</v>
      </c>
      <c r="C22" s="21">
        <v>88</v>
      </c>
      <c r="D22" s="59"/>
      <c r="E22" s="21">
        <v>218.4</v>
      </c>
    </row>
    <row r="23" spans="1:5" x14ac:dyDescent="0.25">
      <c r="A23" s="392">
        <v>44896</v>
      </c>
      <c r="B23" s="21" t="s">
        <v>18695</v>
      </c>
      <c r="C23" s="21">
        <v>24</v>
      </c>
      <c r="D23" s="59"/>
      <c r="E23" s="21">
        <v>92.37</v>
      </c>
    </row>
    <row r="24" spans="1:5" x14ac:dyDescent="0.25">
      <c r="A24" s="392">
        <v>44896</v>
      </c>
      <c r="B24" s="21" t="s">
        <v>18696</v>
      </c>
      <c r="C24" s="21">
        <v>25</v>
      </c>
      <c r="D24" s="59"/>
      <c r="E24" s="21">
        <v>57.2</v>
      </c>
    </row>
    <row r="25" spans="1:5" x14ac:dyDescent="0.25">
      <c r="A25" s="392">
        <v>44896</v>
      </c>
      <c r="B25" s="21" t="s">
        <v>18697</v>
      </c>
      <c r="C25" s="21">
        <v>10</v>
      </c>
      <c r="D25" s="59"/>
      <c r="E25" s="21">
        <v>101</v>
      </c>
    </row>
    <row r="26" spans="1:5" x14ac:dyDescent="0.25">
      <c r="A26" s="392">
        <v>44897</v>
      </c>
      <c r="B26" s="21" t="s">
        <v>18698</v>
      </c>
      <c r="C26" s="21">
        <v>10</v>
      </c>
      <c r="D26" s="21">
        <v>120.54</v>
      </c>
      <c r="E26" s="21"/>
    </row>
    <row r="27" spans="1:5" x14ac:dyDescent="0.25">
      <c r="A27" s="392">
        <v>44897</v>
      </c>
      <c r="B27" s="21" t="s">
        <v>18699</v>
      </c>
      <c r="C27" s="21">
        <v>120</v>
      </c>
      <c r="D27" s="21">
        <v>337.51</v>
      </c>
      <c r="E27" s="21"/>
    </row>
    <row r="28" spans="1:5" x14ac:dyDescent="0.25">
      <c r="A28" s="392">
        <v>44897</v>
      </c>
      <c r="B28" s="21" t="s">
        <v>18700</v>
      </c>
      <c r="C28" s="21">
        <v>24</v>
      </c>
      <c r="D28" s="59"/>
      <c r="E28" s="384">
        <v>68.599999999999994</v>
      </c>
    </row>
    <row r="29" spans="1:5" x14ac:dyDescent="0.25">
      <c r="A29" s="392">
        <v>44897</v>
      </c>
      <c r="B29" s="21" t="s">
        <v>18701</v>
      </c>
      <c r="C29" s="21">
        <v>48</v>
      </c>
      <c r="D29" s="59"/>
      <c r="E29" s="21">
        <v>137.19999999999999</v>
      </c>
    </row>
    <row r="30" spans="1:5" x14ac:dyDescent="0.25">
      <c r="A30" s="392">
        <v>44897</v>
      </c>
      <c r="B30" s="21" t="s">
        <v>18702</v>
      </c>
      <c r="C30" s="21">
        <v>75</v>
      </c>
      <c r="D30" s="21">
        <v>304.79000000000002</v>
      </c>
      <c r="E30" s="21"/>
    </row>
    <row r="31" spans="1:5" x14ac:dyDescent="0.25">
      <c r="A31" s="392">
        <v>44897</v>
      </c>
      <c r="B31" s="21" t="s">
        <v>18703</v>
      </c>
      <c r="C31" s="21">
        <v>61</v>
      </c>
      <c r="D31" s="59"/>
      <c r="E31" s="21">
        <v>161.19999999999999</v>
      </c>
    </row>
    <row r="32" spans="1:5" x14ac:dyDescent="0.25">
      <c r="A32" s="392">
        <v>44897</v>
      </c>
      <c r="B32" s="21" t="s">
        <v>18704</v>
      </c>
      <c r="C32" s="21">
        <v>93</v>
      </c>
      <c r="D32" s="59"/>
      <c r="E32" s="21">
        <v>218.4</v>
      </c>
    </row>
    <row r="33" spans="1:6" x14ac:dyDescent="0.25">
      <c r="A33" s="392">
        <v>44897</v>
      </c>
      <c r="B33" s="21" t="s">
        <v>18705</v>
      </c>
      <c r="C33" s="21">
        <v>244</v>
      </c>
      <c r="D33" s="59"/>
      <c r="E33" s="21">
        <v>484.12</v>
      </c>
    </row>
    <row r="34" spans="1:6" x14ac:dyDescent="0.25">
      <c r="A34" s="392">
        <v>44897</v>
      </c>
      <c r="B34" s="21" t="s">
        <v>18707</v>
      </c>
      <c r="C34" s="21">
        <v>50</v>
      </c>
      <c r="D34" s="21">
        <v>154.29</v>
      </c>
      <c r="E34" s="21"/>
    </row>
    <row r="35" spans="1:6" x14ac:dyDescent="0.25">
      <c r="A35" s="392">
        <v>44897</v>
      </c>
      <c r="B35" s="21" t="s">
        <v>18708</v>
      </c>
      <c r="C35" s="21">
        <v>10</v>
      </c>
      <c r="D35" s="59"/>
      <c r="E35" s="21">
        <v>60.76</v>
      </c>
    </row>
    <row r="36" spans="1:6" x14ac:dyDescent="0.25">
      <c r="A36" s="392">
        <v>44897</v>
      </c>
      <c r="B36" s="21" t="s">
        <v>18709</v>
      </c>
      <c r="C36" s="21">
        <v>50</v>
      </c>
      <c r="D36" s="59"/>
      <c r="E36" s="21">
        <v>118</v>
      </c>
    </row>
    <row r="37" spans="1:6" x14ac:dyDescent="0.25">
      <c r="A37" s="392">
        <v>44897</v>
      </c>
      <c r="B37" s="21" t="s">
        <v>18710</v>
      </c>
      <c r="C37" s="21">
        <v>20</v>
      </c>
      <c r="D37" s="59"/>
      <c r="E37" s="21">
        <v>101</v>
      </c>
    </row>
    <row r="38" spans="1:6" ht="30" x14ac:dyDescent="0.25">
      <c r="A38" s="392">
        <v>44897</v>
      </c>
      <c r="B38" s="21" t="s">
        <v>18712</v>
      </c>
      <c r="C38" s="21">
        <v>14798</v>
      </c>
      <c r="D38" s="21"/>
      <c r="E38" s="60">
        <v>17007.93</v>
      </c>
      <c r="F38" s="89" t="s">
        <v>18879</v>
      </c>
    </row>
    <row r="39" spans="1:6" x14ac:dyDescent="0.25">
      <c r="A39" s="392">
        <v>44897</v>
      </c>
      <c r="B39" s="21" t="s">
        <v>18713</v>
      </c>
      <c r="C39" s="21">
        <v>120</v>
      </c>
      <c r="D39" s="59"/>
      <c r="E39" s="21">
        <v>330.4</v>
      </c>
    </row>
    <row r="40" spans="1:6" x14ac:dyDescent="0.25">
      <c r="A40" s="392">
        <v>44897</v>
      </c>
      <c r="B40" s="21" t="s">
        <v>18715</v>
      </c>
      <c r="C40" s="21">
        <v>2732</v>
      </c>
      <c r="D40" s="59"/>
      <c r="E40" s="60">
        <v>4516.58</v>
      </c>
    </row>
    <row r="41" spans="1:6" x14ac:dyDescent="0.25">
      <c r="A41" s="392">
        <v>44897</v>
      </c>
      <c r="B41" s="21" t="s">
        <v>18716</v>
      </c>
      <c r="C41" s="21">
        <v>165</v>
      </c>
      <c r="D41" s="59"/>
      <c r="E41" s="21">
        <v>358.45</v>
      </c>
    </row>
    <row r="42" spans="1:6" x14ac:dyDescent="0.25">
      <c r="A42" s="392">
        <v>44897</v>
      </c>
      <c r="B42" s="21" t="s">
        <v>18717</v>
      </c>
      <c r="C42" s="21">
        <v>38</v>
      </c>
      <c r="D42" s="59"/>
      <c r="E42" s="21">
        <v>88.2</v>
      </c>
    </row>
    <row r="43" spans="1:6" x14ac:dyDescent="0.25">
      <c r="A43" s="392">
        <v>44897</v>
      </c>
      <c r="B43" s="21" t="s">
        <v>18718</v>
      </c>
      <c r="C43" s="21">
        <v>2477</v>
      </c>
      <c r="D43" s="59"/>
      <c r="E43" s="60">
        <v>4097.6400000000003</v>
      </c>
    </row>
    <row r="44" spans="1:6" x14ac:dyDescent="0.25">
      <c r="A44" s="392">
        <v>44897</v>
      </c>
      <c r="B44" s="21" t="s">
        <v>18719</v>
      </c>
      <c r="C44" s="21">
        <v>120</v>
      </c>
      <c r="D44" s="59"/>
      <c r="E44" s="21">
        <v>411.6</v>
      </c>
    </row>
    <row r="45" spans="1:6" x14ac:dyDescent="0.25">
      <c r="A45" s="392">
        <v>44897</v>
      </c>
      <c r="B45" s="21" t="s">
        <v>18720</v>
      </c>
      <c r="C45" s="21">
        <v>224</v>
      </c>
      <c r="D45" s="59"/>
      <c r="E45" s="21">
        <v>525.27</v>
      </c>
    </row>
    <row r="46" spans="1:6" x14ac:dyDescent="0.25">
      <c r="A46" s="392">
        <v>44897</v>
      </c>
      <c r="B46" s="21" t="s">
        <v>18721</v>
      </c>
      <c r="C46" s="21">
        <v>60</v>
      </c>
      <c r="D46" s="59"/>
      <c r="E46" s="21">
        <v>137.19999999999999</v>
      </c>
    </row>
    <row r="47" spans="1:6" x14ac:dyDescent="0.25">
      <c r="A47" s="392">
        <v>44897</v>
      </c>
      <c r="B47" s="21" t="s">
        <v>18722</v>
      </c>
      <c r="C47" s="21">
        <v>150</v>
      </c>
      <c r="D47" s="59"/>
      <c r="E47" s="21">
        <v>193.2</v>
      </c>
    </row>
    <row r="48" spans="1:6" x14ac:dyDescent="0.25">
      <c r="A48" s="392">
        <v>44897</v>
      </c>
      <c r="B48" s="21" t="s">
        <v>18723</v>
      </c>
      <c r="C48" s="21">
        <v>421</v>
      </c>
      <c r="D48" s="59"/>
      <c r="E48" s="21">
        <v>853.83</v>
      </c>
    </row>
    <row r="49" spans="1:5" x14ac:dyDescent="0.25">
      <c r="A49" s="392">
        <v>44897</v>
      </c>
      <c r="B49" s="21" t="s">
        <v>18724</v>
      </c>
      <c r="C49" s="21">
        <v>163</v>
      </c>
      <c r="D49" s="21">
        <v>587.82000000000005</v>
      </c>
      <c r="E49" s="21"/>
    </row>
    <row r="50" spans="1:5" x14ac:dyDescent="0.25">
      <c r="A50" s="392">
        <v>44897</v>
      </c>
      <c r="B50" s="21" t="s">
        <v>18725</v>
      </c>
      <c r="C50" s="21">
        <v>50</v>
      </c>
      <c r="D50" s="21">
        <v>168.76</v>
      </c>
      <c r="E50" s="21"/>
    </row>
    <row r="51" spans="1:5" x14ac:dyDescent="0.25">
      <c r="A51" s="392">
        <v>44897</v>
      </c>
      <c r="B51" s="21" t="s">
        <v>18726</v>
      </c>
      <c r="C51" s="21">
        <v>41</v>
      </c>
      <c r="D51" s="59"/>
      <c r="E51" s="21">
        <v>161.69999999999999</v>
      </c>
    </row>
    <row r="52" spans="1:5" x14ac:dyDescent="0.25">
      <c r="A52" s="392">
        <v>44897</v>
      </c>
      <c r="B52" s="21" t="s">
        <v>18727</v>
      </c>
      <c r="C52" s="21">
        <v>94</v>
      </c>
      <c r="D52" s="59"/>
      <c r="E52" s="21">
        <v>213.2</v>
      </c>
    </row>
    <row r="53" spans="1:5" x14ac:dyDescent="0.25">
      <c r="A53" s="392">
        <v>44897</v>
      </c>
      <c r="B53" s="21" t="s">
        <v>18728</v>
      </c>
      <c r="C53" s="21">
        <v>69</v>
      </c>
      <c r="D53" s="59"/>
      <c r="E53" s="21">
        <v>159.80000000000001</v>
      </c>
    </row>
    <row r="54" spans="1:5" x14ac:dyDescent="0.25">
      <c r="A54" s="392">
        <v>44897</v>
      </c>
      <c r="B54" s="21" t="s">
        <v>18729</v>
      </c>
      <c r="C54" s="21">
        <v>1082</v>
      </c>
      <c r="D54" s="59"/>
      <c r="E54" s="60">
        <v>1987.44</v>
      </c>
    </row>
    <row r="55" spans="1:5" x14ac:dyDescent="0.25">
      <c r="A55" s="392">
        <v>44897</v>
      </c>
      <c r="B55" s="21" t="s">
        <v>18730</v>
      </c>
      <c r="C55" s="21">
        <v>630</v>
      </c>
      <c r="D55" s="59"/>
      <c r="E55" s="60">
        <v>1308.32</v>
      </c>
    </row>
    <row r="56" spans="1:5" x14ac:dyDescent="0.25">
      <c r="A56" s="392">
        <v>44897</v>
      </c>
      <c r="B56" s="21" t="s">
        <v>18731</v>
      </c>
      <c r="C56" s="21">
        <v>80</v>
      </c>
      <c r="D56" s="59"/>
      <c r="E56" s="21">
        <v>196</v>
      </c>
    </row>
    <row r="57" spans="1:5" x14ac:dyDescent="0.25">
      <c r="A57" s="392">
        <v>44897</v>
      </c>
      <c r="B57" s="21" t="s">
        <v>18732</v>
      </c>
      <c r="C57" s="21">
        <v>60</v>
      </c>
      <c r="D57" s="59"/>
      <c r="E57" s="21">
        <v>107</v>
      </c>
    </row>
    <row r="58" spans="1:5" x14ac:dyDescent="0.25">
      <c r="A58" s="392">
        <v>44897</v>
      </c>
      <c r="B58" s="21" t="s">
        <v>18733</v>
      </c>
      <c r="C58" s="21">
        <v>1260</v>
      </c>
      <c r="D58" s="59"/>
      <c r="E58" s="60">
        <v>2598.96</v>
      </c>
    </row>
    <row r="59" spans="1:5" x14ac:dyDescent="0.25">
      <c r="A59" s="392">
        <v>44897</v>
      </c>
      <c r="B59" s="21" t="s">
        <v>18734</v>
      </c>
      <c r="C59" s="21">
        <v>22</v>
      </c>
      <c r="D59" s="59"/>
      <c r="E59" s="21">
        <v>49</v>
      </c>
    </row>
    <row r="60" spans="1:5" x14ac:dyDescent="0.25">
      <c r="A60" s="392">
        <v>44897</v>
      </c>
      <c r="B60" s="21" t="s">
        <v>18735</v>
      </c>
      <c r="C60" s="21">
        <v>60</v>
      </c>
      <c r="D60" s="21">
        <v>154.97999999999999</v>
      </c>
      <c r="E60" s="21"/>
    </row>
    <row r="61" spans="1:5" x14ac:dyDescent="0.25">
      <c r="A61" s="392">
        <v>44900</v>
      </c>
      <c r="B61" s="21" t="s">
        <v>18736</v>
      </c>
      <c r="C61" s="21">
        <v>111</v>
      </c>
      <c r="D61" s="59"/>
      <c r="E61" s="21">
        <v>247.8</v>
      </c>
    </row>
    <row r="62" spans="1:5" x14ac:dyDescent="0.25">
      <c r="A62" s="392">
        <v>44900</v>
      </c>
      <c r="B62" s="21" t="s">
        <v>18737</v>
      </c>
      <c r="C62" s="21">
        <v>25</v>
      </c>
      <c r="D62" s="21">
        <v>84.38</v>
      </c>
      <c r="E62" s="21"/>
    </row>
    <row r="63" spans="1:5" x14ac:dyDescent="0.25">
      <c r="A63" s="392">
        <v>44900</v>
      </c>
      <c r="B63" s="21" t="s">
        <v>18738</v>
      </c>
      <c r="C63" s="7">
        <v>10</v>
      </c>
      <c r="D63" s="21">
        <v>84.38</v>
      </c>
      <c r="E63" s="21"/>
    </row>
    <row r="64" spans="1:5" x14ac:dyDescent="0.25">
      <c r="A64" s="392">
        <v>44900</v>
      </c>
      <c r="B64" s="21" t="s">
        <v>18739</v>
      </c>
      <c r="C64" s="21">
        <v>12</v>
      </c>
      <c r="D64" s="59"/>
      <c r="E64" s="21">
        <v>49</v>
      </c>
    </row>
    <row r="65" spans="1:5" x14ac:dyDescent="0.25">
      <c r="A65" s="392">
        <v>44900</v>
      </c>
      <c r="B65" s="21" t="s">
        <v>18740</v>
      </c>
      <c r="C65" s="21">
        <v>12</v>
      </c>
      <c r="D65" s="59"/>
      <c r="E65" s="21">
        <v>49</v>
      </c>
    </row>
    <row r="66" spans="1:5" x14ac:dyDescent="0.25">
      <c r="A66" s="392">
        <v>44900</v>
      </c>
      <c r="B66" s="21" t="s">
        <v>18741</v>
      </c>
      <c r="C66" s="21">
        <v>39</v>
      </c>
      <c r="D66" s="59"/>
      <c r="E66" s="21">
        <v>291.55</v>
      </c>
    </row>
    <row r="67" spans="1:5" x14ac:dyDescent="0.25">
      <c r="A67" s="392">
        <v>44900</v>
      </c>
      <c r="B67" s="21" t="s">
        <v>18742</v>
      </c>
      <c r="C67" s="21">
        <v>12</v>
      </c>
      <c r="D67" s="59"/>
      <c r="E67" s="21">
        <v>58.8</v>
      </c>
    </row>
    <row r="68" spans="1:5" x14ac:dyDescent="0.25">
      <c r="A68" s="392">
        <v>44900</v>
      </c>
      <c r="B68" s="21" t="s">
        <v>18743</v>
      </c>
      <c r="C68" s="21">
        <v>5</v>
      </c>
      <c r="D68" s="59"/>
      <c r="E68" s="21">
        <v>49</v>
      </c>
    </row>
    <row r="69" spans="1:5" x14ac:dyDescent="0.25">
      <c r="A69" s="392">
        <v>44900</v>
      </c>
      <c r="B69" s="21" t="s">
        <v>18744</v>
      </c>
      <c r="C69" s="21">
        <v>18</v>
      </c>
      <c r="D69" s="59"/>
      <c r="E69" s="21">
        <v>52</v>
      </c>
    </row>
    <row r="70" spans="1:5" x14ac:dyDescent="0.25">
      <c r="A70" s="392">
        <v>44900</v>
      </c>
      <c r="B70" s="21" t="s">
        <v>18745</v>
      </c>
      <c r="C70" s="21">
        <v>48</v>
      </c>
      <c r="D70" s="59"/>
      <c r="E70" s="21">
        <v>176.8</v>
      </c>
    </row>
    <row r="71" spans="1:5" x14ac:dyDescent="0.25">
      <c r="A71" s="392">
        <v>44900</v>
      </c>
      <c r="B71" s="21" t="s">
        <v>18746</v>
      </c>
      <c r="C71" s="21">
        <v>15</v>
      </c>
      <c r="D71" s="59"/>
      <c r="E71" s="21">
        <v>49</v>
      </c>
    </row>
    <row r="72" spans="1:5" x14ac:dyDescent="0.25">
      <c r="A72" s="392">
        <v>44900</v>
      </c>
      <c r="B72" s="21" t="s">
        <v>18748</v>
      </c>
      <c r="C72" s="7">
        <v>187</v>
      </c>
      <c r="D72" s="59"/>
      <c r="E72" s="21">
        <v>572.29999999999995</v>
      </c>
    </row>
    <row r="73" spans="1:5" x14ac:dyDescent="0.25">
      <c r="A73" s="392">
        <v>44900</v>
      </c>
      <c r="B73" s="21" t="s">
        <v>18749</v>
      </c>
      <c r="C73" s="21">
        <v>50</v>
      </c>
      <c r="D73" s="59"/>
      <c r="E73" s="21">
        <v>137.19999999999999</v>
      </c>
    </row>
    <row r="74" spans="1:5" x14ac:dyDescent="0.25">
      <c r="A74" s="392">
        <v>44900</v>
      </c>
      <c r="B74" s="21" t="s">
        <v>18750</v>
      </c>
      <c r="C74" s="21">
        <v>20</v>
      </c>
      <c r="D74" s="59"/>
      <c r="E74" s="21">
        <v>68.599999999999994</v>
      </c>
    </row>
    <row r="75" spans="1:5" x14ac:dyDescent="0.25">
      <c r="A75" s="392">
        <v>44900</v>
      </c>
      <c r="B75" s="21" t="s">
        <v>18751</v>
      </c>
      <c r="C75" s="7">
        <v>225</v>
      </c>
      <c r="D75" s="59"/>
      <c r="E75" s="21">
        <v>520</v>
      </c>
    </row>
    <row r="76" spans="1:5" x14ac:dyDescent="0.25">
      <c r="A76" s="392">
        <v>44900</v>
      </c>
      <c r="B76" s="21" t="s">
        <v>18752</v>
      </c>
      <c r="C76" s="7">
        <v>90</v>
      </c>
      <c r="D76" s="21">
        <v>168.76</v>
      </c>
      <c r="E76" s="21"/>
    </row>
    <row r="77" spans="1:5" x14ac:dyDescent="0.25">
      <c r="A77" s="392">
        <v>44900</v>
      </c>
      <c r="B77" s="21" t="s">
        <v>18753</v>
      </c>
      <c r="C77" s="7">
        <v>74</v>
      </c>
      <c r="D77" s="59"/>
      <c r="E77" s="21">
        <v>166.6</v>
      </c>
    </row>
    <row r="78" spans="1:5" x14ac:dyDescent="0.25">
      <c r="A78" s="392">
        <v>44900</v>
      </c>
      <c r="B78" s="293" t="s">
        <v>18754</v>
      </c>
      <c r="C78" s="293">
        <v>880</v>
      </c>
      <c r="D78" s="293"/>
      <c r="E78" s="423">
        <v>2065.59</v>
      </c>
    </row>
    <row r="79" spans="1:5" x14ac:dyDescent="0.25">
      <c r="A79" s="392">
        <v>44900</v>
      </c>
      <c r="B79" s="293" t="s">
        <v>18755</v>
      </c>
      <c r="C79" s="293">
        <v>14</v>
      </c>
      <c r="D79" s="293">
        <v>63.96</v>
      </c>
      <c r="E79" s="293"/>
    </row>
    <row r="80" spans="1:5" x14ac:dyDescent="0.25">
      <c r="A80" s="392">
        <v>44900</v>
      </c>
      <c r="B80" s="293" t="s">
        <v>18756</v>
      </c>
      <c r="C80" s="293">
        <v>74</v>
      </c>
      <c r="D80" s="293"/>
      <c r="E80" s="293">
        <v>187.2</v>
      </c>
    </row>
    <row r="81" spans="1:5" x14ac:dyDescent="0.25">
      <c r="A81" s="392">
        <v>44900</v>
      </c>
      <c r="B81" s="293" t="s">
        <v>18757</v>
      </c>
      <c r="C81" s="293">
        <v>450</v>
      </c>
      <c r="D81" s="293"/>
      <c r="E81" s="423">
        <v>1101.24</v>
      </c>
    </row>
    <row r="82" spans="1:5" x14ac:dyDescent="0.25">
      <c r="A82" s="392">
        <v>44900</v>
      </c>
      <c r="B82" s="293" t="s">
        <v>18758</v>
      </c>
      <c r="C82" s="293">
        <v>23</v>
      </c>
      <c r="D82" s="293"/>
      <c r="E82" s="293">
        <v>53.9</v>
      </c>
    </row>
    <row r="83" spans="1:5" x14ac:dyDescent="0.25">
      <c r="A83" s="392">
        <v>44900</v>
      </c>
      <c r="B83" s="293" t="s">
        <v>18759</v>
      </c>
      <c r="C83" s="293">
        <v>24</v>
      </c>
      <c r="D83" s="293"/>
      <c r="E83" s="293">
        <v>49</v>
      </c>
    </row>
    <row r="84" spans="1:5" x14ac:dyDescent="0.25">
      <c r="A84" s="392">
        <v>44900</v>
      </c>
      <c r="B84" s="293" t="s">
        <v>18760</v>
      </c>
      <c r="C84" s="293">
        <v>21</v>
      </c>
      <c r="D84" s="293">
        <v>70.36</v>
      </c>
      <c r="E84" s="293"/>
    </row>
    <row r="85" spans="1:5" x14ac:dyDescent="0.25">
      <c r="A85" s="392">
        <v>44900</v>
      </c>
      <c r="B85" s="293" t="s">
        <v>18761</v>
      </c>
      <c r="C85" s="293">
        <v>47</v>
      </c>
      <c r="D85" s="293"/>
      <c r="E85" s="293">
        <v>104</v>
      </c>
    </row>
    <row r="86" spans="1:5" x14ac:dyDescent="0.25">
      <c r="A86" s="392">
        <v>44900</v>
      </c>
      <c r="B86" s="293" t="s">
        <v>18763</v>
      </c>
      <c r="C86" s="293">
        <v>445</v>
      </c>
      <c r="D86" s="293"/>
      <c r="E86" s="293">
        <v>519.66</v>
      </c>
    </row>
    <row r="87" spans="1:5" x14ac:dyDescent="0.25">
      <c r="A87" s="392">
        <v>44900</v>
      </c>
      <c r="B87" s="293" t="s">
        <v>18762</v>
      </c>
      <c r="C87" s="293">
        <v>10</v>
      </c>
      <c r="D87" s="293">
        <v>66.3</v>
      </c>
      <c r="E87" s="293"/>
    </row>
    <row r="88" spans="1:5" x14ac:dyDescent="0.25">
      <c r="A88" s="392">
        <v>44900</v>
      </c>
      <c r="B88" s="293" t="s">
        <v>18764</v>
      </c>
      <c r="C88" s="293">
        <v>20</v>
      </c>
      <c r="D88" s="293"/>
      <c r="E88" s="293">
        <v>94</v>
      </c>
    </row>
    <row r="89" spans="1:5" x14ac:dyDescent="0.25">
      <c r="A89" s="392">
        <v>44900</v>
      </c>
      <c r="B89" s="293" t="s">
        <v>18765</v>
      </c>
      <c r="C89" s="293">
        <v>576</v>
      </c>
      <c r="D89" s="293"/>
      <c r="E89" s="423">
        <v>1564.08</v>
      </c>
    </row>
    <row r="90" spans="1:5" x14ac:dyDescent="0.25">
      <c r="A90" s="392">
        <v>44900</v>
      </c>
      <c r="B90" s="293" t="s">
        <v>18766</v>
      </c>
      <c r="C90" s="293">
        <v>35</v>
      </c>
      <c r="D90" s="293">
        <v>97.17</v>
      </c>
      <c r="E90" s="293"/>
    </row>
    <row r="91" spans="1:5" x14ac:dyDescent="0.25">
      <c r="A91" s="392">
        <v>44900</v>
      </c>
      <c r="B91" s="293" t="s">
        <v>18767</v>
      </c>
      <c r="C91" s="293">
        <v>90</v>
      </c>
      <c r="D91" s="293"/>
      <c r="E91" s="293">
        <v>218.4</v>
      </c>
    </row>
    <row r="92" spans="1:5" x14ac:dyDescent="0.25">
      <c r="A92" s="392">
        <v>44900</v>
      </c>
      <c r="B92" s="293" t="s">
        <v>18768</v>
      </c>
      <c r="C92" s="293">
        <v>75</v>
      </c>
      <c r="D92" s="293"/>
      <c r="E92" s="293">
        <v>161.69999999999999</v>
      </c>
    </row>
    <row r="93" spans="1:5" x14ac:dyDescent="0.25">
      <c r="A93" s="392">
        <v>44900</v>
      </c>
      <c r="B93" s="293" t="s">
        <v>18769</v>
      </c>
      <c r="C93" s="293">
        <v>98</v>
      </c>
      <c r="D93" s="293"/>
      <c r="E93" s="293">
        <v>214.13</v>
      </c>
    </row>
    <row r="94" spans="1:5" x14ac:dyDescent="0.25">
      <c r="A94" s="392">
        <v>44900</v>
      </c>
      <c r="B94" s="293" t="s">
        <v>18770</v>
      </c>
      <c r="C94" s="293">
        <v>26</v>
      </c>
      <c r="D94" s="293">
        <v>89.54</v>
      </c>
      <c r="E94" s="293"/>
    </row>
    <row r="95" spans="1:5" x14ac:dyDescent="0.25">
      <c r="A95" s="392">
        <v>44900</v>
      </c>
      <c r="B95" s="293" t="s">
        <v>18771</v>
      </c>
      <c r="C95" s="293">
        <v>12</v>
      </c>
      <c r="D95" s="293"/>
      <c r="E95" s="293">
        <v>49</v>
      </c>
    </row>
    <row r="96" spans="1:5" x14ac:dyDescent="0.25">
      <c r="A96" s="392">
        <v>44900</v>
      </c>
      <c r="B96" s="293" t="s">
        <v>18772</v>
      </c>
      <c r="C96" s="293">
        <v>99</v>
      </c>
      <c r="D96" s="293"/>
      <c r="E96" s="293">
        <v>260</v>
      </c>
    </row>
    <row r="97" spans="1:5" x14ac:dyDescent="0.25">
      <c r="A97" s="392">
        <v>44900</v>
      </c>
      <c r="B97" s="293" t="s">
        <v>18773</v>
      </c>
      <c r="C97" s="293">
        <v>174</v>
      </c>
      <c r="D97" s="293"/>
      <c r="E97" s="293">
        <v>329.26</v>
      </c>
    </row>
    <row r="98" spans="1:5" x14ac:dyDescent="0.25">
      <c r="A98" s="392">
        <v>44900</v>
      </c>
      <c r="B98" s="293" t="s">
        <v>18774</v>
      </c>
      <c r="C98" s="293">
        <v>84</v>
      </c>
      <c r="D98" s="293">
        <v>203.2</v>
      </c>
      <c r="E98" s="293"/>
    </row>
    <row r="99" spans="1:5" x14ac:dyDescent="0.25">
      <c r="A99" s="392">
        <v>44900</v>
      </c>
      <c r="B99" s="293" t="s">
        <v>18775</v>
      </c>
      <c r="C99" s="293">
        <v>324</v>
      </c>
      <c r="D99" s="293"/>
      <c r="E99" s="293">
        <v>670.32</v>
      </c>
    </row>
    <row r="100" spans="1:5" x14ac:dyDescent="0.25">
      <c r="A100" s="430">
        <v>44900</v>
      </c>
      <c r="B100" s="431" t="s">
        <v>18776</v>
      </c>
      <c r="C100" s="431">
        <v>23</v>
      </c>
      <c r="D100" s="431">
        <v>81.16</v>
      </c>
      <c r="E100" s="431"/>
    </row>
    <row r="101" spans="1:5" x14ac:dyDescent="0.25">
      <c r="A101" s="430">
        <v>44900</v>
      </c>
      <c r="B101" s="431" t="s">
        <v>18777</v>
      </c>
      <c r="C101" s="431">
        <v>208</v>
      </c>
      <c r="D101" s="432"/>
      <c r="E101" s="431">
        <v>554.6</v>
      </c>
    </row>
    <row r="102" spans="1:5" x14ac:dyDescent="0.25">
      <c r="A102" s="430">
        <v>44900</v>
      </c>
      <c r="B102" s="431" t="s">
        <v>18778</v>
      </c>
      <c r="C102" s="431">
        <v>97</v>
      </c>
      <c r="D102" s="431">
        <v>280.69</v>
      </c>
      <c r="E102" s="431"/>
    </row>
    <row r="103" spans="1:5" x14ac:dyDescent="0.25">
      <c r="A103" s="430">
        <v>44901</v>
      </c>
      <c r="B103" s="431" t="s">
        <v>18779</v>
      </c>
      <c r="C103" s="431">
        <v>32</v>
      </c>
      <c r="D103" s="432"/>
      <c r="E103" s="431">
        <v>78</v>
      </c>
    </row>
    <row r="104" spans="1:5" x14ac:dyDescent="0.25">
      <c r="A104" s="430">
        <v>44901</v>
      </c>
      <c r="B104" s="431" t="s">
        <v>18780</v>
      </c>
      <c r="C104" s="431">
        <v>247</v>
      </c>
      <c r="D104" s="432"/>
      <c r="E104" s="431">
        <v>515.97</v>
      </c>
    </row>
    <row r="105" spans="1:5" x14ac:dyDescent="0.25">
      <c r="A105" s="430">
        <v>44901</v>
      </c>
      <c r="B105" s="431" t="s">
        <v>18781</v>
      </c>
      <c r="C105" s="431">
        <v>470</v>
      </c>
      <c r="D105" s="432"/>
      <c r="E105" s="433">
        <v>1034.5999999999999</v>
      </c>
    </row>
    <row r="106" spans="1:5" x14ac:dyDescent="0.25">
      <c r="A106" s="430">
        <v>44901</v>
      </c>
      <c r="B106" s="431" t="s">
        <v>18782</v>
      </c>
      <c r="C106" s="431">
        <v>75</v>
      </c>
      <c r="D106" s="432"/>
      <c r="E106" s="431">
        <v>176.4</v>
      </c>
    </row>
    <row r="107" spans="1:5" x14ac:dyDescent="0.25">
      <c r="A107" s="430">
        <v>44901</v>
      </c>
      <c r="B107" s="431" t="s">
        <v>18783</v>
      </c>
      <c r="C107" s="431">
        <v>14</v>
      </c>
      <c r="D107" s="432"/>
      <c r="E107" s="431">
        <v>52</v>
      </c>
    </row>
    <row r="108" spans="1:5" x14ac:dyDescent="0.25">
      <c r="A108" s="430">
        <v>44901</v>
      </c>
      <c r="B108" s="431" t="s">
        <v>18784</v>
      </c>
      <c r="C108" s="435">
        <v>177</v>
      </c>
      <c r="D108" s="431">
        <v>467.87</v>
      </c>
      <c r="E108" s="431"/>
    </row>
    <row r="109" spans="1:5" x14ac:dyDescent="0.25">
      <c r="A109" s="430">
        <v>44901</v>
      </c>
      <c r="B109" s="431" t="s">
        <v>18785</v>
      </c>
      <c r="C109" s="431">
        <v>10</v>
      </c>
      <c r="D109" s="432"/>
      <c r="E109" s="431">
        <v>49</v>
      </c>
    </row>
    <row r="110" spans="1:5" x14ac:dyDescent="0.25">
      <c r="A110" s="430">
        <v>44901</v>
      </c>
      <c r="B110" s="431" t="s">
        <v>18786</v>
      </c>
      <c r="C110" s="431">
        <v>180</v>
      </c>
      <c r="D110" s="432"/>
      <c r="E110" s="431">
        <v>274.39999999999998</v>
      </c>
    </row>
    <row r="111" spans="1:5" x14ac:dyDescent="0.25">
      <c r="A111" s="430">
        <v>44901</v>
      </c>
      <c r="B111" s="431" t="s">
        <v>18787</v>
      </c>
      <c r="C111" s="431">
        <v>77</v>
      </c>
      <c r="D111" s="432"/>
      <c r="E111" s="431">
        <v>166.6</v>
      </c>
    </row>
    <row r="112" spans="1:5" x14ac:dyDescent="0.25">
      <c r="A112" s="430">
        <v>44901</v>
      </c>
      <c r="B112" s="431" t="s">
        <v>18788</v>
      </c>
      <c r="C112" s="435">
        <v>80</v>
      </c>
      <c r="D112" s="432"/>
      <c r="E112" s="431">
        <v>140.4</v>
      </c>
    </row>
    <row r="113" spans="1:5" x14ac:dyDescent="0.25">
      <c r="A113" s="430">
        <v>44901</v>
      </c>
      <c r="B113" s="431" t="s">
        <v>18789</v>
      </c>
      <c r="C113" s="431">
        <v>800</v>
      </c>
      <c r="D113" s="432"/>
      <c r="E113" s="433">
        <v>1977.3</v>
      </c>
    </row>
    <row r="114" spans="1:5" x14ac:dyDescent="0.25">
      <c r="A114" s="430">
        <v>44901</v>
      </c>
      <c r="B114" s="431" t="s">
        <v>18790</v>
      </c>
      <c r="C114" s="431">
        <v>1103</v>
      </c>
      <c r="D114" s="432"/>
      <c r="E114" s="433">
        <v>1623.36</v>
      </c>
    </row>
    <row r="115" spans="1:5" x14ac:dyDescent="0.25">
      <c r="A115" s="430">
        <v>44901</v>
      </c>
      <c r="B115" s="431" t="s">
        <v>18791</v>
      </c>
      <c r="C115" s="431">
        <v>11</v>
      </c>
      <c r="D115" s="431">
        <v>60.27</v>
      </c>
      <c r="E115" s="431"/>
    </row>
    <row r="116" spans="1:5" x14ac:dyDescent="0.25">
      <c r="A116" s="430">
        <v>44901</v>
      </c>
      <c r="B116" s="431" t="s">
        <v>18792</v>
      </c>
      <c r="C116" s="431">
        <v>49</v>
      </c>
      <c r="D116" s="432"/>
      <c r="E116" s="431">
        <v>122.5</v>
      </c>
    </row>
    <row r="117" spans="1:5" x14ac:dyDescent="0.25">
      <c r="A117" s="430">
        <v>44901</v>
      </c>
      <c r="B117" s="431" t="s">
        <v>18793</v>
      </c>
      <c r="C117" s="431">
        <v>21</v>
      </c>
      <c r="D117" s="431">
        <v>63.96</v>
      </c>
      <c r="E117" s="431"/>
    </row>
    <row r="118" spans="1:5" x14ac:dyDescent="0.25">
      <c r="A118" s="430">
        <v>44901</v>
      </c>
      <c r="B118" s="431" t="s">
        <v>18794</v>
      </c>
      <c r="C118" s="431">
        <v>1210</v>
      </c>
      <c r="D118" s="432"/>
      <c r="E118" s="433">
        <v>3265.36</v>
      </c>
    </row>
    <row r="119" spans="1:5" x14ac:dyDescent="0.25">
      <c r="A119" s="430">
        <v>44901</v>
      </c>
      <c r="B119" s="431" t="s">
        <v>18795</v>
      </c>
      <c r="C119" s="435">
        <v>281</v>
      </c>
      <c r="D119" s="432"/>
      <c r="E119" s="431">
        <v>706.68</v>
      </c>
    </row>
    <row r="120" spans="1:5" x14ac:dyDescent="0.25">
      <c r="A120" s="430">
        <v>44901</v>
      </c>
      <c r="B120" s="431" t="s">
        <v>18796</v>
      </c>
      <c r="C120" s="431">
        <v>48</v>
      </c>
      <c r="D120" s="432"/>
      <c r="E120" s="431">
        <v>41.16</v>
      </c>
    </row>
    <row r="121" spans="1:5" x14ac:dyDescent="0.25">
      <c r="A121" s="430">
        <v>44901</v>
      </c>
      <c r="B121" s="431" t="s">
        <v>18797</v>
      </c>
      <c r="C121" s="435">
        <v>103</v>
      </c>
      <c r="D121" s="431">
        <v>216.42</v>
      </c>
      <c r="E121" s="431"/>
    </row>
    <row r="122" spans="1:5" x14ac:dyDescent="0.25">
      <c r="A122" s="430">
        <v>44901</v>
      </c>
      <c r="B122" s="293" t="s">
        <v>18798</v>
      </c>
      <c r="C122" s="293">
        <v>142</v>
      </c>
      <c r="D122" s="293">
        <v>401.03</v>
      </c>
      <c r="E122" s="293"/>
    </row>
    <row r="123" spans="1:5" x14ac:dyDescent="0.25">
      <c r="A123" s="430">
        <v>44901</v>
      </c>
      <c r="B123" s="293" t="s">
        <v>18799</v>
      </c>
      <c r="C123" s="293">
        <v>10</v>
      </c>
      <c r="D123" s="293"/>
      <c r="E123" s="293">
        <v>49</v>
      </c>
    </row>
    <row r="124" spans="1:5" x14ac:dyDescent="0.25">
      <c r="A124" s="430">
        <v>44901</v>
      </c>
      <c r="B124" s="293" t="s">
        <v>18800</v>
      </c>
      <c r="C124" s="293">
        <v>1449</v>
      </c>
      <c r="D124" s="293"/>
      <c r="E124" s="423">
        <v>3041.92</v>
      </c>
    </row>
    <row r="125" spans="1:5" x14ac:dyDescent="0.25">
      <c r="A125" s="430">
        <v>44901</v>
      </c>
      <c r="B125" s="293" t="s">
        <v>18801</v>
      </c>
      <c r="C125" s="293">
        <v>187</v>
      </c>
      <c r="D125" s="293"/>
      <c r="E125" s="293">
        <v>442.5</v>
      </c>
    </row>
    <row r="126" spans="1:5" x14ac:dyDescent="0.25">
      <c r="A126" s="430">
        <v>44901</v>
      </c>
      <c r="B126" s="293" t="s">
        <v>18802</v>
      </c>
      <c r="C126" s="293">
        <v>28</v>
      </c>
      <c r="D126" s="293"/>
      <c r="E126" s="293">
        <v>59</v>
      </c>
    </row>
    <row r="127" spans="1:5" x14ac:dyDescent="0.25">
      <c r="A127" s="430">
        <v>44901</v>
      </c>
      <c r="B127" s="293" t="s">
        <v>18803</v>
      </c>
      <c r="C127" s="293">
        <v>15</v>
      </c>
      <c r="D127" s="293"/>
      <c r="E127" s="293">
        <v>49</v>
      </c>
    </row>
    <row r="128" spans="1:5" x14ac:dyDescent="0.25">
      <c r="A128" s="430">
        <v>44901</v>
      </c>
      <c r="B128" s="293" t="s">
        <v>18804</v>
      </c>
      <c r="C128" s="293">
        <v>40</v>
      </c>
      <c r="D128" s="293"/>
      <c r="E128" s="293">
        <v>137.19999999999999</v>
      </c>
    </row>
    <row r="129" spans="1:5" x14ac:dyDescent="0.25">
      <c r="A129" s="430">
        <v>44901</v>
      </c>
      <c r="B129" s="293" t="s">
        <v>18805</v>
      </c>
      <c r="C129" s="293">
        <v>53</v>
      </c>
      <c r="D129" s="293"/>
      <c r="E129" s="293">
        <v>137.19999999999999</v>
      </c>
    </row>
    <row r="130" spans="1:5" x14ac:dyDescent="0.25">
      <c r="A130" s="430">
        <v>44901</v>
      </c>
      <c r="B130" s="293" t="s">
        <v>18806</v>
      </c>
      <c r="C130" s="293">
        <v>113</v>
      </c>
      <c r="D130" s="293"/>
      <c r="E130" s="293">
        <v>295</v>
      </c>
    </row>
    <row r="131" spans="1:5" x14ac:dyDescent="0.25">
      <c r="A131" s="430">
        <v>44901</v>
      </c>
      <c r="B131" s="293" t="s">
        <v>18807</v>
      </c>
      <c r="C131" s="293">
        <v>40</v>
      </c>
      <c r="D131" s="293">
        <v>85</v>
      </c>
      <c r="E131" s="293"/>
    </row>
    <row r="132" spans="1:5" x14ac:dyDescent="0.25">
      <c r="A132" s="430">
        <v>44901</v>
      </c>
      <c r="B132" s="431" t="s">
        <v>18808</v>
      </c>
      <c r="C132" s="431">
        <v>158</v>
      </c>
      <c r="D132" s="432"/>
      <c r="E132" s="431">
        <v>469.42</v>
      </c>
    </row>
    <row r="133" spans="1:5" x14ac:dyDescent="0.25">
      <c r="A133" s="430">
        <v>44901</v>
      </c>
      <c r="B133" s="431" t="s">
        <v>18809</v>
      </c>
      <c r="C133" s="431">
        <v>229</v>
      </c>
      <c r="D133" s="432"/>
      <c r="E133" s="431">
        <v>630</v>
      </c>
    </row>
    <row r="134" spans="1:5" x14ac:dyDescent="0.25">
      <c r="A134" s="430">
        <v>44901</v>
      </c>
      <c r="B134" s="431" t="s">
        <v>18810</v>
      </c>
      <c r="C134" s="431">
        <v>23</v>
      </c>
      <c r="D134" s="431">
        <v>72.569999999999993</v>
      </c>
      <c r="E134" s="431"/>
    </row>
    <row r="135" spans="1:5" x14ac:dyDescent="0.25">
      <c r="A135" s="430">
        <v>44902</v>
      </c>
      <c r="B135" s="431" t="s">
        <v>18811</v>
      </c>
      <c r="C135" s="431">
        <v>195</v>
      </c>
      <c r="D135" s="431">
        <v>553.28</v>
      </c>
      <c r="E135" s="431"/>
    </row>
    <row r="136" spans="1:5" x14ac:dyDescent="0.25">
      <c r="A136" s="430">
        <v>44902</v>
      </c>
      <c r="B136" s="431" t="s">
        <v>18812</v>
      </c>
      <c r="C136" s="431">
        <v>55</v>
      </c>
      <c r="D136" s="432"/>
      <c r="E136" s="431">
        <v>122.5</v>
      </c>
    </row>
    <row r="137" spans="1:5" x14ac:dyDescent="0.25">
      <c r="A137" s="430">
        <v>44902</v>
      </c>
      <c r="B137" s="431" t="s">
        <v>18813</v>
      </c>
      <c r="C137" s="431">
        <v>32</v>
      </c>
      <c r="D137" s="432"/>
      <c r="E137" s="431">
        <v>78.400000000000006</v>
      </c>
    </row>
    <row r="138" spans="1:5" x14ac:dyDescent="0.25">
      <c r="A138" s="430">
        <v>44902</v>
      </c>
      <c r="B138" s="431" t="s">
        <v>18814</v>
      </c>
      <c r="C138" s="431">
        <v>59</v>
      </c>
      <c r="D138" s="432"/>
      <c r="E138" s="431">
        <v>151.9</v>
      </c>
    </row>
    <row r="139" spans="1:5" x14ac:dyDescent="0.25">
      <c r="A139" s="430">
        <v>44902</v>
      </c>
      <c r="B139" s="431" t="s">
        <v>18815</v>
      </c>
      <c r="C139" s="431">
        <v>10</v>
      </c>
      <c r="D139" s="431"/>
      <c r="E139" s="431">
        <v>50.37</v>
      </c>
    </row>
    <row r="140" spans="1:5" x14ac:dyDescent="0.25">
      <c r="A140" s="430">
        <v>44902</v>
      </c>
      <c r="B140" s="431" t="s">
        <v>18816</v>
      </c>
      <c r="C140" s="431">
        <v>368</v>
      </c>
      <c r="D140" s="432"/>
      <c r="E140" s="431">
        <v>619.20000000000005</v>
      </c>
    </row>
    <row r="141" spans="1:5" x14ac:dyDescent="0.25">
      <c r="A141" s="430">
        <v>44902</v>
      </c>
      <c r="B141" s="431" t="s">
        <v>18817</v>
      </c>
      <c r="C141" s="431">
        <v>194</v>
      </c>
      <c r="D141" s="432"/>
      <c r="E141" s="431">
        <v>423.61</v>
      </c>
    </row>
    <row r="142" spans="1:5" x14ac:dyDescent="0.25">
      <c r="A142" s="430">
        <v>44902</v>
      </c>
      <c r="B142" s="431" t="s">
        <v>18818</v>
      </c>
      <c r="C142" s="431">
        <v>484</v>
      </c>
      <c r="D142" s="432"/>
      <c r="E142" s="433">
        <v>1028.76</v>
      </c>
    </row>
    <row r="143" spans="1:5" x14ac:dyDescent="0.25">
      <c r="A143" s="430">
        <v>44902</v>
      </c>
      <c r="B143" s="431" t="s">
        <v>18819</v>
      </c>
      <c r="C143" s="431">
        <v>42</v>
      </c>
      <c r="D143" s="432"/>
      <c r="E143" s="431">
        <v>112.7</v>
      </c>
    </row>
    <row r="144" spans="1:5" x14ac:dyDescent="0.25">
      <c r="A144" s="430">
        <v>44902</v>
      </c>
      <c r="B144" s="431" t="s">
        <v>18820</v>
      </c>
      <c r="C144" s="435">
        <v>2355</v>
      </c>
      <c r="D144" s="432"/>
      <c r="E144" s="433">
        <v>4520.96</v>
      </c>
    </row>
    <row r="145" spans="1:5" x14ac:dyDescent="0.25">
      <c r="A145" s="430">
        <v>44902</v>
      </c>
      <c r="B145" s="431" t="s">
        <v>18821</v>
      </c>
      <c r="C145" s="435">
        <v>60</v>
      </c>
      <c r="D145" s="432"/>
      <c r="E145" s="431">
        <v>145.6</v>
      </c>
    </row>
    <row r="146" spans="1:5" x14ac:dyDescent="0.25">
      <c r="A146" s="430">
        <v>44902</v>
      </c>
      <c r="B146" s="293" t="s">
        <v>18822</v>
      </c>
      <c r="C146" s="293">
        <v>22</v>
      </c>
      <c r="D146" s="293"/>
      <c r="E146" s="293">
        <v>59</v>
      </c>
    </row>
    <row r="147" spans="1:5" x14ac:dyDescent="0.25">
      <c r="A147" s="430">
        <v>44902</v>
      </c>
      <c r="B147" s="293" t="s">
        <v>18823</v>
      </c>
      <c r="C147" s="293">
        <v>307</v>
      </c>
      <c r="D147" s="293"/>
      <c r="E147" s="293">
        <v>617.4</v>
      </c>
    </row>
    <row r="148" spans="1:5" x14ac:dyDescent="0.25">
      <c r="A148" s="430">
        <v>44902</v>
      </c>
      <c r="B148" s="293" t="s">
        <v>18824</v>
      </c>
      <c r="C148" s="293">
        <v>836</v>
      </c>
      <c r="D148" s="293"/>
      <c r="E148" s="423">
        <v>1673.84</v>
      </c>
    </row>
    <row r="149" spans="1:5" x14ac:dyDescent="0.25">
      <c r="A149" s="430">
        <v>44902</v>
      </c>
      <c r="B149" s="293" t="s">
        <v>18825</v>
      </c>
      <c r="C149" s="293">
        <v>95</v>
      </c>
      <c r="D149" s="293">
        <v>304.79000000000002</v>
      </c>
      <c r="E149" s="293"/>
    </row>
    <row r="150" spans="1:5" x14ac:dyDescent="0.25">
      <c r="A150" s="430">
        <v>44902</v>
      </c>
      <c r="B150" s="293" t="s">
        <v>18826</v>
      </c>
      <c r="C150" s="293">
        <v>40</v>
      </c>
      <c r="D150" s="293"/>
      <c r="E150" s="293">
        <v>98.8</v>
      </c>
    </row>
    <row r="151" spans="1:5" x14ac:dyDescent="0.25">
      <c r="A151" s="430">
        <v>44902</v>
      </c>
      <c r="B151" s="293" t="s">
        <v>18828</v>
      </c>
      <c r="C151" s="293">
        <v>30</v>
      </c>
      <c r="D151" s="293"/>
      <c r="E151" s="293">
        <v>73.5</v>
      </c>
    </row>
    <row r="152" spans="1:5" x14ac:dyDescent="0.25">
      <c r="A152" s="430">
        <v>44902</v>
      </c>
      <c r="B152" s="293" t="s">
        <v>18829</v>
      </c>
      <c r="C152" s="293">
        <v>34</v>
      </c>
      <c r="D152" s="293">
        <v>96.43</v>
      </c>
      <c r="E152" s="293"/>
    </row>
    <row r="153" spans="1:5" x14ac:dyDescent="0.25">
      <c r="A153" s="430">
        <v>44902</v>
      </c>
      <c r="B153" s="293" t="s">
        <v>18830</v>
      </c>
      <c r="C153" s="293">
        <v>65</v>
      </c>
      <c r="D153" s="293">
        <v>186.35</v>
      </c>
      <c r="E153" s="293"/>
    </row>
    <row r="154" spans="1:5" x14ac:dyDescent="0.25">
      <c r="A154" s="430">
        <v>44902</v>
      </c>
      <c r="B154" s="431" t="s">
        <v>18831</v>
      </c>
      <c r="C154" s="431">
        <v>23</v>
      </c>
      <c r="D154" s="431">
        <v>72.569999999999993</v>
      </c>
      <c r="E154" s="431"/>
    </row>
    <row r="155" spans="1:5" x14ac:dyDescent="0.25">
      <c r="A155" s="430">
        <v>44902</v>
      </c>
      <c r="B155" s="431" t="s">
        <v>18832</v>
      </c>
      <c r="C155" s="431">
        <v>471</v>
      </c>
      <c r="D155" s="432"/>
      <c r="E155" s="431">
        <v>962.12</v>
      </c>
    </row>
    <row r="156" spans="1:5" x14ac:dyDescent="0.25">
      <c r="A156" s="430">
        <v>44903</v>
      </c>
      <c r="B156" s="431" t="s">
        <v>18833</v>
      </c>
      <c r="C156" s="435">
        <v>16</v>
      </c>
      <c r="D156" s="432"/>
      <c r="E156" s="431">
        <v>52</v>
      </c>
    </row>
    <row r="157" spans="1:5" x14ac:dyDescent="0.25">
      <c r="A157" s="430">
        <v>44903</v>
      </c>
      <c r="B157" s="431" t="s">
        <v>18834</v>
      </c>
      <c r="C157" s="431">
        <v>364</v>
      </c>
      <c r="D157" s="432"/>
      <c r="E157" s="431">
        <v>754.11</v>
      </c>
    </row>
    <row r="158" spans="1:5" x14ac:dyDescent="0.25">
      <c r="A158" s="430">
        <v>44903</v>
      </c>
      <c r="B158" s="431" t="s">
        <v>18835</v>
      </c>
      <c r="C158" s="431">
        <v>167</v>
      </c>
      <c r="D158" s="432"/>
      <c r="E158" s="431">
        <v>353.78</v>
      </c>
    </row>
    <row r="159" spans="1:5" x14ac:dyDescent="0.25">
      <c r="A159" s="430">
        <v>44903</v>
      </c>
      <c r="B159" s="431" t="s">
        <v>18836</v>
      </c>
      <c r="C159" s="431">
        <v>17</v>
      </c>
      <c r="D159" s="432"/>
      <c r="E159" s="431">
        <v>52</v>
      </c>
    </row>
    <row r="160" spans="1:5" x14ac:dyDescent="0.25">
      <c r="A160" s="430">
        <v>44903</v>
      </c>
      <c r="B160" s="431" t="s">
        <v>18837</v>
      </c>
      <c r="C160" s="431">
        <v>36</v>
      </c>
      <c r="D160" s="432"/>
      <c r="E160" s="431">
        <v>99.4</v>
      </c>
    </row>
    <row r="161" spans="1:5" x14ac:dyDescent="0.25">
      <c r="A161" s="430">
        <v>44903</v>
      </c>
      <c r="B161" s="431" t="s">
        <v>18838</v>
      </c>
      <c r="C161" s="435">
        <v>403</v>
      </c>
      <c r="D161" s="432"/>
      <c r="E161" s="431">
        <v>870.75</v>
      </c>
    </row>
    <row r="162" spans="1:5" x14ac:dyDescent="0.25">
      <c r="A162" s="430">
        <v>44903</v>
      </c>
      <c r="B162" s="431" t="s">
        <v>18839</v>
      </c>
      <c r="C162" s="431">
        <v>16</v>
      </c>
      <c r="D162" s="431">
        <v>66.3</v>
      </c>
      <c r="E162" s="431"/>
    </row>
    <row r="163" spans="1:5" x14ac:dyDescent="0.25">
      <c r="A163" s="430">
        <v>44903</v>
      </c>
      <c r="B163" s="431" t="s">
        <v>18840</v>
      </c>
      <c r="C163" s="431">
        <v>48</v>
      </c>
      <c r="D163" s="431">
        <v>150.68</v>
      </c>
      <c r="E163" s="431"/>
    </row>
    <row r="164" spans="1:5" x14ac:dyDescent="0.25">
      <c r="A164" s="430">
        <v>44903</v>
      </c>
      <c r="B164" s="293" t="s">
        <v>18841</v>
      </c>
      <c r="C164" s="293">
        <v>158</v>
      </c>
      <c r="D164" s="293"/>
      <c r="E164" s="293">
        <v>421.2</v>
      </c>
    </row>
    <row r="165" spans="1:5" x14ac:dyDescent="0.25">
      <c r="A165" s="430">
        <v>44903</v>
      </c>
      <c r="B165" s="293" t="s">
        <v>18842</v>
      </c>
      <c r="C165" s="293">
        <v>10</v>
      </c>
      <c r="D165" s="293"/>
      <c r="E165" s="293">
        <v>59</v>
      </c>
    </row>
    <row r="166" spans="1:5" x14ac:dyDescent="0.25">
      <c r="A166" s="430">
        <v>44903</v>
      </c>
      <c r="B166" s="293" t="s">
        <v>18843</v>
      </c>
      <c r="C166" s="293">
        <v>321</v>
      </c>
      <c r="D166" s="293"/>
      <c r="E166" s="293">
        <v>754.7</v>
      </c>
    </row>
    <row r="167" spans="1:5" x14ac:dyDescent="0.25">
      <c r="A167" s="430">
        <v>44903</v>
      </c>
      <c r="B167" s="293" t="s">
        <v>18844</v>
      </c>
      <c r="C167" s="293">
        <v>15</v>
      </c>
      <c r="D167" s="293">
        <v>63.96</v>
      </c>
      <c r="E167" s="293"/>
    </row>
    <row r="168" spans="1:5" x14ac:dyDescent="0.25">
      <c r="A168" s="430">
        <v>44903</v>
      </c>
      <c r="B168" s="293" t="s">
        <v>18845</v>
      </c>
      <c r="C168" s="293">
        <v>712</v>
      </c>
      <c r="D168" s="293"/>
      <c r="E168" s="423">
        <v>1468.48</v>
      </c>
    </row>
    <row r="169" spans="1:5" x14ac:dyDescent="0.25">
      <c r="A169" s="430">
        <v>44903</v>
      </c>
      <c r="B169" s="293" t="s">
        <v>18846</v>
      </c>
      <c r="C169" s="293">
        <v>15</v>
      </c>
      <c r="D169" s="293">
        <v>60</v>
      </c>
      <c r="E169" s="293"/>
    </row>
    <row r="170" spans="1:5" x14ac:dyDescent="0.25">
      <c r="A170" s="430">
        <v>44903</v>
      </c>
      <c r="B170" s="293" t="s">
        <v>18847</v>
      </c>
      <c r="C170" s="293">
        <v>1796</v>
      </c>
      <c r="D170" s="293"/>
      <c r="E170" s="423">
        <v>3229.2</v>
      </c>
    </row>
    <row r="171" spans="1:5" x14ac:dyDescent="0.25">
      <c r="A171" s="430">
        <v>44903</v>
      </c>
      <c r="B171" s="293" t="s">
        <v>18848</v>
      </c>
      <c r="C171" s="293">
        <v>33</v>
      </c>
      <c r="D171" s="293">
        <v>102.34</v>
      </c>
      <c r="E171" s="293"/>
    </row>
    <row r="172" spans="1:5" x14ac:dyDescent="0.25">
      <c r="A172" s="430">
        <v>44903</v>
      </c>
      <c r="B172" s="293" t="s">
        <v>18849</v>
      </c>
      <c r="C172" s="293">
        <v>220</v>
      </c>
      <c r="D172" s="293"/>
      <c r="E172" s="293">
        <v>892.24</v>
      </c>
    </row>
    <row r="173" spans="1:5" x14ac:dyDescent="0.25">
      <c r="A173" s="430">
        <v>44903</v>
      </c>
      <c r="B173" s="293" t="s">
        <v>18850</v>
      </c>
      <c r="C173" s="416">
        <v>120</v>
      </c>
      <c r="D173" s="293"/>
      <c r="E173" s="293">
        <v>260.68</v>
      </c>
    </row>
    <row r="174" spans="1:5" x14ac:dyDescent="0.25">
      <c r="A174" s="430">
        <v>44903</v>
      </c>
      <c r="B174" s="293" t="s">
        <v>18851</v>
      </c>
      <c r="C174" s="293">
        <v>48</v>
      </c>
      <c r="D174" s="293"/>
      <c r="E174" s="293">
        <v>194.3</v>
      </c>
    </row>
    <row r="175" spans="1:5" x14ac:dyDescent="0.25">
      <c r="A175" s="430">
        <v>44903</v>
      </c>
      <c r="B175" s="293" t="s">
        <v>18852</v>
      </c>
      <c r="C175" s="293">
        <v>47</v>
      </c>
      <c r="D175" s="293"/>
      <c r="E175" s="293">
        <v>109.2</v>
      </c>
    </row>
    <row r="176" spans="1:5" x14ac:dyDescent="0.25">
      <c r="A176" s="430">
        <v>44903</v>
      </c>
      <c r="B176" s="293" t="s">
        <v>18853</v>
      </c>
      <c r="C176" s="293">
        <v>29</v>
      </c>
      <c r="D176" s="293">
        <v>95.94</v>
      </c>
      <c r="E176" s="293"/>
    </row>
    <row r="177" spans="1:5" x14ac:dyDescent="0.25">
      <c r="A177" s="430">
        <v>44903</v>
      </c>
      <c r="B177" s="293" t="s">
        <v>18854</v>
      </c>
      <c r="C177" s="293">
        <v>311</v>
      </c>
      <c r="D177" s="293"/>
      <c r="E177" s="293">
        <v>741.2</v>
      </c>
    </row>
    <row r="178" spans="1:5" x14ac:dyDescent="0.25">
      <c r="A178" s="430">
        <v>44903</v>
      </c>
      <c r="B178" s="293" t="s">
        <v>18855</v>
      </c>
      <c r="C178" s="293">
        <v>22</v>
      </c>
      <c r="D178" s="293">
        <v>60.27</v>
      </c>
      <c r="E178" s="293"/>
    </row>
    <row r="179" spans="1:5" x14ac:dyDescent="0.25">
      <c r="A179" s="422">
        <v>44904</v>
      </c>
      <c r="B179" s="293" t="s">
        <v>18856</v>
      </c>
      <c r="C179" s="293">
        <v>525</v>
      </c>
      <c r="D179" s="293"/>
      <c r="E179" s="293">
        <v>639.9</v>
      </c>
    </row>
    <row r="180" spans="1:5" x14ac:dyDescent="0.25">
      <c r="A180" s="422">
        <v>44904</v>
      </c>
      <c r="B180" s="293" t="s">
        <v>18857</v>
      </c>
      <c r="C180" s="293">
        <v>26</v>
      </c>
      <c r="D180" s="293"/>
      <c r="E180" s="293">
        <v>83.3</v>
      </c>
    </row>
    <row r="181" spans="1:5" x14ac:dyDescent="0.25">
      <c r="A181" s="422">
        <v>44904</v>
      </c>
      <c r="B181" s="293" t="s">
        <v>18858</v>
      </c>
      <c r="C181" s="293">
        <v>85</v>
      </c>
      <c r="D181" s="293"/>
      <c r="E181" s="293">
        <v>184.5</v>
      </c>
    </row>
    <row r="182" spans="1:5" x14ac:dyDescent="0.25">
      <c r="A182" s="422">
        <v>44904</v>
      </c>
      <c r="B182" s="293" t="s">
        <v>18859</v>
      </c>
      <c r="C182" s="293">
        <v>30</v>
      </c>
      <c r="D182" s="293"/>
      <c r="E182" s="293">
        <v>73.5</v>
      </c>
    </row>
    <row r="183" spans="1:5" x14ac:dyDescent="0.25">
      <c r="A183" s="422">
        <v>44904</v>
      </c>
      <c r="B183" s="293" t="s">
        <v>18860</v>
      </c>
      <c r="C183" s="293">
        <v>36</v>
      </c>
      <c r="D183" s="293">
        <v>102.46</v>
      </c>
      <c r="E183" s="293"/>
    </row>
    <row r="184" spans="1:5" x14ac:dyDescent="0.25">
      <c r="A184" s="422">
        <v>44904</v>
      </c>
      <c r="B184" s="293" t="s">
        <v>18861</v>
      </c>
      <c r="C184" s="293">
        <v>10</v>
      </c>
      <c r="D184" s="293">
        <v>60.27</v>
      </c>
      <c r="E184" s="293"/>
    </row>
    <row r="185" spans="1:5" x14ac:dyDescent="0.25">
      <c r="A185" s="422">
        <v>44904</v>
      </c>
      <c r="B185" s="293" t="s">
        <v>18862</v>
      </c>
      <c r="C185" s="293">
        <v>1080</v>
      </c>
      <c r="D185" s="293"/>
      <c r="E185" s="423">
        <v>2293.1999999999998</v>
      </c>
    </row>
    <row r="186" spans="1:5" x14ac:dyDescent="0.25">
      <c r="A186" s="422">
        <v>44904</v>
      </c>
      <c r="B186" s="293" t="s">
        <v>18863</v>
      </c>
      <c r="C186" s="293">
        <v>15</v>
      </c>
      <c r="D186" s="293"/>
      <c r="E186" s="293">
        <v>49</v>
      </c>
    </row>
    <row r="187" spans="1:5" x14ac:dyDescent="0.25">
      <c r="A187" s="422">
        <v>44904</v>
      </c>
      <c r="B187" s="293" t="s">
        <v>18864</v>
      </c>
      <c r="C187" s="293">
        <v>100</v>
      </c>
      <c r="D187" s="293"/>
      <c r="E187" s="293">
        <v>274.39999999999998</v>
      </c>
    </row>
    <row r="188" spans="1:5" x14ac:dyDescent="0.25">
      <c r="A188" s="422">
        <v>44904</v>
      </c>
      <c r="B188" s="293" t="s">
        <v>18865</v>
      </c>
      <c r="C188" s="293">
        <v>64</v>
      </c>
      <c r="D188" s="293"/>
      <c r="E188" s="293">
        <v>153.4</v>
      </c>
    </row>
    <row r="189" spans="1:5" x14ac:dyDescent="0.25">
      <c r="A189" s="422">
        <v>44904</v>
      </c>
      <c r="B189" s="293" t="s">
        <v>18866</v>
      </c>
      <c r="C189" s="293">
        <v>933</v>
      </c>
      <c r="D189" s="293"/>
      <c r="E189" s="423">
        <v>1986.71</v>
      </c>
    </row>
    <row r="190" spans="1:5" x14ac:dyDescent="0.25">
      <c r="A190" s="422">
        <v>44904</v>
      </c>
      <c r="B190" s="293" t="s">
        <v>18867</v>
      </c>
      <c r="C190" s="293">
        <v>35</v>
      </c>
      <c r="D190" s="293">
        <v>123.37</v>
      </c>
      <c r="E190" s="293"/>
    </row>
    <row r="191" spans="1:5" x14ac:dyDescent="0.25">
      <c r="A191" s="422">
        <v>44904</v>
      </c>
      <c r="B191" s="293" t="s">
        <v>18868</v>
      </c>
      <c r="C191" s="293">
        <v>451</v>
      </c>
      <c r="D191" s="423">
        <v>1055.78</v>
      </c>
      <c r="E191" s="293"/>
    </row>
    <row r="192" spans="1:5" x14ac:dyDescent="0.25">
      <c r="A192" s="422">
        <v>44904</v>
      </c>
      <c r="B192" s="293" t="s">
        <v>18869</v>
      </c>
      <c r="C192" s="293">
        <v>28</v>
      </c>
      <c r="D192" s="293"/>
      <c r="E192" s="293">
        <v>72.8</v>
      </c>
    </row>
    <row r="193" spans="1:5" x14ac:dyDescent="0.25">
      <c r="A193" s="422">
        <v>44904</v>
      </c>
      <c r="B193" s="293" t="s">
        <v>18870</v>
      </c>
      <c r="C193" s="293">
        <v>252</v>
      </c>
      <c r="D193" s="293"/>
      <c r="E193" s="293">
        <v>454.01</v>
      </c>
    </row>
    <row r="194" spans="1:5" x14ac:dyDescent="0.25">
      <c r="A194" s="422">
        <v>44904</v>
      </c>
      <c r="B194" s="293" t="s">
        <v>18871</v>
      </c>
      <c r="C194" s="293">
        <v>109</v>
      </c>
      <c r="D194" s="293"/>
      <c r="E194" s="293">
        <v>265.33999999999997</v>
      </c>
    </row>
    <row r="195" spans="1:5" x14ac:dyDescent="0.25">
      <c r="A195" s="422">
        <v>44904</v>
      </c>
      <c r="B195" s="293" t="s">
        <v>18872</v>
      </c>
      <c r="C195" s="293">
        <v>34</v>
      </c>
      <c r="D195" s="293"/>
      <c r="E195" s="293">
        <v>73.5</v>
      </c>
    </row>
    <row r="196" spans="1:5" x14ac:dyDescent="0.25">
      <c r="A196" s="422">
        <v>44904</v>
      </c>
      <c r="B196" s="293" t="s">
        <v>18873</v>
      </c>
      <c r="C196" s="293">
        <v>259</v>
      </c>
      <c r="D196" s="293"/>
      <c r="E196" s="293">
        <v>578.20000000000005</v>
      </c>
    </row>
    <row r="197" spans="1:5" x14ac:dyDescent="0.25">
      <c r="A197" s="422">
        <v>44904</v>
      </c>
      <c r="B197" s="293" t="s">
        <v>18874</v>
      </c>
      <c r="C197" s="293">
        <v>21</v>
      </c>
      <c r="D197" s="293"/>
      <c r="E197" s="293">
        <v>52</v>
      </c>
    </row>
    <row r="198" spans="1:5" x14ac:dyDescent="0.25">
      <c r="A198" s="436">
        <v>44904</v>
      </c>
      <c r="B198" s="293" t="s">
        <v>18875</v>
      </c>
      <c r="C198" s="293">
        <v>235</v>
      </c>
      <c r="D198" s="293">
        <v>497.7</v>
      </c>
      <c r="E198" s="293"/>
    </row>
    <row r="199" spans="1:5" x14ac:dyDescent="0.25">
      <c r="A199" s="436">
        <v>44904</v>
      </c>
      <c r="B199" s="293" t="s">
        <v>18876</v>
      </c>
      <c r="C199" s="293">
        <v>30</v>
      </c>
      <c r="D199" s="293"/>
      <c r="E199" s="293">
        <v>72.8</v>
      </c>
    </row>
    <row r="200" spans="1:5" x14ac:dyDescent="0.25">
      <c r="A200" s="436">
        <v>44904</v>
      </c>
      <c r="B200" s="293" t="s">
        <v>18877</v>
      </c>
      <c r="C200" s="293">
        <v>131</v>
      </c>
      <c r="D200" s="293"/>
      <c r="E200" s="293">
        <v>335.92</v>
      </c>
    </row>
    <row r="201" spans="1:5" x14ac:dyDescent="0.25">
      <c r="A201" s="436">
        <v>44904</v>
      </c>
      <c r="B201" s="293" t="s">
        <v>18878</v>
      </c>
      <c r="C201" s="293">
        <v>22</v>
      </c>
      <c r="D201" s="293">
        <v>60.27</v>
      </c>
      <c r="E201" s="293"/>
    </row>
    <row r="202" spans="1:5" x14ac:dyDescent="0.25">
      <c r="A202" s="436">
        <v>44904</v>
      </c>
      <c r="B202" s="21" t="s">
        <v>18880</v>
      </c>
      <c r="C202" s="21">
        <v>55</v>
      </c>
      <c r="D202" s="293">
        <v>159.9</v>
      </c>
      <c r="E202" s="293"/>
    </row>
    <row r="203" spans="1:5" x14ac:dyDescent="0.25">
      <c r="A203" s="436">
        <v>44905</v>
      </c>
      <c r="B203" s="21" t="s">
        <v>18881</v>
      </c>
      <c r="C203" s="21">
        <v>60</v>
      </c>
      <c r="D203" s="293"/>
      <c r="E203" s="21">
        <v>141.6</v>
      </c>
    </row>
    <row r="204" spans="1:5" x14ac:dyDescent="0.25">
      <c r="A204" s="436">
        <v>44907</v>
      </c>
      <c r="B204" s="21" t="s">
        <v>18882</v>
      </c>
      <c r="C204" s="21">
        <v>241</v>
      </c>
      <c r="D204" s="293"/>
      <c r="E204" s="21">
        <v>436.59</v>
      </c>
    </row>
    <row r="205" spans="1:5" x14ac:dyDescent="0.25">
      <c r="A205" s="436">
        <v>44907</v>
      </c>
      <c r="B205" s="21" t="s">
        <v>18883</v>
      </c>
      <c r="C205" s="21">
        <v>20</v>
      </c>
      <c r="D205" s="213">
        <v>102.46</v>
      </c>
      <c r="E205" s="293"/>
    </row>
    <row r="206" spans="1:5" x14ac:dyDescent="0.25">
      <c r="A206" s="436">
        <v>44907</v>
      </c>
      <c r="B206" s="21" t="s">
        <v>18884</v>
      </c>
      <c r="C206" s="21">
        <v>16</v>
      </c>
      <c r="D206" s="293"/>
      <c r="E206" s="21">
        <v>49</v>
      </c>
    </row>
    <row r="207" spans="1:5" x14ac:dyDescent="0.25">
      <c r="A207" s="436">
        <v>44907</v>
      </c>
      <c r="B207" s="21" t="s">
        <v>18885</v>
      </c>
      <c r="C207" s="21">
        <v>10</v>
      </c>
      <c r="D207" s="293"/>
      <c r="E207" s="21">
        <v>52</v>
      </c>
    </row>
    <row r="208" spans="1:5" x14ac:dyDescent="0.25">
      <c r="A208" s="436">
        <v>44907</v>
      </c>
      <c r="B208" s="21" t="s">
        <v>18886</v>
      </c>
      <c r="C208" s="293">
        <v>50</v>
      </c>
      <c r="D208" s="293"/>
      <c r="E208" s="21">
        <v>137.19999999999999</v>
      </c>
    </row>
    <row r="209" spans="1:5" x14ac:dyDescent="0.25">
      <c r="A209" s="436">
        <v>44907</v>
      </c>
      <c r="B209" s="21" t="s">
        <v>18887</v>
      </c>
      <c r="C209" s="293">
        <v>88</v>
      </c>
      <c r="D209" s="293"/>
      <c r="E209" s="21">
        <v>333.2</v>
      </c>
    </row>
    <row r="210" spans="1:5" x14ac:dyDescent="0.25">
      <c r="A210" s="436">
        <v>44907</v>
      </c>
      <c r="B210" s="21" t="s">
        <v>18888</v>
      </c>
      <c r="C210" s="293">
        <v>50</v>
      </c>
      <c r="D210" s="213">
        <v>131.36000000000001</v>
      </c>
      <c r="E210" s="293"/>
    </row>
    <row r="211" spans="1:5" x14ac:dyDescent="0.25">
      <c r="A211" s="436">
        <v>44907</v>
      </c>
      <c r="B211" s="21" t="s">
        <v>18889</v>
      </c>
      <c r="C211" s="293">
        <v>10</v>
      </c>
      <c r="D211" s="293"/>
      <c r="E211" s="213">
        <v>49</v>
      </c>
    </row>
    <row r="212" spans="1:5" x14ac:dyDescent="0.25">
      <c r="A212" s="436">
        <v>44907</v>
      </c>
      <c r="B212" s="21" t="s">
        <v>18890</v>
      </c>
      <c r="C212" s="21">
        <v>50</v>
      </c>
      <c r="D212" s="21"/>
      <c r="E212" s="293">
        <v>127.4</v>
      </c>
    </row>
    <row r="213" spans="1:5" x14ac:dyDescent="0.25">
      <c r="A213" s="436">
        <v>44907</v>
      </c>
      <c r="B213" s="21" t="s">
        <v>18891</v>
      </c>
      <c r="C213" s="21">
        <v>43</v>
      </c>
      <c r="D213" s="21">
        <v>127.92</v>
      </c>
      <c r="E213" s="293"/>
    </row>
    <row r="214" spans="1:5" x14ac:dyDescent="0.25">
      <c r="A214" s="436">
        <v>44907</v>
      </c>
      <c r="B214" s="21" t="s">
        <v>18892</v>
      </c>
      <c r="C214" s="293">
        <v>40</v>
      </c>
      <c r="D214" s="21">
        <v>168.76</v>
      </c>
      <c r="E214" s="293"/>
    </row>
    <row r="215" spans="1:5" x14ac:dyDescent="0.25">
      <c r="A215" s="436">
        <v>44907</v>
      </c>
      <c r="B215" s="21" t="s">
        <v>18893</v>
      </c>
      <c r="C215" s="293">
        <v>20</v>
      </c>
      <c r="D215" s="293"/>
      <c r="E215" s="21">
        <v>101</v>
      </c>
    </row>
    <row r="216" spans="1:5" x14ac:dyDescent="0.25">
      <c r="A216" s="436">
        <v>44907</v>
      </c>
      <c r="B216" s="7" t="s">
        <v>18894</v>
      </c>
      <c r="C216" s="293">
        <v>112</v>
      </c>
      <c r="D216" s="293"/>
      <c r="E216" s="21">
        <v>201.48</v>
      </c>
    </row>
    <row r="217" spans="1:5" x14ac:dyDescent="0.25">
      <c r="A217" s="430">
        <v>44907</v>
      </c>
      <c r="B217" s="437" t="s">
        <v>18895</v>
      </c>
      <c r="C217" s="431">
        <v>260</v>
      </c>
      <c r="D217" s="431">
        <v>724.96</v>
      </c>
      <c r="E217" s="431"/>
    </row>
    <row r="218" spans="1:5" x14ac:dyDescent="0.25">
      <c r="A218" s="430">
        <v>44907</v>
      </c>
      <c r="B218" s="437" t="s">
        <v>18896</v>
      </c>
      <c r="C218" s="431">
        <v>110</v>
      </c>
      <c r="D218" s="432"/>
      <c r="E218" s="431">
        <v>281.58</v>
      </c>
    </row>
    <row r="219" spans="1:5" x14ac:dyDescent="0.25">
      <c r="A219" s="430">
        <v>44907</v>
      </c>
      <c r="B219" s="437" t="s">
        <v>18897</v>
      </c>
      <c r="C219" s="431">
        <v>88</v>
      </c>
      <c r="D219" s="432"/>
      <c r="E219" s="431">
        <v>195.51</v>
      </c>
    </row>
    <row r="220" spans="1:5" x14ac:dyDescent="0.25">
      <c r="A220" s="430">
        <v>44907</v>
      </c>
      <c r="B220" s="437" t="s">
        <v>18898</v>
      </c>
      <c r="C220" s="431">
        <v>33</v>
      </c>
      <c r="D220" s="432"/>
      <c r="E220" s="431">
        <v>78.400000000000006</v>
      </c>
    </row>
    <row r="221" spans="1:5" x14ac:dyDescent="0.25">
      <c r="A221" s="430">
        <v>44907</v>
      </c>
      <c r="B221" s="437" t="s">
        <v>18899</v>
      </c>
      <c r="C221" s="431">
        <v>30</v>
      </c>
      <c r="D221" s="432"/>
      <c r="E221" s="431">
        <v>153</v>
      </c>
    </row>
    <row r="222" spans="1:5" x14ac:dyDescent="0.25">
      <c r="A222" s="430">
        <v>44907</v>
      </c>
      <c r="B222" s="437" t="s">
        <v>18900</v>
      </c>
      <c r="C222" s="431">
        <v>1847</v>
      </c>
      <c r="D222" s="432"/>
      <c r="E222" s="433">
        <v>3513.31</v>
      </c>
    </row>
    <row r="223" spans="1:5" x14ac:dyDescent="0.25">
      <c r="A223" s="430">
        <v>44907</v>
      </c>
      <c r="B223" s="437" t="s">
        <v>18901</v>
      </c>
      <c r="C223" s="431">
        <v>28</v>
      </c>
      <c r="D223" s="432"/>
      <c r="E223" s="431">
        <v>64.900000000000006</v>
      </c>
    </row>
    <row r="224" spans="1:5" x14ac:dyDescent="0.25">
      <c r="A224" s="430">
        <v>44907</v>
      </c>
      <c r="B224" s="437" t="s">
        <v>18902</v>
      </c>
      <c r="C224" s="431">
        <v>353</v>
      </c>
      <c r="D224" s="432"/>
      <c r="E224" s="433">
        <v>1222.67</v>
      </c>
    </row>
    <row r="225" spans="1:6" x14ac:dyDescent="0.25">
      <c r="A225" s="430">
        <v>44907</v>
      </c>
      <c r="B225" s="437" t="s">
        <v>18903</v>
      </c>
      <c r="C225" s="431">
        <v>102</v>
      </c>
      <c r="D225" s="432"/>
      <c r="E225" s="431">
        <v>260.68</v>
      </c>
    </row>
    <row r="226" spans="1:6" x14ac:dyDescent="0.25">
      <c r="A226" s="430">
        <v>44907</v>
      </c>
      <c r="B226" s="437" t="s">
        <v>18904</v>
      </c>
      <c r="C226" s="431">
        <v>46</v>
      </c>
      <c r="D226" s="432"/>
      <c r="E226" s="431">
        <v>112.7</v>
      </c>
    </row>
    <row r="227" spans="1:6" x14ac:dyDescent="0.25">
      <c r="A227" s="430">
        <v>44907</v>
      </c>
      <c r="B227" s="437" t="s">
        <v>18906</v>
      </c>
      <c r="C227" s="431">
        <v>210</v>
      </c>
      <c r="D227" s="432"/>
      <c r="E227" s="431">
        <v>411.6</v>
      </c>
    </row>
    <row r="228" spans="1:6" x14ac:dyDescent="0.25">
      <c r="A228" s="430">
        <v>44907</v>
      </c>
      <c r="B228" s="437" t="s">
        <v>18907</v>
      </c>
      <c r="C228" s="431">
        <v>25</v>
      </c>
      <c r="D228" s="432"/>
      <c r="E228" s="431">
        <v>41.6</v>
      </c>
    </row>
    <row r="229" spans="1:6" x14ac:dyDescent="0.25">
      <c r="A229" s="430">
        <v>44907</v>
      </c>
      <c r="B229" s="431" t="s">
        <v>18908</v>
      </c>
      <c r="C229" s="431">
        <v>330</v>
      </c>
      <c r="D229" s="432"/>
      <c r="E229" s="431">
        <v>782.1</v>
      </c>
    </row>
    <row r="230" spans="1:6" x14ac:dyDescent="0.25">
      <c r="A230" s="430">
        <v>44907</v>
      </c>
      <c r="B230" s="431" t="s">
        <v>18909</v>
      </c>
      <c r="C230" s="431">
        <v>25</v>
      </c>
      <c r="D230" s="432"/>
      <c r="E230" s="431">
        <v>68.599999999999994</v>
      </c>
    </row>
    <row r="231" spans="1:6" x14ac:dyDescent="0.25">
      <c r="A231" s="430">
        <v>44907</v>
      </c>
      <c r="B231" s="431" t="s">
        <v>18910</v>
      </c>
      <c r="C231" s="431">
        <v>120</v>
      </c>
      <c r="D231" s="432"/>
      <c r="E231" s="431">
        <v>291.2</v>
      </c>
    </row>
    <row r="232" spans="1:6" x14ac:dyDescent="0.25">
      <c r="A232" s="438">
        <v>44907</v>
      </c>
      <c r="B232" s="431" t="s">
        <v>18911</v>
      </c>
      <c r="C232" s="431">
        <v>40</v>
      </c>
      <c r="D232" s="431">
        <v>89.54</v>
      </c>
      <c r="E232" s="431"/>
    </row>
    <row r="233" spans="1:6" x14ac:dyDescent="0.25">
      <c r="A233" s="438">
        <v>44907</v>
      </c>
      <c r="B233" s="431" t="s">
        <v>18912</v>
      </c>
      <c r="C233" s="431">
        <v>28</v>
      </c>
      <c r="D233" s="432"/>
      <c r="E233" s="431">
        <v>70.8</v>
      </c>
    </row>
    <row r="234" spans="1:6" x14ac:dyDescent="0.25">
      <c r="A234" s="438">
        <v>44907</v>
      </c>
      <c r="B234" s="431" t="s">
        <v>18913</v>
      </c>
      <c r="C234" s="431">
        <v>1170</v>
      </c>
      <c r="D234" s="432"/>
      <c r="E234" s="433">
        <v>2293.1999999999998</v>
      </c>
    </row>
    <row r="235" spans="1:6" x14ac:dyDescent="0.25">
      <c r="A235" s="430">
        <v>44907</v>
      </c>
      <c r="B235" s="431" t="s">
        <v>18914</v>
      </c>
      <c r="C235" s="431">
        <v>10</v>
      </c>
      <c r="D235" s="431">
        <v>51.23</v>
      </c>
      <c r="E235" s="150"/>
    </row>
    <row r="236" spans="1:6" x14ac:dyDescent="0.25">
      <c r="A236" s="430">
        <v>44907</v>
      </c>
      <c r="B236" s="431" t="s">
        <v>18915</v>
      </c>
      <c r="C236" s="431">
        <v>38</v>
      </c>
      <c r="D236" s="432"/>
      <c r="E236" s="431">
        <v>83.3</v>
      </c>
    </row>
    <row r="237" spans="1:6" x14ac:dyDescent="0.25">
      <c r="A237" s="430">
        <v>44907</v>
      </c>
      <c r="B237" s="431" t="s">
        <v>18916</v>
      </c>
      <c r="C237" s="431">
        <v>24</v>
      </c>
      <c r="D237" s="431">
        <v>72.319999999999993</v>
      </c>
      <c r="E237" s="431"/>
    </row>
    <row r="238" spans="1:6" x14ac:dyDescent="0.25">
      <c r="A238" s="430">
        <v>44907</v>
      </c>
      <c r="B238" s="431" t="s">
        <v>18917</v>
      </c>
      <c r="C238" s="431">
        <v>41</v>
      </c>
      <c r="D238" s="431">
        <v>127.92</v>
      </c>
      <c r="E238" s="431"/>
    </row>
    <row r="239" spans="1:6" x14ac:dyDescent="0.25">
      <c r="A239" s="430">
        <v>44907</v>
      </c>
      <c r="B239" s="431" t="s">
        <v>18918</v>
      </c>
      <c r="C239" s="431">
        <v>220</v>
      </c>
      <c r="D239" s="431"/>
      <c r="E239" s="431">
        <v>754.6</v>
      </c>
      <c r="F239" s="439" t="s">
        <v>18919</v>
      </c>
    </row>
    <row r="240" spans="1:6" x14ac:dyDescent="0.25">
      <c r="A240" s="430">
        <v>44907</v>
      </c>
      <c r="B240" s="431" t="s">
        <v>18920</v>
      </c>
      <c r="C240" s="431">
        <v>100</v>
      </c>
      <c r="D240" s="432"/>
      <c r="E240" s="431">
        <v>145.6</v>
      </c>
    </row>
    <row r="241" spans="1:5" x14ac:dyDescent="0.25">
      <c r="A241" s="430">
        <v>44908</v>
      </c>
      <c r="B241" s="431" t="s">
        <v>18921</v>
      </c>
      <c r="C241" s="431">
        <v>50</v>
      </c>
      <c r="D241" s="431">
        <v>136.04</v>
      </c>
      <c r="E241" s="431"/>
    </row>
    <row r="242" spans="1:5" x14ac:dyDescent="0.25">
      <c r="A242" s="430">
        <v>44908</v>
      </c>
      <c r="B242" s="431" t="s">
        <v>18922</v>
      </c>
      <c r="C242" s="431">
        <v>142</v>
      </c>
      <c r="D242" s="431">
        <v>441.24</v>
      </c>
      <c r="E242" s="431"/>
    </row>
    <row r="243" spans="1:5" x14ac:dyDescent="0.25">
      <c r="A243" s="430">
        <v>44908</v>
      </c>
      <c r="B243" s="431" t="s">
        <v>18923</v>
      </c>
      <c r="C243" s="431">
        <v>30</v>
      </c>
      <c r="D243" s="432"/>
      <c r="E243" s="440">
        <v>72.8</v>
      </c>
    </row>
    <row r="244" spans="1:5" x14ac:dyDescent="0.25">
      <c r="A244" s="430">
        <v>44908</v>
      </c>
      <c r="B244" s="431" t="s">
        <v>18924</v>
      </c>
      <c r="C244" s="431">
        <v>40</v>
      </c>
      <c r="D244" s="431">
        <v>84.38</v>
      </c>
      <c r="E244" s="431"/>
    </row>
    <row r="245" spans="1:5" x14ac:dyDescent="0.25">
      <c r="A245" s="430">
        <v>44908</v>
      </c>
      <c r="B245" s="431" t="s">
        <v>18925</v>
      </c>
      <c r="C245" s="431">
        <v>33</v>
      </c>
      <c r="D245" s="432"/>
      <c r="E245" s="431">
        <v>83.2</v>
      </c>
    </row>
    <row r="246" spans="1:5" x14ac:dyDescent="0.25">
      <c r="A246" s="430">
        <v>44908</v>
      </c>
      <c r="B246" s="431" t="s">
        <v>18926</v>
      </c>
      <c r="C246" s="431">
        <v>50</v>
      </c>
      <c r="D246" s="431">
        <v>179.09</v>
      </c>
      <c r="E246" s="431"/>
    </row>
    <row r="247" spans="1:5" x14ac:dyDescent="0.25">
      <c r="A247" s="430">
        <v>44908</v>
      </c>
      <c r="B247" s="431" t="s">
        <v>18927</v>
      </c>
      <c r="C247" s="431">
        <v>26</v>
      </c>
      <c r="D247" s="431">
        <v>78.349999999999994</v>
      </c>
      <c r="E247" s="431"/>
    </row>
    <row r="248" spans="1:5" x14ac:dyDescent="0.25">
      <c r="A248" s="430">
        <v>44908</v>
      </c>
      <c r="B248" s="431" t="s">
        <v>18928</v>
      </c>
      <c r="C248" s="431">
        <v>24</v>
      </c>
      <c r="D248" s="432"/>
      <c r="E248" s="431">
        <v>62.4</v>
      </c>
    </row>
    <row r="249" spans="1:5" x14ac:dyDescent="0.25">
      <c r="A249" s="430">
        <v>44908</v>
      </c>
      <c r="B249" s="431" t="s">
        <v>18929</v>
      </c>
      <c r="C249" s="431">
        <v>548</v>
      </c>
      <c r="D249" s="432"/>
      <c r="E249" s="433">
        <v>1045.42</v>
      </c>
    </row>
    <row r="250" spans="1:5" x14ac:dyDescent="0.25">
      <c r="A250" s="430">
        <v>44908</v>
      </c>
      <c r="B250" s="431" t="s">
        <v>18930</v>
      </c>
      <c r="C250" s="431">
        <v>158</v>
      </c>
      <c r="D250" s="432"/>
      <c r="E250" s="431">
        <v>349.13</v>
      </c>
    </row>
    <row r="251" spans="1:5" x14ac:dyDescent="0.25">
      <c r="A251" s="430">
        <v>44908</v>
      </c>
      <c r="B251" s="431" t="s">
        <v>18931</v>
      </c>
      <c r="C251" s="431">
        <v>144</v>
      </c>
      <c r="D251" s="432"/>
      <c r="E251" s="431">
        <v>411.6</v>
      </c>
    </row>
    <row r="252" spans="1:5" x14ac:dyDescent="0.25">
      <c r="A252" s="430">
        <v>44908</v>
      </c>
      <c r="B252" s="431" t="s">
        <v>18932</v>
      </c>
      <c r="C252" s="431">
        <v>329</v>
      </c>
      <c r="D252" s="432"/>
      <c r="E252" s="431">
        <v>679.8</v>
      </c>
    </row>
    <row r="253" spans="1:5" x14ac:dyDescent="0.25">
      <c r="A253" s="430">
        <v>44908</v>
      </c>
      <c r="B253" s="431" t="s">
        <v>18933</v>
      </c>
      <c r="C253" s="431">
        <v>96</v>
      </c>
      <c r="D253" s="432"/>
      <c r="E253" s="431">
        <v>209.48</v>
      </c>
    </row>
    <row r="254" spans="1:5" x14ac:dyDescent="0.25">
      <c r="A254" s="430">
        <v>44908</v>
      </c>
      <c r="B254" s="431" t="s">
        <v>18934</v>
      </c>
      <c r="C254" s="431">
        <v>31</v>
      </c>
      <c r="D254" s="432"/>
      <c r="E254" s="431">
        <v>73.5</v>
      </c>
    </row>
    <row r="255" spans="1:5" x14ac:dyDescent="0.25">
      <c r="A255" s="430">
        <v>44908</v>
      </c>
      <c r="B255" s="431" t="s">
        <v>18935</v>
      </c>
      <c r="C255" s="431">
        <v>191</v>
      </c>
      <c r="D255" s="432"/>
      <c r="E255" s="431">
        <v>482.04</v>
      </c>
    </row>
    <row r="256" spans="1:5" x14ac:dyDescent="0.25">
      <c r="A256" s="430">
        <v>44908</v>
      </c>
      <c r="B256" s="431" t="s">
        <v>18936</v>
      </c>
      <c r="C256" s="431">
        <v>45</v>
      </c>
      <c r="D256" s="431">
        <v>145.13999999999999</v>
      </c>
      <c r="E256" s="431"/>
    </row>
    <row r="257" spans="1:5" x14ac:dyDescent="0.25">
      <c r="A257" s="430">
        <v>44908</v>
      </c>
      <c r="B257" s="431" t="s">
        <v>18937</v>
      </c>
      <c r="C257" s="431">
        <v>432</v>
      </c>
      <c r="D257" s="432"/>
      <c r="E257" s="431">
        <v>538.20000000000005</v>
      </c>
    </row>
    <row r="258" spans="1:5" x14ac:dyDescent="0.25">
      <c r="A258" s="430">
        <v>44908</v>
      </c>
      <c r="B258" s="431" t="s">
        <v>18938</v>
      </c>
      <c r="C258" s="431">
        <v>182</v>
      </c>
      <c r="D258" s="432"/>
      <c r="E258" s="431">
        <v>436.6</v>
      </c>
    </row>
    <row r="259" spans="1:5" x14ac:dyDescent="0.25">
      <c r="A259" s="430">
        <v>44908</v>
      </c>
      <c r="B259" s="431" t="s">
        <v>18939</v>
      </c>
      <c r="C259" s="431">
        <v>104</v>
      </c>
      <c r="D259" s="431">
        <v>309.19</v>
      </c>
      <c r="E259" s="431"/>
    </row>
    <row r="260" spans="1:5" x14ac:dyDescent="0.25">
      <c r="A260" s="430">
        <v>44908</v>
      </c>
      <c r="B260" s="431" t="s">
        <v>18940</v>
      </c>
      <c r="C260" s="431">
        <v>138</v>
      </c>
      <c r="D260" s="432"/>
      <c r="E260" s="431">
        <v>316.56</v>
      </c>
    </row>
    <row r="261" spans="1:5" x14ac:dyDescent="0.25">
      <c r="A261" s="430">
        <v>44908</v>
      </c>
      <c r="B261" s="431" t="s">
        <v>18941</v>
      </c>
      <c r="C261" s="431">
        <v>20</v>
      </c>
      <c r="D261" s="432"/>
      <c r="E261" s="431">
        <v>49</v>
      </c>
    </row>
    <row r="262" spans="1:5" x14ac:dyDescent="0.25">
      <c r="A262" s="430">
        <v>44908</v>
      </c>
      <c r="B262" s="431" t="s">
        <v>18942</v>
      </c>
      <c r="C262" s="431">
        <v>744</v>
      </c>
      <c r="D262" s="432"/>
      <c r="E262" s="433">
        <v>1399.32</v>
      </c>
    </row>
    <row r="263" spans="1:5" x14ac:dyDescent="0.25">
      <c r="A263" s="430">
        <v>44908</v>
      </c>
      <c r="B263" s="431" t="s">
        <v>18943</v>
      </c>
      <c r="C263" s="431">
        <v>23</v>
      </c>
      <c r="D263" s="432"/>
      <c r="E263" s="431">
        <v>52</v>
      </c>
    </row>
    <row r="264" spans="1:5" x14ac:dyDescent="0.25">
      <c r="A264" s="438">
        <v>44908</v>
      </c>
      <c r="B264" s="431" t="s">
        <v>18949</v>
      </c>
      <c r="C264" s="431">
        <v>67</v>
      </c>
      <c r="D264" s="432"/>
      <c r="E264" s="431">
        <v>147</v>
      </c>
    </row>
    <row r="265" spans="1:5" x14ac:dyDescent="0.25">
      <c r="A265" s="438">
        <v>44908</v>
      </c>
      <c r="B265" s="431" t="s">
        <v>18948</v>
      </c>
      <c r="C265" s="431">
        <v>83</v>
      </c>
      <c r="D265" s="431">
        <v>229.03</v>
      </c>
      <c r="E265" s="431"/>
    </row>
    <row r="266" spans="1:5" x14ac:dyDescent="0.25">
      <c r="A266" s="438">
        <v>44908</v>
      </c>
      <c r="B266" s="431" t="s">
        <v>18947</v>
      </c>
      <c r="C266" s="431">
        <v>86</v>
      </c>
      <c r="D266" s="432"/>
      <c r="E266" s="431">
        <v>214.13</v>
      </c>
    </row>
    <row r="267" spans="1:5" x14ac:dyDescent="0.25">
      <c r="A267" s="438">
        <v>44908</v>
      </c>
      <c r="B267" s="431" t="s">
        <v>18946</v>
      </c>
      <c r="C267" s="431">
        <v>53</v>
      </c>
      <c r="D267" s="431">
        <v>172.69</v>
      </c>
      <c r="E267" s="431"/>
    </row>
    <row r="268" spans="1:5" x14ac:dyDescent="0.25">
      <c r="A268" s="430">
        <v>44908</v>
      </c>
      <c r="B268" s="437" t="s">
        <v>18950</v>
      </c>
      <c r="C268" s="431">
        <v>44</v>
      </c>
      <c r="D268" s="431">
        <v>120.54</v>
      </c>
      <c r="E268" s="431"/>
    </row>
    <row r="269" spans="1:5" x14ac:dyDescent="0.25">
      <c r="A269" s="430">
        <v>44908</v>
      </c>
      <c r="B269" s="437" t="s">
        <v>18951</v>
      </c>
      <c r="C269" s="431">
        <v>550</v>
      </c>
      <c r="D269" s="432"/>
      <c r="E269" s="433">
        <v>3708.81</v>
      </c>
    </row>
    <row r="270" spans="1:5" x14ac:dyDescent="0.25">
      <c r="A270" s="430">
        <v>44909</v>
      </c>
      <c r="B270" s="437" t="s">
        <v>18952</v>
      </c>
      <c r="C270" s="431">
        <v>35</v>
      </c>
      <c r="D270" s="431">
        <v>116.11</v>
      </c>
      <c r="E270" s="431"/>
    </row>
    <row r="271" spans="1:5" x14ac:dyDescent="0.25">
      <c r="A271" s="430">
        <v>44909</v>
      </c>
      <c r="B271" s="437" t="s">
        <v>18953</v>
      </c>
      <c r="C271" s="431">
        <v>90</v>
      </c>
      <c r="D271" s="431">
        <v>203.2</v>
      </c>
      <c r="E271" s="431"/>
    </row>
    <row r="272" spans="1:5" x14ac:dyDescent="0.25">
      <c r="A272" s="430">
        <v>44909</v>
      </c>
      <c r="B272" s="437" t="s">
        <v>18954</v>
      </c>
      <c r="C272" s="431">
        <v>41</v>
      </c>
      <c r="D272" s="431">
        <v>126.57</v>
      </c>
      <c r="E272" s="431"/>
    </row>
    <row r="273" spans="1:6" x14ac:dyDescent="0.25">
      <c r="A273" s="430">
        <v>44909</v>
      </c>
      <c r="B273" s="437" t="s">
        <v>18955</v>
      </c>
      <c r="C273" s="431">
        <v>165</v>
      </c>
      <c r="D273" s="432"/>
      <c r="E273" s="431">
        <v>406.7</v>
      </c>
    </row>
    <row r="274" spans="1:6" x14ac:dyDescent="0.25">
      <c r="A274" s="430">
        <v>44909</v>
      </c>
      <c r="B274" s="437" t="s">
        <v>18956</v>
      </c>
      <c r="C274" s="431">
        <v>128</v>
      </c>
      <c r="D274" s="431">
        <v>459.77</v>
      </c>
      <c r="E274" s="431"/>
    </row>
    <row r="275" spans="1:6" x14ac:dyDescent="0.25">
      <c r="A275" s="430">
        <v>44909</v>
      </c>
      <c r="B275" s="437" t="s">
        <v>18957</v>
      </c>
      <c r="C275" s="431">
        <v>339</v>
      </c>
      <c r="D275" s="432"/>
      <c r="E275" s="431">
        <v>716.04</v>
      </c>
    </row>
    <row r="276" spans="1:6" x14ac:dyDescent="0.25">
      <c r="A276" s="430">
        <v>44909</v>
      </c>
      <c r="B276" s="437" t="s">
        <v>18958</v>
      </c>
      <c r="C276" s="431">
        <v>35</v>
      </c>
      <c r="D276" s="432"/>
      <c r="E276" s="431">
        <v>72</v>
      </c>
    </row>
    <row r="277" spans="1:6" x14ac:dyDescent="0.25">
      <c r="A277" s="430">
        <v>44909</v>
      </c>
      <c r="B277" s="437" t="s">
        <v>18959</v>
      </c>
      <c r="C277" s="431">
        <v>15</v>
      </c>
      <c r="D277" s="432"/>
      <c r="E277" s="431">
        <v>102.9</v>
      </c>
    </row>
    <row r="278" spans="1:6" x14ac:dyDescent="0.25">
      <c r="A278" s="430">
        <v>44909</v>
      </c>
      <c r="B278" s="437" t="s">
        <v>18960</v>
      </c>
      <c r="C278" s="431">
        <v>85</v>
      </c>
      <c r="D278" s="432"/>
      <c r="E278" s="431">
        <v>176.8</v>
      </c>
    </row>
    <row r="279" spans="1:6" x14ac:dyDescent="0.25">
      <c r="A279" s="430">
        <v>44909</v>
      </c>
      <c r="B279" s="437" t="s">
        <v>18961</v>
      </c>
      <c r="C279" s="431">
        <v>30</v>
      </c>
      <c r="D279" s="431">
        <v>90.41</v>
      </c>
      <c r="E279" s="431"/>
    </row>
    <row r="280" spans="1:6" x14ac:dyDescent="0.25">
      <c r="A280" s="430">
        <v>44909</v>
      </c>
      <c r="B280" s="437" t="s">
        <v>18962</v>
      </c>
      <c r="C280" s="431">
        <v>81</v>
      </c>
      <c r="D280" s="431">
        <v>253.13</v>
      </c>
      <c r="E280" s="431"/>
    </row>
    <row r="281" spans="1:6" x14ac:dyDescent="0.25">
      <c r="A281" s="430">
        <v>44909</v>
      </c>
      <c r="B281" s="437" t="s">
        <v>18963</v>
      </c>
      <c r="C281" s="431">
        <v>232</v>
      </c>
      <c r="D281" s="432"/>
      <c r="E281" s="431">
        <v>518.70000000000005</v>
      </c>
    </row>
    <row r="282" spans="1:6" x14ac:dyDescent="0.25">
      <c r="A282" s="430">
        <v>44909</v>
      </c>
      <c r="B282" s="437" t="s">
        <v>18964</v>
      </c>
      <c r="C282" s="431">
        <v>39</v>
      </c>
      <c r="D282" s="431">
        <v>114.51</v>
      </c>
      <c r="E282" s="431"/>
    </row>
    <row r="283" spans="1:6" x14ac:dyDescent="0.25">
      <c r="A283" s="430">
        <v>44909</v>
      </c>
      <c r="B283" s="437" t="s">
        <v>18965</v>
      </c>
      <c r="C283" s="435">
        <v>479</v>
      </c>
      <c r="D283" s="444"/>
      <c r="E283" s="445">
        <v>475.2</v>
      </c>
    </row>
    <row r="284" spans="1:6" x14ac:dyDescent="0.25">
      <c r="A284" s="430">
        <v>44909</v>
      </c>
      <c r="B284" s="437" t="s">
        <v>18966</v>
      </c>
      <c r="C284" s="431">
        <v>50</v>
      </c>
      <c r="D284" s="432"/>
      <c r="E284" s="431">
        <v>122.5</v>
      </c>
    </row>
    <row r="285" spans="1:6" x14ac:dyDescent="0.25">
      <c r="A285" s="430">
        <v>44909</v>
      </c>
      <c r="B285" s="431" t="s">
        <v>18967</v>
      </c>
      <c r="C285" s="431">
        <v>193</v>
      </c>
      <c r="D285" s="432"/>
      <c r="E285" s="431">
        <v>347.51</v>
      </c>
    </row>
    <row r="286" spans="1:6" x14ac:dyDescent="0.25">
      <c r="A286" s="430">
        <v>44909</v>
      </c>
      <c r="B286" s="431" t="s">
        <v>18968</v>
      </c>
      <c r="C286" s="431">
        <v>0</v>
      </c>
      <c r="D286" s="432"/>
      <c r="E286" s="431">
        <v>23.76</v>
      </c>
      <c r="F286" t="s">
        <v>18969</v>
      </c>
    </row>
    <row r="287" spans="1:6" x14ac:dyDescent="0.25">
      <c r="A287" s="430">
        <v>44909</v>
      </c>
      <c r="B287" s="431" t="s">
        <v>18970</v>
      </c>
      <c r="C287" s="431">
        <v>198</v>
      </c>
      <c r="D287" s="432"/>
      <c r="E287" s="431">
        <v>316.72000000000003</v>
      </c>
    </row>
    <row r="288" spans="1:6" x14ac:dyDescent="0.25">
      <c r="A288" s="430">
        <v>44909</v>
      </c>
      <c r="B288" s="431" t="s">
        <v>18971</v>
      </c>
      <c r="C288" s="431">
        <v>22</v>
      </c>
      <c r="D288" s="432"/>
      <c r="E288" s="431">
        <v>49</v>
      </c>
    </row>
    <row r="289" spans="1:6" x14ac:dyDescent="0.25">
      <c r="A289" s="430">
        <v>44909</v>
      </c>
      <c r="B289" s="431" t="s">
        <v>18972</v>
      </c>
      <c r="C289" s="431">
        <v>15</v>
      </c>
      <c r="D289" s="432"/>
      <c r="E289" s="431">
        <v>52</v>
      </c>
    </row>
    <row r="290" spans="1:6" x14ac:dyDescent="0.25">
      <c r="A290" s="430">
        <v>44909</v>
      </c>
      <c r="B290" s="431" t="s">
        <v>18973</v>
      </c>
      <c r="C290" s="431">
        <v>25</v>
      </c>
      <c r="D290" s="432"/>
      <c r="E290" s="431">
        <v>52</v>
      </c>
    </row>
    <row r="291" spans="1:6" x14ac:dyDescent="0.25">
      <c r="A291" s="430">
        <v>44909</v>
      </c>
      <c r="B291" s="431" t="s">
        <v>18974</v>
      </c>
      <c r="C291" s="431">
        <v>25</v>
      </c>
      <c r="D291" s="432"/>
      <c r="E291" s="431">
        <v>68.599999999999994</v>
      </c>
    </row>
    <row r="292" spans="1:6" x14ac:dyDescent="0.25">
      <c r="A292" s="430">
        <v>44909</v>
      </c>
      <c r="B292" s="431" t="s">
        <v>18975</v>
      </c>
      <c r="C292" s="431">
        <v>23</v>
      </c>
      <c r="D292" s="431">
        <v>72.569999999999993</v>
      </c>
      <c r="E292" s="431"/>
    </row>
    <row r="293" spans="1:6" x14ac:dyDescent="0.25">
      <c r="A293" s="430">
        <v>44909</v>
      </c>
      <c r="B293" s="431" t="s">
        <v>18976</v>
      </c>
      <c r="C293" s="431">
        <v>60</v>
      </c>
      <c r="D293" s="432"/>
      <c r="E293" s="431">
        <v>137.19999999999999</v>
      </c>
    </row>
    <row r="294" spans="1:6" x14ac:dyDescent="0.25">
      <c r="A294" s="430">
        <v>44909</v>
      </c>
      <c r="B294" s="431" t="s">
        <v>18977</v>
      </c>
      <c r="C294" s="431">
        <v>53</v>
      </c>
      <c r="D294" s="431">
        <v>134.32</v>
      </c>
      <c r="E294" s="431"/>
    </row>
    <row r="295" spans="1:6" x14ac:dyDescent="0.25">
      <c r="A295" s="430">
        <v>44909</v>
      </c>
      <c r="B295" s="431" t="s">
        <v>18978</v>
      </c>
      <c r="C295" s="431">
        <v>34</v>
      </c>
      <c r="D295" s="432"/>
      <c r="E295" s="431">
        <v>83.3</v>
      </c>
    </row>
    <row r="296" spans="1:6" x14ac:dyDescent="0.25">
      <c r="A296" s="430">
        <v>44910</v>
      </c>
      <c r="B296" s="431" t="s">
        <v>18979</v>
      </c>
      <c r="C296" s="431">
        <v>2813</v>
      </c>
      <c r="D296" s="432"/>
      <c r="E296" s="433">
        <v>4351.18</v>
      </c>
    </row>
    <row r="297" spans="1:6" x14ac:dyDescent="0.25">
      <c r="A297" s="430">
        <v>44910</v>
      </c>
      <c r="B297" s="431" t="s">
        <v>18980</v>
      </c>
      <c r="C297" s="431">
        <v>670</v>
      </c>
      <c r="D297" s="432"/>
      <c r="E297" s="433">
        <v>1336.97</v>
      </c>
    </row>
    <row r="298" spans="1:6" x14ac:dyDescent="0.25">
      <c r="A298" s="430">
        <v>44910</v>
      </c>
      <c r="B298" s="431" t="s">
        <v>18981</v>
      </c>
      <c r="C298" s="431">
        <v>87</v>
      </c>
      <c r="D298" s="431">
        <v>283.02</v>
      </c>
      <c r="E298" s="431"/>
    </row>
    <row r="299" spans="1:6" x14ac:dyDescent="0.25">
      <c r="A299" s="430">
        <v>44910</v>
      </c>
      <c r="B299" s="431" t="s">
        <v>18982</v>
      </c>
      <c r="C299" s="431">
        <v>470</v>
      </c>
      <c r="D299" s="432"/>
      <c r="E299" s="433">
        <v>1224.3399999999999</v>
      </c>
    </row>
    <row r="300" spans="1:6" x14ac:dyDescent="0.25">
      <c r="A300" s="430">
        <v>44910</v>
      </c>
      <c r="B300" s="431" t="s">
        <v>18983</v>
      </c>
      <c r="C300" s="431">
        <v>197</v>
      </c>
      <c r="D300" s="432"/>
      <c r="E300" s="431">
        <v>418.95</v>
      </c>
    </row>
    <row r="301" spans="1:6" x14ac:dyDescent="0.25">
      <c r="A301" s="430">
        <v>44910</v>
      </c>
      <c r="B301" s="431" t="s">
        <v>18984</v>
      </c>
      <c r="C301" s="437">
        <v>23</v>
      </c>
      <c r="D301" s="432"/>
      <c r="E301" s="431">
        <v>49</v>
      </c>
    </row>
    <row r="302" spans="1:6" x14ac:dyDescent="0.25">
      <c r="A302" s="430">
        <v>44910</v>
      </c>
      <c r="B302" s="431" t="s">
        <v>18985</v>
      </c>
      <c r="C302" s="431">
        <v>1760</v>
      </c>
      <c r="D302" s="432"/>
      <c r="E302" s="433">
        <v>3074.93</v>
      </c>
    </row>
    <row r="303" spans="1:6" x14ac:dyDescent="0.25">
      <c r="A303" s="430">
        <v>44910</v>
      </c>
      <c r="B303" s="431" t="s">
        <v>18986</v>
      </c>
      <c r="C303" s="431">
        <v>1523</v>
      </c>
      <c r="D303" s="432"/>
      <c r="E303" s="433">
        <v>2435.2199999999998</v>
      </c>
      <c r="F303" t="s">
        <v>18987</v>
      </c>
    </row>
    <row r="304" spans="1:6" x14ac:dyDescent="0.25">
      <c r="A304" s="430">
        <v>44910</v>
      </c>
      <c r="B304" s="431" t="s">
        <v>18988</v>
      </c>
      <c r="C304" s="431">
        <v>20</v>
      </c>
      <c r="D304" s="431">
        <v>63.96</v>
      </c>
      <c r="E304" s="431"/>
    </row>
    <row r="305" spans="1:5" x14ac:dyDescent="0.25">
      <c r="A305" s="430">
        <v>44910</v>
      </c>
      <c r="B305" s="431" t="s">
        <v>18989</v>
      </c>
      <c r="C305" s="431">
        <v>55</v>
      </c>
      <c r="D305" s="431">
        <v>211.07</v>
      </c>
      <c r="E305" s="431"/>
    </row>
    <row r="306" spans="1:5" x14ac:dyDescent="0.25">
      <c r="A306" s="430">
        <v>44910</v>
      </c>
      <c r="B306" s="431" t="s">
        <v>18990</v>
      </c>
      <c r="C306" s="431">
        <v>100</v>
      </c>
      <c r="D306" s="432"/>
      <c r="E306" s="431">
        <v>195.8</v>
      </c>
    </row>
    <row r="307" spans="1:5" x14ac:dyDescent="0.25">
      <c r="A307" s="430">
        <v>44910</v>
      </c>
      <c r="B307" s="431" t="s">
        <v>18991</v>
      </c>
      <c r="C307" s="431">
        <v>300</v>
      </c>
      <c r="D307" s="431">
        <v>895.44</v>
      </c>
      <c r="E307" s="431"/>
    </row>
    <row r="308" spans="1:5" x14ac:dyDescent="0.25">
      <c r="A308" s="430">
        <v>44910</v>
      </c>
      <c r="B308" s="437" t="s">
        <v>18992</v>
      </c>
      <c r="C308" s="431">
        <v>38</v>
      </c>
      <c r="D308" s="432"/>
      <c r="E308" s="431">
        <v>88.5</v>
      </c>
    </row>
    <row r="309" spans="1:5" x14ac:dyDescent="0.25">
      <c r="A309" s="430">
        <v>44910</v>
      </c>
      <c r="B309" s="437" t="s">
        <v>18993</v>
      </c>
      <c r="C309" s="431">
        <v>1701</v>
      </c>
      <c r="D309" s="432"/>
      <c r="E309" s="433">
        <v>2980.32</v>
      </c>
    </row>
    <row r="310" spans="1:5" x14ac:dyDescent="0.25">
      <c r="A310" s="430">
        <v>44910</v>
      </c>
      <c r="B310" s="437" t="s">
        <v>18994</v>
      </c>
      <c r="C310" s="431">
        <v>644</v>
      </c>
      <c r="D310" s="432"/>
      <c r="E310" s="433">
        <v>1558.48</v>
      </c>
    </row>
    <row r="311" spans="1:5" x14ac:dyDescent="0.25">
      <c r="A311" s="430">
        <v>44910</v>
      </c>
      <c r="B311" s="437" t="s">
        <v>18995</v>
      </c>
      <c r="C311" s="431">
        <v>487</v>
      </c>
      <c r="D311" s="432"/>
      <c r="E311" s="433">
        <v>1386.96</v>
      </c>
    </row>
    <row r="312" spans="1:5" x14ac:dyDescent="0.25">
      <c r="A312" s="430">
        <v>44910</v>
      </c>
      <c r="B312" s="437" t="s">
        <v>18996</v>
      </c>
      <c r="C312" s="431">
        <v>60</v>
      </c>
      <c r="D312" s="431">
        <v>154.97999999999999</v>
      </c>
      <c r="E312" s="431"/>
    </row>
    <row r="313" spans="1:5" x14ac:dyDescent="0.25">
      <c r="A313" s="430">
        <v>44910</v>
      </c>
      <c r="B313" s="437" t="s">
        <v>18997</v>
      </c>
      <c r="C313" s="431">
        <v>13</v>
      </c>
      <c r="D313" s="432"/>
      <c r="E313" s="431">
        <v>52</v>
      </c>
    </row>
    <row r="314" spans="1:5" x14ac:dyDescent="0.25">
      <c r="A314" s="430">
        <v>44910</v>
      </c>
      <c r="B314" s="437" t="s">
        <v>18998</v>
      </c>
      <c r="C314" s="431">
        <v>22</v>
      </c>
      <c r="D314" s="432"/>
      <c r="E314" s="431">
        <v>52</v>
      </c>
    </row>
    <row r="315" spans="1:5" x14ac:dyDescent="0.25">
      <c r="A315" s="430">
        <v>44910</v>
      </c>
      <c r="B315" s="437" t="s">
        <v>18999</v>
      </c>
      <c r="C315" s="431">
        <v>1819</v>
      </c>
      <c r="D315" s="432"/>
      <c r="E315" s="433">
        <v>3421.43</v>
      </c>
    </row>
    <row r="316" spans="1:5" x14ac:dyDescent="0.25">
      <c r="A316" s="430">
        <v>44910</v>
      </c>
      <c r="B316" s="437" t="s">
        <v>19000</v>
      </c>
      <c r="C316" s="431">
        <v>125</v>
      </c>
      <c r="D316" s="431">
        <v>421.89</v>
      </c>
      <c r="E316" s="431"/>
    </row>
    <row r="317" spans="1:5" x14ac:dyDescent="0.25">
      <c r="A317" s="430">
        <v>44910</v>
      </c>
      <c r="B317" s="431" t="s">
        <v>19001</v>
      </c>
      <c r="C317" s="431">
        <v>36</v>
      </c>
      <c r="D317" s="432"/>
      <c r="E317" s="431">
        <v>100.3</v>
      </c>
    </row>
    <row r="318" spans="1:5" x14ac:dyDescent="0.25">
      <c r="A318" s="430">
        <v>44910</v>
      </c>
      <c r="B318" s="437" t="s">
        <v>19002</v>
      </c>
      <c r="C318" s="431">
        <v>35</v>
      </c>
      <c r="D318" s="432"/>
      <c r="E318" s="431">
        <v>64.900000000000006</v>
      </c>
    </row>
    <row r="319" spans="1:5" x14ac:dyDescent="0.25">
      <c r="A319" s="430">
        <v>44910</v>
      </c>
      <c r="B319" s="437" t="s">
        <v>19003</v>
      </c>
      <c r="C319" s="431">
        <v>898</v>
      </c>
      <c r="D319" s="432"/>
      <c r="E319" s="433">
        <v>1289.95</v>
      </c>
    </row>
    <row r="320" spans="1:5" x14ac:dyDescent="0.25">
      <c r="A320" s="430">
        <v>44910</v>
      </c>
      <c r="B320" s="431" t="s">
        <v>19004</v>
      </c>
      <c r="C320" s="431">
        <v>22</v>
      </c>
      <c r="D320" s="432"/>
      <c r="E320" s="431">
        <v>53.9</v>
      </c>
    </row>
    <row r="321" spans="1:5" x14ac:dyDescent="0.25">
      <c r="A321" s="430">
        <v>44910</v>
      </c>
      <c r="B321" s="431" t="s">
        <v>19005</v>
      </c>
      <c r="C321" s="431">
        <v>44</v>
      </c>
      <c r="D321" s="432"/>
      <c r="E321" s="431">
        <v>171.5</v>
      </c>
    </row>
    <row r="322" spans="1:5" x14ac:dyDescent="0.25">
      <c r="A322" s="430">
        <v>44910</v>
      </c>
      <c r="B322" s="431" t="s">
        <v>19006</v>
      </c>
      <c r="C322" s="431">
        <v>50</v>
      </c>
      <c r="D322" s="432"/>
      <c r="E322" s="431">
        <v>90</v>
      </c>
    </row>
    <row r="323" spans="1:5" x14ac:dyDescent="0.25">
      <c r="A323" s="430">
        <v>44910</v>
      </c>
      <c r="B323" s="431" t="s">
        <v>19007</v>
      </c>
      <c r="C323" s="431">
        <v>105</v>
      </c>
      <c r="D323" s="432"/>
      <c r="E323" s="431">
        <v>260.68</v>
      </c>
    </row>
    <row r="324" spans="1:5" x14ac:dyDescent="0.25">
      <c r="A324" s="430">
        <v>44910</v>
      </c>
      <c r="B324" s="437" t="s">
        <v>19008</v>
      </c>
      <c r="C324" s="431">
        <v>447</v>
      </c>
      <c r="D324" s="433">
        <v>1393.37</v>
      </c>
      <c r="E324" s="433"/>
    </row>
    <row r="325" spans="1:5" x14ac:dyDescent="0.25">
      <c r="A325" s="430">
        <v>44910</v>
      </c>
      <c r="B325" s="431" t="s">
        <v>19009</v>
      </c>
      <c r="C325" s="431">
        <v>272</v>
      </c>
      <c r="D325" s="432"/>
      <c r="E325" s="431">
        <v>573.29999999999995</v>
      </c>
    </row>
    <row r="326" spans="1:5" x14ac:dyDescent="0.25">
      <c r="A326" s="430">
        <v>44910</v>
      </c>
      <c r="B326" s="431" t="s">
        <v>19010</v>
      </c>
      <c r="C326" s="431">
        <v>21</v>
      </c>
      <c r="D326" s="432"/>
      <c r="E326" s="431">
        <v>45</v>
      </c>
    </row>
    <row r="327" spans="1:5" x14ac:dyDescent="0.25">
      <c r="A327" s="430">
        <v>44910</v>
      </c>
      <c r="B327" s="437" t="s">
        <v>19011</v>
      </c>
      <c r="C327" s="431">
        <v>112</v>
      </c>
      <c r="D327" s="432"/>
      <c r="E327" s="431">
        <v>256.02999999999997</v>
      </c>
    </row>
    <row r="328" spans="1:5" x14ac:dyDescent="0.25">
      <c r="A328" s="430">
        <v>44910</v>
      </c>
      <c r="B328" s="437" t="s">
        <v>19012</v>
      </c>
      <c r="C328" s="431">
        <v>30</v>
      </c>
      <c r="D328" s="432"/>
      <c r="E328" s="431">
        <v>59</v>
      </c>
    </row>
    <row r="329" spans="1:5" x14ac:dyDescent="0.25">
      <c r="A329" s="430">
        <v>44910</v>
      </c>
      <c r="B329" s="437" t="s">
        <v>19013</v>
      </c>
      <c r="C329" s="431">
        <v>100</v>
      </c>
      <c r="D329" s="432"/>
      <c r="E329" s="431">
        <v>276.64</v>
      </c>
    </row>
    <row r="330" spans="1:5" x14ac:dyDescent="0.25">
      <c r="A330" s="430">
        <v>44910</v>
      </c>
      <c r="B330" s="431" t="s">
        <v>19014</v>
      </c>
      <c r="C330" s="435">
        <v>91</v>
      </c>
      <c r="D330" s="432"/>
      <c r="E330" s="431">
        <v>228.1</v>
      </c>
    </row>
    <row r="331" spans="1:5" x14ac:dyDescent="0.25">
      <c r="A331" s="430">
        <v>44910</v>
      </c>
      <c r="B331" s="431" t="s">
        <v>19015</v>
      </c>
      <c r="C331" s="431">
        <v>10</v>
      </c>
      <c r="D331" s="431">
        <v>69.69</v>
      </c>
      <c r="E331" s="431"/>
    </row>
    <row r="332" spans="1:5" x14ac:dyDescent="0.25">
      <c r="A332" s="430">
        <v>44910</v>
      </c>
      <c r="B332" s="431" t="s">
        <v>19016</v>
      </c>
      <c r="C332" s="431">
        <v>217</v>
      </c>
      <c r="D332" s="432"/>
      <c r="E332" s="431">
        <v>392.35</v>
      </c>
    </row>
    <row r="333" spans="1:5" x14ac:dyDescent="0.25">
      <c r="A333" s="430">
        <v>44910</v>
      </c>
      <c r="B333" s="431" t="s">
        <v>19017</v>
      </c>
      <c r="C333" s="431">
        <v>10</v>
      </c>
      <c r="D333" s="431">
        <v>72.569999999999993</v>
      </c>
      <c r="E333" s="431"/>
    </row>
    <row r="334" spans="1:5" x14ac:dyDescent="0.25">
      <c r="A334" s="430">
        <v>44911</v>
      </c>
      <c r="B334" s="431" t="s">
        <v>19018</v>
      </c>
      <c r="C334" s="431">
        <v>916</v>
      </c>
      <c r="D334" s="432"/>
      <c r="E334" s="433">
        <v>2411.9299999999998</v>
      </c>
    </row>
    <row r="335" spans="1:5" x14ac:dyDescent="0.25">
      <c r="A335" s="430">
        <v>44911</v>
      </c>
      <c r="B335" s="431" t="s">
        <v>19019</v>
      </c>
      <c r="C335" s="431">
        <v>162</v>
      </c>
      <c r="D335" s="432"/>
      <c r="E335" s="431">
        <v>339.89</v>
      </c>
    </row>
    <row r="336" spans="1:5" x14ac:dyDescent="0.25">
      <c r="A336" s="430">
        <v>44911</v>
      </c>
      <c r="B336" s="431" t="s">
        <v>19020</v>
      </c>
      <c r="C336" s="431">
        <v>20</v>
      </c>
      <c r="D336" s="432"/>
      <c r="E336" s="431">
        <v>49</v>
      </c>
    </row>
    <row r="337" spans="1:6" x14ac:dyDescent="0.25">
      <c r="A337" s="430">
        <v>44911</v>
      </c>
      <c r="B337" s="431" t="s">
        <v>19021</v>
      </c>
      <c r="C337" s="435">
        <v>152</v>
      </c>
      <c r="D337" s="432"/>
      <c r="E337" s="431">
        <v>415.8</v>
      </c>
    </row>
    <row r="338" spans="1:6" x14ac:dyDescent="0.25">
      <c r="A338" s="430">
        <v>44911</v>
      </c>
      <c r="B338" s="431" t="s">
        <v>19022</v>
      </c>
      <c r="C338" s="431">
        <v>430</v>
      </c>
      <c r="D338" s="432"/>
      <c r="E338" s="433">
        <v>1128.72</v>
      </c>
    </row>
    <row r="339" spans="1:6" x14ac:dyDescent="0.25">
      <c r="A339" s="430">
        <v>44911</v>
      </c>
      <c r="B339" s="431" t="s">
        <v>19023</v>
      </c>
      <c r="C339" s="431">
        <v>42</v>
      </c>
      <c r="D339" s="432"/>
      <c r="E339" s="431">
        <v>101</v>
      </c>
    </row>
    <row r="340" spans="1:6" x14ac:dyDescent="0.25">
      <c r="A340" s="430">
        <v>44911</v>
      </c>
      <c r="B340" s="431" t="s">
        <v>19024</v>
      </c>
      <c r="C340" s="431">
        <v>33</v>
      </c>
      <c r="D340" s="432"/>
      <c r="E340" s="431">
        <v>88.2</v>
      </c>
    </row>
    <row r="341" spans="1:6" x14ac:dyDescent="0.25">
      <c r="A341" s="430">
        <v>44911</v>
      </c>
      <c r="B341" s="431" t="s">
        <v>19025</v>
      </c>
      <c r="C341" s="431">
        <v>25</v>
      </c>
      <c r="D341" s="431">
        <v>84.38</v>
      </c>
      <c r="E341" s="432"/>
    </row>
    <row r="342" spans="1:6" x14ac:dyDescent="0.25">
      <c r="A342" s="430">
        <v>44911</v>
      </c>
      <c r="B342" s="431" t="s">
        <v>19026</v>
      </c>
      <c r="C342" s="431">
        <v>336</v>
      </c>
      <c r="D342" s="432"/>
      <c r="E342" s="431">
        <v>762.93</v>
      </c>
    </row>
    <row r="343" spans="1:6" x14ac:dyDescent="0.25">
      <c r="A343" s="430">
        <v>44911</v>
      </c>
      <c r="B343" s="431" t="s">
        <v>19027</v>
      </c>
      <c r="C343" s="431">
        <v>20</v>
      </c>
      <c r="D343" s="431">
        <v>84.38</v>
      </c>
      <c r="E343" s="431"/>
    </row>
    <row r="344" spans="1:6" ht="20.25" customHeight="1" x14ac:dyDescent="0.25">
      <c r="A344" s="430">
        <v>44911</v>
      </c>
      <c r="B344" s="431" t="s">
        <v>19028</v>
      </c>
      <c r="C344" s="431">
        <v>251</v>
      </c>
      <c r="D344" s="432"/>
      <c r="E344" s="431">
        <v>516.75</v>
      </c>
    </row>
    <row r="345" spans="1:6" x14ac:dyDescent="0.25">
      <c r="A345" s="430">
        <v>44911</v>
      </c>
      <c r="B345" s="431" t="s">
        <v>19029</v>
      </c>
      <c r="C345" s="431">
        <v>10</v>
      </c>
      <c r="D345" s="432"/>
      <c r="E345" s="431">
        <v>98.4</v>
      </c>
    </row>
    <row r="346" spans="1:6" x14ac:dyDescent="0.25">
      <c r="A346" s="430">
        <v>44911</v>
      </c>
      <c r="B346" s="431" t="s">
        <v>19030</v>
      </c>
      <c r="C346" s="431">
        <v>65</v>
      </c>
      <c r="D346" s="432"/>
      <c r="E346" s="431">
        <v>156.80000000000001</v>
      </c>
    </row>
    <row r="347" spans="1:6" x14ac:dyDescent="0.25">
      <c r="A347" s="430">
        <v>44911</v>
      </c>
      <c r="B347" s="431" t="s">
        <v>19031</v>
      </c>
      <c r="C347" s="431">
        <v>225</v>
      </c>
      <c r="D347" s="432"/>
      <c r="E347" s="431">
        <v>655.20000000000005</v>
      </c>
    </row>
    <row r="348" spans="1:6" x14ac:dyDescent="0.25">
      <c r="A348" s="430">
        <v>44911</v>
      </c>
      <c r="B348" s="431" t="s">
        <v>19032</v>
      </c>
      <c r="C348" s="431">
        <v>36</v>
      </c>
      <c r="D348" s="432"/>
      <c r="E348" s="431">
        <v>118.5</v>
      </c>
    </row>
    <row r="349" spans="1:6" x14ac:dyDescent="0.25">
      <c r="A349" s="430">
        <v>44911</v>
      </c>
      <c r="B349" s="431" t="s">
        <v>19033</v>
      </c>
      <c r="C349" s="431">
        <v>420</v>
      </c>
      <c r="D349" s="432"/>
      <c r="E349" s="431">
        <v>954.8</v>
      </c>
    </row>
    <row r="350" spans="1:6" x14ac:dyDescent="0.25">
      <c r="A350" s="430">
        <v>44911</v>
      </c>
      <c r="B350" s="431" t="s">
        <v>19034</v>
      </c>
      <c r="C350" s="431">
        <v>121</v>
      </c>
      <c r="D350" s="432"/>
      <c r="E350" s="431">
        <v>415.8</v>
      </c>
      <c r="F350" t="s">
        <v>19121</v>
      </c>
    </row>
    <row r="351" spans="1:6" x14ac:dyDescent="0.25">
      <c r="A351" s="430">
        <v>44911</v>
      </c>
      <c r="B351" s="431" t="s">
        <v>19035</v>
      </c>
      <c r="C351" s="431">
        <v>1013</v>
      </c>
      <c r="D351" s="433"/>
      <c r="E351" s="433">
        <v>2309.83</v>
      </c>
    </row>
    <row r="352" spans="1:6" x14ac:dyDescent="0.25">
      <c r="A352" s="430">
        <v>44911</v>
      </c>
      <c r="B352" s="431" t="s">
        <v>19036</v>
      </c>
      <c r="C352" s="431">
        <v>192</v>
      </c>
      <c r="D352" s="432"/>
      <c r="E352" s="431">
        <v>548.79999999999995</v>
      </c>
    </row>
    <row r="353" spans="1:5" x14ac:dyDescent="0.25">
      <c r="A353" s="430">
        <v>44911</v>
      </c>
      <c r="B353" s="431" t="s">
        <v>19037</v>
      </c>
      <c r="C353" s="431">
        <v>120</v>
      </c>
      <c r="D353" s="432"/>
      <c r="E353" s="431">
        <v>291.45999999999998</v>
      </c>
    </row>
    <row r="354" spans="1:5" x14ac:dyDescent="0.25">
      <c r="A354" s="430">
        <v>44911</v>
      </c>
      <c r="B354" s="431" t="s">
        <v>19038</v>
      </c>
      <c r="C354" s="435">
        <v>53</v>
      </c>
      <c r="D354" s="431">
        <v>152.77000000000001</v>
      </c>
      <c r="E354" s="431"/>
    </row>
    <row r="355" spans="1:5" x14ac:dyDescent="0.25">
      <c r="A355" s="430">
        <v>44911</v>
      </c>
      <c r="B355" s="431" t="s">
        <v>19039</v>
      </c>
      <c r="C355" s="431">
        <v>16</v>
      </c>
      <c r="D355" s="432"/>
      <c r="E355" s="431">
        <v>52</v>
      </c>
    </row>
    <row r="356" spans="1:5" x14ac:dyDescent="0.25">
      <c r="A356" s="430">
        <v>44911</v>
      </c>
      <c r="B356" s="431" t="s">
        <v>19040</v>
      </c>
      <c r="C356" s="435">
        <v>179</v>
      </c>
      <c r="D356" s="432"/>
      <c r="E356" s="431">
        <v>434.72</v>
      </c>
    </row>
    <row r="357" spans="1:5" x14ac:dyDescent="0.25">
      <c r="A357" s="430">
        <v>44911</v>
      </c>
      <c r="B357" s="293" t="s">
        <v>19041</v>
      </c>
      <c r="C357" s="441">
        <v>200</v>
      </c>
      <c r="D357" s="293"/>
      <c r="E357" s="293">
        <v>451.54</v>
      </c>
    </row>
    <row r="358" spans="1:5" x14ac:dyDescent="0.25">
      <c r="A358" s="430">
        <v>44911</v>
      </c>
      <c r="B358" s="293" t="s">
        <v>19042</v>
      </c>
      <c r="C358" s="293">
        <v>20</v>
      </c>
      <c r="D358" s="293"/>
      <c r="E358" s="293">
        <v>104</v>
      </c>
    </row>
    <row r="359" spans="1:5" x14ac:dyDescent="0.25">
      <c r="A359" s="430">
        <v>44911</v>
      </c>
      <c r="B359" s="293" t="s">
        <v>19043</v>
      </c>
      <c r="C359" s="293">
        <v>161</v>
      </c>
      <c r="D359" s="293">
        <v>550.79</v>
      </c>
      <c r="E359" s="293"/>
    </row>
    <row r="360" spans="1:5" x14ac:dyDescent="0.25">
      <c r="A360" s="430">
        <v>44911</v>
      </c>
      <c r="B360" s="293" t="s">
        <v>19044</v>
      </c>
      <c r="C360" s="293">
        <v>39</v>
      </c>
      <c r="D360" s="293"/>
      <c r="E360" s="293">
        <v>88.4</v>
      </c>
    </row>
    <row r="361" spans="1:5" x14ac:dyDescent="0.25">
      <c r="A361" s="430">
        <v>44911</v>
      </c>
      <c r="B361" s="293" t="s">
        <v>19045</v>
      </c>
      <c r="C361" s="293">
        <v>72</v>
      </c>
      <c r="D361" s="293"/>
      <c r="E361" s="293">
        <v>176.4</v>
      </c>
    </row>
    <row r="362" spans="1:5" x14ac:dyDescent="0.25">
      <c r="A362" s="430">
        <v>44911</v>
      </c>
      <c r="B362" s="293" t="s">
        <v>19046</v>
      </c>
      <c r="C362" s="293">
        <v>10</v>
      </c>
      <c r="D362" s="293"/>
      <c r="E362" s="293">
        <v>79</v>
      </c>
    </row>
    <row r="363" spans="1:5" x14ac:dyDescent="0.25">
      <c r="A363" s="430">
        <v>44911</v>
      </c>
      <c r="B363" s="293" t="s">
        <v>19047</v>
      </c>
      <c r="C363" s="293">
        <v>20</v>
      </c>
      <c r="D363" s="293">
        <v>81.16</v>
      </c>
      <c r="E363" s="293"/>
    </row>
    <row r="364" spans="1:5" x14ac:dyDescent="0.25">
      <c r="A364" s="430">
        <v>44911</v>
      </c>
      <c r="B364" s="293" t="s">
        <v>19048</v>
      </c>
      <c r="C364" s="293">
        <v>61</v>
      </c>
      <c r="D364" s="293"/>
      <c r="E364" s="293">
        <v>161.19999999999999</v>
      </c>
    </row>
    <row r="365" spans="1:5" x14ac:dyDescent="0.25">
      <c r="A365" s="430">
        <v>44911</v>
      </c>
      <c r="B365" s="293" t="s">
        <v>19049</v>
      </c>
      <c r="C365" s="293">
        <v>392</v>
      </c>
      <c r="D365" s="293"/>
      <c r="E365" s="293">
        <v>818.1</v>
      </c>
    </row>
    <row r="366" spans="1:5" x14ac:dyDescent="0.25">
      <c r="A366" s="422">
        <v>44912</v>
      </c>
      <c r="B366" s="293" t="s">
        <v>19050</v>
      </c>
      <c r="C366" s="293">
        <v>25</v>
      </c>
      <c r="D366" s="293">
        <v>79.83</v>
      </c>
      <c r="E366" s="293"/>
    </row>
    <row r="367" spans="1:5" x14ac:dyDescent="0.25">
      <c r="A367" s="422">
        <v>44914</v>
      </c>
      <c r="B367" s="293" t="s">
        <v>19051</v>
      </c>
      <c r="C367" s="293">
        <v>10</v>
      </c>
      <c r="D367" s="293">
        <v>63.96</v>
      </c>
      <c r="E367" s="293"/>
    </row>
    <row r="368" spans="1:5" x14ac:dyDescent="0.25">
      <c r="A368" s="422">
        <v>44914</v>
      </c>
      <c r="B368" s="293" t="s">
        <v>19052</v>
      </c>
      <c r="C368" s="293">
        <v>110</v>
      </c>
      <c r="D368" s="293">
        <v>358.18</v>
      </c>
      <c r="E368" s="293"/>
    </row>
    <row r="369" spans="1:5" x14ac:dyDescent="0.25">
      <c r="A369" s="422">
        <v>44914</v>
      </c>
      <c r="B369" s="293" t="s">
        <v>19053</v>
      </c>
      <c r="C369" s="293">
        <v>15</v>
      </c>
      <c r="D369" s="293"/>
      <c r="E369" s="293">
        <v>49</v>
      </c>
    </row>
    <row r="370" spans="1:5" x14ac:dyDescent="0.25">
      <c r="A370" s="422">
        <v>44914</v>
      </c>
      <c r="B370" s="19" t="s">
        <v>19054</v>
      </c>
      <c r="C370" s="293">
        <v>197</v>
      </c>
      <c r="D370" s="293"/>
      <c r="E370" s="293">
        <v>367.75</v>
      </c>
    </row>
    <row r="371" spans="1:5" ht="30" x14ac:dyDescent="0.25">
      <c r="A371" s="422">
        <v>44914</v>
      </c>
      <c r="B371" s="431" t="s">
        <v>19055</v>
      </c>
      <c r="C371" s="293">
        <v>60</v>
      </c>
      <c r="D371" s="293">
        <v>137</v>
      </c>
      <c r="E371" s="293"/>
    </row>
    <row r="372" spans="1:5" x14ac:dyDescent="0.25">
      <c r="A372" s="422">
        <v>44914</v>
      </c>
      <c r="B372" s="293" t="s">
        <v>19056</v>
      </c>
      <c r="C372" s="293">
        <v>117</v>
      </c>
      <c r="D372" s="293"/>
      <c r="E372" s="293">
        <v>265.33999999999997</v>
      </c>
    </row>
    <row r="373" spans="1:5" x14ac:dyDescent="0.25">
      <c r="A373" s="422">
        <v>44914</v>
      </c>
      <c r="B373" s="293" t="s">
        <v>19057</v>
      </c>
      <c r="C373" s="293">
        <v>25</v>
      </c>
      <c r="D373" s="293">
        <v>84.38</v>
      </c>
      <c r="E373" s="293"/>
    </row>
    <row r="374" spans="1:5" x14ac:dyDescent="0.25">
      <c r="A374" s="422">
        <v>44914</v>
      </c>
      <c r="B374" s="293" t="s">
        <v>19058</v>
      </c>
      <c r="C374" s="293">
        <v>41</v>
      </c>
      <c r="D374" s="293">
        <v>144.65</v>
      </c>
      <c r="E374" s="293"/>
    </row>
    <row r="375" spans="1:5" x14ac:dyDescent="0.25">
      <c r="A375" s="422">
        <v>44914</v>
      </c>
      <c r="B375" s="293" t="s">
        <v>19059</v>
      </c>
      <c r="C375" s="293">
        <v>1660</v>
      </c>
      <c r="D375" s="293"/>
      <c r="E375" s="423">
        <v>3151.2</v>
      </c>
    </row>
    <row r="376" spans="1:5" x14ac:dyDescent="0.25">
      <c r="A376" s="422">
        <v>44914</v>
      </c>
      <c r="B376" s="293" t="s">
        <v>19060</v>
      </c>
      <c r="C376" s="293">
        <v>400</v>
      </c>
      <c r="D376" s="293"/>
      <c r="E376" s="425">
        <v>1144</v>
      </c>
    </row>
    <row r="377" spans="1:5" x14ac:dyDescent="0.25">
      <c r="A377" s="422">
        <v>44914</v>
      </c>
      <c r="B377" s="293" t="s">
        <v>19061</v>
      </c>
      <c r="C377" s="293">
        <v>24</v>
      </c>
      <c r="D377" s="293">
        <v>72.319999999999993</v>
      </c>
      <c r="E377" s="293"/>
    </row>
    <row r="378" spans="1:5" x14ac:dyDescent="0.25">
      <c r="A378" s="422">
        <v>44914</v>
      </c>
      <c r="B378" s="293" t="s">
        <v>19062</v>
      </c>
      <c r="C378" s="293">
        <v>67</v>
      </c>
      <c r="D378" s="293">
        <v>192.86</v>
      </c>
      <c r="E378" s="293"/>
    </row>
    <row r="379" spans="1:5" x14ac:dyDescent="0.25">
      <c r="A379" s="422">
        <v>44914</v>
      </c>
      <c r="B379" s="293" t="s">
        <v>19063</v>
      </c>
      <c r="C379" s="293">
        <v>22</v>
      </c>
      <c r="D379" s="293"/>
      <c r="E379" s="293">
        <v>53.9</v>
      </c>
    </row>
    <row r="380" spans="1:5" x14ac:dyDescent="0.25">
      <c r="A380" s="422">
        <v>44914</v>
      </c>
      <c r="B380" s="293" t="s">
        <v>19064</v>
      </c>
      <c r="C380" s="293">
        <v>75</v>
      </c>
      <c r="D380" s="293"/>
      <c r="E380" s="293">
        <v>205.8</v>
      </c>
    </row>
    <row r="381" spans="1:5" x14ac:dyDescent="0.25">
      <c r="A381" s="422">
        <v>44914</v>
      </c>
      <c r="B381" s="293" t="s">
        <v>19065</v>
      </c>
      <c r="C381" s="293">
        <v>20</v>
      </c>
      <c r="D381" s="293"/>
      <c r="E381" s="293">
        <v>68.599999999999994</v>
      </c>
    </row>
    <row r="382" spans="1:5" x14ac:dyDescent="0.25">
      <c r="A382" s="422">
        <v>44914</v>
      </c>
      <c r="B382" s="293" t="s">
        <v>19066</v>
      </c>
      <c r="C382" s="293">
        <v>198</v>
      </c>
      <c r="D382" s="293"/>
      <c r="E382" s="293">
        <v>428.26</v>
      </c>
    </row>
    <row r="383" spans="1:5" x14ac:dyDescent="0.25">
      <c r="A383" s="422">
        <v>44914</v>
      </c>
      <c r="B383" s="293" t="s">
        <v>19067</v>
      </c>
      <c r="C383" s="293">
        <v>25</v>
      </c>
      <c r="D383" s="293">
        <v>203.2</v>
      </c>
      <c r="E383" s="293"/>
    </row>
    <row r="384" spans="1:5" x14ac:dyDescent="0.25">
      <c r="A384" s="422">
        <v>44914</v>
      </c>
      <c r="B384" s="293" t="s">
        <v>19068</v>
      </c>
      <c r="C384" s="293">
        <v>157</v>
      </c>
      <c r="D384" s="293"/>
      <c r="E384" s="293">
        <v>414.54</v>
      </c>
    </row>
    <row r="385" spans="1:5" x14ac:dyDescent="0.25">
      <c r="A385" s="422">
        <v>44914</v>
      </c>
      <c r="B385" s="293" t="s">
        <v>19069</v>
      </c>
      <c r="C385" s="293">
        <v>57</v>
      </c>
      <c r="D385" s="293"/>
      <c r="E385" s="293">
        <v>137.19999999999999</v>
      </c>
    </row>
    <row r="386" spans="1:5" x14ac:dyDescent="0.25">
      <c r="A386" s="422">
        <v>44914</v>
      </c>
      <c r="B386" s="293" t="s">
        <v>19070</v>
      </c>
      <c r="C386" s="293">
        <v>331</v>
      </c>
      <c r="D386" s="293"/>
      <c r="E386" s="293">
        <v>683.55</v>
      </c>
    </row>
    <row r="387" spans="1:5" x14ac:dyDescent="0.25">
      <c r="A387" s="422">
        <v>44914</v>
      </c>
      <c r="B387" s="293" t="s">
        <v>19071</v>
      </c>
      <c r="C387" s="293">
        <v>150</v>
      </c>
      <c r="D387" s="293"/>
      <c r="E387" s="293">
        <v>218.4</v>
      </c>
    </row>
    <row r="388" spans="1:5" x14ac:dyDescent="0.25">
      <c r="A388" s="422">
        <v>44914</v>
      </c>
      <c r="B388" s="293" t="s">
        <v>19072</v>
      </c>
      <c r="C388" s="293">
        <v>15</v>
      </c>
      <c r="D388" s="293"/>
      <c r="E388" s="293">
        <v>49</v>
      </c>
    </row>
    <row r="389" spans="1:5" x14ac:dyDescent="0.25">
      <c r="A389" s="422">
        <v>44914</v>
      </c>
      <c r="B389" s="293" t="s">
        <v>19073</v>
      </c>
      <c r="C389" s="293">
        <v>40</v>
      </c>
      <c r="D389" s="293">
        <v>97.17</v>
      </c>
      <c r="E389" s="293"/>
    </row>
    <row r="390" spans="1:5" x14ac:dyDescent="0.25">
      <c r="A390" s="422">
        <v>44914</v>
      </c>
      <c r="B390" s="293" t="s">
        <v>19074</v>
      </c>
      <c r="C390" s="293">
        <v>55</v>
      </c>
      <c r="D390" s="293"/>
      <c r="E390" s="293">
        <v>130</v>
      </c>
    </row>
    <row r="391" spans="1:5" x14ac:dyDescent="0.25">
      <c r="A391" s="422">
        <v>44914</v>
      </c>
      <c r="B391" s="293" t="s">
        <v>19075</v>
      </c>
      <c r="C391" s="293">
        <v>228</v>
      </c>
      <c r="D391" s="293"/>
      <c r="E391" s="293">
        <v>471.87</v>
      </c>
    </row>
    <row r="392" spans="1:5" x14ac:dyDescent="0.25">
      <c r="A392" s="422">
        <v>44915</v>
      </c>
      <c r="B392" s="293" t="s">
        <v>19076</v>
      </c>
      <c r="C392" s="293">
        <v>16</v>
      </c>
      <c r="D392" s="293"/>
      <c r="E392" s="293">
        <v>52</v>
      </c>
    </row>
    <row r="393" spans="1:5" x14ac:dyDescent="0.25">
      <c r="A393" s="422">
        <v>44915</v>
      </c>
      <c r="B393" s="293" t="s">
        <v>19077</v>
      </c>
      <c r="C393" s="293">
        <v>299</v>
      </c>
      <c r="D393" s="293"/>
      <c r="E393" s="293">
        <v>769.6</v>
      </c>
    </row>
    <row r="394" spans="1:5" x14ac:dyDescent="0.25">
      <c r="A394" s="422">
        <v>44915</v>
      </c>
      <c r="B394" s="293" t="s">
        <v>19078</v>
      </c>
      <c r="C394" s="293">
        <v>26</v>
      </c>
      <c r="D394" s="293"/>
      <c r="E394" s="293">
        <v>78.400000000000006</v>
      </c>
    </row>
    <row r="395" spans="1:5" x14ac:dyDescent="0.25">
      <c r="A395" s="422">
        <v>44915</v>
      </c>
      <c r="B395" s="293" t="s">
        <v>19079</v>
      </c>
      <c r="C395" s="293">
        <v>121</v>
      </c>
      <c r="D395" s="293"/>
      <c r="E395" s="293">
        <v>294</v>
      </c>
    </row>
    <row r="396" spans="1:5" x14ac:dyDescent="0.25">
      <c r="A396" s="422">
        <v>44915</v>
      </c>
      <c r="B396" s="293" t="s">
        <v>19080</v>
      </c>
      <c r="C396" s="293">
        <v>1437</v>
      </c>
      <c r="D396" s="293"/>
      <c r="E396" s="423">
        <v>2958.63</v>
      </c>
    </row>
    <row r="397" spans="1:5" x14ac:dyDescent="0.25">
      <c r="A397" s="422">
        <v>44915</v>
      </c>
      <c r="B397" s="293" t="s">
        <v>19081</v>
      </c>
      <c r="C397" s="293">
        <v>192</v>
      </c>
      <c r="D397" s="293"/>
      <c r="E397" s="293">
        <v>524.16</v>
      </c>
    </row>
    <row r="398" spans="1:5" x14ac:dyDescent="0.25">
      <c r="A398" s="422">
        <v>44915</v>
      </c>
      <c r="B398" s="293" t="s">
        <v>19082</v>
      </c>
      <c r="C398" s="293">
        <v>23</v>
      </c>
      <c r="D398" s="293"/>
      <c r="E398" s="293">
        <v>52</v>
      </c>
    </row>
    <row r="399" spans="1:5" x14ac:dyDescent="0.25">
      <c r="A399" s="422">
        <v>44915</v>
      </c>
      <c r="B399" s="293" t="s">
        <v>19083</v>
      </c>
      <c r="C399" s="293">
        <v>360</v>
      </c>
      <c r="D399" s="293"/>
      <c r="E399" s="293">
        <v>527.79999999999995</v>
      </c>
    </row>
    <row r="400" spans="1:5" x14ac:dyDescent="0.25">
      <c r="A400" s="422">
        <v>44915</v>
      </c>
      <c r="B400" s="293" t="s">
        <v>19084</v>
      </c>
      <c r="C400" s="293">
        <v>288</v>
      </c>
      <c r="D400" s="293"/>
      <c r="E400" s="293">
        <v>767.34</v>
      </c>
    </row>
    <row r="401" spans="1:5" x14ac:dyDescent="0.25">
      <c r="A401" s="422">
        <v>44915</v>
      </c>
      <c r="B401" s="293" t="s">
        <v>19085</v>
      </c>
      <c r="C401" s="293">
        <v>68</v>
      </c>
      <c r="D401" s="293">
        <v>156.21</v>
      </c>
      <c r="E401" s="293"/>
    </row>
    <row r="402" spans="1:5" x14ac:dyDescent="0.25">
      <c r="A402" s="422">
        <v>44915</v>
      </c>
      <c r="B402" s="293" t="s">
        <v>19086</v>
      </c>
      <c r="C402" s="293">
        <v>108</v>
      </c>
      <c r="D402" s="293"/>
      <c r="E402" s="293">
        <v>261.82</v>
      </c>
    </row>
    <row r="403" spans="1:5" x14ac:dyDescent="0.25">
      <c r="A403" s="422">
        <v>44915</v>
      </c>
      <c r="B403" s="293" t="s">
        <v>19087</v>
      </c>
      <c r="C403" s="293">
        <v>20</v>
      </c>
      <c r="D403" s="293"/>
      <c r="E403" s="293">
        <v>102.2</v>
      </c>
    </row>
    <row r="404" spans="1:5" x14ac:dyDescent="0.25">
      <c r="A404" s="422">
        <v>44915</v>
      </c>
      <c r="B404" s="293" t="s">
        <v>19088</v>
      </c>
      <c r="C404" s="293">
        <v>50</v>
      </c>
      <c r="D404" s="293">
        <v>179.09</v>
      </c>
      <c r="E404" s="293"/>
    </row>
    <row r="405" spans="1:5" x14ac:dyDescent="0.25">
      <c r="A405" s="422">
        <v>44915</v>
      </c>
      <c r="B405" s="293" t="s">
        <v>19089</v>
      </c>
      <c r="C405" s="293">
        <v>25</v>
      </c>
      <c r="D405" s="293"/>
      <c r="E405" s="293">
        <v>58.8</v>
      </c>
    </row>
    <row r="406" spans="1:5" x14ac:dyDescent="0.25">
      <c r="A406" s="422">
        <v>44915</v>
      </c>
      <c r="B406" s="293" t="s">
        <v>19090</v>
      </c>
      <c r="C406" s="293">
        <v>32</v>
      </c>
      <c r="D406" s="293"/>
      <c r="E406" s="293">
        <v>83.3</v>
      </c>
    </row>
    <row r="407" spans="1:5" x14ac:dyDescent="0.25">
      <c r="A407" s="422">
        <v>44915</v>
      </c>
      <c r="B407" s="293" t="s">
        <v>19091</v>
      </c>
      <c r="C407" s="293">
        <v>1360</v>
      </c>
      <c r="D407" s="293"/>
      <c r="E407" s="423">
        <v>2184.91</v>
      </c>
    </row>
    <row r="408" spans="1:5" x14ac:dyDescent="0.25">
      <c r="A408" s="422">
        <v>44915</v>
      </c>
      <c r="B408" s="293" t="s">
        <v>19092</v>
      </c>
      <c r="C408" s="293">
        <v>315</v>
      </c>
      <c r="D408" s="293"/>
      <c r="E408" s="293">
        <v>687.96</v>
      </c>
    </row>
    <row r="409" spans="1:5" x14ac:dyDescent="0.25">
      <c r="A409" s="422">
        <v>44915</v>
      </c>
      <c r="B409" s="293" t="s">
        <v>19093</v>
      </c>
      <c r="C409" s="293">
        <v>37</v>
      </c>
      <c r="D409" s="293">
        <v>115.13</v>
      </c>
      <c r="E409" s="293"/>
    </row>
    <row r="410" spans="1:5" x14ac:dyDescent="0.25">
      <c r="A410" s="422">
        <v>44915</v>
      </c>
      <c r="B410" s="293" t="s">
        <v>19094</v>
      </c>
      <c r="C410" s="293">
        <v>21</v>
      </c>
      <c r="D410" s="293"/>
      <c r="E410" s="293">
        <v>49</v>
      </c>
    </row>
    <row r="411" spans="1:5" x14ac:dyDescent="0.25">
      <c r="A411" s="422">
        <v>44915</v>
      </c>
      <c r="B411" s="293" t="s">
        <v>19095</v>
      </c>
      <c r="C411" s="293">
        <v>35</v>
      </c>
      <c r="D411" s="293"/>
      <c r="E411" s="293">
        <v>88.2</v>
      </c>
    </row>
    <row r="412" spans="1:5" x14ac:dyDescent="0.25">
      <c r="A412" s="422">
        <v>44915</v>
      </c>
      <c r="B412" s="293" t="s">
        <v>19096</v>
      </c>
      <c r="C412" s="293">
        <v>1510</v>
      </c>
      <c r="D412" s="293"/>
      <c r="E412" s="423">
        <v>3535.2</v>
      </c>
    </row>
    <row r="413" spans="1:5" x14ac:dyDescent="0.25">
      <c r="A413" s="422">
        <v>44915</v>
      </c>
      <c r="B413" s="293" t="s">
        <v>19097</v>
      </c>
      <c r="C413" s="293">
        <v>72</v>
      </c>
      <c r="D413" s="293">
        <v>241.08</v>
      </c>
      <c r="E413" s="293"/>
    </row>
    <row r="414" spans="1:5" x14ac:dyDescent="0.25">
      <c r="A414" s="422">
        <v>44915</v>
      </c>
      <c r="B414" s="293" t="s">
        <v>19098</v>
      </c>
      <c r="C414" s="293">
        <v>10</v>
      </c>
      <c r="D414" s="293"/>
      <c r="E414" s="293">
        <v>101</v>
      </c>
    </row>
    <row r="415" spans="1:5" x14ac:dyDescent="0.25">
      <c r="A415" s="422">
        <v>44915</v>
      </c>
      <c r="B415" s="293" t="s">
        <v>19099</v>
      </c>
      <c r="C415" s="293">
        <v>24</v>
      </c>
      <c r="D415" s="293"/>
      <c r="E415" s="293">
        <v>57.2</v>
      </c>
    </row>
    <row r="416" spans="1:5" x14ac:dyDescent="0.25">
      <c r="A416" s="422">
        <v>44915</v>
      </c>
      <c r="B416" s="293" t="s">
        <v>19100</v>
      </c>
      <c r="C416" s="293">
        <v>434</v>
      </c>
      <c r="D416" s="293"/>
      <c r="E416" s="293">
        <v>899.64</v>
      </c>
    </row>
    <row r="417" spans="1:6" x14ac:dyDescent="0.25">
      <c r="A417" s="422">
        <v>44915</v>
      </c>
      <c r="B417" s="293" t="s">
        <v>19101</v>
      </c>
      <c r="C417" s="293">
        <v>446</v>
      </c>
      <c r="D417" s="293"/>
      <c r="E417" s="293">
        <v>945.36</v>
      </c>
    </row>
    <row r="418" spans="1:6" x14ac:dyDescent="0.25">
      <c r="A418" s="422">
        <v>44915</v>
      </c>
      <c r="B418" s="293" t="s">
        <v>19102</v>
      </c>
      <c r="C418" s="293">
        <v>29</v>
      </c>
      <c r="D418" s="293"/>
      <c r="E418" s="293">
        <v>72.8</v>
      </c>
    </row>
    <row r="419" spans="1:6" x14ac:dyDescent="0.25">
      <c r="A419" s="422">
        <v>44915</v>
      </c>
      <c r="B419" s="293" t="s">
        <v>19103</v>
      </c>
      <c r="C419" s="293">
        <v>200</v>
      </c>
      <c r="D419" s="293">
        <v>590.65</v>
      </c>
      <c r="E419" s="293"/>
    </row>
    <row r="420" spans="1:6" x14ac:dyDescent="0.25">
      <c r="A420" s="422">
        <v>44915</v>
      </c>
      <c r="B420" s="293" t="s">
        <v>19104</v>
      </c>
      <c r="C420" s="293">
        <v>114</v>
      </c>
      <c r="D420" s="293"/>
      <c r="E420" s="293">
        <v>289.10000000000002</v>
      </c>
    </row>
    <row r="421" spans="1:6" x14ac:dyDescent="0.25">
      <c r="A421" s="422">
        <v>44915</v>
      </c>
      <c r="B421" s="293" t="s">
        <v>19105</v>
      </c>
      <c r="C421" s="293">
        <v>590</v>
      </c>
      <c r="D421" s="293"/>
      <c r="E421" s="423">
        <v>1311.22</v>
      </c>
    </row>
    <row r="422" spans="1:6" x14ac:dyDescent="0.25">
      <c r="A422" s="422">
        <v>44915</v>
      </c>
      <c r="B422" s="293" t="s">
        <v>19106</v>
      </c>
      <c r="C422" s="293">
        <v>48</v>
      </c>
      <c r="D422" s="293"/>
      <c r="E422" s="293">
        <v>131.30000000000001</v>
      </c>
    </row>
    <row r="423" spans="1:6" x14ac:dyDescent="0.25">
      <c r="A423" s="422">
        <v>44915</v>
      </c>
      <c r="B423" s="293" t="s">
        <v>19107</v>
      </c>
      <c r="C423" s="293">
        <v>55</v>
      </c>
      <c r="D423" s="293"/>
      <c r="E423" s="293">
        <v>127.4</v>
      </c>
    </row>
    <row r="424" spans="1:6" x14ac:dyDescent="0.25">
      <c r="A424" s="430">
        <v>44915</v>
      </c>
      <c r="B424" s="431" t="s">
        <v>19108</v>
      </c>
      <c r="C424" s="431">
        <v>45</v>
      </c>
      <c r="D424" s="432"/>
      <c r="E424" s="431">
        <v>99</v>
      </c>
    </row>
    <row r="425" spans="1:6" x14ac:dyDescent="0.25">
      <c r="A425" s="430">
        <v>44916</v>
      </c>
      <c r="B425" s="431" t="s">
        <v>19109</v>
      </c>
      <c r="C425" s="431">
        <v>25</v>
      </c>
      <c r="D425" s="431">
        <v>84.38</v>
      </c>
      <c r="E425" s="431"/>
    </row>
    <row r="426" spans="1:6" x14ac:dyDescent="0.25">
      <c r="A426" s="430">
        <v>44916</v>
      </c>
      <c r="B426" s="431" t="s">
        <v>19110</v>
      </c>
      <c r="C426" s="431">
        <v>554</v>
      </c>
      <c r="D426" s="432"/>
      <c r="E426" s="433">
        <v>1174.53</v>
      </c>
    </row>
    <row r="427" spans="1:6" x14ac:dyDescent="0.25">
      <c r="A427" s="430">
        <v>44916</v>
      </c>
      <c r="B427" s="431" t="s">
        <v>19111</v>
      </c>
      <c r="C427" s="431">
        <v>85</v>
      </c>
      <c r="D427" s="432"/>
      <c r="E427" s="431">
        <v>224.21</v>
      </c>
    </row>
    <row r="428" spans="1:6" x14ac:dyDescent="0.25">
      <c r="A428" s="430">
        <v>44916</v>
      </c>
      <c r="B428" s="431" t="s">
        <v>19112</v>
      </c>
      <c r="C428" s="435">
        <v>27</v>
      </c>
      <c r="D428" s="431"/>
      <c r="E428" s="431">
        <v>83.3</v>
      </c>
    </row>
    <row r="429" spans="1:6" x14ac:dyDescent="0.25">
      <c r="A429" s="430">
        <v>44916</v>
      </c>
      <c r="B429" s="431" t="s">
        <v>19113</v>
      </c>
      <c r="C429" s="431">
        <v>860</v>
      </c>
      <c r="D429" s="432"/>
      <c r="E429" s="433">
        <v>1672.56</v>
      </c>
    </row>
    <row r="430" spans="1:6" x14ac:dyDescent="0.25">
      <c r="A430" s="430">
        <v>44916</v>
      </c>
      <c r="B430" s="431" t="s">
        <v>19114</v>
      </c>
      <c r="C430" s="431">
        <v>87</v>
      </c>
      <c r="D430" s="432"/>
      <c r="E430" s="431">
        <v>210.7</v>
      </c>
    </row>
    <row r="431" spans="1:6" ht="25.5" x14ac:dyDescent="0.25">
      <c r="A431" s="430">
        <v>44916</v>
      </c>
      <c r="B431" s="431" t="s">
        <v>19115</v>
      </c>
      <c r="C431" s="431">
        <v>100</v>
      </c>
      <c r="D431" s="431"/>
      <c r="E431" s="431">
        <v>221.1</v>
      </c>
      <c r="F431" s="161" t="s">
        <v>19116</v>
      </c>
    </row>
    <row r="432" spans="1:6" x14ac:dyDescent="0.25">
      <c r="A432" s="430">
        <v>44916</v>
      </c>
      <c r="B432" s="431" t="s">
        <v>19117</v>
      </c>
      <c r="C432" s="435">
        <v>57</v>
      </c>
      <c r="D432" s="431">
        <v>155.47</v>
      </c>
      <c r="E432" s="431"/>
    </row>
    <row r="433" spans="1:5" x14ac:dyDescent="0.25">
      <c r="A433" s="430">
        <v>44916</v>
      </c>
      <c r="B433" s="431" t="s">
        <v>19118</v>
      </c>
      <c r="C433" s="431">
        <v>300</v>
      </c>
      <c r="D433" s="432"/>
      <c r="E433" s="431">
        <v>466.1</v>
      </c>
    </row>
    <row r="434" spans="1:5" x14ac:dyDescent="0.25">
      <c r="A434" s="430">
        <v>44916</v>
      </c>
      <c r="B434" s="431" t="s">
        <v>19119</v>
      </c>
      <c r="C434" s="431">
        <v>10</v>
      </c>
      <c r="D434" s="432"/>
      <c r="E434" s="431">
        <v>49</v>
      </c>
    </row>
    <row r="435" spans="1:5" x14ac:dyDescent="0.25">
      <c r="A435" s="430">
        <v>44916</v>
      </c>
      <c r="B435" s="431" t="s">
        <v>19120</v>
      </c>
      <c r="C435" s="431">
        <v>60</v>
      </c>
      <c r="D435" s="431">
        <v>179.09</v>
      </c>
      <c r="E435" s="431"/>
    </row>
    <row r="436" spans="1:5" x14ac:dyDescent="0.25">
      <c r="A436" s="430">
        <v>44916</v>
      </c>
      <c r="B436" s="293" t="s">
        <v>19122</v>
      </c>
      <c r="C436" s="293">
        <v>289</v>
      </c>
      <c r="D436" s="293"/>
      <c r="E436" s="293">
        <v>747.4</v>
      </c>
    </row>
    <row r="437" spans="1:5" x14ac:dyDescent="0.25">
      <c r="A437" s="430">
        <v>44916</v>
      </c>
      <c r="B437" s="293" t="s">
        <v>19123</v>
      </c>
      <c r="C437" s="293">
        <v>146</v>
      </c>
      <c r="D437" s="293"/>
      <c r="E437" s="293">
        <v>344.47</v>
      </c>
    </row>
    <row r="438" spans="1:5" x14ac:dyDescent="0.25">
      <c r="A438" s="430">
        <v>44916</v>
      </c>
      <c r="B438" s="293" t="s">
        <v>19124</v>
      </c>
      <c r="C438" s="293">
        <v>999</v>
      </c>
      <c r="D438" s="293"/>
      <c r="E438" s="423">
        <v>2034.54</v>
      </c>
    </row>
    <row r="439" spans="1:5" x14ac:dyDescent="0.25">
      <c r="A439" s="430">
        <v>44916</v>
      </c>
      <c r="B439" s="293" t="s">
        <v>19125</v>
      </c>
      <c r="C439" s="293">
        <v>20</v>
      </c>
      <c r="D439" s="293">
        <v>229.03</v>
      </c>
      <c r="E439" s="293"/>
    </row>
    <row r="440" spans="1:5" x14ac:dyDescent="0.25">
      <c r="A440" s="430">
        <v>44916</v>
      </c>
      <c r="B440" s="293" t="s">
        <v>19126</v>
      </c>
      <c r="C440" s="293">
        <v>40</v>
      </c>
      <c r="D440" s="293"/>
      <c r="E440" s="293">
        <v>112.1</v>
      </c>
    </row>
    <row r="441" spans="1:5" x14ac:dyDescent="0.25">
      <c r="A441" s="430">
        <v>44916</v>
      </c>
      <c r="B441" s="293" t="s">
        <v>19127</v>
      </c>
      <c r="C441" s="293">
        <v>1626</v>
      </c>
      <c r="D441" s="293"/>
      <c r="E441" s="423">
        <v>4419.12</v>
      </c>
    </row>
    <row r="442" spans="1:5" x14ac:dyDescent="0.25">
      <c r="A442" s="430">
        <v>44916</v>
      </c>
      <c r="B442" s="293" t="s">
        <v>19128</v>
      </c>
      <c r="C442" s="293">
        <v>150</v>
      </c>
      <c r="D442" s="293"/>
      <c r="E442" s="293">
        <v>409.17</v>
      </c>
    </row>
    <row r="443" spans="1:5" x14ac:dyDescent="0.25">
      <c r="A443" s="430">
        <v>44916</v>
      </c>
      <c r="B443" s="293" t="s">
        <v>19129</v>
      </c>
      <c r="C443" s="293">
        <v>10</v>
      </c>
      <c r="D443" s="293"/>
      <c r="E443" s="293">
        <v>44.2</v>
      </c>
    </row>
    <row r="444" spans="1:5" x14ac:dyDescent="0.25">
      <c r="A444" s="430">
        <v>44916</v>
      </c>
      <c r="B444" s="293" t="s">
        <v>19130</v>
      </c>
      <c r="C444" s="293">
        <v>86</v>
      </c>
      <c r="D444" s="293"/>
      <c r="E444" s="293">
        <v>196</v>
      </c>
    </row>
    <row r="445" spans="1:5" x14ac:dyDescent="0.25">
      <c r="A445" s="430">
        <v>44916</v>
      </c>
      <c r="B445" s="293" t="s">
        <v>19131</v>
      </c>
      <c r="C445" s="293">
        <v>663</v>
      </c>
      <c r="D445" s="293"/>
      <c r="E445" s="423">
        <v>1784.01</v>
      </c>
    </row>
    <row r="446" spans="1:5" x14ac:dyDescent="0.25">
      <c r="A446" s="430">
        <v>44916</v>
      </c>
      <c r="B446" s="293" t="s">
        <v>19132</v>
      </c>
      <c r="C446" s="293">
        <v>29</v>
      </c>
      <c r="D446" s="293"/>
      <c r="E446" s="293">
        <v>67.599999999999994</v>
      </c>
    </row>
    <row r="447" spans="1:5" x14ac:dyDescent="0.25">
      <c r="A447" s="430">
        <v>44916</v>
      </c>
      <c r="B447" s="293" t="s">
        <v>19133</v>
      </c>
      <c r="C447" s="293">
        <v>200</v>
      </c>
      <c r="D447" s="293"/>
      <c r="E447" s="293">
        <v>548.79999999999995</v>
      </c>
    </row>
    <row r="448" spans="1:5" x14ac:dyDescent="0.25">
      <c r="A448" s="430">
        <v>44916</v>
      </c>
      <c r="B448" s="293" t="s">
        <v>19134</v>
      </c>
      <c r="C448" s="293">
        <v>148</v>
      </c>
      <c r="D448" s="293"/>
      <c r="E448" s="293">
        <v>413</v>
      </c>
    </row>
    <row r="449" spans="1:5" x14ac:dyDescent="0.25">
      <c r="A449" s="430">
        <v>44916</v>
      </c>
      <c r="B449" s="293" t="s">
        <v>19135</v>
      </c>
      <c r="C449" s="293">
        <v>490</v>
      </c>
      <c r="D449" s="293"/>
      <c r="E449" s="423">
        <v>1020.43</v>
      </c>
    </row>
    <row r="450" spans="1:5" x14ac:dyDescent="0.25">
      <c r="A450" s="430">
        <v>44916</v>
      </c>
      <c r="B450" s="293" t="s">
        <v>19136</v>
      </c>
      <c r="C450" s="293">
        <v>220</v>
      </c>
      <c r="D450" s="293"/>
      <c r="E450" s="293">
        <v>442.5</v>
      </c>
    </row>
    <row r="451" spans="1:5" x14ac:dyDescent="0.25">
      <c r="A451" s="430">
        <v>44916</v>
      </c>
      <c r="B451" s="293" t="s">
        <v>19137</v>
      </c>
      <c r="C451" s="293">
        <v>51</v>
      </c>
      <c r="D451" s="293"/>
      <c r="E451" s="293">
        <v>130</v>
      </c>
    </row>
    <row r="452" spans="1:5" x14ac:dyDescent="0.25">
      <c r="A452" s="430">
        <v>44916</v>
      </c>
      <c r="B452" s="293" t="s">
        <v>19138</v>
      </c>
      <c r="C452" s="293">
        <v>5</v>
      </c>
      <c r="D452" s="293"/>
      <c r="E452" s="293">
        <v>52</v>
      </c>
    </row>
    <row r="453" spans="1:5" x14ac:dyDescent="0.25">
      <c r="A453" s="430">
        <v>44916</v>
      </c>
      <c r="B453" s="293" t="s">
        <v>19139</v>
      </c>
      <c r="C453" s="293">
        <v>10</v>
      </c>
      <c r="D453" s="293">
        <v>63.96</v>
      </c>
      <c r="E453" s="293"/>
    </row>
    <row r="454" spans="1:5" x14ac:dyDescent="0.25">
      <c r="A454" s="430">
        <v>44916</v>
      </c>
      <c r="B454" s="293" t="s">
        <v>19140</v>
      </c>
      <c r="C454" s="293">
        <v>20</v>
      </c>
      <c r="D454" s="293"/>
      <c r="E454" s="293">
        <v>49</v>
      </c>
    </row>
    <row r="455" spans="1:5" x14ac:dyDescent="0.25">
      <c r="A455" s="430">
        <v>44916</v>
      </c>
      <c r="B455" s="293" t="s">
        <v>19141</v>
      </c>
      <c r="C455" s="293">
        <v>16</v>
      </c>
      <c r="D455" s="293"/>
      <c r="E455" s="293">
        <v>49</v>
      </c>
    </row>
    <row r="456" spans="1:5" x14ac:dyDescent="0.25">
      <c r="A456" s="422">
        <v>44917</v>
      </c>
      <c r="B456" s="293" t="s">
        <v>19142</v>
      </c>
      <c r="C456" s="293">
        <v>60</v>
      </c>
      <c r="D456" s="293"/>
      <c r="E456" s="293">
        <v>137.19999999999999</v>
      </c>
    </row>
    <row r="457" spans="1:5" x14ac:dyDescent="0.25">
      <c r="A457" s="422">
        <v>44917</v>
      </c>
      <c r="B457" s="293" t="s">
        <v>19143</v>
      </c>
      <c r="C457" s="293">
        <v>23</v>
      </c>
      <c r="D457" s="293">
        <v>75.94</v>
      </c>
      <c r="E457" s="293"/>
    </row>
    <row r="458" spans="1:5" x14ac:dyDescent="0.25">
      <c r="A458" s="422">
        <v>44917</v>
      </c>
      <c r="B458" s="293" t="s">
        <v>19144</v>
      </c>
      <c r="C458" s="293">
        <v>10</v>
      </c>
      <c r="D458" s="293">
        <v>56.55</v>
      </c>
      <c r="E458" s="293"/>
    </row>
    <row r="459" spans="1:5" x14ac:dyDescent="0.25">
      <c r="A459" s="422">
        <v>44917</v>
      </c>
      <c r="B459" s="293" t="s">
        <v>19145</v>
      </c>
      <c r="C459" s="293">
        <v>13</v>
      </c>
      <c r="D459" s="293"/>
      <c r="E459" s="293">
        <v>52</v>
      </c>
    </row>
    <row r="460" spans="1:5" x14ac:dyDescent="0.25">
      <c r="A460" s="422">
        <v>44917</v>
      </c>
      <c r="B460" s="293" t="s">
        <v>19146</v>
      </c>
      <c r="C460" s="293">
        <v>22</v>
      </c>
      <c r="D460" s="293"/>
      <c r="E460" s="293">
        <v>49</v>
      </c>
    </row>
    <row r="461" spans="1:5" x14ac:dyDescent="0.25">
      <c r="A461" s="422">
        <v>44917</v>
      </c>
      <c r="B461" s="293" t="s">
        <v>19147</v>
      </c>
      <c r="C461" s="293">
        <v>76</v>
      </c>
      <c r="D461" s="293"/>
      <c r="E461" s="293">
        <v>182</v>
      </c>
    </row>
    <row r="462" spans="1:5" x14ac:dyDescent="0.25">
      <c r="A462" s="422">
        <v>44917</v>
      </c>
      <c r="B462" s="293" t="s">
        <v>19148</v>
      </c>
      <c r="C462" s="293">
        <v>42</v>
      </c>
      <c r="D462" s="293">
        <v>138.62</v>
      </c>
      <c r="E462" s="293"/>
    </row>
    <row r="463" spans="1:5" x14ac:dyDescent="0.25">
      <c r="A463" s="422">
        <v>44917</v>
      </c>
      <c r="B463" s="293" t="s">
        <v>19149</v>
      </c>
      <c r="C463" s="293">
        <v>63</v>
      </c>
      <c r="D463" s="293"/>
      <c r="E463" s="293">
        <v>118</v>
      </c>
    </row>
    <row r="464" spans="1:5" x14ac:dyDescent="0.25">
      <c r="A464" s="422">
        <v>44917</v>
      </c>
      <c r="B464" s="293" t="s">
        <v>19150</v>
      </c>
      <c r="C464" s="293">
        <v>24</v>
      </c>
      <c r="D464" s="293">
        <v>70.36</v>
      </c>
      <c r="E464" s="293"/>
    </row>
    <row r="465" spans="1:5" x14ac:dyDescent="0.25">
      <c r="A465" s="422">
        <v>44917</v>
      </c>
      <c r="B465" s="293" t="s">
        <v>19151</v>
      </c>
      <c r="C465" s="293">
        <v>10</v>
      </c>
      <c r="D465" s="293"/>
      <c r="E465" s="293">
        <v>52</v>
      </c>
    </row>
    <row r="466" spans="1:5" x14ac:dyDescent="0.25">
      <c r="A466" s="422">
        <v>44917</v>
      </c>
      <c r="B466" s="293" t="s">
        <v>19152</v>
      </c>
      <c r="C466" s="293">
        <v>38</v>
      </c>
      <c r="D466" s="293"/>
      <c r="E466" s="293">
        <v>220.15</v>
      </c>
    </row>
    <row r="467" spans="1:5" x14ac:dyDescent="0.25">
      <c r="A467" s="422">
        <v>44917</v>
      </c>
      <c r="B467" s="293" t="s">
        <v>19153</v>
      </c>
      <c r="C467" s="293">
        <v>127</v>
      </c>
      <c r="D467" s="293">
        <v>196.89</v>
      </c>
      <c r="E467" s="293"/>
    </row>
    <row r="468" spans="1:5" x14ac:dyDescent="0.25">
      <c r="A468" s="422">
        <v>44917</v>
      </c>
      <c r="B468" s="293" t="s">
        <v>19154</v>
      </c>
      <c r="C468" s="293">
        <v>193</v>
      </c>
      <c r="D468" s="293"/>
      <c r="E468" s="293">
        <v>437.58</v>
      </c>
    </row>
    <row r="469" spans="1:5" x14ac:dyDescent="0.25">
      <c r="A469" s="422">
        <v>44917</v>
      </c>
      <c r="B469" s="293" t="s">
        <v>19155</v>
      </c>
      <c r="C469" s="293">
        <v>26</v>
      </c>
      <c r="D469" s="293"/>
      <c r="E469" s="293">
        <v>93.1</v>
      </c>
    </row>
    <row r="470" spans="1:5" x14ac:dyDescent="0.25">
      <c r="A470" s="422">
        <v>44917</v>
      </c>
      <c r="B470" s="293" t="s">
        <v>19156</v>
      </c>
      <c r="C470" s="293">
        <v>32</v>
      </c>
      <c r="D470" s="293"/>
      <c r="E470" s="293">
        <v>78</v>
      </c>
    </row>
    <row r="471" spans="1:5" x14ac:dyDescent="0.25">
      <c r="A471" s="422">
        <v>44917</v>
      </c>
      <c r="B471" s="293" t="s">
        <v>19157</v>
      </c>
      <c r="C471" s="293">
        <v>50</v>
      </c>
      <c r="D471" s="293"/>
      <c r="E471" s="293">
        <v>112.7</v>
      </c>
    </row>
    <row r="472" spans="1:5" x14ac:dyDescent="0.25">
      <c r="A472" s="430">
        <v>44918</v>
      </c>
      <c r="B472" s="431" t="s">
        <v>19158</v>
      </c>
      <c r="C472" s="431">
        <v>507</v>
      </c>
      <c r="D472" s="432"/>
      <c r="E472" s="431">
        <v>999.64</v>
      </c>
    </row>
    <row r="473" spans="1:5" x14ac:dyDescent="0.25">
      <c r="A473" s="430">
        <v>44918</v>
      </c>
      <c r="B473" s="431" t="s">
        <v>19159</v>
      </c>
      <c r="C473" s="431">
        <v>210</v>
      </c>
      <c r="D473" s="432"/>
      <c r="E473" s="431">
        <v>596.29999999999995</v>
      </c>
    </row>
    <row r="474" spans="1:5" x14ac:dyDescent="0.25">
      <c r="A474" s="430">
        <v>44918</v>
      </c>
      <c r="B474" s="431" t="s">
        <v>19160</v>
      </c>
      <c r="C474" s="431">
        <v>11</v>
      </c>
      <c r="D474" s="432"/>
      <c r="E474" s="431">
        <v>52</v>
      </c>
    </row>
    <row r="475" spans="1:5" x14ac:dyDescent="0.25">
      <c r="A475" s="430">
        <v>44918</v>
      </c>
      <c r="B475" s="431" t="s">
        <v>19161</v>
      </c>
      <c r="C475" s="431">
        <v>315</v>
      </c>
      <c r="D475" s="432"/>
      <c r="E475" s="431">
        <v>655.20000000000005</v>
      </c>
    </row>
    <row r="476" spans="1:5" x14ac:dyDescent="0.25">
      <c r="A476" s="430">
        <v>44918</v>
      </c>
      <c r="B476" s="431" t="s">
        <v>19162</v>
      </c>
      <c r="C476" s="431">
        <v>79</v>
      </c>
      <c r="D476" s="432"/>
      <c r="E476" s="431">
        <v>224.2</v>
      </c>
    </row>
    <row r="477" spans="1:5" x14ac:dyDescent="0.25">
      <c r="A477" s="430">
        <v>44918</v>
      </c>
      <c r="B477" s="431" t="s">
        <v>19163</v>
      </c>
      <c r="C477" s="431">
        <v>41</v>
      </c>
      <c r="D477" s="432"/>
      <c r="E477" s="431">
        <v>93.1</v>
      </c>
    </row>
    <row r="478" spans="1:5" x14ac:dyDescent="0.25">
      <c r="A478" s="430">
        <v>44918</v>
      </c>
      <c r="B478" s="431" t="s">
        <v>19164</v>
      </c>
      <c r="C478" s="431">
        <v>38</v>
      </c>
      <c r="D478" s="432"/>
      <c r="E478" s="431">
        <v>104</v>
      </c>
    </row>
    <row r="479" spans="1:5" x14ac:dyDescent="0.25">
      <c r="A479" s="430">
        <v>44918</v>
      </c>
      <c r="B479" s="431" t="s">
        <v>19165</v>
      </c>
      <c r="C479" s="431">
        <v>19</v>
      </c>
      <c r="D479" s="431">
        <v>60.27</v>
      </c>
      <c r="E479" s="431"/>
    </row>
    <row r="480" spans="1:5" x14ac:dyDescent="0.25">
      <c r="A480" s="430">
        <v>44918</v>
      </c>
      <c r="B480" s="431" t="s">
        <v>19166</v>
      </c>
      <c r="C480" s="431">
        <v>50</v>
      </c>
      <c r="D480" s="432"/>
      <c r="E480" s="431">
        <v>137.19999999999999</v>
      </c>
    </row>
    <row r="481" spans="1:5" x14ac:dyDescent="0.25">
      <c r="A481" s="430">
        <v>44918</v>
      </c>
      <c r="B481" s="431" t="s">
        <v>19167</v>
      </c>
      <c r="C481" s="431">
        <v>25</v>
      </c>
      <c r="D481" s="431"/>
      <c r="E481" s="431">
        <v>82.6</v>
      </c>
    </row>
    <row r="482" spans="1:5" x14ac:dyDescent="0.25">
      <c r="A482" s="430">
        <v>44918</v>
      </c>
      <c r="B482" s="431" t="s">
        <v>19168</v>
      </c>
      <c r="C482" s="431">
        <v>10</v>
      </c>
      <c r="D482" s="432"/>
      <c r="E482" s="431">
        <v>151.9</v>
      </c>
    </row>
    <row r="483" spans="1:5" x14ac:dyDescent="0.25">
      <c r="A483" s="430">
        <v>44918</v>
      </c>
      <c r="B483" s="431" t="s">
        <v>19169</v>
      </c>
      <c r="C483" s="431">
        <v>3690</v>
      </c>
      <c r="D483" s="432"/>
      <c r="E483" s="433">
        <v>8204.56</v>
      </c>
    </row>
    <row r="484" spans="1:5" x14ac:dyDescent="0.25">
      <c r="A484" s="430">
        <v>44918</v>
      </c>
      <c r="B484" s="431" t="s">
        <v>19170</v>
      </c>
      <c r="C484" s="431">
        <v>14</v>
      </c>
      <c r="D484" s="432"/>
      <c r="E484" s="431">
        <v>98.8</v>
      </c>
    </row>
    <row r="485" spans="1:5" ht="15" customHeight="1" x14ac:dyDescent="0.25">
      <c r="A485" s="430">
        <v>44918</v>
      </c>
      <c r="B485" s="431" t="s">
        <v>19171</v>
      </c>
      <c r="C485" s="431">
        <v>91</v>
      </c>
      <c r="D485" s="432"/>
      <c r="E485" s="431">
        <v>171.1</v>
      </c>
    </row>
    <row r="486" spans="1:5" x14ac:dyDescent="0.25">
      <c r="A486" s="430">
        <v>44918</v>
      </c>
      <c r="B486" s="431" t="s">
        <v>19172</v>
      </c>
      <c r="C486" s="431">
        <v>351</v>
      </c>
      <c r="D486" s="432"/>
      <c r="E486" s="431">
        <v>714.42</v>
      </c>
    </row>
    <row r="487" spans="1:5" x14ac:dyDescent="0.25">
      <c r="A487" s="430">
        <v>44918</v>
      </c>
      <c r="B487" s="431" t="s">
        <v>19173</v>
      </c>
      <c r="C487" s="431">
        <v>54</v>
      </c>
      <c r="D487" s="432"/>
      <c r="E487" s="431">
        <v>212</v>
      </c>
    </row>
    <row r="488" spans="1:5" x14ac:dyDescent="0.25">
      <c r="A488" s="430">
        <v>44918</v>
      </c>
      <c r="B488" s="431" t="s">
        <v>19174</v>
      </c>
      <c r="C488" s="431">
        <v>126</v>
      </c>
      <c r="D488" s="432"/>
      <c r="E488" s="431">
        <v>300.89999999999998</v>
      </c>
    </row>
    <row r="489" spans="1:5" x14ac:dyDescent="0.25">
      <c r="A489" s="430">
        <v>44918</v>
      </c>
      <c r="B489" s="431" t="s">
        <v>19175</v>
      </c>
      <c r="C489" s="431">
        <v>805</v>
      </c>
      <c r="D489" s="432"/>
      <c r="E489" s="433">
        <v>1590.68</v>
      </c>
    </row>
    <row r="490" spans="1:5" x14ac:dyDescent="0.25">
      <c r="A490" s="430">
        <v>44922</v>
      </c>
      <c r="B490" s="431" t="s">
        <v>19176</v>
      </c>
      <c r="C490" s="431">
        <v>17</v>
      </c>
      <c r="D490" s="432"/>
      <c r="E490" s="431">
        <v>45</v>
      </c>
    </row>
    <row r="491" spans="1:5" x14ac:dyDescent="0.25">
      <c r="A491" s="430">
        <v>44922</v>
      </c>
      <c r="B491" s="431" t="s">
        <v>19177</v>
      </c>
      <c r="C491" s="431">
        <v>326</v>
      </c>
      <c r="D491" s="432"/>
      <c r="E491" s="431">
        <v>674.73</v>
      </c>
    </row>
    <row r="492" spans="1:5" x14ac:dyDescent="0.25">
      <c r="A492" s="430">
        <v>44922</v>
      </c>
      <c r="B492" s="431" t="s">
        <v>19178</v>
      </c>
      <c r="C492" s="431">
        <v>38</v>
      </c>
      <c r="D492" s="432"/>
      <c r="E492" s="431">
        <v>122.5</v>
      </c>
    </row>
    <row r="493" spans="1:5" x14ac:dyDescent="0.25">
      <c r="A493" s="430">
        <v>44922</v>
      </c>
      <c r="B493" s="431" t="s">
        <v>19179</v>
      </c>
      <c r="C493" s="431">
        <v>580</v>
      </c>
      <c r="D493" s="432"/>
      <c r="E493" s="433">
        <v>1191.19</v>
      </c>
    </row>
    <row r="494" spans="1:5" x14ac:dyDescent="0.25">
      <c r="A494" s="430">
        <v>44922</v>
      </c>
      <c r="B494" s="431" t="s">
        <v>19180</v>
      </c>
      <c r="C494" s="431">
        <v>10</v>
      </c>
      <c r="D494" s="431">
        <v>63.96</v>
      </c>
      <c r="E494" s="431"/>
    </row>
    <row r="495" spans="1:5" x14ac:dyDescent="0.25">
      <c r="A495" s="430">
        <v>44922</v>
      </c>
      <c r="B495" s="431" t="s">
        <v>19181</v>
      </c>
      <c r="C495" s="435">
        <v>40</v>
      </c>
      <c r="D495" s="431">
        <v>109.47</v>
      </c>
      <c r="E495" s="431"/>
    </row>
    <row r="496" spans="1:5" x14ac:dyDescent="0.25">
      <c r="A496" s="430">
        <v>44922</v>
      </c>
      <c r="B496" s="431" t="s">
        <v>19182</v>
      </c>
      <c r="C496" s="431">
        <v>37</v>
      </c>
      <c r="D496" s="432"/>
      <c r="E496" s="431">
        <v>98</v>
      </c>
    </row>
    <row r="497" spans="1:6" x14ac:dyDescent="0.25">
      <c r="A497" s="430">
        <v>44922</v>
      </c>
      <c r="B497" s="431" t="s">
        <v>19183</v>
      </c>
      <c r="C497" s="431">
        <v>1076</v>
      </c>
      <c r="D497" s="432"/>
      <c r="E497" s="433">
        <v>2687.7</v>
      </c>
    </row>
    <row r="498" spans="1:6" x14ac:dyDescent="0.25">
      <c r="A498" s="430">
        <v>44922</v>
      </c>
      <c r="B498" s="431" t="s">
        <v>19184</v>
      </c>
      <c r="C498" s="435">
        <v>387</v>
      </c>
      <c r="D498" s="432"/>
      <c r="E498" s="431">
        <v>811.2</v>
      </c>
    </row>
    <row r="499" spans="1:6" x14ac:dyDescent="0.25">
      <c r="A499" s="430">
        <v>44922</v>
      </c>
      <c r="B499" s="431" t="s">
        <v>19185</v>
      </c>
      <c r="C499" s="431">
        <v>25</v>
      </c>
      <c r="D499" s="432"/>
      <c r="E499" s="431">
        <v>58.5</v>
      </c>
    </row>
    <row r="500" spans="1:6" x14ac:dyDescent="0.25">
      <c r="A500" s="430">
        <v>44922</v>
      </c>
      <c r="B500" s="431" t="s">
        <v>19186</v>
      </c>
      <c r="C500" s="431">
        <v>65</v>
      </c>
      <c r="D500" s="432"/>
      <c r="E500" s="431">
        <v>147</v>
      </c>
    </row>
    <row r="501" spans="1:6" x14ac:dyDescent="0.25">
      <c r="A501" s="430">
        <v>44922</v>
      </c>
      <c r="B501" s="431" t="s">
        <v>19187</v>
      </c>
      <c r="C501" s="431">
        <v>48</v>
      </c>
      <c r="D501" s="432" t="s">
        <v>19205</v>
      </c>
      <c r="E501" s="431">
        <v>122.5</v>
      </c>
    </row>
    <row r="502" spans="1:6" x14ac:dyDescent="0.25">
      <c r="A502" s="430">
        <v>44922</v>
      </c>
      <c r="B502" s="431" t="s">
        <v>19188</v>
      </c>
      <c r="C502" s="435">
        <v>235</v>
      </c>
      <c r="D502" s="432"/>
      <c r="E502" s="431">
        <v>507.87</v>
      </c>
    </row>
    <row r="503" spans="1:6" x14ac:dyDescent="0.25">
      <c r="A503" s="430">
        <v>44922</v>
      </c>
      <c r="B503" s="431" t="s">
        <v>19189</v>
      </c>
      <c r="C503" s="431">
        <v>55</v>
      </c>
      <c r="D503" s="432"/>
      <c r="E503" s="431">
        <v>147.5</v>
      </c>
    </row>
    <row r="504" spans="1:6" x14ac:dyDescent="0.25">
      <c r="A504" s="430">
        <v>44922</v>
      </c>
      <c r="B504" s="293" t="s">
        <v>19190</v>
      </c>
      <c r="C504" s="416">
        <v>15</v>
      </c>
      <c r="D504" s="293"/>
      <c r="E504" s="293">
        <v>49</v>
      </c>
    </row>
    <row r="505" spans="1:6" x14ac:dyDescent="0.25">
      <c r="A505" s="430">
        <v>44922</v>
      </c>
      <c r="B505" s="293" t="s">
        <v>19191</v>
      </c>
      <c r="C505" s="293">
        <v>10</v>
      </c>
      <c r="D505" s="293"/>
      <c r="E505" s="293">
        <v>235.2</v>
      </c>
    </row>
    <row r="506" spans="1:6" x14ac:dyDescent="0.25">
      <c r="A506" s="430">
        <v>44922</v>
      </c>
      <c r="B506" s="293" t="s">
        <v>19192</v>
      </c>
      <c r="C506" s="293">
        <v>60</v>
      </c>
      <c r="D506" s="293"/>
      <c r="E506" s="293">
        <v>322.39999999999998</v>
      </c>
    </row>
    <row r="507" spans="1:6" x14ac:dyDescent="0.25">
      <c r="A507" s="430">
        <v>44922</v>
      </c>
      <c r="B507" s="293" t="s">
        <v>19193</v>
      </c>
      <c r="C507" s="293">
        <v>99</v>
      </c>
      <c r="D507" s="293"/>
      <c r="E507" s="293">
        <v>249.6</v>
      </c>
    </row>
    <row r="508" spans="1:6" x14ac:dyDescent="0.25">
      <c r="A508" s="430">
        <v>44922</v>
      </c>
      <c r="B508" s="431" t="s">
        <v>19194</v>
      </c>
      <c r="C508" s="431">
        <v>75</v>
      </c>
      <c r="D508" s="431">
        <v>304.79000000000002</v>
      </c>
      <c r="E508" s="431"/>
    </row>
    <row r="509" spans="1:6" x14ac:dyDescent="0.25">
      <c r="A509" s="430">
        <v>44922</v>
      </c>
      <c r="B509" s="431" t="s">
        <v>19195</v>
      </c>
      <c r="C509" s="431">
        <v>46</v>
      </c>
      <c r="D509" s="431">
        <v>138.62</v>
      </c>
      <c r="E509" s="431"/>
    </row>
    <row r="510" spans="1:6" x14ac:dyDescent="0.25">
      <c r="A510" s="430">
        <v>44923</v>
      </c>
      <c r="B510" s="431" t="s">
        <v>19196</v>
      </c>
      <c r="C510" s="431">
        <v>45</v>
      </c>
      <c r="D510" s="432"/>
      <c r="E510" s="431">
        <v>90</v>
      </c>
    </row>
    <row r="511" spans="1:6" x14ac:dyDescent="0.25">
      <c r="A511" s="430">
        <v>44923</v>
      </c>
      <c r="B511" s="431" t="s">
        <v>19197</v>
      </c>
      <c r="C511" s="431">
        <v>15</v>
      </c>
      <c r="D511" s="431">
        <v>53.73</v>
      </c>
      <c r="E511" s="431"/>
    </row>
    <row r="512" spans="1:6" x14ac:dyDescent="0.25">
      <c r="A512" s="430">
        <v>44923</v>
      </c>
      <c r="B512" s="431" t="s">
        <v>19198</v>
      </c>
      <c r="C512" s="431">
        <v>500</v>
      </c>
      <c r="D512" s="431"/>
      <c r="E512" s="433">
        <v>1322.4</v>
      </c>
      <c r="F512" s="442" t="s">
        <v>19199</v>
      </c>
    </row>
    <row r="513" spans="1:5" x14ac:dyDescent="0.25">
      <c r="A513" s="430">
        <v>44923</v>
      </c>
      <c r="B513" s="431" t="s">
        <v>19200</v>
      </c>
      <c r="C513" s="431">
        <v>1900</v>
      </c>
      <c r="D513" s="432"/>
      <c r="E513" s="433">
        <v>3274.43</v>
      </c>
    </row>
    <row r="514" spans="1:5" x14ac:dyDescent="0.25">
      <c r="A514" s="430">
        <v>44923</v>
      </c>
      <c r="B514" s="431" t="s">
        <v>19201</v>
      </c>
      <c r="C514" s="431">
        <v>75</v>
      </c>
      <c r="D514" s="431">
        <v>268.63</v>
      </c>
      <c r="E514" s="431"/>
    </row>
    <row r="515" spans="1:5" x14ac:dyDescent="0.25">
      <c r="A515" s="430">
        <v>44923</v>
      </c>
      <c r="B515" s="431" t="s">
        <v>19202</v>
      </c>
      <c r="C515" s="431">
        <v>68</v>
      </c>
      <c r="D515" s="432"/>
      <c r="E515" s="431">
        <v>192.4</v>
      </c>
    </row>
    <row r="516" spans="1:5" x14ac:dyDescent="0.25">
      <c r="A516" s="430">
        <v>44923</v>
      </c>
      <c r="B516" s="431" t="s">
        <v>19203</v>
      </c>
      <c r="C516" s="431">
        <v>185</v>
      </c>
      <c r="D516" s="432"/>
      <c r="E516" s="431">
        <v>428.27</v>
      </c>
    </row>
    <row r="517" spans="1:5" x14ac:dyDescent="0.25">
      <c r="A517" s="430">
        <v>44923</v>
      </c>
      <c r="B517" s="431" t="s">
        <v>19204</v>
      </c>
      <c r="C517" s="435">
        <v>2587</v>
      </c>
      <c r="D517" s="432"/>
      <c r="E517" s="433">
        <v>3561.09</v>
      </c>
    </row>
    <row r="518" spans="1:5" x14ac:dyDescent="0.25">
      <c r="A518" s="430">
        <v>44923</v>
      </c>
      <c r="B518" s="431" t="s">
        <v>19206</v>
      </c>
      <c r="C518" s="431">
        <v>84</v>
      </c>
      <c r="D518" s="432"/>
      <c r="E518" s="433">
        <v>349.16</v>
      </c>
    </row>
    <row r="519" spans="1:5" x14ac:dyDescent="0.25">
      <c r="A519" s="430">
        <v>44923</v>
      </c>
      <c r="B519" s="431" t="s">
        <v>19207</v>
      </c>
      <c r="C519" s="431">
        <v>90</v>
      </c>
      <c r="D519" s="432">
        <v>259.16000000000003</v>
      </c>
      <c r="E519" s="433"/>
    </row>
    <row r="520" spans="1:5" x14ac:dyDescent="0.25">
      <c r="A520" s="430">
        <v>44923</v>
      </c>
      <c r="B520" s="431" t="s">
        <v>19208</v>
      </c>
      <c r="C520" s="431">
        <v>199</v>
      </c>
      <c r="D520" s="432"/>
      <c r="E520" s="433">
        <v>459.42</v>
      </c>
    </row>
    <row r="521" spans="1:5" x14ac:dyDescent="0.25">
      <c r="A521" s="430">
        <v>44923</v>
      </c>
      <c r="B521" s="431" t="s">
        <v>19209</v>
      </c>
      <c r="C521" s="431">
        <v>140</v>
      </c>
      <c r="D521" s="432"/>
      <c r="E521" s="433">
        <v>313.88</v>
      </c>
    </row>
    <row r="522" spans="1:5" x14ac:dyDescent="0.25">
      <c r="A522" s="430">
        <v>44923</v>
      </c>
      <c r="B522" s="431" t="s">
        <v>19210</v>
      </c>
      <c r="C522" s="431">
        <v>1658</v>
      </c>
      <c r="D522" s="432"/>
      <c r="E522" s="433">
        <v>2450.89</v>
      </c>
    </row>
    <row r="523" spans="1:5" x14ac:dyDescent="0.25">
      <c r="A523" s="430">
        <v>44923</v>
      </c>
      <c r="B523" s="431" t="s">
        <v>19211</v>
      </c>
      <c r="C523" s="431">
        <v>10</v>
      </c>
      <c r="D523" s="432"/>
      <c r="E523" s="433">
        <v>52</v>
      </c>
    </row>
    <row r="524" spans="1:5" x14ac:dyDescent="0.25">
      <c r="A524" s="430">
        <v>44923</v>
      </c>
      <c r="B524" s="431" t="s">
        <v>19212</v>
      </c>
      <c r="C524" s="431">
        <v>105</v>
      </c>
      <c r="D524" s="432"/>
      <c r="E524" s="433">
        <v>230.3</v>
      </c>
    </row>
    <row r="525" spans="1:5" x14ac:dyDescent="0.25">
      <c r="A525" s="430">
        <v>44923</v>
      </c>
      <c r="B525" s="431" t="s">
        <v>19213</v>
      </c>
      <c r="C525" s="431">
        <v>52</v>
      </c>
      <c r="D525" s="432"/>
      <c r="E525" s="433">
        <v>276.89999999999998</v>
      </c>
    </row>
    <row r="526" spans="1:5" x14ac:dyDescent="0.25">
      <c r="A526" s="430">
        <v>44923</v>
      </c>
      <c r="B526" s="431" t="s">
        <v>19214</v>
      </c>
      <c r="C526" s="431">
        <v>180</v>
      </c>
      <c r="D526" s="432"/>
      <c r="E526" s="433">
        <v>436.8</v>
      </c>
    </row>
    <row r="527" spans="1:5" x14ac:dyDescent="0.25">
      <c r="A527" s="430">
        <v>44923</v>
      </c>
      <c r="B527" s="431" t="s">
        <v>19215</v>
      </c>
      <c r="C527" s="431">
        <v>175</v>
      </c>
      <c r="D527" s="432"/>
      <c r="E527" s="433">
        <v>509.6</v>
      </c>
    </row>
    <row r="528" spans="1:5" x14ac:dyDescent="0.25">
      <c r="A528" s="430">
        <v>44923</v>
      </c>
      <c r="B528" s="431" t="s">
        <v>19216</v>
      </c>
      <c r="C528" s="431">
        <v>91</v>
      </c>
      <c r="D528" s="432">
        <v>259.16000000000003</v>
      </c>
      <c r="E528" s="433"/>
    </row>
    <row r="529" spans="1:5" x14ac:dyDescent="0.25">
      <c r="A529" s="430">
        <v>44923</v>
      </c>
      <c r="B529" s="431" t="s">
        <v>19217</v>
      </c>
      <c r="C529" s="431">
        <v>20</v>
      </c>
      <c r="D529" s="432"/>
      <c r="E529" s="433">
        <v>104</v>
      </c>
    </row>
    <row r="530" spans="1:5" x14ac:dyDescent="0.25">
      <c r="A530" s="430">
        <v>44923</v>
      </c>
      <c r="B530" s="431" t="s">
        <v>19218</v>
      </c>
      <c r="C530" s="431">
        <v>83</v>
      </c>
      <c r="D530" s="431">
        <v>253.13</v>
      </c>
      <c r="E530" s="443"/>
    </row>
    <row r="531" spans="1:5" x14ac:dyDescent="0.25">
      <c r="A531" s="430">
        <v>44924</v>
      </c>
      <c r="B531" s="431" t="s">
        <v>19219</v>
      </c>
      <c r="C531" s="431">
        <v>232</v>
      </c>
      <c r="D531" s="432"/>
      <c r="E531" s="431">
        <v>499.14</v>
      </c>
    </row>
    <row r="532" spans="1:5" x14ac:dyDescent="0.25">
      <c r="A532" s="430">
        <v>44924</v>
      </c>
      <c r="B532" s="431" t="s">
        <v>19220</v>
      </c>
      <c r="C532" s="431">
        <v>50</v>
      </c>
      <c r="D532" s="432"/>
      <c r="E532" s="431">
        <v>156.80000000000001</v>
      </c>
    </row>
    <row r="533" spans="1:5" x14ac:dyDescent="0.25">
      <c r="A533" s="430">
        <v>44924</v>
      </c>
      <c r="B533" s="431" t="s">
        <v>19221</v>
      </c>
      <c r="C533" s="431">
        <v>248</v>
      </c>
      <c r="D533" s="432"/>
      <c r="E533" s="431">
        <v>603.63</v>
      </c>
    </row>
    <row r="534" spans="1:5" x14ac:dyDescent="0.25">
      <c r="A534" s="430">
        <v>44924</v>
      </c>
      <c r="B534" s="431" t="s">
        <v>19222</v>
      </c>
      <c r="C534" s="435">
        <v>5</v>
      </c>
      <c r="D534" s="432"/>
      <c r="E534" s="431">
        <v>49</v>
      </c>
    </row>
    <row r="535" spans="1:5" x14ac:dyDescent="0.25">
      <c r="A535" s="430">
        <v>44924</v>
      </c>
      <c r="B535" s="431" t="s">
        <v>19223</v>
      </c>
      <c r="C535" s="431">
        <v>203</v>
      </c>
      <c r="D535" s="431"/>
      <c r="E535" s="431">
        <v>421.52</v>
      </c>
    </row>
    <row r="536" spans="1:5" x14ac:dyDescent="0.25">
      <c r="A536" s="430">
        <v>44924</v>
      </c>
      <c r="B536" s="431" t="s">
        <v>19224</v>
      </c>
      <c r="C536" s="431">
        <v>20</v>
      </c>
      <c r="D536" s="431">
        <v>72.569999999999993</v>
      </c>
      <c r="E536" s="431">
        <v>59</v>
      </c>
    </row>
    <row r="537" spans="1:5" x14ac:dyDescent="0.25">
      <c r="A537" s="430">
        <v>44924</v>
      </c>
      <c r="B537" s="431" t="s">
        <v>19225</v>
      </c>
      <c r="C537" s="431">
        <v>1060</v>
      </c>
      <c r="D537" s="433"/>
      <c r="E537" s="433">
        <v>1372</v>
      </c>
    </row>
    <row r="538" spans="1:5" x14ac:dyDescent="0.25">
      <c r="A538" s="430">
        <v>44924</v>
      </c>
      <c r="B538" s="431" t="s">
        <v>19226</v>
      </c>
      <c r="C538" s="431">
        <v>653</v>
      </c>
      <c r="D538" s="432"/>
      <c r="E538" s="433">
        <v>1728.72</v>
      </c>
    </row>
    <row r="539" spans="1:5" x14ac:dyDescent="0.25">
      <c r="A539" s="430">
        <v>44924</v>
      </c>
      <c r="B539" s="431" t="s">
        <v>19227</v>
      </c>
      <c r="C539" s="431">
        <v>35</v>
      </c>
      <c r="D539" s="432"/>
      <c r="E539" s="431">
        <v>69</v>
      </c>
    </row>
    <row r="540" spans="1:5" x14ac:dyDescent="0.25">
      <c r="A540" s="430">
        <v>44924</v>
      </c>
      <c r="B540" s="431" t="s">
        <v>19228</v>
      </c>
      <c r="C540" s="431">
        <v>60</v>
      </c>
      <c r="D540" s="432"/>
      <c r="E540" s="431">
        <v>145.6</v>
      </c>
    </row>
    <row r="541" spans="1:5" x14ac:dyDescent="0.25">
      <c r="A541" s="430">
        <v>44924</v>
      </c>
      <c r="B541" s="431" t="s">
        <v>19229</v>
      </c>
      <c r="C541" s="435">
        <v>480</v>
      </c>
      <c r="D541" s="432"/>
      <c r="E541" s="433">
        <v>1036.3499999999999</v>
      </c>
    </row>
    <row r="542" spans="1:5" x14ac:dyDescent="0.25">
      <c r="A542" s="430">
        <v>44924</v>
      </c>
      <c r="B542" s="293" t="s">
        <v>19230</v>
      </c>
      <c r="C542" s="293">
        <v>35</v>
      </c>
      <c r="D542" s="293">
        <v>89.54</v>
      </c>
      <c r="E542" s="293"/>
    </row>
    <row r="543" spans="1:5" x14ac:dyDescent="0.25">
      <c r="A543" s="430">
        <v>44924</v>
      </c>
      <c r="B543" s="293" t="s">
        <v>19231</v>
      </c>
      <c r="C543" s="293">
        <v>154</v>
      </c>
      <c r="D543" s="293"/>
      <c r="E543" s="293">
        <v>842.4</v>
      </c>
    </row>
    <row r="544" spans="1:5" x14ac:dyDescent="0.25">
      <c r="A544" s="430">
        <v>44924</v>
      </c>
      <c r="B544" s="293" t="s">
        <v>19232</v>
      </c>
      <c r="C544" s="293">
        <v>44</v>
      </c>
      <c r="D544" s="293">
        <v>212.41</v>
      </c>
      <c r="E544" s="293"/>
    </row>
    <row r="545" spans="1:5" x14ac:dyDescent="0.25">
      <c r="A545" s="430">
        <v>44924</v>
      </c>
      <c r="B545" s="293" t="s">
        <v>19233</v>
      </c>
      <c r="C545" s="293">
        <v>30</v>
      </c>
      <c r="D545" s="293"/>
      <c r="E545" s="293">
        <v>165.2</v>
      </c>
    </row>
    <row r="546" spans="1:5" x14ac:dyDescent="0.25">
      <c r="A546" s="430">
        <v>44924</v>
      </c>
      <c r="B546" s="293" t="s">
        <v>19234</v>
      </c>
      <c r="C546" s="293">
        <v>225</v>
      </c>
      <c r="D546" s="293"/>
      <c r="E546" s="293">
        <v>413</v>
      </c>
    </row>
    <row r="547" spans="1:5" x14ac:dyDescent="0.25">
      <c r="A547" s="430">
        <v>44924</v>
      </c>
      <c r="B547" s="430" t="s">
        <v>19235</v>
      </c>
      <c r="C547" s="293">
        <v>120</v>
      </c>
      <c r="D547" s="293"/>
      <c r="E547" s="293">
        <v>289.10000000000002</v>
      </c>
    </row>
    <row r="548" spans="1:5" x14ac:dyDescent="0.25">
      <c r="A548" s="430">
        <v>44924</v>
      </c>
      <c r="B548" s="430" t="s">
        <v>19236</v>
      </c>
      <c r="C548" s="293">
        <v>34</v>
      </c>
      <c r="D548" s="293"/>
      <c r="E548" s="293">
        <v>72.8</v>
      </c>
    </row>
    <row r="549" spans="1:5" x14ac:dyDescent="0.25">
      <c r="A549" s="430">
        <v>44924</v>
      </c>
      <c r="B549" s="430" t="s">
        <v>19237</v>
      </c>
      <c r="C549" s="293">
        <v>67</v>
      </c>
      <c r="D549" s="293">
        <v>227.82</v>
      </c>
      <c r="E549" s="293">
        <v>185.22</v>
      </c>
    </row>
    <row r="550" spans="1:5" x14ac:dyDescent="0.25">
      <c r="A550" s="430">
        <v>44924</v>
      </c>
      <c r="B550" s="430" t="s">
        <v>19238</v>
      </c>
      <c r="C550" s="293">
        <v>31</v>
      </c>
      <c r="D550" s="293"/>
      <c r="E550" s="293">
        <v>78.099999999999994</v>
      </c>
    </row>
    <row r="551" spans="1:5" x14ac:dyDescent="0.25">
      <c r="A551" s="430">
        <v>44925</v>
      </c>
      <c r="B551" s="430" t="s">
        <v>19239</v>
      </c>
      <c r="C551" s="293">
        <v>43</v>
      </c>
      <c r="D551" s="293"/>
      <c r="E551" s="293">
        <v>145.6</v>
      </c>
    </row>
    <row r="552" spans="1:5" x14ac:dyDescent="0.25">
      <c r="A552" s="430">
        <v>44925</v>
      </c>
      <c r="B552" s="430" t="s">
        <v>19240</v>
      </c>
      <c r="C552" s="293">
        <v>137.5</v>
      </c>
      <c r="D552" s="293">
        <v>223.74</v>
      </c>
      <c r="E552" s="293"/>
    </row>
    <row r="553" spans="1:5" x14ac:dyDescent="0.25">
      <c r="A553" s="430">
        <v>44925</v>
      </c>
      <c r="B553" s="430" t="s">
        <v>19241</v>
      </c>
      <c r="C553" s="293">
        <v>64</v>
      </c>
      <c r="D553" s="293">
        <v>198.28</v>
      </c>
      <c r="E553" s="293"/>
    </row>
    <row r="554" spans="1:5" x14ac:dyDescent="0.25">
      <c r="A554" s="430">
        <v>44925</v>
      </c>
      <c r="B554" s="430" t="s">
        <v>19242</v>
      </c>
      <c r="C554" s="293">
        <v>144</v>
      </c>
      <c r="D554" s="293"/>
      <c r="E554" s="293">
        <v>411.6</v>
      </c>
    </row>
    <row r="555" spans="1:5" x14ac:dyDescent="0.25">
      <c r="A555" s="430">
        <v>44925</v>
      </c>
      <c r="B555" s="430" t="s">
        <v>19243</v>
      </c>
      <c r="C555" s="293">
        <v>22</v>
      </c>
      <c r="D555" s="293">
        <v>174.78</v>
      </c>
      <c r="E555" s="293"/>
    </row>
    <row r="556" spans="1:5" x14ac:dyDescent="0.25">
      <c r="A556" s="430">
        <v>44925</v>
      </c>
      <c r="B556" s="293" t="s">
        <v>19244</v>
      </c>
      <c r="C556" s="293">
        <v>10</v>
      </c>
      <c r="D556" s="293"/>
      <c r="E556" s="293">
        <v>49</v>
      </c>
    </row>
    <row r="557" spans="1:5" x14ac:dyDescent="0.25">
      <c r="A557" s="430">
        <v>44925</v>
      </c>
      <c r="B557" s="293" t="s">
        <v>19245</v>
      </c>
      <c r="C557" s="293">
        <v>164</v>
      </c>
      <c r="D557" s="293"/>
      <c r="E557" s="423">
        <v>1091.33</v>
      </c>
    </row>
    <row r="558" spans="1:5" x14ac:dyDescent="0.25">
      <c r="A558" s="430">
        <v>44925</v>
      </c>
      <c r="B558" s="293" t="s">
        <v>19246</v>
      </c>
      <c r="C558" s="293">
        <v>170</v>
      </c>
      <c r="D558" s="293"/>
      <c r="E558" s="423">
        <v>1843.97</v>
      </c>
    </row>
    <row r="559" spans="1:5" x14ac:dyDescent="0.25">
      <c r="A559" s="430">
        <v>44925</v>
      </c>
      <c r="B559" s="293" t="s">
        <v>19247</v>
      </c>
      <c r="C559" s="293">
        <v>22</v>
      </c>
      <c r="D559" s="293">
        <v>72.569999999999993</v>
      </c>
      <c r="E559" s="293"/>
    </row>
    <row r="560" spans="1:5" x14ac:dyDescent="0.25">
      <c r="A560" s="430">
        <v>44925</v>
      </c>
      <c r="B560" s="293" t="s">
        <v>19248</v>
      </c>
      <c r="C560" s="293">
        <v>121</v>
      </c>
      <c r="D560" s="293">
        <v>337.82</v>
      </c>
      <c r="E560" s="293"/>
    </row>
    <row r="561" spans="1:5" x14ac:dyDescent="0.25">
      <c r="A561" s="430">
        <v>44925</v>
      </c>
      <c r="B561" s="293" t="s">
        <v>19249</v>
      </c>
      <c r="C561" s="293">
        <v>761</v>
      </c>
      <c r="D561" s="293"/>
      <c r="E561" s="423">
        <v>1561.14</v>
      </c>
    </row>
    <row r="562" spans="1:5" x14ac:dyDescent="0.25">
      <c r="A562" s="430">
        <v>44925</v>
      </c>
      <c r="B562" s="293" t="s">
        <v>19250</v>
      </c>
      <c r="C562" s="293">
        <v>189</v>
      </c>
      <c r="D562" s="293">
        <v>637.04999999999995</v>
      </c>
      <c r="E562" s="293"/>
    </row>
    <row r="563" spans="1:5" x14ac:dyDescent="0.25">
      <c r="A563" s="438">
        <v>44928</v>
      </c>
      <c r="B563" s="431" t="s">
        <v>19267</v>
      </c>
      <c r="C563" s="431">
        <v>45</v>
      </c>
      <c r="D563" s="431">
        <v>109.47</v>
      </c>
      <c r="E563" s="431"/>
    </row>
    <row r="564" spans="1:5" x14ac:dyDescent="0.25">
      <c r="A564" s="438">
        <v>44928</v>
      </c>
      <c r="B564" s="431" t="s">
        <v>19268</v>
      </c>
      <c r="C564" s="431">
        <v>14</v>
      </c>
      <c r="D564" s="432"/>
      <c r="E564" s="431">
        <v>135.19999999999999</v>
      </c>
    </row>
    <row r="565" spans="1:5" x14ac:dyDescent="0.25">
      <c r="A565" s="438">
        <v>44928</v>
      </c>
      <c r="B565" s="431" t="s">
        <v>19269</v>
      </c>
      <c r="C565" s="431">
        <v>183</v>
      </c>
      <c r="D565" s="432"/>
      <c r="E565" s="431">
        <v>429</v>
      </c>
    </row>
    <row r="566" spans="1:5" x14ac:dyDescent="0.25">
      <c r="A566" s="438">
        <v>44928</v>
      </c>
      <c r="B566" s="431" t="s">
        <v>19280</v>
      </c>
      <c r="C566" s="431">
        <v>45</v>
      </c>
      <c r="D566" s="431">
        <v>162.31</v>
      </c>
      <c r="E566" s="431"/>
    </row>
    <row r="567" spans="1:5" x14ac:dyDescent="0.25">
      <c r="A567" s="438">
        <v>44929</v>
      </c>
      <c r="B567" s="431" t="s">
        <v>19294</v>
      </c>
      <c r="C567" s="431">
        <v>86</v>
      </c>
      <c r="D567" s="432"/>
      <c r="E567" s="431">
        <v>209.48</v>
      </c>
    </row>
    <row r="568" spans="1:5" x14ac:dyDescent="0.25">
      <c r="A568" s="438">
        <v>44929</v>
      </c>
      <c r="B568" s="431" t="s">
        <v>19300</v>
      </c>
      <c r="C568" s="431">
        <v>118</v>
      </c>
      <c r="D568" s="432"/>
      <c r="E568" s="431">
        <v>727.65</v>
      </c>
    </row>
    <row r="569" spans="1:5" x14ac:dyDescent="0.25">
      <c r="A569" s="438">
        <v>44929</v>
      </c>
      <c r="B569" s="431" t="s">
        <v>19302</v>
      </c>
      <c r="C569" s="431">
        <v>15</v>
      </c>
      <c r="D569" s="432"/>
      <c r="E569" s="431">
        <v>73.5</v>
      </c>
    </row>
    <row r="570" spans="1:5" x14ac:dyDescent="0.25">
      <c r="A570" s="438">
        <v>44929</v>
      </c>
      <c r="B570" s="431" t="s">
        <v>19308</v>
      </c>
      <c r="C570" s="431">
        <v>35</v>
      </c>
      <c r="D570" s="432"/>
      <c r="E570" s="431">
        <v>67.599999999999994</v>
      </c>
    </row>
    <row r="571" spans="1:5" x14ac:dyDescent="0.25">
      <c r="A571" s="438">
        <v>44935</v>
      </c>
      <c r="B571" s="437" t="s">
        <v>19374</v>
      </c>
      <c r="C571" s="431">
        <v>61</v>
      </c>
      <c r="D571" s="432"/>
      <c r="E571" s="431">
        <v>432.18</v>
      </c>
    </row>
    <row r="572" spans="1:5" x14ac:dyDescent="0.25">
      <c r="A572" s="438">
        <v>44935</v>
      </c>
      <c r="B572" s="437" t="s">
        <v>19365</v>
      </c>
      <c r="C572" s="431">
        <v>12</v>
      </c>
      <c r="D572" s="431">
        <v>63.96</v>
      </c>
      <c r="E572" s="431"/>
    </row>
    <row r="573" spans="1:5" x14ac:dyDescent="0.25">
      <c r="A573" s="438">
        <v>44935</v>
      </c>
      <c r="B573" s="437" t="s">
        <v>19369</v>
      </c>
      <c r="C573" s="435">
        <v>312</v>
      </c>
      <c r="D573" s="432"/>
      <c r="E573" s="431">
        <v>690.3</v>
      </c>
    </row>
    <row r="574" spans="1:5" x14ac:dyDescent="0.25">
      <c r="A574" s="438">
        <v>44936</v>
      </c>
      <c r="B574" s="431" t="s">
        <v>19410</v>
      </c>
      <c r="C574" s="431">
        <v>100</v>
      </c>
      <c r="D574" s="431">
        <v>506.27</v>
      </c>
      <c r="E574" s="431"/>
    </row>
    <row r="575" spans="1:5" x14ac:dyDescent="0.25">
      <c r="A575" s="438">
        <v>44938</v>
      </c>
      <c r="B575" s="21" t="s">
        <v>19507</v>
      </c>
      <c r="C575" s="21">
        <v>80</v>
      </c>
      <c r="D575" s="21">
        <v>168.76</v>
      </c>
      <c r="E575" s="431"/>
    </row>
    <row r="576" spans="1:5" x14ac:dyDescent="0.25">
      <c r="A576" s="422">
        <v>44945</v>
      </c>
      <c r="B576" s="293" t="s">
        <v>19659</v>
      </c>
      <c r="C576" s="293">
        <v>1741</v>
      </c>
      <c r="D576" s="423">
        <v>8955.86</v>
      </c>
      <c r="E576" s="423"/>
    </row>
    <row r="577" spans="1:5" x14ac:dyDescent="0.25">
      <c r="A577" s="438">
        <v>44947</v>
      </c>
      <c r="B577" s="431" t="s">
        <v>19708</v>
      </c>
      <c r="C577" s="431">
        <v>1472</v>
      </c>
      <c r="D577" s="432"/>
      <c r="E577" s="433">
        <v>2854.88</v>
      </c>
    </row>
    <row r="578" spans="1:5" x14ac:dyDescent="0.25">
      <c r="A578" s="438">
        <v>44952</v>
      </c>
      <c r="B578" s="431" t="s">
        <v>19855</v>
      </c>
      <c r="C578" s="431">
        <v>1238</v>
      </c>
      <c r="D578" s="432"/>
      <c r="E578" s="433">
        <v>2317.5</v>
      </c>
    </row>
    <row r="579" spans="1:5" x14ac:dyDescent="0.25">
      <c r="A579" s="438">
        <v>45007</v>
      </c>
      <c r="B579" s="431" t="s">
        <v>21369</v>
      </c>
      <c r="C579" s="431">
        <v>5</v>
      </c>
      <c r="D579" s="431">
        <v>72.319999999999993</v>
      </c>
      <c r="E579" s="431"/>
    </row>
    <row r="580" spans="1:5" x14ac:dyDescent="0.25">
      <c r="A580" s="438">
        <v>45042</v>
      </c>
      <c r="B580" s="431" t="s">
        <v>22214</v>
      </c>
      <c r="C580" s="431">
        <v>3813</v>
      </c>
      <c r="D580" s="431"/>
      <c r="E580" s="433">
        <v>6847.81</v>
      </c>
    </row>
    <row r="581" spans="1:5" x14ac:dyDescent="0.25">
      <c r="A581" s="422"/>
      <c r="B581" s="293"/>
      <c r="C581" s="293"/>
      <c r="D581" s="293"/>
      <c r="E581" s="293"/>
    </row>
    <row r="582" spans="1:5" x14ac:dyDescent="0.25">
      <c r="A582" s="422"/>
      <c r="B582" s="293"/>
      <c r="C582" s="293"/>
      <c r="D582" s="293"/>
      <c r="E582" s="293"/>
    </row>
    <row r="583" spans="1:5" x14ac:dyDescent="0.25">
      <c r="A583" s="422"/>
      <c r="B583" s="293"/>
      <c r="C583" s="293"/>
      <c r="D583" s="293"/>
      <c r="E583" s="293"/>
    </row>
    <row r="584" spans="1:5" x14ac:dyDescent="0.25">
      <c r="A584" s="422"/>
      <c r="B584" s="293"/>
      <c r="C584" s="293"/>
      <c r="D584" s="293"/>
      <c r="E584" s="293"/>
    </row>
    <row r="585" spans="1:5" x14ac:dyDescent="0.25">
      <c r="A585" s="422"/>
      <c r="B585" s="293"/>
      <c r="C585" s="293"/>
      <c r="D585" s="293"/>
      <c r="E585" s="293"/>
    </row>
    <row r="586" spans="1:5" x14ac:dyDescent="0.25">
      <c r="A586" s="422"/>
      <c r="B586" s="293"/>
      <c r="C586" s="293"/>
      <c r="D586" s="293"/>
      <c r="E586" s="293"/>
    </row>
    <row r="587" spans="1:5" x14ac:dyDescent="0.25">
      <c r="A587" s="422"/>
      <c r="B587" s="293"/>
      <c r="C587" s="293"/>
      <c r="D587" s="293"/>
      <c r="E587" s="293"/>
    </row>
    <row r="588" spans="1:5" x14ac:dyDescent="0.25">
      <c r="A588" s="422"/>
      <c r="B588" s="293"/>
      <c r="C588" s="293"/>
      <c r="D588" s="293"/>
      <c r="E588" s="293"/>
    </row>
    <row r="589" spans="1:5" x14ac:dyDescent="0.25">
      <c r="A589" s="422"/>
      <c r="B589" s="293"/>
      <c r="C589" s="293"/>
      <c r="D589" s="293"/>
      <c r="E589" s="293"/>
    </row>
    <row r="590" spans="1:5" x14ac:dyDescent="0.25">
      <c r="A590" s="422"/>
      <c r="B590" s="293"/>
      <c r="C590" s="293"/>
      <c r="D590" s="293"/>
      <c r="E590" s="293"/>
    </row>
    <row r="591" spans="1:5" x14ac:dyDescent="0.25">
      <c r="A591" s="422"/>
      <c r="B591" s="293"/>
      <c r="C591" s="293"/>
      <c r="D591" s="293"/>
      <c r="E591" s="293"/>
    </row>
    <row r="592" spans="1:5" x14ac:dyDescent="0.25">
      <c r="A592" s="422"/>
      <c r="B592" s="293"/>
      <c r="C592" s="293"/>
      <c r="D592" s="293"/>
      <c r="E592" s="293"/>
    </row>
    <row r="593" spans="1:5" x14ac:dyDescent="0.25">
      <c r="A593" s="422"/>
      <c r="B593" s="293"/>
      <c r="C593" s="293"/>
      <c r="D593" s="293"/>
      <c r="E593" s="293"/>
    </row>
    <row r="594" spans="1:5" x14ac:dyDescent="0.25">
      <c r="A594" s="422"/>
      <c r="B594" s="293"/>
      <c r="C594" s="293"/>
      <c r="D594" s="293"/>
      <c r="E594" s="293"/>
    </row>
    <row r="595" spans="1:5" x14ac:dyDescent="0.25">
      <c r="A595" s="422"/>
      <c r="B595" s="293"/>
      <c r="C595" s="293"/>
      <c r="D595" s="293"/>
      <c r="E595" s="293"/>
    </row>
    <row r="596" spans="1:5" x14ac:dyDescent="0.25">
      <c r="A596" s="422"/>
      <c r="B596" s="293"/>
      <c r="C596" s="293"/>
      <c r="D596" s="293"/>
      <c r="E596" s="293"/>
    </row>
    <row r="597" spans="1:5" x14ac:dyDescent="0.25">
      <c r="A597" s="422"/>
      <c r="B597" s="293"/>
      <c r="C597" s="293"/>
      <c r="D597" s="293"/>
      <c r="E597" s="293"/>
    </row>
    <row r="598" spans="1:5" x14ac:dyDescent="0.25">
      <c r="A598" s="422"/>
      <c r="B598" s="293"/>
      <c r="C598" s="293"/>
      <c r="D598" s="293"/>
      <c r="E598" s="293"/>
    </row>
    <row r="599" spans="1:5" x14ac:dyDescent="0.25">
      <c r="A599" s="422"/>
      <c r="B599" s="293"/>
      <c r="C599" s="293"/>
      <c r="D599" s="293"/>
      <c r="E599" s="293"/>
    </row>
    <row r="600" spans="1:5" x14ac:dyDescent="0.25">
      <c r="A600" s="422"/>
      <c r="B600" s="293"/>
      <c r="C600" s="293"/>
      <c r="D600" s="293"/>
      <c r="E600" s="293"/>
    </row>
    <row r="601" spans="1:5" x14ac:dyDescent="0.25">
      <c r="A601" s="422"/>
      <c r="B601" s="293"/>
      <c r="C601" s="293"/>
      <c r="D601" s="293"/>
      <c r="E601" s="293"/>
    </row>
    <row r="602" spans="1:5" x14ac:dyDescent="0.25">
      <c r="A602" s="422"/>
      <c r="B602" s="293"/>
      <c r="C602" s="293"/>
      <c r="D602" s="293"/>
      <c r="E602" s="293"/>
    </row>
    <row r="603" spans="1:5" x14ac:dyDescent="0.25">
      <c r="A603" s="422"/>
      <c r="B603" s="293"/>
      <c r="C603" s="293"/>
      <c r="D603" s="293"/>
      <c r="E603" s="293"/>
    </row>
    <row r="604" spans="1:5" x14ac:dyDescent="0.25">
      <c r="A604" s="422"/>
      <c r="B604" s="293"/>
      <c r="C604" s="293"/>
      <c r="D604" s="293"/>
      <c r="E604" s="293"/>
    </row>
    <row r="605" spans="1:5" x14ac:dyDescent="0.25">
      <c r="A605" s="422"/>
      <c r="B605" s="293"/>
      <c r="C605" s="293"/>
      <c r="D605" s="293"/>
      <c r="E605" s="293"/>
    </row>
    <row r="606" spans="1:5" x14ac:dyDescent="0.25">
      <c r="A606" s="422"/>
      <c r="B606" s="293"/>
      <c r="C606" s="293"/>
      <c r="D606" s="293"/>
      <c r="E606" s="293"/>
    </row>
    <row r="607" spans="1:5" x14ac:dyDescent="0.25">
      <c r="A607" s="422"/>
      <c r="B607" s="293"/>
      <c r="C607" s="293"/>
      <c r="D607" s="293"/>
      <c r="E607" s="293"/>
    </row>
    <row r="608" spans="1:5" x14ac:dyDescent="0.25">
      <c r="A608" s="422"/>
      <c r="B608" s="293"/>
      <c r="C608" s="293"/>
      <c r="D608" s="293"/>
      <c r="E608" s="293"/>
    </row>
    <row r="609" spans="1:5" x14ac:dyDescent="0.25">
      <c r="A609" s="422"/>
      <c r="B609" s="293"/>
      <c r="C609" s="293"/>
      <c r="D609" s="293"/>
      <c r="E609" s="293"/>
    </row>
    <row r="610" spans="1:5" x14ac:dyDescent="0.25">
      <c r="A610" s="422"/>
      <c r="B610" s="293"/>
      <c r="C610" s="293"/>
      <c r="D610" s="293"/>
      <c r="E610" s="293"/>
    </row>
    <row r="611" spans="1:5" x14ac:dyDescent="0.25">
      <c r="A611" s="422"/>
      <c r="B611" s="293"/>
      <c r="C611" s="293"/>
      <c r="D611" s="293"/>
      <c r="E611" s="293"/>
    </row>
    <row r="612" spans="1:5" x14ac:dyDescent="0.25">
      <c r="A612" s="422"/>
      <c r="B612" s="293"/>
      <c r="C612" s="293"/>
      <c r="D612" s="293"/>
      <c r="E612" s="293"/>
    </row>
    <row r="613" spans="1:5" x14ac:dyDescent="0.25">
      <c r="A613" s="422"/>
      <c r="B613" s="293"/>
      <c r="C613" s="293"/>
      <c r="D613" s="293"/>
      <c r="E613" s="293"/>
    </row>
    <row r="614" spans="1:5" x14ac:dyDescent="0.25">
      <c r="A614" s="422"/>
      <c r="B614" s="293"/>
      <c r="C614" s="293"/>
      <c r="D614" s="293"/>
      <c r="E614" s="293"/>
    </row>
    <row r="615" spans="1:5" x14ac:dyDescent="0.25">
      <c r="A615" s="422"/>
      <c r="B615" s="293"/>
      <c r="C615" s="293"/>
      <c r="D615" s="293"/>
      <c r="E615" s="293"/>
    </row>
    <row r="616" spans="1:5" x14ac:dyDescent="0.25">
      <c r="A616" s="422"/>
      <c r="B616" s="293"/>
      <c r="C616" s="293"/>
      <c r="D616" s="293"/>
      <c r="E616" s="293"/>
    </row>
    <row r="617" spans="1:5" x14ac:dyDescent="0.25">
      <c r="A617" s="422"/>
      <c r="B617" s="293"/>
      <c r="C617" s="293"/>
      <c r="D617" s="293"/>
      <c r="E617" s="293"/>
    </row>
    <row r="618" spans="1:5" x14ac:dyDescent="0.25">
      <c r="A618" s="422"/>
      <c r="B618" s="293"/>
      <c r="C618" s="293"/>
      <c r="D618" s="293"/>
      <c r="E618" s="293"/>
    </row>
    <row r="619" spans="1:5" x14ac:dyDescent="0.25">
      <c r="A619" s="422"/>
      <c r="B619" s="293"/>
      <c r="C619" s="293"/>
      <c r="D619" s="293"/>
      <c r="E619" s="293"/>
    </row>
    <row r="620" spans="1:5" x14ac:dyDescent="0.25">
      <c r="A620" s="422"/>
      <c r="B620" s="293"/>
      <c r="C620" s="293"/>
      <c r="D620" s="293"/>
      <c r="E620" s="293"/>
    </row>
    <row r="621" spans="1:5" x14ac:dyDescent="0.25">
      <c r="A621" s="422"/>
      <c r="B621" s="293"/>
      <c r="C621" s="293"/>
      <c r="D621" s="293"/>
      <c r="E621" s="293"/>
    </row>
    <row r="622" spans="1:5" x14ac:dyDescent="0.25">
      <c r="A622" s="422"/>
      <c r="B622" s="293"/>
      <c r="C622" s="293"/>
      <c r="D622" s="293"/>
      <c r="E622" s="293"/>
    </row>
    <row r="623" spans="1:5" x14ac:dyDescent="0.25">
      <c r="A623" s="422"/>
      <c r="B623" s="293"/>
      <c r="C623" s="293"/>
      <c r="D623" s="293"/>
      <c r="E623" s="293"/>
    </row>
    <row r="624" spans="1:5" x14ac:dyDescent="0.25">
      <c r="A624" s="422"/>
      <c r="B624" s="293"/>
      <c r="C624" s="293"/>
      <c r="D624" s="293"/>
      <c r="E624" s="293"/>
    </row>
    <row r="625" spans="1:5" x14ac:dyDescent="0.25">
      <c r="A625" s="422"/>
      <c r="B625" s="293"/>
      <c r="C625" s="293"/>
      <c r="D625" s="293"/>
      <c r="E625" s="293"/>
    </row>
    <row r="626" spans="1:5" x14ac:dyDescent="0.25">
      <c r="A626" s="422"/>
      <c r="B626" s="293"/>
      <c r="C626" s="293"/>
      <c r="D626" s="293"/>
      <c r="E626" s="293"/>
    </row>
    <row r="627" spans="1:5" x14ac:dyDescent="0.25">
      <c r="A627" s="422"/>
      <c r="B627" s="293"/>
      <c r="C627" s="293"/>
      <c r="D627" s="293"/>
      <c r="E627" s="293"/>
    </row>
    <row r="628" spans="1:5" x14ac:dyDescent="0.25">
      <c r="A628" s="422"/>
      <c r="B628" s="293"/>
      <c r="C628" s="293"/>
      <c r="D628" s="293"/>
      <c r="E628" s="293"/>
    </row>
    <row r="629" spans="1:5" x14ac:dyDescent="0.25">
      <c r="A629" s="422"/>
      <c r="B629" s="293"/>
      <c r="C629" s="293"/>
      <c r="D629" s="293"/>
      <c r="E629" s="293"/>
    </row>
    <row r="630" spans="1:5" x14ac:dyDescent="0.25">
      <c r="A630" s="422"/>
      <c r="B630" s="293"/>
      <c r="C630" s="293"/>
      <c r="D630" s="293"/>
      <c r="E630" s="293"/>
    </row>
    <row r="631" spans="1:5" x14ac:dyDescent="0.25">
      <c r="A631" s="422"/>
      <c r="B631" s="293"/>
      <c r="C631" s="293"/>
      <c r="D631" s="293"/>
      <c r="E631" s="293"/>
    </row>
    <row r="632" spans="1:5" x14ac:dyDescent="0.25">
      <c r="A632" s="422"/>
      <c r="B632" s="293"/>
      <c r="C632" s="293"/>
      <c r="D632" s="293"/>
      <c r="E632" s="293"/>
    </row>
    <row r="633" spans="1:5" x14ac:dyDescent="0.25">
      <c r="A633" s="422"/>
      <c r="B633" s="293"/>
      <c r="C633" s="293"/>
      <c r="D633" s="293"/>
      <c r="E633" s="293"/>
    </row>
    <row r="634" spans="1:5" x14ac:dyDescent="0.25">
      <c r="A634" s="422"/>
      <c r="B634" s="293"/>
      <c r="C634" s="293"/>
      <c r="D634" s="293"/>
      <c r="E634" s="293"/>
    </row>
    <row r="635" spans="1:5" x14ac:dyDescent="0.25">
      <c r="A635" s="422"/>
      <c r="B635" s="293"/>
      <c r="C635" s="293"/>
      <c r="D635" s="293"/>
      <c r="E635" s="293"/>
    </row>
    <row r="636" spans="1:5" x14ac:dyDescent="0.25">
      <c r="A636" s="422"/>
      <c r="B636" s="293"/>
      <c r="C636" s="293"/>
      <c r="D636" s="293"/>
      <c r="E636" s="293"/>
    </row>
    <row r="637" spans="1:5" x14ac:dyDescent="0.25">
      <c r="A637" s="422"/>
      <c r="B637" s="293"/>
      <c r="C637" s="293"/>
      <c r="D637" s="293"/>
      <c r="E637" s="293"/>
    </row>
    <row r="638" spans="1:5" x14ac:dyDescent="0.25">
      <c r="A638" s="422"/>
      <c r="B638" s="293"/>
      <c r="C638" s="293"/>
      <c r="D638" s="293"/>
      <c r="E638" s="293"/>
    </row>
    <row r="639" spans="1:5" x14ac:dyDescent="0.25">
      <c r="A639" s="422"/>
      <c r="B639" s="293"/>
      <c r="C639" s="293"/>
      <c r="D639" s="293"/>
      <c r="E639" s="293"/>
    </row>
    <row r="640" spans="1:5" x14ac:dyDescent="0.25">
      <c r="A640" s="422"/>
      <c r="B640" s="293"/>
      <c r="C640" s="293"/>
      <c r="D640" s="293"/>
      <c r="E640" s="293"/>
    </row>
    <row r="641" spans="1:5" x14ac:dyDescent="0.25">
      <c r="A641" s="422"/>
      <c r="B641" s="293"/>
      <c r="C641" s="293"/>
      <c r="D641" s="293"/>
      <c r="E641" s="293"/>
    </row>
    <row r="642" spans="1:5" x14ac:dyDescent="0.25">
      <c r="A642" s="422"/>
      <c r="B642" s="293"/>
      <c r="C642" s="293"/>
      <c r="D642" s="293"/>
      <c r="E642" s="293"/>
    </row>
    <row r="643" spans="1:5" x14ac:dyDescent="0.25">
      <c r="A643" s="422"/>
      <c r="B643" s="293"/>
      <c r="C643" s="293"/>
      <c r="D643" s="293"/>
      <c r="E643" s="293"/>
    </row>
    <row r="644" spans="1:5" x14ac:dyDescent="0.25">
      <c r="A644" s="422"/>
      <c r="B644" s="293"/>
      <c r="C644" s="293"/>
      <c r="D644" s="293"/>
      <c r="E644" s="293"/>
    </row>
    <row r="645" spans="1:5" x14ac:dyDescent="0.25">
      <c r="A645" s="422"/>
      <c r="B645" s="293"/>
      <c r="C645" s="293"/>
      <c r="D645" s="293"/>
      <c r="E645" s="293"/>
    </row>
    <row r="646" spans="1:5" x14ac:dyDescent="0.25">
      <c r="A646" s="422"/>
      <c r="B646" s="293"/>
      <c r="C646" s="293"/>
      <c r="D646" s="293"/>
      <c r="E646" s="293"/>
    </row>
    <row r="647" spans="1:5" x14ac:dyDescent="0.25">
      <c r="A647" s="422"/>
      <c r="B647" s="293"/>
      <c r="C647" s="293"/>
      <c r="D647" s="293"/>
      <c r="E647" s="293"/>
    </row>
    <row r="648" spans="1:5" x14ac:dyDescent="0.25">
      <c r="A648" s="422"/>
      <c r="B648" s="293"/>
      <c r="C648" s="293"/>
      <c r="D648" s="293"/>
      <c r="E648" s="293"/>
    </row>
    <row r="649" spans="1:5" x14ac:dyDescent="0.25">
      <c r="A649" s="422"/>
      <c r="B649" s="293"/>
      <c r="C649" s="293"/>
      <c r="D649" s="293"/>
      <c r="E649" s="293"/>
    </row>
    <row r="650" spans="1:5" x14ac:dyDescent="0.25">
      <c r="A650" s="422"/>
      <c r="B650" s="293"/>
      <c r="C650" s="293"/>
      <c r="D650" s="293"/>
      <c r="E650" s="293"/>
    </row>
    <row r="651" spans="1:5" x14ac:dyDescent="0.25">
      <c r="A651" s="422"/>
      <c r="B651" s="293"/>
      <c r="C651" s="293"/>
      <c r="D651" s="293"/>
      <c r="E651" s="293"/>
    </row>
    <row r="652" spans="1:5" x14ac:dyDescent="0.25">
      <c r="A652" s="422"/>
      <c r="B652" s="293"/>
      <c r="C652" s="293"/>
      <c r="D652" s="293"/>
      <c r="E652" s="293"/>
    </row>
    <row r="653" spans="1:5" x14ac:dyDescent="0.25">
      <c r="A653" s="422"/>
      <c r="B653" s="293"/>
      <c r="C653" s="293"/>
      <c r="D653" s="293"/>
      <c r="E653" s="293"/>
    </row>
    <row r="654" spans="1:5" x14ac:dyDescent="0.25">
      <c r="A654" s="422"/>
      <c r="B654" s="293"/>
      <c r="C654" s="293"/>
      <c r="D654" s="293"/>
      <c r="E654" s="293"/>
    </row>
    <row r="655" spans="1:5" x14ac:dyDescent="0.25">
      <c r="A655" s="422"/>
      <c r="B655" s="293"/>
      <c r="C655" s="293"/>
      <c r="D655" s="293"/>
      <c r="E655" s="293"/>
    </row>
    <row r="656" spans="1:5" x14ac:dyDescent="0.25">
      <c r="A656" s="422"/>
      <c r="B656" s="293"/>
      <c r="C656" s="293"/>
      <c r="D656" s="293"/>
      <c r="E656" s="293"/>
    </row>
    <row r="657" spans="1:5" x14ac:dyDescent="0.25">
      <c r="A657" s="422"/>
      <c r="B657" s="293"/>
      <c r="C657" s="293"/>
      <c r="D657" s="293"/>
      <c r="E657" s="293"/>
    </row>
    <row r="658" spans="1:5" x14ac:dyDescent="0.25">
      <c r="A658" s="422"/>
      <c r="B658" s="293"/>
      <c r="C658" s="293"/>
      <c r="D658" s="293"/>
      <c r="E658" s="293"/>
    </row>
    <row r="659" spans="1:5" x14ac:dyDescent="0.25">
      <c r="A659" s="422"/>
      <c r="B659" s="293"/>
      <c r="C659" s="293"/>
      <c r="D659" s="293"/>
      <c r="E659" s="293"/>
    </row>
    <row r="660" spans="1:5" x14ac:dyDescent="0.25">
      <c r="A660" s="422"/>
      <c r="B660" s="293"/>
      <c r="C660" s="293"/>
      <c r="D660" s="293"/>
      <c r="E660" s="293"/>
    </row>
    <row r="661" spans="1:5" x14ac:dyDescent="0.25">
      <c r="A661" s="422"/>
      <c r="B661" s="293"/>
      <c r="C661" s="293"/>
      <c r="D661" s="293"/>
      <c r="E661" s="293"/>
    </row>
    <row r="662" spans="1:5" x14ac:dyDescent="0.25">
      <c r="A662" s="422"/>
      <c r="B662" s="293"/>
      <c r="C662" s="293"/>
      <c r="D662" s="293"/>
      <c r="E662" s="293"/>
    </row>
    <row r="663" spans="1:5" x14ac:dyDescent="0.25">
      <c r="A663" s="422"/>
      <c r="B663" s="293"/>
      <c r="C663" s="293"/>
      <c r="D663" s="293"/>
      <c r="E663" s="293"/>
    </row>
    <row r="664" spans="1:5" x14ac:dyDescent="0.25">
      <c r="A664" s="422"/>
      <c r="B664" s="293"/>
      <c r="C664" s="293"/>
      <c r="D664" s="293"/>
      <c r="E664" s="293"/>
    </row>
    <row r="665" spans="1:5" x14ac:dyDescent="0.25">
      <c r="A665" s="422"/>
      <c r="B665" s="293"/>
      <c r="C665" s="293"/>
      <c r="D665" s="293"/>
      <c r="E665" s="293"/>
    </row>
    <row r="666" spans="1:5" x14ac:dyDescent="0.25">
      <c r="A666" s="422"/>
      <c r="B666" s="293"/>
      <c r="C666" s="293"/>
      <c r="D666" s="293"/>
      <c r="E666" s="293"/>
    </row>
    <row r="667" spans="1:5" x14ac:dyDescent="0.25">
      <c r="A667" s="422"/>
      <c r="B667" s="293"/>
      <c r="C667" s="293"/>
      <c r="D667" s="293"/>
      <c r="E667" s="293"/>
    </row>
    <row r="668" spans="1:5" x14ac:dyDescent="0.25">
      <c r="A668" s="422"/>
      <c r="B668" s="293"/>
      <c r="C668" s="293"/>
      <c r="D668" s="293"/>
      <c r="E668" s="293"/>
    </row>
    <row r="669" spans="1:5" x14ac:dyDescent="0.25">
      <c r="A669" s="422"/>
      <c r="B669" s="293"/>
      <c r="C669" s="293"/>
      <c r="D669" s="293"/>
      <c r="E669" s="293"/>
    </row>
    <row r="670" spans="1:5" x14ac:dyDescent="0.25">
      <c r="A670" s="422"/>
      <c r="B670" s="293"/>
      <c r="C670" s="293"/>
      <c r="D670" s="293"/>
      <c r="E670" s="293"/>
    </row>
    <row r="671" spans="1:5" x14ac:dyDescent="0.25">
      <c r="A671" s="422"/>
      <c r="B671" s="293"/>
      <c r="C671" s="293"/>
      <c r="D671" s="293"/>
      <c r="E671" s="293"/>
    </row>
    <row r="672" spans="1:5" x14ac:dyDescent="0.25">
      <c r="A672" s="422"/>
      <c r="B672" s="293"/>
      <c r="C672" s="293"/>
      <c r="D672" s="293"/>
      <c r="E672" s="293"/>
    </row>
    <row r="673" spans="1:5" x14ac:dyDescent="0.25">
      <c r="A673" s="422"/>
      <c r="B673" s="293"/>
      <c r="C673" s="293"/>
      <c r="D673" s="293"/>
      <c r="E673" s="293"/>
    </row>
    <row r="674" spans="1:5" x14ac:dyDescent="0.25">
      <c r="A674" s="422"/>
      <c r="B674" s="293"/>
      <c r="C674" s="293"/>
      <c r="D674" s="293"/>
      <c r="E674" s="293"/>
    </row>
    <row r="675" spans="1:5" x14ac:dyDescent="0.25">
      <c r="A675" s="422"/>
      <c r="B675" s="293"/>
      <c r="C675" s="293"/>
      <c r="D675" s="293"/>
      <c r="E675" s="293"/>
    </row>
    <row r="676" spans="1:5" x14ac:dyDescent="0.25">
      <c r="A676" s="20"/>
      <c r="B676" s="21"/>
      <c r="C676" s="21"/>
      <c r="D676" s="21"/>
      <c r="E676" s="21"/>
    </row>
    <row r="677" spans="1:5" x14ac:dyDescent="0.25">
      <c r="A677" s="20"/>
      <c r="B677" s="21"/>
      <c r="C677" s="21"/>
      <c r="D677" s="21"/>
      <c r="E677" s="21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0"/>
      <c r="B679" s="21"/>
      <c r="C679" s="21"/>
      <c r="D679" s="21"/>
      <c r="E679" s="21"/>
    </row>
    <row r="680" spans="1:5" x14ac:dyDescent="0.25">
      <c r="A680" s="20"/>
      <c r="B680" s="21"/>
      <c r="C680" s="21"/>
      <c r="D680" s="21"/>
      <c r="E680" s="21"/>
    </row>
    <row r="681" spans="1:5" x14ac:dyDescent="0.25">
      <c r="A681" s="20"/>
      <c r="B681" s="21"/>
      <c r="C681" s="21"/>
      <c r="D681" s="21"/>
      <c r="E681" s="21"/>
    </row>
    <row r="682" spans="1:5" x14ac:dyDescent="0.25">
      <c r="A682" s="20"/>
      <c r="B682" s="21"/>
      <c r="C682" s="21"/>
      <c r="D682" s="21"/>
      <c r="E682" s="21"/>
    </row>
    <row r="683" spans="1:5" x14ac:dyDescent="0.25">
      <c r="A683" s="20"/>
      <c r="B683" s="21"/>
      <c r="C683" s="21"/>
      <c r="D683" s="21"/>
      <c r="E683" s="21"/>
    </row>
    <row r="684" spans="1:5" x14ac:dyDescent="0.25">
      <c r="A684" s="20"/>
      <c r="B684" s="21"/>
      <c r="C684" s="21"/>
      <c r="D684" s="21"/>
      <c r="E684" s="21"/>
    </row>
    <row r="685" spans="1:5" x14ac:dyDescent="0.25">
      <c r="A685" s="20"/>
      <c r="B685" s="21"/>
      <c r="C685" s="21"/>
      <c r="D685" s="21"/>
      <c r="E685" s="21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0"/>
      <c r="B687" s="21"/>
      <c r="C687" s="21"/>
      <c r="D687" s="21"/>
      <c r="E687" s="21"/>
    </row>
    <row r="688" spans="1:5" x14ac:dyDescent="0.25">
      <c r="A688" s="20"/>
      <c r="B688" s="21"/>
      <c r="C688" s="21"/>
      <c r="D688" s="21"/>
      <c r="E688" s="21"/>
    </row>
    <row r="689" spans="1:5" x14ac:dyDescent="0.25">
      <c r="A689" s="20"/>
      <c r="B689" s="21"/>
      <c r="C689" s="21"/>
      <c r="D689" s="21"/>
      <c r="E689" s="21"/>
    </row>
    <row r="690" spans="1:5" x14ac:dyDescent="0.25">
      <c r="A690" s="20"/>
      <c r="B690" s="21"/>
      <c r="C690" s="21"/>
      <c r="D690" s="21"/>
      <c r="E690" s="21"/>
    </row>
    <row r="691" spans="1:5" x14ac:dyDescent="0.25">
      <c r="A691" s="20"/>
      <c r="B691" s="21"/>
      <c r="C691" s="21"/>
      <c r="D691" s="21"/>
      <c r="E691" s="21"/>
    </row>
    <row r="692" spans="1:5" x14ac:dyDescent="0.25">
      <c r="A692" s="20"/>
      <c r="B692" s="21"/>
      <c r="C692" s="21"/>
      <c r="D692" s="21"/>
      <c r="E692" s="21"/>
    </row>
    <row r="693" spans="1:5" x14ac:dyDescent="0.25">
      <c r="A693" s="20"/>
      <c r="B693" s="21"/>
      <c r="C693" s="21"/>
      <c r="D693" s="21"/>
      <c r="E693" s="21"/>
    </row>
    <row r="694" spans="1:5" x14ac:dyDescent="0.25">
      <c r="A694" s="20"/>
      <c r="B694" s="21"/>
      <c r="C694" s="21"/>
      <c r="D694" s="21"/>
      <c r="E694" s="21"/>
    </row>
    <row r="695" spans="1:5" x14ac:dyDescent="0.25">
      <c r="A695" s="20"/>
      <c r="B695" s="21"/>
      <c r="C695" s="21"/>
      <c r="D695" s="21"/>
      <c r="E695" s="21"/>
    </row>
    <row r="696" spans="1:5" x14ac:dyDescent="0.25">
      <c r="A696" s="20"/>
      <c r="B696" s="21"/>
      <c r="C696" s="21"/>
      <c r="D696" s="21"/>
      <c r="E696" s="21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0"/>
      <c r="B698" s="21"/>
      <c r="C698" s="21"/>
      <c r="D698" s="21"/>
      <c r="E698" s="21"/>
    </row>
    <row r="699" spans="1:5" x14ac:dyDescent="0.25">
      <c r="A699" s="20"/>
      <c r="B699" s="21"/>
      <c r="C699" s="21"/>
      <c r="D699" s="21"/>
      <c r="E699" s="21"/>
    </row>
    <row r="700" spans="1:5" x14ac:dyDescent="0.25">
      <c r="A700" s="20"/>
      <c r="B700" s="21"/>
      <c r="C700" s="21"/>
      <c r="D700" s="21"/>
      <c r="E700" s="21"/>
    </row>
    <row r="701" spans="1:5" x14ac:dyDescent="0.25">
      <c r="A701" s="20"/>
      <c r="B701" s="21"/>
      <c r="C701" s="21"/>
      <c r="D701" s="21"/>
      <c r="E701" s="21"/>
    </row>
    <row r="702" spans="1:5" x14ac:dyDescent="0.25">
      <c r="A702" s="20"/>
      <c r="B702" s="21"/>
      <c r="C702" s="21"/>
      <c r="D702" s="21"/>
      <c r="E702" s="21"/>
    </row>
    <row r="703" spans="1:5" x14ac:dyDescent="0.25">
      <c r="A703" s="20"/>
      <c r="B703" s="21"/>
      <c r="C703" s="21"/>
      <c r="D703" s="21"/>
      <c r="E703" s="21"/>
    </row>
    <row r="704" spans="1:5" x14ac:dyDescent="0.25">
      <c r="A704" s="20"/>
      <c r="B704" s="21"/>
      <c r="C704" s="21"/>
      <c r="D704" s="21"/>
      <c r="E704" s="21"/>
    </row>
    <row r="705" spans="1:5" x14ac:dyDescent="0.25">
      <c r="A705" s="20"/>
      <c r="B705" s="21"/>
      <c r="C705" s="21"/>
      <c r="D705" s="21"/>
      <c r="E705" s="21"/>
    </row>
    <row r="706" spans="1:5" x14ac:dyDescent="0.25">
      <c r="A706" s="20"/>
      <c r="B706" s="21"/>
      <c r="C706" s="21"/>
      <c r="D706" s="21"/>
      <c r="E706" s="21"/>
    </row>
    <row r="707" spans="1:5" x14ac:dyDescent="0.25">
      <c r="A707" s="20"/>
      <c r="B707" s="21"/>
      <c r="C707" s="21"/>
      <c r="D707" s="21"/>
      <c r="E707" s="21"/>
    </row>
    <row r="708" spans="1:5" x14ac:dyDescent="0.25">
      <c r="A708" s="20"/>
      <c r="B708" s="21"/>
      <c r="C708" s="21"/>
      <c r="D708" s="21"/>
      <c r="E708" s="21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0"/>
      <c r="B710" s="21"/>
      <c r="C710" s="21"/>
      <c r="D710" s="21"/>
      <c r="E710" s="21"/>
    </row>
    <row r="711" spans="1:5" x14ac:dyDescent="0.25">
      <c r="A711" s="20"/>
      <c r="B711" s="21"/>
      <c r="C711" s="21"/>
      <c r="D711" s="21"/>
      <c r="E711" s="21"/>
    </row>
    <row r="712" spans="1:5" x14ac:dyDescent="0.25">
      <c r="A712" s="20"/>
      <c r="B712" s="21"/>
      <c r="C712" s="21"/>
      <c r="D712" s="21"/>
      <c r="E712" s="21"/>
    </row>
    <row r="713" spans="1:5" x14ac:dyDescent="0.25">
      <c r="A713" s="20"/>
      <c r="B713" s="21"/>
      <c r="C713" s="21"/>
      <c r="D713" s="21"/>
      <c r="E713" s="21"/>
    </row>
    <row r="714" spans="1:5" x14ac:dyDescent="0.25">
      <c r="A714" s="20"/>
      <c r="B714" s="21"/>
      <c r="C714" s="21"/>
      <c r="D714" s="21"/>
      <c r="E714" s="21"/>
    </row>
    <row r="715" spans="1:5" x14ac:dyDescent="0.25">
      <c r="A715" s="20"/>
      <c r="B715" s="21"/>
      <c r="C715" s="21"/>
      <c r="D715" s="21"/>
      <c r="E715" s="21"/>
    </row>
    <row r="716" spans="1:5" x14ac:dyDescent="0.25">
      <c r="A716" s="20"/>
      <c r="B716" s="21"/>
      <c r="C716" s="21"/>
      <c r="D716" s="21"/>
      <c r="E716" s="21"/>
    </row>
    <row r="717" spans="1:5" x14ac:dyDescent="0.25">
      <c r="A717" s="20"/>
      <c r="B717" s="21"/>
      <c r="C717" s="21"/>
      <c r="D717" s="21"/>
      <c r="E717" s="21"/>
    </row>
    <row r="718" spans="1:5" x14ac:dyDescent="0.25">
      <c r="A718" s="20"/>
      <c r="B718" s="21"/>
      <c r="C718" s="21"/>
      <c r="D718" s="21"/>
      <c r="E718" s="21"/>
    </row>
    <row r="719" spans="1:5" x14ac:dyDescent="0.25">
      <c r="A719" s="20"/>
      <c r="B719" s="21"/>
      <c r="C719" s="21"/>
      <c r="D719" s="21"/>
      <c r="E719" s="21"/>
    </row>
    <row r="720" spans="1:5" x14ac:dyDescent="0.25">
      <c r="A720" s="20"/>
      <c r="B720" s="21"/>
      <c r="C720" s="21"/>
      <c r="D720" s="21"/>
      <c r="E720" s="21"/>
    </row>
    <row r="721" spans="1:5" x14ac:dyDescent="0.25">
      <c r="A721" s="20"/>
      <c r="B721" s="21"/>
      <c r="C721" s="21"/>
      <c r="D721" s="21"/>
      <c r="E721" s="21"/>
    </row>
    <row r="722" spans="1:5" x14ac:dyDescent="0.25">
      <c r="A722" s="20"/>
      <c r="B722" s="21"/>
      <c r="C722" s="21"/>
      <c r="D722" s="21"/>
      <c r="E722" s="21"/>
    </row>
    <row r="723" spans="1:5" x14ac:dyDescent="0.25">
      <c r="A723" s="20"/>
      <c r="B723" s="21"/>
      <c r="C723" s="21"/>
      <c r="D723" s="21"/>
      <c r="E723" s="21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0"/>
      <c r="B725" s="21"/>
      <c r="C725" s="21"/>
      <c r="D725" s="21"/>
      <c r="E725" s="21"/>
    </row>
    <row r="726" spans="1:5" x14ac:dyDescent="0.25">
      <c r="A726" s="20"/>
      <c r="B726" s="21"/>
      <c r="C726" s="21"/>
      <c r="D726" s="21"/>
      <c r="E726" s="21"/>
    </row>
    <row r="727" spans="1:5" x14ac:dyDescent="0.25">
      <c r="A727" s="20"/>
      <c r="B727" s="21"/>
      <c r="C727" s="21"/>
      <c r="D727" s="21"/>
      <c r="E727" s="21"/>
    </row>
    <row r="728" spans="1:5" x14ac:dyDescent="0.25">
      <c r="A728" s="20"/>
      <c r="B728" s="21"/>
      <c r="C728" s="21"/>
      <c r="D728" s="21"/>
      <c r="E728" s="21"/>
    </row>
    <row r="729" spans="1:5" x14ac:dyDescent="0.25">
      <c r="A729" s="20"/>
      <c r="B729" s="21"/>
      <c r="C729" s="21"/>
      <c r="D729" s="21"/>
      <c r="E729" s="21"/>
    </row>
    <row r="730" spans="1:5" x14ac:dyDescent="0.25">
      <c r="A730" s="20"/>
      <c r="B730" s="21"/>
      <c r="C730" s="21"/>
      <c r="D730" s="21"/>
      <c r="E730" s="21"/>
    </row>
    <row r="731" spans="1:5" x14ac:dyDescent="0.25">
      <c r="A731" s="20"/>
      <c r="B731" s="21"/>
      <c r="C731" s="21"/>
      <c r="D731" s="21"/>
      <c r="E731" s="21"/>
    </row>
    <row r="732" spans="1:5" x14ac:dyDescent="0.25">
      <c r="A732" s="20"/>
      <c r="B732" s="21"/>
      <c r="C732" s="21"/>
      <c r="D732" s="21"/>
      <c r="E732" s="21"/>
    </row>
    <row r="733" spans="1:5" x14ac:dyDescent="0.25">
      <c r="A733" s="20"/>
      <c r="B733" s="21"/>
      <c r="C733" s="21"/>
      <c r="D733" s="21"/>
      <c r="E733" s="21"/>
    </row>
    <row r="734" spans="1:5" x14ac:dyDescent="0.25">
      <c r="A734" s="20"/>
      <c r="B734" s="21"/>
      <c r="C734" s="21"/>
      <c r="D734" s="21"/>
      <c r="E734" s="21"/>
    </row>
    <row r="735" spans="1:5" x14ac:dyDescent="0.25">
      <c r="A735" s="20"/>
      <c r="B735" s="21"/>
      <c r="C735" s="21"/>
      <c r="D735" s="21"/>
      <c r="E735" s="21"/>
    </row>
    <row r="736" spans="1:5" x14ac:dyDescent="0.25">
      <c r="A736" s="20"/>
      <c r="B736" s="21"/>
      <c r="C736" s="21"/>
      <c r="D736" s="21"/>
      <c r="E736" s="21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0"/>
      <c r="B738" s="21"/>
      <c r="C738" s="21"/>
      <c r="D738" s="21"/>
      <c r="E738" s="21"/>
    </row>
    <row r="739" spans="1:5" x14ac:dyDescent="0.25">
      <c r="A739" s="20"/>
      <c r="B739" s="21"/>
      <c r="C739" s="21"/>
      <c r="D739" s="21"/>
      <c r="E739" s="21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0"/>
      <c r="B741" s="21"/>
      <c r="C741" s="21"/>
      <c r="D741" s="21"/>
      <c r="E741" s="21"/>
    </row>
    <row r="742" spans="1:5" x14ac:dyDescent="0.25">
      <c r="A742" s="20"/>
      <c r="B742" s="21"/>
      <c r="C742" s="21"/>
      <c r="D742" s="21"/>
      <c r="E742" s="21"/>
    </row>
    <row r="743" spans="1:5" x14ac:dyDescent="0.25">
      <c r="A743" s="20"/>
      <c r="B743" s="21"/>
      <c r="C743" s="21"/>
      <c r="D743" s="21"/>
      <c r="E743" s="21"/>
    </row>
    <row r="744" spans="1:5" x14ac:dyDescent="0.25">
      <c r="A744" s="20"/>
      <c r="B744" s="21"/>
      <c r="C744" s="21"/>
      <c r="D744" s="21"/>
      <c r="E744" s="21"/>
    </row>
    <row r="745" spans="1:5" x14ac:dyDescent="0.25">
      <c r="A745" s="20"/>
      <c r="B745" s="21"/>
      <c r="C745" s="21"/>
      <c r="D745" s="21"/>
      <c r="E745" s="21"/>
    </row>
    <row r="746" spans="1:5" x14ac:dyDescent="0.25">
      <c r="A746" s="20"/>
      <c r="B746" s="21"/>
      <c r="C746" s="21"/>
      <c r="D746" s="21"/>
      <c r="E746" s="21"/>
    </row>
    <row r="747" spans="1:5" x14ac:dyDescent="0.25">
      <c r="A747" s="20"/>
      <c r="B747" s="21"/>
      <c r="C747" s="21"/>
      <c r="D747" s="21"/>
      <c r="E747" s="21"/>
    </row>
    <row r="748" spans="1:5" x14ac:dyDescent="0.25">
      <c r="A748" s="20"/>
      <c r="B748" s="21"/>
      <c r="C748" s="21"/>
      <c r="D748" s="21"/>
      <c r="E748" s="21"/>
    </row>
    <row r="749" spans="1:5" x14ac:dyDescent="0.25">
      <c r="A749" s="20"/>
      <c r="B749" s="21"/>
      <c r="C749" s="21"/>
      <c r="D749" s="21"/>
      <c r="E749" s="21"/>
    </row>
    <row r="750" spans="1:5" x14ac:dyDescent="0.25">
      <c r="A750" s="20"/>
      <c r="B750" s="21"/>
      <c r="C750" s="21"/>
      <c r="D750" s="21"/>
      <c r="E750" s="21"/>
    </row>
    <row r="751" spans="1:5" x14ac:dyDescent="0.25">
      <c r="A751" s="20"/>
      <c r="B751" s="21"/>
      <c r="C751" s="21"/>
      <c r="D751" s="21"/>
      <c r="E751" s="21"/>
    </row>
    <row r="752" spans="1:5" x14ac:dyDescent="0.25">
      <c r="A752" s="20"/>
      <c r="B752" s="21"/>
      <c r="C752" s="21"/>
      <c r="D752" s="21"/>
      <c r="E752" s="21"/>
    </row>
    <row r="753" spans="1:5" x14ac:dyDescent="0.25">
      <c r="A753" s="20"/>
      <c r="B753" s="21"/>
      <c r="C753" s="21"/>
      <c r="D753" s="21"/>
      <c r="E753" s="21"/>
    </row>
    <row r="754" spans="1:5" x14ac:dyDescent="0.25">
      <c r="A754" s="20"/>
      <c r="B754" s="21"/>
      <c r="C754" s="21"/>
      <c r="D754" s="21"/>
      <c r="E754" s="21"/>
    </row>
    <row r="755" spans="1:5" x14ac:dyDescent="0.25">
      <c r="A755" s="20"/>
      <c r="B755" s="21"/>
      <c r="C755" s="21"/>
      <c r="D755" s="21"/>
      <c r="E755" s="21"/>
    </row>
    <row r="756" spans="1:5" x14ac:dyDescent="0.25">
      <c r="A756" s="20"/>
      <c r="B756" s="21"/>
      <c r="C756" s="21"/>
      <c r="D756" s="21"/>
      <c r="E756" s="21"/>
    </row>
    <row r="757" spans="1:5" x14ac:dyDescent="0.25">
      <c r="A757" s="20"/>
      <c r="B757" s="21"/>
      <c r="C757" s="21"/>
      <c r="D757" s="21"/>
      <c r="E757" s="21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0"/>
      <c r="B759" s="21"/>
      <c r="C759" s="21"/>
      <c r="D759" s="21"/>
      <c r="E759" s="21"/>
    </row>
    <row r="760" spans="1:5" x14ac:dyDescent="0.25">
      <c r="A760" s="20"/>
      <c r="B760" s="21"/>
      <c r="C760" s="21"/>
      <c r="D760" s="21"/>
      <c r="E760" s="21"/>
    </row>
    <row r="761" spans="1:5" x14ac:dyDescent="0.25">
      <c r="A761" s="20"/>
      <c r="B761" s="21"/>
      <c r="C761" s="21"/>
      <c r="D761" s="21"/>
      <c r="E761" s="21"/>
    </row>
    <row r="762" spans="1:5" x14ac:dyDescent="0.25">
      <c r="A762" s="20"/>
      <c r="B762" s="21"/>
      <c r="C762" s="21"/>
      <c r="D762" s="21"/>
      <c r="E762" s="21"/>
    </row>
    <row r="763" spans="1:5" x14ac:dyDescent="0.25">
      <c r="A763" s="20"/>
      <c r="B763" s="21"/>
      <c r="C763" s="21"/>
      <c r="D763" s="21"/>
      <c r="E763" s="21"/>
    </row>
    <row r="764" spans="1:5" x14ac:dyDescent="0.25">
      <c r="A764" s="20"/>
      <c r="B764" s="21"/>
      <c r="C764" s="21"/>
      <c r="D764" s="21"/>
      <c r="E764" s="21"/>
    </row>
    <row r="765" spans="1:5" x14ac:dyDescent="0.25">
      <c r="A765" s="20"/>
      <c r="B765" s="21"/>
      <c r="C765" s="21"/>
      <c r="D765" s="21"/>
      <c r="E765" s="21"/>
    </row>
    <row r="766" spans="1:5" x14ac:dyDescent="0.25">
      <c r="A766" s="20"/>
      <c r="B766" s="21"/>
      <c r="C766" s="21"/>
      <c r="D766" s="21"/>
      <c r="E766" s="21"/>
    </row>
    <row r="767" spans="1:5" x14ac:dyDescent="0.25">
      <c r="A767" s="20"/>
      <c r="B767" s="21"/>
      <c r="C767" s="21"/>
      <c r="D767" s="21"/>
      <c r="E767" s="21"/>
    </row>
    <row r="768" spans="1:5" x14ac:dyDescent="0.25">
      <c r="A768" s="20"/>
      <c r="B768" s="21"/>
      <c r="C768" s="21"/>
      <c r="D768" s="21"/>
      <c r="E768" s="21"/>
    </row>
    <row r="769" spans="1:5" x14ac:dyDescent="0.25">
      <c r="A769" s="20"/>
      <c r="B769" s="21"/>
      <c r="C769" s="21"/>
      <c r="D769" s="21"/>
      <c r="E769" s="21"/>
    </row>
    <row r="770" spans="1:5" x14ac:dyDescent="0.25">
      <c r="A770" s="20"/>
      <c r="B770" s="21"/>
      <c r="C770" s="21"/>
      <c r="D770" s="21"/>
      <c r="E770" s="21"/>
    </row>
    <row r="771" spans="1:5" x14ac:dyDescent="0.25">
      <c r="A771" s="20"/>
      <c r="B771" s="21"/>
      <c r="C771" s="21"/>
      <c r="D771" s="21"/>
      <c r="E771" s="21"/>
    </row>
    <row r="772" spans="1:5" x14ac:dyDescent="0.25">
      <c r="A772" s="20"/>
      <c r="B772" s="21"/>
      <c r="C772" s="21"/>
      <c r="D772" s="21"/>
      <c r="E772" s="21"/>
    </row>
    <row r="773" spans="1:5" x14ac:dyDescent="0.25">
      <c r="A773" s="20"/>
      <c r="B773" s="21"/>
      <c r="C773" s="21"/>
      <c r="D773" s="21"/>
      <c r="E773" s="21"/>
    </row>
    <row r="774" spans="1:5" x14ac:dyDescent="0.25">
      <c r="A774" s="20"/>
      <c r="B774" s="21"/>
      <c r="C774" s="21"/>
      <c r="D774" s="21"/>
      <c r="E774" s="21"/>
    </row>
    <row r="775" spans="1:5" x14ac:dyDescent="0.25">
      <c r="A775" s="20"/>
      <c r="B775" s="21"/>
      <c r="C775" s="21"/>
      <c r="D775" s="21"/>
      <c r="E775" s="21"/>
    </row>
    <row r="776" spans="1:5" x14ac:dyDescent="0.25">
      <c r="A776" s="20"/>
      <c r="B776" s="21"/>
      <c r="C776" s="21"/>
      <c r="D776" s="21"/>
      <c r="E776" s="21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0"/>
      <c r="B778" s="21"/>
      <c r="C778" s="21"/>
      <c r="D778" s="21"/>
      <c r="E778" s="21"/>
    </row>
    <row r="779" spans="1:5" x14ac:dyDescent="0.25">
      <c r="A779" s="20"/>
      <c r="B779" s="21"/>
      <c r="C779" s="21"/>
      <c r="D779" s="21"/>
      <c r="E779" s="21"/>
    </row>
    <row r="780" spans="1:5" x14ac:dyDescent="0.25">
      <c r="A780" s="20"/>
      <c r="B780" s="21"/>
      <c r="C780" s="21"/>
      <c r="D780" s="21"/>
      <c r="E780" s="21"/>
    </row>
    <row r="781" spans="1:5" x14ac:dyDescent="0.25">
      <c r="A781" s="20"/>
      <c r="B781" s="21"/>
      <c r="C781" s="21"/>
      <c r="D781" s="21"/>
      <c r="E781" s="21"/>
    </row>
    <row r="782" spans="1:5" x14ac:dyDescent="0.25">
      <c r="A782" s="20"/>
      <c r="B782" s="21"/>
      <c r="C782" s="21"/>
      <c r="D782" s="21"/>
      <c r="E782" s="21"/>
    </row>
    <row r="783" spans="1:5" x14ac:dyDescent="0.25">
      <c r="A783" s="20"/>
      <c r="B783" s="21"/>
      <c r="C783" s="21"/>
      <c r="D783" s="21"/>
      <c r="E783" s="21"/>
    </row>
    <row r="784" spans="1:5" x14ac:dyDescent="0.25">
      <c r="A784" s="20"/>
      <c r="B784" s="21"/>
      <c r="C784" s="21"/>
      <c r="D784" s="21"/>
      <c r="E784" s="21"/>
    </row>
    <row r="785" spans="1:5" x14ac:dyDescent="0.25">
      <c r="A785" s="20"/>
      <c r="B785" s="21"/>
      <c r="C785" s="21"/>
      <c r="D785" s="21"/>
      <c r="E785" s="21"/>
    </row>
    <row r="786" spans="1:5" x14ac:dyDescent="0.25">
      <c r="A786" s="20"/>
      <c r="B786" s="21"/>
      <c r="C786" s="21"/>
      <c r="D786" s="21"/>
      <c r="E786" s="21"/>
    </row>
    <row r="787" spans="1:5" x14ac:dyDescent="0.25">
      <c r="A787" s="20"/>
      <c r="B787" s="21"/>
      <c r="C787" s="21"/>
      <c r="D787" s="21"/>
      <c r="E787" s="21"/>
    </row>
    <row r="788" spans="1:5" x14ac:dyDescent="0.25">
      <c r="A788" s="20"/>
      <c r="B788" s="21"/>
      <c r="C788" s="21"/>
      <c r="D788" s="21"/>
      <c r="E788" s="21"/>
    </row>
    <row r="789" spans="1:5" x14ac:dyDescent="0.25">
      <c r="A789" s="20"/>
      <c r="B789" s="21"/>
      <c r="C789" s="21"/>
      <c r="D789" s="21"/>
      <c r="E789" s="21"/>
    </row>
    <row r="790" spans="1:5" x14ac:dyDescent="0.25">
      <c r="A790" s="20"/>
      <c r="B790" s="21"/>
      <c r="C790" s="21"/>
      <c r="D790" s="21"/>
      <c r="E790" s="21"/>
    </row>
    <row r="791" spans="1:5" x14ac:dyDescent="0.25">
      <c r="A791" s="20"/>
      <c r="B791" s="21"/>
      <c r="C791" s="21"/>
      <c r="D791" s="21"/>
      <c r="E791" s="21"/>
    </row>
    <row r="792" spans="1:5" x14ac:dyDescent="0.25">
      <c r="A792" s="20"/>
      <c r="B792" s="21"/>
      <c r="C792" s="21"/>
      <c r="D792" s="21"/>
      <c r="E792" s="21"/>
    </row>
    <row r="793" spans="1:5" x14ac:dyDescent="0.25">
      <c r="A793" s="20"/>
      <c r="B793" s="21"/>
      <c r="C793" s="21"/>
      <c r="D793" s="21"/>
      <c r="E793" s="21"/>
    </row>
    <row r="794" spans="1:5" x14ac:dyDescent="0.25">
      <c r="A794" s="20"/>
      <c r="B794" s="21"/>
      <c r="C794" s="21"/>
      <c r="D794" s="21"/>
      <c r="E794" s="21"/>
    </row>
    <row r="795" spans="1:5" x14ac:dyDescent="0.25">
      <c r="A795" s="20"/>
      <c r="B795" s="21"/>
      <c r="C795" s="21"/>
      <c r="D795" s="21"/>
      <c r="E795" s="21"/>
    </row>
    <row r="796" spans="1:5" x14ac:dyDescent="0.25">
      <c r="A796" s="20"/>
      <c r="B796" s="21"/>
      <c r="C796" s="21"/>
      <c r="D796" s="21"/>
      <c r="E796" s="21"/>
    </row>
    <row r="797" spans="1:5" x14ac:dyDescent="0.25">
      <c r="A797" s="20"/>
      <c r="B797" s="21"/>
      <c r="C797" s="21"/>
      <c r="D797" s="21"/>
      <c r="E797" s="21"/>
    </row>
    <row r="798" spans="1:5" x14ac:dyDescent="0.25">
      <c r="A798" s="20"/>
      <c r="B798" s="21"/>
      <c r="C798" s="21"/>
      <c r="D798" s="21"/>
      <c r="E798" s="21"/>
    </row>
    <row r="799" spans="1:5" x14ac:dyDescent="0.25">
      <c r="A799" s="20"/>
      <c r="B799" s="21"/>
      <c r="C799" s="21"/>
      <c r="D799" s="21"/>
      <c r="E799" s="21"/>
    </row>
    <row r="800" spans="1:5" x14ac:dyDescent="0.25">
      <c r="A800" s="20"/>
      <c r="B800" s="21"/>
      <c r="C800" s="21"/>
      <c r="D800" s="21"/>
      <c r="E800" s="21"/>
    </row>
    <row r="801" spans="1:5" x14ac:dyDescent="0.25">
      <c r="A801" s="20"/>
      <c r="B801" s="21"/>
      <c r="C801" s="21"/>
      <c r="D801" s="21"/>
      <c r="E801" s="21"/>
    </row>
    <row r="802" spans="1:5" x14ac:dyDescent="0.25">
      <c r="A802" s="20"/>
      <c r="B802" s="21"/>
      <c r="C802" s="21"/>
      <c r="D802" s="21"/>
      <c r="E802" s="21"/>
    </row>
    <row r="803" spans="1:5" x14ac:dyDescent="0.25">
      <c r="A803" s="20"/>
      <c r="B803" s="21"/>
      <c r="C803" s="21"/>
      <c r="D803" s="21"/>
      <c r="E803" s="21"/>
    </row>
    <row r="804" spans="1:5" x14ac:dyDescent="0.25">
      <c r="A804" s="20"/>
      <c r="B804" s="21"/>
      <c r="C804" s="21"/>
      <c r="D804" s="21"/>
      <c r="E804" s="21"/>
    </row>
    <row r="805" spans="1:5" x14ac:dyDescent="0.25">
      <c r="A805" s="20"/>
      <c r="B805" s="21"/>
      <c r="C805" s="21"/>
      <c r="D805" s="21"/>
      <c r="E805" s="21"/>
    </row>
    <row r="806" spans="1:5" x14ac:dyDescent="0.25">
      <c r="A806" s="20"/>
      <c r="B806" s="21"/>
      <c r="C806" s="21"/>
      <c r="D806" s="21"/>
      <c r="E806" s="21"/>
    </row>
    <row r="807" spans="1:5" x14ac:dyDescent="0.25">
      <c r="A807" s="20"/>
      <c r="B807" s="21"/>
      <c r="C807" s="21"/>
      <c r="D807" s="21"/>
      <c r="E807" s="21"/>
    </row>
    <row r="808" spans="1:5" x14ac:dyDescent="0.25">
      <c r="A808" s="20"/>
      <c r="B808" s="21"/>
      <c r="C808" s="21"/>
      <c r="D808" s="21"/>
      <c r="E808" s="21"/>
    </row>
    <row r="809" spans="1:5" x14ac:dyDescent="0.25">
      <c r="A809" s="20"/>
      <c r="B809" s="21"/>
      <c r="C809" s="21"/>
      <c r="D809" s="21"/>
      <c r="E809" s="21"/>
    </row>
    <row r="810" spans="1:5" x14ac:dyDescent="0.25">
      <c r="A810" s="20"/>
      <c r="B810" s="21"/>
      <c r="C810" s="21"/>
      <c r="D810" s="21"/>
      <c r="E810" s="21"/>
    </row>
    <row r="811" spans="1:5" x14ac:dyDescent="0.25">
      <c r="A811" s="20"/>
      <c r="B811" s="21"/>
      <c r="C811" s="21"/>
      <c r="D811" s="21"/>
      <c r="E811" s="21"/>
    </row>
    <row r="812" spans="1:5" x14ac:dyDescent="0.25">
      <c r="A812" s="20"/>
      <c r="B812" s="21"/>
      <c r="C812" s="21"/>
      <c r="D812" s="21"/>
      <c r="E812" s="21"/>
    </row>
    <row r="813" spans="1:5" x14ac:dyDescent="0.25">
      <c r="A813" s="20"/>
      <c r="B813" s="21"/>
      <c r="C813" s="21"/>
      <c r="D813" s="21"/>
      <c r="E813" s="21"/>
    </row>
    <row r="814" spans="1:5" x14ac:dyDescent="0.25">
      <c r="A814" s="20"/>
      <c r="B814" s="21"/>
      <c r="C814" s="21"/>
      <c r="D814" s="21"/>
      <c r="E814" s="21"/>
    </row>
    <row r="815" spans="1:5" x14ac:dyDescent="0.25">
      <c r="A815" s="20"/>
      <c r="B815" s="21"/>
      <c r="C815" s="21"/>
      <c r="D815" s="21"/>
      <c r="E815" s="21"/>
    </row>
    <row r="816" spans="1:5" x14ac:dyDescent="0.25">
      <c r="A816" s="20"/>
      <c r="B816" s="21"/>
      <c r="C816" s="21"/>
      <c r="D816" s="21"/>
      <c r="E816" s="21"/>
    </row>
    <row r="817" spans="1:5" x14ac:dyDescent="0.25">
      <c r="A817" s="20"/>
      <c r="B817" s="21"/>
      <c r="C817" s="21"/>
      <c r="D817" s="21"/>
      <c r="E817" s="21"/>
    </row>
    <row r="818" spans="1:5" x14ac:dyDescent="0.25">
      <c r="A818" s="20"/>
      <c r="B818" s="21"/>
      <c r="C818" s="21"/>
      <c r="D818" s="21"/>
      <c r="E818" s="21"/>
    </row>
    <row r="819" spans="1:5" x14ac:dyDescent="0.25">
      <c r="A819" s="20"/>
      <c r="B819" s="21"/>
      <c r="C819" s="21"/>
      <c r="D819" s="21"/>
      <c r="E819" s="21"/>
    </row>
    <row r="820" spans="1:5" x14ac:dyDescent="0.25">
      <c r="A820" s="20"/>
      <c r="B820" s="21"/>
      <c r="C820" s="21"/>
      <c r="D820" s="21"/>
      <c r="E820" s="21"/>
    </row>
    <row r="821" spans="1:5" x14ac:dyDescent="0.25">
      <c r="A821" s="20"/>
      <c r="B821" s="21"/>
      <c r="C821" s="21"/>
      <c r="D821" s="21"/>
      <c r="E821" s="21"/>
    </row>
    <row r="822" spans="1:5" x14ac:dyDescent="0.25">
      <c r="A822" s="20"/>
      <c r="B822" s="21"/>
      <c r="C822" s="21"/>
      <c r="D822" s="21"/>
      <c r="E822" s="21"/>
    </row>
    <row r="823" spans="1:5" x14ac:dyDescent="0.25">
      <c r="A823" s="20"/>
      <c r="B823" s="21"/>
      <c r="C823" s="21"/>
      <c r="D823" s="21"/>
      <c r="E823" s="21"/>
    </row>
    <row r="824" spans="1:5" x14ac:dyDescent="0.25">
      <c r="A824" s="20"/>
      <c r="B824" s="21"/>
      <c r="C824" s="21"/>
      <c r="D824" s="21"/>
      <c r="E824" s="21"/>
    </row>
    <row r="825" spans="1:5" x14ac:dyDescent="0.25">
      <c r="A825" s="20"/>
      <c r="B825" s="21"/>
      <c r="C825" s="21"/>
      <c r="D825" s="21"/>
      <c r="E825" s="21"/>
    </row>
    <row r="826" spans="1:5" x14ac:dyDescent="0.25">
      <c r="A826" s="20"/>
      <c r="B826" s="21"/>
      <c r="C826" s="21"/>
      <c r="D826" s="21"/>
      <c r="E826" s="21"/>
    </row>
    <row r="827" spans="1:5" x14ac:dyDescent="0.25">
      <c r="A827" s="20"/>
      <c r="B827" s="21"/>
      <c r="C827" s="21"/>
      <c r="D827" s="21"/>
      <c r="E827" s="21"/>
    </row>
    <row r="828" spans="1:5" x14ac:dyDescent="0.25">
      <c r="A828" s="20"/>
      <c r="B828" s="21"/>
      <c r="C828" s="21"/>
      <c r="D828" s="21"/>
      <c r="E828" s="21"/>
    </row>
    <row r="829" spans="1:5" x14ac:dyDescent="0.25">
      <c r="A829" s="20"/>
      <c r="B829" s="21"/>
      <c r="C829" s="21"/>
      <c r="D829" s="21"/>
      <c r="E829" s="21"/>
    </row>
    <row r="830" spans="1:5" x14ac:dyDescent="0.25">
      <c r="A830" s="20"/>
      <c r="B830" s="21"/>
      <c r="C830" s="21"/>
      <c r="D830" s="21"/>
      <c r="E830" s="21"/>
    </row>
    <row r="831" spans="1:5" x14ac:dyDescent="0.25">
      <c r="A831" s="20"/>
      <c r="B831" s="21"/>
      <c r="C831" s="21"/>
      <c r="D831" s="21"/>
      <c r="E831" s="21"/>
    </row>
    <row r="832" spans="1:5" x14ac:dyDescent="0.25">
      <c r="A832" s="20"/>
      <c r="B832" s="21"/>
      <c r="C832" s="21"/>
      <c r="D832" s="21"/>
      <c r="E832" s="21"/>
    </row>
    <row r="833" spans="1:5" x14ac:dyDescent="0.25">
      <c r="A833" s="20"/>
      <c r="B833" s="21"/>
      <c r="C833" s="21"/>
      <c r="D833" s="21"/>
      <c r="E833" s="21"/>
    </row>
    <row r="834" spans="1:5" x14ac:dyDescent="0.25">
      <c r="A834" s="20"/>
      <c r="B834" s="21"/>
      <c r="C834" s="21"/>
      <c r="D834" s="21"/>
      <c r="E834" s="21"/>
    </row>
    <row r="835" spans="1:5" x14ac:dyDescent="0.25">
      <c r="A835" s="20"/>
      <c r="B835" s="21"/>
      <c r="C835" s="21"/>
      <c r="D835" s="21"/>
      <c r="E835" s="21"/>
    </row>
    <row r="836" spans="1:5" x14ac:dyDescent="0.25">
      <c r="A836" s="20"/>
      <c r="B836" s="21"/>
      <c r="C836" s="21"/>
      <c r="D836" s="21"/>
      <c r="E836" s="21"/>
    </row>
    <row r="837" spans="1:5" x14ac:dyDescent="0.25">
      <c r="A837" s="20"/>
      <c r="B837" s="21"/>
      <c r="C837" s="21"/>
      <c r="D837" s="21"/>
      <c r="E837" s="21"/>
    </row>
    <row r="838" spans="1:5" x14ac:dyDescent="0.25">
      <c r="A838" s="20"/>
      <c r="B838" s="21"/>
      <c r="C838" s="21"/>
      <c r="D838" s="21"/>
      <c r="E838" s="21"/>
    </row>
    <row r="839" spans="1:5" x14ac:dyDescent="0.25">
      <c r="A839" s="20"/>
      <c r="B839" s="21"/>
      <c r="C839" s="21"/>
      <c r="D839" s="21"/>
      <c r="E839" s="21"/>
    </row>
    <row r="840" spans="1:5" x14ac:dyDescent="0.25">
      <c r="A840" s="20"/>
      <c r="B840" s="21"/>
      <c r="C840" s="21"/>
      <c r="D840" s="21"/>
      <c r="E840" s="21"/>
    </row>
    <row r="841" spans="1:5" x14ac:dyDescent="0.25">
      <c r="A841" s="20"/>
      <c r="B841" s="21"/>
      <c r="C841" s="21"/>
      <c r="D841" s="21"/>
      <c r="E841" s="21"/>
    </row>
    <row r="842" spans="1:5" x14ac:dyDescent="0.25">
      <c r="A842" s="20"/>
      <c r="B842" s="21"/>
      <c r="C842" s="21"/>
      <c r="D842" s="21"/>
      <c r="E842" s="21"/>
    </row>
    <row r="843" spans="1:5" x14ac:dyDescent="0.25">
      <c r="A843" s="20"/>
      <c r="B843" s="21"/>
      <c r="C843" s="21"/>
      <c r="D843" s="21"/>
      <c r="E843" s="21"/>
    </row>
    <row r="844" spans="1:5" x14ac:dyDescent="0.25">
      <c r="A844" s="20"/>
      <c r="B844" s="21"/>
      <c r="C844" s="21"/>
      <c r="D844" s="21"/>
      <c r="E844" s="21"/>
    </row>
    <row r="845" spans="1:5" x14ac:dyDescent="0.25">
      <c r="A845" s="20"/>
      <c r="B845" s="21"/>
      <c r="C845" s="21"/>
      <c r="D845" s="21"/>
      <c r="E845" s="21"/>
    </row>
    <row r="846" spans="1:5" x14ac:dyDescent="0.25">
      <c r="A846" s="20"/>
      <c r="B846" s="21"/>
      <c r="C846" s="21"/>
      <c r="D846" s="21"/>
      <c r="E846" s="21"/>
    </row>
    <row r="847" spans="1:5" x14ac:dyDescent="0.25">
      <c r="A847" s="20"/>
      <c r="B847" s="21"/>
      <c r="C847" s="21"/>
      <c r="D847" s="21"/>
      <c r="E847" s="21"/>
    </row>
    <row r="848" spans="1:5" x14ac:dyDescent="0.25">
      <c r="A848" s="20"/>
      <c r="B848" s="21"/>
      <c r="C848" s="21"/>
      <c r="D848" s="21"/>
      <c r="E848" s="21"/>
    </row>
    <row r="849" spans="1:5" x14ac:dyDescent="0.25">
      <c r="A849" s="20"/>
      <c r="B849" s="21"/>
      <c r="C849" s="21"/>
      <c r="D849" s="21"/>
      <c r="E849" s="21"/>
    </row>
    <row r="850" spans="1:5" x14ac:dyDescent="0.25">
      <c r="A850" s="20"/>
      <c r="B850" s="21"/>
      <c r="C850" s="21"/>
      <c r="D850" s="21"/>
      <c r="E850" s="21"/>
    </row>
    <row r="851" spans="1:5" x14ac:dyDescent="0.25">
      <c r="A851" s="20"/>
      <c r="B851" s="21"/>
      <c r="C851" s="21"/>
      <c r="D851" s="21"/>
      <c r="E851" s="21"/>
    </row>
    <row r="852" spans="1:5" x14ac:dyDescent="0.25">
      <c r="A852" s="20"/>
      <c r="B852" s="21"/>
      <c r="C852" s="21"/>
      <c r="D852" s="21"/>
      <c r="E852" s="21"/>
    </row>
    <row r="853" spans="1:5" x14ac:dyDescent="0.25">
      <c r="A853" s="20"/>
      <c r="B853" s="21"/>
      <c r="C853" s="21"/>
      <c r="D853" s="21"/>
      <c r="E853" s="21"/>
    </row>
    <row r="854" spans="1:5" x14ac:dyDescent="0.25">
      <c r="A854" s="20"/>
      <c r="B854" s="21"/>
      <c r="C854" s="21"/>
      <c r="D854" s="21"/>
      <c r="E854" s="21"/>
    </row>
    <row r="855" spans="1:5" x14ac:dyDescent="0.25">
      <c r="A855" s="20"/>
      <c r="B855" s="21"/>
      <c r="C855" s="21"/>
      <c r="D855" s="21"/>
      <c r="E855" s="21"/>
    </row>
    <row r="856" spans="1:5" x14ac:dyDescent="0.25">
      <c r="A856" s="20"/>
      <c r="B856" s="21"/>
      <c r="C856" s="21"/>
      <c r="D856" s="21"/>
      <c r="E856" s="21"/>
    </row>
    <row r="857" spans="1:5" x14ac:dyDescent="0.25">
      <c r="A857" s="20"/>
      <c r="B857" s="21"/>
      <c r="C857" s="21"/>
      <c r="D857" s="21"/>
      <c r="E857" s="21"/>
    </row>
    <row r="858" spans="1:5" x14ac:dyDescent="0.25">
      <c r="A858" s="20"/>
      <c r="B858" s="21"/>
      <c r="C858" s="21"/>
      <c r="D858" s="21"/>
      <c r="E858" s="21"/>
    </row>
    <row r="859" spans="1:5" x14ac:dyDescent="0.25">
      <c r="A859" s="20"/>
      <c r="B859" s="21"/>
      <c r="C859" s="21"/>
      <c r="D859" s="21"/>
      <c r="E859" s="21"/>
    </row>
    <row r="860" spans="1:5" x14ac:dyDescent="0.25">
      <c r="A860" s="20"/>
      <c r="B860" s="21"/>
      <c r="C860" s="21"/>
      <c r="D860" s="21"/>
      <c r="E860" s="21"/>
    </row>
    <row r="861" spans="1:5" x14ac:dyDescent="0.25">
      <c r="A861" s="20"/>
      <c r="B861" s="21"/>
      <c r="C861" s="21"/>
      <c r="D861" s="21"/>
      <c r="E861" s="21"/>
    </row>
    <row r="862" spans="1:5" x14ac:dyDescent="0.25">
      <c r="A862" s="20"/>
      <c r="B862" s="21"/>
      <c r="C862" s="21"/>
      <c r="D862" s="21"/>
      <c r="E862" s="21"/>
    </row>
    <row r="863" spans="1:5" x14ac:dyDescent="0.25">
      <c r="A863" s="20"/>
      <c r="B863" s="21"/>
      <c r="C863" s="21"/>
      <c r="D863" s="21"/>
      <c r="E863" s="21"/>
    </row>
    <row r="864" spans="1:5" x14ac:dyDescent="0.25">
      <c r="A864" s="20"/>
      <c r="B864" s="21"/>
      <c r="C864" s="21"/>
      <c r="D864" s="21"/>
      <c r="E864" s="21"/>
    </row>
    <row r="865" spans="1:5" x14ac:dyDescent="0.25">
      <c r="A865" s="20"/>
      <c r="B865" s="21"/>
      <c r="C865" s="21"/>
      <c r="D865" s="21"/>
      <c r="E865" s="21"/>
    </row>
    <row r="866" spans="1:5" x14ac:dyDescent="0.25">
      <c r="A866" s="20"/>
      <c r="B866" s="21"/>
      <c r="C866" s="21"/>
      <c r="D866" s="21"/>
      <c r="E866" s="21"/>
    </row>
    <row r="867" spans="1:5" x14ac:dyDescent="0.25">
      <c r="A867" s="20"/>
      <c r="B867" s="21"/>
      <c r="C867" s="21"/>
      <c r="D867" s="21"/>
      <c r="E867" s="21"/>
    </row>
    <row r="868" spans="1:5" x14ac:dyDescent="0.25">
      <c r="A868" s="20"/>
      <c r="B868" s="21"/>
      <c r="C868" s="21"/>
      <c r="D868" s="21"/>
      <c r="E868" s="21"/>
    </row>
    <row r="869" spans="1:5" x14ac:dyDescent="0.25">
      <c r="A869" s="20"/>
      <c r="B869" s="21"/>
      <c r="C869" s="21"/>
      <c r="D869" s="21"/>
      <c r="E869" s="21"/>
    </row>
    <row r="870" spans="1:5" x14ac:dyDescent="0.25">
      <c r="A870" s="20"/>
      <c r="B870" s="21"/>
      <c r="C870" s="21"/>
      <c r="D870" s="21"/>
      <c r="E870" s="21"/>
    </row>
    <row r="871" spans="1:5" x14ac:dyDescent="0.25">
      <c r="A871" s="20"/>
      <c r="B871" s="21"/>
      <c r="C871" s="21"/>
      <c r="D871" s="21"/>
      <c r="E871" s="21"/>
    </row>
    <row r="872" spans="1:5" x14ac:dyDescent="0.25">
      <c r="A872" s="20"/>
      <c r="B872" s="21"/>
      <c r="C872" s="21"/>
      <c r="D872" s="21"/>
      <c r="E872" s="21"/>
    </row>
    <row r="873" spans="1:5" x14ac:dyDescent="0.25">
      <c r="A873" s="20"/>
      <c r="B873" s="21"/>
      <c r="C873" s="21"/>
      <c r="D873" s="21"/>
      <c r="E873" s="21"/>
    </row>
    <row r="874" spans="1:5" x14ac:dyDescent="0.25">
      <c r="A874" s="20"/>
      <c r="B874" s="21"/>
      <c r="C874" s="21"/>
      <c r="D874" s="21"/>
      <c r="E874" s="21"/>
    </row>
    <row r="875" spans="1:5" x14ac:dyDescent="0.25">
      <c r="A875" s="20"/>
      <c r="B875" s="21"/>
      <c r="C875" s="21"/>
      <c r="D875" s="21"/>
      <c r="E875" s="21"/>
    </row>
    <row r="876" spans="1:5" x14ac:dyDescent="0.25">
      <c r="A876" s="20"/>
      <c r="B876" s="21"/>
      <c r="C876" s="21"/>
      <c r="D876" s="21"/>
      <c r="E876" s="21"/>
    </row>
    <row r="877" spans="1:5" x14ac:dyDescent="0.25">
      <c r="A877" s="20"/>
      <c r="B877" s="21"/>
      <c r="C877" s="21"/>
      <c r="D877" s="21"/>
      <c r="E877" s="21"/>
    </row>
    <row r="878" spans="1:5" x14ac:dyDescent="0.25">
      <c r="A878" s="20"/>
      <c r="B878" s="21"/>
      <c r="C878" s="21"/>
      <c r="D878" s="21"/>
      <c r="E878" s="21"/>
    </row>
    <row r="879" spans="1:5" x14ac:dyDescent="0.25">
      <c r="A879" s="20"/>
      <c r="B879" s="21"/>
      <c r="C879" s="21"/>
      <c r="D879" s="21"/>
      <c r="E879" s="21"/>
    </row>
    <row r="880" spans="1:5" x14ac:dyDescent="0.25">
      <c r="A880" s="20"/>
      <c r="B880" s="21"/>
      <c r="C880" s="21"/>
      <c r="D880" s="21"/>
      <c r="E880" s="21"/>
    </row>
    <row r="881" spans="1:5" x14ac:dyDescent="0.25">
      <c r="A881" s="20"/>
      <c r="B881" s="21"/>
      <c r="C881" s="21"/>
      <c r="D881" s="21"/>
      <c r="E881" s="21"/>
    </row>
    <row r="882" spans="1:5" x14ac:dyDescent="0.25">
      <c r="A882" s="20"/>
      <c r="B882" s="21"/>
      <c r="C882" s="21"/>
      <c r="D882" s="21"/>
      <c r="E882" s="21"/>
    </row>
    <row r="883" spans="1:5" x14ac:dyDescent="0.25">
      <c r="A883" s="20"/>
      <c r="B883" s="21"/>
      <c r="C883" s="21"/>
      <c r="D883" s="21"/>
      <c r="E883" s="21"/>
    </row>
    <row r="884" spans="1:5" x14ac:dyDescent="0.25">
      <c r="A884" s="20"/>
      <c r="B884" s="21"/>
      <c r="C884" s="21"/>
      <c r="D884" s="21"/>
      <c r="E884" s="21"/>
    </row>
    <row r="885" spans="1:5" x14ac:dyDescent="0.25">
      <c r="A885" s="20"/>
      <c r="B885" s="21"/>
      <c r="C885" s="21"/>
      <c r="D885" s="21"/>
      <c r="E885" s="21"/>
    </row>
    <row r="886" spans="1:5" x14ac:dyDescent="0.25">
      <c r="A886" s="20"/>
      <c r="B886" s="21"/>
      <c r="C886" s="21"/>
      <c r="D886" s="21"/>
      <c r="E886" s="21"/>
    </row>
  </sheetData>
  <mergeCells count="5"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2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4E528-1805-4EE2-83DF-7F9E311276CC}">
  <dimension ref="A1:K879"/>
  <sheetViews>
    <sheetView zoomScaleNormal="100" workbookViewId="0">
      <selection activeCell="H21" sqref="H21"/>
    </sheetView>
  </sheetViews>
  <sheetFormatPr defaultRowHeight="15" x14ac:dyDescent="0.25"/>
  <cols>
    <col min="1" max="1" width="10.140625" bestFit="1" customWidth="1"/>
    <col min="3" max="3" width="14.140625" customWidth="1"/>
    <col min="4" max="4" width="13.42578125" style="23" customWidth="1"/>
    <col min="9" max="9" width="11.85546875" customWidth="1"/>
    <col min="10" max="10" width="13.85546875" customWidth="1"/>
    <col min="11" max="11" width="13.42578125" customWidth="1"/>
  </cols>
  <sheetData>
    <row r="1" spans="1:11" x14ac:dyDescent="0.25">
      <c r="A1" s="638" t="s">
        <v>0</v>
      </c>
      <c r="B1" s="638" t="s">
        <v>1</v>
      </c>
      <c r="C1" s="255" t="s">
        <v>2</v>
      </c>
      <c r="D1" s="267" t="s">
        <v>3</v>
      </c>
      <c r="E1" s="255" t="s">
        <v>4</v>
      </c>
    </row>
    <row r="2" spans="1:11" x14ac:dyDescent="0.25">
      <c r="A2" s="8"/>
      <c r="B2" s="8"/>
      <c r="C2" s="255"/>
      <c r="D2" s="267"/>
      <c r="E2" s="255"/>
    </row>
    <row r="3" spans="1:11" x14ac:dyDescent="0.25">
      <c r="A3" s="422">
        <v>44867</v>
      </c>
      <c r="B3" s="293" t="s">
        <v>17971</v>
      </c>
      <c r="C3" s="293">
        <v>22</v>
      </c>
      <c r="D3" s="293">
        <v>66.3</v>
      </c>
      <c r="E3" s="293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422">
        <v>44867</v>
      </c>
      <c r="B4" s="293" t="s">
        <v>17972</v>
      </c>
      <c r="C4" s="293">
        <v>18</v>
      </c>
      <c r="D4" s="293"/>
      <c r="E4" s="293">
        <v>49</v>
      </c>
      <c r="G4" s="635" t="s">
        <v>9</v>
      </c>
      <c r="H4" s="636"/>
      <c r="I4" s="9">
        <f>SUM(C3:C683)</f>
        <v>121728.58</v>
      </c>
      <c r="J4" s="9">
        <f>I8/1.23</f>
        <v>40028.845528455298</v>
      </c>
      <c r="K4" s="9">
        <f>SUM(E3:E683)</f>
        <v>229819.74999999997</v>
      </c>
    </row>
    <row r="5" spans="1:11" x14ac:dyDescent="0.25">
      <c r="A5" s="422">
        <v>44867</v>
      </c>
      <c r="B5" s="293" t="s">
        <v>17973</v>
      </c>
      <c r="C5" s="293">
        <v>106</v>
      </c>
      <c r="D5" s="293"/>
      <c r="E5" s="416">
        <v>228.1</v>
      </c>
      <c r="G5" s="633" t="s">
        <v>10</v>
      </c>
      <c r="H5" s="633"/>
      <c r="I5" s="9">
        <f>K4+J4</f>
        <v>269848.59552845528</v>
      </c>
      <c r="J5" s="14"/>
      <c r="K5" s="14"/>
    </row>
    <row r="6" spans="1:11" x14ac:dyDescent="0.25">
      <c r="A6" s="422">
        <v>44867</v>
      </c>
      <c r="B6" s="293" t="s">
        <v>17974</v>
      </c>
      <c r="C6" s="293">
        <v>45</v>
      </c>
      <c r="D6" s="293">
        <v>154.19</v>
      </c>
      <c r="E6" s="293"/>
      <c r="G6" s="633" t="s">
        <v>11</v>
      </c>
      <c r="H6" s="633"/>
      <c r="I6" s="226">
        <f>I4/I5</f>
        <v>0.45109954995916901</v>
      </c>
      <c r="J6" s="14"/>
      <c r="K6" s="14"/>
    </row>
    <row r="7" spans="1:11" x14ac:dyDescent="0.25">
      <c r="A7" s="422">
        <v>44867</v>
      </c>
      <c r="B7" s="293" t="s">
        <v>17976</v>
      </c>
      <c r="C7" s="293">
        <v>50</v>
      </c>
      <c r="D7" s="293">
        <v>140.71</v>
      </c>
      <c r="E7" s="293"/>
    </row>
    <row r="8" spans="1:11" x14ac:dyDescent="0.25">
      <c r="A8" s="422">
        <v>44867</v>
      </c>
      <c r="B8" s="293" t="s">
        <v>17979</v>
      </c>
      <c r="C8" s="293">
        <v>87</v>
      </c>
      <c r="D8" s="293"/>
      <c r="E8" s="293">
        <v>223.6</v>
      </c>
      <c r="I8">
        <f>SUM(D3:D974)</f>
        <v>49235.480000000018</v>
      </c>
    </row>
    <row r="9" spans="1:11" x14ac:dyDescent="0.25">
      <c r="A9" s="422">
        <v>44867</v>
      </c>
      <c r="B9" s="293" t="s">
        <v>17980</v>
      </c>
      <c r="C9" s="293">
        <v>33</v>
      </c>
      <c r="D9" s="293"/>
      <c r="E9" s="293">
        <v>78.400000000000006</v>
      </c>
    </row>
    <row r="10" spans="1:11" x14ac:dyDescent="0.25">
      <c r="A10" s="422">
        <v>44867</v>
      </c>
      <c r="B10" s="293" t="s">
        <v>17982</v>
      </c>
      <c r="C10" s="293">
        <v>37</v>
      </c>
      <c r="D10" s="293">
        <v>168.76</v>
      </c>
      <c r="E10" s="293"/>
    </row>
    <row r="11" spans="1:11" x14ac:dyDescent="0.25">
      <c r="A11" s="422">
        <v>44867</v>
      </c>
      <c r="B11" s="293" t="s">
        <v>17983</v>
      </c>
      <c r="C11" s="293">
        <v>15</v>
      </c>
      <c r="D11" s="293"/>
      <c r="E11" s="293">
        <v>49</v>
      </c>
    </row>
    <row r="12" spans="1:11" x14ac:dyDescent="0.25">
      <c r="A12" s="422">
        <v>44867</v>
      </c>
      <c r="B12" s="293" t="s">
        <v>17984</v>
      </c>
      <c r="C12" s="293">
        <v>33</v>
      </c>
      <c r="D12" s="293"/>
      <c r="E12" s="293">
        <v>76.7</v>
      </c>
    </row>
    <row r="13" spans="1:11" x14ac:dyDescent="0.25">
      <c r="A13" s="422">
        <v>44867</v>
      </c>
      <c r="B13" s="293" t="s">
        <v>17985</v>
      </c>
      <c r="C13" s="293">
        <v>180</v>
      </c>
      <c r="D13" s="293"/>
      <c r="E13" s="293">
        <v>454.3</v>
      </c>
    </row>
    <row r="14" spans="1:11" x14ac:dyDescent="0.25">
      <c r="A14" s="422">
        <v>44867</v>
      </c>
      <c r="B14" s="293" t="s">
        <v>17986</v>
      </c>
      <c r="C14" s="293">
        <v>128</v>
      </c>
      <c r="D14" s="293"/>
      <c r="E14" s="293">
        <v>300.89999999999998</v>
      </c>
    </row>
    <row r="15" spans="1:11" x14ac:dyDescent="0.25">
      <c r="A15" s="422">
        <v>44867</v>
      </c>
      <c r="B15" s="293" t="s">
        <v>17988</v>
      </c>
      <c r="C15" s="293">
        <f>258+246</f>
        <v>504</v>
      </c>
      <c r="D15" s="293"/>
      <c r="E15" s="293">
        <v>1145.3399999999999</v>
      </c>
    </row>
    <row r="16" spans="1:11" x14ac:dyDescent="0.25">
      <c r="A16" s="422">
        <v>44867</v>
      </c>
      <c r="B16" s="293" t="s">
        <v>17989</v>
      </c>
      <c r="C16" s="293">
        <v>140</v>
      </c>
      <c r="D16" s="293"/>
      <c r="E16" s="293">
        <v>291.2</v>
      </c>
    </row>
    <row r="17" spans="1:5" x14ac:dyDescent="0.25">
      <c r="A17" s="422">
        <v>44867</v>
      </c>
      <c r="B17" s="293" t="s">
        <v>17990</v>
      </c>
      <c r="C17" s="293">
        <v>50</v>
      </c>
      <c r="D17" s="293">
        <v>159.65</v>
      </c>
      <c r="E17" s="293"/>
    </row>
    <row r="18" spans="1:5" x14ac:dyDescent="0.25">
      <c r="A18" s="422">
        <v>44867</v>
      </c>
      <c r="B18" s="293" t="s">
        <v>17991</v>
      </c>
      <c r="C18" s="293">
        <v>20</v>
      </c>
      <c r="D18" s="293">
        <v>55.35</v>
      </c>
      <c r="E18" s="293"/>
    </row>
    <row r="19" spans="1:5" x14ac:dyDescent="0.25">
      <c r="A19" s="422">
        <v>44867</v>
      </c>
      <c r="B19" s="293" t="s">
        <v>17993</v>
      </c>
      <c r="C19" s="293">
        <v>50</v>
      </c>
      <c r="D19" s="293">
        <v>179.09</v>
      </c>
      <c r="E19" s="293"/>
    </row>
    <row r="20" spans="1:5" x14ac:dyDescent="0.25">
      <c r="A20" s="422">
        <v>44867</v>
      </c>
      <c r="B20" s="293" t="s">
        <v>17994</v>
      </c>
      <c r="C20" s="293">
        <v>218</v>
      </c>
      <c r="D20" s="293"/>
      <c r="E20" s="293">
        <v>509.6</v>
      </c>
    </row>
    <row r="21" spans="1:5" x14ac:dyDescent="0.25">
      <c r="A21" s="422">
        <v>44867</v>
      </c>
      <c r="B21" s="293" t="s">
        <v>17995</v>
      </c>
      <c r="C21" s="293">
        <v>128</v>
      </c>
      <c r="D21" s="293"/>
      <c r="E21" s="293">
        <v>363</v>
      </c>
    </row>
    <row r="22" spans="1:5" x14ac:dyDescent="0.25">
      <c r="A22" s="422">
        <v>44867</v>
      </c>
      <c r="B22" s="293" t="s">
        <v>17997</v>
      </c>
      <c r="C22" s="293">
        <v>57</v>
      </c>
      <c r="D22" s="293"/>
      <c r="E22" s="293">
        <v>94.8</v>
      </c>
    </row>
    <row r="23" spans="1:5" x14ac:dyDescent="0.25">
      <c r="A23" s="422">
        <v>44867</v>
      </c>
      <c r="B23" s="293" t="s">
        <v>17998</v>
      </c>
      <c r="C23" s="293">
        <v>563</v>
      </c>
      <c r="D23" s="293"/>
      <c r="E23" s="293">
        <v>1642.48</v>
      </c>
    </row>
    <row r="24" spans="1:5" x14ac:dyDescent="0.25">
      <c r="A24" s="422">
        <v>44867</v>
      </c>
      <c r="B24" s="293" t="s">
        <v>17999</v>
      </c>
      <c r="C24" s="293">
        <v>50</v>
      </c>
      <c r="D24" s="293"/>
      <c r="E24" s="293">
        <v>122.5</v>
      </c>
    </row>
    <row r="25" spans="1:5" x14ac:dyDescent="0.25">
      <c r="A25" s="422">
        <v>44867</v>
      </c>
      <c r="B25" s="293" t="s">
        <v>18000</v>
      </c>
      <c r="C25" s="293">
        <v>74</v>
      </c>
      <c r="D25" s="293">
        <v>192.13</v>
      </c>
      <c r="E25" s="293"/>
    </row>
    <row r="26" spans="1:5" x14ac:dyDescent="0.25">
      <c r="A26" s="422">
        <v>44867</v>
      </c>
      <c r="B26" s="293" t="s">
        <v>18001</v>
      </c>
      <c r="C26" s="293">
        <f>231+107</f>
        <v>338</v>
      </c>
      <c r="D26" s="293"/>
      <c r="E26" s="293">
        <v>889.2</v>
      </c>
    </row>
    <row r="27" spans="1:5" x14ac:dyDescent="0.25">
      <c r="A27" s="422">
        <v>44867</v>
      </c>
      <c r="B27" s="293" t="s">
        <v>18002</v>
      </c>
      <c r="C27" s="293">
        <v>25</v>
      </c>
      <c r="D27" s="293"/>
      <c r="E27" s="293">
        <v>58.8</v>
      </c>
    </row>
    <row r="28" spans="1:5" x14ac:dyDescent="0.25">
      <c r="A28" s="422">
        <v>44867</v>
      </c>
      <c r="B28" s="293" t="s">
        <v>18003</v>
      </c>
      <c r="C28" s="293">
        <v>27</v>
      </c>
      <c r="D28" s="293"/>
      <c r="E28" s="293">
        <v>63.7</v>
      </c>
    </row>
    <row r="29" spans="1:5" x14ac:dyDescent="0.25">
      <c r="A29" s="422">
        <v>44867</v>
      </c>
      <c r="B29" s="293" t="s">
        <v>18005</v>
      </c>
      <c r="C29" s="293">
        <v>40</v>
      </c>
      <c r="D29" s="293"/>
      <c r="E29" s="293">
        <v>98</v>
      </c>
    </row>
    <row r="30" spans="1:5" x14ac:dyDescent="0.25">
      <c r="A30" s="422">
        <v>44867</v>
      </c>
      <c r="B30" s="293" t="s">
        <v>18006</v>
      </c>
      <c r="C30" s="293">
        <v>48</v>
      </c>
      <c r="D30" s="293">
        <v>132.59</v>
      </c>
      <c r="E30" s="293"/>
    </row>
    <row r="31" spans="1:5" x14ac:dyDescent="0.25">
      <c r="A31" s="422">
        <v>44867</v>
      </c>
      <c r="B31" s="293" t="s">
        <v>18007</v>
      </c>
      <c r="C31" s="293">
        <v>29</v>
      </c>
      <c r="D31" s="293">
        <v>78.349999999999994</v>
      </c>
      <c r="E31" s="293"/>
    </row>
    <row r="32" spans="1:5" x14ac:dyDescent="0.25">
      <c r="A32" s="422">
        <v>44867</v>
      </c>
      <c r="B32" s="293" t="s">
        <v>18008</v>
      </c>
      <c r="C32" s="293">
        <v>22</v>
      </c>
      <c r="D32" s="293">
        <v>72.569999999999993</v>
      </c>
      <c r="E32" s="293"/>
    </row>
    <row r="33" spans="1:5" x14ac:dyDescent="0.25">
      <c r="A33" s="422">
        <v>44867</v>
      </c>
      <c r="B33" s="293" t="s">
        <v>18009</v>
      </c>
      <c r="C33" s="293">
        <v>86</v>
      </c>
      <c r="D33" s="293"/>
      <c r="E33" s="293">
        <v>190.86</v>
      </c>
    </row>
    <row r="34" spans="1:5" x14ac:dyDescent="0.25">
      <c r="A34" s="422">
        <v>44867</v>
      </c>
      <c r="B34" s="293" t="s">
        <v>18010</v>
      </c>
      <c r="C34" s="293">
        <v>25</v>
      </c>
      <c r="D34" s="293">
        <v>95.94</v>
      </c>
      <c r="E34" s="293"/>
    </row>
    <row r="35" spans="1:5" x14ac:dyDescent="0.25">
      <c r="A35" s="422">
        <v>44867</v>
      </c>
      <c r="B35" s="293" t="s">
        <v>18011</v>
      </c>
      <c r="C35" s="293">
        <v>35</v>
      </c>
      <c r="D35" s="293">
        <v>108.73</v>
      </c>
      <c r="E35" s="293"/>
    </row>
    <row r="36" spans="1:5" x14ac:dyDescent="0.25">
      <c r="A36" s="422">
        <v>44867</v>
      </c>
      <c r="B36" s="293" t="s">
        <v>18012</v>
      </c>
      <c r="C36" s="416">
        <v>413</v>
      </c>
      <c r="D36" s="293"/>
      <c r="E36" s="293">
        <v>873.13</v>
      </c>
    </row>
    <row r="37" spans="1:5" x14ac:dyDescent="0.25">
      <c r="A37" s="422">
        <v>44867</v>
      </c>
      <c r="B37" s="293" t="s">
        <v>18013</v>
      </c>
      <c r="C37" s="416">
        <v>450</v>
      </c>
      <c r="D37" s="293">
        <v>920</v>
      </c>
      <c r="E37" s="293"/>
    </row>
    <row r="38" spans="1:5" x14ac:dyDescent="0.25">
      <c r="A38" s="422">
        <v>44867</v>
      </c>
      <c r="B38" s="293" t="s">
        <v>18014</v>
      </c>
      <c r="C38" s="416">
        <v>10</v>
      </c>
      <c r="D38" s="293"/>
      <c r="E38" s="293">
        <v>52</v>
      </c>
    </row>
    <row r="39" spans="1:5" x14ac:dyDescent="0.25">
      <c r="A39" s="422">
        <v>44867</v>
      </c>
      <c r="B39" s="293" t="s">
        <v>18016</v>
      </c>
      <c r="C39" s="293">
        <v>41</v>
      </c>
      <c r="D39" s="293">
        <v>150.68</v>
      </c>
      <c r="E39" s="293"/>
    </row>
    <row r="40" spans="1:5" x14ac:dyDescent="0.25">
      <c r="A40" s="422">
        <v>44867</v>
      </c>
      <c r="B40" s="293" t="s">
        <v>18017</v>
      </c>
      <c r="C40" s="293">
        <v>10</v>
      </c>
      <c r="D40" s="293">
        <v>63.96</v>
      </c>
      <c r="E40" s="293"/>
    </row>
    <row r="41" spans="1:5" x14ac:dyDescent="0.25">
      <c r="A41" s="422">
        <v>44868</v>
      </c>
      <c r="B41" s="293" t="s">
        <v>18018</v>
      </c>
      <c r="C41" s="293">
        <v>52</v>
      </c>
      <c r="D41" s="293">
        <v>166.91</v>
      </c>
      <c r="E41" s="293"/>
    </row>
    <row r="42" spans="1:5" x14ac:dyDescent="0.25">
      <c r="A42" s="422">
        <v>44868</v>
      </c>
      <c r="B42" s="293" t="s">
        <v>18019</v>
      </c>
      <c r="C42" s="293">
        <v>20</v>
      </c>
      <c r="D42" s="293"/>
      <c r="E42" s="293">
        <v>52</v>
      </c>
    </row>
    <row r="43" spans="1:5" x14ac:dyDescent="0.25">
      <c r="A43" s="422">
        <v>44868</v>
      </c>
      <c r="B43" s="293" t="s">
        <v>18020</v>
      </c>
      <c r="C43" s="293">
        <v>450</v>
      </c>
      <c r="D43" s="293"/>
      <c r="E43" s="293">
        <v>1215</v>
      </c>
    </row>
    <row r="44" spans="1:5" x14ac:dyDescent="0.25">
      <c r="A44" s="422">
        <v>44868</v>
      </c>
      <c r="B44" s="293" t="s">
        <v>18021</v>
      </c>
      <c r="C44" s="293">
        <v>101</v>
      </c>
      <c r="D44" s="293">
        <v>273.43</v>
      </c>
      <c r="E44" s="293"/>
    </row>
    <row r="45" spans="1:5" x14ac:dyDescent="0.25">
      <c r="A45" s="422">
        <v>44868</v>
      </c>
      <c r="B45" s="293" t="s">
        <v>18022</v>
      </c>
      <c r="C45" s="293">
        <v>56</v>
      </c>
      <c r="D45" s="293">
        <v>108.73</v>
      </c>
      <c r="E45" s="293"/>
    </row>
    <row r="46" spans="1:5" x14ac:dyDescent="0.25">
      <c r="A46" s="422">
        <v>44868</v>
      </c>
      <c r="B46" s="293" t="s">
        <v>18025</v>
      </c>
      <c r="C46" s="293">
        <v>444</v>
      </c>
      <c r="D46" s="293"/>
      <c r="E46" s="293">
        <v>1266.82</v>
      </c>
    </row>
    <row r="47" spans="1:5" x14ac:dyDescent="0.25">
      <c r="A47" s="422">
        <v>44868</v>
      </c>
      <c r="B47" s="293" t="s">
        <v>18026</v>
      </c>
      <c r="C47" s="293">
        <v>29</v>
      </c>
      <c r="D47" s="293">
        <v>84.38</v>
      </c>
      <c r="E47" s="293"/>
    </row>
    <row r="48" spans="1:5" x14ac:dyDescent="0.25">
      <c r="A48" s="422">
        <v>44868</v>
      </c>
      <c r="B48" s="293" t="s">
        <v>18027</v>
      </c>
      <c r="C48" s="293">
        <v>20</v>
      </c>
      <c r="D48" s="293"/>
      <c r="E48" s="293">
        <v>280</v>
      </c>
    </row>
    <row r="49" spans="1:5" x14ac:dyDescent="0.25">
      <c r="A49" s="422">
        <v>44868</v>
      </c>
      <c r="B49" s="293" t="s">
        <v>18028</v>
      </c>
      <c r="C49" s="293">
        <v>371</v>
      </c>
      <c r="D49" s="293"/>
      <c r="E49" s="293">
        <v>480.2</v>
      </c>
    </row>
    <row r="50" spans="1:5" x14ac:dyDescent="0.25">
      <c r="A50" s="422">
        <v>44868</v>
      </c>
      <c r="B50" s="293" t="s">
        <v>18029</v>
      </c>
      <c r="C50" s="293">
        <v>21</v>
      </c>
      <c r="D50" s="293"/>
      <c r="E50" s="293">
        <v>53.9</v>
      </c>
    </row>
    <row r="51" spans="1:5" x14ac:dyDescent="0.25">
      <c r="A51" s="422">
        <v>44868</v>
      </c>
      <c r="B51" s="293" t="s">
        <v>18030</v>
      </c>
      <c r="C51" s="416">
        <v>119</v>
      </c>
      <c r="D51" s="293"/>
      <c r="E51" s="293">
        <v>396.9</v>
      </c>
    </row>
    <row r="52" spans="1:5" x14ac:dyDescent="0.25">
      <c r="A52" s="422">
        <v>44868</v>
      </c>
      <c r="B52" s="293" t="s">
        <v>18031</v>
      </c>
      <c r="C52" s="293">
        <v>440</v>
      </c>
      <c r="D52" s="293"/>
      <c r="E52" s="293">
        <v>1039.2</v>
      </c>
    </row>
    <row r="53" spans="1:5" x14ac:dyDescent="0.25">
      <c r="A53" s="422">
        <v>44868</v>
      </c>
      <c r="B53" s="293" t="s">
        <v>18032</v>
      </c>
      <c r="C53" s="293">
        <v>80</v>
      </c>
      <c r="D53" s="293"/>
      <c r="E53" s="293">
        <v>193.2</v>
      </c>
    </row>
    <row r="54" spans="1:5" x14ac:dyDescent="0.25">
      <c r="A54" s="422">
        <v>44868</v>
      </c>
      <c r="B54" s="293" t="s">
        <v>18033</v>
      </c>
      <c r="C54" s="293">
        <v>230</v>
      </c>
      <c r="D54" s="293"/>
      <c r="E54" s="293">
        <v>512.04999999999995</v>
      </c>
    </row>
    <row r="55" spans="1:5" x14ac:dyDescent="0.25">
      <c r="A55" s="422">
        <v>44868</v>
      </c>
      <c r="B55" s="293" t="s">
        <v>18034</v>
      </c>
      <c r="C55" s="293">
        <v>62</v>
      </c>
      <c r="D55" s="293"/>
      <c r="E55" s="293">
        <v>161.19999999999999</v>
      </c>
    </row>
    <row r="56" spans="1:5" x14ac:dyDescent="0.25">
      <c r="A56" s="422">
        <v>44868</v>
      </c>
      <c r="B56" s="293" t="s">
        <v>18035</v>
      </c>
      <c r="C56" s="293">
        <v>25</v>
      </c>
      <c r="D56" s="293"/>
      <c r="E56" s="293">
        <v>68.599999999999994</v>
      </c>
    </row>
    <row r="57" spans="1:5" x14ac:dyDescent="0.25">
      <c r="A57" s="422">
        <v>44868</v>
      </c>
      <c r="B57" s="293" t="s">
        <v>18036</v>
      </c>
      <c r="C57" s="293">
        <v>80</v>
      </c>
      <c r="D57" s="293"/>
      <c r="E57" s="293">
        <v>137.19999999999999</v>
      </c>
    </row>
    <row r="58" spans="1:5" x14ac:dyDescent="0.25">
      <c r="A58" s="422">
        <v>44868</v>
      </c>
      <c r="B58" s="293" t="s">
        <v>18038</v>
      </c>
      <c r="C58" s="293">
        <v>13</v>
      </c>
      <c r="D58" s="293"/>
      <c r="E58" s="293">
        <v>49</v>
      </c>
    </row>
    <row r="59" spans="1:5" x14ac:dyDescent="0.25">
      <c r="A59" s="422">
        <v>44868</v>
      </c>
      <c r="B59" s="293" t="s">
        <v>18039</v>
      </c>
      <c r="C59" s="293">
        <v>139</v>
      </c>
      <c r="D59" s="293"/>
      <c r="E59" s="293">
        <v>330.51</v>
      </c>
    </row>
    <row r="60" spans="1:5" x14ac:dyDescent="0.25">
      <c r="A60" s="422">
        <v>44868</v>
      </c>
      <c r="B60" s="293" t="s">
        <v>18040</v>
      </c>
      <c r="C60" s="293">
        <v>43</v>
      </c>
      <c r="D60" s="293"/>
      <c r="E60" s="293">
        <v>93.86</v>
      </c>
    </row>
    <row r="61" spans="1:5" x14ac:dyDescent="0.25">
      <c r="A61" s="422">
        <v>44868</v>
      </c>
      <c r="B61" s="293" t="s">
        <v>18041</v>
      </c>
      <c r="C61" s="416">
        <f>39+45</f>
        <v>84</v>
      </c>
      <c r="D61" s="293"/>
      <c r="E61" s="293">
        <v>187.2</v>
      </c>
    </row>
    <row r="62" spans="1:5" x14ac:dyDescent="0.25">
      <c r="A62" s="422">
        <v>44868</v>
      </c>
      <c r="B62" s="293" t="s">
        <v>18042</v>
      </c>
      <c r="C62" s="293">
        <v>196</v>
      </c>
      <c r="D62" s="293"/>
      <c r="E62" s="293">
        <v>382.7</v>
      </c>
    </row>
    <row r="63" spans="1:5" x14ac:dyDescent="0.25">
      <c r="A63" s="422">
        <v>44868</v>
      </c>
      <c r="B63" s="293" t="s">
        <v>18043</v>
      </c>
      <c r="C63" s="416">
        <v>98</v>
      </c>
      <c r="D63" s="293"/>
      <c r="E63" s="293">
        <v>213.9</v>
      </c>
    </row>
    <row r="64" spans="1:5" x14ac:dyDescent="0.25">
      <c r="A64" s="422">
        <v>44868</v>
      </c>
      <c r="B64" s="293" t="s">
        <v>18044</v>
      </c>
      <c r="C64" s="293">
        <v>47</v>
      </c>
      <c r="D64" s="293"/>
      <c r="E64" s="293">
        <v>107.8</v>
      </c>
    </row>
    <row r="65" spans="1:5" x14ac:dyDescent="0.25">
      <c r="A65" s="422">
        <v>44868</v>
      </c>
      <c r="B65" s="293" t="s">
        <v>18045</v>
      </c>
      <c r="C65" s="416">
        <v>100</v>
      </c>
      <c r="D65" s="293"/>
      <c r="E65" s="293">
        <v>291.2</v>
      </c>
    </row>
    <row r="66" spans="1:5" x14ac:dyDescent="0.25">
      <c r="A66" s="422">
        <v>44868</v>
      </c>
      <c r="B66" s="293" t="s">
        <v>18046</v>
      </c>
      <c r="C66" s="416">
        <v>10</v>
      </c>
      <c r="D66" s="293"/>
      <c r="E66" s="293">
        <v>46.8</v>
      </c>
    </row>
    <row r="67" spans="1:5" x14ac:dyDescent="0.25">
      <c r="A67" s="422">
        <v>44868</v>
      </c>
      <c r="B67" s="293" t="s">
        <v>18047</v>
      </c>
      <c r="C67" s="416">
        <v>120</v>
      </c>
      <c r="D67" s="293"/>
      <c r="E67" s="293">
        <v>336.3</v>
      </c>
    </row>
    <row r="68" spans="1:5" x14ac:dyDescent="0.25">
      <c r="A68" s="422">
        <v>44868</v>
      </c>
      <c r="B68" s="293" t="s">
        <v>18048</v>
      </c>
      <c r="C68" s="293">
        <v>10</v>
      </c>
      <c r="D68" s="293"/>
      <c r="E68" s="293">
        <v>49</v>
      </c>
    </row>
    <row r="69" spans="1:5" x14ac:dyDescent="0.25">
      <c r="A69" s="422">
        <v>44868</v>
      </c>
      <c r="B69" s="293" t="s">
        <v>18049</v>
      </c>
      <c r="C69" s="416">
        <v>10</v>
      </c>
      <c r="D69" s="293"/>
      <c r="E69" s="293">
        <v>52</v>
      </c>
    </row>
    <row r="70" spans="1:5" x14ac:dyDescent="0.25">
      <c r="A70" s="422">
        <v>44868</v>
      </c>
      <c r="B70" s="293" t="s">
        <v>18050</v>
      </c>
      <c r="C70" s="416">
        <v>210</v>
      </c>
      <c r="D70" s="293"/>
      <c r="E70" s="293">
        <v>509.6</v>
      </c>
    </row>
    <row r="71" spans="1:5" x14ac:dyDescent="0.25">
      <c r="A71" s="422">
        <v>44868</v>
      </c>
      <c r="B71" s="293" t="s">
        <v>18051</v>
      </c>
      <c r="C71" s="416">
        <v>65</v>
      </c>
      <c r="D71" s="293">
        <v>217.71</v>
      </c>
      <c r="E71" s="293"/>
    </row>
    <row r="72" spans="1:5" x14ac:dyDescent="0.25">
      <c r="A72" s="422">
        <v>44868</v>
      </c>
      <c r="B72" s="293" t="s">
        <v>18052</v>
      </c>
      <c r="C72" s="416">
        <v>25</v>
      </c>
      <c r="D72" s="293"/>
      <c r="E72" s="293">
        <v>73.5</v>
      </c>
    </row>
    <row r="73" spans="1:5" x14ac:dyDescent="0.25">
      <c r="A73" s="422">
        <v>44868</v>
      </c>
      <c r="B73" s="293" t="s">
        <v>18053</v>
      </c>
      <c r="C73" s="293">
        <v>106</v>
      </c>
      <c r="D73" s="293"/>
      <c r="E73" s="293">
        <v>254.8</v>
      </c>
    </row>
    <row r="74" spans="1:5" x14ac:dyDescent="0.25">
      <c r="A74" s="422">
        <v>44868</v>
      </c>
      <c r="B74" s="293" t="s">
        <v>18054</v>
      </c>
      <c r="C74" s="293">
        <v>22</v>
      </c>
      <c r="D74" s="293">
        <v>66.3</v>
      </c>
      <c r="E74" s="293"/>
    </row>
    <row r="75" spans="1:5" x14ac:dyDescent="0.25">
      <c r="A75" s="422">
        <v>44868</v>
      </c>
      <c r="B75" s="293" t="s">
        <v>18055</v>
      </c>
      <c r="C75" s="293">
        <v>37</v>
      </c>
      <c r="D75" s="293">
        <v>84.38</v>
      </c>
      <c r="E75" s="293"/>
    </row>
    <row r="76" spans="1:5" x14ac:dyDescent="0.25">
      <c r="A76" s="422">
        <v>44868</v>
      </c>
      <c r="B76" s="293" t="s">
        <v>18056</v>
      </c>
      <c r="C76" s="293">
        <v>29</v>
      </c>
      <c r="D76" s="293"/>
      <c r="E76" s="293">
        <v>73.5</v>
      </c>
    </row>
    <row r="77" spans="1:5" x14ac:dyDescent="0.25">
      <c r="A77" s="422">
        <v>44868</v>
      </c>
      <c r="B77" s="293" t="s">
        <v>18057</v>
      </c>
      <c r="C77" s="293">
        <v>150</v>
      </c>
      <c r="D77" s="293">
        <v>408.11</v>
      </c>
      <c r="E77" s="293"/>
    </row>
    <row r="78" spans="1:5" x14ac:dyDescent="0.25">
      <c r="A78" s="422">
        <v>44869</v>
      </c>
      <c r="B78" s="293" t="s">
        <v>18058</v>
      </c>
      <c r="C78" s="293">
        <v>112</v>
      </c>
      <c r="D78" s="293"/>
      <c r="E78" s="293">
        <v>280.8</v>
      </c>
    </row>
    <row r="79" spans="1:5" x14ac:dyDescent="0.25">
      <c r="A79" s="422">
        <v>44869</v>
      </c>
      <c r="B79" s="293" t="s">
        <v>18059</v>
      </c>
      <c r="C79" s="293">
        <v>690</v>
      </c>
      <c r="D79" s="293"/>
      <c r="E79" s="293">
        <v>1436.63</v>
      </c>
    </row>
    <row r="80" spans="1:5" x14ac:dyDescent="0.25">
      <c r="A80" s="422">
        <v>44869</v>
      </c>
      <c r="B80" s="293" t="s">
        <v>18060</v>
      </c>
      <c r="C80" s="293">
        <v>85</v>
      </c>
      <c r="D80" s="293"/>
      <c r="E80" s="293">
        <v>207.48</v>
      </c>
    </row>
    <row r="81" spans="1:5" x14ac:dyDescent="0.25">
      <c r="A81" s="422">
        <v>44869</v>
      </c>
      <c r="B81" s="293" t="s">
        <v>18062</v>
      </c>
      <c r="C81" s="293">
        <v>50</v>
      </c>
      <c r="D81" s="293"/>
      <c r="E81" s="293">
        <v>88.5</v>
      </c>
    </row>
    <row r="82" spans="1:5" x14ac:dyDescent="0.25">
      <c r="A82" s="422">
        <v>44869</v>
      </c>
      <c r="B82" s="293" t="s">
        <v>18063</v>
      </c>
      <c r="C82" s="293">
        <v>100</v>
      </c>
      <c r="D82" s="293"/>
      <c r="E82" s="293">
        <v>212.7</v>
      </c>
    </row>
    <row r="83" spans="1:5" x14ac:dyDescent="0.25">
      <c r="A83" s="422">
        <v>44869</v>
      </c>
      <c r="B83" s="293" t="s">
        <v>18064</v>
      </c>
      <c r="C83" s="293">
        <v>22</v>
      </c>
      <c r="D83" s="293"/>
      <c r="E83" s="293">
        <v>58.8</v>
      </c>
    </row>
    <row r="84" spans="1:5" x14ac:dyDescent="0.25">
      <c r="A84" s="422">
        <v>44869</v>
      </c>
      <c r="B84" s="293" t="s">
        <v>18065</v>
      </c>
      <c r="C84" s="293">
        <v>15</v>
      </c>
      <c r="D84" s="293"/>
      <c r="E84" s="293">
        <v>52</v>
      </c>
    </row>
    <row r="85" spans="1:5" x14ac:dyDescent="0.25">
      <c r="A85" s="422">
        <v>44869</v>
      </c>
      <c r="B85" s="293" t="s">
        <v>18066</v>
      </c>
      <c r="C85" s="416">
        <v>20</v>
      </c>
      <c r="D85" s="293"/>
      <c r="E85" s="293">
        <v>53.9</v>
      </c>
    </row>
    <row r="86" spans="1:5" x14ac:dyDescent="0.25">
      <c r="A86" s="422">
        <v>44869</v>
      </c>
      <c r="B86" s="293" t="s">
        <v>18067</v>
      </c>
      <c r="C86" s="293">
        <v>163</v>
      </c>
      <c r="D86" s="293"/>
      <c r="E86" s="293">
        <v>391.02</v>
      </c>
    </row>
    <row r="87" spans="1:5" x14ac:dyDescent="0.25">
      <c r="A87" s="422">
        <v>44869</v>
      </c>
      <c r="B87" s="293" t="s">
        <v>18069</v>
      </c>
      <c r="C87" s="293">
        <v>144</v>
      </c>
      <c r="D87" s="293"/>
      <c r="E87" s="293">
        <v>265.5</v>
      </c>
    </row>
    <row r="88" spans="1:5" x14ac:dyDescent="0.25">
      <c r="A88" s="422">
        <v>44869</v>
      </c>
      <c r="B88" s="293" t="s">
        <v>18070</v>
      </c>
      <c r="C88" s="293">
        <v>2116</v>
      </c>
      <c r="D88" s="293"/>
      <c r="E88" s="293">
        <v>4305.6000000000004</v>
      </c>
    </row>
    <row r="89" spans="1:5" x14ac:dyDescent="0.25">
      <c r="A89" s="422">
        <v>44869</v>
      </c>
      <c r="B89" s="293" t="s">
        <v>18071</v>
      </c>
      <c r="C89" s="293">
        <v>28</v>
      </c>
      <c r="D89" s="293"/>
      <c r="E89" s="293">
        <v>64.900000000000006</v>
      </c>
    </row>
    <row r="90" spans="1:5" x14ac:dyDescent="0.25">
      <c r="A90" s="422">
        <v>44869</v>
      </c>
      <c r="B90" s="293" t="s">
        <v>18072</v>
      </c>
      <c r="C90" s="293">
        <v>44</v>
      </c>
      <c r="D90" s="293"/>
      <c r="E90" s="293">
        <v>115.7</v>
      </c>
    </row>
    <row r="91" spans="1:5" x14ac:dyDescent="0.25">
      <c r="A91" s="422">
        <v>44870</v>
      </c>
      <c r="B91" s="293" t="s">
        <v>18073</v>
      </c>
      <c r="C91" s="416">
        <v>295</v>
      </c>
      <c r="D91" s="423">
        <v>1079.3699999999999</v>
      </c>
      <c r="E91" s="293"/>
    </row>
    <row r="92" spans="1:5" x14ac:dyDescent="0.25">
      <c r="A92" s="422">
        <v>44872</v>
      </c>
      <c r="B92" s="293" t="s">
        <v>18074</v>
      </c>
      <c r="C92" s="416">
        <v>83</v>
      </c>
      <c r="D92" s="293">
        <v>243.05</v>
      </c>
      <c r="E92" s="293"/>
    </row>
    <row r="93" spans="1:5" x14ac:dyDescent="0.25">
      <c r="A93" s="422">
        <v>44872</v>
      </c>
      <c r="B93" s="293" t="s">
        <v>18075</v>
      </c>
      <c r="C93" s="293">
        <v>64</v>
      </c>
      <c r="D93" s="293"/>
      <c r="E93" s="293">
        <v>158</v>
      </c>
    </row>
    <row r="94" spans="1:5" x14ac:dyDescent="0.25">
      <c r="A94" s="422">
        <v>44872</v>
      </c>
      <c r="B94" s="293" t="s">
        <v>18076</v>
      </c>
      <c r="C94" s="416">
        <v>10</v>
      </c>
      <c r="D94" s="293"/>
      <c r="E94" s="293">
        <v>68.599999999999994</v>
      </c>
    </row>
    <row r="95" spans="1:5" x14ac:dyDescent="0.25">
      <c r="A95" s="422">
        <v>44872</v>
      </c>
      <c r="B95" s="293" t="s">
        <v>18077</v>
      </c>
      <c r="C95" s="416">
        <v>54</v>
      </c>
      <c r="D95" s="293">
        <v>168.76</v>
      </c>
      <c r="E95" s="293"/>
    </row>
    <row r="96" spans="1:5" x14ac:dyDescent="0.25">
      <c r="A96" s="422">
        <v>44872</v>
      </c>
      <c r="B96" s="293" t="s">
        <v>18078</v>
      </c>
      <c r="C96" s="416">
        <v>85</v>
      </c>
      <c r="D96" s="293">
        <v>255.2</v>
      </c>
      <c r="E96" s="293"/>
    </row>
    <row r="97" spans="1:5" x14ac:dyDescent="0.25">
      <c r="A97" s="422">
        <v>44872</v>
      </c>
      <c r="B97" s="293" t="s">
        <v>18079</v>
      </c>
      <c r="C97" s="416">
        <v>200</v>
      </c>
      <c r="D97" s="293"/>
      <c r="E97" s="293">
        <v>308.08</v>
      </c>
    </row>
    <row r="98" spans="1:5" x14ac:dyDescent="0.25">
      <c r="A98" s="422">
        <v>44872</v>
      </c>
      <c r="B98" s="293" t="s">
        <v>18080</v>
      </c>
      <c r="C98" s="416">
        <v>5</v>
      </c>
      <c r="D98" s="293"/>
      <c r="E98" s="293">
        <v>49</v>
      </c>
    </row>
    <row r="99" spans="1:5" x14ac:dyDescent="0.25">
      <c r="A99" s="422">
        <v>44872</v>
      </c>
      <c r="B99" s="293" t="s">
        <v>18081</v>
      </c>
      <c r="C99" s="416">
        <v>605</v>
      </c>
      <c r="D99" s="293"/>
      <c r="E99" s="293">
        <v>1206.43</v>
      </c>
    </row>
    <row r="100" spans="1:5" x14ac:dyDescent="0.25">
      <c r="A100" s="422">
        <v>44872</v>
      </c>
      <c r="B100" s="293" t="s">
        <v>18082</v>
      </c>
      <c r="C100" s="416">
        <v>54.8</v>
      </c>
      <c r="D100" s="293">
        <v>192.13</v>
      </c>
      <c r="E100" s="293"/>
    </row>
    <row r="101" spans="1:5" x14ac:dyDescent="0.25">
      <c r="A101" s="422">
        <v>44872</v>
      </c>
      <c r="B101" s="293" t="s">
        <v>18083</v>
      </c>
      <c r="C101" s="293">
        <v>13</v>
      </c>
      <c r="D101" s="293">
        <v>66.3</v>
      </c>
      <c r="E101" s="293"/>
    </row>
    <row r="102" spans="1:5" x14ac:dyDescent="0.25">
      <c r="A102" s="422">
        <v>44872</v>
      </c>
      <c r="B102" s="293" t="s">
        <v>18084</v>
      </c>
      <c r="C102" s="416">
        <v>18</v>
      </c>
      <c r="D102" s="293"/>
      <c r="E102" s="293">
        <v>52</v>
      </c>
    </row>
    <row r="103" spans="1:5" x14ac:dyDescent="0.25">
      <c r="A103" s="422">
        <v>44872</v>
      </c>
      <c r="B103" s="293" t="s">
        <v>18085</v>
      </c>
      <c r="C103" s="416">
        <v>257</v>
      </c>
      <c r="D103" s="293"/>
      <c r="E103" s="293">
        <v>987.11</v>
      </c>
    </row>
    <row r="104" spans="1:5" x14ac:dyDescent="0.25">
      <c r="A104" s="422">
        <v>44872</v>
      </c>
      <c r="B104" s="293" t="s">
        <v>18086</v>
      </c>
      <c r="C104" s="416">
        <v>26</v>
      </c>
      <c r="D104" s="293"/>
      <c r="E104" s="293">
        <v>185.22</v>
      </c>
    </row>
    <row r="105" spans="1:5" x14ac:dyDescent="0.25">
      <c r="A105" s="422">
        <v>44872</v>
      </c>
      <c r="B105" s="293" t="s">
        <v>18088</v>
      </c>
      <c r="C105" s="416">
        <v>175</v>
      </c>
      <c r="D105" s="293">
        <v>544.66</v>
      </c>
      <c r="E105" s="293"/>
    </row>
    <row r="106" spans="1:5" x14ac:dyDescent="0.25">
      <c r="A106" s="422">
        <v>44872</v>
      </c>
      <c r="B106" s="293" t="s">
        <v>18089</v>
      </c>
      <c r="C106" s="416">
        <v>20</v>
      </c>
      <c r="D106" s="293">
        <v>66.3</v>
      </c>
      <c r="E106" s="293"/>
    </row>
    <row r="107" spans="1:5" x14ac:dyDescent="0.25">
      <c r="A107" s="422">
        <v>44872</v>
      </c>
      <c r="B107" s="293" t="s">
        <v>18090</v>
      </c>
      <c r="C107" s="416">
        <v>12</v>
      </c>
      <c r="D107" s="293"/>
      <c r="E107" s="293">
        <v>49</v>
      </c>
    </row>
    <row r="108" spans="1:5" x14ac:dyDescent="0.25">
      <c r="A108" s="422">
        <v>44872</v>
      </c>
      <c r="B108" s="293" t="s">
        <v>18091</v>
      </c>
      <c r="C108" s="416">
        <v>25</v>
      </c>
      <c r="D108" s="293"/>
      <c r="E108" s="293">
        <v>59</v>
      </c>
    </row>
    <row r="109" spans="1:5" x14ac:dyDescent="0.25">
      <c r="A109" s="422">
        <v>44872</v>
      </c>
      <c r="B109" s="293" t="s">
        <v>18092</v>
      </c>
      <c r="C109" s="416">
        <v>38</v>
      </c>
      <c r="D109" s="293">
        <v>108.49</v>
      </c>
      <c r="E109" s="293"/>
    </row>
    <row r="110" spans="1:5" x14ac:dyDescent="0.25">
      <c r="A110" s="422">
        <v>44872</v>
      </c>
      <c r="B110" s="293" t="s">
        <v>18093</v>
      </c>
      <c r="C110" s="416">
        <v>46</v>
      </c>
      <c r="D110" s="293"/>
      <c r="E110" s="293">
        <v>94.8</v>
      </c>
    </row>
    <row r="111" spans="1:5" x14ac:dyDescent="0.25">
      <c r="A111" s="422">
        <v>44872</v>
      </c>
      <c r="B111" s="293" t="s">
        <v>18094</v>
      </c>
      <c r="C111" s="416">
        <v>80</v>
      </c>
      <c r="D111" s="293"/>
      <c r="E111" s="293">
        <v>276.45</v>
      </c>
    </row>
    <row r="112" spans="1:5" x14ac:dyDescent="0.25">
      <c r="A112" s="422">
        <v>44872</v>
      </c>
      <c r="B112" s="293" t="s">
        <v>18095</v>
      </c>
      <c r="C112" s="416">
        <v>60</v>
      </c>
      <c r="D112" s="293"/>
      <c r="E112" s="293">
        <v>159.30000000000001</v>
      </c>
    </row>
    <row r="113" spans="1:5" x14ac:dyDescent="0.25">
      <c r="A113" s="422">
        <v>44872</v>
      </c>
      <c r="B113" s="293" t="s">
        <v>18096</v>
      </c>
      <c r="C113" s="293">
        <v>369</v>
      </c>
      <c r="D113" s="293"/>
      <c r="E113" s="293">
        <v>1715.65</v>
      </c>
    </row>
    <row r="114" spans="1:5" x14ac:dyDescent="0.25">
      <c r="A114" s="422">
        <v>44872</v>
      </c>
      <c r="B114" s="293" t="s">
        <v>18097</v>
      </c>
      <c r="C114" s="416">
        <v>40</v>
      </c>
      <c r="D114" s="293">
        <v>120.54</v>
      </c>
      <c r="E114" s="293"/>
    </row>
    <row r="115" spans="1:5" x14ac:dyDescent="0.25">
      <c r="A115" s="422">
        <v>44872</v>
      </c>
      <c r="B115" s="293" t="s">
        <v>18098</v>
      </c>
      <c r="C115" s="416">
        <v>78</v>
      </c>
      <c r="D115" s="293">
        <v>210.95</v>
      </c>
      <c r="E115" s="293"/>
    </row>
    <row r="116" spans="1:5" x14ac:dyDescent="0.25">
      <c r="A116" s="20">
        <v>44872</v>
      </c>
      <c r="B116" s="21" t="s">
        <v>18099</v>
      </c>
      <c r="C116" s="21">
        <v>13</v>
      </c>
      <c r="D116" s="59"/>
      <c r="E116" s="21">
        <v>45</v>
      </c>
    </row>
    <row r="117" spans="1:5" x14ac:dyDescent="0.25">
      <c r="A117" s="20">
        <v>44872</v>
      </c>
      <c r="B117" s="21" t="s">
        <v>18100</v>
      </c>
      <c r="C117" s="21">
        <v>27</v>
      </c>
      <c r="D117" s="59"/>
      <c r="E117" s="21">
        <v>62.4</v>
      </c>
    </row>
    <row r="118" spans="1:5" x14ac:dyDescent="0.25">
      <c r="A118" s="20">
        <v>44872</v>
      </c>
      <c r="B118" s="21" t="s">
        <v>18101</v>
      </c>
      <c r="C118" s="21">
        <v>68</v>
      </c>
      <c r="D118" s="59"/>
      <c r="E118" s="21">
        <v>336.14</v>
      </c>
    </row>
    <row r="119" spans="1:5" x14ac:dyDescent="0.25">
      <c r="A119" s="20">
        <v>44872</v>
      </c>
      <c r="B119" s="21" t="s">
        <v>18102</v>
      </c>
      <c r="C119" s="21">
        <v>23</v>
      </c>
      <c r="D119" s="21">
        <v>72.319999999999993</v>
      </c>
      <c r="E119" s="21"/>
    </row>
    <row r="120" spans="1:5" x14ac:dyDescent="0.25">
      <c r="A120" s="20">
        <v>44872</v>
      </c>
      <c r="B120" s="21" t="s">
        <v>18103</v>
      </c>
      <c r="C120" s="21">
        <v>5</v>
      </c>
      <c r="D120" s="389"/>
      <c r="E120" s="21">
        <v>49</v>
      </c>
    </row>
    <row r="121" spans="1:5" x14ac:dyDescent="0.25">
      <c r="A121" s="20">
        <v>44872</v>
      </c>
      <c r="B121" s="21" t="s">
        <v>18104</v>
      </c>
      <c r="C121" s="21">
        <v>84</v>
      </c>
      <c r="D121" s="21"/>
      <c r="E121" s="21">
        <v>191.1</v>
      </c>
    </row>
    <row r="122" spans="1:5" x14ac:dyDescent="0.25">
      <c r="A122" s="20">
        <v>44872</v>
      </c>
      <c r="B122" s="21" t="s">
        <v>18105</v>
      </c>
      <c r="C122" s="21">
        <v>1828</v>
      </c>
      <c r="D122" s="59"/>
      <c r="E122" s="60">
        <v>3846.18</v>
      </c>
    </row>
    <row r="123" spans="1:5" x14ac:dyDescent="0.25">
      <c r="A123" s="20">
        <v>44872</v>
      </c>
      <c r="B123" s="21" t="s">
        <v>18106</v>
      </c>
      <c r="C123" s="7">
        <v>450</v>
      </c>
      <c r="D123" s="59"/>
      <c r="E123" s="21">
        <v>846</v>
      </c>
    </row>
    <row r="124" spans="1:5" x14ac:dyDescent="0.25">
      <c r="A124" s="20">
        <v>44872</v>
      </c>
      <c r="B124" s="21" t="s">
        <v>18107</v>
      </c>
      <c r="C124" s="21">
        <v>30</v>
      </c>
      <c r="D124" s="21"/>
      <c r="E124" s="21">
        <v>68.599999999999994</v>
      </c>
    </row>
    <row r="125" spans="1:5" x14ac:dyDescent="0.25">
      <c r="A125" s="20">
        <v>44872</v>
      </c>
      <c r="B125" s="21" t="s">
        <v>18108</v>
      </c>
      <c r="C125" s="21">
        <v>345</v>
      </c>
      <c r="D125" s="59"/>
      <c r="E125" s="21">
        <v>829.08</v>
      </c>
    </row>
    <row r="126" spans="1:5" x14ac:dyDescent="0.25">
      <c r="A126" s="20">
        <v>44872</v>
      </c>
      <c r="B126" s="21" t="s">
        <v>18109</v>
      </c>
      <c r="C126" s="21">
        <v>34</v>
      </c>
      <c r="D126" s="59"/>
      <c r="E126" s="21">
        <v>72.8</v>
      </c>
    </row>
    <row r="127" spans="1:5" x14ac:dyDescent="0.25">
      <c r="A127" s="20">
        <v>44872</v>
      </c>
      <c r="B127" s="21" t="s">
        <v>18110</v>
      </c>
      <c r="C127" s="21">
        <v>35</v>
      </c>
      <c r="D127" s="59"/>
      <c r="E127" s="21">
        <v>59</v>
      </c>
    </row>
    <row r="128" spans="1:5" x14ac:dyDescent="0.25">
      <c r="A128" s="20">
        <v>44872</v>
      </c>
      <c r="B128" s="21" t="s">
        <v>18111</v>
      </c>
      <c r="C128" s="7">
        <v>28</v>
      </c>
      <c r="D128" s="59"/>
      <c r="E128" s="21">
        <v>63.7</v>
      </c>
    </row>
    <row r="129" spans="1:5" x14ac:dyDescent="0.25">
      <c r="A129" s="20">
        <v>44872</v>
      </c>
      <c r="B129" s="21" t="s">
        <v>18112</v>
      </c>
      <c r="C129" s="21">
        <v>130</v>
      </c>
      <c r="D129" s="59"/>
      <c r="E129" s="21">
        <v>323.39999999999998</v>
      </c>
    </row>
    <row r="130" spans="1:5" x14ac:dyDescent="0.25">
      <c r="A130" s="20">
        <v>44872</v>
      </c>
      <c r="B130" s="21" t="s">
        <v>18113</v>
      </c>
      <c r="C130" s="21">
        <v>150</v>
      </c>
      <c r="D130" s="59"/>
      <c r="E130" s="21">
        <v>364</v>
      </c>
    </row>
    <row r="131" spans="1:5" x14ac:dyDescent="0.25">
      <c r="A131" s="20">
        <v>44872</v>
      </c>
      <c r="B131" s="21" t="s">
        <v>18114</v>
      </c>
      <c r="C131" s="7">
        <v>60</v>
      </c>
      <c r="D131" s="59"/>
      <c r="E131" s="21">
        <v>189.6</v>
      </c>
    </row>
    <row r="132" spans="1:5" x14ac:dyDescent="0.25">
      <c r="A132" s="20">
        <v>44872</v>
      </c>
      <c r="B132" s="21" t="s">
        <v>18115</v>
      </c>
      <c r="C132" s="21">
        <v>84</v>
      </c>
      <c r="D132" s="21">
        <v>253.13</v>
      </c>
      <c r="E132" s="21"/>
    </row>
    <row r="133" spans="1:5" x14ac:dyDescent="0.25">
      <c r="A133" s="20">
        <v>44872</v>
      </c>
      <c r="B133" s="293" t="s">
        <v>18116</v>
      </c>
      <c r="C133" s="416">
        <v>126</v>
      </c>
      <c r="D133" s="293"/>
      <c r="E133" s="293">
        <v>297.92</v>
      </c>
    </row>
    <row r="134" spans="1:5" x14ac:dyDescent="0.25">
      <c r="A134" s="422">
        <v>44873</v>
      </c>
      <c r="B134" s="293" t="s">
        <v>18117</v>
      </c>
      <c r="C134" s="416">
        <v>22</v>
      </c>
      <c r="D134" s="293">
        <v>60.27</v>
      </c>
      <c r="E134" s="293"/>
    </row>
    <row r="135" spans="1:5" x14ac:dyDescent="0.25">
      <c r="A135" s="422">
        <v>44873</v>
      </c>
      <c r="B135" s="293" t="s">
        <v>18118</v>
      </c>
      <c r="C135" s="416">
        <v>37</v>
      </c>
      <c r="D135" s="293">
        <v>112.62</v>
      </c>
      <c r="E135" s="293"/>
    </row>
    <row r="136" spans="1:5" x14ac:dyDescent="0.25">
      <c r="A136" s="422">
        <v>44873</v>
      </c>
      <c r="B136" s="293" t="s">
        <v>18119</v>
      </c>
      <c r="C136" s="416">
        <v>187</v>
      </c>
      <c r="D136" s="293"/>
      <c r="E136" s="293">
        <v>422.4</v>
      </c>
    </row>
    <row r="137" spans="1:5" x14ac:dyDescent="0.25">
      <c r="A137" s="422">
        <v>44873</v>
      </c>
      <c r="B137" s="293" t="s">
        <v>18120</v>
      </c>
      <c r="C137" s="416">
        <v>315</v>
      </c>
      <c r="D137" s="293">
        <v>697.41</v>
      </c>
      <c r="E137" s="293"/>
    </row>
    <row r="138" spans="1:5" x14ac:dyDescent="0.25">
      <c r="A138" s="422">
        <v>44873</v>
      </c>
      <c r="B138" s="293" t="s">
        <v>18121</v>
      </c>
      <c r="C138" s="416">
        <v>411</v>
      </c>
      <c r="D138" s="293"/>
      <c r="E138" s="423">
        <v>1093.4000000000001</v>
      </c>
    </row>
    <row r="139" spans="1:5" x14ac:dyDescent="0.25">
      <c r="A139" s="422">
        <v>44873</v>
      </c>
      <c r="B139" s="293" t="s">
        <v>18122</v>
      </c>
      <c r="C139" s="416">
        <v>39</v>
      </c>
      <c r="D139" s="293"/>
      <c r="E139" s="293">
        <v>89</v>
      </c>
    </row>
    <row r="140" spans="1:5" x14ac:dyDescent="0.25">
      <c r="A140" s="422">
        <v>44873</v>
      </c>
      <c r="B140" s="293" t="s">
        <v>18123</v>
      </c>
      <c r="C140" s="416">
        <v>42</v>
      </c>
      <c r="D140" s="293">
        <v>144.65</v>
      </c>
      <c r="E140" s="293"/>
    </row>
    <row r="141" spans="1:5" x14ac:dyDescent="0.25">
      <c r="A141" s="422">
        <v>44873</v>
      </c>
      <c r="B141" s="293" t="s">
        <v>18124</v>
      </c>
      <c r="C141" s="416">
        <v>123</v>
      </c>
      <c r="D141" s="293">
        <v>431.74</v>
      </c>
      <c r="E141" s="293"/>
    </row>
    <row r="142" spans="1:5" x14ac:dyDescent="0.25">
      <c r="A142" s="422">
        <v>44873</v>
      </c>
      <c r="B142" s="293" t="s">
        <v>18125</v>
      </c>
      <c r="C142" s="293">
        <v>214</v>
      </c>
      <c r="D142" s="293"/>
      <c r="E142" s="293">
        <v>581.36</v>
      </c>
    </row>
    <row r="143" spans="1:5" x14ac:dyDescent="0.25">
      <c r="A143" s="422">
        <v>44873</v>
      </c>
      <c r="B143" s="293" t="s">
        <v>18126</v>
      </c>
      <c r="C143" s="416">
        <v>40</v>
      </c>
      <c r="D143" s="293"/>
      <c r="E143" s="293">
        <v>106.2</v>
      </c>
    </row>
    <row r="144" spans="1:5" x14ac:dyDescent="0.25">
      <c r="A144" s="422">
        <v>44873</v>
      </c>
      <c r="B144" s="293" t="s">
        <v>18127</v>
      </c>
      <c r="C144" s="416">
        <v>10</v>
      </c>
      <c r="D144" s="293"/>
      <c r="E144" s="293">
        <v>59</v>
      </c>
    </row>
    <row r="145" spans="1:6" x14ac:dyDescent="0.25">
      <c r="A145" s="422">
        <v>44873</v>
      </c>
      <c r="B145" s="293" t="s">
        <v>18128</v>
      </c>
      <c r="C145" s="416">
        <v>611</v>
      </c>
      <c r="D145" s="416"/>
      <c r="E145" s="428">
        <v>1318.34</v>
      </c>
    </row>
    <row r="146" spans="1:6" x14ac:dyDescent="0.25">
      <c r="A146" s="422">
        <v>44873</v>
      </c>
      <c r="B146" s="293" t="s">
        <v>18129</v>
      </c>
      <c r="C146" s="416">
        <v>209</v>
      </c>
      <c r="D146" s="293"/>
      <c r="E146" s="293">
        <v>476.28</v>
      </c>
    </row>
    <row r="147" spans="1:6" x14ac:dyDescent="0.25">
      <c r="A147" s="422">
        <v>44873</v>
      </c>
      <c r="B147" s="293" t="s">
        <v>18130</v>
      </c>
      <c r="C147" s="416">
        <v>375</v>
      </c>
      <c r="D147" s="293"/>
      <c r="E147" s="293">
        <v>766.36</v>
      </c>
    </row>
    <row r="148" spans="1:6" x14ac:dyDescent="0.25">
      <c r="A148" s="422">
        <v>44873</v>
      </c>
      <c r="B148" s="293" t="s">
        <v>18131</v>
      </c>
      <c r="C148" s="416">
        <v>120</v>
      </c>
      <c r="D148" s="293">
        <v>337.51</v>
      </c>
      <c r="E148" s="293"/>
    </row>
    <row r="149" spans="1:6" x14ac:dyDescent="0.25">
      <c r="A149" s="422">
        <v>44873</v>
      </c>
      <c r="B149" s="293" t="s">
        <v>18132</v>
      </c>
      <c r="C149" s="293">
        <v>105</v>
      </c>
      <c r="D149" s="293"/>
      <c r="E149" s="293">
        <v>365.75</v>
      </c>
    </row>
    <row r="150" spans="1:6" x14ac:dyDescent="0.25">
      <c r="A150" s="422">
        <v>44873</v>
      </c>
      <c r="B150" s="293" t="s">
        <v>18133</v>
      </c>
      <c r="C150" s="416">
        <v>33</v>
      </c>
      <c r="D150" s="293">
        <v>96.43</v>
      </c>
      <c r="E150" s="293"/>
    </row>
    <row r="151" spans="1:6" x14ac:dyDescent="0.25">
      <c r="A151" s="422">
        <v>44873</v>
      </c>
      <c r="B151" s="293" t="s">
        <v>18134</v>
      </c>
      <c r="C151" s="416">
        <v>378</v>
      </c>
      <c r="D151" s="293"/>
      <c r="E151" s="293">
        <v>665</v>
      </c>
    </row>
    <row r="152" spans="1:6" x14ac:dyDescent="0.25">
      <c r="A152" s="422">
        <v>44873</v>
      </c>
      <c r="B152" s="293" t="s">
        <v>18135</v>
      </c>
      <c r="C152" s="293">
        <v>646</v>
      </c>
      <c r="D152" s="293"/>
      <c r="E152" s="293">
        <v>674.73</v>
      </c>
      <c r="F152" t="s">
        <v>18216</v>
      </c>
    </row>
    <row r="153" spans="1:6" x14ac:dyDescent="0.25">
      <c r="A153" s="422">
        <v>44873</v>
      </c>
      <c r="B153" s="293" t="s">
        <v>18136</v>
      </c>
      <c r="C153" s="416">
        <v>118</v>
      </c>
      <c r="D153" s="293"/>
      <c r="E153" s="293">
        <v>307.98</v>
      </c>
    </row>
    <row r="154" spans="1:6" x14ac:dyDescent="0.25">
      <c r="A154" s="422">
        <v>44873</v>
      </c>
      <c r="B154" s="293" t="s">
        <v>18137</v>
      </c>
      <c r="C154" s="416">
        <v>0</v>
      </c>
      <c r="D154" s="293"/>
      <c r="E154" s="293">
        <v>135</v>
      </c>
      <c r="F154" t="s">
        <v>18187</v>
      </c>
    </row>
    <row r="155" spans="1:6" x14ac:dyDescent="0.25">
      <c r="A155" s="422">
        <v>44873</v>
      </c>
      <c r="B155" s="293" t="s">
        <v>18138</v>
      </c>
      <c r="C155" s="416">
        <v>62</v>
      </c>
      <c r="D155" s="293"/>
      <c r="E155" s="293">
        <v>147</v>
      </c>
    </row>
    <row r="156" spans="1:6" x14ac:dyDescent="0.25">
      <c r="A156" s="422">
        <v>44873</v>
      </c>
      <c r="B156" s="293" t="s">
        <v>18139</v>
      </c>
      <c r="C156" s="416">
        <v>202</v>
      </c>
      <c r="D156" s="293"/>
      <c r="E156" s="293">
        <v>454.23</v>
      </c>
    </row>
    <row r="157" spans="1:6" x14ac:dyDescent="0.25">
      <c r="A157" s="422">
        <v>44873</v>
      </c>
      <c r="B157" s="293" t="s">
        <v>18140</v>
      </c>
      <c r="C157" s="416">
        <v>3077</v>
      </c>
      <c r="D157" s="293"/>
      <c r="E157" s="423">
        <v>4272.32</v>
      </c>
      <c r="F157" t="s">
        <v>18631</v>
      </c>
    </row>
    <row r="158" spans="1:6" x14ac:dyDescent="0.25">
      <c r="A158" s="422">
        <v>44873</v>
      </c>
      <c r="B158" s="293" t="s">
        <v>18141</v>
      </c>
      <c r="C158" s="416">
        <v>413</v>
      </c>
      <c r="D158" s="293"/>
      <c r="E158" s="293">
        <v>851.13</v>
      </c>
    </row>
    <row r="159" spans="1:6" x14ac:dyDescent="0.25">
      <c r="A159" s="422">
        <v>44873</v>
      </c>
      <c r="B159" s="293" t="s">
        <v>18142</v>
      </c>
      <c r="C159" s="416">
        <v>136</v>
      </c>
      <c r="D159" s="293"/>
      <c r="E159" s="293">
        <v>505</v>
      </c>
    </row>
    <row r="160" spans="1:6" x14ac:dyDescent="0.25">
      <c r="A160" s="422">
        <v>44873</v>
      </c>
      <c r="B160" s="293" t="s">
        <v>18143</v>
      </c>
      <c r="C160" s="416">
        <v>420</v>
      </c>
      <c r="D160" s="293"/>
      <c r="E160" s="293">
        <v>960.4</v>
      </c>
    </row>
    <row r="161" spans="1:5" x14ac:dyDescent="0.25">
      <c r="A161" s="422">
        <v>44873</v>
      </c>
      <c r="B161" s="293" t="s">
        <v>18144</v>
      </c>
      <c r="C161" s="416">
        <v>124</v>
      </c>
      <c r="D161" s="293"/>
      <c r="E161" s="293">
        <v>420</v>
      </c>
    </row>
    <row r="162" spans="1:5" x14ac:dyDescent="0.25">
      <c r="A162" s="422">
        <v>44873</v>
      </c>
      <c r="B162" s="293" t="s">
        <v>18145</v>
      </c>
      <c r="C162" s="416">
        <v>64</v>
      </c>
      <c r="D162" s="293">
        <v>210.95</v>
      </c>
      <c r="E162" s="293"/>
    </row>
    <row r="163" spans="1:5" x14ac:dyDescent="0.25">
      <c r="A163" s="422">
        <v>44873</v>
      </c>
      <c r="B163" s="293" t="s">
        <v>18146</v>
      </c>
      <c r="C163" s="416">
        <v>165</v>
      </c>
      <c r="D163" s="293"/>
      <c r="E163" s="293">
        <v>297.07</v>
      </c>
    </row>
    <row r="164" spans="1:5" x14ac:dyDescent="0.25">
      <c r="A164" s="422">
        <v>44873</v>
      </c>
      <c r="B164" s="293" t="s">
        <v>18147</v>
      </c>
      <c r="C164" s="416">
        <v>102</v>
      </c>
      <c r="D164" s="293"/>
      <c r="E164" s="293">
        <v>194.7</v>
      </c>
    </row>
    <row r="165" spans="1:5" x14ac:dyDescent="0.25">
      <c r="A165" s="422">
        <v>44873</v>
      </c>
      <c r="B165" s="293" t="s">
        <v>18148</v>
      </c>
      <c r="C165" s="293">
        <v>75</v>
      </c>
      <c r="D165" s="293"/>
      <c r="E165" s="293">
        <v>197.6</v>
      </c>
    </row>
    <row r="166" spans="1:5" x14ac:dyDescent="0.25">
      <c r="A166" s="422">
        <v>44873</v>
      </c>
      <c r="B166" s="293" t="s">
        <v>18149</v>
      </c>
      <c r="C166" s="416">
        <v>75</v>
      </c>
      <c r="D166" s="293">
        <v>186.1</v>
      </c>
      <c r="E166" s="293"/>
    </row>
    <row r="167" spans="1:5" x14ac:dyDescent="0.25">
      <c r="A167" s="422">
        <v>44873</v>
      </c>
      <c r="B167" s="293" t="s">
        <v>18150</v>
      </c>
      <c r="C167" s="293">
        <v>24</v>
      </c>
      <c r="D167" s="293"/>
      <c r="E167" s="293">
        <v>57.2</v>
      </c>
    </row>
    <row r="168" spans="1:5" x14ac:dyDescent="0.25">
      <c r="A168" s="422">
        <v>44873</v>
      </c>
      <c r="B168" s="293" t="s">
        <v>18151</v>
      </c>
      <c r="C168" s="416">
        <v>30</v>
      </c>
      <c r="D168" s="293"/>
      <c r="E168" s="293">
        <v>88</v>
      </c>
    </row>
    <row r="169" spans="1:5" x14ac:dyDescent="0.25">
      <c r="A169" s="422">
        <v>44873</v>
      </c>
      <c r="B169" s="293" t="s">
        <v>18152</v>
      </c>
      <c r="C169" s="416">
        <v>182</v>
      </c>
      <c r="D169" s="293"/>
      <c r="E169" s="293">
        <v>400.33</v>
      </c>
    </row>
    <row r="170" spans="1:5" x14ac:dyDescent="0.25">
      <c r="A170" s="422">
        <v>44873</v>
      </c>
      <c r="B170" s="293" t="s">
        <v>18153</v>
      </c>
      <c r="C170" s="293">
        <v>135</v>
      </c>
      <c r="D170" s="293"/>
      <c r="E170" s="293">
        <v>546.84</v>
      </c>
    </row>
    <row r="171" spans="1:5" x14ac:dyDescent="0.25">
      <c r="A171" s="422">
        <v>44873</v>
      </c>
      <c r="B171" s="293" t="s">
        <v>18154</v>
      </c>
      <c r="C171" s="416">
        <v>14</v>
      </c>
      <c r="D171" s="293"/>
      <c r="E171" s="293">
        <v>52</v>
      </c>
    </row>
    <row r="172" spans="1:5" x14ac:dyDescent="0.25">
      <c r="A172" s="422">
        <v>44873</v>
      </c>
      <c r="B172" s="293" t="s">
        <v>18155</v>
      </c>
      <c r="C172" s="416">
        <v>111</v>
      </c>
      <c r="D172" s="293">
        <v>253.13</v>
      </c>
      <c r="E172" s="293"/>
    </row>
    <row r="173" spans="1:5" x14ac:dyDescent="0.25">
      <c r="A173" s="422">
        <v>44873</v>
      </c>
      <c r="B173" s="293" t="s">
        <v>18156</v>
      </c>
      <c r="C173" s="416">
        <v>13</v>
      </c>
      <c r="D173" s="293"/>
      <c r="E173" s="293">
        <v>49</v>
      </c>
    </row>
    <row r="174" spans="1:5" x14ac:dyDescent="0.25">
      <c r="A174" s="422">
        <v>44873</v>
      </c>
      <c r="B174" s="293" t="s">
        <v>18157</v>
      </c>
      <c r="C174" s="416">
        <v>40</v>
      </c>
      <c r="D174" s="293"/>
      <c r="E174" s="293">
        <v>94.4</v>
      </c>
    </row>
    <row r="175" spans="1:5" x14ac:dyDescent="0.25">
      <c r="A175" s="422">
        <v>44873</v>
      </c>
      <c r="B175" s="293" t="s">
        <v>18158</v>
      </c>
      <c r="C175" s="416">
        <v>30</v>
      </c>
      <c r="D175" s="293">
        <v>113.62</v>
      </c>
      <c r="E175" s="293"/>
    </row>
    <row r="176" spans="1:5" x14ac:dyDescent="0.25">
      <c r="A176" s="422">
        <v>44873</v>
      </c>
      <c r="B176" s="293" t="s">
        <v>18159</v>
      </c>
      <c r="C176" s="416">
        <v>197</v>
      </c>
      <c r="D176" s="293"/>
      <c r="E176" s="293">
        <v>409.65</v>
      </c>
    </row>
    <row r="177" spans="1:5" x14ac:dyDescent="0.25">
      <c r="A177" s="422">
        <v>44873</v>
      </c>
      <c r="B177" s="293" t="s">
        <v>18160</v>
      </c>
      <c r="C177" s="416">
        <v>53</v>
      </c>
      <c r="D177" s="293">
        <v>223</v>
      </c>
      <c r="E177" s="293"/>
    </row>
    <row r="178" spans="1:5" x14ac:dyDescent="0.25">
      <c r="A178" s="422">
        <v>44873</v>
      </c>
      <c r="B178" s="293" t="s">
        <v>18161</v>
      </c>
      <c r="C178" s="416">
        <v>877</v>
      </c>
      <c r="D178" s="293"/>
      <c r="E178" s="423">
        <v>2128.56</v>
      </c>
    </row>
    <row r="179" spans="1:5" x14ac:dyDescent="0.25">
      <c r="A179" s="422">
        <v>44874</v>
      </c>
      <c r="B179" s="293" t="s">
        <v>18162</v>
      </c>
      <c r="C179" s="416">
        <v>133</v>
      </c>
      <c r="D179" s="293"/>
      <c r="E179" s="293">
        <v>251.9</v>
      </c>
    </row>
    <row r="180" spans="1:5" x14ac:dyDescent="0.25">
      <c r="A180" s="422">
        <v>44874</v>
      </c>
      <c r="B180" s="293" t="s">
        <v>18163</v>
      </c>
      <c r="C180" s="416">
        <v>43</v>
      </c>
      <c r="D180" s="293">
        <v>134.32</v>
      </c>
      <c r="E180" s="293"/>
    </row>
    <row r="181" spans="1:5" x14ac:dyDescent="0.25">
      <c r="A181" s="422">
        <v>44874</v>
      </c>
      <c r="B181" s="293" t="s">
        <v>18164</v>
      </c>
      <c r="C181" s="416">
        <v>122</v>
      </c>
      <c r="D181" s="293"/>
      <c r="E181" s="293">
        <v>599.76</v>
      </c>
    </row>
    <row r="182" spans="1:5" x14ac:dyDescent="0.25">
      <c r="A182" s="422">
        <v>44874</v>
      </c>
      <c r="B182" s="293" t="s">
        <v>18165</v>
      </c>
      <c r="C182" s="416">
        <v>35</v>
      </c>
      <c r="D182" s="293"/>
      <c r="E182" s="293">
        <v>83.3</v>
      </c>
    </row>
    <row r="183" spans="1:5" x14ac:dyDescent="0.25">
      <c r="A183" s="422">
        <v>44874</v>
      </c>
      <c r="B183" s="293" t="s">
        <v>18166</v>
      </c>
      <c r="C183" s="416">
        <v>70</v>
      </c>
      <c r="D183" s="293"/>
      <c r="E183" s="293">
        <v>182</v>
      </c>
    </row>
    <row r="184" spans="1:5" x14ac:dyDescent="0.25">
      <c r="A184" s="422">
        <v>44874</v>
      </c>
      <c r="B184" s="293" t="s">
        <v>18167</v>
      </c>
      <c r="C184" s="416">
        <v>65</v>
      </c>
      <c r="D184" s="293"/>
      <c r="E184" s="293">
        <v>156.80000000000001</v>
      </c>
    </row>
    <row r="185" spans="1:5" x14ac:dyDescent="0.25">
      <c r="A185" s="422">
        <v>44874</v>
      </c>
      <c r="B185" s="293" t="s">
        <v>18168</v>
      </c>
      <c r="C185" s="416">
        <v>100</v>
      </c>
      <c r="D185" s="293"/>
      <c r="E185" s="293">
        <v>291.2</v>
      </c>
    </row>
    <row r="186" spans="1:5" x14ac:dyDescent="0.25">
      <c r="A186" s="422">
        <v>44874</v>
      </c>
      <c r="B186" s="293" t="s">
        <v>18169</v>
      </c>
      <c r="C186" s="416">
        <v>208</v>
      </c>
      <c r="D186" s="293"/>
      <c r="E186" s="293">
        <v>467.46</v>
      </c>
    </row>
    <row r="187" spans="1:5" x14ac:dyDescent="0.25">
      <c r="A187" s="422">
        <v>44874</v>
      </c>
      <c r="B187" s="293" t="s">
        <v>18170</v>
      </c>
      <c r="C187" s="416">
        <v>642</v>
      </c>
      <c r="D187" s="423">
        <v>1680.33</v>
      </c>
      <c r="E187" s="293"/>
    </row>
    <row r="188" spans="1:5" x14ac:dyDescent="0.25">
      <c r="A188" s="422">
        <v>44874</v>
      </c>
      <c r="B188" s="293" t="s">
        <v>18171</v>
      </c>
      <c r="C188" s="416">
        <v>21</v>
      </c>
      <c r="D188" s="293"/>
      <c r="E188" s="293">
        <v>101</v>
      </c>
    </row>
    <row r="189" spans="1:5" x14ac:dyDescent="0.25">
      <c r="A189" s="422">
        <v>44874</v>
      </c>
      <c r="B189" s="293" t="s">
        <v>18172</v>
      </c>
      <c r="C189" s="416">
        <v>46</v>
      </c>
      <c r="D189" s="293"/>
      <c r="E189" s="293">
        <v>104</v>
      </c>
    </row>
    <row r="190" spans="1:5" x14ac:dyDescent="0.25">
      <c r="A190" s="422">
        <v>44874</v>
      </c>
      <c r="B190" s="293" t="s">
        <v>18173</v>
      </c>
      <c r="C190" s="293">
        <v>98</v>
      </c>
      <c r="D190" s="293"/>
      <c r="E190" s="293">
        <v>204.82</v>
      </c>
    </row>
    <row r="191" spans="1:5" x14ac:dyDescent="0.25">
      <c r="A191" s="422">
        <v>44874</v>
      </c>
      <c r="B191" s="293" t="s">
        <v>18174</v>
      </c>
      <c r="C191" s="416">
        <v>1992</v>
      </c>
      <c r="D191" s="293"/>
      <c r="E191" s="423">
        <v>4135.6000000000004</v>
      </c>
    </row>
    <row r="192" spans="1:5" x14ac:dyDescent="0.25">
      <c r="A192" s="422">
        <v>44874</v>
      </c>
      <c r="B192" s="293" t="s">
        <v>18175</v>
      </c>
      <c r="C192" s="416">
        <v>375</v>
      </c>
      <c r="D192" s="293"/>
      <c r="E192" s="293">
        <v>746.98</v>
      </c>
    </row>
    <row r="193" spans="1:5" x14ac:dyDescent="0.25">
      <c r="A193" s="422">
        <v>44874</v>
      </c>
      <c r="B193" s="293" t="s">
        <v>18176</v>
      </c>
      <c r="C193" s="416">
        <v>41</v>
      </c>
      <c r="D193" s="293"/>
      <c r="E193" s="293">
        <v>88.4</v>
      </c>
    </row>
    <row r="194" spans="1:5" x14ac:dyDescent="0.25">
      <c r="A194" s="422">
        <v>44874</v>
      </c>
      <c r="B194" s="293" t="s">
        <v>18177</v>
      </c>
      <c r="C194" s="416">
        <v>196</v>
      </c>
      <c r="D194" s="293"/>
      <c r="E194" s="293">
        <v>499.8</v>
      </c>
    </row>
    <row r="195" spans="1:5" x14ac:dyDescent="0.25">
      <c r="A195" s="422">
        <v>44874</v>
      </c>
      <c r="B195" s="293" t="s">
        <v>18178</v>
      </c>
      <c r="C195" s="416">
        <v>140</v>
      </c>
      <c r="D195" s="293"/>
      <c r="E195" s="293">
        <v>291.2</v>
      </c>
    </row>
    <row r="196" spans="1:5" x14ac:dyDescent="0.25">
      <c r="A196" s="422">
        <v>44874</v>
      </c>
      <c r="B196" s="293" t="s">
        <v>18179</v>
      </c>
      <c r="C196" s="416">
        <v>210</v>
      </c>
      <c r="D196" s="293">
        <v>552.76</v>
      </c>
      <c r="E196" s="293"/>
    </row>
    <row r="197" spans="1:5" x14ac:dyDescent="0.25">
      <c r="A197" s="422">
        <v>44874</v>
      </c>
      <c r="B197" s="293" t="s">
        <v>18180</v>
      </c>
      <c r="C197" s="416">
        <v>45</v>
      </c>
      <c r="D197" s="293">
        <v>89.54</v>
      </c>
      <c r="E197" s="293"/>
    </row>
    <row r="198" spans="1:5" x14ac:dyDescent="0.25">
      <c r="A198" s="422">
        <v>44874</v>
      </c>
      <c r="B198" s="293" t="s">
        <v>18181</v>
      </c>
      <c r="C198" s="416">
        <v>107</v>
      </c>
      <c r="D198" s="293"/>
      <c r="E198" s="293">
        <v>348.39</v>
      </c>
    </row>
    <row r="199" spans="1:5" x14ac:dyDescent="0.25">
      <c r="A199" s="422">
        <v>44874</v>
      </c>
      <c r="B199" s="293" t="s">
        <v>18182</v>
      </c>
      <c r="C199" s="416">
        <v>142</v>
      </c>
      <c r="D199" s="293"/>
      <c r="E199" s="293">
        <v>363.1</v>
      </c>
    </row>
    <row r="200" spans="1:5" x14ac:dyDescent="0.25">
      <c r="A200" s="422">
        <v>44874</v>
      </c>
      <c r="B200" s="293" t="s">
        <v>18183</v>
      </c>
      <c r="C200" s="416">
        <v>106</v>
      </c>
      <c r="D200" s="293"/>
      <c r="E200" s="293">
        <v>330</v>
      </c>
    </row>
    <row r="201" spans="1:5" x14ac:dyDescent="0.25">
      <c r="A201" s="422">
        <v>44874</v>
      </c>
      <c r="B201" s="293" t="s">
        <v>18184</v>
      </c>
      <c r="C201" s="416">
        <v>40</v>
      </c>
      <c r="D201" s="293"/>
      <c r="E201" s="293">
        <v>198</v>
      </c>
    </row>
    <row r="202" spans="1:5" x14ac:dyDescent="0.25">
      <c r="A202" s="422">
        <v>44874</v>
      </c>
      <c r="B202" s="293" t="s">
        <v>18185</v>
      </c>
      <c r="C202" s="416">
        <v>318</v>
      </c>
      <c r="D202" s="293"/>
      <c r="E202" s="293">
        <v>658.6</v>
      </c>
    </row>
    <row r="203" spans="1:5" x14ac:dyDescent="0.25">
      <c r="A203" s="422">
        <v>44874</v>
      </c>
      <c r="B203" s="293" t="s">
        <v>18186</v>
      </c>
      <c r="C203" s="416">
        <v>16</v>
      </c>
      <c r="D203" s="293"/>
      <c r="E203" s="293">
        <v>49</v>
      </c>
    </row>
    <row r="204" spans="1:5" x14ac:dyDescent="0.25">
      <c r="A204" s="20">
        <v>44875</v>
      </c>
      <c r="B204" s="21" t="s">
        <v>18188</v>
      </c>
      <c r="C204" s="21">
        <v>83</v>
      </c>
      <c r="D204" s="149">
        <v>241.08</v>
      </c>
      <c r="E204" s="21"/>
    </row>
    <row r="205" spans="1:5" x14ac:dyDescent="0.25">
      <c r="A205" s="20">
        <v>44875</v>
      </c>
      <c r="B205" s="21" t="s">
        <v>18189</v>
      </c>
      <c r="C205" s="21">
        <v>75</v>
      </c>
      <c r="D205" s="21">
        <v>253.13</v>
      </c>
      <c r="E205" s="21"/>
    </row>
    <row r="206" spans="1:5" x14ac:dyDescent="0.25">
      <c r="A206" s="20">
        <v>44875</v>
      </c>
      <c r="B206" s="21" t="s">
        <v>18190</v>
      </c>
      <c r="C206" s="7">
        <v>106</v>
      </c>
      <c r="D206" s="59"/>
      <c r="E206" s="21">
        <v>262.60000000000002</v>
      </c>
    </row>
    <row r="207" spans="1:5" x14ac:dyDescent="0.25">
      <c r="A207" s="20">
        <v>44875</v>
      </c>
      <c r="B207" s="21" t="s">
        <v>18191</v>
      </c>
      <c r="C207" s="21">
        <v>120</v>
      </c>
      <c r="D207" s="21"/>
      <c r="E207" s="21">
        <v>291.2</v>
      </c>
    </row>
    <row r="208" spans="1:5" x14ac:dyDescent="0.25">
      <c r="A208" s="20">
        <v>44875</v>
      </c>
      <c r="B208" s="21" t="s">
        <v>18192</v>
      </c>
      <c r="C208" s="7">
        <v>250</v>
      </c>
      <c r="D208" s="59"/>
      <c r="E208" s="21">
        <v>205.8</v>
      </c>
    </row>
    <row r="209" spans="1:5" x14ac:dyDescent="0.25">
      <c r="A209" s="20">
        <v>44875</v>
      </c>
      <c r="B209" s="21" t="s">
        <v>18193</v>
      </c>
      <c r="C209" s="21">
        <v>18</v>
      </c>
      <c r="D209" s="59"/>
      <c r="E209" s="21">
        <v>52</v>
      </c>
    </row>
    <row r="210" spans="1:5" x14ac:dyDescent="0.25">
      <c r="A210" s="20">
        <v>44875</v>
      </c>
      <c r="B210" s="21" t="s">
        <v>18194</v>
      </c>
      <c r="C210" s="21">
        <v>38</v>
      </c>
      <c r="D210" s="59"/>
      <c r="E210" s="21">
        <v>83.3</v>
      </c>
    </row>
    <row r="211" spans="1:5" x14ac:dyDescent="0.25">
      <c r="A211" s="20">
        <v>44875</v>
      </c>
      <c r="B211" s="21" t="s">
        <v>18195</v>
      </c>
      <c r="C211" s="21">
        <v>384</v>
      </c>
      <c r="D211" s="59"/>
      <c r="E211" s="21">
        <v>895.48</v>
      </c>
    </row>
    <row r="212" spans="1:5" x14ac:dyDescent="0.25">
      <c r="A212" s="20">
        <v>44875</v>
      </c>
      <c r="B212" s="21" t="s">
        <v>18196</v>
      </c>
      <c r="C212" s="21">
        <v>48</v>
      </c>
      <c r="D212" s="59"/>
      <c r="E212" s="21">
        <v>119.6</v>
      </c>
    </row>
    <row r="213" spans="1:5" x14ac:dyDescent="0.25">
      <c r="A213" s="20">
        <v>44875</v>
      </c>
      <c r="B213" s="21" t="s">
        <v>18197</v>
      </c>
      <c r="C213" s="21">
        <v>38</v>
      </c>
      <c r="D213" s="59"/>
      <c r="E213" s="21">
        <v>83.3</v>
      </c>
    </row>
    <row r="214" spans="1:5" x14ac:dyDescent="0.25">
      <c r="A214" s="20">
        <v>44875</v>
      </c>
      <c r="B214" s="21" t="s">
        <v>18198</v>
      </c>
      <c r="C214" s="21">
        <v>25</v>
      </c>
      <c r="D214" s="59"/>
      <c r="E214" s="21">
        <v>97</v>
      </c>
    </row>
    <row r="215" spans="1:5" x14ac:dyDescent="0.25">
      <c r="A215" s="20">
        <v>44875</v>
      </c>
      <c r="B215" s="21" t="s">
        <v>18199</v>
      </c>
      <c r="C215" s="21">
        <v>132</v>
      </c>
      <c r="D215" s="59"/>
      <c r="E215" s="21">
        <v>377.07</v>
      </c>
    </row>
    <row r="216" spans="1:5" x14ac:dyDescent="0.25">
      <c r="A216" s="20">
        <v>44875</v>
      </c>
      <c r="B216" s="21" t="s">
        <v>18200</v>
      </c>
      <c r="C216" s="21">
        <v>33</v>
      </c>
      <c r="D216" s="21">
        <v>108.86</v>
      </c>
      <c r="E216" s="21"/>
    </row>
    <row r="217" spans="1:5" x14ac:dyDescent="0.25">
      <c r="A217" s="20">
        <v>44875</v>
      </c>
      <c r="B217" s="21" t="s">
        <v>18201</v>
      </c>
      <c r="C217" s="21">
        <v>23</v>
      </c>
      <c r="D217" s="21">
        <v>72.569999999999993</v>
      </c>
      <c r="E217" s="21"/>
    </row>
    <row r="218" spans="1:5" x14ac:dyDescent="0.25">
      <c r="A218" s="20">
        <v>44875</v>
      </c>
      <c r="B218" s="21" t="s">
        <v>18202</v>
      </c>
      <c r="C218" s="21">
        <v>38</v>
      </c>
      <c r="D218" s="59"/>
      <c r="E218" s="21">
        <v>123.48</v>
      </c>
    </row>
    <row r="219" spans="1:5" x14ac:dyDescent="0.25">
      <c r="A219" s="20">
        <v>44875</v>
      </c>
      <c r="B219" s="21" t="s">
        <v>18203</v>
      </c>
      <c r="C219" s="21">
        <v>733</v>
      </c>
      <c r="D219" s="59"/>
      <c r="E219" s="60">
        <v>1561.88</v>
      </c>
    </row>
    <row r="220" spans="1:5" x14ac:dyDescent="0.25">
      <c r="A220" s="20">
        <v>44875</v>
      </c>
      <c r="B220" s="21" t="s">
        <v>18204</v>
      </c>
      <c r="C220" s="21">
        <v>23</v>
      </c>
      <c r="D220" s="21">
        <v>81.16</v>
      </c>
      <c r="E220" s="21"/>
    </row>
    <row r="221" spans="1:5" x14ac:dyDescent="0.25">
      <c r="A221" s="20">
        <v>44875</v>
      </c>
      <c r="B221" s="21" t="s">
        <v>18205</v>
      </c>
      <c r="C221" s="7">
        <v>236</v>
      </c>
      <c r="D221" s="59"/>
      <c r="E221" s="21">
        <v>553.79999999999995</v>
      </c>
    </row>
    <row r="222" spans="1:5" x14ac:dyDescent="0.25">
      <c r="A222" s="20">
        <v>44875</v>
      </c>
      <c r="B222" s="21" t="s">
        <v>18206</v>
      </c>
      <c r="C222" s="7">
        <v>26</v>
      </c>
      <c r="D222" s="21">
        <v>84.38</v>
      </c>
      <c r="E222" s="21"/>
    </row>
    <row r="223" spans="1:5" x14ac:dyDescent="0.25">
      <c r="A223" s="20">
        <v>44875</v>
      </c>
      <c r="B223" s="21" t="s">
        <v>18207</v>
      </c>
      <c r="C223" s="7">
        <v>91</v>
      </c>
      <c r="D223" s="59"/>
      <c r="E223" s="21">
        <v>171.1</v>
      </c>
    </row>
    <row r="224" spans="1:5" x14ac:dyDescent="0.25">
      <c r="A224" s="20">
        <v>44875</v>
      </c>
      <c r="B224" s="21" t="s">
        <v>18208</v>
      </c>
      <c r="C224" s="7">
        <v>283</v>
      </c>
      <c r="D224" s="59"/>
      <c r="E224" s="21">
        <v>534.6</v>
      </c>
    </row>
    <row r="225" spans="1:5" x14ac:dyDescent="0.25">
      <c r="A225" s="20">
        <v>44875</v>
      </c>
      <c r="B225" s="21" t="s">
        <v>18209</v>
      </c>
      <c r="C225" s="7">
        <v>24</v>
      </c>
      <c r="D225" s="59"/>
      <c r="E225" s="21">
        <v>58.8</v>
      </c>
    </row>
    <row r="226" spans="1:5" x14ac:dyDescent="0.25">
      <c r="A226" s="20">
        <v>44875</v>
      </c>
      <c r="B226" s="21" t="s">
        <v>18210</v>
      </c>
      <c r="C226" s="7">
        <v>96</v>
      </c>
      <c r="D226" s="59"/>
      <c r="E226" s="21">
        <v>217.36</v>
      </c>
    </row>
    <row r="227" spans="1:5" x14ac:dyDescent="0.25">
      <c r="A227" s="20">
        <v>44875</v>
      </c>
      <c r="B227" s="21" t="s">
        <v>18211</v>
      </c>
      <c r="C227" s="7">
        <v>319</v>
      </c>
      <c r="D227" s="59"/>
      <c r="E227" s="21">
        <v>702</v>
      </c>
    </row>
    <row r="228" spans="1:5" x14ac:dyDescent="0.25">
      <c r="A228" s="20">
        <v>44875</v>
      </c>
      <c r="B228" s="21" t="s">
        <v>18212</v>
      </c>
      <c r="C228" s="7">
        <v>91</v>
      </c>
      <c r="D228" s="59"/>
      <c r="E228" s="21">
        <v>171.1</v>
      </c>
    </row>
    <row r="229" spans="1:5" x14ac:dyDescent="0.25">
      <c r="A229" s="20">
        <v>44875</v>
      </c>
      <c r="B229" s="21" t="s">
        <v>18213</v>
      </c>
      <c r="C229" s="7">
        <v>49</v>
      </c>
      <c r="D229" s="21">
        <v>156.69999999999999</v>
      </c>
      <c r="E229" s="21"/>
    </row>
    <row r="230" spans="1:5" x14ac:dyDescent="0.25">
      <c r="A230" s="20">
        <v>44875</v>
      </c>
      <c r="B230" s="21" t="s">
        <v>18214</v>
      </c>
      <c r="C230" s="7">
        <v>63</v>
      </c>
      <c r="D230" s="21">
        <v>186.84</v>
      </c>
      <c r="E230" s="21"/>
    </row>
    <row r="231" spans="1:5" x14ac:dyDescent="0.25">
      <c r="A231" s="20">
        <v>44875</v>
      </c>
      <c r="B231" s="21" t="s">
        <v>18215</v>
      </c>
      <c r="C231" s="7">
        <v>76</v>
      </c>
      <c r="D231" s="59"/>
      <c r="E231" s="21">
        <v>196</v>
      </c>
    </row>
    <row r="232" spans="1:5" x14ac:dyDescent="0.25">
      <c r="A232" s="20">
        <v>44875</v>
      </c>
      <c r="B232" s="21" t="s">
        <v>18217</v>
      </c>
      <c r="C232" s="19">
        <v>29</v>
      </c>
      <c r="D232" s="59">
        <v>84.38</v>
      </c>
      <c r="E232" s="21"/>
    </row>
    <row r="233" spans="1:5" x14ac:dyDescent="0.25">
      <c r="A233" s="20">
        <v>44879</v>
      </c>
      <c r="B233" s="21" t="s">
        <v>18218</v>
      </c>
      <c r="C233" s="7">
        <v>420</v>
      </c>
      <c r="D233" s="59"/>
      <c r="E233" s="21">
        <v>870.74</v>
      </c>
    </row>
    <row r="234" spans="1:5" x14ac:dyDescent="0.25">
      <c r="A234" s="20">
        <v>44879</v>
      </c>
      <c r="B234" s="21" t="s">
        <v>18219</v>
      </c>
      <c r="C234" s="21">
        <v>250</v>
      </c>
      <c r="D234" s="59">
        <v>227.4</v>
      </c>
      <c r="E234" s="21"/>
    </row>
    <row r="235" spans="1:5" x14ac:dyDescent="0.25">
      <c r="A235" s="20">
        <v>44879</v>
      </c>
      <c r="B235" s="21" t="s">
        <v>18220</v>
      </c>
      <c r="C235" s="7">
        <v>10</v>
      </c>
      <c r="D235" s="59">
        <v>31.88</v>
      </c>
      <c r="E235" s="21"/>
    </row>
    <row r="236" spans="1:5" x14ac:dyDescent="0.25">
      <c r="A236" s="20">
        <v>44879</v>
      </c>
      <c r="B236" s="21" t="s">
        <v>18221</v>
      </c>
      <c r="C236" s="7">
        <v>146</v>
      </c>
      <c r="D236" s="59"/>
      <c r="E236" s="19">
        <v>321.2</v>
      </c>
    </row>
    <row r="237" spans="1:5" x14ac:dyDescent="0.25">
      <c r="A237" s="20">
        <v>44879</v>
      </c>
      <c r="B237" s="21" t="s">
        <v>18222</v>
      </c>
      <c r="C237" s="7">
        <v>30</v>
      </c>
      <c r="D237" s="59"/>
      <c r="E237" s="21">
        <v>78</v>
      </c>
    </row>
    <row r="238" spans="1:5" x14ac:dyDescent="0.25">
      <c r="A238" s="20">
        <v>44879</v>
      </c>
      <c r="B238" s="21" t="s">
        <v>18223</v>
      </c>
      <c r="C238" s="7">
        <v>36</v>
      </c>
      <c r="D238" s="59">
        <v>108.49</v>
      </c>
      <c r="E238" s="21"/>
    </row>
    <row r="239" spans="1:5" x14ac:dyDescent="0.25">
      <c r="A239" s="20">
        <v>44879</v>
      </c>
      <c r="B239" s="21" t="s">
        <v>18224</v>
      </c>
      <c r="C239" s="7">
        <v>381</v>
      </c>
      <c r="D239" s="59"/>
      <c r="E239" s="21">
        <v>866.32</v>
      </c>
    </row>
    <row r="240" spans="1:5" x14ac:dyDescent="0.25">
      <c r="A240" s="20">
        <v>44879</v>
      </c>
      <c r="B240" s="21" t="s">
        <v>18225</v>
      </c>
      <c r="C240" s="7">
        <v>56</v>
      </c>
      <c r="D240" s="59"/>
      <c r="E240" s="21">
        <v>137.19999999999999</v>
      </c>
    </row>
    <row r="241" spans="1:5" x14ac:dyDescent="0.25">
      <c r="A241" s="20">
        <v>44879</v>
      </c>
      <c r="B241" s="21" t="s">
        <v>18226</v>
      </c>
      <c r="C241" s="7">
        <v>70</v>
      </c>
      <c r="D241" s="59">
        <v>177.12</v>
      </c>
      <c r="E241" s="21"/>
    </row>
    <row r="242" spans="1:5" x14ac:dyDescent="0.25">
      <c r="A242" s="20">
        <v>44879</v>
      </c>
      <c r="B242" s="21" t="s">
        <v>18227</v>
      </c>
      <c r="C242" s="7">
        <v>30</v>
      </c>
      <c r="D242" s="59">
        <v>89.54</v>
      </c>
      <c r="E242" s="21"/>
    </row>
    <row r="243" spans="1:5" x14ac:dyDescent="0.25">
      <c r="A243" s="20">
        <v>44879</v>
      </c>
      <c r="B243" s="21" t="s">
        <v>18228</v>
      </c>
      <c r="C243" s="7">
        <v>500</v>
      </c>
      <c r="D243" s="59"/>
      <c r="E243" s="21">
        <v>1058.4000000000001</v>
      </c>
    </row>
    <row r="244" spans="1:5" x14ac:dyDescent="0.25">
      <c r="A244" s="20">
        <v>44879</v>
      </c>
      <c r="B244" s="21" t="s">
        <v>18229</v>
      </c>
      <c r="C244" s="7">
        <v>116</v>
      </c>
      <c r="D244" s="59"/>
      <c r="E244" s="21">
        <v>261.82</v>
      </c>
    </row>
    <row r="245" spans="1:5" x14ac:dyDescent="0.25">
      <c r="A245" s="20">
        <v>44879</v>
      </c>
      <c r="B245" s="21" t="s">
        <v>18230</v>
      </c>
      <c r="C245" s="21">
        <v>160</v>
      </c>
      <c r="D245" s="59"/>
      <c r="E245" s="21">
        <v>221.2</v>
      </c>
    </row>
    <row r="246" spans="1:5" x14ac:dyDescent="0.25">
      <c r="A246" s="20">
        <v>44879</v>
      </c>
      <c r="B246" s="21" t="s">
        <v>18231</v>
      </c>
      <c r="C246" s="7">
        <v>54</v>
      </c>
      <c r="D246" s="59"/>
      <c r="E246" s="21">
        <v>123.9</v>
      </c>
    </row>
    <row r="247" spans="1:5" x14ac:dyDescent="0.25">
      <c r="A247" s="20">
        <v>44879</v>
      </c>
      <c r="B247" s="21" t="s">
        <v>18232</v>
      </c>
      <c r="C247" s="7">
        <v>81</v>
      </c>
      <c r="D247" s="59"/>
      <c r="E247" s="21">
        <v>147.5</v>
      </c>
    </row>
    <row r="248" spans="1:5" x14ac:dyDescent="0.25">
      <c r="A248" s="20">
        <v>44879</v>
      </c>
      <c r="B248" s="21" t="s">
        <v>18233</v>
      </c>
      <c r="C248" s="7">
        <v>44</v>
      </c>
      <c r="D248" s="19">
        <v>174.78</v>
      </c>
      <c r="E248" s="21"/>
    </row>
    <row r="249" spans="1:5" x14ac:dyDescent="0.25">
      <c r="A249" s="20">
        <v>44879</v>
      </c>
      <c r="B249" s="21" t="s">
        <v>18234</v>
      </c>
      <c r="C249" s="7">
        <v>10</v>
      </c>
      <c r="D249" s="59"/>
      <c r="E249" s="21">
        <v>94</v>
      </c>
    </row>
    <row r="250" spans="1:5" x14ac:dyDescent="0.25">
      <c r="A250" s="20">
        <v>44879</v>
      </c>
      <c r="B250" s="21" t="s">
        <v>18235</v>
      </c>
      <c r="C250" s="19">
        <v>45</v>
      </c>
      <c r="D250" s="59"/>
      <c r="E250" s="21">
        <v>98</v>
      </c>
    </row>
    <row r="251" spans="1:5" x14ac:dyDescent="0.25">
      <c r="A251" s="20">
        <v>44879</v>
      </c>
      <c r="B251" s="21" t="s">
        <v>18236</v>
      </c>
      <c r="C251" s="7">
        <v>184</v>
      </c>
      <c r="D251" s="59"/>
      <c r="E251" s="21">
        <v>335.92</v>
      </c>
    </row>
    <row r="252" spans="1:5" x14ac:dyDescent="0.25">
      <c r="A252" s="20">
        <v>44879</v>
      </c>
      <c r="B252" s="21" t="s">
        <v>18237</v>
      </c>
      <c r="C252" s="7">
        <v>60</v>
      </c>
      <c r="D252" s="59"/>
      <c r="E252" s="21">
        <v>137.19999999999999</v>
      </c>
    </row>
    <row r="253" spans="1:5" x14ac:dyDescent="0.25">
      <c r="A253" s="20">
        <v>44879</v>
      </c>
      <c r="B253" s="21" t="s">
        <v>18239</v>
      </c>
      <c r="C253" s="7">
        <v>51</v>
      </c>
      <c r="D253" s="59"/>
      <c r="E253" s="21">
        <v>127.4</v>
      </c>
    </row>
    <row r="254" spans="1:5" x14ac:dyDescent="0.25">
      <c r="A254" s="20">
        <v>44879</v>
      </c>
      <c r="B254" s="21" t="s">
        <v>18240</v>
      </c>
      <c r="C254" s="7">
        <v>50</v>
      </c>
      <c r="D254" s="59"/>
      <c r="E254" s="21">
        <v>221.2</v>
      </c>
    </row>
    <row r="255" spans="1:5" x14ac:dyDescent="0.25">
      <c r="A255" s="20">
        <v>44879</v>
      </c>
      <c r="B255" s="21" t="s">
        <v>18241</v>
      </c>
      <c r="C255" s="7">
        <v>26</v>
      </c>
      <c r="D255" s="59"/>
      <c r="E255" s="21">
        <v>62.4</v>
      </c>
    </row>
    <row r="256" spans="1:5" x14ac:dyDescent="0.25">
      <c r="A256" s="20">
        <v>44879</v>
      </c>
      <c r="B256" s="21" t="s">
        <v>18242</v>
      </c>
      <c r="C256" s="7">
        <v>122</v>
      </c>
      <c r="D256" s="59"/>
      <c r="E256" s="21">
        <v>297.92</v>
      </c>
    </row>
    <row r="257" spans="1:5" x14ac:dyDescent="0.25">
      <c r="A257" s="20">
        <v>44879</v>
      </c>
      <c r="B257" s="21" t="s">
        <v>18243</v>
      </c>
      <c r="C257" s="7">
        <v>353</v>
      </c>
      <c r="D257" s="59">
        <v>997.16</v>
      </c>
      <c r="E257" s="59"/>
    </row>
    <row r="258" spans="1:5" x14ac:dyDescent="0.25">
      <c r="A258" s="20">
        <v>44879</v>
      </c>
      <c r="B258" s="21" t="s">
        <v>18244</v>
      </c>
      <c r="C258" s="7">
        <v>80</v>
      </c>
      <c r="D258" s="59"/>
      <c r="E258" s="59">
        <v>196</v>
      </c>
    </row>
    <row r="259" spans="1:5" x14ac:dyDescent="0.25">
      <c r="A259" s="20">
        <v>44879</v>
      </c>
      <c r="B259" s="21" t="s">
        <v>18245</v>
      </c>
      <c r="C259" s="7">
        <v>609</v>
      </c>
      <c r="D259" s="59"/>
      <c r="E259" s="427">
        <v>1539.2</v>
      </c>
    </row>
    <row r="260" spans="1:5" x14ac:dyDescent="0.25">
      <c r="A260" s="20">
        <v>44879</v>
      </c>
      <c r="B260" s="21" t="s">
        <v>18246</v>
      </c>
      <c r="C260" s="7">
        <v>35</v>
      </c>
      <c r="D260" s="59"/>
      <c r="E260" s="59">
        <v>88.4</v>
      </c>
    </row>
    <row r="261" spans="1:5" x14ac:dyDescent="0.25">
      <c r="A261" s="20">
        <v>44879</v>
      </c>
      <c r="B261" s="21" t="s">
        <v>18247</v>
      </c>
      <c r="C261" s="7">
        <v>11</v>
      </c>
      <c r="D261" s="59"/>
      <c r="E261" s="59">
        <v>49</v>
      </c>
    </row>
    <row r="262" spans="1:5" x14ac:dyDescent="0.25">
      <c r="A262" s="20">
        <v>44879</v>
      </c>
      <c r="B262" s="21" t="s">
        <v>18248</v>
      </c>
      <c r="C262" s="7">
        <v>20</v>
      </c>
      <c r="D262" s="59"/>
      <c r="E262" s="59">
        <v>52</v>
      </c>
    </row>
    <row r="263" spans="1:5" x14ac:dyDescent="0.25">
      <c r="A263" s="20">
        <v>44879</v>
      </c>
      <c r="B263" s="21" t="s">
        <v>18249</v>
      </c>
      <c r="C263" s="7">
        <v>96</v>
      </c>
      <c r="D263" s="59"/>
      <c r="E263" s="59">
        <v>209.48</v>
      </c>
    </row>
    <row r="264" spans="1:5" x14ac:dyDescent="0.25">
      <c r="A264" s="20">
        <v>44879</v>
      </c>
      <c r="B264" s="21" t="s">
        <v>18250</v>
      </c>
      <c r="C264" s="7">
        <v>244</v>
      </c>
      <c r="D264" s="59"/>
      <c r="E264" s="59">
        <v>556.91999999999996</v>
      </c>
    </row>
    <row r="265" spans="1:5" x14ac:dyDescent="0.25">
      <c r="A265" s="20">
        <v>44879</v>
      </c>
      <c r="B265" s="21" t="s">
        <v>18251</v>
      </c>
      <c r="C265" s="7">
        <v>53</v>
      </c>
      <c r="D265" s="59">
        <v>150.68</v>
      </c>
      <c r="E265" s="59"/>
    </row>
    <row r="266" spans="1:5" x14ac:dyDescent="0.25">
      <c r="A266" s="20">
        <v>44879</v>
      </c>
      <c r="B266" s="19" t="s">
        <v>18253</v>
      </c>
      <c r="C266" s="7">
        <v>25</v>
      </c>
      <c r="D266" s="59">
        <v>89.27</v>
      </c>
      <c r="E266" s="59"/>
    </row>
    <row r="267" spans="1:5" x14ac:dyDescent="0.25">
      <c r="A267" s="20">
        <v>44880</v>
      </c>
      <c r="B267" s="21" t="s">
        <v>18254</v>
      </c>
      <c r="C267" s="7">
        <v>60</v>
      </c>
      <c r="D267" s="59"/>
      <c r="E267" s="59">
        <v>126</v>
      </c>
    </row>
    <row r="268" spans="1:5" x14ac:dyDescent="0.25">
      <c r="A268" s="20">
        <v>44880</v>
      </c>
      <c r="B268" s="21" t="s">
        <v>18255</v>
      </c>
      <c r="C268" s="7">
        <v>34</v>
      </c>
      <c r="D268" s="59"/>
      <c r="E268" s="59">
        <v>83.2</v>
      </c>
    </row>
    <row r="269" spans="1:5" x14ac:dyDescent="0.25">
      <c r="A269" s="20">
        <v>44880</v>
      </c>
      <c r="B269" s="21" t="s">
        <v>18256</v>
      </c>
      <c r="C269" s="7">
        <v>137</v>
      </c>
      <c r="D269" s="59"/>
      <c r="E269" s="59">
        <v>358.44</v>
      </c>
    </row>
    <row r="270" spans="1:5" x14ac:dyDescent="0.25">
      <c r="A270" s="20">
        <v>44880</v>
      </c>
      <c r="B270" s="21" t="s">
        <v>18257</v>
      </c>
      <c r="C270" s="7">
        <v>39</v>
      </c>
      <c r="D270" s="59"/>
      <c r="E270" s="59">
        <v>93.6</v>
      </c>
    </row>
    <row r="271" spans="1:5" x14ac:dyDescent="0.25">
      <c r="A271" s="20">
        <v>44880</v>
      </c>
      <c r="B271" s="21" t="s">
        <v>18259</v>
      </c>
      <c r="C271" s="7">
        <v>63</v>
      </c>
      <c r="D271" s="59">
        <v>203.2</v>
      </c>
      <c r="E271" s="59"/>
    </row>
    <row r="272" spans="1:5" x14ac:dyDescent="0.25">
      <c r="A272" s="20">
        <v>44880</v>
      </c>
      <c r="B272" s="21" t="s">
        <v>18260</v>
      </c>
      <c r="C272" s="7">
        <v>650</v>
      </c>
      <c r="D272" s="59"/>
      <c r="E272" s="427">
        <v>1281</v>
      </c>
    </row>
    <row r="273" spans="1:6" x14ac:dyDescent="0.25">
      <c r="A273" s="20">
        <v>44880</v>
      </c>
      <c r="B273" s="21" t="s">
        <v>18261</v>
      </c>
      <c r="C273" s="7">
        <v>275</v>
      </c>
      <c r="D273" s="59"/>
      <c r="E273" s="59">
        <v>622.44000000000005</v>
      </c>
    </row>
    <row r="274" spans="1:6" x14ac:dyDescent="0.25">
      <c r="A274" s="20">
        <v>44880</v>
      </c>
      <c r="B274" s="19" t="s">
        <v>18262</v>
      </c>
      <c r="C274" s="7">
        <v>29</v>
      </c>
      <c r="D274" s="59"/>
      <c r="E274" s="19">
        <v>73.5</v>
      </c>
    </row>
    <row r="275" spans="1:6" x14ac:dyDescent="0.25">
      <c r="A275" s="20">
        <v>44880</v>
      </c>
      <c r="B275" s="21" t="s">
        <v>18263</v>
      </c>
      <c r="C275" s="7">
        <v>302</v>
      </c>
      <c r="D275" s="59"/>
      <c r="E275" s="59">
        <v>707.22</v>
      </c>
    </row>
    <row r="276" spans="1:6" x14ac:dyDescent="0.25">
      <c r="A276" s="20">
        <v>44880</v>
      </c>
      <c r="B276" s="21" t="s">
        <v>18264</v>
      </c>
      <c r="C276" s="7">
        <v>91</v>
      </c>
      <c r="D276" s="59"/>
      <c r="E276" s="59">
        <v>310.3</v>
      </c>
    </row>
    <row r="277" spans="1:6" x14ac:dyDescent="0.25">
      <c r="A277" s="20">
        <v>44880</v>
      </c>
      <c r="B277" s="21" t="s">
        <v>18265</v>
      </c>
      <c r="C277" s="7">
        <v>644</v>
      </c>
      <c r="D277" s="59"/>
      <c r="E277" s="427">
        <v>1536.89</v>
      </c>
    </row>
    <row r="278" spans="1:6" x14ac:dyDescent="0.25">
      <c r="A278" s="20">
        <v>44880</v>
      </c>
      <c r="B278" s="21" t="s">
        <v>18266</v>
      </c>
      <c r="C278" s="7">
        <v>24</v>
      </c>
      <c r="D278" s="59"/>
      <c r="E278" s="59">
        <v>68.599999999999994</v>
      </c>
    </row>
    <row r="279" spans="1:6" x14ac:dyDescent="0.25">
      <c r="A279" s="20">
        <v>44880</v>
      </c>
      <c r="B279" s="21" t="s">
        <v>18267</v>
      </c>
      <c r="C279" s="7">
        <v>93</v>
      </c>
      <c r="D279" s="59"/>
      <c r="E279" s="59">
        <v>320.39999999999998</v>
      </c>
    </row>
    <row r="280" spans="1:6" x14ac:dyDescent="0.25">
      <c r="A280" s="20">
        <v>44880</v>
      </c>
      <c r="B280" s="21" t="s">
        <v>18268</v>
      </c>
      <c r="C280" s="420">
        <v>43</v>
      </c>
      <c r="D280" s="59">
        <v>145.13999999999999</v>
      </c>
      <c r="E280" s="59"/>
    </row>
    <row r="281" spans="1:6" x14ac:dyDescent="0.25">
      <c r="A281" s="20">
        <v>44880</v>
      </c>
      <c r="B281" s="21" t="s">
        <v>18269</v>
      </c>
      <c r="C281" s="7">
        <v>324</v>
      </c>
      <c r="D281" s="59">
        <v>653.13</v>
      </c>
      <c r="E281" s="59"/>
      <c r="F281" t="s">
        <v>18445</v>
      </c>
    </row>
    <row r="282" spans="1:6" x14ac:dyDescent="0.25">
      <c r="A282" s="20">
        <v>44880</v>
      </c>
      <c r="B282" s="21" t="s">
        <v>18270</v>
      </c>
      <c r="C282" s="7">
        <v>871</v>
      </c>
      <c r="D282" s="59"/>
      <c r="E282" s="427">
        <v>1603.28</v>
      </c>
    </row>
    <row r="283" spans="1:6" x14ac:dyDescent="0.25">
      <c r="A283" s="20">
        <v>44880</v>
      </c>
      <c r="B283" s="21" t="s">
        <v>18271</v>
      </c>
      <c r="C283" s="7">
        <v>50</v>
      </c>
      <c r="D283" s="59">
        <v>168.76</v>
      </c>
      <c r="E283" s="427"/>
    </row>
    <row r="284" spans="1:6" x14ac:dyDescent="0.25">
      <c r="A284" s="20">
        <v>44880</v>
      </c>
      <c r="B284" s="21" t="s">
        <v>18273</v>
      </c>
      <c r="C284" s="21">
        <v>268</v>
      </c>
      <c r="D284" s="21">
        <v>510.3</v>
      </c>
      <c r="E284" s="21"/>
      <c r="F284" t="s">
        <v>18272</v>
      </c>
    </row>
    <row r="285" spans="1:6" x14ac:dyDescent="0.25">
      <c r="A285" s="20">
        <v>44880</v>
      </c>
      <c r="B285" s="19" t="s">
        <v>18274</v>
      </c>
      <c r="C285" s="21">
        <v>200</v>
      </c>
      <c r="D285" s="21"/>
      <c r="E285" s="21">
        <v>474.84</v>
      </c>
    </row>
    <row r="286" spans="1:6" x14ac:dyDescent="0.25">
      <c r="A286" s="20">
        <v>44880</v>
      </c>
      <c r="B286" s="19" t="s">
        <v>18275</v>
      </c>
      <c r="C286" s="21">
        <v>50</v>
      </c>
      <c r="D286" s="21"/>
      <c r="E286" s="21">
        <v>137.19999999999999</v>
      </c>
    </row>
    <row r="287" spans="1:6" x14ac:dyDescent="0.25">
      <c r="A287" s="20">
        <v>44880</v>
      </c>
      <c r="B287" s="21" t="s">
        <v>18276</v>
      </c>
      <c r="C287" s="21">
        <v>10</v>
      </c>
      <c r="D287" s="21"/>
      <c r="E287" s="21">
        <v>49</v>
      </c>
    </row>
    <row r="288" spans="1:6" x14ac:dyDescent="0.25">
      <c r="A288" s="20">
        <v>44880</v>
      </c>
      <c r="B288" s="21" t="s">
        <v>18277</v>
      </c>
      <c r="C288" s="7">
        <v>345</v>
      </c>
      <c r="D288" s="21">
        <v>645.87</v>
      </c>
      <c r="E288" s="21"/>
    </row>
    <row r="289" spans="1:5" x14ac:dyDescent="0.25">
      <c r="A289" s="20">
        <v>44880</v>
      </c>
      <c r="B289" s="21" t="s">
        <v>18278</v>
      </c>
      <c r="C289" s="21">
        <v>197</v>
      </c>
      <c r="D289" s="21"/>
      <c r="E289" s="21">
        <v>423.61</v>
      </c>
    </row>
    <row r="290" spans="1:5" x14ac:dyDescent="0.25">
      <c r="A290" s="20">
        <v>44880</v>
      </c>
      <c r="B290" s="21" t="s">
        <v>18279</v>
      </c>
      <c r="C290" s="7">
        <v>120</v>
      </c>
      <c r="D290" s="21"/>
      <c r="E290" s="19">
        <v>260.68</v>
      </c>
    </row>
    <row r="291" spans="1:5" x14ac:dyDescent="0.25">
      <c r="A291" s="20">
        <v>44880</v>
      </c>
      <c r="B291" s="21" t="s">
        <v>18280</v>
      </c>
      <c r="C291" s="7">
        <v>259</v>
      </c>
      <c r="D291" s="21"/>
      <c r="E291" s="21">
        <v>441</v>
      </c>
    </row>
    <row r="292" spans="1:5" x14ac:dyDescent="0.25">
      <c r="A292" s="20">
        <v>44880</v>
      </c>
      <c r="B292" s="21" t="s">
        <v>18281</v>
      </c>
      <c r="C292" s="21">
        <v>113</v>
      </c>
      <c r="D292" s="21"/>
      <c r="E292" s="21">
        <v>833</v>
      </c>
    </row>
    <row r="293" spans="1:5" x14ac:dyDescent="0.25">
      <c r="A293" s="20">
        <v>44880</v>
      </c>
      <c r="B293" s="21" t="s">
        <v>18282</v>
      </c>
      <c r="C293" s="21">
        <v>10</v>
      </c>
      <c r="D293" s="21">
        <v>60.27</v>
      </c>
      <c r="E293" s="21"/>
    </row>
    <row r="294" spans="1:5" x14ac:dyDescent="0.25">
      <c r="A294" s="20">
        <v>44880</v>
      </c>
      <c r="B294" s="21" t="s">
        <v>18283</v>
      </c>
      <c r="C294" s="21">
        <v>115</v>
      </c>
      <c r="D294" s="19">
        <v>262.36</v>
      </c>
      <c r="E294" s="21"/>
    </row>
    <row r="295" spans="1:5" x14ac:dyDescent="0.25">
      <c r="A295" s="20">
        <v>44881</v>
      </c>
      <c r="B295" s="21" t="s">
        <v>18284</v>
      </c>
      <c r="C295" s="7">
        <v>48</v>
      </c>
      <c r="D295" s="21">
        <v>159.65</v>
      </c>
      <c r="E295" s="21"/>
    </row>
    <row r="296" spans="1:5" x14ac:dyDescent="0.25">
      <c r="A296" s="20">
        <v>44881</v>
      </c>
      <c r="B296" s="21" t="s">
        <v>18285</v>
      </c>
      <c r="C296" s="21">
        <v>108</v>
      </c>
      <c r="D296" s="21"/>
      <c r="E296" s="21">
        <v>269.5</v>
      </c>
    </row>
    <row r="297" spans="1:5" x14ac:dyDescent="0.25">
      <c r="A297" s="20">
        <v>44881</v>
      </c>
      <c r="B297" s="21" t="s">
        <v>18286</v>
      </c>
      <c r="C297" s="21">
        <v>18</v>
      </c>
      <c r="D297" s="21">
        <v>55.35</v>
      </c>
      <c r="E297" s="21"/>
    </row>
    <row r="298" spans="1:5" x14ac:dyDescent="0.25">
      <c r="A298" s="20">
        <v>44881</v>
      </c>
      <c r="B298" s="21" t="s">
        <v>18287</v>
      </c>
      <c r="C298" s="21">
        <v>79</v>
      </c>
      <c r="D298" s="21"/>
      <c r="E298" s="21">
        <v>192.66</v>
      </c>
    </row>
    <row r="299" spans="1:5" x14ac:dyDescent="0.25">
      <c r="A299" s="20">
        <v>44881</v>
      </c>
      <c r="B299" s="21" t="s">
        <v>18288</v>
      </c>
      <c r="C299" s="21">
        <v>25</v>
      </c>
      <c r="D299" s="21"/>
      <c r="E299" s="21">
        <v>58.8</v>
      </c>
    </row>
    <row r="300" spans="1:5" x14ac:dyDescent="0.25">
      <c r="A300" s="20">
        <v>44881</v>
      </c>
      <c r="B300" s="21" t="s">
        <v>18289</v>
      </c>
      <c r="C300" s="21">
        <v>125</v>
      </c>
      <c r="D300" s="21">
        <v>421.89</v>
      </c>
      <c r="E300" s="21"/>
    </row>
    <row r="301" spans="1:5" x14ac:dyDescent="0.25">
      <c r="A301" s="20">
        <v>44881</v>
      </c>
      <c r="B301" s="21" t="s">
        <v>18290</v>
      </c>
      <c r="C301" s="21">
        <v>978</v>
      </c>
      <c r="D301" s="21"/>
      <c r="E301" s="21">
        <v>1909.04</v>
      </c>
    </row>
    <row r="302" spans="1:5" x14ac:dyDescent="0.25">
      <c r="A302" s="20">
        <v>44881</v>
      </c>
      <c r="B302" s="19" t="s">
        <v>18291</v>
      </c>
      <c r="C302" s="21">
        <v>70</v>
      </c>
      <c r="D302" s="21">
        <v>179.09</v>
      </c>
      <c r="E302" s="21"/>
    </row>
    <row r="303" spans="1:5" x14ac:dyDescent="0.25">
      <c r="A303" s="20">
        <v>44881</v>
      </c>
      <c r="B303" s="21" t="s">
        <v>18292</v>
      </c>
      <c r="C303" s="7">
        <v>60</v>
      </c>
      <c r="D303" s="21"/>
      <c r="E303" s="19">
        <v>205.8</v>
      </c>
    </row>
    <row r="304" spans="1:5" x14ac:dyDescent="0.25">
      <c r="A304" s="20">
        <v>44881</v>
      </c>
      <c r="B304" s="21" t="s">
        <v>18293</v>
      </c>
      <c r="C304" s="19">
        <v>38</v>
      </c>
      <c r="D304" s="21"/>
      <c r="E304" s="21">
        <v>83.3</v>
      </c>
    </row>
    <row r="305" spans="1:5" x14ac:dyDescent="0.25">
      <c r="A305" s="20">
        <v>44881</v>
      </c>
      <c r="B305" s="21" t="s">
        <v>18294</v>
      </c>
      <c r="C305" s="21">
        <v>31</v>
      </c>
      <c r="D305" s="21"/>
      <c r="E305" s="21">
        <v>67.599999999999994</v>
      </c>
    </row>
    <row r="306" spans="1:5" x14ac:dyDescent="0.25">
      <c r="A306" s="20">
        <v>44881</v>
      </c>
      <c r="B306" s="21" t="s">
        <v>18295</v>
      </c>
      <c r="C306" s="21">
        <v>505</v>
      </c>
      <c r="D306" s="21"/>
      <c r="E306" s="21">
        <v>963.9</v>
      </c>
    </row>
    <row r="307" spans="1:5" x14ac:dyDescent="0.25">
      <c r="A307" s="20">
        <v>44881</v>
      </c>
      <c r="B307" s="21" t="s">
        <v>18296</v>
      </c>
      <c r="C307" s="21">
        <v>24</v>
      </c>
      <c r="D307" s="21">
        <v>72.569999999999993</v>
      </c>
      <c r="E307" s="21"/>
    </row>
    <row r="308" spans="1:5" x14ac:dyDescent="0.25">
      <c r="A308" s="20">
        <v>44881</v>
      </c>
      <c r="B308" s="21" t="s">
        <v>18297</v>
      </c>
      <c r="C308" s="21">
        <v>75</v>
      </c>
      <c r="D308" s="21"/>
      <c r="E308" s="21">
        <v>218.4</v>
      </c>
    </row>
    <row r="309" spans="1:5" x14ac:dyDescent="0.25">
      <c r="A309" s="20">
        <v>44881</v>
      </c>
      <c r="B309" s="21" t="s">
        <v>18298</v>
      </c>
      <c r="C309" s="7">
        <v>31</v>
      </c>
      <c r="D309" s="21"/>
      <c r="E309" s="21">
        <v>73.5</v>
      </c>
    </row>
    <row r="310" spans="1:5" x14ac:dyDescent="0.25">
      <c r="A310" s="20">
        <v>44881</v>
      </c>
      <c r="B310" s="21" t="s">
        <v>18299</v>
      </c>
      <c r="C310" s="19">
        <v>30</v>
      </c>
      <c r="D310" s="21">
        <v>89.54</v>
      </c>
      <c r="E310" s="21"/>
    </row>
    <row r="311" spans="1:5" x14ac:dyDescent="0.25">
      <c r="A311" s="20">
        <v>44881</v>
      </c>
      <c r="B311" s="21" t="s">
        <v>18300</v>
      </c>
      <c r="C311" s="21">
        <v>310</v>
      </c>
      <c r="D311" s="21"/>
      <c r="E311" s="21">
        <v>774.2</v>
      </c>
    </row>
    <row r="312" spans="1:5" x14ac:dyDescent="0.25">
      <c r="A312" s="20">
        <v>44881</v>
      </c>
      <c r="B312" s="21" t="s">
        <v>18301</v>
      </c>
      <c r="C312" s="21">
        <v>10</v>
      </c>
      <c r="D312" s="21"/>
      <c r="E312" s="21">
        <v>25.92</v>
      </c>
    </row>
    <row r="313" spans="1:5" x14ac:dyDescent="0.25">
      <c r="A313" s="20">
        <v>44881</v>
      </c>
      <c r="B313" s="21" t="s">
        <v>18302</v>
      </c>
      <c r="C313" s="21">
        <v>100</v>
      </c>
      <c r="D313" s="21"/>
      <c r="E313" s="21">
        <v>291.2</v>
      </c>
    </row>
    <row r="314" spans="1:5" x14ac:dyDescent="0.25">
      <c r="A314" s="20">
        <v>44881</v>
      </c>
      <c r="B314" s="21" t="s">
        <v>18303</v>
      </c>
      <c r="C314" s="21">
        <v>111</v>
      </c>
      <c r="D314" s="21"/>
      <c r="E314" s="21">
        <v>291.2</v>
      </c>
    </row>
    <row r="315" spans="1:5" x14ac:dyDescent="0.25">
      <c r="A315" s="20">
        <v>44881</v>
      </c>
      <c r="B315" s="21" t="s">
        <v>18304</v>
      </c>
      <c r="C315" s="21">
        <v>78</v>
      </c>
      <c r="D315" s="21"/>
      <c r="E315" s="21">
        <v>164.16</v>
      </c>
    </row>
    <row r="316" spans="1:5" x14ac:dyDescent="0.25">
      <c r="A316" s="20">
        <v>44881</v>
      </c>
      <c r="B316" s="21" t="s">
        <v>18305</v>
      </c>
      <c r="C316" s="21">
        <v>270</v>
      </c>
      <c r="D316" s="21"/>
      <c r="E316" s="21">
        <v>655.20000000000005</v>
      </c>
    </row>
    <row r="317" spans="1:5" x14ac:dyDescent="0.25">
      <c r="A317" s="20">
        <v>44881</v>
      </c>
      <c r="B317" s="19" t="s">
        <v>18306</v>
      </c>
      <c r="C317" s="7">
        <v>36</v>
      </c>
      <c r="D317" s="21"/>
      <c r="E317" s="21">
        <v>87.36</v>
      </c>
    </row>
    <row r="318" spans="1:5" x14ac:dyDescent="0.25">
      <c r="A318" s="20">
        <v>44881</v>
      </c>
      <c r="B318" s="21" t="s">
        <v>18307</v>
      </c>
      <c r="C318" s="7">
        <v>12</v>
      </c>
      <c r="D318" s="21">
        <v>109.47</v>
      </c>
      <c r="E318" s="21"/>
    </row>
    <row r="319" spans="1:5" x14ac:dyDescent="0.25">
      <c r="A319" s="20">
        <v>44881</v>
      </c>
      <c r="B319" s="21" t="s">
        <v>18308</v>
      </c>
      <c r="C319" s="21">
        <v>39</v>
      </c>
      <c r="D319" s="21">
        <v>114.51</v>
      </c>
      <c r="E319" s="21"/>
    </row>
    <row r="320" spans="1:5" x14ac:dyDescent="0.25">
      <c r="A320" s="20">
        <v>44881</v>
      </c>
      <c r="B320" s="21" t="s">
        <v>18309</v>
      </c>
      <c r="C320" s="21">
        <v>43</v>
      </c>
      <c r="D320" s="21"/>
      <c r="E320" s="21">
        <v>144.22</v>
      </c>
    </row>
    <row r="321" spans="1:5" x14ac:dyDescent="0.25">
      <c r="A321" s="20">
        <v>44881</v>
      </c>
      <c r="B321" s="21" t="s">
        <v>18310</v>
      </c>
      <c r="C321" s="21">
        <v>151</v>
      </c>
      <c r="D321" s="21"/>
      <c r="E321" s="21">
        <v>411.6</v>
      </c>
    </row>
    <row r="322" spans="1:5" x14ac:dyDescent="0.25">
      <c r="A322" s="20">
        <v>44881</v>
      </c>
      <c r="B322" s="21" t="s">
        <v>18311</v>
      </c>
      <c r="C322" s="21">
        <v>50</v>
      </c>
      <c r="D322" s="21"/>
      <c r="E322" s="21">
        <v>147</v>
      </c>
    </row>
    <row r="323" spans="1:5" x14ac:dyDescent="0.25">
      <c r="A323" s="20">
        <v>44881</v>
      </c>
      <c r="B323" s="21" t="s">
        <v>18312</v>
      </c>
      <c r="C323" s="21">
        <v>22</v>
      </c>
      <c r="D323" s="21"/>
      <c r="E323" s="21">
        <v>49</v>
      </c>
    </row>
    <row r="324" spans="1:5" x14ac:dyDescent="0.25">
      <c r="A324" s="20">
        <v>44881</v>
      </c>
      <c r="B324" s="21" t="s">
        <v>18313</v>
      </c>
      <c r="C324" s="21">
        <v>113</v>
      </c>
      <c r="D324" s="21"/>
      <c r="E324" s="21">
        <v>306.8</v>
      </c>
    </row>
    <row r="325" spans="1:5" x14ac:dyDescent="0.25">
      <c r="A325" s="20">
        <v>44881</v>
      </c>
      <c r="B325" s="21" t="s">
        <v>18314</v>
      </c>
      <c r="C325" s="7">
        <v>468</v>
      </c>
      <c r="D325" s="21">
        <v>935.97</v>
      </c>
      <c r="E325" s="21"/>
    </row>
    <row r="326" spans="1:5" x14ac:dyDescent="0.25">
      <c r="A326" s="20">
        <v>44882</v>
      </c>
      <c r="B326" s="21" t="s">
        <v>18315</v>
      </c>
      <c r="C326" s="21">
        <v>40</v>
      </c>
      <c r="D326" s="21"/>
      <c r="E326" s="21">
        <v>109.2</v>
      </c>
    </row>
    <row r="327" spans="1:5" x14ac:dyDescent="0.25">
      <c r="A327" s="20">
        <v>44882</v>
      </c>
      <c r="B327" s="21" t="s">
        <v>18316</v>
      </c>
      <c r="C327" s="19">
        <v>28</v>
      </c>
      <c r="D327" s="21"/>
      <c r="E327" s="21">
        <v>68.599999999999994</v>
      </c>
    </row>
    <row r="328" spans="1:5" x14ac:dyDescent="0.25">
      <c r="A328" s="20">
        <v>44882</v>
      </c>
      <c r="B328" s="21" t="s">
        <v>18317</v>
      </c>
      <c r="C328" s="21">
        <v>120</v>
      </c>
      <c r="D328" s="21"/>
      <c r="E328" s="21">
        <v>218.4</v>
      </c>
    </row>
    <row r="329" spans="1:5" x14ac:dyDescent="0.25">
      <c r="A329" s="20">
        <v>44882</v>
      </c>
      <c r="B329" s="21" t="s">
        <v>18318</v>
      </c>
      <c r="C329" s="21">
        <v>107</v>
      </c>
      <c r="D329" s="21"/>
      <c r="E329" s="21">
        <v>295.89999999999998</v>
      </c>
    </row>
    <row r="330" spans="1:5" x14ac:dyDescent="0.25">
      <c r="A330" s="20">
        <v>44882</v>
      </c>
      <c r="B330" s="21" t="s">
        <v>18319</v>
      </c>
      <c r="C330" s="21">
        <v>250</v>
      </c>
      <c r="D330" s="21"/>
      <c r="E330" s="21">
        <v>608.29999999999995</v>
      </c>
    </row>
    <row r="331" spans="1:5" x14ac:dyDescent="0.25">
      <c r="A331" s="20">
        <v>44882</v>
      </c>
      <c r="B331" s="21" t="s">
        <v>18320</v>
      </c>
      <c r="C331" s="21">
        <v>118</v>
      </c>
      <c r="D331" s="21"/>
      <c r="E331" s="21">
        <v>271.7</v>
      </c>
    </row>
    <row r="332" spans="1:5" x14ac:dyDescent="0.25">
      <c r="A332" s="20">
        <v>44882</v>
      </c>
      <c r="B332" s="21" t="s">
        <v>18321</v>
      </c>
      <c r="C332" s="21">
        <v>93</v>
      </c>
      <c r="D332" s="21"/>
      <c r="E332" s="21">
        <v>195.51</v>
      </c>
    </row>
    <row r="333" spans="1:5" x14ac:dyDescent="0.25">
      <c r="A333" s="20">
        <v>44882</v>
      </c>
      <c r="B333" s="21" t="s">
        <v>18322</v>
      </c>
      <c r="C333" s="21">
        <v>560</v>
      </c>
      <c r="D333" s="21"/>
      <c r="E333" s="60">
        <v>1521.52</v>
      </c>
    </row>
    <row r="334" spans="1:5" x14ac:dyDescent="0.25">
      <c r="A334" s="20">
        <v>44882</v>
      </c>
      <c r="B334" s="21" t="s">
        <v>18323</v>
      </c>
      <c r="C334" s="21">
        <v>60</v>
      </c>
      <c r="D334" s="21">
        <v>179.09</v>
      </c>
      <c r="E334" s="21"/>
    </row>
    <row r="335" spans="1:5" x14ac:dyDescent="0.25">
      <c r="A335" s="20">
        <v>44882</v>
      </c>
      <c r="B335" s="21" t="s">
        <v>18324</v>
      </c>
      <c r="C335" s="21">
        <v>38</v>
      </c>
      <c r="D335" s="21">
        <v>115.13</v>
      </c>
      <c r="E335" s="21"/>
    </row>
    <row r="336" spans="1:5" x14ac:dyDescent="0.25">
      <c r="A336" s="20">
        <v>44882</v>
      </c>
      <c r="B336" s="21" t="s">
        <v>18325</v>
      </c>
      <c r="C336" s="21">
        <v>178</v>
      </c>
      <c r="D336" s="21"/>
      <c r="E336" s="21">
        <v>511.56</v>
      </c>
    </row>
    <row r="337" spans="1:5" ht="20.25" customHeight="1" x14ac:dyDescent="0.25">
      <c r="A337" s="20">
        <v>44882</v>
      </c>
      <c r="B337" s="21" t="s">
        <v>18326</v>
      </c>
      <c r="C337" s="21">
        <v>73</v>
      </c>
      <c r="D337" s="21"/>
      <c r="E337" s="21">
        <v>186.2</v>
      </c>
    </row>
    <row r="338" spans="1:5" x14ac:dyDescent="0.25">
      <c r="A338" s="20">
        <v>44882</v>
      </c>
      <c r="B338" s="21" t="s">
        <v>18327</v>
      </c>
      <c r="C338" s="21">
        <v>37</v>
      </c>
      <c r="D338" s="21">
        <v>114.51</v>
      </c>
      <c r="E338" s="21"/>
    </row>
    <row r="339" spans="1:5" x14ac:dyDescent="0.25">
      <c r="A339" s="20">
        <v>44882</v>
      </c>
      <c r="B339" s="21" t="s">
        <v>18328</v>
      </c>
      <c r="C339" s="7">
        <v>47</v>
      </c>
      <c r="D339" s="21"/>
      <c r="E339" s="21">
        <v>135.19999999999999</v>
      </c>
    </row>
    <row r="340" spans="1:5" x14ac:dyDescent="0.25">
      <c r="A340" s="20">
        <v>44882</v>
      </c>
      <c r="B340" s="21" t="s">
        <v>18329</v>
      </c>
      <c r="C340" s="21">
        <v>55</v>
      </c>
      <c r="D340" s="21"/>
      <c r="E340" s="21">
        <v>171.5</v>
      </c>
    </row>
    <row r="341" spans="1:5" x14ac:dyDescent="0.25">
      <c r="A341" s="20">
        <v>44882</v>
      </c>
      <c r="B341" s="21" t="s">
        <v>18330</v>
      </c>
      <c r="C341" s="21">
        <v>269</v>
      </c>
      <c r="D341" s="21"/>
      <c r="E341" s="21">
        <v>560.07000000000005</v>
      </c>
    </row>
    <row r="342" spans="1:5" x14ac:dyDescent="0.25">
      <c r="A342" s="20">
        <v>44882</v>
      </c>
      <c r="B342" s="21" t="s">
        <v>18331</v>
      </c>
      <c r="C342" s="19">
        <v>10</v>
      </c>
      <c r="D342" s="21"/>
      <c r="E342" s="21">
        <v>52</v>
      </c>
    </row>
    <row r="343" spans="1:5" x14ac:dyDescent="0.25">
      <c r="A343" s="20">
        <v>44882</v>
      </c>
      <c r="B343" s="21" t="s">
        <v>18332</v>
      </c>
      <c r="C343" s="21">
        <v>396</v>
      </c>
      <c r="D343" s="21"/>
      <c r="E343" s="21">
        <v>674.37</v>
      </c>
    </row>
    <row r="344" spans="1:5" x14ac:dyDescent="0.25">
      <c r="A344" s="20">
        <v>44882</v>
      </c>
      <c r="B344" s="21" t="s">
        <v>18333</v>
      </c>
      <c r="C344" s="21">
        <v>49</v>
      </c>
      <c r="D344" s="21"/>
      <c r="E344" s="21">
        <v>94.4</v>
      </c>
    </row>
    <row r="345" spans="1:5" x14ac:dyDescent="0.25">
      <c r="A345" s="20">
        <v>44882</v>
      </c>
      <c r="B345" s="21" t="s">
        <v>18334</v>
      </c>
      <c r="C345" s="7">
        <v>43</v>
      </c>
      <c r="D345" s="21">
        <v>91.14</v>
      </c>
      <c r="E345" s="21"/>
    </row>
    <row r="346" spans="1:5" x14ac:dyDescent="0.25">
      <c r="A346" s="20">
        <v>44882</v>
      </c>
      <c r="B346" s="21" t="s">
        <v>18335</v>
      </c>
      <c r="C346" s="19">
        <v>378</v>
      </c>
      <c r="D346" s="21"/>
      <c r="E346" s="21">
        <v>903.81</v>
      </c>
    </row>
    <row r="347" spans="1:5" x14ac:dyDescent="0.25">
      <c r="A347" s="20">
        <v>44882</v>
      </c>
      <c r="B347" s="19" t="s">
        <v>18336</v>
      </c>
      <c r="C347" s="7">
        <v>150</v>
      </c>
      <c r="D347" s="21"/>
      <c r="E347" s="21">
        <v>599.9</v>
      </c>
    </row>
    <row r="348" spans="1:5" x14ac:dyDescent="0.25">
      <c r="A348" s="20">
        <v>44882</v>
      </c>
      <c r="B348" s="21" t="s">
        <v>18337</v>
      </c>
      <c r="C348" s="7">
        <v>499</v>
      </c>
      <c r="D348" s="21"/>
      <c r="E348" s="365">
        <v>1016.27</v>
      </c>
    </row>
    <row r="349" spans="1:5" x14ac:dyDescent="0.25">
      <c r="A349" s="20">
        <v>44882</v>
      </c>
      <c r="B349" s="21" t="s">
        <v>18338</v>
      </c>
      <c r="C349" s="21">
        <v>37</v>
      </c>
      <c r="D349" s="21"/>
      <c r="E349" s="21">
        <v>83.3</v>
      </c>
    </row>
    <row r="350" spans="1:5" x14ac:dyDescent="0.25">
      <c r="A350" s="20">
        <v>44882</v>
      </c>
      <c r="B350" s="21" t="s">
        <v>18339</v>
      </c>
      <c r="C350" s="21">
        <v>12</v>
      </c>
      <c r="D350" s="21"/>
      <c r="E350" s="21">
        <v>52</v>
      </c>
    </row>
    <row r="351" spans="1:5" x14ac:dyDescent="0.25">
      <c r="A351" s="20">
        <v>44882</v>
      </c>
      <c r="B351" s="21" t="s">
        <v>18340</v>
      </c>
      <c r="C351" s="21">
        <v>100</v>
      </c>
      <c r="D351" s="21">
        <v>274.83</v>
      </c>
      <c r="E351" s="21"/>
    </row>
    <row r="352" spans="1:5" x14ac:dyDescent="0.25">
      <c r="A352" s="20">
        <v>44882</v>
      </c>
      <c r="B352" s="21" t="s">
        <v>18341</v>
      </c>
      <c r="C352" s="21">
        <v>61</v>
      </c>
      <c r="D352" s="21"/>
      <c r="E352" s="21">
        <v>156</v>
      </c>
    </row>
    <row r="353" spans="1:5" x14ac:dyDescent="0.25">
      <c r="A353" s="20">
        <v>44882</v>
      </c>
      <c r="B353" s="21" t="s">
        <v>18342</v>
      </c>
      <c r="C353" s="21">
        <v>65</v>
      </c>
      <c r="D353" s="21">
        <v>223.58</v>
      </c>
      <c r="E353" s="21"/>
    </row>
    <row r="354" spans="1:5" x14ac:dyDescent="0.25">
      <c r="A354" s="20">
        <v>44882</v>
      </c>
      <c r="B354" s="21" t="s">
        <v>18343</v>
      </c>
      <c r="C354" s="21">
        <v>39</v>
      </c>
      <c r="D354" s="21">
        <v>121.52</v>
      </c>
      <c r="E354" s="21"/>
    </row>
    <row r="355" spans="1:5" x14ac:dyDescent="0.25">
      <c r="A355" s="20">
        <v>44882</v>
      </c>
      <c r="B355" s="21" t="s">
        <v>18344</v>
      </c>
      <c r="C355" s="21">
        <v>352</v>
      </c>
      <c r="D355" s="59"/>
      <c r="E355" s="21">
        <v>829.5</v>
      </c>
    </row>
    <row r="356" spans="1:5" x14ac:dyDescent="0.25">
      <c r="A356" s="20">
        <v>44882</v>
      </c>
      <c r="B356" s="21" t="s">
        <v>18345</v>
      </c>
      <c r="C356" s="21">
        <v>24</v>
      </c>
      <c r="D356" s="59"/>
      <c r="E356" s="21">
        <v>83.3</v>
      </c>
    </row>
    <row r="357" spans="1:5" x14ac:dyDescent="0.25">
      <c r="A357" s="20">
        <v>44883</v>
      </c>
      <c r="B357" s="21" t="s">
        <v>18346</v>
      </c>
      <c r="C357" s="21">
        <v>21</v>
      </c>
      <c r="D357" s="59"/>
      <c r="E357" s="21">
        <v>62.4</v>
      </c>
    </row>
    <row r="358" spans="1:5" x14ac:dyDescent="0.25">
      <c r="A358" s="20">
        <v>44883</v>
      </c>
      <c r="B358" s="21" t="s">
        <v>18347</v>
      </c>
      <c r="C358" s="21">
        <v>50</v>
      </c>
      <c r="D358" s="21">
        <v>166.91</v>
      </c>
      <c r="E358" s="21"/>
    </row>
    <row r="359" spans="1:5" x14ac:dyDescent="0.25">
      <c r="A359" s="20">
        <v>44883</v>
      </c>
      <c r="B359" s="21" t="s">
        <v>18348</v>
      </c>
      <c r="C359" s="21">
        <v>54</v>
      </c>
      <c r="D359" s="59"/>
      <c r="E359" s="21">
        <v>119.6</v>
      </c>
    </row>
    <row r="360" spans="1:5" x14ac:dyDescent="0.25">
      <c r="A360" s="20">
        <v>44883</v>
      </c>
      <c r="B360" s="21" t="s">
        <v>18349</v>
      </c>
      <c r="C360" s="21">
        <v>75</v>
      </c>
      <c r="D360" s="59"/>
      <c r="E360" s="21">
        <v>335.19</v>
      </c>
    </row>
    <row r="361" spans="1:5" x14ac:dyDescent="0.25">
      <c r="A361" s="20">
        <v>44883</v>
      </c>
      <c r="B361" s="21" t="s">
        <v>18350</v>
      </c>
      <c r="C361" s="7">
        <v>25</v>
      </c>
      <c r="D361" s="59"/>
      <c r="E361" s="21">
        <v>72.8</v>
      </c>
    </row>
    <row r="362" spans="1:5" x14ac:dyDescent="0.25">
      <c r="A362" s="20">
        <v>44883</v>
      </c>
      <c r="B362" s="21" t="s">
        <v>18351</v>
      </c>
      <c r="C362" s="21">
        <v>277</v>
      </c>
      <c r="D362" s="59"/>
      <c r="E362" s="21">
        <v>608.4</v>
      </c>
    </row>
    <row r="363" spans="1:5" x14ac:dyDescent="0.25">
      <c r="A363" s="20">
        <v>44883</v>
      </c>
      <c r="B363" s="21" t="s">
        <v>18352</v>
      </c>
      <c r="C363" s="21">
        <v>21</v>
      </c>
      <c r="D363" s="21">
        <v>60.27</v>
      </c>
      <c r="E363" s="21"/>
    </row>
    <row r="364" spans="1:5" x14ac:dyDescent="0.25">
      <c r="A364" s="20">
        <v>44883</v>
      </c>
      <c r="B364" s="21" t="s">
        <v>18353</v>
      </c>
      <c r="C364" s="7">
        <v>2642</v>
      </c>
      <c r="D364" s="59"/>
      <c r="E364" s="60">
        <v>6332</v>
      </c>
    </row>
    <row r="365" spans="1:5" x14ac:dyDescent="0.25">
      <c r="A365" s="20">
        <v>44883</v>
      </c>
      <c r="B365" s="21" t="s">
        <v>18354</v>
      </c>
      <c r="C365" s="7">
        <v>70</v>
      </c>
      <c r="D365" s="59"/>
      <c r="E365" s="21">
        <v>165.2</v>
      </c>
    </row>
    <row r="366" spans="1:5" x14ac:dyDescent="0.25">
      <c r="A366" s="20">
        <v>44883</v>
      </c>
      <c r="B366" s="21" t="s">
        <v>18355</v>
      </c>
      <c r="C366" s="7">
        <v>70</v>
      </c>
      <c r="D366" s="59"/>
      <c r="E366" s="21">
        <v>165.2</v>
      </c>
    </row>
    <row r="367" spans="1:5" x14ac:dyDescent="0.25">
      <c r="A367" s="20">
        <v>44883</v>
      </c>
      <c r="B367" s="21" t="s">
        <v>18356</v>
      </c>
      <c r="C367" s="21">
        <v>73</v>
      </c>
      <c r="D367" s="59"/>
      <c r="E367" s="21">
        <v>176.4</v>
      </c>
    </row>
    <row r="368" spans="1:5" x14ac:dyDescent="0.25">
      <c r="A368" s="20">
        <v>44883</v>
      </c>
      <c r="B368" s="21" t="s">
        <v>18357</v>
      </c>
      <c r="C368" s="21">
        <v>325</v>
      </c>
      <c r="D368" s="59"/>
      <c r="E368" s="21">
        <v>776.16</v>
      </c>
    </row>
    <row r="369" spans="1:5" x14ac:dyDescent="0.25">
      <c r="A369" s="20">
        <v>44883</v>
      </c>
      <c r="B369" s="21" t="s">
        <v>18358</v>
      </c>
      <c r="C369" s="21">
        <v>110</v>
      </c>
      <c r="D369" s="59"/>
      <c r="E369" s="21">
        <v>254.8</v>
      </c>
    </row>
    <row r="370" spans="1:5" x14ac:dyDescent="0.25">
      <c r="A370" s="20">
        <v>44883</v>
      </c>
      <c r="B370" s="21" t="s">
        <v>18359</v>
      </c>
      <c r="C370" s="21">
        <v>29</v>
      </c>
      <c r="D370" s="59"/>
      <c r="E370" s="21">
        <v>67.5</v>
      </c>
    </row>
    <row r="371" spans="1:5" x14ac:dyDescent="0.25">
      <c r="A371" s="20">
        <v>44883</v>
      </c>
      <c r="B371" s="21" t="s">
        <v>18360</v>
      </c>
      <c r="C371" s="7">
        <v>23</v>
      </c>
      <c r="D371" s="21">
        <v>72.75</v>
      </c>
      <c r="E371" s="21"/>
    </row>
    <row r="372" spans="1:5" x14ac:dyDescent="0.25">
      <c r="A372" s="20">
        <v>44883</v>
      </c>
      <c r="B372" s="21" t="s">
        <v>18361</v>
      </c>
      <c r="C372" s="21">
        <v>220</v>
      </c>
      <c r="D372" s="59"/>
      <c r="E372" s="21">
        <v>335.19</v>
      </c>
    </row>
    <row r="373" spans="1:5" x14ac:dyDescent="0.25">
      <c r="A373" s="20">
        <v>44883</v>
      </c>
      <c r="B373" s="21" t="s">
        <v>18362</v>
      </c>
      <c r="C373" s="21">
        <v>26</v>
      </c>
      <c r="D373" s="59"/>
      <c r="E373" s="21">
        <v>57.2</v>
      </c>
    </row>
    <row r="374" spans="1:5" x14ac:dyDescent="0.25">
      <c r="A374" s="20">
        <v>44883</v>
      </c>
      <c r="B374" s="21" t="s">
        <v>18363</v>
      </c>
      <c r="C374" s="7">
        <v>622</v>
      </c>
      <c r="D374" s="59"/>
      <c r="E374" s="60">
        <v>1275.5999999999999</v>
      </c>
    </row>
    <row r="375" spans="1:5" x14ac:dyDescent="0.25">
      <c r="A375" s="20">
        <v>44883</v>
      </c>
      <c r="B375" s="21" t="s">
        <v>18364</v>
      </c>
      <c r="C375" s="7">
        <v>10</v>
      </c>
      <c r="D375" s="59"/>
      <c r="E375" s="21">
        <v>49</v>
      </c>
    </row>
    <row r="376" spans="1:5" x14ac:dyDescent="0.25">
      <c r="A376" s="20">
        <v>44883</v>
      </c>
      <c r="B376" s="7" t="s">
        <v>18365</v>
      </c>
      <c r="C376" s="7">
        <v>83</v>
      </c>
      <c r="D376" s="59"/>
      <c r="E376" s="21">
        <v>187.2</v>
      </c>
    </row>
    <row r="377" spans="1:5" x14ac:dyDescent="0.25">
      <c r="A377" s="20">
        <v>44883</v>
      </c>
      <c r="B377" s="21" t="s">
        <v>18366</v>
      </c>
      <c r="C377" s="21">
        <v>90</v>
      </c>
      <c r="D377" s="21"/>
      <c r="E377" s="21">
        <v>165.2</v>
      </c>
    </row>
    <row r="378" spans="1:5" x14ac:dyDescent="0.25">
      <c r="A378" s="20">
        <v>44883</v>
      </c>
      <c r="B378" s="21" t="s">
        <v>18367</v>
      </c>
      <c r="C378" s="21">
        <v>731</v>
      </c>
      <c r="D378" s="21"/>
      <c r="E378" s="21">
        <v>1486.91</v>
      </c>
    </row>
    <row r="379" spans="1:5" x14ac:dyDescent="0.25">
      <c r="A379" s="20">
        <v>44883</v>
      </c>
      <c r="B379" s="21" t="s">
        <v>18368</v>
      </c>
      <c r="C379" s="21">
        <v>20</v>
      </c>
      <c r="D379" s="21"/>
      <c r="E379" s="21">
        <v>68.599999999999994</v>
      </c>
    </row>
    <row r="380" spans="1:5" x14ac:dyDescent="0.25">
      <c r="A380" s="20">
        <v>44883</v>
      </c>
      <c r="B380" s="21" t="s">
        <v>18369</v>
      </c>
      <c r="C380" s="21">
        <v>873</v>
      </c>
      <c r="D380" s="21"/>
      <c r="E380" s="21">
        <v>1764</v>
      </c>
    </row>
    <row r="381" spans="1:5" x14ac:dyDescent="0.25">
      <c r="A381" s="20">
        <v>44883</v>
      </c>
      <c r="B381" s="21" t="s">
        <v>18370</v>
      </c>
      <c r="C381" s="21">
        <v>270</v>
      </c>
      <c r="D381" s="21">
        <v>829.27</v>
      </c>
      <c r="E381" s="21"/>
    </row>
    <row r="382" spans="1:5" x14ac:dyDescent="0.25">
      <c r="A382" s="20">
        <v>44883</v>
      </c>
      <c r="B382" s="21" t="s">
        <v>18371</v>
      </c>
      <c r="C382" s="21">
        <v>70</v>
      </c>
      <c r="D382" s="21"/>
      <c r="E382" s="21">
        <v>151.9</v>
      </c>
    </row>
    <row r="383" spans="1:5" x14ac:dyDescent="0.25">
      <c r="A383" s="20">
        <v>44883</v>
      </c>
      <c r="B383" s="21" t="s">
        <v>18372</v>
      </c>
      <c r="C383" s="21">
        <v>76</v>
      </c>
      <c r="D383" s="21"/>
      <c r="E383" s="21">
        <v>181.3</v>
      </c>
    </row>
    <row r="384" spans="1:5" x14ac:dyDescent="0.25">
      <c r="A384" s="20">
        <v>44883</v>
      </c>
      <c r="B384" s="21" t="s">
        <v>18373</v>
      </c>
      <c r="C384" s="21">
        <v>1260</v>
      </c>
      <c r="D384" s="21"/>
      <c r="E384" s="21">
        <v>2902.9</v>
      </c>
    </row>
    <row r="385" spans="1:5" x14ac:dyDescent="0.25">
      <c r="A385" s="20">
        <v>44883</v>
      </c>
      <c r="B385" s="21" t="s">
        <v>18374</v>
      </c>
      <c r="C385" s="21">
        <v>88</v>
      </c>
      <c r="D385" s="21"/>
      <c r="E385" s="21">
        <v>209.48</v>
      </c>
    </row>
    <row r="386" spans="1:5" x14ac:dyDescent="0.25">
      <c r="A386" s="20">
        <v>44883</v>
      </c>
      <c r="B386" s="21" t="s">
        <v>18375</v>
      </c>
      <c r="C386" s="7">
        <v>48</v>
      </c>
      <c r="D386" s="21"/>
      <c r="E386" s="21">
        <v>123.9</v>
      </c>
    </row>
    <row r="387" spans="1:5" x14ac:dyDescent="0.25">
      <c r="A387" s="20">
        <v>44883</v>
      </c>
      <c r="B387" s="21" t="s">
        <v>18376</v>
      </c>
      <c r="C387" s="7">
        <v>640</v>
      </c>
      <c r="D387" s="21"/>
      <c r="E387" s="21">
        <v>1106.56</v>
      </c>
    </row>
    <row r="388" spans="1:5" x14ac:dyDescent="0.25">
      <c r="A388" s="20">
        <v>44883</v>
      </c>
      <c r="B388" s="21" t="s">
        <v>18377</v>
      </c>
      <c r="C388" s="21">
        <v>18</v>
      </c>
      <c r="D388" s="21"/>
      <c r="E388" s="21">
        <v>52</v>
      </c>
    </row>
    <row r="389" spans="1:5" x14ac:dyDescent="0.25">
      <c r="A389" s="20">
        <v>44883</v>
      </c>
      <c r="B389" s="21" t="s">
        <v>18378</v>
      </c>
      <c r="C389" s="21">
        <v>770</v>
      </c>
      <c r="D389" s="21"/>
      <c r="E389" s="21">
        <v>1566.04</v>
      </c>
    </row>
    <row r="390" spans="1:5" x14ac:dyDescent="0.25">
      <c r="A390" s="20">
        <v>44884</v>
      </c>
      <c r="B390" s="21" t="s">
        <v>18379</v>
      </c>
      <c r="C390" s="21">
        <v>28</v>
      </c>
      <c r="D390" s="21">
        <v>89.27</v>
      </c>
      <c r="E390" s="21"/>
    </row>
    <row r="391" spans="1:5" x14ac:dyDescent="0.25">
      <c r="A391" s="20">
        <v>44884</v>
      </c>
      <c r="B391" s="21" t="s">
        <v>18380</v>
      </c>
      <c r="C391" s="21">
        <v>386</v>
      </c>
      <c r="D391" s="59"/>
      <c r="E391" s="21">
        <v>789.82</v>
      </c>
    </row>
    <row r="392" spans="1:5" x14ac:dyDescent="0.25">
      <c r="A392" s="20">
        <v>44886</v>
      </c>
      <c r="B392" s="21" t="s">
        <v>18381</v>
      </c>
      <c r="C392" s="21">
        <v>120</v>
      </c>
      <c r="D392" s="59"/>
      <c r="E392" s="21">
        <v>274.64999999999998</v>
      </c>
    </row>
    <row r="393" spans="1:5" x14ac:dyDescent="0.25">
      <c r="A393" s="20">
        <v>44886</v>
      </c>
      <c r="B393" s="21" t="s">
        <v>18382</v>
      </c>
      <c r="C393" s="21">
        <v>116</v>
      </c>
      <c r="D393" s="21">
        <v>303.47000000000003</v>
      </c>
      <c r="E393" s="21"/>
    </row>
    <row r="394" spans="1:5" x14ac:dyDescent="0.25">
      <c r="A394" s="20">
        <v>44886</v>
      </c>
      <c r="B394" s="21" t="s">
        <v>18383</v>
      </c>
      <c r="C394" s="21">
        <v>27</v>
      </c>
      <c r="D394" s="21">
        <v>84.38</v>
      </c>
      <c r="E394" s="21"/>
    </row>
    <row r="395" spans="1:5" x14ac:dyDescent="0.25">
      <c r="A395" s="20">
        <v>44886</v>
      </c>
      <c r="B395" s="21" t="s">
        <v>18384</v>
      </c>
      <c r="C395" s="21">
        <v>35</v>
      </c>
      <c r="D395" s="21">
        <v>89.54</v>
      </c>
      <c r="E395" s="21"/>
    </row>
    <row r="396" spans="1:5" x14ac:dyDescent="0.25">
      <c r="A396" s="20">
        <v>44886</v>
      </c>
      <c r="B396" s="21" t="s">
        <v>18385</v>
      </c>
      <c r="C396" s="21">
        <v>18</v>
      </c>
      <c r="D396" s="21">
        <v>76.75</v>
      </c>
      <c r="E396" s="21"/>
    </row>
    <row r="397" spans="1:5" x14ac:dyDescent="0.25">
      <c r="A397" s="20">
        <v>44886</v>
      </c>
      <c r="B397" s="21" t="s">
        <v>18386</v>
      </c>
      <c r="C397" s="21">
        <v>120</v>
      </c>
      <c r="D397" s="59"/>
      <c r="E397" s="21">
        <v>274.39999999999998</v>
      </c>
    </row>
    <row r="398" spans="1:5" x14ac:dyDescent="0.25">
      <c r="A398" s="20">
        <v>44886</v>
      </c>
      <c r="B398" s="21" t="s">
        <v>18387</v>
      </c>
      <c r="C398" s="21">
        <v>39</v>
      </c>
      <c r="D398" s="59"/>
      <c r="E398" s="21">
        <v>79</v>
      </c>
    </row>
    <row r="399" spans="1:5" x14ac:dyDescent="0.25">
      <c r="A399" s="20">
        <v>44886</v>
      </c>
      <c r="B399" s="21" t="s">
        <v>18388</v>
      </c>
      <c r="C399" s="21">
        <v>120</v>
      </c>
      <c r="D399" s="59"/>
      <c r="E399" s="21">
        <v>243</v>
      </c>
    </row>
    <row r="400" spans="1:5" x14ac:dyDescent="0.25">
      <c r="A400" s="20">
        <v>44886</v>
      </c>
      <c r="B400" s="21" t="s">
        <v>18389</v>
      </c>
      <c r="C400" s="21">
        <v>138</v>
      </c>
      <c r="D400" s="59"/>
      <c r="E400" s="21">
        <v>311.89</v>
      </c>
    </row>
    <row r="401" spans="1:5" x14ac:dyDescent="0.25">
      <c r="A401" s="20">
        <v>44886</v>
      </c>
      <c r="B401" s="21" t="s">
        <v>18390</v>
      </c>
      <c r="C401" s="21">
        <v>306</v>
      </c>
      <c r="D401" s="59"/>
      <c r="E401" s="21">
        <v>665.91</v>
      </c>
    </row>
    <row r="402" spans="1:5" x14ac:dyDescent="0.25">
      <c r="A402" s="20">
        <v>44886</v>
      </c>
      <c r="B402" s="21" t="s">
        <v>18391</v>
      </c>
      <c r="C402" s="21">
        <v>270</v>
      </c>
      <c r="D402" s="59"/>
      <c r="E402" s="21">
        <v>676.2</v>
      </c>
    </row>
    <row r="403" spans="1:5" x14ac:dyDescent="0.25">
      <c r="A403" s="20">
        <v>44886</v>
      </c>
      <c r="B403" s="21" t="s">
        <v>18392</v>
      </c>
      <c r="C403" s="21">
        <v>85</v>
      </c>
      <c r="D403" s="21">
        <v>229.89</v>
      </c>
      <c r="E403" s="21"/>
    </row>
    <row r="404" spans="1:5" x14ac:dyDescent="0.25">
      <c r="A404" s="20">
        <v>44886</v>
      </c>
      <c r="B404" s="21" t="s">
        <v>18393</v>
      </c>
      <c r="C404" s="21">
        <v>103</v>
      </c>
      <c r="D404" s="59"/>
      <c r="E404" s="21">
        <v>232.75</v>
      </c>
    </row>
    <row r="405" spans="1:5" x14ac:dyDescent="0.25">
      <c r="A405" s="20">
        <v>44886</v>
      </c>
      <c r="B405" s="21" t="s">
        <v>18394</v>
      </c>
      <c r="C405" s="21">
        <v>81</v>
      </c>
      <c r="D405" s="59"/>
      <c r="E405" s="21">
        <v>202.8</v>
      </c>
    </row>
    <row r="406" spans="1:5" x14ac:dyDescent="0.25">
      <c r="A406" s="20">
        <v>44886</v>
      </c>
      <c r="B406" s="21" t="s">
        <v>18395</v>
      </c>
      <c r="C406" s="21">
        <v>24</v>
      </c>
      <c r="D406" s="59"/>
      <c r="E406" s="21">
        <v>53.9</v>
      </c>
    </row>
    <row r="407" spans="1:5" x14ac:dyDescent="0.25">
      <c r="A407" s="20">
        <v>44886</v>
      </c>
      <c r="B407" s="21" t="s">
        <v>18396</v>
      </c>
      <c r="C407" s="21">
        <v>80</v>
      </c>
      <c r="D407" s="59"/>
      <c r="E407" s="21">
        <v>187.2</v>
      </c>
    </row>
    <row r="408" spans="1:5" x14ac:dyDescent="0.25">
      <c r="A408" s="20">
        <v>44886</v>
      </c>
      <c r="B408" s="21" t="s">
        <v>18397</v>
      </c>
      <c r="C408" s="21">
        <v>25</v>
      </c>
      <c r="D408" s="21">
        <v>67.16</v>
      </c>
      <c r="E408" s="59"/>
    </row>
    <row r="409" spans="1:5" x14ac:dyDescent="0.25">
      <c r="A409" s="20">
        <v>44886</v>
      </c>
      <c r="B409" s="21" t="s">
        <v>18398</v>
      </c>
      <c r="C409" s="21">
        <v>28</v>
      </c>
      <c r="D409" s="21">
        <v>90.41</v>
      </c>
      <c r="E409" s="21"/>
    </row>
    <row r="410" spans="1:5" x14ac:dyDescent="0.25">
      <c r="A410" s="20">
        <v>44886</v>
      </c>
      <c r="B410" s="21" t="s">
        <v>18400</v>
      </c>
      <c r="C410" s="21">
        <v>13</v>
      </c>
      <c r="D410" s="21">
        <v>66.3</v>
      </c>
      <c r="E410" s="21"/>
    </row>
    <row r="411" spans="1:5" x14ac:dyDescent="0.25">
      <c r="A411" s="20">
        <v>44886</v>
      </c>
      <c r="B411" s="21" t="s">
        <v>18401</v>
      </c>
      <c r="C411" s="21">
        <v>534</v>
      </c>
      <c r="D411" s="59"/>
      <c r="E411" s="21">
        <v>626.22</v>
      </c>
    </row>
    <row r="412" spans="1:5" x14ac:dyDescent="0.25">
      <c r="A412" s="20">
        <v>44886</v>
      </c>
      <c r="B412" s="21" t="s">
        <v>18402</v>
      </c>
      <c r="C412" s="21">
        <v>20</v>
      </c>
      <c r="D412" s="59"/>
      <c r="E412" s="21">
        <v>68.599999999999994</v>
      </c>
    </row>
    <row r="413" spans="1:5" x14ac:dyDescent="0.25">
      <c r="A413" s="20">
        <v>44886</v>
      </c>
      <c r="B413" s="21" t="s">
        <v>18403</v>
      </c>
      <c r="C413" s="21">
        <v>20</v>
      </c>
      <c r="D413" s="59"/>
      <c r="E413" s="21">
        <v>49</v>
      </c>
    </row>
    <row r="414" spans="1:5" x14ac:dyDescent="0.25">
      <c r="A414" s="20">
        <v>44886</v>
      </c>
      <c r="B414" s="21" t="s">
        <v>18404</v>
      </c>
      <c r="C414" s="21">
        <v>1613</v>
      </c>
      <c r="D414" s="59"/>
      <c r="E414" s="60">
        <v>3031.88</v>
      </c>
    </row>
    <row r="415" spans="1:5" x14ac:dyDescent="0.25">
      <c r="A415" s="20">
        <v>44886</v>
      </c>
      <c r="B415" s="21" t="s">
        <v>18405</v>
      </c>
      <c r="C415" s="21">
        <v>30</v>
      </c>
      <c r="D415" s="59"/>
      <c r="E415" s="21">
        <v>72.8</v>
      </c>
    </row>
    <row r="416" spans="1:5" x14ac:dyDescent="0.25">
      <c r="A416" s="20">
        <v>44886</v>
      </c>
      <c r="B416" s="21" t="s">
        <v>18406</v>
      </c>
      <c r="C416" s="21">
        <v>23</v>
      </c>
      <c r="D416" s="59"/>
      <c r="E416" s="21">
        <v>74</v>
      </c>
    </row>
    <row r="417" spans="1:6" x14ac:dyDescent="0.25">
      <c r="A417" s="20">
        <v>44886</v>
      </c>
      <c r="B417" s="21" t="s">
        <v>18407</v>
      </c>
      <c r="C417" s="21">
        <v>30</v>
      </c>
      <c r="D417" s="59"/>
      <c r="E417" s="21">
        <v>97.9</v>
      </c>
    </row>
    <row r="418" spans="1:6" x14ac:dyDescent="0.25">
      <c r="A418" s="20">
        <v>44886</v>
      </c>
      <c r="B418" s="21" t="s">
        <v>18408</v>
      </c>
      <c r="C418" s="21">
        <v>120</v>
      </c>
      <c r="D418" s="59"/>
      <c r="E418" s="21">
        <v>256.88</v>
      </c>
    </row>
    <row r="419" spans="1:6" x14ac:dyDescent="0.25">
      <c r="A419" s="20">
        <v>44886</v>
      </c>
      <c r="B419" s="21" t="s">
        <v>18409</v>
      </c>
      <c r="C419" s="21">
        <v>67</v>
      </c>
      <c r="D419" s="59"/>
      <c r="E419" s="21">
        <v>156.80000000000001</v>
      </c>
    </row>
    <row r="420" spans="1:6" x14ac:dyDescent="0.25">
      <c r="A420" s="20">
        <v>44886</v>
      </c>
      <c r="B420" s="21" t="s">
        <v>18410</v>
      </c>
      <c r="C420" s="21">
        <v>31</v>
      </c>
      <c r="D420" s="59"/>
      <c r="E420" s="21">
        <v>83.3</v>
      </c>
    </row>
    <row r="421" spans="1:6" x14ac:dyDescent="0.25">
      <c r="A421" s="20">
        <v>44886</v>
      </c>
      <c r="B421" s="21" t="s">
        <v>18411</v>
      </c>
      <c r="C421" s="21">
        <v>130</v>
      </c>
      <c r="D421" s="59"/>
      <c r="E421" s="21">
        <v>494.9</v>
      </c>
    </row>
    <row r="422" spans="1:6" x14ac:dyDescent="0.25">
      <c r="A422" s="20">
        <v>44886</v>
      </c>
      <c r="B422" s="21" t="s">
        <v>18412</v>
      </c>
      <c r="C422" s="21">
        <v>298</v>
      </c>
      <c r="D422" s="59"/>
      <c r="E422" s="60">
        <v>1215.48</v>
      </c>
    </row>
    <row r="423" spans="1:6" x14ac:dyDescent="0.25">
      <c r="A423" s="20">
        <v>44886</v>
      </c>
      <c r="B423" s="21" t="s">
        <v>18483</v>
      </c>
      <c r="C423" s="21">
        <v>543</v>
      </c>
      <c r="D423" s="78">
        <v>914.45</v>
      </c>
      <c r="E423" s="429"/>
      <c r="F423" t="s">
        <v>18484</v>
      </c>
    </row>
    <row r="424" spans="1:6" x14ac:dyDescent="0.25">
      <c r="A424" s="20">
        <v>44886</v>
      </c>
      <c r="B424" s="21" t="s">
        <v>18413</v>
      </c>
      <c r="C424" s="21">
        <v>25</v>
      </c>
      <c r="D424" s="21">
        <v>63.96</v>
      </c>
      <c r="E424" s="21"/>
    </row>
    <row r="425" spans="1:6" x14ac:dyDescent="0.25">
      <c r="A425" s="20">
        <v>44886</v>
      </c>
      <c r="B425" s="21" t="s">
        <v>18414</v>
      </c>
      <c r="C425" s="21">
        <v>211</v>
      </c>
      <c r="D425" s="21">
        <v>612.67999999999995</v>
      </c>
      <c r="E425" s="21"/>
    </row>
    <row r="426" spans="1:6" x14ac:dyDescent="0.25">
      <c r="A426" s="20">
        <v>44886</v>
      </c>
      <c r="B426" s="21" t="s">
        <v>18415</v>
      </c>
      <c r="C426" s="7">
        <v>51</v>
      </c>
      <c r="D426" s="21">
        <v>134.32</v>
      </c>
      <c r="E426" s="21"/>
    </row>
    <row r="427" spans="1:6" x14ac:dyDescent="0.25">
      <c r="A427" s="20">
        <v>44886</v>
      </c>
      <c r="B427" s="21" t="s">
        <v>18416</v>
      </c>
      <c r="C427" s="7">
        <v>160</v>
      </c>
      <c r="D427" s="21">
        <v>422.97</v>
      </c>
      <c r="E427" s="21"/>
    </row>
    <row r="428" spans="1:6" x14ac:dyDescent="0.25">
      <c r="A428" s="20">
        <v>44887</v>
      </c>
      <c r="B428" s="21" t="s">
        <v>18417</v>
      </c>
      <c r="C428" s="21">
        <v>50</v>
      </c>
      <c r="D428" s="21">
        <v>168.76</v>
      </c>
      <c r="E428" s="21"/>
    </row>
    <row r="429" spans="1:6" x14ac:dyDescent="0.25">
      <c r="A429" s="20">
        <v>44887</v>
      </c>
      <c r="B429" s="21" t="s">
        <v>18418</v>
      </c>
      <c r="C429" s="21">
        <v>165</v>
      </c>
      <c r="D429" s="21"/>
      <c r="E429" s="21">
        <v>332.52</v>
      </c>
    </row>
    <row r="430" spans="1:6" x14ac:dyDescent="0.25">
      <c r="A430" s="20">
        <v>44887</v>
      </c>
      <c r="B430" s="21" t="s">
        <v>18419</v>
      </c>
      <c r="C430" s="21">
        <v>80</v>
      </c>
      <c r="D430" s="21">
        <v>179</v>
      </c>
      <c r="E430" s="21"/>
    </row>
    <row r="431" spans="1:6" x14ac:dyDescent="0.25">
      <c r="A431" s="20">
        <v>44887</v>
      </c>
      <c r="B431" s="21" t="s">
        <v>18420</v>
      </c>
      <c r="C431" s="21">
        <v>142</v>
      </c>
      <c r="D431" s="21"/>
      <c r="E431" s="21">
        <v>316.54000000000002</v>
      </c>
    </row>
    <row r="432" spans="1:6" x14ac:dyDescent="0.25">
      <c r="A432" s="20">
        <v>44887</v>
      </c>
      <c r="B432" s="21" t="s">
        <v>18421</v>
      </c>
      <c r="C432" s="21">
        <v>53</v>
      </c>
      <c r="D432" s="21"/>
      <c r="E432" s="21">
        <v>122.5</v>
      </c>
    </row>
    <row r="433" spans="1:6" x14ac:dyDescent="0.25">
      <c r="A433" s="20">
        <v>44887</v>
      </c>
      <c r="B433" s="21" t="s">
        <v>18422</v>
      </c>
      <c r="C433" s="21">
        <v>77</v>
      </c>
      <c r="D433" s="21"/>
      <c r="E433" s="21">
        <v>222.3</v>
      </c>
    </row>
    <row r="434" spans="1:6" x14ac:dyDescent="0.25">
      <c r="A434" s="20">
        <v>44887</v>
      </c>
      <c r="B434" s="21" t="s">
        <v>18423</v>
      </c>
      <c r="C434" s="21">
        <v>31</v>
      </c>
      <c r="D434" s="21"/>
      <c r="E434" s="21">
        <v>88.4</v>
      </c>
    </row>
    <row r="435" spans="1:6" x14ac:dyDescent="0.25">
      <c r="A435" s="20">
        <v>44887</v>
      </c>
      <c r="B435" s="21" t="s">
        <v>18424</v>
      </c>
      <c r="C435" s="21">
        <v>48</v>
      </c>
      <c r="D435" s="21"/>
      <c r="E435" s="21">
        <v>109.2</v>
      </c>
    </row>
    <row r="436" spans="1:6" x14ac:dyDescent="0.25">
      <c r="A436" s="20">
        <v>44887</v>
      </c>
      <c r="B436" s="21" t="s">
        <v>18425</v>
      </c>
      <c r="C436" s="21">
        <v>34</v>
      </c>
      <c r="D436" s="21"/>
      <c r="E436" s="21">
        <v>78.400000000000006</v>
      </c>
    </row>
    <row r="437" spans="1:6" x14ac:dyDescent="0.25">
      <c r="A437" s="20">
        <v>44887</v>
      </c>
      <c r="B437" s="21" t="s">
        <v>18426</v>
      </c>
      <c r="C437" s="21">
        <v>10</v>
      </c>
      <c r="D437" s="21"/>
      <c r="E437" s="21">
        <v>59</v>
      </c>
    </row>
    <row r="438" spans="1:6" x14ac:dyDescent="0.25">
      <c r="A438" s="20">
        <v>44887</v>
      </c>
      <c r="B438" s="21" t="s">
        <v>18427</v>
      </c>
      <c r="C438" s="21">
        <v>100</v>
      </c>
      <c r="D438" s="21"/>
      <c r="E438" s="21">
        <v>291.2</v>
      </c>
    </row>
    <row r="439" spans="1:6" x14ac:dyDescent="0.25">
      <c r="A439" s="20">
        <v>44887</v>
      </c>
      <c r="B439" s="21" t="s">
        <v>18428</v>
      </c>
      <c r="C439" s="21">
        <v>1690</v>
      </c>
      <c r="D439" s="21"/>
      <c r="E439" s="21">
        <v>3144.96</v>
      </c>
    </row>
    <row r="440" spans="1:6" x14ac:dyDescent="0.25">
      <c r="A440" s="20">
        <v>44887</v>
      </c>
      <c r="B440" s="21" t="s">
        <v>18429</v>
      </c>
      <c r="C440" s="21">
        <v>27</v>
      </c>
      <c r="D440" s="21"/>
      <c r="E440" s="21">
        <v>93.1</v>
      </c>
    </row>
    <row r="441" spans="1:6" x14ac:dyDescent="0.25">
      <c r="A441" s="20">
        <v>44887</v>
      </c>
      <c r="B441" s="21" t="s">
        <v>18430</v>
      </c>
      <c r="C441" s="21">
        <v>66</v>
      </c>
      <c r="D441" s="21"/>
      <c r="E441" s="21">
        <v>147.5</v>
      </c>
    </row>
    <row r="442" spans="1:6" x14ac:dyDescent="0.25">
      <c r="A442" s="20">
        <v>44887</v>
      </c>
      <c r="B442" s="21" t="s">
        <v>18431</v>
      </c>
      <c r="C442" s="21">
        <v>128</v>
      </c>
      <c r="D442" s="21">
        <v>352.42</v>
      </c>
      <c r="E442" s="21"/>
    </row>
    <row r="443" spans="1:6" x14ac:dyDescent="0.25">
      <c r="A443" s="20">
        <v>44887</v>
      </c>
      <c r="B443" s="21" t="s">
        <v>18432</v>
      </c>
      <c r="C443" s="21">
        <v>280</v>
      </c>
      <c r="D443" s="21"/>
      <c r="E443" s="21">
        <v>665.2</v>
      </c>
    </row>
    <row r="444" spans="1:6" x14ac:dyDescent="0.25">
      <c r="A444" s="20">
        <v>44887</v>
      </c>
      <c r="B444" s="21" t="s">
        <v>18433</v>
      </c>
      <c r="C444" s="21">
        <v>153</v>
      </c>
      <c r="D444" s="21"/>
      <c r="E444" s="21">
        <v>316.55</v>
      </c>
    </row>
    <row r="445" spans="1:6" x14ac:dyDescent="0.25">
      <c r="A445" s="20">
        <v>44887</v>
      </c>
      <c r="B445" s="21" t="s">
        <v>18434</v>
      </c>
      <c r="C445" s="21">
        <v>100</v>
      </c>
      <c r="D445" s="21">
        <v>257.52</v>
      </c>
      <c r="E445" s="21"/>
      <c r="F445" t="s">
        <v>18437</v>
      </c>
    </row>
    <row r="446" spans="1:6" x14ac:dyDescent="0.25">
      <c r="A446" s="20">
        <v>44887</v>
      </c>
      <c r="B446" s="21" t="s">
        <v>18435</v>
      </c>
      <c r="C446" s="21">
        <v>115</v>
      </c>
      <c r="D446" s="21"/>
      <c r="E446" s="21">
        <v>279.3</v>
      </c>
    </row>
    <row r="447" spans="1:6" x14ac:dyDescent="0.25">
      <c r="A447" s="20">
        <v>44887</v>
      </c>
      <c r="B447" s="21" t="s">
        <v>18436</v>
      </c>
      <c r="C447" s="21">
        <v>715</v>
      </c>
      <c r="D447" s="21"/>
      <c r="E447" s="21">
        <v>1395.28</v>
      </c>
    </row>
    <row r="448" spans="1:6" x14ac:dyDescent="0.25">
      <c r="A448" s="20">
        <v>44887</v>
      </c>
      <c r="B448" s="21" t="s">
        <v>18438</v>
      </c>
      <c r="C448" s="21">
        <v>58</v>
      </c>
      <c r="D448" s="59"/>
      <c r="E448" s="21">
        <v>153.4</v>
      </c>
    </row>
    <row r="449" spans="1:5" x14ac:dyDescent="0.25">
      <c r="A449" s="20">
        <v>44887</v>
      </c>
      <c r="B449" s="21" t="s">
        <v>18439</v>
      </c>
      <c r="C449" s="21">
        <v>150</v>
      </c>
      <c r="D449" s="21">
        <v>387.45</v>
      </c>
      <c r="E449" s="21"/>
    </row>
    <row r="450" spans="1:5" x14ac:dyDescent="0.25">
      <c r="A450" s="20">
        <v>44887</v>
      </c>
      <c r="B450" s="21" t="s">
        <v>18440</v>
      </c>
      <c r="C450" s="21">
        <v>21</v>
      </c>
      <c r="D450" s="21">
        <v>63.96</v>
      </c>
      <c r="E450" s="21"/>
    </row>
    <row r="451" spans="1:5" x14ac:dyDescent="0.25">
      <c r="A451" s="20">
        <v>44887</v>
      </c>
      <c r="B451" s="21" t="s">
        <v>18441</v>
      </c>
      <c r="C451" s="21">
        <v>30</v>
      </c>
      <c r="D451" s="59"/>
      <c r="E451" s="21">
        <v>79</v>
      </c>
    </row>
    <row r="452" spans="1:5" x14ac:dyDescent="0.25">
      <c r="A452" s="20">
        <v>44887</v>
      </c>
      <c r="B452" s="21" t="s">
        <v>18442</v>
      </c>
      <c r="C452" s="21">
        <v>260</v>
      </c>
      <c r="D452" s="59"/>
      <c r="E452" s="60">
        <v>1074.06</v>
      </c>
    </row>
    <row r="453" spans="1:5" x14ac:dyDescent="0.25">
      <c r="A453" s="20">
        <v>44887</v>
      </c>
      <c r="B453" s="21" t="s">
        <v>18443</v>
      </c>
      <c r="C453" s="21">
        <v>70</v>
      </c>
      <c r="D453" s="21">
        <v>179.09</v>
      </c>
      <c r="E453" s="21"/>
    </row>
    <row r="454" spans="1:5" x14ac:dyDescent="0.25">
      <c r="A454" s="20">
        <v>44887</v>
      </c>
      <c r="B454" s="21" t="s">
        <v>18444</v>
      </c>
      <c r="C454" s="21">
        <v>129</v>
      </c>
      <c r="D454" s="59"/>
      <c r="E454" s="21">
        <v>297.92</v>
      </c>
    </row>
    <row r="455" spans="1:5" x14ac:dyDescent="0.25">
      <c r="A455" s="20">
        <v>44887</v>
      </c>
      <c r="B455" s="21" t="s">
        <v>18446</v>
      </c>
      <c r="C455" s="21">
        <v>245</v>
      </c>
      <c r="D455" s="59"/>
      <c r="E455" s="21">
        <v>604.16999999999996</v>
      </c>
    </row>
    <row r="456" spans="1:5" x14ac:dyDescent="0.25">
      <c r="A456" s="20">
        <v>44887</v>
      </c>
      <c r="B456" s="21" t="s">
        <v>18447</v>
      </c>
      <c r="C456" s="21">
        <v>24</v>
      </c>
      <c r="D456" s="21">
        <v>66.3</v>
      </c>
      <c r="E456" s="21"/>
    </row>
    <row r="457" spans="1:5" x14ac:dyDescent="0.25">
      <c r="A457" s="20">
        <v>44888</v>
      </c>
      <c r="B457" s="21" t="s">
        <v>18448</v>
      </c>
      <c r="C457" s="21">
        <v>280</v>
      </c>
      <c r="D457" s="21">
        <v>862.13</v>
      </c>
      <c r="E457" s="21"/>
    </row>
    <row r="458" spans="1:5" x14ac:dyDescent="0.25">
      <c r="A458" s="20">
        <v>44888</v>
      </c>
      <c r="B458" s="21" t="s">
        <v>18449</v>
      </c>
      <c r="C458" s="21">
        <v>12</v>
      </c>
      <c r="D458" s="59"/>
      <c r="E458" s="21">
        <v>29.4</v>
      </c>
    </row>
    <row r="459" spans="1:5" x14ac:dyDescent="0.25">
      <c r="A459" s="20">
        <v>44888</v>
      </c>
      <c r="B459" s="21" t="s">
        <v>18450</v>
      </c>
      <c r="C459" s="21">
        <v>18</v>
      </c>
      <c r="D459" s="59"/>
      <c r="E459" s="21">
        <v>52</v>
      </c>
    </row>
    <row r="460" spans="1:5" x14ac:dyDescent="0.25">
      <c r="A460" s="20">
        <v>44888</v>
      </c>
      <c r="B460" s="21" t="s">
        <v>18451</v>
      </c>
      <c r="C460" s="21">
        <v>57</v>
      </c>
      <c r="D460" s="21">
        <v>180.81</v>
      </c>
      <c r="E460" s="21"/>
    </row>
    <row r="461" spans="1:5" x14ac:dyDescent="0.25">
      <c r="A461" s="20">
        <v>44888</v>
      </c>
      <c r="B461" s="21" t="s">
        <v>18452</v>
      </c>
      <c r="C461" s="21">
        <v>22</v>
      </c>
      <c r="D461" s="21">
        <v>60.27</v>
      </c>
      <c r="E461" s="21"/>
    </row>
    <row r="462" spans="1:5" x14ac:dyDescent="0.25">
      <c r="A462" s="20">
        <v>44888</v>
      </c>
      <c r="B462" s="21" t="s">
        <v>18453</v>
      </c>
      <c r="C462" s="21">
        <v>682</v>
      </c>
      <c r="D462" s="59"/>
      <c r="E462" s="60">
        <v>1424.44</v>
      </c>
    </row>
    <row r="463" spans="1:5" x14ac:dyDescent="0.25">
      <c r="A463" s="20">
        <v>44888</v>
      </c>
      <c r="B463" s="21" t="s">
        <v>18454</v>
      </c>
      <c r="C463" s="21">
        <v>40</v>
      </c>
      <c r="D463" s="21">
        <v>84.38</v>
      </c>
      <c r="E463" s="21"/>
    </row>
    <row r="464" spans="1:5" x14ac:dyDescent="0.25">
      <c r="A464" s="20">
        <v>44888</v>
      </c>
      <c r="B464" s="21" t="s">
        <v>18455</v>
      </c>
      <c r="C464" s="21">
        <v>72</v>
      </c>
      <c r="D464" s="21">
        <v>159.9</v>
      </c>
      <c r="E464" s="21"/>
    </row>
    <row r="465" spans="1:5" x14ac:dyDescent="0.25">
      <c r="A465" s="20">
        <v>44888</v>
      </c>
      <c r="B465" s="21" t="s">
        <v>18456</v>
      </c>
      <c r="C465" s="21">
        <v>19</v>
      </c>
      <c r="D465" s="59"/>
      <c r="E465" s="21">
        <v>53.9</v>
      </c>
    </row>
    <row r="466" spans="1:5" x14ac:dyDescent="0.25">
      <c r="A466" s="20">
        <v>44888</v>
      </c>
      <c r="B466" s="21" t="s">
        <v>18457</v>
      </c>
      <c r="C466" s="21">
        <v>99</v>
      </c>
      <c r="D466" s="59"/>
      <c r="E466" s="21">
        <v>211.5</v>
      </c>
    </row>
    <row r="467" spans="1:5" x14ac:dyDescent="0.25">
      <c r="A467" s="20">
        <v>44888</v>
      </c>
      <c r="B467" s="21" t="s">
        <v>18458</v>
      </c>
      <c r="C467" s="21">
        <v>23</v>
      </c>
      <c r="D467" s="59"/>
      <c r="E467" s="21">
        <v>52</v>
      </c>
    </row>
    <row r="468" spans="1:5" x14ac:dyDescent="0.25">
      <c r="A468" s="20">
        <v>44888</v>
      </c>
      <c r="B468" s="21" t="s">
        <v>18459</v>
      </c>
      <c r="C468" s="21">
        <v>10</v>
      </c>
      <c r="D468" s="21">
        <v>60.76</v>
      </c>
      <c r="E468" s="21"/>
    </row>
    <row r="469" spans="1:5" x14ac:dyDescent="0.25">
      <c r="A469" s="20">
        <v>44888</v>
      </c>
      <c r="B469" s="21" t="s">
        <v>18460</v>
      </c>
      <c r="C469" s="21">
        <v>24</v>
      </c>
      <c r="D469" s="59"/>
      <c r="E469" s="21">
        <v>63.7</v>
      </c>
    </row>
    <row r="470" spans="1:5" x14ac:dyDescent="0.25">
      <c r="A470" s="20">
        <v>44888</v>
      </c>
      <c r="B470" s="21" t="s">
        <v>18461</v>
      </c>
      <c r="C470" s="21">
        <v>45</v>
      </c>
      <c r="D470" s="59"/>
      <c r="E470" s="21">
        <v>72.8</v>
      </c>
    </row>
    <row r="471" spans="1:5" x14ac:dyDescent="0.25">
      <c r="A471" s="20">
        <v>44888</v>
      </c>
      <c r="B471" s="21" t="s">
        <v>18462</v>
      </c>
      <c r="C471" s="21">
        <v>23</v>
      </c>
      <c r="D471" s="59"/>
      <c r="E471" s="21">
        <v>52</v>
      </c>
    </row>
    <row r="472" spans="1:5" x14ac:dyDescent="0.25">
      <c r="A472" s="20">
        <v>44888</v>
      </c>
      <c r="B472" s="21" t="s">
        <v>18463</v>
      </c>
      <c r="C472" s="21">
        <v>18</v>
      </c>
      <c r="D472" s="21">
        <v>107.8</v>
      </c>
      <c r="E472" s="21"/>
    </row>
    <row r="473" spans="1:5" x14ac:dyDescent="0.25">
      <c r="A473" s="20">
        <v>44888</v>
      </c>
      <c r="B473" s="21" t="s">
        <v>18464</v>
      </c>
      <c r="C473" s="21">
        <v>61</v>
      </c>
      <c r="D473" s="21">
        <v>150.80000000000001</v>
      </c>
      <c r="E473" s="21"/>
    </row>
    <row r="474" spans="1:5" x14ac:dyDescent="0.25">
      <c r="A474" s="20">
        <v>44888</v>
      </c>
      <c r="B474" s="21" t="s">
        <v>18465</v>
      </c>
      <c r="C474" s="21">
        <v>14</v>
      </c>
      <c r="D474" s="21"/>
      <c r="E474" s="21"/>
    </row>
    <row r="475" spans="1:5" x14ac:dyDescent="0.25">
      <c r="A475" s="20">
        <v>44888</v>
      </c>
      <c r="B475" s="21" t="s">
        <v>18466</v>
      </c>
      <c r="C475" s="21">
        <v>246</v>
      </c>
      <c r="D475" s="21">
        <v>533.61</v>
      </c>
      <c r="E475" s="21"/>
    </row>
    <row r="476" spans="1:5" x14ac:dyDescent="0.25">
      <c r="A476" s="20">
        <v>44888</v>
      </c>
      <c r="B476" s="21" t="s">
        <v>18467</v>
      </c>
      <c r="C476" s="21">
        <v>159</v>
      </c>
      <c r="D476" s="21">
        <v>354</v>
      </c>
      <c r="E476" s="21"/>
    </row>
    <row r="477" spans="1:5" x14ac:dyDescent="0.25">
      <c r="A477" s="20">
        <v>44888</v>
      </c>
      <c r="B477" s="21" t="s">
        <v>18468</v>
      </c>
      <c r="C477" s="21">
        <v>120</v>
      </c>
      <c r="D477" s="21">
        <v>221.2</v>
      </c>
      <c r="E477" s="21"/>
    </row>
    <row r="478" spans="1:5" x14ac:dyDescent="0.25">
      <c r="A478" s="20">
        <v>44888</v>
      </c>
      <c r="B478" s="21" t="s">
        <v>18469</v>
      </c>
      <c r="C478" s="21">
        <v>70</v>
      </c>
      <c r="D478" s="21">
        <v>134.32</v>
      </c>
      <c r="E478" s="21"/>
    </row>
    <row r="479" spans="1:5" x14ac:dyDescent="0.25">
      <c r="A479" s="20">
        <v>44888</v>
      </c>
      <c r="B479" s="21" t="s">
        <v>18470</v>
      </c>
      <c r="C479" s="21">
        <v>80</v>
      </c>
      <c r="D479" s="21">
        <v>284.04000000000002</v>
      </c>
      <c r="E479" s="21"/>
    </row>
    <row r="480" spans="1:5" x14ac:dyDescent="0.25">
      <c r="A480" s="20">
        <v>44888</v>
      </c>
      <c r="B480" s="21" t="s">
        <v>18471</v>
      </c>
      <c r="C480" s="21">
        <v>59</v>
      </c>
      <c r="D480" s="21">
        <v>155.47</v>
      </c>
      <c r="E480" s="21"/>
    </row>
    <row r="481" spans="1:6" x14ac:dyDescent="0.25">
      <c r="A481" s="20">
        <v>44888</v>
      </c>
      <c r="B481" s="21" t="s">
        <v>18472</v>
      </c>
      <c r="C481" s="21">
        <v>445.78</v>
      </c>
      <c r="D481" s="59"/>
      <c r="E481" s="21">
        <v>991.4</v>
      </c>
    </row>
    <row r="482" spans="1:6" x14ac:dyDescent="0.25">
      <c r="A482" s="20">
        <v>44888</v>
      </c>
      <c r="B482" s="21" t="s">
        <v>18473</v>
      </c>
      <c r="C482" s="21">
        <v>75</v>
      </c>
      <c r="D482" s="21">
        <v>253.13</v>
      </c>
      <c r="E482" s="21"/>
      <c r="F482" t="s">
        <v>18482</v>
      </c>
    </row>
    <row r="483" spans="1:6" x14ac:dyDescent="0.25">
      <c r="A483" s="20">
        <v>44888</v>
      </c>
      <c r="B483" s="21" t="s">
        <v>18474</v>
      </c>
      <c r="C483" s="21">
        <v>5</v>
      </c>
      <c r="D483" s="59"/>
      <c r="E483" s="21">
        <v>49</v>
      </c>
    </row>
    <row r="484" spans="1:6" x14ac:dyDescent="0.25">
      <c r="A484" s="20">
        <v>44888</v>
      </c>
      <c r="B484" s="21" t="s">
        <v>18475</v>
      </c>
      <c r="C484" s="21">
        <v>103</v>
      </c>
      <c r="D484" s="59"/>
      <c r="E484" s="21">
        <v>271.39999999999998</v>
      </c>
    </row>
    <row r="485" spans="1:6" x14ac:dyDescent="0.25">
      <c r="A485" s="20">
        <v>44888</v>
      </c>
      <c r="B485" s="21" t="s">
        <v>18476</v>
      </c>
      <c r="C485" s="21">
        <v>143</v>
      </c>
      <c r="D485" s="59"/>
      <c r="E485" s="21">
        <v>342.2</v>
      </c>
    </row>
    <row r="486" spans="1:6" x14ac:dyDescent="0.25">
      <c r="A486" s="20">
        <v>44888</v>
      </c>
      <c r="B486" s="21" t="s">
        <v>18477</v>
      </c>
      <c r="C486" s="21">
        <v>60</v>
      </c>
      <c r="D486" s="59"/>
      <c r="E486" s="21">
        <v>151.9</v>
      </c>
    </row>
    <row r="487" spans="1:6" x14ac:dyDescent="0.25">
      <c r="A487" s="20">
        <v>44888</v>
      </c>
      <c r="B487" s="21" t="s">
        <v>18478</v>
      </c>
      <c r="C487" s="21">
        <v>200</v>
      </c>
      <c r="D487" s="21">
        <v>421.89</v>
      </c>
      <c r="E487" s="21"/>
    </row>
    <row r="488" spans="1:6" x14ac:dyDescent="0.25">
      <c r="A488" s="20">
        <v>44888</v>
      </c>
      <c r="B488" s="21" t="s">
        <v>18479</v>
      </c>
      <c r="C488" s="21">
        <v>55</v>
      </c>
      <c r="D488" s="59"/>
      <c r="E488" s="21">
        <v>89</v>
      </c>
    </row>
    <row r="489" spans="1:6" x14ac:dyDescent="0.25">
      <c r="A489" s="20">
        <v>44888</v>
      </c>
      <c r="B489" s="21" t="s">
        <v>18480</v>
      </c>
      <c r="C489" s="21">
        <v>85</v>
      </c>
      <c r="D489" s="59"/>
      <c r="E489" s="21">
        <v>218.4</v>
      </c>
    </row>
    <row r="490" spans="1:6" x14ac:dyDescent="0.25">
      <c r="A490" s="20">
        <v>44888</v>
      </c>
      <c r="B490" s="21" t="s">
        <v>18481</v>
      </c>
      <c r="C490" s="21">
        <v>22</v>
      </c>
      <c r="D490" s="21">
        <v>60.27</v>
      </c>
      <c r="E490" s="21"/>
    </row>
    <row r="491" spans="1:6" x14ac:dyDescent="0.25">
      <c r="A491" s="20">
        <v>44888</v>
      </c>
      <c r="B491" s="21" t="s">
        <v>18485</v>
      </c>
      <c r="C491" s="21">
        <v>80</v>
      </c>
      <c r="D491" s="21">
        <v>248.19</v>
      </c>
      <c r="E491" s="21"/>
    </row>
    <row r="492" spans="1:6" x14ac:dyDescent="0.25">
      <c r="A492" s="20">
        <v>44889</v>
      </c>
      <c r="B492" s="21" t="s">
        <v>18486</v>
      </c>
      <c r="C492" s="21">
        <v>100</v>
      </c>
      <c r="D492" s="21">
        <v>202.46</v>
      </c>
      <c r="E492" s="21"/>
    </row>
    <row r="493" spans="1:6" x14ac:dyDescent="0.25">
      <c r="A493" s="20">
        <v>44889</v>
      </c>
      <c r="B493" s="21" t="s">
        <v>18487</v>
      </c>
      <c r="C493" s="21">
        <v>35</v>
      </c>
      <c r="D493" s="21"/>
      <c r="E493" s="21">
        <v>68.599999999999994</v>
      </c>
    </row>
    <row r="494" spans="1:6" x14ac:dyDescent="0.25">
      <c r="A494" s="20">
        <v>44889</v>
      </c>
      <c r="B494" s="21" t="s">
        <v>18488</v>
      </c>
      <c r="C494" s="21">
        <v>38</v>
      </c>
      <c r="D494" s="59"/>
      <c r="E494" s="21">
        <v>98.8</v>
      </c>
    </row>
    <row r="495" spans="1:6" x14ac:dyDescent="0.25">
      <c r="A495" s="20">
        <v>44889</v>
      </c>
      <c r="B495" s="21" t="s">
        <v>18489</v>
      </c>
      <c r="C495" s="21">
        <v>31</v>
      </c>
      <c r="D495" s="59"/>
      <c r="E495" s="21">
        <v>102.9</v>
      </c>
    </row>
    <row r="496" spans="1:6" x14ac:dyDescent="0.25">
      <c r="A496" s="20">
        <v>44889</v>
      </c>
      <c r="B496" s="21" t="s">
        <v>18490</v>
      </c>
      <c r="C496" s="21">
        <v>103</v>
      </c>
      <c r="D496" s="21">
        <v>280.8</v>
      </c>
      <c r="E496" s="21"/>
      <c r="F496" t="s">
        <v>18491</v>
      </c>
    </row>
    <row r="497" spans="1:5" x14ac:dyDescent="0.25">
      <c r="A497" s="20">
        <v>44889</v>
      </c>
      <c r="B497" s="21" t="s">
        <v>18492</v>
      </c>
      <c r="C497" s="21">
        <v>55</v>
      </c>
      <c r="D497" s="21">
        <v>134.06</v>
      </c>
      <c r="E497" s="21"/>
    </row>
    <row r="498" spans="1:5" x14ac:dyDescent="0.25">
      <c r="A498" s="20">
        <v>44889</v>
      </c>
      <c r="B498" s="21" t="s">
        <v>18493</v>
      </c>
      <c r="C498" s="21">
        <v>35</v>
      </c>
      <c r="D498" s="21">
        <v>89.54</v>
      </c>
      <c r="E498" s="21"/>
    </row>
    <row r="499" spans="1:5" x14ac:dyDescent="0.25">
      <c r="A499" s="20">
        <v>44889</v>
      </c>
      <c r="B499" s="21" t="s">
        <v>18494</v>
      </c>
      <c r="C499" s="21">
        <v>71</v>
      </c>
      <c r="D499" s="59"/>
      <c r="E499" s="21">
        <v>176.8</v>
      </c>
    </row>
    <row r="500" spans="1:5" x14ac:dyDescent="0.25">
      <c r="A500" s="20">
        <v>44889</v>
      </c>
      <c r="B500" s="21" t="s">
        <v>18495</v>
      </c>
      <c r="C500" s="21">
        <v>1082</v>
      </c>
      <c r="D500" s="59"/>
      <c r="E500" s="21">
        <v>2224.44</v>
      </c>
    </row>
    <row r="501" spans="1:5" x14ac:dyDescent="0.25">
      <c r="A501" s="20">
        <v>44889</v>
      </c>
      <c r="B501" s="21" t="s">
        <v>18496</v>
      </c>
      <c r="C501" s="21">
        <v>61</v>
      </c>
      <c r="D501" s="59"/>
      <c r="E501" s="21">
        <v>293.27</v>
      </c>
    </row>
    <row r="502" spans="1:5" x14ac:dyDescent="0.25">
      <c r="A502" s="20">
        <v>44889</v>
      </c>
      <c r="B502" s="21" t="s">
        <v>18497</v>
      </c>
      <c r="C502" s="21">
        <v>161</v>
      </c>
      <c r="D502" s="59"/>
      <c r="E502" s="21">
        <v>342.38</v>
      </c>
    </row>
    <row r="503" spans="1:5" x14ac:dyDescent="0.25">
      <c r="A503" s="20">
        <v>44889</v>
      </c>
      <c r="B503" s="21" t="s">
        <v>18498</v>
      </c>
      <c r="C503" s="21">
        <v>240</v>
      </c>
      <c r="D503" s="59"/>
      <c r="E503" s="21">
        <v>643.1</v>
      </c>
    </row>
    <row r="504" spans="1:5" x14ac:dyDescent="0.25">
      <c r="A504" s="20">
        <v>44889</v>
      </c>
      <c r="B504" s="21" t="s">
        <v>18499</v>
      </c>
      <c r="C504" s="21">
        <v>189</v>
      </c>
      <c r="D504" s="59"/>
      <c r="E504" s="21">
        <v>451.54</v>
      </c>
    </row>
    <row r="505" spans="1:5" x14ac:dyDescent="0.25">
      <c r="A505" s="20">
        <v>44889</v>
      </c>
      <c r="B505" s="21" t="s">
        <v>18500</v>
      </c>
      <c r="C505" s="21">
        <v>38</v>
      </c>
      <c r="D505" s="21">
        <v>94.34</v>
      </c>
      <c r="E505" s="21"/>
    </row>
    <row r="506" spans="1:5" x14ac:dyDescent="0.25">
      <c r="A506" s="20">
        <v>44889</v>
      </c>
      <c r="B506" s="21" t="s">
        <v>18501</v>
      </c>
      <c r="C506" s="21">
        <v>15</v>
      </c>
      <c r="D506" s="59"/>
      <c r="E506" s="21">
        <v>65.98</v>
      </c>
    </row>
    <row r="507" spans="1:5" x14ac:dyDescent="0.25">
      <c r="A507" s="20">
        <v>44889</v>
      </c>
      <c r="B507" s="21" t="s">
        <v>18502</v>
      </c>
      <c r="C507" s="21">
        <v>122</v>
      </c>
      <c r="D507" s="21">
        <v>372.3</v>
      </c>
      <c r="E507" s="21"/>
    </row>
    <row r="508" spans="1:5" x14ac:dyDescent="0.25">
      <c r="A508" s="20">
        <v>44889</v>
      </c>
      <c r="B508" s="21" t="s">
        <v>18503</v>
      </c>
      <c r="C508" s="21">
        <v>112</v>
      </c>
      <c r="D508" s="59"/>
      <c r="E508" s="21">
        <v>246.72</v>
      </c>
    </row>
    <row r="509" spans="1:5" x14ac:dyDescent="0.25">
      <c r="A509" s="20">
        <v>44889</v>
      </c>
      <c r="B509" s="21" t="s">
        <v>18504</v>
      </c>
      <c r="C509" s="21">
        <v>37</v>
      </c>
      <c r="D509" s="59"/>
      <c r="E509" s="21">
        <v>88.2</v>
      </c>
    </row>
    <row r="510" spans="1:5" x14ac:dyDescent="0.25">
      <c r="A510" s="20">
        <v>44889</v>
      </c>
      <c r="B510" s="21" t="s">
        <v>18505</v>
      </c>
      <c r="C510" s="21">
        <v>5</v>
      </c>
      <c r="D510" s="59"/>
      <c r="E510" s="21">
        <v>49</v>
      </c>
    </row>
    <row r="511" spans="1:5" x14ac:dyDescent="0.25">
      <c r="A511" s="20">
        <v>44889</v>
      </c>
      <c r="B511" s="21" t="s">
        <v>18506</v>
      </c>
      <c r="C511" s="21">
        <v>26</v>
      </c>
      <c r="D511" s="59"/>
      <c r="E511" s="21">
        <v>62.4</v>
      </c>
    </row>
    <row r="512" spans="1:5" x14ac:dyDescent="0.25">
      <c r="A512" s="20">
        <v>44889</v>
      </c>
      <c r="B512" s="21" t="s">
        <v>18507</v>
      </c>
      <c r="C512" s="21">
        <v>40</v>
      </c>
      <c r="D512" s="21">
        <v>168.76</v>
      </c>
      <c r="E512" s="21"/>
    </row>
    <row r="513" spans="1:5" x14ac:dyDescent="0.25">
      <c r="A513" s="20">
        <v>44889</v>
      </c>
      <c r="B513" s="21" t="s">
        <v>18508</v>
      </c>
      <c r="C513" s="21">
        <v>48</v>
      </c>
      <c r="D513" s="59"/>
      <c r="E513" s="21">
        <v>120.9</v>
      </c>
    </row>
    <row r="514" spans="1:5" x14ac:dyDescent="0.25">
      <c r="A514" s="20">
        <v>44889</v>
      </c>
      <c r="B514" s="21" t="s">
        <v>18509</v>
      </c>
      <c r="C514" s="21">
        <v>930</v>
      </c>
      <c r="D514" s="21">
        <v>2285.44</v>
      </c>
      <c r="E514" s="21"/>
    </row>
    <row r="515" spans="1:5" x14ac:dyDescent="0.25">
      <c r="A515" s="20">
        <v>44889</v>
      </c>
      <c r="B515" s="21" t="s">
        <v>18510</v>
      </c>
      <c r="C515" s="21">
        <v>135</v>
      </c>
      <c r="D515" s="21">
        <v>268.63</v>
      </c>
      <c r="E515" s="21"/>
    </row>
    <row r="516" spans="1:5" x14ac:dyDescent="0.25">
      <c r="A516" s="20">
        <v>44889</v>
      </c>
      <c r="B516" s="21" t="s">
        <v>18511</v>
      </c>
      <c r="C516" s="21">
        <v>431</v>
      </c>
      <c r="D516" s="59"/>
      <c r="E516" s="21">
        <v>966.28</v>
      </c>
    </row>
    <row r="517" spans="1:5" x14ac:dyDescent="0.25">
      <c r="A517" s="20">
        <v>44889</v>
      </c>
      <c r="B517" s="21" t="s">
        <v>18512</v>
      </c>
      <c r="C517" s="21">
        <v>14</v>
      </c>
      <c r="D517" s="59"/>
      <c r="E517" s="21">
        <v>49</v>
      </c>
    </row>
    <row r="518" spans="1:5" x14ac:dyDescent="0.25">
      <c r="A518" s="20">
        <v>44889</v>
      </c>
      <c r="B518" s="21" t="s">
        <v>18513</v>
      </c>
      <c r="C518" s="21">
        <v>40</v>
      </c>
      <c r="D518" s="21"/>
      <c r="E518" s="21">
        <v>104</v>
      </c>
    </row>
    <row r="519" spans="1:5" x14ac:dyDescent="0.25">
      <c r="A519" s="20">
        <v>44889</v>
      </c>
      <c r="B519" s="21" t="s">
        <v>18514</v>
      </c>
      <c r="C519" s="21">
        <v>70</v>
      </c>
      <c r="D519" s="59"/>
      <c r="E519" s="21">
        <v>126</v>
      </c>
    </row>
    <row r="520" spans="1:5" x14ac:dyDescent="0.25">
      <c r="A520" s="20">
        <v>44889</v>
      </c>
      <c r="B520" s="21" t="s">
        <v>18515</v>
      </c>
      <c r="C520" s="21">
        <v>200</v>
      </c>
      <c r="D520" s="59"/>
      <c r="E520" s="21">
        <v>468</v>
      </c>
    </row>
    <row r="521" spans="1:5" x14ac:dyDescent="0.25">
      <c r="A521" s="20">
        <v>44889</v>
      </c>
      <c r="B521" s="21" t="s">
        <v>18516</v>
      </c>
      <c r="C521" s="21">
        <v>139</v>
      </c>
      <c r="D521" s="59"/>
      <c r="E521" s="21">
        <v>326.04000000000002</v>
      </c>
    </row>
    <row r="522" spans="1:5" x14ac:dyDescent="0.25">
      <c r="A522" s="20">
        <v>44889</v>
      </c>
      <c r="B522" s="21" t="s">
        <v>18517</v>
      </c>
      <c r="C522" s="21">
        <v>90</v>
      </c>
      <c r="D522" s="21">
        <v>168.76</v>
      </c>
      <c r="E522" s="21"/>
    </row>
    <row r="523" spans="1:5" x14ac:dyDescent="0.25">
      <c r="A523" s="20">
        <v>44889</v>
      </c>
      <c r="B523" s="21" t="s">
        <v>18518</v>
      </c>
      <c r="C523" s="21">
        <v>23</v>
      </c>
      <c r="D523" s="59"/>
      <c r="E523" s="21">
        <v>98</v>
      </c>
    </row>
    <row r="524" spans="1:5" x14ac:dyDescent="0.25">
      <c r="A524" s="20">
        <v>44889</v>
      </c>
      <c r="B524" s="21" t="s">
        <v>18519</v>
      </c>
      <c r="C524" s="21">
        <v>60</v>
      </c>
      <c r="D524" s="21"/>
      <c r="E524" s="21">
        <v>126</v>
      </c>
    </row>
    <row r="525" spans="1:5" x14ac:dyDescent="0.25">
      <c r="A525" s="20">
        <v>44890</v>
      </c>
      <c r="B525" s="21" t="s">
        <v>18520</v>
      </c>
      <c r="C525" s="21">
        <v>15</v>
      </c>
      <c r="D525" s="21">
        <v>83.15</v>
      </c>
      <c r="E525" s="21"/>
    </row>
    <row r="526" spans="1:5" x14ac:dyDescent="0.25">
      <c r="A526" s="20">
        <v>44890</v>
      </c>
      <c r="B526" s="21" t="s">
        <v>18521</v>
      </c>
      <c r="C526" s="21">
        <v>552</v>
      </c>
      <c r="D526" s="59"/>
      <c r="E526" s="21">
        <v>1020.97</v>
      </c>
    </row>
    <row r="527" spans="1:5" x14ac:dyDescent="0.25">
      <c r="A527" s="20">
        <v>44890</v>
      </c>
      <c r="B527" s="21" t="s">
        <v>18522</v>
      </c>
      <c r="C527" s="21">
        <v>15</v>
      </c>
      <c r="D527" s="59"/>
      <c r="E527" s="21">
        <v>49</v>
      </c>
    </row>
    <row r="528" spans="1:5" x14ac:dyDescent="0.25">
      <c r="A528" s="20">
        <v>44890</v>
      </c>
      <c r="B528" s="21" t="s">
        <v>18523</v>
      </c>
      <c r="C528" s="21">
        <v>48</v>
      </c>
      <c r="D528" s="21">
        <v>132.59</v>
      </c>
      <c r="E528" s="21"/>
    </row>
    <row r="529" spans="1:5" x14ac:dyDescent="0.25">
      <c r="A529" s="20">
        <v>44890</v>
      </c>
      <c r="B529" s="21" t="s">
        <v>18524</v>
      </c>
      <c r="C529" s="21">
        <v>90</v>
      </c>
      <c r="D529" s="59"/>
      <c r="E529" s="21">
        <v>206.5</v>
      </c>
    </row>
    <row r="530" spans="1:5" x14ac:dyDescent="0.25">
      <c r="A530" s="20">
        <v>44890</v>
      </c>
      <c r="B530" s="21" t="s">
        <v>18525</v>
      </c>
      <c r="C530" s="21">
        <v>785</v>
      </c>
      <c r="D530" s="21"/>
      <c r="E530" s="21">
        <v>1594.5</v>
      </c>
    </row>
    <row r="531" spans="1:5" x14ac:dyDescent="0.25">
      <c r="A531" s="20">
        <v>44890</v>
      </c>
      <c r="B531" s="21" t="s">
        <v>18526</v>
      </c>
      <c r="C531" s="21">
        <v>30</v>
      </c>
      <c r="D531" s="59"/>
      <c r="E531" s="21">
        <v>83.8</v>
      </c>
    </row>
    <row r="532" spans="1:5" x14ac:dyDescent="0.25">
      <c r="A532" s="20">
        <v>44890</v>
      </c>
      <c r="B532" s="21" t="s">
        <v>18527</v>
      </c>
      <c r="C532" s="21">
        <v>1075</v>
      </c>
      <c r="D532" s="59"/>
      <c r="E532" s="60">
        <v>2058</v>
      </c>
    </row>
    <row r="533" spans="1:5" x14ac:dyDescent="0.25">
      <c r="A533" s="20">
        <v>44890</v>
      </c>
      <c r="B533" s="21" t="s">
        <v>18528</v>
      </c>
      <c r="C533" s="21">
        <v>152</v>
      </c>
      <c r="D533" s="59"/>
      <c r="E533" s="21">
        <v>363.1</v>
      </c>
    </row>
    <row r="534" spans="1:5" x14ac:dyDescent="0.25">
      <c r="A534" s="20">
        <v>44890</v>
      </c>
      <c r="B534" s="21" t="s">
        <v>18529</v>
      </c>
      <c r="C534" s="21">
        <v>104</v>
      </c>
      <c r="D534" s="59"/>
      <c r="E534" s="21">
        <v>242.06</v>
      </c>
    </row>
    <row r="535" spans="1:5" x14ac:dyDescent="0.25">
      <c r="A535" s="20">
        <v>44890</v>
      </c>
      <c r="B535" s="21" t="s">
        <v>18530</v>
      </c>
      <c r="C535" s="21">
        <v>20</v>
      </c>
      <c r="D535" s="59"/>
      <c r="E535" s="21">
        <v>46.55</v>
      </c>
    </row>
    <row r="536" spans="1:5" x14ac:dyDescent="0.25">
      <c r="A536" s="20">
        <v>44890</v>
      </c>
      <c r="B536" s="21" t="s">
        <v>18531</v>
      </c>
      <c r="C536" s="21">
        <v>216</v>
      </c>
      <c r="D536" s="59"/>
      <c r="E536" s="21">
        <v>445.41</v>
      </c>
    </row>
    <row r="537" spans="1:5" x14ac:dyDescent="0.25">
      <c r="A537" s="20">
        <v>44890</v>
      </c>
      <c r="B537" s="21" t="s">
        <v>18532</v>
      </c>
      <c r="C537" s="21">
        <v>482</v>
      </c>
      <c r="D537" s="59"/>
      <c r="E537" s="346">
        <v>1280</v>
      </c>
    </row>
    <row r="538" spans="1:5" x14ac:dyDescent="0.25">
      <c r="A538" s="20">
        <v>44890</v>
      </c>
      <c r="B538" s="21" t="s">
        <v>18533</v>
      </c>
      <c r="C538" s="21">
        <v>368</v>
      </c>
      <c r="D538" s="59"/>
      <c r="E538" s="21">
        <v>762.93</v>
      </c>
    </row>
    <row r="539" spans="1:5" x14ac:dyDescent="0.25">
      <c r="A539" s="20">
        <v>44890</v>
      </c>
      <c r="B539" s="21" t="s">
        <v>18534</v>
      </c>
      <c r="C539" s="21">
        <v>106</v>
      </c>
      <c r="D539" s="59"/>
      <c r="E539" s="21">
        <v>265.2</v>
      </c>
    </row>
    <row r="540" spans="1:5" x14ac:dyDescent="0.25">
      <c r="A540" s="20">
        <v>44890</v>
      </c>
      <c r="B540" s="21" t="s">
        <v>18535</v>
      </c>
      <c r="C540" s="21">
        <v>168</v>
      </c>
      <c r="D540" s="21">
        <v>569.69000000000005</v>
      </c>
      <c r="E540" s="21"/>
    </row>
    <row r="541" spans="1:5" x14ac:dyDescent="0.25">
      <c r="A541" s="20">
        <v>44890</v>
      </c>
      <c r="B541" s="21" t="s">
        <v>18536</v>
      </c>
      <c r="C541" s="21">
        <v>145</v>
      </c>
      <c r="D541" s="59"/>
      <c r="E541" s="21">
        <v>365.56</v>
      </c>
    </row>
    <row r="542" spans="1:5" x14ac:dyDescent="0.25">
      <c r="A542" s="20">
        <v>44890</v>
      </c>
      <c r="B542" s="21" t="s">
        <v>18537</v>
      </c>
      <c r="C542" s="21">
        <v>10</v>
      </c>
      <c r="D542" s="59"/>
      <c r="E542" s="21">
        <v>49</v>
      </c>
    </row>
    <row r="543" spans="1:5" x14ac:dyDescent="0.25">
      <c r="A543" s="20">
        <v>44890</v>
      </c>
      <c r="B543" s="21" t="s">
        <v>18538</v>
      </c>
      <c r="C543" s="21">
        <v>600</v>
      </c>
      <c r="D543" s="59"/>
      <c r="E543" s="60">
        <v>1124.2</v>
      </c>
    </row>
    <row r="544" spans="1:5" x14ac:dyDescent="0.25">
      <c r="A544" s="20">
        <v>44890</v>
      </c>
      <c r="B544" s="21" t="s">
        <v>18539</v>
      </c>
      <c r="C544" s="21">
        <v>87</v>
      </c>
      <c r="D544" s="59"/>
      <c r="E544" s="21">
        <v>230.3</v>
      </c>
    </row>
    <row r="545" spans="1:5" x14ac:dyDescent="0.25">
      <c r="A545" s="20">
        <v>44890</v>
      </c>
      <c r="B545" s="21" t="s">
        <v>18540</v>
      </c>
      <c r="C545" s="21">
        <v>25</v>
      </c>
      <c r="D545" s="59"/>
      <c r="E545" s="21">
        <v>59</v>
      </c>
    </row>
    <row r="546" spans="1:5" x14ac:dyDescent="0.25">
      <c r="A546" s="20">
        <v>44890</v>
      </c>
      <c r="B546" s="21" t="s">
        <v>18541</v>
      </c>
      <c r="C546" s="21">
        <v>163</v>
      </c>
      <c r="D546" s="59"/>
      <c r="E546" s="21">
        <v>395.69</v>
      </c>
    </row>
    <row r="547" spans="1:5" x14ac:dyDescent="0.25">
      <c r="A547" s="20">
        <v>44890</v>
      </c>
      <c r="B547" s="21" t="s">
        <v>18542</v>
      </c>
      <c r="C547" s="21">
        <v>44</v>
      </c>
      <c r="D547" s="59"/>
      <c r="E547" s="21">
        <v>98</v>
      </c>
    </row>
    <row r="548" spans="1:5" x14ac:dyDescent="0.25">
      <c r="A548" s="20">
        <v>44890</v>
      </c>
      <c r="B548" s="21" t="s">
        <v>18543</v>
      </c>
      <c r="C548" s="21">
        <v>220</v>
      </c>
      <c r="D548" s="21"/>
      <c r="E548" s="21">
        <v>553</v>
      </c>
    </row>
    <row r="549" spans="1:5" x14ac:dyDescent="0.25">
      <c r="A549" s="20">
        <v>44890</v>
      </c>
      <c r="B549" s="21" t="s">
        <v>18544</v>
      </c>
      <c r="C549" s="21">
        <v>236</v>
      </c>
      <c r="D549" s="59"/>
      <c r="E549" s="21">
        <v>742.6</v>
      </c>
    </row>
    <row r="550" spans="1:5" x14ac:dyDescent="0.25">
      <c r="A550" s="20">
        <v>44890</v>
      </c>
      <c r="B550" s="21" t="s">
        <v>18545</v>
      </c>
      <c r="C550" s="21">
        <v>451</v>
      </c>
      <c r="D550" s="59"/>
      <c r="E550" s="60">
        <v>823.68</v>
      </c>
    </row>
    <row r="551" spans="1:5" x14ac:dyDescent="0.25">
      <c r="A551" s="20">
        <v>44890</v>
      </c>
      <c r="B551" s="21" t="s">
        <v>18546</v>
      </c>
      <c r="C551" s="21">
        <v>31</v>
      </c>
      <c r="D551" s="59"/>
      <c r="E551" s="21">
        <v>62.4</v>
      </c>
    </row>
    <row r="552" spans="1:5" x14ac:dyDescent="0.25">
      <c r="A552" s="20">
        <v>44890</v>
      </c>
      <c r="B552" s="21" t="s">
        <v>18547</v>
      </c>
      <c r="C552" s="21">
        <v>32</v>
      </c>
      <c r="D552" s="59"/>
      <c r="E552" s="21">
        <v>95.95</v>
      </c>
    </row>
    <row r="553" spans="1:5" x14ac:dyDescent="0.25">
      <c r="A553" s="20">
        <v>44890</v>
      </c>
      <c r="B553" s="21" t="s">
        <v>18548</v>
      </c>
      <c r="C553" s="21">
        <v>33</v>
      </c>
      <c r="D553" s="21">
        <v>101.6</v>
      </c>
      <c r="E553" s="21"/>
    </row>
    <row r="554" spans="1:5" x14ac:dyDescent="0.25">
      <c r="A554" s="20">
        <v>44890</v>
      </c>
      <c r="B554" s="21" t="s">
        <v>18549</v>
      </c>
      <c r="C554" s="21">
        <v>470</v>
      </c>
      <c r="D554" s="59"/>
      <c r="E554" s="21">
        <v>972.4</v>
      </c>
    </row>
    <row r="555" spans="1:5" x14ac:dyDescent="0.25">
      <c r="A555" s="20">
        <v>44890</v>
      </c>
      <c r="B555" s="21" t="s">
        <v>18550</v>
      </c>
      <c r="C555" s="21">
        <v>850</v>
      </c>
      <c r="D555" s="59"/>
      <c r="E555" s="60">
        <v>1705.2</v>
      </c>
    </row>
    <row r="556" spans="1:5" x14ac:dyDescent="0.25">
      <c r="A556" s="20">
        <v>44890</v>
      </c>
      <c r="B556" s="21" t="s">
        <v>18551</v>
      </c>
      <c r="C556" s="21">
        <v>28</v>
      </c>
      <c r="D556" s="21">
        <v>72.569999999999993</v>
      </c>
      <c r="E556" s="150"/>
    </row>
    <row r="557" spans="1:5" x14ac:dyDescent="0.25">
      <c r="A557" s="20">
        <v>44890</v>
      </c>
      <c r="B557" s="21" t="s">
        <v>18552</v>
      </c>
      <c r="C557" s="21">
        <v>400</v>
      </c>
      <c r="D557" s="59"/>
      <c r="E557" s="21">
        <v>809.64</v>
      </c>
    </row>
    <row r="558" spans="1:5" x14ac:dyDescent="0.25">
      <c r="A558" s="20">
        <v>44890</v>
      </c>
      <c r="B558" s="21" t="s">
        <v>18553</v>
      </c>
      <c r="C558" s="21">
        <v>375</v>
      </c>
      <c r="D558" s="59"/>
      <c r="E558" s="60">
        <v>1073.22</v>
      </c>
    </row>
    <row r="559" spans="1:5" x14ac:dyDescent="0.25">
      <c r="A559" s="20">
        <v>44891</v>
      </c>
      <c r="B559" s="21" t="s">
        <v>18554</v>
      </c>
      <c r="C559" s="21">
        <v>45</v>
      </c>
      <c r="D559" s="21">
        <v>109.47</v>
      </c>
      <c r="E559" s="21"/>
    </row>
    <row r="560" spans="1:5" x14ac:dyDescent="0.25">
      <c r="A560" s="20">
        <v>44891</v>
      </c>
      <c r="B560" s="21" t="s">
        <v>18555</v>
      </c>
      <c r="C560" s="21">
        <v>29</v>
      </c>
      <c r="D560" s="21">
        <v>107.64</v>
      </c>
      <c r="E560" s="21"/>
    </row>
    <row r="561" spans="1:5" x14ac:dyDescent="0.25">
      <c r="A561" s="20">
        <v>44891</v>
      </c>
      <c r="B561" s="21" t="s">
        <v>18556</v>
      </c>
      <c r="C561" s="21">
        <v>26</v>
      </c>
      <c r="D561" s="21">
        <v>81.16</v>
      </c>
      <c r="E561" s="21"/>
    </row>
    <row r="562" spans="1:5" x14ac:dyDescent="0.25">
      <c r="A562" s="20">
        <v>44891</v>
      </c>
      <c r="B562" s="21" t="s">
        <v>18557</v>
      </c>
      <c r="C562" s="21">
        <v>28</v>
      </c>
      <c r="D562" s="21">
        <v>63.96</v>
      </c>
      <c r="E562" s="21"/>
    </row>
    <row r="563" spans="1:5" x14ac:dyDescent="0.25">
      <c r="A563" s="20">
        <v>44893</v>
      </c>
      <c r="B563" s="21" t="s">
        <v>18558</v>
      </c>
      <c r="C563" s="21">
        <v>106</v>
      </c>
      <c r="D563" s="21">
        <v>168.76</v>
      </c>
      <c r="E563" s="21"/>
    </row>
    <row r="564" spans="1:5" x14ac:dyDescent="0.25">
      <c r="A564" s="20">
        <v>44893</v>
      </c>
      <c r="B564" s="21" t="s">
        <v>18559</v>
      </c>
      <c r="C564" s="21">
        <v>180</v>
      </c>
      <c r="D564" s="21">
        <v>544.15</v>
      </c>
      <c r="E564" s="21"/>
    </row>
    <row r="565" spans="1:5" x14ac:dyDescent="0.25">
      <c r="A565" s="20">
        <v>44893</v>
      </c>
      <c r="B565" s="21" t="s">
        <v>18560</v>
      </c>
      <c r="C565" s="21">
        <v>112</v>
      </c>
      <c r="D565" s="21">
        <v>325.45999999999998</v>
      </c>
      <c r="E565" s="21"/>
    </row>
    <row r="566" spans="1:5" x14ac:dyDescent="0.25">
      <c r="A566" s="20">
        <v>44893</v>
      </c>
      <c r="B566" s="21" t="s">
        <v>18561</v>
      </c>
      <c r="C566" s="21">
        <v>57</v>
      </c>
      <c r="D566" s="21">
        <v>144.65</v>
      </c>
      <c r="E566" s="21"/>
    </row>
    <row r="567" spans="1:5" x14ac:dyDescent="0.25">
      <c r="A567" s="20">
        <v>44893</v>
      </c>
      <c r="B567" s="21" t="s">
        <v>18562</v>
      </c>
      <c r="C567" s="21">
        <v>30</v>
      </c>
      <c r="D567" s="21">
        <v>77.489999999999995</v>
      </c>
      <c r="E567" s="21"/>
    </row>
    <row r="568" spans="1:5" x14ac:dyDescent="0.25">
      <c r="A568" s="20">
        <v>44893</v>
      </c>
      <c r="B568" s="21" t="s">
        <v>18563</v>
      </c>
      <c r="C568" s="21">
        <v>297</v>
      </c>
      <c r="D568" s="21"/>
      <c r="E568" s="21">
        <v>657.09</v>
      </c>
    </row>
    <row r="569" spans="1:5" x14ac:dyDescent="0.25">
      <c r="A569" s="20">
        <v>44893</v>
      </c>
      <c r="B569" s="21" t="s">
        <v>18564</v>
      </c>
      <c r="C569" s="21">
        <v>10</v>
      </c>
      <c r="D569" s="59"/>
      <c r="E569" s="21">
        <v>69</v>
      </c>
    </row>
    <row r="570" spans="1:5" x14ac:dyDescent="0.25">
      <c r="A570" s="20">
        <v>44893</v>
      </c>
      <c r="B570" s="21" t="s">
        <v>18565</v>
      </c>
      <c r="C570" s="21">
        <v>35</v>
      </c>
      <c r="D570" s="59"/>
      <c r="E570" s="21">
        <v>68.599999999999994</v>
      </c>
    </row>
    <row r="571" spans="1:5" x14ac:dyDescent="0.25">
      <c r="A571" s="20">
        <v>44893</v>
      </c>
      <c r="B571" s="21" t="s">
        <v>18566</v>
      </c>
      <c r="C571" s="21">
        <v>25</v>
      </c>
      <c r="D571" s="21">
        <v>72.319999999999993</v>
      </c>
      <c r="E571" s="21"/>
    </row>
    <row r="572" spans="1:5" x14ac:dyDescent="0.25">
      <c r="A572" s="20">
        <v>44893</v>
      </c>
      <c r="B572" s="21" t="s">
        <v>18567</v>
      </c>
      <c r="C572" s="21">
        <v>73</v>
      </c>
      <c r="D572" s="21">
        <v>198.89</v>
      </c>
      <c r="E572" s="21"/>
    </row>
    <row r="573" spans="1:5" x14ac:dyDescent="0.25">
      <c r="A573" s="20">
        <v>44893</v>
      </c>
      <c r="B573" s="21" t="s">
        <v>18568</v>
      </c>
      <c r="C573" s="21">
        <v>29</v>
      </c>
      <c r="D573" s="21">
        <v>78.349999999999994</v>
      </c>
      <c r="E573" s="21"/>
    </row>
    <row r="574" spans="1:5" x14ac:dyDescent="0.25">
      <c r="A574" s="20">
        <v>44893</v>
      </c>
      <c r="B574" s="21" t="s">
        <v>18569</v>
      </c>
      <c r="C574" s="21">
        <v>25</v>
      </c>
      <c r="D574" s="59"/>
      <c r="E574" s="21">
        <v>52</v>
      </c>
    </row>
    <row r="575" spans="1:5" x14ac:dyDescent="0.25">
      <c r="A575" s="20">
        <v>44893</v>
      </c>
      <c r="B575" s="21" t="s">
        <v>18570</v>
      </c>
      <c r="C575" s="21">
        <v>682</v>
      </c>
      <c r="D575" s="59"/>
      <c r="E575" s="21">
        <v>1726.4</v>
      </c>
    </row>
    <row r="576" spans="1:5" x14ac:dyDescent="0.25">
      <c r="A576" s="20">
        <v>44893</v>
      </c>
      <c r="B576" s="21" t="s">
        <v>18571</v>
      </c>
      <c r="C576" s="21">
        <v>50</v>
      </c>
      <c r="D576" s="59"/>
      <c r="E576" s="21">
        <v>137.19999999999999</v>
      </c>
    </row>
    <row r="577" spans="1:5" x14ac:dyDescent="0.25">
      <c r="A577" s="20">
        <v>44893</v>
      </c>
      <c r="B577" s="21" t="s">
        <v>18572</v>
      </c>
      <c r="C577" s="21">
        <v>62</v>
      </c>
      <c r="D577" s="59"/>
      <c r="E577" s="21">
        <v>151.9</v>
      </c>
    </row>
    <row r="578" spans="1:5" x14ac:dyDescent="0.25">
      <c r="A578" s="20">
        <v>44893</v>
      </c>
      <c r="B578" s="21" t="s">
        <v>18573</v>
      </c>
      <c r="C578" s="21">
        <v>127</v>
      </c>
      <c r="D578" s="59"/>
      <c r="E578" s="21">
        <v>289.10000000000002</v>
      </c>
    </row>
    <row r="579" spans="1:5" x14ac:dyDescent="0.25">
      <c r="A579" s="20">
        <v>44893</v>
      </c>
      <c r="B579" s="21" t="s">
        <v>18574</v>
      </c>
      <c r="C579" s="21">
        <v>292</v>
      </c>
      <c r="D579" s="59"/>
      <c r="E579" s="21">
        <v>617.76</v>
      </c>
    </row>
    <row r="580" spans="1:5" x14ac:dyDescent="0.25">
      <c r="A580" s="20">
        <v>44893</v>
      </c>
      <c r="B580" s="21" t="s">
        <v>18575</v>
      </c>
      <c r="C580" s="21">
        <v>310</v>
      </c>
      <c r="D580" s="21"/>
      <c r="E580" s="21">
        <v>436.8</v>
      </c>
    </row>
    <row r="581" spans="1:5" x14ac:dyDescent="0.25">
      <c r="A581" s="20">
        <v>44893</v>
      </c>
      <c r="B581" s="21" t="s">
        <v>18576</v>
      </c>
      <c r="C581" s="21">
        <v>72</v>
      </c>
      <c r="D581" s="59"/>
      <c r="E581" s="21">
        <v>94.8</v>
      </c>
    </row>
    <row r="582" spans="1:5" x14ac:dyDescent="0.25">
      <c r="A582" s="20">
        <v>44893</v>
      </c>
      <c r="B582" s="21" t="s">
        <v>18577</v>
      </c>
      <c r="C582" s="21">
        <v>53</v>
      </c>
      <c r="D582" s="59"/>
      <c r="E582" s="21">
        <v>132.30000000000001</v>
      </c>
    </row>
    <row r="583" spans="1:5" x14ac:dyDescent="0.25">
      <c r="A583" s="20">
        <v>44893</v>
      </c>
      <c r="B583" s="21" t="s">
        <v>18578</v>
      </c>
      <c r="C583" s="21">
        <v>35</v>
      </c>
      <c r="D583" s="59"/>
      <c r="E583" s="21">
        <v>93.1</v>
      </c>
    </row>
    <row r="584" spans="1:5" x14ac:dyDescent="0.25">
      <c r="A584" s="20">
        <v>44893</v>
      </c>
      <c r="B584" s="21" t="s">
        <v>18579</v>
      </c>
      <c r="C584" s="21">
        <v>70</v>
      </c>
      <c r="D584" s="59"/>
      <c r="E584" s="21">
        <v>166.6</v>
      </c>
    </row>
    <row r="585" spans="1:5" x14ac:dyDescent="0.25">
      <c r="A585" s="20">
        <v>44893</v>
      </c>
      <c r="B585" s="21" t="s">
        <v>18580</v>
      </c>
      <c r="C585" s="21">
        <v>845</v>
      </c>
      <c r="D585" s="59"/>
      <c r="E585" s="60">
        <v>1624.38</v>
      </c>
    </row>
    <row r="586" spans="1:5" x14ac:dyDescent="0.25">
      <c r="A586" s="20">
        <v>44893</v>
      </c>
      <c r="B586" s="21" t="s">
        <v>18581</v>
      </c>
      <c r="C586" s="21">
        <v>137</v>
      </c>
      <c r="D586" s="21">
        <v>398.41</v>
      </c>
      <c r="E586" s="21"/>
    </row>
    <row r="587" spans="1:5" x14ac:dyDescent="0.25">
      <c r="A587" s="20">
        <v>44893</v>
      </c>
      <c r="B587" s="21" t="s">
        <v>18582</v>
      </c>
      <c r="C587" s="21">
        <v>27</v>
      </c>
      <c r="D587" s="59"/>
      <c r="E587" s="21">
        <v>68.599999999999994</v>
      </c>
    </row>
    <row r="588" spans="1:5" x14ac:dyDescent="0.25">
      <c r="A588" s="20">
        <v>44893</v>
      </c>
      <c r="B588" s="21" t="s">
        <v>18583</v>
      </c>
      <c r="C588" s="21">
        <v>162</v>
      </c>
      <c r="D588" s="21"/>
      <c r="E588" s="21">
        <v>365.04</v>
      </c>
    </row>
    <row r="589" spans="1:5" x14ac:dyDescent="0.25">
      <c r="A589" s="20">
        <v>44893</v>
      </c>
      <c r="B589" s="21" t="s">
        <v>18584</v>
      </c>
      <c r="C589" s="21">
        <v>110</v>
      </c>
      <c r="D589" s="59"/>
      <c r="E589" s="21">
        <v>242.06</v>
      </c>
    </row>
    <row r="590" spans="1:5" x14ac:dyDescent="0.25">
      <c r="A590" s="20">
        <v>44893</v>
      </c>
      <c r="B590" s="21" t="s">
        <v>18585</v>
      </c>
      <c r="C590" s="21">
        <v>132</v>
      </c>
      <c r="D590" s="59"/>
      <c r="E590" s="21">
        <v>297.07</v>
      </c>
    </row>
    <row r="591" spans="1:5" x14ac:dyDescent="0.25">
      <c r="A591" s="20">
        <v>44893</v>
      </c>
      <c r="B591" s="21" t="s">
        <v>18586</v>
      </c>
      <c r="C591" s="21">
        <v>38</v>
      </c>
      <c r="D591" s="59"/>
      <c r="E591" s="21">
        <v>106.2</v>
      </c>
    </row>
    <row r="592" spans="1:5" x14ac:dyDescent="0.25">
      <c r="A592" s="20">
        <v>44893</v>
      </c>
      <c r="B592" s="21" t="s">
        <v>18587</v>
      </c>
      <c r="C592" s="21">
        <v>105</v>
      </c>
      <c r="D592" s="21">
        <v>237.64</v>
      </c>
      <c r="E592" s="21"/>
    </row>
    <row r="593" spans="1:5" x14ac:dyDescent="0.25">
      <c r="A593" s="20">
        <v>44893</v>
      </c>
      <c r="B593" s="21" t="s">
        <v>18588</v>
      </c>
      <c r="C593" s="21">
        <v>60</v>
      </c>
      <c r="D593" s="59"/>
      <c r="E593" s="21">
        <v>145.6</v>
      </c>
    </row>
    <row r="594" spans="1:5" x14ac:dyDescent="0.25">
      <c r="A594" s="20">
        <v>44893</v>
      </c>
      <c r="B594" s="21" t="s">
        <v>18590</v>
      </c>
      <c r="C594" s="21">
        <v>458</v>
      </c>
      <c r="D594" s="60"/>
      <c r="E594" s="60">
        <v>1290.8599999999999</v>
      </c>
    </row>
    <row r="595" spans="1:5" x14ac:dyDescent="0.25">
      <c r="A595" s="20">
        <v>44893</v>
      </c>
      <c r="B595" s="21" t="s">
        <v>18591</v>
      </c>
      <c r="C595" s="21">
        <v>107</v>
      </c>
      <c r="D595" s="59"/>
      <c r="E595" s="21">
        <v>223.44</v>
      </c>
    </row>
    <row r="596" spans="1:5" x14ac:dyDescent="0.25">
      <c r="A596" s="20">
        <v>44893</v>
      </c>
      <c r="B596" s="21" t="s">
        <v>18592</v>
      </c>
      <c r="C596" s="21">
        <v>275</v>
      </c>
      <c r="D596" s="59"/>
      <c r="E596" s="21">
        <v>552.5</v>
      </c>
    </row>
    <row r="597" spans="1:5" x14ac:dyDescent="0.25">
      <c r="A597" s="20">
        <v>44893</v>
      </c>
      <c r="B597" s="21" t="s">
        <v>18593</v>
      </c>
      <c r="C597" s="21">
        <v>25</v>
      </c>
      <c r="D597" s="59"/>
      <c r="E597" s="21">
        <v>49</v>
      </c>
    </row>
    <row r="598" spans="1:5" x14ac:dyDescent="0.25">
      <c r="A598" s="20">
        <v>44893</v>
      </c>
      <c r="B598" s="21" t="s">
        <v>18594</v>
      </c>
      <c r="C598" s="21">
        <v>4521</v>
      </c>
      <c r="D598" s="59"/>
      <c r="E598" s="60">
        <v>8201.23</v>
      </c>
    </row>
    <row r="599" spans="1:5" x14ac:dyDescent="0.25">
      <c r="A599" s="20">
        <v>44893</v>
      </c>
      <c r="B599" s="21" t="s">
        <v>18595</v>
      </c>
      <c r="C599" s="21">
        <v>95</v>
      </c>
      <c r="D599" s="59"/>
      <c r="E599" s="21">
        <v>373.8</v>
      </c>
    </row>
    <row r="600" spans="1:5" x14ac:dyDescent="0.25">
      <c r="A600" s="20">
        <v>44893</v>
      </c>
      <c r="B600" s="21" t="s">
        <v>18596</v>
      </c>
      <c r="C600" s="21">
        <v>16</v>
      </c>
      <c r="D600" s="21">
        <v>60.27</v>
      </c>
      <c r="E600" s="21"/>
    </row>
    <row r="601" spans="1:5" x14ac:dyDescent="0.25">
      <c r="A601" s="20">
        <v>44893</v>
      </c>
      <c r="B601" s="21" t="s">
        <v>18597</v>
      </c>
      <c r="C601" s="21">
        <v>302</v>
      </c>
      <c r="D601" s="59"/>
      <c r="E601" s="21">
        <v>664.56</v>
      </c>
    </row>
    <row r="602" spans="1:5" x14ac:dyDescent="0.25">
      <c r="A602" s="20">
        <v>44893</v>
      </c>
      <c r="B602" s="21" t="s">
        <v>18598</v>
      </c>
      <c r="C602" s="21">
        <v>117</v>
      </c>
      <c r="D602" s="21">
        <v>372.3</v>
      </c>
      <c r="E602" s="21"/>
    </row>
    <row r="603" spans="1:5" x14ac:dyDescent="0.25">
      <c r="A603" s="20">
        <v>44893</v>
      </c>
      <c r="B603" s="21" t="s">
        <v>18599</v>
      </c>
      <c r="C603" s="21">
        <v>60</v>
      </c>
      <c r="D603" s="21">
        <v>168.76</v>
      </c>
      <c r="E603" s="21"/>
    </row>
    <row r="604" spans="1:5" x14ac:dyDescent="0.25">
      <c r="A604" s="20">
        <v>44893</v>
      </c>
      <c r="B604" s="21" t="s">
        <v>18600</v>
      </c>
      <c r="C604" s="21">
        <v>30</v>
      </c>
      <c r="D604" s="21">
        <v>89.27</v>
      </c>
      <c r="E604" s="21"/>
    </row>
    <row r="605" spans="1:5" x14ac:dyDescent="0.25">
      <c r="A605" s="20">
        <v>44893</v>
      </c>
      <c r="B605" s="21" t="s">
        <v>18601</v>
      </c>
      <c r="C605" s="21">
        <v>1068</v>
      </c>
      <c r="D605" s="59"/>
      <c r="E605" s="60">
        <v>3230.74</v>
      </c>
    </row>
    <row r="606" spans="1:5" x14ac:dyDescent="0.25">
      <c r="A606" s="20">
        <v>44893</v>
      </c>
      <c r="B606" s="21" t="s">
        <v>18602</v>
      </c>
      <c r="C606" s="21">
        <v>36</v>
      </c>
      <c r="D606" s="21">
        <v>130.63</v>
      </c>
      <c r="E606" s="21"/>
    </row>
    <row r="607" spans="1:5" x14ac:dyDescent="0.25">
      <c r="A607" s="20">
        <v>44894</v>
      </c>
      <c r="B607" s="21" t="s">
        <v>18603</v>
      </c>
      <c r="C607" s="21">
        <v>26</v>
      </c>
      <c r="D607" s="21">
        <v>90.41</v>
      </c>
      <c r="E607" s="21"/>
    </row>
    <row r="608" spans="1:5" x14ac:dyDescent="0.25">
      <c r="A608" s="20">
        <v>44894</v>
      </c>
      <c r="B608" s="21" t="s">
        <v>18604</v>
      </c>
      <c r="C608" s="21">
        <v>75</v>
      </c>
      <c r="D608" s="21">
        <v>153.26</v>
      </c>
      <c r="E608" s="21"/>
    </row>
    <row r="609" spans="1:6" x14ac:dyDescent="0.25">
      <c r="A609" s="20">
        <v>44894</v>
      </c>
      <c r="B609" s="21" t="s">
        <v>18605</v>
      </c>
      <c r="C609" s="21">
        <v>45</v>
      </c>
      <c r="D609" s="21">
        <v>109.47</v>
      </c>
      <c r="E609" s="21"/>
    </row>
    <row r="610" spans="1:6" x14ac:dyDescent="0.25">
      <c r="A610" s="20">
        <v>44894</v>
      </c>
      <c r="B610" s="21" t="s">
        <v>18606</v>
      </c>
      <c r="C610" s="21">
        <v>33</v>
      </c>
      <c r="D610" s="21">
        <v>96.43</v>
      </c>
      <c r="E610" s="21"/>
    </row>
    <row r="611" spans="1:6" x14ac:dyDescent="0.25">
      <c r="A611" s="20">
        <v>44894</v>
      </c>
      <c r="B611" s="21" t="s">
        <v>18607</v>
      </c>
      <c r="C611" s="21">
        <v>51</v>
      </c>
      <c r="D611" s="59"/>
      <c r="E611" s="21">
        <v>122.5</v>
      </c>
    </row>
    <row r="612" spans="1:6" x14ac:dyDescent="0.25">
      <c r="A612" s="20">
        <v>44894</v>
      </c>
      <c r="B612" s="21" t="s">
        <v>18608</v>
      </c>
      <c r="C612" s="21">
        <v>22</v>
      </c>
      <c r="D612" s="59"/>
      <c r="E612" s="21">
        <v>52</v>
      </c>
    </row>
    <row r="613" spans="1:6" x14ac:dyDescent="0.25">
      <c r="A613" s="20">
        <v>44894</v>
      </c>
      <c r="B613" s="21" t="s">
        <v>18609</v>
      </c>
      <c r="C613" s="21">
        <v>30</v>
      </c>
      <c r="D613" s="59"/>
      <c r="E613" s="21">
        <v>63</v>
      </c>
    </row>
    <row r="614" spans="1:6" x14ac:dyDescent="0.25">
      <c r="A614" s="20">
        <v>44894</v>
      </c>
      <c r="B614" s="21" t="s">
        <v>18610</v>
      </c>
      <c r="C614" s="21">
        <v>1200</v>
      </c>
      <c r="D614" s="59"/>
      <c r="E614" s="21">
        <v>2293.1999999999998</v>
      </c>
    </row>
    <row r="615" spans="1:6" x14ac:dyDescent="0.25">
      <c r="A615" s="20">
        <v>44894</v>
      </c>
      <c r="B615" s="21" t="s">
        <v>18611</v>
      </c>
      <c r="C615" s="21">
        <v>30</v>
      </c>
      <c r="D615" s="59"/>
      <c r="E615" s="21">
        <v>73.5</v>
      </c>
    </row>
    <row r="616" spans="1:6" x14ac:dyDescent="0.25">
      <c r="A616" s="20">
        <v>44894</v>
      </c>
      <c r="B616" s="21" t="s">
        <v>18612</v>
      </c>
      <c r="C616" s="21">
        <v>40</v>
      </c>
      <c r="D616" s="21">
        <v>132.59</v>
      </c>
      <c r="E616" s="21"/>
    </row>
    <row r="617" spans="1:6" x14ac:dyDescent="0.25">
      <c r="A617" s="20">
        <v>44894</v>
      </c>
      <c r="B617" s="21" t="s">
        <v>18613</v>
      </c>
      <c r="C617" s="21">
        <v>21</v>
      </c>
      <c r="D617" s="21">
        <v>84.38</v>
      </c>
      <c r="E617" s="21"/>
    </row>
    <row r="618" spans="1:6" x14ac:dyDescent="0.25">
      <c r="A618" s="20">
        <v>44894</v>
      </c>
      <c r="B618" s="21" t="s">
        <v>18614</v>
      </c>
      <c r="C618" s="21">
        <v>43</v>
      </c>
      <c r="D618" s="21">
        <v>89.54</v>
      </c>
      <c r="E618" s="150"/>
    </row>
    <row r="619" spans="1:6" x14ac:dyDescent="0.25">
      <c r="A619" s="20">
        <v>44894</v>
      </c>
      <c r="B619" s="21" t="s">
        <v>18615</v>
      </c>
      <c r="C619" s="21">
        <v>140</v>
      </c>
      <c r="D619" s="21">
        <v>463.78</v>
      </c>
      <c r="E619" s="21"/>
    </row>
    <row r="620" spans="1:6" x14ac:dyDescent="0.25">
      <c r="A620" s="20">
        <v>44894</v>
      </c>
      <c r="B620" s="21" t="s">
        <v>18616</v>
      </c>
      <c r="C620" s="21">
        <v>20</v>
      </c>
      <c r="D620" s="21">
        <v>84.38</v>
      </c>
      <c r="E620" s="21"/>
    </row>
    <row r="621" spans="1:6" x14ac:dyDescent="0.25">
      <c r="A621" s="20">
        <v>44894</v>
      </c>
      <c r="B621" s="21" t="s">
        <v>18630</v>
      </c>
      <c r="C621" s="21">
        <v>45</v>
      </c>
      <c r="D621" s="21"/>
      <c r="E621" s="21"/>
      <c r="F621" t="s">
        <v>1095</v>
      </c>
    </row>
    <row r="622" spans="1:6" x14ac:dyDescent="0.25">
      <c r="A622" s="20">
        <v>44894</v>
      </c>
      <c r="B622" s="21" t="s">
        <v>18617</v>
      </c>
      <c r="C622" s="21">
        <v>431</v>
      </c>
      <c r="D622" s="59"/>
      <c r="E622" s="21">
        <v>945.46</v>
      </c>
    </row>
    <row r="623" spans="1:6" x14ac:dyDescent="0.25">
      <c r="A623" s="20">
        <v>44894</v>
      </c>
      <c r="B623" s="21" t="s">
        <v>18618</v>
      </c>
      <c r="C623" s="21">
        <v>30</v>
      </c>
      <c r="D623" s="59"/>
      <c r="E623" s="21">
        <v>73.5</v>
      </c>
    </row>
    <row r="624" spans="1:6" x14ac:dyDescent="0.25">
      <c r="A624" s="20">
        <v>44894</v>
      </c>
      <c r="B624" s="21" t="s">
        <v>18619</v>
      </c>
      <c r="C624" s="21">
        <v>407</v>
      </c>
      <c r="D624" s="60"/>
      <c r="E624" s="21">
        <v>855.54</v>
      </c>
    </row>
    <row r="625" spans="1:5" x14ac:dyDescent="0.25">
      <c r="A625" s="20">
        <v>44894</v>
      </c>
      <c r="B625" s="21" t="s">
        <v>18620</v>
      </c>
      <c r="C625" s="21">
        <v>99</v>
      </c>
      <c r="D625" s="59"/>
      <c r="E625" s="21">
        <v>372.41</v>
      </c>
    </row>
    <row r="626" spans="1:5" x14ac:dyDescent="0.25">
      <c r="A626" s="20">
        <v>44894</v>
      </c>
      <c r="B626" s="21" t="s">
        <v>18621</v>
      </c>
      <c r="C626" s="21">
        <v>1768</v>
      </c>
      <c r="D626" s="59"/>
      <c r="E626" s="21">
        <v>3322.21</v>
      </c>
    </row>
    <row r="627" spans="1:5" x14ac:dyDescent="0.25">
      <c r="A627" s="20">
        <v>44894</v>
      </c>
      <c r="B627" s="21" t="s">
        <v>18622</v>
      </c>
      <c r="C627" s="21">
        <v>250</v>
      </c>
      <c r="D627" s="59"/>
      <c r="E627" s="21">
        <v>599.20000000000005</v>
      </c>
    </row>
    <row r="628" spans="1:5" x14ac:dyDescent="0.25">
      <c r="A628" s="20">
        <v>44894</v>
      </c>
      <c r="B628" s="21" t="s">
        <v>18623</v>
      </c>
      <c r="C628" s="21">
        <v>235</v>
      </c>
      <c r="D628" s="59"/>
      <c r="E628" s="21">
        <v>424.2</v>
      </c>
    </row>
    <row r="629" spans="1:5" x14ac:dyDescent="0.25">
      <c r="A629" s="20">
        <v>44894</v>
      </c>
      <c r="B629" s="21" t="s">
        <v>18624</v>
      </c>
      <c r="C629" s="21">
        <v>628</v>
      </c>
      <c r="D629" s="59"/>
      <c r="E629" s="60">
        <v>1403.61</v>
      </c>
    </row>
    <row r="630" spans="1:5" x14ac:dyDescent="0.25">
      <c r="A630" s="20">
        <v>44894</v>
      </c>
      <c r="B630" s="21" t="s">
        <v>18625</v>
      </c>
      <c r="C630" s="21">
        <v>309</v>
      </c>
      <c r="D630" s="59"/>
      <c r="E630" s="21">
        <v>674.73</v>
      </c>
    </row>
    <row r="631" spans="1:5" x14ac:dyDescent="0.25">
      <c r="A631" s="20">
        <v>44894</v>
      </c>
      <c r="B631" s="21" t="s">
        <v>18626</v>
      </c>
      <c r="C631" s="21">
        <v>536</v>
      </c>
      <c r="D631" s="59"/>
      <c r="E631" s="60">
        <v>1153.71</v>
      </c>
    </row>
    <row r="632" spans="1:5" x14ac:dyDescent="0.25">
      <c r="A632" s="20">
        <v>44894</v>
      </c>
      <c r="B632" s="21" t="s">
        <v>18627</v>
      </c>
      <c r="C632" s="21">
        <v>1196</v>
      </c>
      <c r="D632" s="59"/>
      <c r="E632" s="60">
        <v>1952.88</v>
      </c>
    </row>
    <row r="633" spans="1:5" x14ac:dyDescent="0.25">
      <c r="A633" s="20">
        <v>44894</v>
      </c>
      <c r="B633" s="21" t="s">
        <v>18628</v>
      </c>
      <c r="C633" s="21">
        <v>20</v>
      </c>
      <c r="D633" s="59"/>
      <c r="E633" s="21">
        <v>58.8</v>
      </c>
    </row>
    <row r="634" spans="1:5" x14ac:dyDescent="0.25">
      <c r="A634" s="20">
        <v>44894</v>
      </c>
      <c r="B634" s="21" t="s">
        <v>18629</v>
      </c>
      <c r="C634" s="21">
        <v>561</v>
      </c>
      <c r="D634" s="59"/>
      <c r="E634" s="60">
        <v>1201.05</v>
      </c>
    </row>
    <row r="635" spans="1:5" x14ac:dyDescent="0.25">
      <c r="A635" s="20">
        <v>44894</v>
      </c>
      <c r="B635" s="21" t="s">
        <v>18632</v>
      </c>
      <c r="C635" s="21">
        <v>150</v>
      </c>
      <c r="D635" s="21">
        <v>362.99</v>
      </c>
      <c r="E635" s="21"/>
    </row>
    <row r="636" spans="1:5" x14ac:dyDescent="0.25">
      <c r="A636" s="20">
        <v>44894</v>
      </c>
      <c r="B636" s="21" t="s">
        <v>18633</v>
      </c>
      <c r="C636" s="21">
        <v>30</v>
      </c>
      <c r="D636" s="59"/>
      <c r="E636" s="21">
        <v>697.32</v>
      </c>
    </row>
    <row r="637" spans="1:5" x14ac:dyDescent="0.25">
      <c r="A637" s="20">
        <v>44894</v>
      </c>
      <c r="B637" s="21" t="s">
        <v>18634</v>
      </c>
      <c r="C637" s="21">
        <v>23</v>
      </c>
      <c r="D637" s="59"/>
      <c r="E637" s="21">
        <v>58.8</v>
      </c>
    </row>
    <row r="638" spans="1:5" x14ac:dyDescent="0.25">
      <c r="A638" s="20">
        <v>44894</v>
      </c>
      <c r="B638" s="21" t="s">
        <v>18635</v>
      </c>
      <c r="C638" s="21">
        <v>35</v>
      </c>
      <c r="D638" s="21">
        <v>89.54</v>
      </c>
      <c r="E638" s="21"/>
    </row>
    <row r="639" spans="1:5" x14ac:dyDescent="0.25">
      <c r="A639" s="20">
        <v>44894</v>
      </c>
      <c r="B639" s="21" t="s">
        <v>18636</v>
      </c>
      <c r="C639" s="21">
        <v>206</v>
      </c>
      <c r="D639" s="21">
        <v>437.88</v>
      </c>
      <c r="E639" s="21"/>
    </row>
    <row r="640" spans="1:5" x14ac:dyDescent="0.25">
      <c r="A640" s="20">
        <v>44894</v>
      </c>
      <c r="B640" s="21" t="s">
        <v>18637</v>
      </c>
      <c r="C640" s="21">
        <v>30</v>
      </c>
      <c r="D640" s="21"/>
      <c r="E640" s="21">
        <v>63.7</v>
      </c>
    </row>
    <row r="641" spans="1:5" x14ac:dyDescent="0.25">
      <c r="A641" s="20">
        <v>44894</v>
      </c>
      <c r="B641" s="21" t="s">
        <v>18638</v>
      </c>
      <c r="C641" s="21">
        <v>120</v>
      </c>
      <c r="D641" s="21">
        <v>229.89</v>
      </c>
      <c r="E641" s="21"/>
    </row>
    <row r="642" spans="1:5" x14ac:dyDescent="0.25">
      <c r="A642" s="20">
        <v>44894</v>
      </c>
      <c r="B642" s="21" t="s">
        <v>18639</v>
      </c>
      <c r="C642" s="21">
        <v>25</v>
      </c>
      <c r="D642" s="21">
        <v>79.83</v>
      </c>
      <c r="E642" s="21"/>
    </row>
    <row r="643" spans="1:5" x14ac:dyDescent="0.25">
      <c r="A643" s="20">
        <v>44894</v>
      </c>
      <c r="B643" s="21" t="s">
        <v>18640</v>
      </c>
      <c r="C643" s="21">
        <v>15</v>
      </c>
      <c r="D643" s="21">
        <v>63.96</v>
      </c>
      <c r="E643" s="21"/>
    </row>
    <row r="644" spans="1:5" x14ac:dyDescent="0.25">
      <c r="A644" s="20">
        <v>44895</v>
      </c>
      <c r="B644" s="21" t="s">
        <v>18641</v>
      </c>
      <c r="C644" s="21">
        <v>97</v>
      </c>
      <c r="D644" s="21">
        <v>310.26</v>
      </c>
      <c r="E644" s="21"/>
    </row>
    <row r="645" spans="1:5" x14ac:dyDescent="0.25">
      <c r="A645" s="20">
        <v>44895</v>
      </c>
      <c r="B645" s="21" t="s">
        <v>18642</v>
      </c>
      <c r="C645" s="21">
        <v>100</v>
      </c>
      <c r="D645" s="21">
        <v>240.48</v>
      </c>
      <c r="E645" s="21"/>
    </row>
    <row r="646" spans="1:5" x14ac:dyDescent="0.25">
      <c r="A646" s="20">
        <v>44895</v>
      </c>
      <c r="B646" s="21" t="s">
        <v>18643</v>
      </c>
      <c r="C646" s="21">
        <v>10</v>
      </c>
      <c r="D646" s="21">
        <v>63.96</v>
      </c>
      <c r="E646" s="21"/>
    </row>
    <row r="647" spans="1:5" x14ac:dyDescent="0.25">
      <c r="A647" s="20">
        <v>44895</v>
      </c>
      <c r="B647" s="21" t="s">
        <v>18644</v>
      </c>
      <c r="C647" s="21">
        <v>45</v>
      </c>
      <c r="D647" s="21">
        <v>127.92</v>
      </c>
      <c r="E647" s="21"/>
    </row>
    <row r="648" spans="1:5" x14ac:dyDescent="0.25">
      <c r="A648" s="20">
        <v>44895</v>
      </c>
      <c r="B648" s="21" t="s">
        <v>18645</v>
      </c>
      <c r="C648" s="21">
        <v>48</v>
      </c>
      <c r="D648" s="21">
        <v>178.55</v>
      </c>
      <c r="E648" s="21"/>
    </row>
    <row r="649" spans="1:5" x14ac:dyDescent="0.25">
      <c r="A649" s="20">
        <v>44895</v>
      </c>
      <c r="B649" s="21" t="s">
        <v>18646</v>
      </c>
      <c r="C649" s="21">
        <v>25</v>
      </c>
      <c r="D649" s="59"/>
      <c r="E649" s="21">
        <v>70.8</v>
      </c>
    </row>
    <row r="650" spans="1:5" x14ac:dyDescent="0.25">
      <c r="A650" s="20">
        <v>44895</v>
      </c>
      <c r="B650" s="21" t="s">
        <v>18647</v>
      </c>
      <c r="C650" s="21">
        <v>19</v>
      </c>
      <c r="D650" s="59"/>
      <c r="E650" s="21">
        <v>85.2</v>
      </c>
    </row>
    <row r="651" spans="1:5" x14ac:dyDescent="0.25">
      <c r="A651" s="20">
        <v>44895</v>
      </c>
      <c r="B651" s="21" t="s">
        <v>18648</v>
      </c>
      <c r="C651" s="21">
        <v>5</v>
      </c>
      <c r="D651" s="59"/>
      <c r="E651" s="21">
        <v>49</v>
      </c>
    </row>
    <row r="652" spans="1:5" x14ac:dyDescent="0.25">
      <c r="A652" s="20">
        <v>44895</v>
      </c>
      <c r="B652" s="21" t="s">
        <v>18649</v>
      </c>
      <c r="C652" s="21">
        <v>40</v>
      </c>
      <c r="D652" s="21">
        <v>89.54</v>
      </c>
      <c r="E652" s="21"/>
    </row>
    <row r="653" spans="1:5" x14ac:dyDescent="0.25">
      <c r="A653" s="20">
        <v>44895</v>
      </c>
      <c r="B653" s="21" t="s">
        <v>18650</v>
      </c>
      <c r="C653" s="21">
        <v>430</v>
      </c>
      <c r="D653" s="59"/>
      <c r="E653" s="21">
        <v>912.38</v>
      </c>
    </row>
    <row r="654" spans="1:5" x14ac:dyDescent="0.25">
      <c r="A654" s="20">
        <v>44895</v>
      </c>
      <c r="B654" s="21" t="s">
        <v>18651</v>
      </c>
      <c r="C654" s="21">
        <v>33</v>
      </c>
      <c r="D654" s="21">
        <v>108.73</v>
      </c>
      <c r="E654" s="21"/>
    </row>
    <row r="655" spans="1:5" x14ac:dyDescent="0.25">
      <c r="A655" s="20">
        <v>44895</v>
      </c>
      <c r="B655" s="21" t="s">
        <v>18652</v>
      </c>
      <c r="C655" s="21">
        <v>180</v>
      </c>
      <c r="D655" s="21">
        <v>448.83</v>
      </c>
      <c r="E655" s="150"/>
    </row>
    <row r="656" spans="1:5" x14ac:dyDescent="0.25">
      <c r="A656" s="20">
        <v>44895</v>
      </c>
      <c r="B656" s="21" t="s">
        <v>18653</v>
      </c>
      <c r="C656" s="21">
        <v>58</v>
      </c>
      <c r="D656" s="21">
        <v>253.28</v>
      </c>
      <c r="E656" s="150"/>
    </row>
    <row r="657" spans="1:5" x14ac:dyDescent="0.25">
      <c r="A657" s="20">
        <v>44895</v>
      </c>
      <c r="B657" s="21" t="s">
        <v>18654</v>
      </c>
      <c r="C657" s="21">
        <v>31</v>
      </c>
      <c r="D657" s="21">
        <v>96.43</v>
      </c>
      <c r="E657" s="150"/>
    </row>
    <row r="658" spans="1:5" x14ac:dyDescent="0.25">
      <c r="A658" s="20">
        <v>44895</v>
      </c>
      <c r="B658" s="21" t="s">
        <v>18656</v>
      </c>
      <c r="C658" s="21">
        <v>175</v>
      </c>
      <c r="D658" s="59"/>
      <c r="E658" s="21">
        <v>240.8</v>
      </c>
    </row>
    <row r="659" spans="1:5" x14ac:dyDescent="0.25">
      <c r="A659" s="20">
        <v>44895</v>
      </c>
      <c r="B659" s="21" t="s">
        <v>18657</v>
      </c>
      <c r="C659" s="21">
        <v>32</v>
      </c>
      <c r="D659" s="21"/>
      <c r="E659" s="21">
        <v>93.1</v>
      </c>
    </row>
    <row r="660" spans="1:5" x14ac:dyDescent="0.25">
      <c r="A660" s="20">
        <v>44895</v>
      </c>
      <c r="B660" s="21" t="s">
        <v>18658</v>
      </c>
      <c r="C660" s="21">
        <v>84</v>
      </c>
      <c r="D660" s="21">
        <v>253.13</v>
      </c>
      <c r="E660" s="21"/>
    </row>
    <row r="661" spans="1:5" x14ac:dyDescent="0.25">
      <c r="A661" s="20">
        <v>44895</v>
      </c>
      <c r="B661" s="21" t="s">
        <v>18659</v>
      </c>
      <c r="C661" s="21">
        <v>154</v>
      </c>
      <c r="D661" s="59"/>
      <c r="E661" s="21">
        <v>411.6</v>
      </c>
    </row>
    <row r="662" spans="1:5" x14ac:dyDescent="0.25">
      <c r="A662" s="20">
        <v>44895</v>
      </c>
      <c r="B662" s="21" t="s">
        <v>18660</v>
      </c>
      <c r="C662" s="21">
        <v>189</v>
      </c>
      <c r="D662" s="59"/>
      <c r="E662" s="21">
        <v>608.29999999999995</v>
      </c>
    </row>
    <row r="663" spans="1:5" x14ac:dyDescent="0.25">
      <c r="A663" s="20">
        <v>44895</v>
      </c>
      <c r="B663" s="21" t="s">
        <v>18661</v>
      </c>
      <c r="C663" s="21">
        <v>110</v>
      </c>
      <c r="D663" s="59"/>
      <c r="E663" s="21">
        <v>221.2</v>
      </c>
    </row>
    <row r="664" spans="1:5" x14ac:dyDescent="0.25">
      <c r="A664" s="20">
        <v>44895</v>
      </c>
      <c r="B664" s="21" t="s">
        <v>18662</v>
      </c>
      <c r="C664" s="21">
        <v>145</v>
      </c>
      <c r="D664" s="59"/>
      <c r="E664" s="21">
        <v>344.48</v>
      </c>
    </row>
    <row r="665" spans="1:5" x14ac:dyDescent="0.25">
      <c r="A665" s="20">
        <v>44895</v>
      </c>
      <c r="B665" s="21" t="s">
        <v>18663</v>
      </c>
      <c r="C665" s="21">
        <v>190</v>
      </c>
      <c r="D665" s="59"/>
      <c r="E665" s="21">
        <v>431.2</v>
      </c>
    </row>
    <row r="666" spans="1:5" x14ac:dyDescent="0.25">
      <c r="A666" s="20">
        <v>44895</v>
      </c>
      <c r="B666" s="21" t="s">
        <v>18665</v>
      </c>
      <c r="C666" s="21">
        <v>125</v>
      </c>
      <c r="D666" s="21">
        <v>328.41</v>
      </c>
      <c r="E666" s="21"/>
    </row>
    <row r="667" spans="1:5" x14ac:dyDescent="0.25">
      <c r="A667" s="20">
        <v>44895</v>
      </c>
      <c r="B667" s="21" t="s">
        <v>18666</v>
      </c>
      <c r="C667" s="21">
        <v>47</v>
      </c>
      <c r="D667" s="59"/>
      <c r="E667" s="21">
        <v>121.2</v>
      </c>
    </row>
    <row r="668" spans="1:5" x14ac:dyDescent="0.25">
      <c r="A668" s="20">
        <v>44895</v>
      </c>
      <c r="B668" s="21" t="s">
        <v>18667</v>
      </c>
      <c r="C668" s="21">
        <v>210</v>
      </c>
      <c r="D668" s="21">
        <v>675.03</v>
      </c>
      <c r="E668" s="21"/>
    </row>
    <row r="669" spans="1:5" x14ac:dyDescent="0.25">
      <c r="A669" s="20">
        <v>44896</v>
      </c>
      <c r="B669" s="21" t="s">
        <v>18670</v>
      </c>
      <c r="C669" s="21">
        <v>74</v>
      </c>
      <c r="D669" s="21">
        <v>126</v>
      </c>
      <c r="E669" s="21"/>
    </row>
    <row r="670" spans="1:5" x14ac:dyDescent="0.25">
      <c r="A670" s="20">
        <v>44896</v>
      </c>
      <c r="B670" s="21" t="s">
        <v>18671</v>
      </c>
      <c r="C670" s="21">
        <v>302</v>
      </c>
      <c r="D670" s="59"/>
      <c r="E670" s="21">
        <v>1328.15</v>
      </c>
    </row>
    <row r="671" spans="1:5" x14ac:dyDescent="0.25">
      <c r="A671" s="20">
        <v>44896</v>
      </c>
      <c r="B671" s="21" t="s">
        <v>18676</v>
      </c>
      <c r="C671" s="21">
        <v>22</v>
      </c>
      <c r="D671" s="59"/>
      <c r="E671" s="21">
        <v>56.05</v>
      </c>
    </row>
    <row r="672" spans="1:5" x14ac:dyDescent="0.25">
      <c r="A672" s="20">
        <v>44896</v>
      </c>
      <c r="B672" s="21" t="s">
        <v>18677</v>
      </c>
      <c r="C672" s="21">
        <v>216</v>
      </c>
      <c r="D672" s="59"/>
      <c r="E672" s="21">
        <v>474.81</v>
      </c>
    </row>
    <row r="673" spans="1:6" x14ac:dyDescent="0.25">
      <c r="A673" s="20">
        <v>44896</v>
      </c>
      <c r="B673" s="21" t="s">
        <v>18686</v>
      </c>
      <c r="C673" s="21">
        <v>527</v>
      </c>
      <c r="D673" s="59"/>
      <c r="E673" s="60">
        <v>1258.47</v>
      </c>
    </row>
    <row r="674" spans="1:6" x14ac:dyDescent="0.25">
      <c r="A674" s="20">
        <v>44896</v>
      </c>
      <c r="B674" s="21" t="s">
        <v>18689</v>
      </c>
      <c r="C674" s="21">
        <v>933</v>
      </c>
      <c r="D674" s="59"/>
      <c r="E674" s="60">
        <v>1983.52</v>
      </c>
    </row>
    <row r="675" spans="1:6" x14ac:dyDescent="0.25">
      <c r="A675" s="20">
        <v>44896</v>
      </c>
      <c r="B675" s="21" t="s">
        <v>18691</v>
      </c>
      <c r="C675" s="21">
        <v>42</v>
      </c>
      <c r="D675" s="21">
        <v>108.73</v>
      </c>
      <c r="E675" s="21"/>
    </row>
    <row r="676" spans="1:6" x14ac:dyDescent="0.25">
      <c r="A676" s="20">
        <v>44897</v>
      </c>
      <c r="B676" s="21" t="s">
        <v>18706</v>
      </c>
      <c r="C676" s="21">
        <v>104</v>
      </c>
      <c r="D676" s="21">
        <v>304.17</v>
      </c>
      <c r="E676" s="21"/>
    </row>
    <row r="677" spans="1:6" x14ac:dyDescent="0.25">
      <c r="A677" s="392">
        <v>44897</v>
      </c>
      <c r="B677" s="21" t="s">
        <v>18711</v>
      </c>
      <c r="C677" s="21">
        <v>1207</v>
      </c>
      <c r="D677" s="59"/>
      <c r="E677" s="60">
        <v>2408.64</v>
      </c>
    </row>
    <row r="678" spans="1:6" x14ac:dyDescent="0.25">
      <c r="A678" s="392">
        <v>44897</v>
      </c>
      <c r="B678" s="21" t="s">
        <v>18714</v>
      </c>
      <c r="C678" s="21">
        <v>174</v>
      </c>
      <c r="D678" s="21"/>
      <c r="E678" s="21">
        <v>414.3</v>
      </c>
    </row>
    <row r="679" spans="1:6" x14ac:dyDescent="0.25">
      <c r="A679" s="392">
        <v>44900</v>
      </c>
      <c r="B679" s="21" t="s">
        <v>18747</v>
      </c>
      <c r="C679" s="7">
        <v>520</v>
      </c>
      <c r="D679" s="60">
        <v>1614.09</v>
      </c>
      <c r="E679" s="60"/>
    </row>
    <row r="680" spans="1:6" x14ac:dyDescent="0.25">
      <c r="A680" s="430">
        <v>44902</v>
      </c>
      <c r="B680" s="293" t="s">
        <v>18827</v>
      </c>
      <c r="C680" s="293">
        <v>844</v>
      </c>
      <c r="D680" s="293"/>
      <c r="E680" s="423">
        <v>1659.8</v>
      </c>
    </row>
    <row r="681" spans="1:6" x14ac:dyDescent="0.25">
      <c r="A681" s="430">
        <v>44907</v>
      </c>
      <c r="B681" s="437" t="s">
        <v>18905</v>
      </c>
      <c r="C681" s="431">
        <v>80</v>
      </c>
      <c r="D681" s="431">
        <v>168.76</v>
      </c>
      <c r="E681" s="431"/>
    </row>
    <row r="682" spans="1:6" ht="25.5" x14ac:dyDescent="0.25">
      <c r="A682" s="430">
        <v>44908</v>
      </c>
      <c r="B682" s="431" t="s">
        <v>18945</v>
      </c>
      <c r="C682" s="431">
        <v>83</v>
      </c>
      <c r="D682" s="431">
        <v>277.54000000000002</v>
      </c>
      <c r="E682" s="431"/>
      <c r="F682" s="161" t="s">
        <v>18944</v>
      </c>
    </row>
    <row r="683" spans="1:6" x14ac:dyDescent="0.25">
      <c r="A683" s="20"/>
      <c r="B683" s="21"/>
      <c r="C683" s="21"/>
      <c r="D683" s="21"/>
      <c r="E683" s="21"/>
    </row>
    <row r="684" spans="1:6" x14ac:dyDescent="0.25">
      <c r="A684" s="20"/>
      <c r="B684" s="21"/>
      <c r="C684" s="21"/>
      <c r="D684" s="21"/>
      <c r="E684" s="21"/>
    </row>
    <row r="685" spans="1:6" x14ac:dyDescent="0.25">
      <c r="A685" s="20"/>
      <c r="B685" s="21"/>
      <c r="C685" s="21"/>
      <c r="D685" s="21"/>
      <c r="E685" s="21"/>
    </row>
    <row r="686" spans="1:6" x14ac:dyDescent="0.25">
      <c r="A686" s="20"/>
      <c r="B686" s="21"/>
      <c r="C686" s="21"/>
      <c r="D686" s="21"/>
      <c r="E686" s="21"/>
    </row>
    <row r="687" spans="1:6" x14ac:dyDescent="0.25">
      <c r="A687" s="20"/>
      <c r="B687" s="21"/>
      <c r="C687" s="21"/>
      <c r="D687" s="21"/>
      <c r="E687" s="21"/>
    </row>
    <row r="688" spans="1:6" x14ac:dyDescent="0.25">
      <c r="A688" s="20"/>
      <c r="B688" s="21"/>
      <c r="C688" s="21"/>
      <c r="D688" s="21"/>
      <c r="E688" s="21"/>
    </row>
    <row r="689" spans="1:5" x14ac:dyDescent="0.25">
      <c r="A689" s="20"/>
      <c r="B689" s="21"/>
      <c r="C689" s="21"/>
      <c r="D689" s="21"/>
      <c r="E689" s="21"/>
    </row>
    <row r="690" spans="1:5" x14ac:dyDescent="0.25">
      <c r="A690" s="20"/>
      <c r="B690" s="21"/>
      <c r="C690" s="21"/>
      <c r="D690" s="21"/>
      <c r="E690" s="21"/>
    </row>
    <row r="691" spans="1:5" x14ac:dyDescent="0.25">
      <c r="A691" s="20"/>
      <c r="B691" s="21"/>
      <c r="C691" s="21"/>
      <c r="D691" s="21"/>
      <c r="E691" s="21"/>
    </row>
    <row r="692" spans="1:5" x14ac:dyDescent="0.25">
      <c r="A692" s="20"/>
      <c r="B692" s="21"/>
      <c r="C692" s="21"/>
      <c r="D692" s="21"/>
      <c r="E692" s="21"/>
    </row>
    <row r="693" spans="1:5" x14ac:dyDescent="0.25">
      <c r="A693" s="20"/>
      <c r="B693" s="21"/>
      <c r="C693" s="21"/>
      <c r="D693" s="21"/>
      <c r="E693" s="21"/>
    </row>
    <row r="694" spans="1:5" x14ac:dyDescent="0.25">
      <c r="A694" s="20"/>
      <c r="B694" s="21"/>
      <c r="C694" s="21"/>
      <c r="D694" s="21"/>
      <c r="E694" s="21"/>
    </row>
    <row r="695" spans="1:5" x14ac:dyDescent="0.25">
      <c r="A695" s="20"/>
      <c r="B695" s="21"/>
      <c r="C695" s="21"/>
      <c r="D695" s="21"/>
      <c r="E695" s="21"/>
    </row>
    <row r="696" spans="1:5" x14ac:dyDescent="0.25">
      <c r="A696" s="20"/>
      <c r="B696" s="21"/>
      <c r="C696" s="21"/>
      <c r="D696" s="21"/>
      <c r="E696" s="21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0"/>
      <c r="B698" s="21"/>
      <c r="C698" s="21"/>
      <c r="D698" s="21"/>
      <c r="E698" s="21"/>
    </row>
    <row r="699" spans="1:5" x14ac:dyDescent="0.25">
      <c r="A699" s="20"/>
      <c r="B699" s="21"/>
      <c r="C699" s="21"/>
      <c r="D699" s="21"/>
      <c r="E699" s="21"/>
    </row>
    <row r="700" spans="1:5" x14ac:dyDescent="0.25">
      <c r="A700" s="20"/>
      <c r="B700" s="21"/>
      <c r="C700" s="21"/>
      <c r="D700" s="21"/>
      <c r="E700" s="21"/>
    </row>
    <row r="701" spans="1:5" x14ac:dyDescent="0.25">
      <c r="A701" s="20"/>
      <c r="B701" s="21"/>
      <c r="C701" s="21"/>
      <c r="D701" s="21"/>
      <c r="E701" s="21"/>
    </row>
    <row r="702" spans="1:5" x14ac:dyDescent="0.25">
      <c r="A702" s="20"/>
      <c r="B702" s="21"/>
      <c r="C702" s="21"/>
      <c r="D702" s="21"/>
      <c r="E702" s="21"/>
    </row>
    <row r="703" spans="1:5" x14ac:dyDescent="0.25">
      <c r="A703" s="20"/>
      <c r="B703" s="21"/>
      <c r="C703" s="21"/>
      <c r="D703" s="21"/>
      <c r="E703" s="21"/>
    </row>
    <row r="704" spans="1:5" x14ac:dyDescent="0.25">
      <c r="A704" s="20"/>
      <c r="B704" s="21"/>
      <c r="C704" s="21"/>
      <c r="D704" s="21"/>
      <c r="E704" s="21"/>
    </row>
    <row r="705" spans="1:5" x14ac:dyDescent="0.25">
      <c r="A705" s="20"/>
      <c r="B705" s="21"/>
      <c r="C705" s="21"/>
      <c r="D705" s="21"/>
      <c r="E705" s="21"/>
    </row>
    <row r="706" spans="1:5" x14ac:dyDescent="0.25">
      <c r="A706" s="20"/>
      <c r="B706" s="21"/>
      <c r="C706" s="21"/>
      <c r="D706" s="21"/>
      <c r="E706" s="21"/>
    </row>
    <row r="707" spans="1:5" x14ac:dyDescent="0.25">
      <c r="A707" s="20"/>
      <c r="B707" s="21"/>
      <c r="C707" s="21"/>
      <c r="D707" s="21"/>
      <c r="E707" s="21"/>
    </row>
    <row r="708" spans="1:5" x14ac:dyDescent="0.25">
      <c r="A708" s="20"/>
      <c r="B708" s="21"/>
      <c r="C708" s="21"/>
      <c r="D708" s="21"/>
      <c r="E708" s="21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0"/>
      <c r="B710" s="21"/>
      <c r="C710" s="21"/>
      <c r="D710" s="21"/>
      <c r="E710" s="21"/>
    </row>
    <row r="711" spans="1:5" x14ac:dyDescent="0.25">
      <c r="A711" s="20"/>
      <c r="B711" s="21"/>
      <c r="C711" s="21"/>
      <c r="D711" s="21"/>
      <c r="E711" s="21"/>
    </row>
    <row r="712" spans="1:5" x14ac:dyDescent="0.25">
      <c r="A712" s="20"/>
      <c r="B712" s="21"/>
      <c r="C712" s="21"/>
      <c r="D712" s="21"/>
      <c r="E712" s="21"/>
    </row>
    <row r="713" spans="1:5" x14ac:dyDescent="0.25">
      <c r="A713" s="20"/>
      <c r="B713" s="21"/>
      <c r="C713" s="21"/>
      <c r="D713" s="21"/>
      <c r="E713" s="21"/>
    </row>
    <row r="714" spans="1:5" x14ac:dyDescent="0.25">
      <c r="A714" s="20"/>
      <c r="B714" s="21"/>
      <c r="C714" s="21"/>
      <c r="D714" s="21"/>
      <c r="E714" s="21"/>
    </row>
    <row r="715" spans="1:5" x14ac:dyDescent="0.25">
      <c r="A715" s="20"/>
      <c r="B715" s="21"/>
      <c r="C715" s="21"/>
      <c r="D715" s="21"/>
      <c r="E715" s="21"/>
    </row>
    <row r="716" spans="1:5" x14ac:dyDescent="0.25">
      <c r="A716" s="20"/>
      <c r="B716" s="21"/>
      <c r="C716" s="21"/>
      <c r="D716" s="21"/>
      <c r="E716" s="21"/>
    </row>
    <row r="717" spans="1:5" x14ac:dyDescent="0.25">
      <c r="A717" s="20"/>
      <c r="B717" s="21"/>
      <c r="C717" s="21"/>
      <c r="D717" s="21"/>
      <c r="E717" s="21"/>
    </row>
    <row r="718" spans="1:5" x14ac:dyDescent="0.25">
      <c r="A718" s="20"/>
      <c r="B718" s="21"/>
      <c r="C718" s="21"/>
      <c r="D718" s="21"/>
      <c r="E718" s="21"/>
    </row>
    <row r="719" spans="1:5" x14ac:dyDescent="0.25">
      <c r="A719" s="20"/>
      <c r="B719" s="21"/>
      <c r="C719" s="21"/>
      <c r="D719" s="21"/>
      <c r="E719" s="21"/>
    </row>
    <row r="720" spans="1:5" x14ac:dyDescent="0.25">
      <c r="A720" s="20"/>
      <c r="B720" s="21"/>
      <c r="C720" s="21"/>
      <c r="D720" s="21"/>
      <c r="E720" s="21"/>
    </row>
    <row r="721" spans="1:5" x14ac:dyDescent="0.25">
      <c r="A721" s="20"/>
      <c r="B721" s="21"/>
      <c r="C721" s="21"/>
      <c r="D721" s="21"/>
      <c r="E721" s="21"/>
    </row>
    <row r="722" spans="1:5" x14ac:dyDescent="0.25">
      <c r="A722" s="20"/>
      <c r="B722" s="21"/>
      <c r="C722" s="21"/>
      <c r="D722" s="21"/>
      <c r="E722" s="21"/>
    </row>
    <row r="723" spans="1:5" x14ac:dyDescent="0.25">
      <c r="A723" s="20"/>
      <c r="B723" s="21"/>
      <c r="C723" s="21"/>
      <c r="D723" s="21"/>
      <c r="E723" s="21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0"/>
      <c r="B725" s="21"/>
      <c r="C725" s="21"/>
      <c r="D725" s="21"/>
      <c r="E725" s="21"/>
    </row>
    <row r="726" spans="1:5" x14ac:dyDescent="0.25">
      <c r="A726" s="20"/>
      <c r="B726" s="21"/>
      <c r="C726" s="21"/>
      <c r="D726" s="21"/>
      <c r="E726" s="21"/>
    </row>
    <row r="727" spans="1:5" x14ac:dyDescent="0.25">
      <c r="A727" s="20"/>
      <c r="B727" s="21"/>
      <c r="C727" s="21"/>
      <c r="D727" s="21"/>
      <c r="E727" s="21"/>
    </row>
    <row r="728" spans="1:5" x14ac:dyDescent="0.25">
      <c r="A728" s="20"/>
      <c r="B728" s="21"/>
      <c r="C728" s="21"/>
      <c r="D728" s="21"/>
      <c r="E728" s="21"/>
    </row>
    <row r="729" spans="1:5" x14ac:dyDescent="0.25">
      <c r="A729" s="20"/>
      <c r="B729" s="21"/>
      <c r="C729" s="21"/>
      <c r="D729" s="21"/>
      <c r="E729" s="21"/>
    </row>
    <row r="730" spans="1:5" x14ac:dyDescent="0.25">
      <c r="A730" s="20"/>
      <c r="B730" s="21"/>
      <c r="C730" s="21"/>
      <c r="D730" s="21"/>
      <c r="E730" s="21"/>
    </row>
    <row r="731" spans="1:5" x14ac:dyDescent="0.25">
      <c r="A731" s="20"/>
      <c r="B731" s="21"/>
      <c r="C731" s="21"/>
      <c r="D731" s="21"/>
      <c r="E731" s="21"/>
    </row>
    <row r="732" spans="1:5" x14ac:dyDescent="0.25">
      <c r="A732" s="20"/>
      <c r="B732" s="21"/>
      <c r="C732" s="21"/>
      <c r="D732" s="21"/>
      <c r="E732" s="21"/>
    </row>
    <row r="733" spans="1:5" x14ac:dyDescent="0.25">
      <c r="A733" s="20"/>
      <c r="B733" s="21"/>
      <c r="C733" s="21"/>
      <c r="D733" s="21"/>
      <c r="E733" s="21"/>
    </row>
    <row r="734" spans="1:5" x14ac:dyDescent="0.25">
      <c r="A734" s="20"/>
      <c r="B734" s="21"/>
      <c r="C734" s="21"/>
      <c r="D734" s="21"/>
      <c r="E734" s="21"/>
    </row>
    <row r="735" spans="1:5" x14ac:dyDescent="0.25">
      <c r="A735" s="20"/>
      <c r="B735" s="21"/>
      <c r="C735" s="21"/>
      <c r="D735" s="21"/>
      <c r="E735" s="21"/>
    </row>
    <row r="736" spans="1:5" x14ac:dyDescent="0.25">
      <c r="A736" s="20"/>
      <c r="B736" s="21"/>
      <c r="C736" s="21"/>
      <c r="D736" s="21"/>
      <c r="E736" s="21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0"/>
      <c r="B738" s="21"/>
      <c r="C738" s="21"/>
      <c r="D738" s="21"/>
      <c r="E738" s="21"/>
    </row>
    <row r="739" spans="1:5" x14ac:dyDescent="0.25">
      <c r="A739" s="20"/>
      <c r="B739" s="21"/>
      <c r="C739" s="21"/>
      <c r="D739" s="21"/>
      <c r="E739" s="21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0"/>
      <c r="B741" s="21"/>
      <c r="C741" s="21"/>
      <c r="D741" s="21"/>
      <c r="E741" s="21"/>
    </row>
    <row r="742" spans="1:5" x14ac:dyDescent="0.25">
      <c r="A742" s="20"/>
      <c r="B742" s="21"/>
      <c r="C742" s="21"/>
      <c r="D742" s="21"/>
      <c r="E742" s="21"/>
    </row>
    <row r="743" spans="1:5" x14ac:dyDescent="0.25">
      <c r="A743" s="20"/>
      <c r="B743" s="21"/>
      <c r="C743" s="21"/>
      <c r="D743" s="21"/>
      <c r="E743" s="21"/>
    </row>
    <row r="744" spans="1:5" x14ac:dyDescent="0.25">
      <c r="A744" s="20"/>
      <c r="B744" s="21"/>
      <c r="C744" s="21"/>
      <c r="D744" s="21"/>
      <c r="E744" s="21"/>
    </row>
    <row r="745" spans="1:5" x14ac:dyDescent="0.25">
      <c r="A745" s="20"/>
      <c r="B745" s="21"/>
      <c r="C745" s="21"/>
      <c r="D745" s="21"/>
      <c r="E745" s="21"/>
    </row>
    <row r="746" spans="1:5" x14ac:dyDescent="0.25">
      <c r="A746" s="20"/>
      <c r="B746" s="21"/>
      <c r="C746" s="21"/>
      <c r="D746" s="21"/>
      <c r="E746" s="21"/>
    </row>
    <row r="747" spans="1:5" x14ac:dyDescent="0.25">
      <c r="A747" s="20"/>
      <c r="B747" s="21"/>
      <c r="C747" s="21"/>
      <c r="D747" s="21"/>
      <c r="E747" s="21"/>
    </row>
    <row r="748" spans="1:5" x14ac:dyDescent="0.25">
      <c r="A748" s="20"/>
      <c r="B748" s="21"/>
      <c r="C748" s="21"/>
      <c r="D748" s="21"/>
      <c r="E748" s="21"/>
    </row>
    <row r="749" spans="1:5" x14ac:dyDescent="0.25">
      <c r="A749" s="20"/>
      <c r="B749" s="21"/>
      <c r="C749" s="21"/>
      <c r="D749" s="21"/>
      <c r="E749" s="21"/>
    </row>
    <row r="750" spans="1:5" x14ac:dyDescent="0.25">
      <c r="A750" s="20"/>
      <c r="B750" s="21"/>
      <c r="C750" s="21"/>
      <c r="D750" s="21"/>
      <c r="E750" s="21"/>
    </row>
    <row r="751" spans="1:5" x14ac:dyDescent="0.25">
      <c r="A751" s="20"/>
      <c r="B751" s="21"/>
      <c r="C751" s="21"/>
      <c r="D751" s="21"/>
      <c r="E751" s="21"/>
    </row>
    <row r="752" spans="1:5" x14ac:dyDescent="0.25">
      <c r="A752" s="20"/>
      <c r="B752" s="21"/>
      <c r="C752" s="21"/>
      <c r="D752" s="21"/>
      <c r="E752" s="21"/>
    </row>
    <row r="753" spans="1:5" x14ac:dyDescent="0.25">
      <c r="A753" s="20"/>
      <c r="B753" s="21"/>
      <c r="C753" s="21"/>
      <c r="D753" s="21"/>
      <c r="E753" s="21"/>
    </row>
    <row r="754" spans="1:5" x14ac:dyDescent="0.25">
      <c r="A754" s="20"/>
      <c r="B754" s="21"/>
      <c r="C754" s="21"/>
      <c r="D754" s="21"/>
      <c r="E754" s="21"/>
    </row>
    <row r="755" spans="1:5" x14ac:dyDescent="0.25">
      <c r="A755" s="20"/>
      <c r="B755" s="21"/>
      <c r="C755" s="21"/>
      <c r="D755" s="21"/>
      <c r="E755" s="21"/>
    </row>
    <row r="756" spans="1:5" x14ac:dyDescent="0.25">
      <c r="A756" s="20"/>
      <c r="B756" s="21"/>
      <c r="C756" s="21"/>
      <c r="D756" s="21"/>
      <c r="E756" s="21"/>
    </row>
    <row r="757" spans="1:5" x14ac:dyDescent="0.25">
      <c r="A757" s="20"/>
      <c r="B757" s="21"/>
      <c r="C757" s="21"/>
      <c r="D757" s="21"/>
      <c r="E757" s="21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0"/>
      <c r="B759" s="21"/>
      <c r="C759" s="21"/>
      <c r="D759" s="21"/>
      <c r="E759" s="21"/>
    </row>
    <row r="760" spans="1:5" x14ac:dyDescent="0.25">
      <c r="A760" s="20"/>
      <c r="B760" s="21"/>
      <c r="C760" s="21"/>
      <c r="D760" s="21"/>
      <c r="E760" s="21"/>
    </row>
    <row r="761" spans="1:5" x14ac:dyDescent="0.25">
      <c r="A761" s="20"/>
      <c r="B761" s="21"/>
      <c r="C761" s="21"/>
      <c r="D761" s="21"/>
      <c r="E761" s="21"/>
    </row>
    <row r="762" spans="1:5" x14ac:dyDescent="0.25">
      <c r="A762" s="20"/>
      <c r="B762" s="21"/>
      <c r="C762" s="21"/>
      <c r="D762" s="21"/>
      <c r="E762" s="21"/>
    </row>
    <row r="763" spans="1:5" x14ac:dyDescent="0.25">
      <c r="A763" s="20"/>
      <c r="B763" s="21"/>
      <c r="C763" s="21"/>
      <c r="D763" s="21"/>
      <c r="E763" s="21"/>
    </row>
    <row r="764" spans="1:5" x14ac:dyDescent="0.25">
      <c r="A764" s="20"/>
      <c r="B764" s="21"/>
      <c r="C764" s="21"/>
      <c r="D764" s="21"/>
      <c r="E764" s="21"/>
    </row>
    <row r="765" spans="1:5" x14ac:dyDescent="0.25">
      <c r="A765" s="20"/>
      <c r="B765" s="21"/>
      <c r="C765" s="21"/>
      <c r="D765" s="21"/>
      <c r="E765" s="21"/>
    </row>
    <row r="766" spans="1:5" x14ac:dyDescent="0.25">
      <c r="A766" s="20"/>
      <c r="B766" s="21"/>
      <c r="C766" s="21"/>
      <c r="D766" s="21"/>
      <c r="E766" s="21"/>
    </row>
    <row r="767" spans="1:5" x14ac:dyDescent="0.25">
      <c r="A767" s="20"/>
      <c r="B767" s="21"/>
      <c r="C767" s="21"/>
      <c r="D767" s="21"/>
      <c r="E767" s="21"/>
    </row>
    <row r="768" spans="1:5" x14ac:dyDescent="0.25">
      <c r="A768" s="20"/>
      <c r="B768" s="21"/>
      <c r="C768" s="21"/>
      <c r="D768" s="21"/>
      <c r="E768" s="21"/>
    </row>
    <row r="769" spans="1:5" x14ac:dyDescent="0.25">
      <c r="A769" s="20"/>
      <c r="B769" s="21"/>
      <c r="C769" s="21"/>
      <c r="D769" s="21"/>
      <c r="E769" s="21"/>
    </row>
    <row r="770" spans="1:5" x14ac:dyDescent="0.25">
      <c r="A770" s="20"/>
      <c r="B770" s="21"/>
      <c r="C770" s="21"/>
      <c r="D770" s="21"/>
      <c r="E770" s="21"/>
    </row>
    <row r="771" spans="1:5" x14ac:dyDescent="0.25">
      <c r="A771" s="20"/>
      <c r="B771" s="21"/>
      <c r="C771" s="21"/>
      <c r="D771" s="21"/>
      <c r="E771" s="21"/>
    </row>
    <row r="772" spans="1:5" x14ac:dyDescent="0.25">
      <c r="A772" s="20"/>
      <c r="B772" s="21"/>
      <c r="C772" s="21"/>
      <c r="D772" s="21"/>
      <c r="E772" s="21"/>
    </row>
    <row r="773" spans="1:5" x14ac:dyDescent="0.25">
      <c r="A773" s="20"/>
      <c r="B773" s="21"/>
      <c r="C773" s="21"/>
      <c r="D773" s="21"/>
      <c r="E773" s="21"/>
    </row>
    <row r="774" spans="1:5" x14ac:dyDescent="0.25">
      <c r="A774" s="20"/>
      <c r="B774" s="21"/>
      <c r="C774" s="21"/>
      <c r="D774" s="21"/>
      <c r="E774" s="21"/>
    </row>
    <row r="775" spans="1:5" x14ac:dyDescent="0.25">
      <c r="A775" s="20"/>
      <c r="B775" s="21"/>
      <c r="C775" s="21"/>
      <c r="D775" s="21"/>
      <c r="E775" s="21"/>
    </row>
    <row r="776" spans="1:5" x14ac:dyDescent="0.25">
      <c r="A776" s="20"/>
      <c r="B776" s="21"/>
      <c r="C776" s="21"/>
      <c r="D776" s="21"/>
      <c r="E776" s="21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0"/>
      <c r="B778" s="21"/>
      <c r="C778" s="21"/>
      <c r="D778" s="21"/>
      <c r="E778" s="21"/>
    </row>
    <row r="779" spans="1:5" x14ac:dyDescent="0.25">
      <c r="A779" s="20"/>
      <c r="B779" s="21"/>
      <c r="C779" s="21"/>
      <c r="D779" s="21"/>
      <c r="E779" s="21"/>
    </row>
    <row r="780" spans="1:5" x14ac:dyDescent="0.25">
      <c r="A780" s="20"/>
      <c r="B780" s="21"/>
      <c r="C780" s="21"/>
      <c r="D780" s="21"/>
      <c r="E780" s="21"/>
    </row>
    <row r="781" spans="1:5" x14ac:dyDescent="0.25">
      <c r="A781" s="20"/>
      <c r="B781" s="21"/>
      <c r="C781" s="21"/>
      <c r="D781" s="21"/>
      <c r="E781" s="21"/>
    </row>
    <row r="782" spans="1:5" x14ac:dyDescent="0.25">
      <c r="A782" s="20"/>
      <c r="B782" s="21"/>
      <c r="C782" s="21"/>
      <c r="D782" s="21"/>
      <c r="E782" s="21"/>
    </row>
    <row r="783" spans="1:5" x14ac:dyDescent="0.25">
      <c r="A783" s="20"/>
      <c r="B783" s="21"/>
      <c r="C783" s="21"/>
      <c r="D783" s="21"/>
      <c r="E783" s="21"/>
    </row>
    <row r="784" spans="1:5" x14ac:dyDescent="0.25">
      <c r="A784" s="20"/>
      <c r="B784" s="21"/>
      <c r="C784" s="21"/>
      <c r="D784" s="21"/>
      <c r="E784" s="21"/>
    </row>
    <row r="785" spans="1:5" x14ac:dyDescent="0.25">
      <c r="A785" s="20"/>
      <c r="B785" s="21"/>
      <c r="C785" s="21"/>
      <c r="D785" s="21"/>
      <c r="E785" s="21"/>
    </row>
    <row r="786" spans="1:5" x14ac:dyDescent="0.25">
      <c r="A786" s="20"/>
      <c r="B786" s="21"/>
      <c r="C786" s="21"/>
      <c r="D786" s="21"/>
      <c r="E786" s="21"/>
    </row>
    <row r="787" spans="1:5" x14ac:dyDescent="0.25">
      <c r="A787" s="20"/>
      <c r="B787" s="21"/>
      <c r="C787" s="21"/>
      <c r="D787" s="21"/>
      <c r="E787" s="21"/>
    </row>
    <row r="788" spans="1:5" x14ac:dyDescent="0.25">
      <c r="A788" s="20"/>
      <c r="B788" s="21"/>
      <c r="C788" s="21"/>
      <c r="D788" s="21"/>
      <c r="E788" s="21"/>
    </row>
    <row r="789" spans="1:5" x14ac:dyDescent="0.25">
      <c r="A789" s="20"/>
      <c r="B789" s="21"/>
      <c r="C789" s="21"/>
      <c r="D789" s="21"/>
      <c r="E789" s="21"/>
    </row>
    <row r="790" spans="1:5" x14ac:dyDescent="0.25">
      <c r="A790" s="20"/>
      <c r="B790" s="21"/>
      <c r="C790" s="21"/>
      <c r="D790" s="21"/>
      <c r="E790" s="21"/>
    </row>
    <row r="791" spans="1:5" x14ac:dyDescent="0.25">
      <c r="A791" s="20"/>
      <c r="B791" s="21"/>
      <c r="C791" s="21"/>
      <c r="D791" s="21"/>
      <c r="E791" s="21"/>
    </row>
    <row r="792" spans="1:5" x14ac:dyDescent="0.25">
      <c r="A792" s="20"/>
      <c r="B792" s="21"/>
      <c r="C792" s="21"/>
      <c r="D792" s="21"/>
      <c r="E792" s="21"/>
    </row>
    <row r="793" spans="1:5" x14ac:dyDescent="0.25">
      <c r="A793" s="20"/>
      <c r="B793" s="21"/>
      <c r="C793" s="21"/>
      <c r="D793" s="21"/>
      <c r="E793" s="21"/>
    </row>
    <row r="794" spans="1:5" x14ac:dyDescent="0.25">
      <c r="A794" s="20"/>
      <c r="B794" s="21"/>
      <c r="C794" s="21"/>
      <c r="D794" s="21"/>
      <c r="E794" s="21"/>
    </row>
    <row r="795" spans="1:5" x14ac:dyDescent="0.25">
      <c r="A795" s="20"/>
      <c r="B795" s="21"/>
      <c r="C795" s="21"/>
      <c r="D795" s="21"/>
      <c r="E795" s="21"/>
    </row>
    <row r="796" spans="1:5" x14ac:dyDescent="0.25">
      <c r="A796" s="20"/>
      <c r="B796" s="21"/>
      <c r="C796" s="21"/>
      <c r="D796" s="21"/>
      <c r="E796" s="21"/>
    </row>
    <row r="797" spans="1:5" x14ac:dyDescent="0.25">
      <c r="A797" s="20"/>
      <c r="B797" s="21"/>
      <c r="C797" s="21"/>
      <c r="D797" s="21"/>
      <c r="E797" s="21"/>
    </row>
    <row r="798" spans="1:5" x14ac:dyDescent="0.25">
      <c r="A798" s="20"/>
      <c r="B798" s="21"/>
      <c r="C798" s="21"/>
      <c r="D798" s="21"/>
      <c r="E798" s="21"/>
    </row>
    <row r="799" spans="1:5" x14ac:dyDescent="0.25">
      <c r="A799" s="20"/>
      <c r="B799" s="21"/>
      <c r="C799" s="21"/>
      <c r="D799" s="21"/>
      <c r="E799" s="21"/>
    </row>
    <row r="800" spans="1:5" x14ac:dyDescent="0.25">
      <c r="A800" s="20"/>
      <c r="B800" s="21"/>
      <c r="C800" s="21"/>
      <c r="D800" s="21"/>
      <c r="E800" s="21"/>
    </row>
    <row r="801" spans="1:5" x14ac:dyDescent="0.25">
      <c r="A801" s="20"/>
      <c r="B801" s="21"/>
      <c r="C801" s="21"/>
      <c r="D801" s="21"/>
      <c r="E801" s="21"/>
    </row>
    <row r="802" spans="1:5" x14ac:dyDescent="0.25">
      <c r="A802" s="20"/>
      <c r="B802" s="21"/>
      <c r="C802" s="21"/>
      <c r="D802" s="21"/>
      <c r="E802" s="21"/>
    </row>
    <row r="803" spans="1:5" x14ac:dyDescent="0.25">
      <c r="A803" s="20"/>
      <c r="B803" s="21"/>
      <c r="C803" s="21"/>
      <c r="D803" s="21"/>
      <c r="E803" s="21"/>
    </row>
    <row r="804" spans="1:5" x14ac:dyDescent="0.25">
      <c r="A804" s="20"/>
      <c r="B804" s="21"/>
      <c r="C804" s="21"/>
      <c r="D804" s="21"/>
      <c r="E804" s="21"/>
    </row>
    <row r="805" spans="1:5" x14ac:dyDescent="0.25">
      <c r="A805" s="20"/>
      <c r="B805" s="21"/>
      <c r="C805" s="21"/>
      <c r="D805" s="21"/>
      <c r="E805" s="21"/>
    </row>
    <row r="806" spans="1:5" x14ac:dyDescent="0.25">
      <c r="A806" s="20"/>
      <c r="B806" s="21"/>
      <c r="C806" s="21"/>
      <c r="D806" s="21"/>
      <c r="E806" s="21"/>
    </row>
    <row r="807" spans="1:5" x14ac:dyDescent="0.25">
      <c r="A807" s="20"/>
      <c r="B807" s="21"/>
      <c r="C807" s="21"/>
      <c r="D807" s="21"/>
      <c r="E807" s="21"/>
    </row>
    <row r="808" spans="1:5" x14ac:dyDescent="0.25">
      <c r="A808" s="20"/>
      <c r="B808" s="21"/>
      <c r="C808" s="21"/>
      <c r="D808" s="21"/>
      <c r="E808" s="21"/>
    </row>
    <row r="809" spans="1:5" x14ac:dyDescent="0.25">
      <c r="A809" s="20"/>
      <c r="B809" s="21"/>
      <c r="C809" s="21"/>
      <c r="D809" s="21"/>
      <c r="E809" s="21"/>
    </row>
    <row r="810" spans="1:5" x14ac:dyDescent="0.25">
      <c r="A810" s="20"/>
      <c r="B810" s="21"/>
      <c r="C810" s="21"/>
      <c r="D810" s="21"/>
      <c r="E810" s="21"/>
    </row>
    <row r="811" spans="1:5" x14ac:dyDescent="0.25">
      <c r="A811" s="20"/>
      <c r="B811" s="21"/>
      <c r="C811" s="21"/>
      <c r="D811" s="21"/>
      <c r="E811" s="21"/>
    </row>
    <row r="812" spans="1:5" x14ac:dyDescent="0.25">
      <c r="A812" s="20"/>
      <c r="B812" s="21"/>
      <c r="C812" s="21"/>
      <c r="D812" s="21"/>
      <c r="E812" s="21"/>
    </row>
    <row r="813" spans="1:5" x14ac:dyDescent="0.25">
      <c r="A813" s="20"/>
      <c r="B813" s="21"/>
      <c r="C813" s="21"/>
      <c r="D813" s="21"/>
      <c r="E813" s="21"/>
    </row>
    <row r="814" spans="1:5" x14ac:dyDescent="0.25">
      <c r="A814" s="20"/>
      <c r="B814" s="21"/>
      <c r="C814" s="21"/>
      <c r="D814" s="21"/>
      <c r="E814" s="21"/>
    </row>
    <row r="815" spans="1:5" x14ac:dyDescent="0.25">
      <c r="A815" s="20"/>
      <c r="B815" s="21"/>
      <c r="C815" s="21"/>
      <c r="D815" s="21"/>
      <c r="E815" s="21"/>
    </row>
    <row r="816" spans="1:5" x14ac:dyDescent="0.25">
      <c r="A816" s="20"/>
      <c r="B816" s="21"/>
      <c r="C816" s="21"/>
      <c r="D816" s="21"/>
      <c r="E816" s="21"/>
    </row>
    <row r="817" spans="1:5" x14ac:dyDescent="0.25">
      <c r="A817" s="20"/>
      <c r="B817" s="21"/>
      <c r="C817" s="21"/>
      <c r="D817" s="21"/>
      <c r="E817" s="21"/>
    </row>
    <row r="818" spans="1:5" x14ac:dyDescent="0.25">
      <c r="A818" s="20"/>
      <c r="B818" s="21"/>
      <c r="C818" s="21"/>
      <c r="D818" s="21"/>
      <c r="E818" s="21"/>
    </row>
    <row r="819" spans="1:5" x14ac:dyDescent="0.25">
      <c r="A819" s="20"/>
      <c r="B819" s="21"/>
      <c r="C819" s="21"/>
      <c r="D819" s="21"/>
      <c r="E819" s="21"/>
    </row>
    <row r="820" spans="1:5" x14ac:dyDescent="0.25">
      <c r="A820" s="20"/>
      <c r="B820" s="21"/>
      <c r="C820" s="21"/>
      <c r="D820" s="21"/>
      <c r="E820" s="21"/>
    </row>
    <row r="821" spans="1:5" x14ac:dyDescent="0.25">
      <c r="A821" s="20"/>
      <c r="B821" s="21"/>
      <c r="C821" s="21"/>
      <c r="D821" s="21"/>
      <c r="E821" s="21"/>
    </row>
    <row r="822" spans="1:5" x14ac:dyDescent="0.25">
      <c r="A822" s="20"/>
      <c r="B822" s="21"/>
      <c r="C822" s="21"/>
      <c r="D822" s="21"/>
      <c r="E822" s="21"/>
    </row>
    <row r="823" spans="1:5" x14ac:dyDescent="0.25">
      <c r="A823" s="20"/>
      <c r="B823" s="21"/>
      <c r="C823" s="21"/>
      <c r="D823" s="21"/>
      <c r="E823" s="21"/>
    </row>
    <row r="824" spans="1:5" x14ac:dyDescent="0.25">
      <c r="A824" s="20"/>
      <c r="B824" s="21"/>
      <c r="C824" s="21"/>
      <c r="D824" s="21"/>
      <c r="E824" s="21"/>
    </row>
    <row r="825" spans="1:5" x14ac:dyDescent="0.25">
      <c r="A825" s="20"/>
      <c r="B825" s="21"/>
      <c r="C825" s="21"/>
      <c r="D825" s="21"/>
      <c r="E825" s="21"/>
    </row>
    <row r="826" spans="1:5" x14ac:dyDescent="0.25">
      <c r="A826" s="20"/>
      <c r="B826" s="21"/>
      <c r="C826" s="21"/>
      <c r="D826" s="21"/>
      <c r="E826" s="21"/>
    </row>
    <row r="827" spans="1:5" x14ac:dyDescent="0.25">
      <c r="A827" s="20"/>
      <c r="B827" s="21"/>
      <c r="C827" s="21"/>
      <c r="D827" s="21"/>
      <c r="E827" s="21"/>
    </row>
    <row r="828" spans="1:5" x14ac:dyDescent="0.25">
      <c r="A828" s="20"/>
      <c r="B828" s="21"/>
      <c r="C828" s="21"/>
      <c r="D828" s="21"/>
      <c r="E828" s="21"/>
    </row>
    <row r="829" spans="1:5" x14ac:dyDescent="0.25">
      <c r="A829" s="20"/>
      <c r="B829" s="21"/>
      <c r="C829" s="21"/>
      <c r="D829" s="21"/>
      <c r="E829" s="21"/>
    </row>
    <row r="830" spans="1:5" x14ac:dyDescent="0.25">
      <c r="A830" s="20"/>
      <c r="B830" s="21"/>
      <c r="C830" s="21"/>
      <c r="D830" s="21"/>
      <c r="E830" s="21"/>
    </row>
    <row r="831" spans="1:5" x14ac:dyDescent="0.25">
      <c r="A831" s="20"/>
      <c r="B831" s="21"/>
      <c r="C831" s="21"/>
      <c r="D831" s="21"/>
      <c r="E831" s="21"/>
    </row>
    <row r="832" spans="1:5" x14ac:dyDescent="0.25">
      <c r="A832" s="20"/>
      <c r="B832" s="21"/>
      <c r="C832" s="21"/>
      <c r="D832" s="21"/>
      <c r="E832" s="21"/>
    </row>
    <row r="833" spans="1:5" x14ac:dyDescent="0.25">
      <c r="A833" s="20"/>
      <c r="B833" s="21"/>
      <c r="C833" s="21"/>
      <c r="D833" s="21"/>
      <c r="E833" s="21"/>
    </row>
    <row r="834" spans="1:5" x14ac:dyDescent="0.25">
      <c r="A834" s="20"/>
      <c r="B834" s="21"/>
      <c r="C834" s="21"/>
      <c r="D834" s="21"/>
      <c r="E834" s="21"/>
    </row>
    <row r="835" spans="1:5" x14ac:dyDescent="0.25">
      <c r="A835" s="20"/>
      <c r="B835" s="21"/>
      <c r="C835" s="21"/>
      <c r="D835" s="21"/>
      <c r="E835" s="21"/>
    </row>
    <row r="836" spans="1:5" x14ac:dyDescent="0.25">
      <c r="A836" s="20"/>
      <c r="B836" s="21"/>
      <c r="C836" s="21"/>
      <c r="D836" s="21"/>
      <c r="E836" s="21"/>
    </row>
    <row r="837" spans="1:5" x14ac:dyDescent="0.25">
      <c r="A837" s="20"/>
      <c r="B837" s="21"/>
      <c r="C837" s="21"/>
      <c r="D837" s="21"/>
      <c r="E837" s="21"/>
    </row>
    <row r="838" spans="1:5" x14ac:dyDescent="0.25">
      <c r="A838" s="20"/>
      <c r="B838" s="21"/>
      <c r="C838" s="21"/>
      <c r="D838" s="21"/>
      <c r="E838" s="21"/>
    </row>
    <row r="839" spans="1:5" x14ac:dyDescent="0.25">
      <c r="A839" s="20"/>
      <c r="B839" s="21"/>
      <c r="C839" s="21"/>
      <c r="D839" s="21"/>
      <c r="E839" s="21"/>
    </row>
    <row r="840" spans="1:5" x14ac:dyDescent="0.25">
      <c r="A840" s="20"/>
      <c r="B840" s="21"/>
      <c r="C840" s="21"/>
      <c r="D840" s="21"/>
      <c r="E840" s="21"/>
    </row>
    <row r="841" spans="1:5" x14ac:dyDescent="0.25">
      <c r="A841" s="20"/>
      <c r="B841" s="21"/>
      <c r="C841" s="21"/>
      <c r="D841" s="21"/>
      <c r="E841" s="21"/>
    </row>
    <row r="842" spans="1:5" x14ac:dyDescent="0.25">
      <c r="A842" s="20"/>
      <c r="B842" s="21"/>
      <c r="C842" s="21"/>
      <c r="D842" s="21"/>
      <c r="E842" s="21"/>
    </row>
    <row r="843" spans="1:5" x14ac:dyDescent="0.25">
      <c r="A843" s="20"/>
      <c r="B843" s="21"/>
      <c r="C843" s="21"/>
      <c r="D843" s="21"/>
      <c r="E843" s="21"/>
    </row>
    <row r="844" spans="1:5" x14ac:dyDescent="0.25">
      <c r="A844" s="20"/>
      <c r="B844" s="21"/>
      <c r="C844" s="21"/>
      <c r="D844" s="21"/>
      <c r="E844" s="21"/>
    </row>
    <row r="845" spans="1:5" x14ac:dyDescent="0.25">
      <c r="A845" s="20"/>
      <c r="B845" s="21"/>
      <c r="C845" s="21"/>
      <c r="D845" s="21"/>
      <c r="E845" s="21"/>
    </row>
    <row r="846" spans="1:5" x14ac:dyDescent="0.25">
      <c r="A846" s="20"/>
      <c r="B846" s="21"/>
      <c r="C846" s="21"/>
      <c r="D846" s="21"/>
      <c r="E846" s="21"/>
    </row>
    <row r="847" spans="1:5" x14ac:dyDescent="0.25">
      <c r="A847" s="20"/>
      <c r="B847" s="21"/>
      <c r="C847" s="21"/>
      <c r="D847" s="21"/>
      <c r="E847" s="21"/>
    </row>
    <row r="848" spans="1:5" x14ac:dyDescent="0.25">
      <c r="A848" s="20"/>
      <c r="B848" s="21"/>
      <c r="C848" s="21"/>
      <c r="D848" s="21"/>
      <c r="E848" s="21"/>
    </row>
    <row r="849" spans="1:5" x14ac:dyDescent="0.25">
      <c r="A849" s="20"/>
      <c r="B849" s="21"/>
      <c r="C849" s="21"/>
      <c r="D849" s="21"/>
      <c r="E849" s="21"/>
    </row>
    <row r="850" spans="1:5" x14ac:dyDescent="0.25">
      <c r="A850" s="20"/>
      <c r="B850" s="21"/>
      <c r="C850" s="21"/>
      <c r="D850" s="21"/>
      <c r="E850" s="21"/>
    </row>
    <row r="851" spans="1:5" x14ac:dyDescent="0.25">
      <c r="A851" s="20"/>
      <c r="B851" s="21"/>
      <c r="C851" s="21"/>
      <c r="D851" s="21"/>
      <c r="E851" s="21"/>
    </row>
    <row r="852" spans="1:5" x14ac:dyDescent="0.25">
      <c r="A852" s="20"/>
      <c r="B852" s="21"/>
      <c r="C852" s="21"/>
      <c r="D852" s="21"/>
      <c r="E852" s="21"/>
    </row>
    <row r="853" spans="1:5" x14ac:dyDescent="0.25">
      <c r="A853" s="20"/>
      <c r="B853" s="21"/>
      <c r="C853" s="21"/>
      <c r="D853" s="21"/>
      <c r="E853" s="21"/>
    </row>
    <row r="854" spans="1:5" x14ac:dyDescent="0.25">
      <c r="A854" s="20"/>
      <c r="B854" s="21"/>
      <c r="C854" s="21"/>
      <c r="D854" s="21"/>
      <c r="E854" s="21"/>
    </row>
    <row r="855" spans="1:5" x14ac:dyDescent="0.25">
      <c r="A855" s="20"/>
      <c r="B855" s="21"/>
      <c r="C855" s="21"/>
      <c r="D855" s="21"/>
      <c r="E855" s="21"/>
    </row>
    <row r="856" spans="1:5" x14ac:dyDescent="0.25">
      <c r="A856" s="20"/>
      <c r="B856" s="21"/>
      <c r="C856" s="21"/>
      <c r="D856" s="21"/>
      <c r="E856" s="21"/>
    </row>
    <row r="857" spans="1:5" x14ac:dyDescent="0.25">
      <c r="A857" s="20"/>
      <c r="B857" s="21"/>
      <c r="C857" s="21"/>
      <c r="D857" s="21"/>
      <c r="E857" s="21"/>
    </row>
    <row r="858" spans="1:5" x14ac:dyDescent="0.25">
      <c r="A858" s="20"/>
      <c r="B858" s="21"/>
      <c r="C858" s="21"/>
      <c r="D858" s="21"/>
      <c r="E858" s="21"/>
    </row>
    <row r="859" spans="1:5" x14ac:dyDescent="0.25">
      <c r="A859" s="20"/>
      <c r="B859" s="21"/>
      <c r="C859" s="21"/>
      <c r="D859" s="21"/>
      <c r="E859" s="21"/>
    </row>
    <row r="860" spans="1:5" x14ac:dyDescent="0.25">
      <c r="A860" s="20"/>
      <c r="B860" s="21"/>
      <c r="C860" s="21"/>
      <c r="D860" s="21"/>
      <c r="E860" s="21"/>
    </row>
    <row r="861" spans="1:5" x14ac:dyDescent="0.25">
      <c r="A861" s="20"/>
      <c r="B861" s="21"/>
      <c r="C861" s="21"/>
      <c r="D861" s="21"/>
      <c r="E861" s="21"/>
    </row>
    <row r="862" spans="1:5" x14ac:dyDescent="0.25">
      <c r="A862" s="20"/>
      <c r="B862" s="21"/>
      <c r="C862" s="21"/>
      <c r="D862" s="21"/>
      <c r="E862" s="21"/>
    </row>
    <row r="863" spans="1:5" x14ac:dyDescent="0.25">
      <c r="A863" s="20"/>
      <c r="B863" s="21"/>
      <c r="C863" s="21"/>
      <c r="D863" s="21"/>
      <c r="E863" s="21"/>
    </row>
    <row r="864" spans="1:5" x14ac:dyDescent="0.25">
      <c r="A864" s="20"/>
      <c r="B864" s="21"/>
      <c r="C864" s="21"/>
      <c r="D864" s="21"/>
      <c r="E864" s="21"/>
    </row>
    <row r="865" spans="1:5" x14ac:dyDescent="0.25">
      <c r="A865" s="20"/>
      <c r="B865" s="21"/>
      <c r="C865" s="21"/>
      <c r="D865" s="21"/>
      <c r="E865" s="21"/>
    </row>
    <row r="866" spans="1:5" x14ac:dyDescent="0.25">
      <c r="A866" s="20"/>
      <c r="B866" s="21"/>
      <c r="C866" s="21"/>
      <c r="D866" s="21"/>
      <c r="E866" s="21"/>
    </row>
    <row r="867" spans="1:5" x14ac:dyDescent="0.25">
      <c r="A867" s="20"/>
      <c r="B867" s="21"/>
      <c r="C867" s="21"/>
      <c r="D867" s="21"/>
      <c r="E867" s="21"/>
    </row>
    <row r="868" spans="1:5" x14ac:dyDescent="0.25">
      <c r="A868" s="20"/>
      <c r="B868" s="21"/>
      <c r="C868" s="21"/>
      <c r="D868" s="21"/>
      <c r="E868" s="21"/>
    </row>
    <row r="869" spans="1:5" x14ac:dyDescent="0.25">
      <c r="A869" s="20"/>
      <c r="B869" s="21"/>
      <c r="C869" s="21"/>
      <c r="D869" s="21"/>
      <c r="E869" s="21"/>
    </row>
    <row r="870" spans="1:5" x14ac:dyDescent="0.25">
      <c r="A870" s="20"/>
      <c r="B870" s="21"/>
      <c r="C870" s="21"/>
      <c r="D870" s="21"/>
      <c r="E870" s="21"/>
    </row>
    <row r="871" spans="1:5" x14ac:dyDescent="0.25">
      <c r="A871" s="20"/>
      <c r="B871" s="21"/>
      <c r="C871" s="21"/>
      <c r="D871" s="21"/>
      <c r="E871" s="21"/>
    </row>
    <row r="872" spans="1:5" x14ac:dyDescent="0.25">
      <c r="A872" s="20"/>
      <c r="B872" s="21"/>
      <c r="C872" s="21"/>
      <c r="D872" s="21"/>
      <c r="E872" s="21"/>
    </row>
    <row r="873" spans="1:5" x14ac:dyDescent="0.25">
      <c r="A873" s="20"/>
      <c r="B873" s="21"/>
      <c r="C873" s="21"/>
      <c r="D873" s="21"/>
      <c r="E873" s="21"/>
    </row>
    <row r="874" spans="1:5" x14ac:dyDescent="0.25">
      <c r="A874" s="20"/>
      <c r="B874" s="21"/>
      <c r="C874" s="21"/>
      <c r="D874" s="21"/>
      <c r="E874" s="21"/>
    </row>
    <row r="875" spans="1:5" x14ac:dyDescent="0.25">
      <c r="A875" s="20"/>
      <c r="B875" s="21"/>
      <c r="C875" s="21"/>
      <c r="D875" s="21"/>
      <c r="E875" s="21"/>
    </row>
    <row r="876" spans="1:5" x14ac:dyDescent="0.25">
      <c r="A876" s="20"/>
      <c r="B876" s="21"/>
      <c r="C876" s="21"/>
      <c r="D876" s="21"/>
      <c r="E876" s="21"/>
    </row>
    <row r="877" spans="1:5" x14ac:dyDescent="0.25">
      <c r="A877" s="20"/>
      <c r="B877" s="21"/>
      <c r="C877" s="21"/>
      <c r="D877" s="21"/>
      <c r="E877" s="21"/>
    </row>
    <row r="878" spans="1:5" x14ac:dyDescent="0.25">
      <c r="A878" s="20"/>
      <c r="B878" s="21"/>
      <c r="C878" s="21"/>
      <c r="D878" s="21"/>
      <c r="E878" s="21"/>
    </row>
    <row r="879" spans="1:5" x14ac:dyDescent="0.25">
      <c r="A879" s="20"/>
      <c r="B879" s="21"/>
      <c r="C879" s="21"/>
      <c r="D879" s="21"/>
      <c r="E879" s="21"/>
    </row>
  </sheetData>
  <mergeCells count="5"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2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124AD-87E3-4E3B-91F5-CC0D2C78F2D8}">
  <dimension ref="A1:K745"/>
  <sheetViews>
    <sheetView workbookViewId="0">
      <selection activeCell="G5" sqref="G5:K5"/>
    </sheetView>
  </sheetViews>
  <sheetFormatPr defaultRowHeight="15" x14ac:dyDescent="0.25"/>
  <cols>
    <col min="1" max="1" width="10.140625" bestFit="1" customWidth="1"/>
    <col min="3" max="3" width="14.140625" customWidth="1"/>
    <col min="4" max="4" width="13.42578125" style="23" customWidth="1"/>
    <col min="9" max="9" width="11.85546875" customWidth="1"/>
    <col min="10" max="10" width="13.85546875" customWidth="1"/>
    <col min="11" max="11" width="13.42578125" customWidth="1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</row>
    <row r="2" spans="1:11" x14ac:dyDescent="0.25">
      <c r="A2" s="267"/>
      <c r="B2" s="411"/>
      <c r="C2" s="255"/>
      <c r="D2" s="267"/>
      <c r="E2" s="255"/>
    </row>
    <row r="3" spans="1:11" x14ac:dyDescent="0.25">
      <c r="A3" s="6">
        <v>44837</v>
      </c>
      <c r="B3" s="301" t="s">
        <v>17285</v>
      </c>
      <c r="C3" s="301">
        <v>45</v>
      </c>
      <c r="D3" s="301"/>
      <c r="E3" s="301">
        <v>88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44837</v>
      </c>
      <c r="B4" s="301" t="s">
        <v>17286</v>
      </c>
      <c r="C4" s="301">
        <v>10</v>
      </c>
      <c r="D4" s="301">
        <v>60.27</v>
      </c>
      <c r="E4" s="301"/>
      <c r="G4" s="635" t="s">
        <v>9</v>
      </c>
      <c r="H4" s="636"/>
      <c r="I4" s="9">
        <f>SUM(C3:C709)</f>
        <v>106261.14</v>
      </c>
      <c r="J4" s="9">
        <f>D745/1.23</f>
        <v>43378.308943089411</v>
      </c>
      <c r="K4" s="9">
        <f>SUM(E3:E709)</f>
        <v>202272.8299999999</v>
      </c>
    </row>
    <row r="5" spans="1:11" x14ac:dyDescent="0.25">
      <c r="A5" s="6">
        <v>44837</v>
      </c>
      <c r="B5" s="301" t="s">
        <v>17265</v>
      </c>
      <c r="C5" s="301">
        <v>49</v>
      </c>
      <c r="D5" s="301"/>
      <c r="E5" s="301">
        <v>130</v>
      </c>
      <c r="G5" s="633" t="s">
        <v>10</v>
      </c>
      <c r="H5" s="633"/>
      <c r="I5" s="9">
        <f>K4+J4</f>
        <v>245651.13894308932</v>
      </c>
      <c r="J5" s="14"/>
      <c r="K5" s="14"/>
    </row>
    <row r="6" spans="1:11" x14ac:dyDescent="0.25">
      <c r="A6" s="6">
        <v>44837</v>
      </c>
      <c r="B6" s="301" t="s">
        <v>17266</v>
      </c>
      <c r="C6" s="301">
        <v>20</v>
      </c>
      <c r="D6" s="301"/>
      <c r="E6" s="301">
        <v>68.599999999999994</v>
      </c>
      <c r="G6" s="633" t="s">
        <v>11</v>
      </c>
      <c r="H6" s="633"/>
      <c r="I6" s="226">
        <f>I4/I5</f>
        <v>0.43256929504657338</v>
      </c>
      <c r="J6" s="14"/>
      <c r="K6" s="14"/>
    </row>
    <row r="7" spans="1:11" x14ac:dyDescent="0.25">
      <c r="A7" s="6">
        <v>44837</v>
      </c>
      <c r="B7" s="301" t="s">
        <v>17267</v>
      </c>
      <c r="C7" s="301">
        <v>16</v>
      </c>
      <c r="D7" s="301"/>
      <c r="E7" s="301">
        <v>52</v>
      </c>
    </row>
    <row r="8" spans="1:11" x14ac:dyDescent="0.25">
      <c r="A8" s="6">
        <v>44837</v>
      </c>
      <c r="B8" s="301" t="s">
        <v>17268</v>
      </c>
      <c r="C8" s="301">
        <v>10</v>
      </c>
      <c r="D8" s="301"/>
      <c r="E8" s="301">
        <v>52</v>
      </c>
    </row>
    <row r="9" spans="1:11" x14ac:dyDescent="0.25">
      <c r="A9" s="6">
        <v>44837</v>
      </c>
      <c r="B9" s="301" t="s">
        <v>17269</v>
      </c>
      <c r="C9" s="301">
        <v>50</v>
      </c>
      <c r="D9" s="301">
        <v>194.92</v>
      </c>
      <c r="E9" s="301"/>
    </row>
    <row r="10" spans="1:11" x14ac:dyDescent="0.25">
      <c r="A10" s="6">
        <v>44837</v>
      </c>
      <c r="B10" s="301" t="s">
        <v>17287</v>
      </c>
      <c r="C10" s="301">
        <v>40</v>
      </c>
      <c r="D10" s="301">
        <v>101.6</v>
      </c>
      <c r="E10" s="301"/>
    </row>
    <row r="11" spans="1:11" x14ac:dyDescent="0.25">
      <c r="A11" s="6">
        <v>44837</v>
      </c>
      <c r="B11" s="301" t="s">
        <v>17271</v>
      </c>
      <c r="C11" s="301">
        <v>110</v>
      </c>
      <c r="D11" s="301"/>
      <c r="E11" s="301">
        <v>260.68</v>
      </c>
    </row>
    <row r="12" spans="1:11" x14ac:dyDescent="0.25">
      <c r="A12" s="6">
        <v>44837</v>
      </c>
      <c r="B12" s="301" t="s">
        <v>17272</v>
      </c>
      <c r="C12" s="301">
        <v>27</v>
      </c>
      <c r="D12" s="301"/>
      <c r="E12" s="301">
        <v>68.599999999999994</v>
      </c>
    </row>
    <row r="13" spans="1:11" x14ac:dyDescent="0.25">
      <c r="A13" s="6">
        <v>44837</v>
      </c>
      <c r="B13" s="301" t="s">
        <v>17273</v>
      </c>
      <c r="C13" s="301">
        <v>12</v>
      </c>
      <c r="D13" s="301">
        <v>60.27</v>
      </c>
      <c r="E13" s="301"/>
    </row>
    <row r="14" spans="1:11" x14ac:dyDescent="0.25">
      <c r="A14" s="6">
        <v>44837</v>
      </c>
      <c r="B14" s="301" t="s">
        <v>17274</v>
      </c>
      <c r="C14" s="301">
        <v>21</v>
      </c>
      <c r="D14" s="301"/>
      <c r="E14" s="301">
        <v>49</v>
      </c>
    </row>
    <row r="15" spans="1:11" x14ac:dyDescent="0.25">
      <c r="A15" s="6">
        <v>44837</v>
      </c>
      <c r="B15" s="301" t="s">
        <v>17288</v>
      </c>
      <c r="C15" s="301">
        <v>12</v>
      </c>
      <c r="D15" s="301">
        <v>32.15</v>
      </c>
      <c r="E15" s="301"/>
    </row>
    <row r="16" spans="1:11" x14ac:dyDescent="0.25">
      <c r="A16" s="6">
        <v>44837</v>
      </c>
      <c r="B16" s="301" t="s">
        <v>17276</v>
      </c>
      <c r="C16" s="301">
        <v>40</v>
      </c>
      <c r="D16" s="301"/>
      <c r="E16" s="301">
        <v>93.6</v>
      </c>
    </row>
    <row r="17" spans="1:5" x14ac:dyDescent="0.25">
      <c r="A17" s="6">
        <v>44837</v>
      </c>
      <c r="B17" s="301" t="s">
        <v>17277</v>
      </c>
      <c r="C17" s="301">
        <v>386</v>
      </c>
      <c r="D17" s="301"/>
      <c r="E17" s="301">
        <v>973.44</v>
      </c>
    </row>
    <row r="18" spans="1:5" x14ac:dyDescent="0.25">
      <c r="A18" s="6">
        <v>44837</v>
      </c>
      <c r="B18" s="301" t="s">
        <v>17278</v>
      </c>
      <c r="C18" s="301">
        <v>37</v>
      </c>
      <c r="D18" s="301">
        <v>123.37</v>
      </c>
      <c r="E18" s="301"/>
    </row>
    <row r="19" spans="1:5" x14ac:dyDescent="0.25">
      <c r="A19" s="6">
        <v>44837</v>
      </c>
      <c r="B19" s="301" t="s">
        <v>17279</v>
      </c>
      <c r="C19" s="301">
        <v>190</v>
      </c>
      <c r="D19" s="301"/>
      <c r="E19" s="301">
        <v>471.74</v>
      </c>
    </row>
    <row r="20" spans="1:5" x14ac:dyDescent="0.25">
      <c r="A20" s="6">
        <v>44837</v>
      </c>
      <c r="B20" s="301" t="s">
        <v>17280</v>
      </c>
      <c r="C20" s="301">
        <v>140</v>
      </c>
      <c r="D20" s="301"/>
      <c r="E20" s="302">
        <v>247.8</v>
      </c>
    </row>
    <row r="21" spans="1:5" x14ac:dyDescent="0.25">
      <c r="A21" s="6">
        <v>44837</v>
      </c>
      <c r="B21" s="301" t="s">
        <v>17281</v>
      </c>
      <c r="C21" s="301">
        <v>43</v>
      </c>
      <c r="D21" s="301">
        <v>112.1</v>
      </c>
      <c r="E21" s="301"/>
    </row>
    <row r="22" spans="1:5" x14ac:dyDescent="0.25">
      <c r="A22" s="6">
        <v>44837</v>
      </c>
      <c r="B22" s="301" t="s">
        <v>17282</v>
      </c>
      <c r="C22" s="301">
        <v>599</v>
      </c>
      <c r="D22" s="301"/>
      <c r="E22" s="302">
        <v>1295.95</v>
      </c>
    </row>
    <row r="23" spans="1:5" x14ac:dyDescent="0.25">
      <c r="A23" s="6">
        <v>44837</v>
      </c>
      <c r="B23" s="301" t="s">
        <v>17283</v>
      </c>
      <c r="C23" s="301">
        <v>60</v>
      </c>
      <c r="D23" s="301"/>
      <c r="E23" s="301">
        <v>145.6</v>
      </c>
    </row>
    <row r="24" spans="1:5" x14ac:dyDescent="0.25">
      <c r="A24" s="6">
        <v>44837</v>
      </c>
      <c r="B24" s="301" t="s">
        <v>17284</v>
      </c>
      <c r="C24" s="301">
        <v>50</v>
      </c>
      <c r="D24" s="301"/>
      <c r="E24" s="301">
        <v>137.19999999999999</v>
      </c>
    </row>
    <row r="25" spans="1:5" x14ac:dyDescent="0.25">
      <c r="A25" s="6">
        <v>44837</v>
      </c>
      <c r="B25" s="301" t="s">
        <v>17263</v>
      </c>
      <c r="C25" s="301">
        <v>40</v>
      </c>
      <c r="D25" s="301">
        <v>137.88</v>
      </c>
      <c r="E25" s="301"/>
    </row>
    <row r="26" spans="1:5" x14ac:dyDescent="0.25">
      <c r="A26" s="6">
        <v>44837</v>
      </c>
      <c r="B26" s="301" t="s">
        <v>17261</v>
      </c>
      <c r="C26" s="301">
        <v>70</v>
      </c>
      <c r="D26" s="301">
        <v>179.09</v>
      </c>
      <c r="E26" s="301"/>
    </row>
    <row r="27" spans="1:5" x14ac:dyDescent="0.25">
      <c r="A27" s="6">
        <v>44837</v>
      </c>
      <c r="B27" s="301" t="s">
        <v>17291</v>
      </c>
      <c r="C27" s="301">
        <v>100</v>
      </c>
      <c r="D27" s="301"/>
      <c r="E27" s="301">
        <v>282.8</v>
      </c>
    </row>
    <row r="28" spans="1:5" x14ac:dyDescent="0.25">
      <c r="A28" s="6">
        <v>44837</v>
      </c>
      <c r="B28" s="301" t="s">
        <v>17292</v>
      </c>
      <c r="C28" s="301">
        <v>10</v>
      </c>
      <c r="D28" s="236">
        <v>63.96</v>
      </c>
      <c r="E28" s="301"/>
    </row>
    <row r="29" spans="1:5" x14ac:dyDescent="0.25">
      <c r="A29" s="6">
        <v>44837</v>
      </c>
      <c r="B29" s="301" t="s">
        <v>17293</v>
      </c>
      <c r="C29" s="301">
        <v>10</v>
      </c>
      <c r="D29" s="301">
        <v>63.96</v>
      </c>
      <c r="E29" s="301"/>
    </row>
    <row r="30" spans="1:5" x14ac:dyDescent="0.25">
      <c r="A30" s="6">
        <v>44837</v>
      </c>
      <c r="B30" s="301" t="s">
        <v>17294</v>
      </c>
      <c r="C30" s="301">
        <v>185</v>
      </c>
      <c r="D30" s="301"/>
      <c r="E30" s="301">
        <v>343</v>
      </c>
    </row>
    <row r="31" spans="1:5" x14ac:dyDescent="0.25">
      <c r="A31" s="6">
        <v>44837</v>
      </c>
      <c r="B31" s="301" t="s">
        <v>17295</v>
      </c>
      <c r="C31" s="301">
        <v>331</v>
      </c>
      <c r="D31" s="301"/>
      <c r="E31" s="301">
        <v>733.32</v>
      </c>
    </row>
    <row r="32" spans="1:5" x14ac:dyDescent="0.25">
      <c r="A32" s="6">
        <v>44837</v>
      </c>
      <c r="B32" s="301" t="s">
        <v>17297</v>
      </c>
      <c r="C32" s="301">
        <v>61</v>
      </c>
      <c r="D32" s="301">
        <v>174.78</v>
      </c>
      <c r="E32" s="301"/>
    </row>
    <row r="33" spans="1:5" x14ac:dyDescent="0.25">
      <c r="A33" s="6">
        <v>44837</v>
      </c>
      <c r="B33" s="301" t="s">
        <v>17298</v>
      </c>
      <c r="C33" s="301">
        <v>60</v>
      </c>
      <c r="D33" s="301">
        <v>166.3</v>
      </c>
      <c r="E33" s="301"/>
    </row>
    <row r="34" spans="1:5" x14ac:dyDescent="0.25">
      <c r="A34" s="6">
        <v>44837</v>
      </c>
      <c r="B34" s="19" t="s">
        <v>17299</v>
      </c>
      <c r="C34" s="301">
        <v>340</v>
      </c>
      <c r="D34" s="301"/>
      <c r="E34" s="301">
        <v>754.47</v>
      </c>
    </row>
    <row r="35" spans="1:5" x14ac:dyDescent="0.25">
      <c r="A35" s="6">
        <v>44837</v>
      </c>
      <c r="B35" s="301" t="s">
        <v>17300</v>
      </c>
      <c r="C35" s="301">
        <v>177</v>
      </c>
      <c r="D35" s="301"/>
      <c r="E35" s="301">
        <v>572.4</v>
      </c>
    </row>
    <row r="36" spans="1:5" x14ac:dyDescent="0.25">
      <c r="A36" s="6">
        <v>44837</v>
      </c>
      <c r="B36" s="301" t="s">
        <v>17301</v>
      </c>
      <c r="C36" s="301">
        <v>13</v>
      </c>
      <c r="D36" s="301"/>
      <c r="E36" s="301">
        <v>117.6</v>
      </c>
    </row>
    <row r="37" spans="1:5" x14ac:dyDescent="0.25">
      <c r="A37" s="6">
        <v>44837</v>
      </c>
      <c r="B37" s="301" t="s">
        <v>17302</v>
      </c>
      <c r="C37" s="301">
        <v>36</v>
      </c>
      <c r="D37" s="301">
        <v>102.46</v>
      </c>
      <c r="E37" s="301"/>
    </row>
    <row r="38" spans="1:5" x14ac:dyDescent="0.25">
      <c r="A38" s="6">
        <v>44837</v>
      </c>
      <c r="B38" s="301" t="s">
        <v>17303</v>
      </c>
      <c r="C38" s="301">
        <v>67</v>
      </c>
      <c r="D38" s="301">
        <v>198.28</v>
      </c>
      <c r="E38" s="301"/>
    </row>
    <row r="39" spans="1:5" x14ac:dyDescent="0.25">
      <c r="A39" s="6">
        <v>44837</v>
      </c>
      <c r="B39" s="301" t="s">
        <v>17304</v>
      </c>
      <c r="C39" s="301">
        <v>35</v>
      </c>
      <c r="D39" s="301">
        <v>89.54</v>
      </c>
      <c r="E39" s="302"/>
    </row>
    <row r="40" spans="1:5" x14ac:dyDescent="0.25">
      <c r="A40" s="6">
        <v>44837</v>
      </c>
      <c r="B40" s="7" t="s">
        <v>17305</v>
      </c>
      <c r="C40" s="7">
        <v>53</v>
      </c>
      <c r="D40" s="7"/>
      <c r="E40" s="301">
        <v>72.8</v>
      </c>
    </row>
    <row r="41" spans="1:5" x14ac:dyDescent="0.25">
      <c r="A41" s="6">
        <v>44837</v>
      </c>
      <c r="B41" s="7" t="s">
        <v>17306</v>
      </c>
      <c r="C41" s="7">
        <v>108</v>
      </c>
      <c r="D41" s="7">
        <v>275.60000000000002</v>
      </c>
      <c r="E41" s="301"/>
    </row>
    <row r="42" spans="1:5" ht="25.5" x14ac:dyDescent="0.25">
      <c r="A42" s="6">
        <v>44837</v>
      </c>
      <c r="B42" s="7" t="s">
        <v>17307</v>
      </c>
      <c r="C42" s="7" t="s">
        <v>17290</v>
      </c>
      <c r="D42" s="7">
        <v>60.27</v>
      </c>
      <c r="E42" s="301"/>
    </row>
    <row r="43" spans="1:5" x14ac:dyDescent="0.25">
      <c r="A43" s="6">
        <v>44837</v>
      </c>
      <c r="B43" s="7" t="s">
        <v>17308</v>
      </c>
      <c r="C43" s="7">
        <v>19</v>
      </c>
      <c r="D43" s="301"/>
      <c r="E43" s="38">
        <v>49</v>
      </c>
    </row>
    <row r="44" spans="1:5" x14ac:dyDescent="0.25">
      <c r="A44" s="6">
        <v>44837</v>
      </c>
      <c r="B44" s="7" t="s">
        <v>17309</v>
      </c>
      <c r="C44" s="7">
        <v>45</v>
      </c>
      <c r="D44" s="7">
        <v>180.81</v>
      </c>
      <c r="E44" s="38"/>
    </row>
    <row r="45" spans="1:5" x14ac:dyDescent="0.25">
      <c r="A45" s="6">
        <v>44838</v>
      </c>
      <c r="B45" s="7" t="s">
        <v>17312</v>
      </c>
      <c r="C45" s="7">
        <v>33</v>
      </c>
      <c r="D45" s="7">
        <v>102.46</v>
      </c>
      <c r="E45" s="7"/>
    </row>
    <row r="46" spans="1:5" x14ac:dyDescent="0.25">
      <c r="A46" s="6">
        <v>44838</v>
      </c>
      <c r="B46" s="7" t="s">
        <v>17313</v>
      </c>
      <c r="C46" s="7">
        <v>117</v>
      </c>
      <c r="D46" s="7">
        <v>364.57</v>
      </c>
      <c r="E46" s="38"/>
    </row>
    <row r="47" spans="1:5" x14ac:dyDescent="0.25">
      <c r="A47" s="6">
        <v>44838</v>
      </c>
      <c r="B47" s="7" t="s">
        <v>17315</v>
      </c>
      <c r="C47" s="7">
        <v>292</v>
      </c>
      <c r="D47" s="7"/>
      <c r="E47" s="7">
        <v>811.44</v>
      </c>
    </row>
    <row r="48" spans="1:5" x14ac:dyDescent="0.25">
      <c r="A48" s="6">
        <v>44838</v>
      </c>
      <c r="B48" s="7" t="s">
        <v>17316</v>
      </c>
      <c r="C48" s="7">
        <v>50</v>
      </c>
      <c r="D48" s="38"/>
      <c r="E48" s="301">
        <v>137.19999999999999</v>
      </c>
    </row>
    <row r="49" spans="1:5" x14ac:dyDescent="0.25">
      <c r="A49" s="6">
        <v>44838</v>
      </c>
      <c r="B49" s="7" t="s">
        <v>17317</v>
      </c>
      <c r="C49" s="7">
        <v>25</v>
      </c>
      <c r="D49" s="7"/>
      <c r="E49" s="7">
        <v>137.19999999999999</v>
      </c>
    </row>
    <row r="50" spans="1:5" x14ac:dyDescent="0.25">
      <c r="A50" s="6">
        <v>44838</v>
      </c>
      <c r="B50" s="7" t="s">
        <v>17318</v>
      </c>
      <c r="C50" s="7">
        <v>44</v>
      </c>
      <c r="D50" s="7"/>
      <c r="E50" s="7">
        <v>107.8</v>
      </c>
    </row>
    <row r="51" spans="1:5" x14ac:dyDescent="0.25">
      <c r="A51" s="6">
        <v>44838</v>
      </c>
      <c r="B51" s="7" t="s">
        <v>17319</v>
      </c>
      <c r="C51" s="7">
        <v>202</v>
      </c>
      <c r="D51" s="301"/>
      <c r="E51" s="7">
        <v>458.64</v>
      </c>
    </row>
    <row r="52" spans="1:5" x14ac:dyDescent="0.25">
      <c r="A52" s="6">
        <v>44838</v>
      </c>
      <c r="B52" s="7" t="s">
        <v>17320</v>
      </c>
      <c r="C52" s="7">
        <v>150</v>
      </c>
      <c r="D52" s="7">
        <v>307</v>
      </c>
      <c r="E52" s="7"/>
    </row>
    <row r="53" spans="1:5" x14ac:dyDescent="0.25">
      <c r="A53" s="6">
        <v>44838</v>
      </c>
      <c r="B53" s="7" t="s">
        <v>17321</v>
      </c>
      <c r="C53" s="303">
        <v>87</v>
      </c>
      <c r="D53" s="7"/>
      <c r="E53" s="7">
        <v>236</v>
      </c>
    </row>
    <row r="54" spans="1:5" x14ac:dyDescent="0.25">
      <c r="A54" s="6">
        <v>44838</v>
      </c>
      <c r="B54" s="7" t="s">
        <v>17322</v>
      </c>
      <c r="C54" s="7">
        <v>22</v>
      </c>
      <c r="D54" s="7"/>
      <c r="E54" s="7">
        <v>59</v>
      </c>
    </row>
    <row r="55" spans="1:5" x14ac:dyDescent="0.25">
      <c r="A55" s="6">
        <v>44838</v>
      </c>
      <c r="B55" s="7" t="s">
        <v>17323</v>
      </c>
      <c r="C55" s="7">
        <v>60</v>
      </c>
      <c r="D55" s="7"/>
      <c r="E55" s="7">
        <v>145.6</v>
      </c>
    </row>
    <row r="56" spans="1:5" x14ac:dyDescent="0.25">
      <c r="A56" s="6">
        <v>44838</v>
      </c>
      <c r="B56" s="7" t="s">
        <v>17324</v>
      </c>
      <c r="C56" s="7">
        <v>65</v>
      </c>
      <c r="D56" s="7"/>
      <c r="E56" s="7">
        <v>165.2</v>
      </c>
    </row>
    <row r="57" spans="1:5" x14ac:dyDescent="0.25">
      <c r="A57" s="6">
        <v>44838</v>
      </c>
      <c r="B57" s="7" t="s">
        <v>17325</v>
      </c>
      <c r="C57" s="303">
        <v>246</v>
      </c>
      <c r="D57" s="301"/>
      <c r="E57" s="7">
        <v>555.66</v>
      </c>
    </row>
    <row r="58" spans="1:5" x14ac:dyDescent="0.25">
      <c r="A58" s="6">
        <v>44838</v>
      </c>
      <c r="B58" s="7" t="s">
        <v>17326</v>
      </c>
      <c r="C58" s="7">
        <v>33</v>
      </c>
      <c r="D58" s="7"/>
      <c r="E58" s="301">
        <v>176.4</v>
      </c>
    </row>
    <row r="59" spans="1:5" x14ac:dyDescent="0.25">
      <c r="A59" s="6">
        <v>44838</v>
      </c>
      <c r="B59" s="7" t="s">
        <v>17327</v>
      </c>
      <c r="C59" s="7">
        <v>17</v>
      </c>
      <c r="D59" s="302"/>
      <c r="E59" s="19">
        <v>59</v>
      </c>
    </row>
    <row r="60" spans="1:5" x14ac:dyDescent="0.25">
      <c r="A60" s="6">
        <v>44838</v>
      </c>
      <c r="B60" s="7" t="s">
        <v>17329</v>
      </c>
      <c r="C60" s="7">
        <v>208</v>
      </c>
      <c r="D60" s="7"/>
      <c r="E60" s="7">
        <v>542.42999999999995</v>
      </c>
    </row>
    <row r="61" spans="1:5" x14ac:dyDescent="0.25">
      <c r="A61" s="6">
        <v>44838</v>
      </c>
      <c r="B61" s="7" t="s">
        <v>17330</v>
      </c>
      <c r="C61" s="7">
        <v>68</v>
      </c>
      <c r="D61" s="7"/>
      <c r="E61" s="19">
        <v>166.6</v>
      </c>
    </row>
    <row r="62" spans="1:5" x14ac:dyDescent="0.25">
      <c r="A62" s="6">
        <v>44838</v>
      </c>
      <c r="B62" s="7" t="s">
        <v>17331</v>
      </c>
      <c r="C62" s="301">
        <v>45</v>
      </c>
      <c r="D62" s="7"/>
      <c r="E62" s="7">
        <v>110.6</v>
      </c>
    </row>
    <row r="63" spans="1:5" x14ac:dyDescent="0.25">
      <c r="A63" s="6">
        <v>44838</v>
      </c>
      <c r="B63" s="7" t="s">
        <v>17332</v>
      </c>
      <c r="C63" s="7">
        <v>49</v>
      </c>
      <c r="D63" s="7"/>
      <c r="E63" s="38">
        <v>142.1</v>
      </c>
    </row>
    <row r="64" spans="1:5" x14ac:dyDescent="0.25">
      <c r="A64" s="6">
        <v>44838</v>
      </c>
      <c r="B64" s="7" t="s">
        <v>17333</v>
      </c>
      <c r="C64" s="7">
        <v>120</v>
      </c>
      <c r="D64" s="7"/>
      <c r="E64" s="38">
        <v>318.60000000000002</v>
      </c>
    </row>
    <row r="65" spans="1:5" x14ac:dyDescent="0.25">
      <c r="A65" s="6">
        <v>44838</v>
      </c>
      <c r="B65" s="7" t="s">
        <v>17334</v>
      </c>
      <c r="C65" s="7">
        <v>86</v>
      </c>
      <c r="D65" s="7"/>
      <c r="E65" s="7">
        <v>206.5</v>
      </c>
    </row>
    <row r="66" spans="1:5" x14ac:dyDescent="0.25">
      <c r="A66" s="6">
        <v>44838</v>
      </c>
      <c r="B66" s="7" t="s">
        <v>17335</v>
      </c>
      <c r="C66" s="303">
        <v>154</v>
      </c>
      <c r="D66" s="303"/>
      <c r="E66" s="7">
        <v>511</v>
      </c>
    </row>
    <row r="67" spans="1:5" x14ac:dyDescent="0.25">
      <c r="A67" s="6">
        <v>44838</v>
      </c>
      <c r="B67" s="7" t="s">
        <v>17336</v>
      </c>
      <c r="C67" s="158">
        <v>35</v>
      </c>
      <c r="D67" s="7"/>
      <c r="E67" s="7">
        <v>88.2</v>
      </c>
    </row>
    <row r="68" spans="1:5" x14ac:dyDescent="0.25">
      <c r="A68" s="6">
        <v>44838</v>
      </c>
      <c r="B68" s="7" t="s">
        <v>17337</v>
      </c>
      <c r="C68" s="7">
        <v>107</v>
      </c>
      <c r="D68" s="7"/>
      <c r="E68" s="7">
        <v>371.3</v>
      </c>
    </row>
    <row r="69" spans="1:5" x14ac:dyDescent="0.25">
      <c r="A69" s="6">
        <v>44838</v>
      </c>
      <c r="B69" s="7" t="s">
        <v>17338</v>
      </c>
      <c r="C69" s="7">
        <v>484</v>
      </c>
      <c r="D69" s="7"/>
      <c r="E69" s="38">
        <v>1296.54</v>
      </c>
    </row>
    <row r="70" spans="1:5" x14ac:dyDescent="0.25">
      <c r="A70" s="6">
        <v>44838</v>
      </c>
      <c r="B70" s="7" t="s">
        <v>17339</v>
      </c>
      <c r="C70" s="7">
        <v>133</v>
      </c>
      <c r="D70" s="7">
        <v>435.42</v>
      </c>
      <c r="E70" s="7"/>
    </row>
    <row r="71" spans="1:5" x14ac:dyDescent="0.25">
      <c r="A71" s="6">
        <v>44838</v>
      </c>
      <c r="B71" s="7" t="s">
        <v>17341</v>
      </c>
      <c r="C71" s="7">
        <v>65</v>
      </c>
      <c r="D71" s="38">
        <v>210.45</v>
      </c>
      <c r="E71" s="38"/>
    </row>
    <row r="72" spans="1:5" x14ac:dyDescent="0.25">
      <c r="A72" s="6">
        <v>44839</v>
      </c>
      <c r="B72" s="7" t="s">
        <v>17342</v>
      </c>
      <c r="C72" s="7">
        <v>95</v>
      </c>
      <c r="D72" s="7">
        <v>316.52</v>
      </c>
      <c r="E72" s="7"/>
    </row>
    <row r="73" spans="1:5" x14ac:dyDescent="0.25">
      <c r="A73" s="6">
        <v>44839</v>
      </c>
      <c r="B73" s="7" t="s">
        <v>17343</v>
      </c>
      <c r="C73" s="7">
        <v>29</v>
      </c>
      <c r="D73" s="7"/>
      <c r="E73" s="7">
        <v>73.5</v>
      </c>
    </row>
    <row r="74" spans="1:5" x14ac:dyDescent="0.25">
      <c r="A74" s="6">
        <v>44839</v>
      </c>
      <c r="B74" s="7" t="s">
        <v>17344</v>
      </c>
      <c r="C74" s="303">
        <v>57</v>
      </c>
      <c r="D74" s="7"/>
      <c r="E74" s="38">
        <v>122.5</v>
      </c>
    </row>
    <row r="75" spans="1:5" x14ac:dyDescent="0.25">
      <c r="A75" s="6">
        <v>44839</v>
      </c>
      <c r="B75" s="7" t="s">
        <v>17345</v>
      </c>
      <c r="C75" s="7">
        <v>55</v>
      </c>
      <c r="D75" s="7"/>
      <c r="E75" s="7">
        <v>122.5</v>
      </c>
    </row>
    <row r="76" spans="1:5" x14ac:dyDescent="0.25">
      <c r="A76" s="6">
        <v>44839</v>
      </c>
      <c r="B76" s="7" t="s">
        <v>17346</v>
      </c>
      <c r="C76" s="19">
        <v>12</v>
      </c>
      <c r="D76" s="7"/>
      <c r="E76" s="7">
        <v>49</v>
      </c>
    </row>
    <row r="77" spans="1:5" x14ac:dyDescent="0.25">
      <c r="A77" s="6">
        <v>44839</v>
      </c>
      <c r="B77" s="303" t="s">
        <v>17347</v>
      </c>
      <c r="C77" s="7">
        <v>148</v>
      </c>
      <c r="D77" s="7"/>
      <c r="E77" s="7">
        <v>354</v>
      </c>
    </row>
    <row r="78" spans="1:5" x14ac:dyDescent="0.25">
      <c r="A78" s="6">
        <v>44839</v>
      </c>
      <c r="B78" s="7" t="s">
        <v>17354</v>
      </c>
      <c r="C78" s="7">
        <v>48</v>
      </c>
      <c r="D78" s="7">
        <v>144.65</v>
      </c>
      <c r="E78" s="7"/>
    </row>
    <row r="79" spans="1:5" x14ac:dyDescent="0.25">
      <c r="A79" s="6">
        <v>44839</v>
      </c>
      <c r="B79" s="7" t="s">
        <v>17348</v>
      </c>
      <c r="C79" s="7">
        <v>25</v>
      </c>
      <c r="D79" s="7"/>
      <c r="E79" s="7">
        <v>72.8</v>
      </c>
    </row>
    <row r="80" spans="1:5" x14ac:dyDescent="0.25">
      <c r="A80" s="6">
        <v>44839</v>
      </c>
      <c r="B80" s="7" t="s">
        <v>17349</v>
      </c>
      <c r="C80" s="7">
        <v>36</v>
      </c>
      <c r="D80" s="38">
        <v>108.73</v>
      </c>
      <c r="E80" s="38"/>
    </row>
    <row r="81" spans="1:5" x14ac:dyDescent="0.25">
      <c r="A81" s="6">
        <v>44839</v>
      </c>
      <c r="B81" s="7" t="s">
        <v>17350</v>
      </c>
      <c r="C81" s="7">
        <v>127</v>
      </c>
      <c r="D81" s="7"/>
      <c r="E81" s="7">
        <v>301.60000000000002</v>
      </c>
    </row>
    <row r="82" spans="1:5" x14ac:dyDescent="0.25">
      <c r="A82" s="6">
        <v>44839</v>
      </c>
      <c r="B82" s="7" t="s">
        <v>17350</v>
      </c>
      <c r="C82" s="7">
        <v>487</v>
      </c>
      <c r="D82" s="38">
        <v>1582.03</v>
      </c>
      <c r="E82" s="7"/>
    </row>
    <row r="83" spans="1:5" x14ac:dyDescent="0.25">
      <c r="A83" s="6">
        <v>44839</v>
      </c>
      <c r="B83" s="7" t="s">
        <v>17352</v>
      </c>
      <c r="C83" s="7">
        <v>25</v>
      </c>
      <c r="D83" s="7"/>
      <c r="E83" s="7">
        <v>52</v>
      </c>
    </row>
    <row r="84" spans="1:5" x14ac:dyDescent="0.25">
      <c r="A84" s="6">
        <v>44839</v>
      </c>
      <c r="B84" s="7" t="s">
        <v>17353</v>
      </c>
      <c r="C84" s="7">
        <v>10</v>
      </c>
      <c r="D84" s="7"/>
      <c r="E84" s="7">
        <v>52</v>
      </c>
    </row>
    <row r="85" spans="1:5" x14ac:dyDescent="0.25">
      <c r="A85" s="6">
        <v>44839</v>
      </c>
      <c r="B85" s="7" t="s">
        <v>17365</v>
      </c>
      <c r="C85" s="7">
        <v>75</v>
      </c>
      <c r="D85" s="7"/>
      <c r="E85" s="7">
        <v>221.2</v>
      </c>
    </row>
    <row r="86" spans="1:5" x14ac:dyDescent="0.25">
      <c r="A86" s="6">
        <v>44839</v>
      </c>
      <c r="B86" s="7" t="s">
        <v>17355</v>
      </c>
      <c r="C86" s="7">
        <v>30</v>
      </c>
      <c r="D86" s="7">
        <v>61.96</v>
      </c>
      <c r="E86" s="7"/>
    </row>
    <row r="87" spans="1:5" x14ac:dyDescent="0.25">
      <c r="A87" s="6">
        <v>44839</v>
      </c>
      <c r="B87" s="7" t="s">
        <v>17356</v>
      </c>
      <c r="C87" s="7">
        <v>176</v>
      </c>
      <c r="D87" s="7"/>
      <c r="E87" s="7">
        <v>375.06</v>
      </c>
    </row>
    <row r="88" spans="1:5" x14ac:dyDescent="0.25">
      <c r="A88" s="6">
        <v>44839</v>
      </c>
      <c r="B88" s="7" t="s">
        <v>17357</v>
      </c>
      <c r="C88" s="7">
        <v>50</v>
      </c>
      <c r="D88" s="7"/>
      <c r="E88" s="7">
        <v>141.6</v>
      </c>
    </row>
    <row r="89" spans="1:5" x14ac:dyDescent="0.25">
      <c r="A89" s="6">
        <v>44839</v>
      </c>
      <c r="B89" s="7" t="s">
        <v>17358</v>
      </c>
      <c r="C89" s="7">
        <v>119</v>
      </c>
      <c r="D89" s="7"/>
      <c r="E89" s="303">
        <v>274.64999999999998</v>
      </c>
    </row>
    <row r="90" spans="1:5" x14ac:dyDescent="0.25">
      <c r="A90" s="6">
        <v>44839</v>
      </c>
      <c r="B90" s="7" t="s">
        <v>17359</v>
      </c>
      <c r="C90" s="7">
        <v>191</v>
      </c>
      <c r="D90" s="7"/>
      <c r="E90" s="38">
        <v>524.54999999999995</v>
      </c>
    </row>
    <row r="91" spans="1:5" x14ac:dyDescent="0.25">
      <c r="A91" s="6">
        <v>44839</v>
      </c>
      <c r="B91" s="7" t="s">
        <v>17361</v>
      </c>
      <c r="C91" s="7">
        <v>14</v>
      </c>
      <c r="D91" s="7">
        <v>60.27</v>
      </c>
      <c r="E91" s="7"/>
    </row>
    <row r="92" spans="1:5" ht="36.75" customHeight="1" x14ac:dyDescent="0.25">
      <c r="A92" s="6">
        <v>44839</v>
      </c>
      <c r="B92" s="7" t="s">
        <v>17362</v>
      </c>
      <c r="C92" s="7">
        <v>129</v>
      </c>
      <c r="D92" s="7"/>
      <c r="E92" s="7">
        <v>261.8</v>
      </c>
    </row>
    <row r="93" spans="1:5" x14ac:dyDescent="0.25">
      <c r="A93" s="6">
        <v>44839</v>
      </c>
      <c r="B93" s="7" t="s">
        <v>17363</v>
      </c>
      <c r="C93" s="7">
        <v>281</v>
      </c>
      <c r="D93" s="7"/>
      <c r="E93" s="416">
        <v>652.46</v>
      </c>
    </row>
    <row r="94" spans="1:5" x14ac:dyDescent="0.25">
      <c r="A94" s="6">
        <v>44839</v>
      </c>
      <c r="B94" s="7" t="s">
        <v>17364</v>
      </c>
      <c r="C94" s="7">
        <v>348</v>
      </c>
      <c r="D94" s="7"/>
      <c r="E94" s="416">
        <v>692.37</v>
      </c>
    </row>
    <row r="95" spans="1:5" x14ac:dyDescent="0.25">
      <c r="A95" s="6">
        <v>44839</v>
      </c>
      <c r="B95" s="7" t="s">
        <v>17366</v>
      </c>
      <c r="C95" s="7">
        <v>80</v>
      </c>
      <c r="D95" s="7">
        <v>230.26</v>
      </c>
      <c r="E95" s="301"/>
    </row>
    <row r="96" spans="1:5" x14ac:dyDescent="0.25">
      <c r="A96" s="6">
        <v>44840</v>
      </c>
      <c r="B96" s="301" t="s">
        <v>17367</v>
      </c>
      <c r="C96" s="301">
        <v>85</v>
      </c>
      <c r="D96" s="301">
        <v>240.48</v>
      </c>
      <c r="E96" s="302"/>
    </row>
    <row r="97" spans="1:5" x14ac:dyDescent="0.25">
      <c r="A97" s="6">
        <v>44840</v>
      </c>
      <c r="B97" s="7" t="s">
        <v>17368</v>
      </c>
      <c r="C97" s="303">
        <v>49</v>
      </c>
      <c r="D97" s="7"/>
      <c r="E97" s="38">
        <v>117.6</v>
      </c>
    </row>
    <row r="98" spans="1:5" x14ac:dyDescent="0.25">
      <c r="A98" s="6">
        <v>44840</v>
      </c>
      <c r="B98" s="7" t="s">
        <v>17369</v>
      </c>
      <c r="C98" s="7">
        <v>74</v>
      </c>
      <c r="D98" s="7"/>
      <c r="E98" s="7">
        <v>182</v>
      </c>
    </row>
    <row r="99" spans="1:5" x14ac:dyDescent="0.25">
      <c r="A99" s="6">
        <v>44840</v>
      </c>
      <c r="B99" s="7" t="s">
        <v>17370</v>
      </c>
      <c r="C99" s="301">
        <v>40</v>
      </c>
      <c r="D99" s="301"/>
      <c r="E99" s="38">
        <v>93.6</v>
      </c>
    </row>
    <row r="100" spans="1:5" x14ac:dyDescent="0.25">
      <c r="A100" s="6">
        <v>44840</v>
      </c>
      <c r="B100" s="7" t="s">
        <v>17371</v>
      </c>
      <c r="C100" s="301">
        <v>40</v>
      </c>
      <c r="D100" s="301"/>
      <c r="E100" s="7">
        <v>93.6</v>
      </c>
    </row>
    <row r="101" spans="1:5" x14ac:dyDescent="0.25">
      <c r="A101" s="6">
        <v>44840</v>
      </c>
      <c r="B101" s="7" t="s">
        <v>17372</v>
      </c>
      <c r="C101" s="7">
        <v>50</v>
      </c>
      <c r="D101" s="7"/>
      <c r="E101" s="301">
        <v>218.4</v>
      </c>
    </row>
    <row r="102" spans="1:5" x14ac:dyDescent="0.25">
      <c r="A102" s="6">
        <v>44840</v>
      </c>
      <c r="B102" s="303" t="s">
        <v>17373</v>
      </c>
      <c r="C102" s="7">
        <v>248</v>
      </c>
      <c r="D102" s="7"/>
      <c r="E102" s="301">
        <v>564.48</v>
      </c>
    </row>
    <row r="103" spans="1:5" x14ac:dyDescent="0.25">
      <c r="A103" s="6">
        <v>44840</v>
      </c>
      <c r="B103" s="7" t="s">
        <v>17374</v>
      </c>
      <c r="C103" s="301">
        <v>216</v>
      </c>
      <c r="D103" s="7">
        <v>569.6</v>
      </c>
      <c r="E103" s="301"/>
    </row>
    <row r="104" spans="1:5" x14ac:dyDescent="0.25">
      <c r="A104" s="6">
        <v>44840</v>
      </c>
      <c r="B104" s="7" t="s">
        <v>17375</v>
      </c>
      <c r="C104" s="7">
        <v>123</v>
      </c>
      <c r="D104" s="301">
        <v>328.3</v>
      </c>
      <c r="E104" s="7"/>
    </row>
    <row r="105" spans="1:5" x14ac:dyDescent="0.25">
      <c r="A105" s="6">
        <v>44840</v>
      </c>
      <c r="B105" s="7" t="s">
        <v>17376</v>
      </c>
      <c r="C105" s="7">
        <v>177</v>
      </c>
      <c r="D105" s="301"/>
      <c r="E105" s="7">
        <v>643.1</v>
      </c>
    </row>
    <row r="106" spans="1:5" x14ac:dyDescent="0.25">
      <c r="A106" s="6">
        <v>44840</v>
      </c>
      <c r="B106" s="7" t="s">
        <v>17377</v>
      </c>
      <c r="C106" s="301">
        <v>84</v>
      </c>
      <c r="D106" s="7">
        <v>324.62</v>
      </c>
      <c r="E106" s="301"/>
    </row>
    <row r="107" spans="1:5" x14ac:dyDescent="0.25">
      <c r="A107" s="6">
        <v>44840</v>
      </c>
      <c r="B107" s="7" t="s">
        <v>17378</v>
      </c>
      <c r="C107" s="7">
        <v>23</v>
      </c>
      <c r="D107" s="7"/>
      <c r="E107" s="301">
        <v>53.9</v>
      </c>
    </row>
    <row r="108" spans="1:5" x14ac:dyDescent="0.25">
      <c r="A108" s="6">
        <v>44840</v>
      </c>
      <c r="B108" s="7" t="s">
        <v>17379</v>
      </c>
      <c r="C108" s="7">
        <v>85</v>
      </c>
      <c r="D108" s="7"/>
      <c r="E108" s="301">
        <v>181.8</v>
      </c>
    </row>
    <row r="109" spans="1:5" x14ac:dyDescent="0.25">
      <c r="A109" s="6">
        <v>44840</v>
      </c>
      <c r="B109" s="7" t="s">
        <v>17380</v>
      </c>
      <c r="C109" s="7">
        <v>31</v>
      </c>
      <c r="D109" s="301">
        <v>102.46</v>
      </c>
      <c r="E109" s="7"/>
    </row>
    <row r="110" spans="1:5" x14ac:dyDescent="0.25">
      <c r="A110" s="6">
        <v>44840</v>
      </c>
      <c r="B110" s="7" t="s">
        <v>17381</v>
      </c>
      <c r="C110" s="7">
        <v>70</v>
      </c>
      <c r="D110" s="301"/>
      <c r="E110" s="7">
        <v>145.6</v>
      </c>
    </row>
    <row r="111" spans="1:5" x14ac:dyDescent="0.25">
      <c r="A111" s="6">
        <v>44840</v>
      </c>
      <c r="B111" s="7" t="s">
        <v>17382</v>
      </c>
      <c r="C111" s="7">
        <v>330</v>
      </c>
      <c r="D111" s="301"/>
      <c r="E111" s="301">
        <v>754.6</v>
      </c>
    </row>
    <row r="112" spans="1:5" x14ac:dyDescent="0.25">
      <c r="A112" s="6">
        <v>44840</v>
      </c>
      <c r="B112" s="19" t="s">
        <v>17383</v>
      </c>
      <c r="C112" s="19">
        <v>20</v>
      </c>
      <c r="D112" s="301">
        <v>72.569999999999993</v>
      </c>
      <c r="E112" s="303"/>
    </row>
    <row r="113" spans="1:5" x14ac:dyDescent="0.25">
      <c r="A113" s="6">
        <v>44840</v>
      </c>
      <c r="B113" s="7" t="s">
        <v>17384</v>
      </c>
      <c r="C113" s="7">
        <v>38</v>
      </c>
      <c r="D113" s="301"/>
      <c r="E113" s="7">
        <v>79.38</v>
      </c>
    </row>
    <row r="114" spans="1:5" x14ac:dyDescent="0.25">
      <c r="A114" s="6">
        <v>44840</v>
      </c>
      <c r="B114" s="7" t="s">
        <v>17385</v>
      </c>
      <c r="C114" s="7">
        <v>60</v>
      </c>
      <c r="D114" s="301"/>
      <c r="E114" s="7">
        <v>145.6</v>
      </c>
    </row>
    <row r="115" spans="1:5" x14ac:dyDescent="0.25">
      <c r="A115" s="6">
        <v>44840</v>
      </c>
      <c r="B115" s="7" t="s">
        <v>17386</v>
      </c>
      <c r="C115" s="48">
        <v>20</v>
      </c>
      <c r="D115" s="301"/>
      <c r="E115" s="7">
        <v>49</v>
      </c>
    </row>
    <row r="116" spans="1:5" x14ac:dyDescent="0.25">
      <c r="A116" s="6">
        <v>44840</v>
      </c>
      <c r="B116" s="7" t="s">
        <v>17387</v>
      </c>
      <c r="C116" s="48">
        <v>242</v>
      </c>
      <c r="D116" s="301"/>
      <c r="E116" s="7">
        <v>595.85</v>
      </c>
    </row>
    <row r="117" spans="1:5" x14ac:dyDescent="0.25">
      <c r="A117" s="6">
        <v>44840</v>
      </c>
      <c r="B117" s="7" t="s">
        <v>17388</v>
      </c>
      <c r="C117" s="7">
        <v>25</v>
      </c>
      <c r="D117" s="48"/>
      <c r="E117" s="301">
        <v>59</v>
      </c>
    </row>
    <row r="118" spans="1:5" x14ac:dyDescent="0.25">
      <c r="A118" s="6">
        <v>44840</v>
      </c>
      <c r="B118" s="7" t="s">
        <v>17389</v>
      </c>
      <c r="C118" s="7">
        <v>148</v>
      </c>
      <c r="D118" s="301"/>
      <c r="E118" s="7">
        <v>389.4</v>
      </c>
    </row>
    <row r="119" spans="1:5" x14ac:dyDescent="0.25">
      <c r="A119" s="6">
        <v>44840</v>
      </c>
      <c r="B119" s="7" t="s">
        <v>17390</v>
      </c>
      <c r="C119" s="7">
        <v>10</v>
      </c>
      <c r="D119" s="301">
        <v>60.27</v>
      </c>
      <c r="E119" s="38"/>
    </row>
    <row r="120" spans="1:5" x14ac:dyDescent="0.25">
      <c r="A120" s="6">
        <v>44840</v>
      </c>
      <c r="B120" s="7" t="s">
        <v>17391</v>
      </c>
      <c r="C120" s="7">
        <v>219</v>
      </c>
      <c r="D120" s="301"/>
      <c r="E120" s="7">
        <v>511.56</v>
      </c>
    </row>
    <row r="121" spans="1:5" x14ac:dyDescent="0.25">
      <c r="A121" s="6">
        <v>44840</v>
      </c>
      <c r="B121" s="7" t="s">
        <v>17392</v>
      </c>
      <c r="C121" s="7">
        <v>18</v>
      </c>
      <c r="D121" s="7"/>
      <c r="E121" s="302">
        <v>52</v>
      </c>
    </row>
    <row r="122" spans="1:5" x14ac:dyDescent="0.25">
      <c r="A122" s="6">
        <v>44840</v>
      </c>
      <c r="B122" s="7" t="s">
        <v>17393</v>
      </c>
      <c r="C122" s="7">
        <v>40</v>
      </c>
      <c r="D122" s="7">
        <v>120.54</v>
      </c>
      <c r="E122" s="301"/>
    </row>
    <row r="123" spans="1:5" x14ac:dyDescent="0.25">
      <c r="A123" s="6">
        <v>44840</v>
      </c>
      <c r="B123" s="420" t="s">
        <v>17394</v>
      </c>
      <c r="C123" s="301">
        <v>56</v>
      </c>
      <c r="D123" s="7"/>
      <c r="E123" s="302">
        <v>137.19999999999999</v>
      </c>
    </row>
    <row r="124" spans="1:5" x14ac:dyDescent="0.25">
      <c r="A124" s="6">
        <v>44841</v>
      </c>
      <c r="B124" s="19" t="s">
        <v>17395</v>
      </c>
      <c r="C124" s="48">
        <v>60</v>
      </c>
      <c r="D124" s="301">
        <v>168.76</v>
      </c>
      <c r="E124" s="48"/>
    </row>
    <row r="125" spans="1:5" x14ac:dyDescent="0.25">
      <c r="A125" s="6">
        <v>44841</v>
      </c>
      <c r="B125" s="7" t="s">
        <v>17396</v>
      </c>
      <c r="C125" s="48">
        <v>50</v>
      </c>
      <c r="D125" s="48">
        <v>168.76</v>
      </c>
      <c r="E125" s="301"/>
    </row>
    <row r="126" spans="1:5" x14ac:dyDescent="0.25">
      <c r="A126" s="6">
        <v>44841</v>
      </c>
      <c r="B126" s="7" t="s">
        <v>17397</v>
      </c>
      <c r="C126" s="48">
        <v>109</v>
      </c>
      <c r="D126" s="48"/>
      <c r="E126" s="301">
        <v>260.68</v>
      </c>
    </row>
    <row r="127" spans="1:5" x14ac:dyDescent="0.25">
      <c r="A127" s="6">
        <v>44841</v>
      </c>
      <c r="B127" s="7" t="s">
        <v>17398</v>
      </c>
      <c r="C127" s="48">
        <v>77</v>
      </c>
      <c r="D127" s="48"/>
      <c r="E127" s="301">
        <v>190.86</v>
      </c>
    </row>
    <row r="128" spans="1:5" x14ac:dyDescent="0.25">
      <c r="A128" s="6">
        <v>44841</v>
      </c>
      <c r="B128" s="7" t="s">
        <v>17399</v>
      </c>
      <c r="C128" s="48">
        <v>10</v>
      </c>
      <c r="D128" s="48"/>
      <c r="E128" s="301">
        <v>52</v>
      </c>
    </row>
    <row r="129" spans="1:5" x14ac:dyDescent="0.25">
      <c r="A129" s="6">
        <v>44841</v>
      </c>
      <c r="B129" s="7" t="s">
        <v>17400</v>
      </c>
      <c r="C129" s="48">
        <v>23</v>
      </c>
      <c r="D129" s="48">
        <v>89.27</v>
      </c>
      <c r="E129" s="301"/>
    </row>
    <row r="130" spans="1:5" x14ac:dyDescent="0.25">
      <c r="A130" s="6">
        <v>44841</v>
      </c>
      <c r="B130" s="7" t="s">
        <v>17401</v>
      </c>
      <c r="C130" s="48">
        <v>430</v>
      </c>
      <c r="D130" s="48"/>
      <c r="E130" s="301">
        <v>795.2</v>
      </c>
    </row>
    <row r="131" spans="1:5" x14ac:dyDescent="0.25">
      <c r="A131" s="6">
        <v>44841</v>
      </c>
      <c r="B131" s="7" t="s">
        <v>17402</v>
      </c>
      <c r="C131" s="19">
        <v>5</v>
      </c>
      <c r="D131" s="48"/>
      <c r="E131" s="301">
        <v>52</v>
      </c>
    </row>
    <row r="132" spans="1:5" x14ac:dyDescent="0.25">
      <c r="A132" s="6">
        <v>44841</v>
      </c>
      <c r="B132" s="7" t="s">
        <v>17403</v>
      </c>
      <c r="C132" s="48">
        <v>14</v>
      </c>
      <c r="D132" s="48"/>
      <c r="E132" s="301">
        <v>114.4</v>
      </c>
    </row>
    <row r="133" spans="1:5" x14ac:dyDescent="0.25">
      <c r="A133" s="6">
        <v>44841</v>
      </c>
      <c r="B133" s="7" t="s">
        <v>17404</v>
      </c>
      <c r="C133" s="48">
        <v>70</v>
      </c>
      <c r="D133" s="48"/>
      <c r="E133" s="301">
        <v>176.4</v>
      </c>
    </row>
    <row r="134" spans="1:5" x14ac:dyDescent="0.25">
      <c r="A134" s="6">
        <v>44841</v>
      </c>
      <c r="B134" s="7" t="s">
        <v>17405</v>
      </c>
      <c r="C134" s="48">
        <v>25</v>
      </c>
      <c r="D134" s="48">
        <v>79.83</v>
      </c>
      <c r="E134" s="301"/>
    </row>
    <row r="135" spans="1:5" x14ac:dyDescent="0.25">
      <c r="A135" s="6">
        <v>44841</v>
      </c>
      <c r="B135" s="7" t="s">
        <v>17406</v>
      </c>
      <c r="C135" s="48">
        <v>516</v>
      </c>
      <c r="D135" s="48"/>
      <c r="E135" s="302">
        <v>1052.96</v>
      </c>
    </row>
    <row r="136" spans="1:5" x14ac:dyDescent="0.25">
      <c r="A136" s="6">
        <v>44841</v>
      </c>
      <c r="B136" s="7" t="s">
        <v>17407</v>
      </c>
      <c r="C136" s="48">
        <v>82</v>
      </c>
      <c r="D136" s="48"/>
      <c r="E136" s="19">
        <v>176.4</v>
      </c>
    </row>
    <row r="137" spans="1:5" x14ac:dyDescent="0.25">
      <c r="A137" s="6">
        <v>44841</v>
      </c>
      <c r="B137" s="19" t="s">
        <v>17408</v>
      </c>
      <c r="C137" s="19">
        <v>17</v>
      </c>
      <c r="D137" s="48">
        <v>66.42</v>
      </c>
      <c r="E137" s="301"/>
    </row>
    <row r="138" spans="1:5" x14ac:dyDescent="0.25">
      <c r="A138" s="6">
        <v>44841</v>
      </c>
      <c r="B138" s="7" t="s">
        <v>17409</v>
      </c>
      <c r="C138" s="48">
        <v>91</v>
      </c>
      <c r="D138" s="48">
        <v>249.44</v>
      </c>
      <c r="E138" s="301"/>
    </row>
    <row r="139" spans="1:5" x14ac:dyDescent="0.25">
      <c r="A139" s="6">
        <v>44841</v>
      </c>
      <c r="B139" s="7" t="s">
        <v>17410</v>
      </c>
      <c r="C139" s="48">
        <v>30</v>
      </c>
      <c r="D139" s="236">
        <v>101.6</v>
      </c>
      <c r="E139" s="301"/>
    </row>
    <row r="140" spans="1:5" x14ac:dyDescent="0.25">
      <c r="A140" s="6">
        <v>44841</v>
      </c>
      <c r="B140" s="7" t="s">
        <v>17411</v>
      </c>
      <c r="C140" s="48">
        <v>119</v>
      </c>
      <c r="D140" s="48"/>
      <c r="E140" s="301">
        <v>296.39999999999998</v>
      </c>
    </row>
    <row r="141" spans="1:5" x14ac:dyDescent="0.25">
      <c r="A141" s="6">
        <v>44841</v>
      </c>
      <c r="B141" s="7" t="s">
        <v>17412</v>
      </c>
      <c r="C141" s="48">
        <v>13</v>
      </c>
      <c r="D141" s="48"/>
      <c r="E141" s="301">
        <v>67</v>
      </c>
    </row>
    <row r="142" spans="1:5" x14ac:dyDescent="0.25">
      <c r="A142" s="6">
        <v>44841</v>
      </c>
      <c r="B142" s="7" t="s">
        <v>17413</v>
      </c>
      <c r="C142" s="48">
        <v>81</v>
      </c>
      <c r="D142" s="48"/>
      <c r="E142" s="301">
        <v>245</v>
      </c>
    </row>
    <row r="143" spans="1:5" x14ac:dyDescent="0.25">
      <c r="A143" s="6">
        <v>44841</v>
      </c>
      <c r="B143" s="7" t="s">
        <v>17414</v>
      </c>
      <c r="C143" s="48">
        <v>84</v>
      </c>
      <c r="D143" s="48">
        <v>246.21</v>
      </c>
      <c r="E143" s="301"/>
    </row>
    <row r="144" spans="1:5" x14ac:dyDescent="0.25">
      <c r="A144" s="6">
        <v>44841</v>
      </c>
      <c r="B144" s="7" t="s">
        <v>17415</v>
      </c>
      <c r="C144" s="48">
        <v>36</v>
      </c>
      <c r="D144" s="48"/>
      <c r="E144" s="301">
        <v>94.4</v>
      </c>
    </row>
    <row r="145" spans="1:5" x14ac:dyDescent="0.25">
      <c r="A145" s="6">
        <v>44841</v>
      </c>
      <c r="B145" s="7" t="s">
        <v>17416</v>
      </c>
      <c r="C145" s="48">
        <v>180</v>
      </c>
      <c r="D145" s="48"/>
      <c r="E145" s="301">
        <v>358.53</v>
      </c>
    </row>
    <row r="146" spans="1:5" x14ac:dyDescent="0.25">
      <c r="A146" s="6">
        <v>44841</v>
      </c>
      <c r="B146" s="7" t="s">
        <v>17417</v>
      </c>
      <c r="C146" s="48">
        <v>30</v>
      </c>
      <c r="D146" s="48"/>
      <c r="E146" s="301">
        <v>68.599999999999994</v>
      </c>
    </row>
    <row r="147" spans="1:5" x14ac:dyDescent="0.25">
      <c r="A147" s="6">
        <v>44841</v>
      </c>
      <c r="B147" s="7" t="s">
        <v>17418</v>
      </c>
      <c r="C147" s="48">
        <v>93</v>
      </c>
      <c r="D147" s="48"/>
      <c r="E147" s="301">
        <v>222.2</v>
      </c>
    </row>
    <row r="148" spans="1:5" x14ac:dyDescent="0.25">
      <c r="A148" s="6">
        <v>44841</v>
      </c>
      <c r="B148" s="7" t="s">
        <v>17419</v>
      </c>
      <c r="C148" s="48">
        <v>36</v>
      </c>
      <c r="D148" s="48"/>
      <c r="E148" s="301">
        <v>98</v>
      </c>
    </row>
    <row r="149" spans="1:5" x14ac:dyDescent="0.25">
      <c r="A149" s="6">
        <v>44841</v>
      </c>
      <c r="B149" s="7" t="s">
        <v>17420</v>
      </c>
      <c r="C149" s="48">
        <v>11</v>
      </c>
      <c r="D149" s="48"/>
      <c r="E149" s="301">
        <v>49</v>
      </c>
    </row>
    <row r="150" spans="1:5" x14ac:dyDescent="0.25">
      <c r="A150" s="6">
        <v>44841</v>
      </c>
      <c r="B150" s="7" t="s">
        <v>17421</v>
      </c>
      <c r="C150" s="48">
        <v>539</v>
      </c>
      <c r="D150" s="48"/>
      <c r="E150" s="302">
        <v>1239.5999999999999</v>
      </c>
    </row>
    <row r="151" spans="1:5" x14ac:dyDescent="0.25">
      <c r="A151" s="6">
        <v>44841</v>
      </c>
      <c r="B151" s="7" t="s">
        <v>17422</v>
      </c>
      <c r="C151" s="48">
        <v>100</v>
      </c>
      <c r="D151" s="48"/>
      <c r="E151" s="301">
        <v>291.2</v>
      </c>
    </row>
    <row r="152" spans="1:5" x14ac:dyDescent="0.25">
      <c r="A152" s="6">
        <v>44841</v>
      </c>
      <c r="B152" s="7" t="s">
        <v>17423</v>
      </c>
      <c r="C152" s="48">
        <v>80</v>
      </c>
      <c r="D152" s="48"/>
      <c r="E152" s="301">
        <v>187.2</v>
      </c>
    </row>
    <row r="153" spans="1:5" x14ac:dyDescent="0.25">
      <c r="A153" s="6">
        <v>44841</v>
      </c>
      <c r="B153" s="7" t="s">
        <v>17424</v>
      </c>
      <c r="C153" s="19">
        <v>40</v>
      </c>
      <c r="D153" s="48"/>
      <c r="E153" s="301">
        <v>137.19999999999999</v>
      </c>
    </row>
    <row r="154" spans="1:5" x14ac:dyDescent="0.25">
      <c r="A154" s="6">
        <v>44841</v>
      </c>
      <c r="B154" s="7" t="s">
        <v>17425</v>
      </c>
      <c r="C154" s="48">
        <v>148</v>
      </c>
      <c r="D154" s="48"/>
      <c r="E154" s="301">
        <v>758.52</v>
      </c>
    </row>
    <row r="155" spans="1:5" x14ac:dyDescent="0.25">
      <c r="A155" s="20">
        <v>44842</v>
      </c>
      <c r="B155" s="21" t="s">
        <v>17426</v>
      </c>
      <c r="C155" s="21">
        <v>25</v>
      </c>
      <c r="D155" s="21">
        <v>76.17</v>
      </c>
      <c r="E155" s="21"/>
    </row>
    <row r="156" spans="1:5" x14ac:dyDescent="0.25">
      <c r="A156" s="20">
        <v>44842</v>
      </c>
      <c r="B156" s="21" t="s">
        <v>17427</v>
      </c>
      <c r="C156" s="21">
        <v>55</v>
      </c>
      <c r="D156" s="21">
        <v>148.68</v>
      </c>
      <c r="E156" s="21"/>
    </row>
    <row r="157" spans="1:5" x14ac:dyDescent="0.25">
      <c r="A157" s="20">
        <v>44842</v>
      </c>
      <c r="B157" s="21" t="s">
        <v>17428</v>
      </c>
      <c r="C157" s="21">
        <v>50</v>
      </c>
      <c r="D157" s="21">
        <v>168.76</v>
      </c>
      <c r="E157" s="21"/>
    </row>
    <row r="158" spans="1:5" x14ac:dyDescent="0.25">
      <c r="A158" s="20">
        <v>44842</v>
      </c>
      <c r="B158" s="21" t="s">
        <v>17429</v>
      </c>
      <c r="C158" s="21">
        <v>360</v>
      </c>
      <c r="D158" s="21">
        <v>1012.54</v>
      </c>
      <c r="E158" s="21"/>
    </row>
    <row r="159" spans="1:5" x14ac:dyDescent="0.25">
      <c r="A159" s="20">
        <v>44844</v>
      </c>
      <c r="B159" s="21" t="s">
        <v>17430</v>
      </c>
      <c r="C159" s="21">
        <v>100</v>
      </c>
      <c r="D159" s="21">
        <v>358.18</v>
      </c>
      <c r="E159" s="21"/>
    </row>
    <row r="160" spans="1:5" x14ac:dyDescent="0.25">
      <c r="A160" s="20">
        <v>44844</v>
      </c>
      <c r="B160" s="21" t="s">
        <v>17431</v>
      </c>
      <c r="C160" s="21">
        <v>208</v>
      </c>
      <c r="D160" s="21"/>
      <c r="E160" s="21">
        <v>418.5</v>
      </c>
    </row>
    <row r="161" spans="1:6" x14ac:dyDescent="0.25">
      <c r="A161" s="20">
        <v>44844</v>
      </c>
      <c r="B161" s="21" t="s">
        <v>17432</v>
      </c>
      <c r="C161" s="21">
        <v>239</v>
      </c>
      <c r="D161" s="21">
        <v>640.07000000000005</v>
      </c>
      <c r="E161" s="21"/>
    </row>
    <row r="162" spans="1:6" x14ac:dyDescent="0.25">
      <c r="A162" s="20">
        <v>44844</v>
      </c>
      <c r="B162" s="21" t="s">
        <v>17433</v>
      </c>
      <c r="C162" s="21">
        <v>43</v>
      </c>
      <c r="D162" s="21">
        <v>145.13999999999999</v>
      </c>
      <c r="E162" s="21"/>
    </row>
    <row r="163" spans="1:6" x14ac:dyDescent="0.25">
      <c r="A163" s="20">
        <v>44844</v>
      </c>
      <c r="B163" s="21" t="s">
        <v>17434</v>
      </c>
      <c r="C163" s="21">
        <v>56</v>
      </c>
      <c r="D163" s="21"/>
      <c r="E163" s="21">
        <v>137.19999999999999</v>
      </c>
    </row>
    <row r="164" spans="1:6" x14ac:dyDescent="0.25">
      <c r="A164" s="20">
        <v>44844</v>
      </c>
      <c r="B164" s="21" t="s">
        <v>17435</v>
      </c>
      <c r="C164" s="21">
        <v>306</v>
      </c>
      <c r="D164" s="21"/>
      <c r="E164" s="21">
        <v>928.8</v>
      </c>
    </row>
    <row r="165" spans="1:6" x14ac:dyDescent="0.25">
      <c r="A165" s="20">
        <v>44844</v>
      </c>
      <c r="B165" s="21" t="s">
        <v>17436</v>
      </c>
      <c r="C165" s="21">
        <v>10</v>
      </c>
      <c r="D165" s="21"/>
      <c r="E165" s="21">
        <v>80.8</v>
      </c>
    </row>
    <row r="166" spans="1:6" x14ac:dyDescent="0.25">
      <c r="A166" s="20">
        <v>44844</v>
      </c>
      <c r="B166" s="21" t="s">
        <v>17437</v>
      </c>
      <c r="C166" s="21">
        <v>45</v>
      </c>
      <c r="D166" s="21">
        <v>144.31</v>
      </c>
      <c r="E166" s="21"/>
    </row>
    <row r="167" spans="1:6" x14ac:dyDescent="0.25">
      <c r="A167" s="20">
        <v>44844</v>
      </c>
      <c r="B167" s="21" t="s">
        <v>17438</v>
      </c>
      <c r="C167" s="21">
        <v>120</v>
      </c>
      <c r="D167" s="21">
        <v>309.95999999999998</v>
      </c>
      <c r="E167" s="21"/>
    </row>
    <row r="168" spans="1:6" x14ac:dyDescent="0.25">
      <c r="A168" s="20">
        <v>44844</v>
      </c>
      <c r="B168" s="21" t="s">
        <v>17439</v>
      </c>
      <c r="C168" s="21">
        <v>60</v>
      </c>
      <c r="D168" s="21"/>
      <c r="E168" s="21">
        <v>106.8</v>
      </c>
    </row>
    <row r="169" spans="1:6" x14ac:dyDescent="0.25">
      <c r="A169" s="20">
        <v>44844</v>
      </c>
      <c r="B169" s="21" t="s">
        <v>17440</v>
      </c>
      <c r="C169" s="21">
        <v>12</v>
      </c>
      <c r="D169" s="21"/>
      <c r="E169" s="21">
        <v>59</v>
      </c>
    </row>
    <row r="170" spans="1:6" x14ac:dyDescent="0.25">
      <c r="A170" s="20">
        <v>44844</v>
      </c>
      <c r="B170" s="21" t="s">
        <v>17441</v>
      </c>
      <c r="C170" s="21">
        <v>421</v>
      </c>
      <c r="D170" s="21"/>
      <c r="E170" s="60">
        <v>1031.47</v>
      </c>
    </row>
    <row r="171" spans="1:6" x14ac:dyDescent="0.25">
      <c r="A171" s="20">
        <v>44844</v>
      </c>
      <c r="B171" s="21" t="s">
        <v>17442</v>
      </c>
      <c r="C171" s="21">
        <v>389</v>
      </c>
      <c r="D171" s="21"/>
      <c r="E171" s="60">
        <v>1587.1</v>
      </c>
    </row>
    <row r="172" spans="1:6" x14ac:dyDescent="0.25">
      <c r="A172" s="20">
        <v>44844</v>
      </c>
      <c r="B172" s="21" t="s">
        <v>17443</v>
      </c>
      <c r="C172" s="21">
        <v>390</v>
      </c>
      <c r="D172" s="21"/>
      <c r="E172" s="60">
        <v>1020.11</v>
      </c>
    </row>
    <row r="173" spans="1:6" x14ac:dyDescent="0.25">
      <c r="A173" s="20">
        <v>44844</v>
      </c>
      <c r="B173" s="21" t="s">
        <v>17444</v>
      </c>
      <c r="C173" s="21">
        <v>63</v>
      </c>
      <c r="D173" s="21"/>
      <c r="E173" s="21">
        <v>65.98</v>
      </c>
      <c r="F173" t="s">
        <v>17445</v>
      </c>
    </row>
    <row r="174" spans="1:6" x14ac:dyDescent="0.25">
      <c r="A174" s="20">
        <v>44844</v>
      </c>
      <c r="B174" s="21" t="s">
        <v>17446</v>
      </c>
      <c r="C174" s="21">
        <v>233</v>
      </c>
      <c r="D174" s="21"/>
      <c r="E174" s="60">
        <v>1179.32</v>
      </c>
    </row>
    <row r="175" spans="1:6" x14ac:dyDescent="0.25">
      <c r="A175" s="20">
        <v>44844</v>
      </c>
      <c r="B175" s="21" t="s">
        <v>17447</v>
      </c>
      <c r="C175" s="21">
        <v>40</v>
      </c>
      <c r="D175" s="21"/>
      <c r="E175" s="21">
        <v>137.19999999999999</v>
      </c>
    </row>
    <row r="176" spans="1:6" x14ac:dyDescent="0.25">
      <c r="A176" s="20">
        <v>44844</v>
      </c>
      <c r="B176" s="21" t="s">
        <v>17448</v>
      </c>
      <c r="C176" s="21">
        <v>284</v>
      </c>
      <c r="D176" s="21"/>
      <c r="E176" s="21">
        <v>827.4</v>
      </c>
    </row>
    <row r="177" spans="1:5" x14ac:dyDescent="0.25">
      <c r="A177" s="20">
        <v>44844</v>
      </c>
      <c r="B177" s="21" t="s">
        <v>17449</v>
      </c>
      <c r="C177" s="21">
        <v>503</v>
      </c>
      <c r="D177" s="21"/>
      <c r="E177" s="60">
        <v>1070.01</v>
      </c>
    </row>
    <row r="178" spans="1:5" x14ac:dyDescent="0.25">
      <c r="A178" s="20">
        <v>44844</v>
      </c>
      <c r="B178" s="21" t="s">
        <v>17450</v>
      </c>
      <c r="C178" s="7">
        <v>212</v>
      </c>
      <c r="D178" s="21"/>
      <c r="E178" s="21">
        <v>274.39999999999998</v>
      </c>
    </row>
    <row r="179" spans="1:5" x14ac:dyDescent="0.25">
      <c r="A179" s="20">
        <v>44844</v>
      </c>
      <c r="B179" s="21" t="s">
        <v>17451</v>
      </c>
      <c r="C179" s="21">
        <v>120</v>
      </c>
      <c r="D179" s="21">
        <v>273.68</v>
      </c>
      <c r="E179" s="21"/>
    </row>
    <row r="180" spans="1:5" x14ac:dyDescent="0.25">
      <c r="A180" s="20">
        <v>44844</v>
      </c>
      <c r="B180" s="21" t="s">
        <v>17452</v>
      </c>
      <c r="C180" s="21">
        <v>78</v>
      </c>
      <c r="D180" s="21"/>
      <c r="E180" s="21">
        <v>167.58</v>
      </c>
    </row>
    <row r="181" spans="1:5" x14ac:dyDescent="0.25">
      <c r="A181" s="20">
        <v>44844</v>
      </c>
      <c r="B181" s="21" t="s">
        <v>17454</v>
      </c>
      <c r="C181" s="21">
        <v>30</v>
      </c>
      <c r="D181" s="21"/>
      <c r="E181" s="21">
        <v>79</v>
      </c>
    </row>
    <row r="182" spans="1:5" x14ac:dyDescent="0.25">
      <c r="A182" s="20">
        <v>44844</v>
      </c>
      <c r="B182" s="21" t="s">
        <v>17455</v>
      </c>
      <c r="C182" s="21">
        <v>124</v>
      </c>
      <c r="D182" s="21"/>
      <c r="E182" s="21">
        <v>326.04000000000002</v>
      </c>
    </row>
    <row r="183" spans="1:5" x14ac:dyDescent="0.25">
      <c r="A183" s="20">
        <v>44844</v>
      </c>
      <c r="B183" s="21" t="s">
        <v>17456</v>
      </c>
      <c r="C183" s="21">
        <v>56</v>
      </c>
      <c r="D183" s="21"/>
      <c r="E183" s="21">
        <v>243.68</v>
      </c>
    </row>
    <row r="184" spans="1:5" x14ac:dyDescent="0.25">
      <c r="A184" s="20">
        <v>44844</v>
      </c>
      <c r="B184" s="21" t="s">
        <v>17457</v>
      </c>
      <c r="C184" s="21">
        <v>116</v>
      </c>
      <c r="D184" s="21"/>
      <c r="E184" s="21">
        <v>323.39999999999998</v>
      </c>
    </row>
    <row r="185" spans="1:5" x14ac:dyDescent="0.25">
      <c r="A185" s="20">
        <v>44844</v>
      </c>
      <c r="B185" s="21" t="s">
        <v>17458</v>
      </c>
      <c r="C185" s="21">
        <v>106</v>
      </c>
      <c r="D185" s="21"/>
      <c r="E185" s="21">
        <v>251.94</v>
      </c>
    </row>
    <row r="186" spans="1:5" x14ac:dyDescent="0.25">
      <c r="A186" s="20">
        <v>44844</v>
      </c>
      <c r="B186" s="21" t="s">
        <v>17460</v>
      </c>
      <c r="C186" s="21">
        <v>66</v>
      </c>
      <c r="E186" s="21">
        <v>145.6</v>
      </c>
    </row>
    <row r="187" spans="1:5" x14ac:dyDescent="0.25">
      <c r="A187" s="20">
        <v>44844</v>
      </c>
      <c r="B187" s="21" t="s">
        <v>17461</v>
      </c>
      <c r="C187" s="21">
        <v>46</v>
      </c>
      <c r="D187" s="151">
        <v>140.71</v>
      </c>
      <c r="E187" s="21"/>
    </row>
    <row r="188" spans="1:5" x14ac:dyDescent="0.25">
      <c r="A188" s="20">
        <v>44844</v>
      </c>
      <c r="B188" s="21" t="s">
        <v>17459</v>
      </c>
      <c r="C188" s="21">
        <v>95</v>
      </c>
      <c r="D188" s="21"/>
      <c r="E188" s="21">
        <v>228.1</v>
      </c>
    </row>
    <row r="189" spans="1:5" x14ac:dyDescent="0.25">
      <c r="A189" s="20">
        <v>44844</v>
      </c>
      <c r="B189" s="21" t="s">
        <v>17463</v>
      </c>
      <c r="C189" s="21">
        <v>30</v>
      </c>
      <c r="D189" s="21">
        <v>89.54</v>
      </c>
      <c r="E189" s="21"/>
    </row>
    <row r="190" spans="1:5" x14ac:dyDescent="0.25">
      <c r="A190" s="20">
        <v>44844</v>
      </c>
      <c r="B190" s="21" t="s">
        <v>17464</v>
      </c>
      <c r="C190" s="21">
        <v>69</v>
      </c>
      <c r="D190" s="59"/>
      <c r="E190" s="21">
        <v>161.19999999999999</v>
      </c>
    </row>
    <row r="191" spans="1:5" x14ac:dyDescent="0.25">
      <c r="A191" s="20">
        <v>44845</v>
      </c>
      <c r="B191" s="21" t="s">
        <v>17465</v>
      </c>
      <c r="C191" s="21">
        <v>33</v>
      </c>
      <c r="D191" s="256">
        <v>101.6</v>
      </c>
      <c r="E191" s="21"/>
    </row>
    <row r="192" spans="1:5" x14ac:dyDescent="0.25">
      <c r="A192" s="20">
        <v>44845</v>
      </c>
      <c r="B192" s="21" t="s">
        <v>17466</v>
      </c>
      <c r="C192" s="21">
        <v>44</v>
      </c>
      <c r="D192" s="59"/>
      <c r="E192" s="21">
        <v>102.9</v>
      </c>
    </row>
    <row r="193" spans="1:5" x14ac:dyDescent="0.25">
      <c r="A193" s="20">
        <v>44845</v>
      </c>
      <c r="B193" s="21" t="s">
        <v>17467</v>
      </c>
      <c r="C193" s="21">
        <f>273
+218
+273</f>
        <v>764</v>
      </c>
      <c r="D193" s="59"/>
      <c r="E193" s="60">
        <v>1683</v>
      </c>
    </row>
    <row r="194" spans="1:5" x14ac:dyDescent="0.25">
      <c r="A194" s="20">
        <v>44845</v>
      </c>
      <c r="B194" s="21" t="s">
        <v>17468</v>
      </c>
      <c r="C194" s="21">
        <v>16</v>
      </c>
      <c r="D194" s="21">
        <v>63.96</v>
      </c>
      <c r="E194" s="21"/>
    </row>
    <row r="195" spans="1:5" x14ac:dyDescent="0.25">
      <c r="A195" s="20">
        <v>44845</v>
      </c>
      <c r="B195" s="21" t="s">
        <v>17469</v>
      </c>
      <c r="C195" s="21">
        <v>56</v>
      </c>
      <c r="D195" s="21">
        <v>168.76</v>
      </c>
      <c r="E195" s="21"/>
    </row>
    <row r="196" spans="1:5" x14ac:dyDescent="0.25">
      <c r="A196" s="20">
        <v>44845</v>
      </c>
      <c r="B196" s="21" t="s">
        <v>17470</v>
      </c>
      <c r="C196" s="21">
        <v>21</v>
      </c>
      <c r="D196" s="21">
        <v>63.96</v>
      </c>
      <c r="E196" s="21"/>
    </row>
    <row r="197" spans="1:5" x14ac:dyDescent="0.25">
      <c r="A197" s="20">
        <v>44845</v>
      </c>
      <c r="B197" s="21" t="s">
        <v>17471</v>
      </c>
      <c r="C197" s="21">
        <v>623</v>
      </c>
      <c r="D197" s="59"/>
      <c r="E197" s="60">
        <v>1359.9</v>
      </c>
    </row>
    <row r="198" spans="1:5" x14ac:dyDescent="0.25">
      <c r="A198" s="20">
        <v>44845</v>
      </c>
      <c r="B198" s="21" t="s">
        <v>17472</v>
      </c>
      <c r="C198" s="21">
        <v>22</v>
      </c>
      <c r="D198" s="59"/>
      <c r="E198" s="21">
        <v>52</v>
      </c>
    </row>
    <row r="199" spans="1:5" x14ac:dyDescent="0.25">
      <c r="A199" s="20">
        <v>44845</v>
      </c>
      <c r="B199" s="21" t="s">
        <v>17473</v>
      </c>
      <c r="C199" s="21">
        <v>1080</v>
      </c>
      <c r="D199" s="59"/>
      <c r="E199" s="60">
        <v>2033.11</v>
      </c>
    </row>
    <row r="200" spans="1:5" x14ac:dyDescent="0.25">
      <c r="A200" s="20">
        <v>44845</v>
      </c>
      <c r="B200" s="21" t="s">
        <v>17474</v>
      </c>
      <c r="C200" s="21">
        <v>13</v>
      </c>
      <c r="D200" s="21">
        <v>46.41</v>
      </c>
      <c r="E200" s="21"/>
    </row>
    <row r="201" spans="1:5" x14ac:dyDescent="0.25">
      <c r="A201" s="20">
        <v>44845</v>
      </c>
      <c r="B201" s="21" t="s">
        <v>17475</v>
      </c>
      <c r="C201" s="21">
        <v>158</v>
      </c>
      <c r="D201" s="59"/>
      <c r="E201" s="21">
        <v>344.47</v>
      </c>
    </row>
    <row r="202" spans="1:5" x14ac:dyDescent="0.25">
      <c r="A202" s="20">
        <v>44845</v>
      </c>
      <c r="B202" s="22" t="s">
        <v>17476</v>
      </c>
      <c r="C202" s="21">
        <v>830</v>
      </c>
      <c r="D202" s="59"/>
      <c r="E202" s="60">
        <v>1854.9</v>
      </c>
    </row>
    <row r="203" spans="1:5" x14ac:dyDescent="0.25">
      <c r="A203" s="20">
        <v>44845</v>
      </c>
      <c r="B203" s="7" t="s">
        <v>17477</v>
      </c>
      <c r="C203" s="21">
        <v>650</v>
      </c>
      <c r="D203" s="59"/>
      <c r="E203" s="60">
        <v>1990.8</v>
      </c>
    </row>
    <row r="204" spans="1:5" x14ac:dyDescent="0.25">
      <c r="A204" s="20">
        <v>44845</v>
      </c>
      <c r="B204" s="21" t="s">
        <v>17478</v>
      </c>
      <c r="C204" s="21">
        <v>48</v>
      </c>
      <c r="D204" s="59"/>
      <c r="E204" s="21">
        <v>114.4</v>
      </c>
    </row>
    <row r="205" spans="1:5" x14ac:dyDescent="0.25">
      <c r="A205" s="20">
        <v>44845</v>
      </c>
      <c r="B205" s="21" t="s">
        <v>17479</v>
      </c>
      <c r="C205" s="21">
        <v>42</v>
      </c>
      <c r="D205" s="21">
        <v>126.57</v>
      </c>
      <c r="E205" s="21"/>
    </row>
    <row r="206" spans="1:5" x14ac:dyDescent="0.25">
      <c r="A206" s="20">
        <v>44845</v>
      </c>
      <c r="B206" s="21" t="s">
        <v>17480</v>
      </c>
      <c r="C206" s="21">
        <v>433</v>
      </c>
      <c r="D206" s="59"/>
      <c r="E206" s="60">
        <v>1199.52</v>
      </c>
    </row>
    <row r="207" spans="1:5" x14ac:dyDescent="0.25">
      <c r="A207" s="20">
        <v>44845</v>
      </c>
      <c r="B207" s="21" t="s">
        <v>17481</v>
      </c>
      <c r="C207" s="21">
        <v>49</v>
      </c>
      <c r="D207" s="59"/>
      <c r="E207" s="21">
        <v>117.6</v>
      </c>
    </row>
    <row r="208" spans="1:5" x14ac:dyDescent="0.25">
      <c r="A208" s="20">
        <v>44845</v>
      </c>
      <c r="B208" s="21" t="s">
        <v>17482</v>
      </c>
      <c r="C208" s="21">
        <v>52</v>
      </c>
      <c r="D208" s="59"/>
      <c r="E208" s="21">
        <v>132.30000000000001</v>
      </c>
    </row>
    <row r="209" spans="1:5" x14ac:dyDescent="0.25">
      <c r="A209" s="20">
        <v>44845</v>
      </c>
      <c r="B209" s="21" t="s">
        <v>17483</v>
      </c>
      <c r="C209" s="21">
        <v>288</v>
      </c>
      <c r="D209" s="60"/>
      <c r="E209" s="21">
        <v>823.2</v>
      </c>
    </row>
    <row r="210" spans="1:5" x14ac:dyDescent="0.25">
      <c r="A210" s="20">
        <v>44845</v>
      </c>
      <c r="B210" s="21" t="s">
        <v>17484</v>
      </c>
      <c r="C210" s="21">
        <v>50</v>
      </c>
      <c r="D210" s="21">
        <v>168.76</v>
      </c>
      <c r="E210" s="21"/>
    </row>
    <row r="211" spans="1:5" x14ac:dyDescent="0.25">
      <c r="A211" s="20">
        <v>44845</v>
      </c>
      <c r="B211" s="21" t="s">
        <v>17485</v>
      </c>
      <c r="C211" s="21">
        <v>50</v>
      </c>
      <c r="D211" s="59"/>
      <c r="E211" s="21">
        <v>196</v>
      </c>
    </row>
    <row r="212" spans="1:5" x14ac:dyDescent="0.25">
      <c r="A212" s="20">
        <v>44845</v>
      </c>
      <c r="B212" s="21" t="s">
        <v>17486</v>
      </c>
      <c r="C212" s="21">
        <v>480</v>
      </c>
      <c r="D212" s="59"/>
      <c r="E212" s="21">
        <v>912.28</v>
      </c>
    </row>
    <row r="213" spans="1:5" x14ac:dyDescent="0.25">
      <c r="A213" s="20">
        <v>44845</v>
      </c>
      <c r="B213" s="22" t="s">
        <v>17487</v>
      </c>
      <c r="C213" s="21">
        <f>80
+225</f>
        <v>305</v>
      </c>
      <c r="D213" s="59"/>
      <c r="E213" s="21">
        <v>601.44000000000005</v>
      </c>
    </row>
    <row r="214" spans="1:5" x14ac:dyDescent="0.25">
      <c r="A214" s="20">
        <v>44845</v>
      </c>
      <c r="B214" s="21" t="s">
        <v>17488</v>
      </c>
      <c r="C214" s="21">
        <f>23
+22</f>
        <v>45</v>
      </c>
      <c r="D214" s="59"/>
      <c r="E214" s="21">
        <v>101</v>
      </c>
    </row>
    <row r="215" spans="1:5" x14ac:dyDescent="0.25">
      <c r="A215" s="20">
        <v>44845</v>
      </c>
      <c r="B215" s="22" t="s">
        <v>17489</v>
      </c>
      <c r="C215" s="21">
        <v>16</v>
      </c>
      <c r="D215" s="59"/>
      <c r="E215" s="21">
        <v>49</v>
      </c>
    </row>
    <row r="216" spans="1:5" x14ac:dyDescent="0.25">
      <c r="A216" s="20">
        <v>44845</v>
      </c>
      <c r="B216" s="21" t="s">
        <v>17490</v>
      </c>
      <c r="C216" s="21">
        <v>50</v>
      </c>
      <c r="D216" s="21">
        <v>168.76</v>
      </c>
      <c r="E216" s="21"/>
    </row>
    <row r="217" spans="1:5" x14ac:dyDescent="0.25">
      <c r="A217" s="20">
        <v>44845</v>
      </c>
      <c r="B217" s="21" t="s">
        <v>17491</v>
      </c>
      <c r="C217" s="21">
        <v>41</v>
      </c>
      <c r="D217" s="21"/>
      <c r="E217" s="21">
        <v>93.1</v>
      </c>
    </row>
    <row r="218" spans="1:5" x14ac:dyDescent="0.25">
      <c r="A218" s="20">
        <v>44845</v>
      </c>
      <c r="B218" s="22" t="s">
        <v>17492</v>
      </c>
      <c r="C218" s="21">
        <v>10</v>
      </c>
      <c r="D218" s="21">
        <v>63.96</v>
      </c>
      <c r="E218" s="21"/>
    </row>
    <row r="219" spans="1:5" x14ac:dyDescent="0.25">
      <c r="A219" s="20">
        <v>44845</v>
      </c>
      <c r="B219" s="21" t="s">
        <v>17493</v>
      </c>
      <c r="C219" s="21">
        <v>600</v>
      </c>
      <c r="D219" s="59"/>
      <c r="E219" s="60">
        <v>1318.05</v>
      </c>
    </row>
    <row r="220" spans="1:5" x14ac:dyDescent="0.25">
      <c r="A220" s="20">
        <v>44845</v>
      </c>
      <c r="B220" s="21" t="s">
        <v>17494</v>
      </c>
      <c r="C220" s="21">
        <v>120</v>
      </c>
      <c r="D220" s="59"/>
      <c r="E220" s="21">
        <v>312.7</v>
      </c>
    </row>
    <row r="221" spans="1:5" x14ac:dyDescent="0.25">
      <c r="A221" s="20">
        <v>44845</v>
      </c>
      <c r="B221" s="21" t="s">
        <v>17495</v>
      </c>
      <c r="C221" s="21">
        <v>20</v>
      </c>
      <c r="D221" s="21">
        <v>72.569999999999993</v>
      </c>
      <c r="E221" s="21"/>
    </row>
    <row r="222" spans="1:5" x14ac:dyDescent="0.25">
      <c r="A222" s="20">
        <v>44845</v>
      </c>
      <c r="B222" s="21" t="s">
        <v>17496</v>
      </c>
      <c r="C222" s="21">
        <v>81</v>
      </c>
      <c r="D222" s="59"/>
      <c r="E222" s="21">
        <v>153.4</v>
      </c>
    </row>
    <row r="223" spans="1:5" x14ac:dyDescent="0.25">
      <c r="A223" s="20">
        <v>44845</v>
      </c>
      <c r="B223" s="21" t="s">
        <v>17497</v>
      </c>
      <c r="C223" s="21">
        <v>120</v>
      </c>
      <c r="D223" s="21">
        <v>413.66</v>
      </c>
      <c r="E223" s="21"/>
    </row>
    <row r="224" spans="1:5" x14ac:dyDescent="0.25">
      <c r="A224" s="20">
        <v>44845</v>
      </c>
      <c r="B224" s="21" t="s">
        <v>17498</v>
      </c>
      <c r="C224" s="21">
        <v>50</v>
      </c>
      <c r="D224" s="21">
        <v>203.2</v>
      </c>
      <c r="E224" s="21"/>
    </row>
    <row r="225" spans="1:5" x14ac:dyDescent="0.25">
      <c r="A225" s="20">
        <v>44845</v>
      </c>
      <c r="B225" s="21" t="s">
        <v>17499</v>
      </c>
      <c r="C225" s="21">
        <v>576</v>
      </c>
      <c r="D225" s="21"/>
      <c r="E225" s="60">
        <v>1072</v>
      </c>
    </row>
    <row r="226" spans="1:5" x14ac:dyDescent="0.25">
      <c r="A226" s="20">
        <v>44845</v>
      </c>
      <c r="B226" s="21" t="s">
        <v>17500</v>
      </c>
      <c r="C226" s="21">
        <v>80</v>
      </c>
      <c r="D226" s="59"/>
      <c r="E226" s="21">
        <v>180</v>
      </c>
    </row>
    <row r="227" spans="1:5" x14ac:dyDescent="0.25">
      <c r="A227" s="20">
        <v>44846</v>
      </c>
      <c r="B227" s="21" t="s">
        <v>17501</v>
      </c>
      <c r="C227" s="21">
        <v>50</v>
      </c>
      <c r="D227" s="21">
        <v>272.08</v>
      </c>
      <c r="E227" s="21"/>
    </row>
    <row r="228" spans="1:5" x14ac:dyDescent="0.25">
      <c r="A228" s="20">
        <v>44846</v>
      </c>
      <c r="B228" s="21" t="s">
        <v>17502</v>
      </c>
      <c r="C228" s="21">
        <v>46</v>
      </c>
      <c r="D228" s="59"/>
      <c r="E228" s="21">
        <v>112.7</v>
      </c>
    </row>
    <row r="229" spans="1:5" x14ac:dyDescent="0.25">
      <c r="A229" s="20">
        <v>44846</v>
      </c>
      <c r="B229" s="21" t="s">
        <v>17503</v>
      </c>
      <c r="C229" s="21">
        <v>49</v>
      </c>
      <c r="D229" s="21">
        <v>144.65</v>
      </c>
      <c r="E229" s="21"/>
    </row>
    <row r="230" spans="1:5" x14ac:dyDescent="0.25">
      <c r="A230" s="20">
        <v>44846</v>
      </c>
      <c r="B230" s="21" t="s">
        <v>17504</v>
      </c>
      <c r="C230" s="21">
        <v>62</v>
      </c>
      <c r="D230" s="59"/>
      <c r="E230" s="21">
        <v>191.35</v>
      </c>
    </row>
    <row r="231" spans="1:5" x14ac:dyDescent="0.25">
      <c r="A231" s="20">
        <v>44846</v>
      </c>
      <c r="B231" s="21" t="s">
        <v>17505</v>
      </c>
      <c r="C231" s="21">
        <v>224</v>
      </c>
      <c r="D231" s="59"/>
      <c r="E231" s="21">
        <v>480.2</v>
      </c>
    </row>
    <row r="232" spans="1:5" x14ac:dyDescent="0.25">
      <c r="A232" s="20">
        <v>44846</v>
      </c>
      <c r="B232" s="21" t="s">
        <v>17506</v>
      </c>
      <c r="C232" s="21">
        <v>24</v>
      </c>
      <c r="D232" s="21">
        <v>79.83</v>
      </c>
      <c r="E232" s="21"/>
    </row>
    <row r="233" spans="1:5" x14ac:dyDescent="0.25">
      <c r="A233" s="20">
        <v>44846</v>
      </c>
      <c r="B233" s="21" t="s">
        <v>17508</v>
      </c>
      <c r="C233" s="21">
        <v>17</v>
      </c>
      <c r="D233" s="21">
        <v>63.96</v>
      </c>
      <c r="E233" s="390"/>
    </row>
    <row r="234" spans="1:5" x14ac:dyDescent="0.25">
      <c r="A234" s="20">
        <v>44846</v>
      </c>
      <c r="B234" s="21" t="s">
        <v>17509</v>
      </c>
      <c r="C234" s="21">
        <v>209</v>
      </c>
      <c r="D234" s="59"/>
      <c r="E234" s="21">
        <v>456.19</v>
      </c>
    </row>
    <row r="235" spans="1:5" x14ac:dyDescent="0.25">
      <c r="A235" s="20">
        <v>44846</v>
      </c>
      <c r="B235" s="21" t="s">
        <v>17510</v>
      </c>
      <c r="C235" s="21">
        <v>94</v>
      </c>
      <c r="D235" s="59"/>
      <c r="E235" s="21">
        <v>249.6</v>
      </c>
    </row>
    <row r="236" spans="1:5" x14ac:dyDescent="0.25">
      <c r="A236" s="20">
        <v>44846</v>
      </c>
      <c r="B236" s="21" t="s">
        <v>17511</v>
      </c>
      <c r="C236" s="21">
        <v>48</v>
      </c>
      <c r="D236" s="21">
        <v>132.59</v>
      </c>
      <c r="E236" s="21"/>
    </row>
    <row r="237" spans="1:5" x14ac:dyDescent="0.25">
      <c r="A237" s="20">
        <v>44846</v>
      </c>
      <c r="B237" s="21" t="s">
        <v>17512</v>
      </c>
      <c r="C237" s="21">
        <v>110</v>
      </c>
      <c r="D237" s="59"/>
      <c r="E237" s="21">
        <v>260.68</v>
      </c>
    </row>
    <row r="238" spans="1:5" x14ac:dyDescent="0.25">
      <c r="A238" s="20">
        <v>44846</v>
      </c>
      <c r="B238" s="21" t="s">
        <v>17513</v>
      </c>
      <c r="C238" s="21">
        <v>30</v>
      </c>
      <c r="D238" s="59"/>
      <c r="E238" s="21">
        <v>68.599999999999994</v>
      </c>
    </row>
    <row r="239" spans="1:5" x14ac:dyDescent="0.25">
      <c r="A239" s="20">
        <v>44846</v>
      </c>
      <c r="B239" s="21" t="s">
        <v>17514</v>
      </c>
      <c r="C239" s="21">
        <v>50</v>
      </c>
      <c r="D239" s="59"/>
      <c r="E239" s="21">
        <v>246.72</v>
      </c>
    </row>
    <row r="240" spans="1:5" x14ac:dyDescent="0.25">
      <c r="A240" s="20">
        <v>44846</v>
      </c>
      <c r="B240" s="21" t="s">
        <v>17515</v>
      </c>
      <c r="C240" s="21">
        <v>98</v>
      </c>
      <c r="D240" s="21">
        <v>257.58999999999997</v>
      </c>
      <c r="E240" s="21"/>
    </row>
    <row r="241" spans="1:5" x14ac:dyDescent="0.25">
      <c r="A241" s="20">
        <v>44846</v>
      </c>
      <c r="B241" s="21" t="s">
        <v>17516</v>
      </c>
      <c r="C241" s="21">
        <v>126</v>
      </c>
      <c r="D241" s="59"/>
      <c r="E241" s="21">
        <v>241.9</v>
      </c>
    </row>
    <row r="242" spans="1:5" x14ac:dyDescent="0.25">
      <c r="A242" s="20">
        <v>44846</v>
      </c>
      <c r="B242" s="21" t="s">
        <v>17517</v>
      </c>
      <c r="C242" s="21">
        <v>66</v>
      </c>
      <c r="D242" s="59"/>
      <c r="E242" s="21">
        <v>166.4</v>
      </c>
    </row>
    <row r="243" spans="1:5" x14ac:dyDescent="0.25">
      <c r="A243" s="20">
        <v>44846</v>
      </c>
      <c r="B243" s="21" t="s">
        <v>17518</v>
      </c>
      <c r="C243" s="21">
        <v>38</v>
      </c>
      <c r="D243" s="21">
        <v>110.7</v>
      </c>
      <c r="E243" s="21"/>
    </row>
    <row r="244" spans="1:5" x14ac:dyDescent="0.25">
      <c r="A244" s="20">
        <v>44846</v>
      </c>
      <c r="B244" s="21" t="s">
        <v>17519</v>
      </c>
      <c r="C244" s="21">
        <v>32</v>
      </c>
      <c r="D244" s="59"/>
      <c r="E244" s="21">
        <v>98.8</v>
      </c>
    </row>
    <row r="245" spans="1:5" x14ac:dyDescent="0.25">
      <c r="A245" s="20">
        <v>44846</v>
      </c>
      <c r="B245" s="21" t="s">
        <v>17520</v>
      </c>
      <c r="C245" s="21">
        <v>110</v>
      </c>
      <c r="D245" s="59"/>
      <c r="E245" s="21">
        <v>232.18</v>
      </c>
    </row>
    <row r="246" spans="1:5" x14ac:dyDescent="0.25">
      <c r="A246" s="20">
        <v>44846</v>
      </c>
      <c r="B246" s="21" t="s">
        <v>17521</v>
      </c>
      <c r="C246" s="21">
        <v>27</v>
      </c>
      <c r="D246" s="59"/>
      <c r="E246" s="21">
        <v>63.7</v>
      </c>
    </row>
    <row r="247" spans="1:5" x14ac:dyDescent="0.25">
      <c r="A247" s="20">
        <v>44846</v>
      </c>
      <c r="B247" s="21" t="s">
        <v>17522</v>
      </c>
      <c r="C247" s="21">
        <v>254</v>
      </c>
      <c r="D247" s="59"/>
      <c r="E247" s="21">
        <v>529.20000000000005</v>
      </c>
    </row>
    <row r="248" spans="1:5" x14ac:dyDescent="0.25">
      <c r="A248" s="20">
        <v>44846</v>
      </c>
      <c r="B248" s="21" t="s">
        <v>17523</v>
      </c>
      <c r="C248" s="21">
        <v>44</v>
      </c>
      <c r="D248" s="59"/>
      <c r="E248" s="21">
        <v>102.9</v>
      </c>
    </row>
    <row r="249" spans="1:5" x14ac:dyDescent="0.25">
      <c r="A249" s="20">
        <v>44846</v>
      </c>
      <c r="B249" s="21" t="s">
        <v>17524</v>
      </c>
      <c r="C249" s="21">
        <v>143</v>
      </c>
      <c r="D249" s="59"/>
      <c r="E249" s="21">
        <v>347.8</v>
      </c>
    </row>
    <row r="250" spans="1:5" x14ac:dyDescent="0.25">
      <c r="A250" s="20">
        <v>44846</v>
      </c>
      <c r="B250" s="21" t="s">
        <v>17525</v>
      </c>
      <c r="C250" s="21">
        <v>100</v>
      </c>
      <c r="D250" s="59"/>
      <c r="E250" s="21">
        <v>295.47000000000003</v>
      </c>
    </row>
    <row r="251" spans="1:5" x14ac:dyDescent="0.25">
      <c r="A251" s="20">
        <v>44846</v>
      </c>
      <c r="B251" s="21" t="s">
        <v>17526</v>
      </c>
      <c r="C251" s="21">
        <v>20</v>
      </c>
      <c r="D251" s="59"/>
      <c r="E251" s="21">
        <v>49</v>
      </c>
    </row>
    <row r="252" spans="1:5" x14ac:dyDescent="0.25">
      <c r="A252" s="20">
        <v>44846</v>
      </c>
      <c r="B252" s="21" t="s">
        <v>17527</v>
      </c>
      <c r="C252" s="21">
        <v>35</v>
      </c>
      <c r="D252" s="21">
        <v>131.61000000000001</v>
      </c>
      <c r="E252" s="21"/>
    </row>
    <row r="253" spans="1:5" x14ac:dyDescent="0.25">
      <c r="A253" s="20">
        <v>44846</v>
      </c>
      <c r="B253" s="21" t="s">
        <v>17528</v>
      </c>
      <c r="C253" s="21">
        <v>13</v>
      </c>
      <c r="D253" s="59"/>
      <c r="E253" s="21">
        <v>49</v>
      </c>
    </row>
    <row r="254" spans="1:5" x14ac:dyDescent="0.25">
      <c r="A254" s="20">
        <v>44846</v>
      </c>
      <c r="B254" s="22" t="s">
        <v>17529</v>
      </c>
      <c r="C254" s="21">
        <v>76</v>
      </c>
      <c r="D254" s="59"/>
      <c r="E254" s="21">
        <v>196</v>
      </c>
    </row>
    <row r="255" spans="1:5" x14ac:dyDescent="0.25">
      <c r="A255" s="20">
        <v>44846</v>
      </c>
      <c r="B255" s="21" t="s">
        <v>17530</v>
      </c>
      <c r="C255" s="21">
        <v>75</v>
      </c>
      <c r="D255" s="21">
        <v>204.92</v>
      </c>
      <c r="E255" s="21"/>
    </row>
    <row r="256" spans="1:5" x14ac:dyDescent="0.25">
      <c r="A256" s="20">
        <v>44846</v>
      </c>
      <c r="B256" s="21" t="s">
        <v>17531</v>
      </c>
      <c r="C256" s="21">
        <v>60</v>
      </c>
      <c r="D256" s="21">
        <v>204</v>
      </c>
      <c r="E256" s="21"/>
    </row>
    <row r="257" spans="1:5" x14ac:dyDescent="0.25">
      <c r="A257" s="20">
        <v>44846</v>
      </c>
      <c r="B257" s="21" t="s">
        <v>17532</v>
      </c>
      <c r="C257" s="21">
        <v>86</v>
      </c>
      <c r="D257" s="59"/>
      <c r="E257" s="21">
        <v>200.9</v>
      </c>
    </row>
    <row r="258" spans="1:5" x14ac:dyDescent="0.25">
      <c r="A258" s="20">
        <v>44846</v>
      </c>
      <c r="B258" s="21" t="s">
        <v>17533</v>
      </c>
      <c r="C258" s="21">
        <v>137</v>
      </c>
      <c r="D258" s="59"/>
      <c r="E258" s="21">
        <v>318.60000000000002</v>
      </c>
    </row>
    <row r="259" spans="1:5" x14ac:dyDescent="0.25">
      <c r="A259" s="20">
        <v>44846</v>
      </c>
      <c r="B259" s="21" t="s">
        <v>17534</v>
      </c>
      <c r="C259" s="21">
        <v>88</v>
      </c>
      <c r="D259" s="59"/>
      <c r="E259" s="21">
        <v>265.5</v>
      </c>
    </row>
    <row r="260" spans="1:5" x14ac:dyDescent="0.25">
      <c r="A260" s="20">
        <v>44846</v>
      </c>
      <c r="B260" s="21" t="s">
        <v>17535</v>
      </c>
      <c r="C260" s="21">
        <v>56</v>
      </c>
      <c r="D260" s="21">
        <v>168.76</v>
      </c>
      <c r="E260" s="21"/>
    </row>
    <row r="261" spans="1:5" x14ac:dyDescent="0.25">
      <c r="A261" s="20">
        <v>44847</v>
      </c>
      <c r="B261" s="21" t="s">
        <v>17536</v>
      </c>
      <c r="C261" s="21">
        <v>14</v>
      </c>
      <c r="D261" s="21">
        <v>55.35</v>
      </c>
      <c r="E261" s="21"/>
    </row>
    <row r="262" spans="1:5" x14ac:dyDescent="0.25">
      <c r="A262" s="20">
        <v>44847</v>
      </c>
      <c r="B262" s="21" t="s">
        <v>17537</v>
      </c>
      <c r="C262" s="21">
        <v>321</v>
      </c>
      <c r="D262" s="59"/>
      <c r="E262" s="21">
        <v>758.52</v>
      </c>
    </row>
    <row r="263" spans="1:5" x14ac:dyDescent="0.25">
      <c r="A263" s="20">
        <v>44847</v>
      </c>
      <c r="B263" s="21" t="s">
        <v>17538</v>
      </c>
      <c r="C263" s="7">
        <f>33
+53
+38</f>
        <v>124</v>
      </c>
      <c r="D263" s="21">
        <v>364.7</v>
      </c>
      <c r="E263" s="21"/>
    </row>
    <row r="264" spans="1:5" x14ac:dyDescent="0.25">
      <c r="A264" s="20">
        <v>44847</v>
      </c>
      <c r="B264" s="21" t="s">
        <v>17539</v>
      </c>
      <c r="C264" s="21">
        <v>67</v>
      </c>
      <c r="D264" s="21">
        <v>180.81</v>
      </c>
      <c r="E264" s="21"/>
    </row>
    <row r="265" spans="1:5" x14ac:dyDescent="0.25">
      <c r="A265" s="20">
        <v>44847</v>
      </c>
      <c r="B265" s="21" t="s">
        <v>17540</v>
      </c>
      <c r="C265" s="21">
        <v>10</v>
      </c>
      <c r="D265" s="59"/>
      <c r="E265" s="21">
        <v>79</v>
      </c>
    </row>
    <row r="266" spans="1:5" x14ac:dyDescent="0.25">
      <c r="A266" s="20">
        <v>44847</v>
      </c>
      <c r="B266" s="21" t="s">
        <v>17541</v>
      </c>
      <c r="C266" s="21">
        <v>242</v>
      </c>
      <c r="D266" s="59"/>
      <c r="E266" s="21">
        <v>590.94000000000005</v>
      </c>
    </row>
    <row r="267" spans="1:5" x14ac:dyDescent="0.25">
      <c r="A267" s="20">
        <v>44847</v>
      </c>
      <c r="B267" s="21" t="s">
        <v>17542</v>
      </c>
      <c r="C267" s="21">
        <v>32</v>
      </c>
      <c r="D267" s="21">
        <v>108.49</v>
      </c>
      <c r="E267" s="21"/>
    </row>
    <row r="268" spans="1:5" x14ac:dyDescent="0.25">
      <c r="A268" s="20">
        <v>44847</v>
      </c>
      <c r="B268" s="21" t="s">
        <v>17543</v>
      </c>
      <c r="C268" s="21">
        <v>60</v>
      </c>
      <c r="D268" s="59"/>
      <c r="E268" s="21">
        <v>145.6</v>
      </c>
    </row>
    <row r="269" spans="1:5" x14ac:dyDescent="0.25">
      <c r="A269" s="20">
        <v>44847</v>
      </c>
      <c r="B269" s="21" t="s">
        <v>17544</v>
      </c>
      <c r="C269" s="21">
        <f>33
+36</f>
        <v>69</v>
      </c>
      <c r="D269" s="59"/>
      <c r="E269" s="21">
        <v>171.7</v>
      </c>
    </row>
    <row r="270" spans="1:5" x14ac:dyDescent="0.25">
      <c r="A270" s="20">
        <v>44847</v>
      </c>
      <c r="B270" s="21" t="s">
        <v>17545</v>
      </c>
      <c r="C270" s="21">
        <v>202</v>
      </c>
      <c r="D270" s="59"/>
      <c r="E270" s="21">
        <v>442.23</v>
      </c>
    </row>
    <row r="271" spans="1:5" x14ac:dyDescent="0.25">
      <c r="A271" s="20">
        <v>44847</v>
      </c>
      <c r="B271" s="21" t="s">
        <v>17546</v>
      </c>
      <c r="C271" s="7">
        <v>201</v>
      </c>
      <c r="D271" s="59"/>
      <c r="E271" s="21">
        <v>415</v>
      </c>
    </row>
    <row r="272" spans="1:5" x14ac:dyDescent="0.25">
      <c r="A272" s="20">
        <v>44847</v>
      </c>
      <c r="B272" s="21" t="s">
        <v>17547</v>
      </c>
      <c r="C272" s="21">
        <v>57</v>
      </c>
      <c r="D272" s="59"/>
      <c r="E272" s="21">
        <v>188.8</v>
      </c>
    </row>
    <row r="273" spans="1:5" x14ac:dyDescent="0.25">
      <c r="A273" s="20">
        <v>44847</v>
      </c>
      <c r="B273" s="21" t="s">
        <v>17548</v>
      </c>
      <c r="C273" s="21">
        <v>215</v>
      </c>
      <c r="D273" s="59"/>
      <c r="E273" s="21">
        <v>441.1</v>
      </c>
    </row>
    <row r="274" spans="1:5" x14ac:dyDescent="0.25">
      <c r="A274" s="20">
        <v>44847</v>
      </c>
      <c r="B274" s="21" t="s">
        <v>17549</v>
      </c>
      <c r="C274" s="21">
        <v>20</v>
      </c>
      <c r="D274" s="59"/>
      <c r="E274" s="21">
        <v>49</v>
      </c>
    </row>
    <row r="275" spans="1:5" x14ac:dyDescent="0.25">
      <c r="A275" s="20">
        <v>44847</v>
      </c>
      <c r="B275" s="21" t="s">
        <v>17550</v>
      </c>
      <c r="C275" s="21">
        <f>368
+352</f>
        <v>720</v>
      </c>
      <c r="D275" s="60"/>
      <c r="E275" s="60">
        <v>1636.2</v>
      </c>
    </row>
    <row r="276" spans="1:5" x14ac:dyDescent="0.25">
      <c r="A276" s="20">
        <v>44847</v>
      </c>
      <c r="B276" s="21" t="s">
        <v>17551</v>
      </c>
      <c r="C276" s="21">
        <v>38</v>
      </c>
      <c r="D276" s="59"/>
      <c r="E276" s="21">
        <v>88.2</v>
      </c>
    </row>
    <row r="277" spans="1:5" x14ac:dyDescent="0.25">
      <c r="A277" s="20">
        <v>44847</v>
      </c>
      <c r="B277" s="21" t="s">
        <v>17552</v>
      </c>
      <c r="C277" s="21">
        <v>147</v>
      </c>
      <c r="D277" s="59"/>
      <c r="E277" s="21">
        <v>301.33999999999997</v>
      </c>
    </row>
    <row r="278" spans="1:5" x14ac:dyDescent="0.25">
      <c r="A278" s="20">
        <v>44847</v>
      </c>
      <c r="B278" s="21" t="s">
        <v>17553</v>
      </c>
      <c r="C278" s="21">
        <v>10</v>
      </c>
      <c r="D278" s="21">
        <v>63.96</v>
      </c>
      <c r="E278" s="21"/>
    </row>
    <row r="279" spans="1:5" x14ac:dyDescent="0.25">
      <c r="A279" s="20">
        <v>44847</v>
      </c>
      <c r="B279" s="21" t="s">
        <v>17554</v>
      </c>
      <c r="C279" s="21">
        <f>27
+26</f>
        <v>53</v>
      </c>
      <c r="D279" s="59"/>
      <c r="E279" s="21">
        <v>131.30000000000001</v>
      </c>
    </row>
    <row r="280" spans="1:5" x14ac:dyDescent="0.25">
      <c r="A280" s="20">
        <v>44847</v>
      </c>
      <c r="B280" s="21" t="s">
        <v>17555</v>
      </c>
      <c r="C280" s="21">
        <v>32</v>
      </c>
      <c r="D280" s="21">
        <v>89.54</v>
      </c>
      <c r="E280" s="21"/>
    </row>
    <row r="281" spans="1:5" x14ac:dyDescent="0.25">
      <c r="A281" s="20">
        <v>44847</v>
      </c>
      <c r="B281" s="21" t="s">
        <v>17556</v>
      </c>
      <c r="C281" s="21">
        <f>27
+33</f>
        <v>60</v>
      </c>
      <c r="D281" s="59"/>
      <c r="E281" s="21">
        <v>133.1</v>
      </c>
    </row>
    <row r="282" spans="1:5" x14ac:dyDescent="0.25">
      <c r="A282" s="20">
        <v>44847</v>
      </c>
      <c r="B282" s="21" t="s">
        <v>17557</v>
      </c>
      <c r="C282" s="21">
        <v>53</v>
      </c>
      <c r="D282" s="59"/>
      <c r="E282" s="21">
        <v>124.8</v>
      </c>
    </row>
    <row r="283" spans="1:5" x14ac:dyDescent="0.25">
      <c r="A283" s="20">
        <v>44847</v>
      </c>
      <c r="B283" s="21" t="s">
        <v>17558</v>
      </c>
      <c r="C283" s="21">
        <v>25</v>
      </c>
      <c r="D283" s="21">
        <v>97.38</v>
      </c>
      <c r="E283" s="21"/>
    </row>
    <row r="284" spans="1:5" x14ac:dyDescent="0.25">
      <c r="A284" s="20">
        <v>44847</v>
      </c>
      <c r="B284" s="21" t="s">
        <v>17559</v>
      </c>
      <c r="C284" s="21">
        <v>171</v>
      </c>
      <c r="D284" s="59"/>
      <c r="E284" s="21">
        <v>401.2</v>
      </c>
    </row>
    <row r="285" spans="1:5" x14ac:dyDescent="0.25">
      <c r="A285" s="20">
        <v>44847</v>
      </c>
      <c r="B285" s="21" t="s">
        <v>17560</v>
      </c>
      <c r="C285" s="21">
        <v>168</v>
      </c>
      <c r="D285" s="59"/>
      <c r="E285" s="21">
        <v>395.3</v>
      </c>
    </row>
    <row r="286" spans="1:5" x14ac:dyDescent="0.25">
      <c r="A286" s="20">
        <v>44847</v>
      </c>
      <c r="B286" s="21" t="s">
        <v>17561</v>
      </c>
      <c r="C286" s="21">
        <v>105</v>
      </c>
      <c r="D286" s="59"/>
      <c r="E286" s="21">
        <v>228.1</v>
      </c>
    </row>
    <row r="287" spans="1:5" x14ac:dyDescent="0.25">
      <c r="A287" s="20">
        <v>44847</v>
      </c>
      <c r="B287" s="21" t="s">
        <v>17562</v>
      </c>
      <c r="C287" s="21">
        <v>60</v>
      </c>
      <c r="D287" s="21">
        <v>179.09</v>
      </c>
      <c r="E287" s="21"/>
    </row>
    <row r="288" spans="1:5" x14ac:dyDescent="0.25">
      <c r="A288" s="20">
        <v>44847</v>
      </c>
      <c r="B288" s="21" t="s">
        <v>17563</v>
      </c>
      <c r="C288" s="21">
        <v>38</v>
      </c>
      <c r="D288" s="59"/>
      <c r="E288" s="21">
        <v>88.4</v>
      </c>
    </row>
    <row r="289" spans="1:5" x14ac:dyDescent="0.25">
      <c r="A289" s="20">
        <v>44847</v>
      </c>
      <c r="B289" s="21" t="s">
        <v>17564</v>
      </c>
      <c r="C289" s="21">
        <v>318</v>
      </c>
      <c r="D289" s="59"/>
      <c r="E289" s="21">
        <v>542.03</v>
      </c>
    </row>
    <row r="290" spans="1:5" x14ac:dyDescent="0.25">
      <c r="A290" s="20">
        <v>44847</v>
      </c>
      <c r="B290" s="21" t="s">
        <v>17565</v>
      </c>
      <c r="C290" s="21">
        <v>12</v>
      </c>
      <c r="D290" s="59"/>
      <c r="E290" s="21">
        <v>49</v>
      </c>
    </row>
    <row r="291" spans="1:5" x14ac:dyDescent="0.25">
      <c r="A291" s="20">
        <v>44847</v>
      </c>
      <c r="B291" s="21" t="s">
        <v>17566</v>
      </c>
      <c r="C291" s="21">
        <v>655</v>
      </c>
      <c r="D291" s="59"/>
      <c r="E291" s="60">
        <v>1334.58</v>
      </c>
    </row>
    <row r="292" spans="1:5" x14ac:dyDescent="0.25">
      <c r="A292" s="20">
        <v>44847</v>
      </c>
      <c r="B292" s="21" t="s">
        <v>17567</v>
      </c>
      <c r="C292" s="21">
        <v>48</v>
      </c>
      <c r="D292" s="59"/>
      <c r="E292" s="21">
        <v>117.6</v>
      </c>
    </row>
    <row r="293" spans="1:5" x14ac:dyDescent="0.25">
      <c r="A293" s="20">
        <v>44847</v>
      </c>
      <c r="B293" s="21" t="s">
        <v>17568</v>
      </c>
      <c r="C293" s="21">
        <v>67</v>
      </c>
      <c r="D293" s="59"/>
      <c r="E293" s="21">
        <v>156.80000000000001</v>
      </c>
    </row>
    <row r="294" spans="1:5" x14ac:dyDescent="0.25">
      <c r="A294" s="20">
        <v>44847</v>
      </c>
      <c r="B294" s="21" t="s">
        <v>17569</v>
      </c>
      <c r="C294" s="21">
        <v>137</v>
      </c>
      <c r="D294" s="59"/>
      <c r="E294" s="21">
        <v>341.64</v>
      </c>
    </row>
    <row r="295" spans="1:5" x14ac:dyDescent="0.25">
      <c r="A295" s="20">
        <v>44847</v>
      </c>
      <c r="B295" s="21" t="s">
        <v>17570</v>
      </c>
      <c r="C295" s="21">
        <v>180</v>
      </c>
      <c r="D295" s="59"/>
      <c r="E295" s="21">
        <v>378</v>
      </c>
    </row>
    <row r="296" spans="1:5" x14ac:dyDescent="0.25">
      <c r="A296" s="20">
        <v>44847</v>
      </c>
      <c r="B296" s="22" t="s">
        <v>17571</v>
      </c>
      <c r="C296" s="21">
        <v>10</v>
      </c>
      <c r="D296" s="59"/>
      <c r="E296" s="21">
        <v>52</v>
      </c>
    </row>
    <row r="297" spans="1:5" x14ac:dyDescent="0.25">
      <c r="A297" s="20">
        <v>44847</v>
      </c>
      <c r="B297" s="22" t="s">
        <v>17572</v>
      </c>
      <c r="C297" s="21">
        <v>10</v>
      </c>
      <c r="D297" s="59"/>
      <c r="E297" s="21">
        <v>52</v>
      </c>
    </row>
    <row r="298" spans="1:5" x14ac:dyDescent="0.25">
      <c r="A298" s="20">
        <v>44848</v>
      </c>
      <c r="B298" s="21" t="s">
        <v>17573</v>
      </c>
      <c r="C298" s="21">
        <v>40</v>
      </c>
      <c r="D298" s="59"/>
      <c r="E298" s="21">
        <v>88.2</v>
      </c>
    </row>
    <row r="299" spans="1:5" x14ac:dyDescent="0.25">
      <c r="A299" s="20">
        <v>44848</v>
      </c>
      <c r="B299" s="21" t="s">
        <v>17574</v>
      </c>
      <c r="C299" s="21">
        <v>123</v>
      </c>
      <c r="D299" s="59"/>
      <c r="E299" s="21">
        <v>236</v>
      </c>
    </row>
    <row r="300" spans="1:5" x14ac:dyDescent="0.25">
      <c r="A300" s="20">
        <v>44848</v>
      </c>
      <c r="B300" s="21" t="s">
        <v>17575</v>
      </c>
      <c r="C300" s="21">
        <v>557</v>
      </c>
      <c r="D300" s="59"/>
      <c r="E300" s="60">
        <v>1112.6400000000001</v>
      </c>
    </row>
    <row r="301" spans="1:5" x14ac:dyDescent="0.25">
      <c r="A301" s="20">
        <v>44848</v>
      </c>
      <c r="B301" s="21" t="s">
        <v>17576</v>
      </c>
      <c r="C301" s="21">
        <v>36</v>
      </c>
      <c r="D301" s="59"/>
      <c r="E301" s="21">
        <v>220.75</v>
      </c>
    </row>
    <row r="302" spans="1:5" x14ac:dyDescent="0.25">
      <c r="A302" s="20">
        <v>44848</v>
      </c>
      <c r="B302" s="21" t="s">
        <v>17577</v>
      </c>
      <c r="C302" s="21">
        <v>154</v>
      </c>
      <c r="D302" s="21">
        <v>376.72</v>
      </c>
      <c r="E302" s="21"/>
    </row>
    <row r="303" spans="1:5" x14ac:dyDescent="0.25">
      <c r="A303" s="20">
        <v>44848</v>
      </c>
      <c r="B303" s="21" t="s">
        <v>17578</v>
      </c>
      <c r="C303" s="21">
        <v>25</v>
      </c>
      <c r="D303" s="21">
        <v>85.82</v>
      </c>
      <c r="E303" s="21"/>
    </row>
    <row r="304" spans="1:5" x14ac:dyDescent="0.25">
      <c r="A304" s="20">
        <v>44848</v>
      </c>
      <c r="B304" s="21" t="s">
        <v>17579</v>
      </c>
      <c r="C304" s="21">
        <v>106.14</v>
      </c>
      <c r="D304" s="21">
        <v>168.76</v>
      </c>
      <c r="E304" s="21"/>
    </row>
    <row r="305" spans="1:5" x14ac:dyDescent="0.25">
      <c r="A305" s="20">
        <v>44848</v>
      </c>
      <c r="B305" s="21" t="s">
        <v>17580</v>
      </c>
      <c r="C305" s="21">
        <v>75</v>
      </c>
      <c r="D305" s="59"/>
      <c r="E305" s="21">
        <v>177</v>
      </c>
    </row>
    <row r="306" spans="1:5" x14ac:dyDescent="0.25">
      <c r="A306" s="20">
        <v>44848</v>
      </c>
      <c r="B306" s="21" t="s">
        <v>17581</v>
      </c>
      <c r="C306" s="21">
        <v>125</v>
      </c>
      <c r="D306" s="59"/>
      <c r="E306" s="21">
        <v>239.4</v>
      </c>
    </row>
    <row r="307" spans="1:5" x14ac:dyDescent="0.25">
      <c r="A307" s="20">
        <v>44848</v>
      </c>
      <c r="B307" s="21" t="s">
        <v>17582</v>
      </c>
      <c r="C307" s="21">
        <v>620</v>
      </c>
      <c r="D307" s="59"/>
      <c r="E307" s="60">
        <v>1199.58</v>
      </c>
    </row>
    <row r="308" spans="1:5" x14ac:dyDescent="0.25">
      <c r="A308" s="20">
        <v>44848</v>
      </c>
      <c r="B308" s="21" t="s">
        <v>17583</v>
      </c>
      <c r="C308" s="21">
        <v>14</v>
      </c>
      <c r="D308" s="59"/>
      <c r="E308" s="21">
        <v>65.98</v>
      </c>
    </row>
    <row r="309" spans="1:5" x14ac:dyDescent="0.25">
      <c r="A309" s="20">
        <v>44848</v>
      </c>
      <c r="B309" s="21" t="s">
        <v>17584</v>
      </c>
      <c r="C309" s="21">
        <v>30</v>
      </c>
      <c r="D309" s="21">
        <v>89.54</v>
      </c>
      <c r="E309" s="21"/>
    </row>
    <row r="310" spans="1:5" x14ac:dyDescent="0.25">
      <c r="A310" s="20">
        <v>44848</v>
      </c>
      <c r="B310" s="21" t="s">
        <v>17585</v>
      </c>
      <c r="C310" s="21">
        <v>29</v>
      </c>
      <c r="D310" s="59"/>
      <c r="E310" s="21">
        <v>68.599999999999994</v>
      </c>
    </row>
    <row r="311" spans="1:5" x14ac:dyDescent="0.25">
      <c r="A311" s="20">
        <v>44848</v>
      </c>
      <c r="B311" s="21" t="s">
        <v>17586</v>
      </c>
      <c r="C311" s="21">
        <v>32</v>
      </c>
      <c r="D311" s="59"/>
      <c r="E311" s="21">
        <v>93.1</v>
      </c>
    </row>
    <row r="312" spans="1:5" x14ac:dyDescent="0.25">
      <c r="A312" s="20">
        <v>44848</v>
      </c>
      <c r="B312" s="21" t="s">
        <v>17587</v>
      </c>
      <c r="C312" s="21">
        <v>105</v>
      </c>
      <c r="D312" s="59"/>
      <c r="E312" s="21">
        <v>207.48</v>
      </c>
    </row>
    <row r="313" spans="1:5" x14ac:dyDescent="0.25">
      <c r="A313" s="20">
        <v>44848</v>
      </c>
      <c r="B313" s="21" t="s">
        <v>17588</v>
      </c>
      <c r="C313" s="21">
        <v>10</v>
      </c>
      <c r="D313" s="21">
        <v>63.96</v>
      </c>
      <c r="E313" s="21"/>
    </row>
    <row r="314" spans="1:5" x14ac:dyDescent="0.25">
      <c r="A314" s="20">
        <v>44848</v>
      </c>
      <c r="B314" s="21" t="s">
        <v>17589</v>
      </c>
      <c r="C314" s="21">
        <v>24</v>
      </c>
      <c r="D314" s="21">
        <v>72.569999999999993</v>
      </c>
      <c r="E314" s="21"/>
    </row>
    <row r="315" spans="1:5" x14ac:dyDescent="0.25">
      <c r="A315" s="20">
        <v>44848</v>
      </c>
      <c r="B315" s="21" t="s">
        <v>17590</v>
      </c>
      <c r="C315" s="21">
        <v>136</v>
      </c>
      <c r="D315" s="59"/>
      <c r="E315" s="21">
        <v>345.8</v>
      </c>
    </row>
    <row r="316" spans="1:5" x14ac:dyDescent="0.25">
      <c r="A316" s="20">
        <v>44848</v>
      </c>
      <c r="B316" s="21" t="s">
        <v>17591</v>
      </c>
      <c r="C316" s="21">
        <v>84</v>
      </c>
      <c r="D316" s="59"/>
      <c r="E316" s="21">
        <v>192.66</v>
      </c>
    </row>
    <row r="317" spans="1:5" x14ac:dyDescent="0.25">
      <c r="A317" s="20">
        <v>44848</v>
      </c>
      <c r="B317" s="21" t="s">
        <v>17592</v>
      </c>
      <c r="C317" s="21">
        <v>25</v>
      </c>
      <c r="D317" s="21">
        <v>63.96</v>
      </c>
      <c r="E317" s="150"/>
    </row>
    <row r="318" spans="1:5" x14ac:dyDescent="0.25">
      <c r="A318" s="20">
        <v>44848</v>
      </c>
      <c r="B318" s="22" t="s">
        <v>17593</v>
      </c>
      <c r="C318" s="7">
        <v>70</v>
      </c>
      <c r="D318" s="21">
        <v>89.54</v>
      </c>
      <c r="E318" s="150"/>
    </row>
    <row r="319" spans="1:5" x14ac:dyDescent="0.25">
      <c r="A319" s="20">
        <v>44848</v>
      </c>
      <c r="B319" s="21" t="s">
        <v>17594</v>
      </c>
      <c r="C319" s="21">
        <v>30</v>
      </c>
      <c r="D319" s="21">
        <v>63.96</v>
      </c>
      <c r="E319" s="150"/>
    </row>
    <row r="320" spans="1:5" x14ac:dyDescent="0.25">
      <c r="A320" s="20">
        <v>44848</v>
      </c>
      <c r="B320" s="21" t="s">
        <v>17595</v>
      </c>
      <c r="C320" s="21">
        <v>22</v>
      </c>
      <c r="D320" s="21">
        <v>60.27</v>
      </c>
      <c r="E320" s="21"/>
    </row>
    <row r="321" spans="1:5" x14ac:dyDescent="0.25">
      <c r="A321" s="20">
        <v>44848</v>
      </c>
      <c r="B321" s="21" t="s">
        <v>17596</v>
      </c>
      <c r="C321" s="413">
        <v>80</v>
      </c>
      <c r="D321" s="21">
        <v>168.76</v>
      </c>
      <c r="E321" s="21">
        <v>137.19999999999999</v>
      </c>
    </row>
    <row r="322" spans="1:5" x14ac:dyDescent="0.25">
      <c r="A322" s="20">
        <v>44848</v>
      </c>
      <c r="B322" s="21" t="s">
        <v>17597</v>
      </c>
      <c r="C322" s="21">
        <v>101</v>
      </c>
      <c r="D322" s="59"/>
      <c r="E322" s="21">
        <v>202.54</v>
      </c>
    </row>
    <row r="323" spans="1:5" x14ac:dyDescent="0.25">
      <c r="A323" s="20">
        <v>44848</v>
      </c>
      <c r="B323" s="21" t="s">
        <v>17598</v>
      </c>
      <c r="C323" s="21">
        <v>360</v>
      </c>
      <c r="D323" s="59"/>
      <c r="E323" s="60">
        <v>1297.82</v>
      </c>
    </row>
    <row r="324" spans="1:5" x14ac:dyDescent="0.25">
      <c r="A324" s="20">
        <v>44848</v>
      </c>
      <c r="B324" s="21" t="s">
        <v>17599</v>
      </c>
      <c r="C324" s="413">
        <v>48</v>
      </c>
      <c r="D324" s="21">
        <v>121.77</v>
      </c>
      <c r="E324" s="21"/>
    </row>
    <row r="325" spans="1:5" x14ac:dyDescent="0.25">
      <c r="A325" s="20">
        <v>44848</v>
      </c>
      <c r="B325" s="21" t="s">
        <v>17600</v>
      </c>
      <c r="C325" s="21">
        <v>24</v>
      </c>
      <c r="D325" s="21">
        <v>63.96</v>
      </c>
      <c r="E325" s="150"/>
    </row>
    <row r="326" spans="1:5" x14ac:dyDescent="0.25">
      <c r="A326" s="20">
        <v>44848</v>
      </c>
      <c r="B326" s="293" t="s">
        <v>17601</v>
      </c>
      <c r="C326" s="293">
        <v>5</v>
      </c>
      <c r="D326" s="293"/>
      <c r="E326" s="293">
        <v>52</v>
      </c>
    </row>
    <row r="327" spans="1:5" x14ac:dyDescent="0.25">
      <c r="A327" s="422">
        <v>44851</v>
      </c>
      <c r="B327" s="293" t="s">
        <v>17602</v>
      </c>
      <c r="C327" s="293">
        <v>132</v>
      </c>
      <c r="D327" s="293"/>
      <c r="E327" s="293">
        <v>288.61</v>
      </c>
    </row>
    <row r="328" spans="1:5" x14ac:dyDescent="0.25">
      <c r="A328" s="422">
        <v>44851</v>
      </c>
      <c r="B328" s="293" t="s">
        <v>17603</v>
      </c>
      <c r="C328" s="293">
        <v>18</v>
      </c>
      <c r="D328" s="293">
        <v>63.96</v>
      </c>
      <c r="E328" s="293"/>
    </row>
    <row r="329" spans="1:5" x14ac:dyDescent="0.25">
      <c r="A329" s="422">
        <v>44851</v>
      </c>
      <c r="B329" s="293" t="s">
        <v>17604</v>
      </c>
      <c r="C329" s="293">
        <v>37</v>
      </c>
      <c r="D329" s="293"/>
      <c r="E329" s="293">
        <v>93.1</v>
      </c>
    </row>
    <row r="330" spans="1:5" x14ac:dyDescent="0.25">
      <c r="A330" s="422">
        <v>44851</v>
      </c>
      <c r="B330" s="293" t="s">
        <v>17605</v>
      </c>
      <c r="C330" s="293">
        <v>78</v>
      </c>
      <c r="D330" s="293"/>
      <c r="E330" s="293">
        <v>181.3</v>
      </c>
    </row>
    <row r="331" spans="1:5" x14ac:dyDescent="0.25">
      <c r="A331" s="422">
        <v>44851</v>
      </c>
      <c r="B331" s="293" t="s">
        <v>17606</v>
      </c>
      <c r="C331" s="416">
        <v>794</v>
      </c>
      <c r="D331" s="293"/>
      <c r="E331" s="423">
        <v>1644.4</v>
      </c>
    </row>
    <row r="332" spans="1:5" x14ac:dyDescent="0.25">
      <c r="A332" s="422">
        <v>44851</v>
      </c>
      <c r="B332" s="293" t="s">
        <v>17607</v>
      </c>
      <c r="C332" s="293">
        <v>129</v>
      </c>
      <c r="D332" s="293"/>
      <c r="E332" s="293">
        <v>247</v>
      </c>
    </row>
    <row r="333" spans="1:5" x14ac:dyDescent="0.25">
      <c r="A333" s="422">
        <v>44851</v>
      </c>
      <c r="B333" s="293" t="s">
        <v>17608</v>
      </c>
      <c r="C333" s="293">
        <v>24</v>
      </c>
      <c r="D333" s="293">
        <v>66.3</v>
      </c>
      <c r="E333" s="293"/>
    </row>
    <row r="334" spans="1:5" x14ac:dyDescent="0.25">
      <c r="A334" s="422">
        <v>44851</v>
      </c>
      <c r="B334" s="293" t="s">
        <v>17609</v>
      </c>
      <c r="C334" s="293">
        <v>529</v>
      </c>
      <c r="D334" s="293"/>
      <c r="E334" s="423">
        <v>1193.6400000000001</v>
      </c>
    </row>
    <row r="335" spans="1:5" x14ac:dyDescent="0.25">
      <c r="A335" s="422">
        <v>44851</v>
      </c>
      <c r="B335" s="293" t="s">
        <v>17610</v>
      </c>
      <c r="C335" s="293">
        <v>50</v>
      </c>
      <c r="D335" s="293">
        <v>203.2</v>
      </c>
      <c r="E335" s="293"/>
    </row>
    <row r="336" spans="1:5" x14ac:dyDescent="0.25">
      <c r="A336" s="422">
        <v>44851</v>
      </c>
      <c r="B336" s="293" t="s">
        <v>17611</v>
      </c>
      <c r="C336" s="293">
        <v>19</v>
      </c>
      <c r="D336" s="293"/>
      <c r="E336" s="293">
        <v>68.599999999999994</v>
      </c>
    </row>
    <row r="337" spans="1:5" x14ac:dyDescent="0.25">
      <c r="A337" s="422">
        <v>44851</v>
      </c>
      <c r="B337" s="293" t="s">
        <v>17612</v>
      </c>
      <c r="C337" s="293">
        <v>37</v>
      </c>
      <c r="D337" s="293"/>
      <c r="E337" s="293">
        <v>83.3</v>
      </c>
    </row>
    <row r="338" spans="1:5" x14ac:dyDescent="0.25">
      <c r="A338" s="422">
        <v>44851</v>
      </c>
      <c r="B338" s="293" t="s">
        <v>17613</v>
      </c>
      <c r="C338" s="293">
        <v>113</v>
      </c>
      <c r="D338" s="293"/>
      <c r="E338" s="293">
        <v>370</v>
      </c>
    </row>
    <row r="339" spans="1:5" x14ac:dyDescent="0.25">
      <c r="A339" s="422">
        <v>44851</v>
      </c>
      <c r="B339" s="293" t="s">
        <v>17614</v>
      </c>
      <c r="C339" s="293">
        <v>1170</v>
      </c>
      <c r="D339" s="423">
        <v>2758.64</v>
      </c>
      <c r="E339" s="293"/>
    </row>
    <row r="340" spans="1:5" x14ac:dyDescent="0.25">
      <c r="A340" s="422">
        <v>44851</v>
      </c>
      <c r="B340" s="293" t="s">
        <v>17616</v>
      </c>
      <c r="C340" s="293">
        <v>600</v>
      </c>
      <c r="D340" s="293"/>
      <c r="E340" s="423">
        <v>1456</v>
      </c>
    </row>
    <row r="341" spans="1:5" x14ac:dyDescent="0.25">
      <c r="A341" s="422">
        <v>44851</v>
      </c>
      <c r="B341" s="293" t="s">
        <v>17617</v>
      </c>
      <c r="C341" s="293">
        <v>75</v>
      </c>
      <c r="D341" s="293">
        <v>253.13</v>
      </c>
      <c r="E341" s="293"/>
    </row>
    <row r="342" spans="1:5" x14ac:dyDescent="0.25">
      <c r="A342" s="422">
        <v>44851</v>
      </c>
      <c r="B342" s="293" t="s">
        <v>17618</v>
      </c>
      <c r="C342" s="416">
        <v>125</v>
      </c>
      <c r="D342" s="293">
        <v>421.89</v>
      </c>
      <c r="E342" s="293"/>
    </row>
    <row r="343" spans="1:5" x14ac:dyDescent="0.25">
      <c r="A343" s="422">
        <v>44851</v>
      </c>
      <c r="B343" s="293" t="s">
        <v>17619</v>
      </c>
      <c r="C343" s="416">
        <v>60</v>
      </c>
      <c r="D343" s="293"/>
      <c r="E343" s="293">
        <v>193.2</v>
      </c>
    </row>
    <row r="344" spans="1:5" x14ac:dyDescent="0.25">
      <c r="A344" s="422">
        <v>44851</v>
      </c>
      <c r="B344" s="293" t="s">
        <v>17620</v>
      </c>
      <c r="C344" s="293">
        <v>140</v>
      </c>
      <c r="D344" s="293">
        <v>421.89</v>
      </c>
      <c r="E344" s="293"/>
    </row>
    <row r="345" spans="1:5" x14ac:dyDescent="0.25">
      <c r="A345" s="422">
        <v>44851</v>
      </c>
      <c r="B345" s="293" t="s">
        <v>17621</v>
      </c>
      <c r="C345" s="293">
        <v>104</v>
      </c>
      <c r="D345" s="293"/>
      <c r="E345" s="293">
        <v>296</v>
      </c>
    </row>
    <row r="346" spans="1:5" x14ac:dyDescent="0.25">
      <c r="A346" s="422">
        <v>44851</v>
      </c>
      <c r="B346" s="293" t="s">
        <v>17622</v>
      </c>
      <c r="C346" s="416">
        <v>64</v>
      </c>
      <c r="D346" s="293">
        <v>351.53</v>
      </c>
      <c r="E346" s="293"/>
    </row>
    <row r="347" spans="1:5" x14ac:dyDescent="0.25">
      <c r="A347" s="422">
        <v>44851</v>
      </c>
      <c r="B347" s="293" t="s">
        <v>17623</v>
      </c>
      <c r="C347" s="293">
        <v>219</v>
      </c>
      <c r="D347" s="293"/>
      <c r="E347" s="293">
        <v>515.84</v>
      </c>
    </row>
    <row r="348" spans="1:5" x14ac:dyDescent="0.25">
      <c r="A348" s="422">
        <v>44851</v>
      </c>
      <c r="B348" s="293" t="s">
        <v>17624</v>
      </c>
      <c r="C348" s="293">
        <v>315</v>
      </c>
      <c r="D348" s="293"/>
      <c r="E348" s="293">
        <v>720.72</v>
      </c>
    </row>
    <row r="349" spans="1:5" x14ac:dyDescent="0.25">
      <c r="A349" s="422">
        <v>44851</v>
      </c>
      <c r="B349" s="293" t="s">
        <v>17625</v>
      </c>
      <c r="C349" s="293">
        <v>48</v>
      </c>
      <c r="D349" s="293">
        <v>153.5</v>
      </c>
      <c r="E349" s="293"/>
    </row>
    <row r="350" spans="1:5" x14ac:dyDescent="0.25">
      <c r="A350" s="422">
        <v>44851</v>
      </c>
      <c r="B350" s="293" t="s">
        <v>17626</v>
      </c>
      <c r="C350" s="293">
        <v>30</v>
      </c>
      <c r="D350" s="293">
        <v>77.489999999999995</v>
      </c>
      <c r="E350" s="293"/>
    </row>
    <row r="351" spans="1:5" x14ac:dyDescent="0.25">
      <c r="A351" s="422">
        <v>44851</v>
      </c>
      <c r="B351" s="293" t="s">
        <v>17627</v>
      </c>
      <c r="C351" s="293">
        <v>160</v>
      </c>
      <c r="D351" s="293"/>
      <c r="E351" s="293">
        <v>382.2</v>
      </c>
    </row>
    <row r="352" spans="1:5" x14ac:dyDescent="0.25">
      <c r="A352" s="422">
        <v>44851</v>
      </c>
      <c r="B352" s="293" t="s">
        <v>17628</v>
      </c>
      <c r="C352" s="293">
        <v>112</v>
      </c>
      <c r="D352" s="293"/>
      <c r="E352" s="293">
        <v>238.14</v>
      </c>
    </row>
    <row r="353" spans="1:5" x14ac:dyDescent="0.25">
      <c r="A353" s="422">
        <v>44851</v>
      </c>
      <c r="B353" s="293" t="s">
        <v>17629</v>
      </c>
      <c r="C353" s="293">
        <v>102</v>
      </c>
      <c r="D353" s="293"/>
      <c r="E353" s="293">
        <v>237.41</v>
      </c>
    </row>
    <row r="354" spans="1:5" x14ac:dyDescent="0.25">
      <c r="A354" s="422">
        <v>44851</v>
      </c>
      <c r="B354" s="293" t="s">
        <v>17630</v>
      </c>
      <c r="C354" s="293">
        <v>123</v>
      </c>
      <c r="D354" s="293"/>
      <c r="E354" s="293">
        <v>289.10000000000002</v>
      </c>
    </row>
    <row r="355" spans="1:5" x14ac:dyDescent="0.25">
      <c r="A355" s="422">
        <v>44851</v>
      </c>
      <c r="B355" s="293" t="s">
        <v>17631</v>
      </c>
      <c r="C355" s="293">
        <v>20</v>
      </c>
      <c r="D355" s="293">
        <v>62.83</v>
      </c>
      <c r="E355" s="293"/>
    </row>
    <row r="356" spans="1:5" x14ac:dyDescent="0.25">
      <c r="A356" s="422">
        <v>44851</v>
      </c>
      <c r="B356" s="293" t="s">
        <v>17632</v>
      </c>
      <c r="C356" s="293">
        <v>170</v>
      </c>
      <c r="D356" s="293">
        <v>500.36</v>
      </c>
      <c r="E356" s="293"/>
    </row>
    <row r="357" spans="1:5" x14ac:dyDescent="0.25">
      <c r="A357" s="422">
        <v>44851</v>
      </c>
      <c r="B357" s="293" t="s">
        <v>17633</v>
      </c>
      <c r="C357" s="293">
        <v>44</v>
      </c>
      <c r="D357" s="293"/>
      <c r="E357" s="293">
        <v>117.6</v>
      </c>
    </row>
    <row r="358" spans="1:5" x14ac:dyDescent="0.25">
      <c r="A358" s="422">
        <v>44851</v>
      </c>
      <c r="B358" s="293" t="s">
        <v>17634</v>
      </c>
      <c r="C358" s="293">
        <v>146</v>
      </c>
      <c r="D358" s="293">
        <v>486.69</v>
      </c>
      <c r="E358" s="293"/>
    </row>
    <row r="359" spans="1:5" x14ac:dyDescent="0.25">
      <c r="A359" s="422">
        <v>44851</v>
      </c>
      <c r="B359" s="293" t="s">
        <v>17635</v>
      </c>
      <c r="C359" s="293">
        <v>60</v>
      </c>
      <c r="D359" s="293"/>
      <c r="E359" s="293">
        <v>132.30000000000001</v>
      </c>
    </row>
    <row r="360" spans="1:5" x14ac:dyDescent="0.25">
      <c r="A360" s="422">
        <v>44851</v>
      </c>
      <c r="B360" s="293" t="s">
        <v>17636</v>
      </c>
      <c r="C360" s="293">
        <v>39</v>
      </c>
      <c r="D360" s="293"/>
      <c r="E360" s="293">
        <v>98</v>
      </c>
    </row>
    <row r="361" spans="1:5" x14ac:dyDescent="0.25">
      <c r="A361" s="422">
        <v>44851</v>
      </c>
      <c r="B361" s="293" t="s">
        <v>17637</v>
      </c>
      <c r="C361" s="293">
        <v>10</v>
      </c>
      <c r="D361" s="293"/>
      <c r="E361" s="293">
        <v>49</v>
      </c>
    </row>
    <row r="362" spans="1:5" x14ac:dyDescent="0.25">
      <c r="A362" s="422">
        <v>44851</v>
      </c>
      <c r="B362" s="293" t="s">
        <v>17638</v>
      </c>
      <c r="C362" s="293">
        <v>437</v>
      </c>
      <c r="D362" s="293"/>
      <c r="E362" s="423">
        <v>1165.5</v>
      </c>
    </row>
    <row r="363" spans="1:5" x14ac:dyDescent="0.25">
      <c r="A363" s="422">
        <v>44851</v>
      </c>
      <c r="B363" s="293" t="s">
        <v>17639</v>
      </c>
      <c r="C363" s="293">
        <v>169</v>
      </c>
      <c r="D363" s="293">
        <v>325.52</v>
      </c>
      <c r="E363" s="293"/>
    </row>
    <row r="364" spans="1:5" x14ac:dyDescent="0.25">
      <c r="A364" s="422">
        <v>44851</v>
      </c>
      <c r="B364" s="293" t="s">
        <v>17640</v>
      </c>
      <c r="C364" s="293">
        <v>271</v>
      </c>
      <c r="D364" s="293"/>
      <c r="E364" s="293">
        <v>573.29999999999995</v>
      </c>
    </row>
    <row r="365" spans="1:5" x14ac:dyDescent="0.25">
      <c r="A365" s="422">
        <v>44851</v>
      </c>
      <c r="B365" s="293" t="s">
        <v>17641</v>
      </c>
      <c r="C365" s="293">
        <v>100</v>
      </c>
      <c r="D365" s="293">
        <v>291.2</v>
      </c>
      <c r="E365" s="293"/>
    </row>
    <row r="366" spans="1:5" x14ac:dyDescent="0.25">
      <c r="A366" s="422">
        <v>44851</v>
      </c>
      <c r="B366" s="293" t="s">
        <v>17642</v>
      </c>
      <c r="C366" s="293">
        <v>20</v>
      </c>
      <c r="D366" s="293">
        <v>63.96</v>
      </c>
      <c r="E366" s="293"/>
    </row>
    <row r="367" spans="1:5" x14ac:dyDescent="0.25">
      <c r="A367" s="422">
        <v>44851</v>
      </c>
      <c r="B367" s="293" t="s">
        <v>17643</v>
      </c>
      <c r="C367" s="293">
        <v>50</v>
      </c>
      <c r="D367" s="293">
        <v>136.04</v>
      </c>
      <c r="E367" s="293"/>
    </row>
    <row r="368" spans="1:5" x14ac:dyDescent="0.25">
      <c r="A368" s="422">
        <v>44851</v>
      </c>
      <c r="B368" s="151" t="s">
        <v>17644</v>
      </c>
      <c r="C368" s="151">
        <v>50</v>
      </c>
      <c r="D368" s="151">
        <v>153.5</v>
      </c>
      <c r="E368" s="151"/>
    </row>
    <row r="369" spans="1:5" x14ac:dyDescent="0.25">
      <c r="A369" s="422">
        <v>44851</v>
      </c>
      <c r="B369" s="151" t="s">
        <v>17645</v>
      </c>
      <c r="C369" s="151">
        <v>300</v>
      </c>
      <c r="D369" s="151">
        <v>766.29</v>
      </c>
      <c r="E369" s="151"/>
    </row>
    <row r="370" spans="1:5" x14ac:dyDescent="0.25">
      <c r="A370" s="422">
        <v>44852</v>
      </c>
      <c r="B370" s="293" t="s">
        <v>17646</v>
      </c>
      <c r="C370" s="293">
        <v>36</v>
      </c>
      <c r="D370" s="293">
        <v>114.51</v>
      </c>
      <c r="E370" s="293"/>
    </row>
    <row r="371" spans="1:5" x14ac:dyDescent="0.25">
      <c r="A371" s="422">
        <v>44852</v>
      </c>
      <c r="B371" s="293" t="s">
        <v>17647</v>
      </c>
      <c r="C371" s="293">
        <v>50</v>
      </c>
      <c r="D371" s="293"/>
      <c r="E371" s="293">
        <v>145.6</v>
      </c>
    </row>
    <row r="372" spans="1:5" x14ac:dyDescent="0.25">
      <c r="A372" s="422">
        <v>44852</v>
      </c>
      <c r="B372" s="293" t="s">
        <v>17648</v>
      </c>
      <c r="C372" s="293">
        <v>76</v>
      </c>
      <c r="D372" s="293">
        <v>243.05</v>
      </c>
      <c r="E372" s="293"/>
    </row>
    <row r="373" spans="1:5" x14ac:dyDescent="0.25">
      <c r="A373" s="422">
        <v>44852</v>
      </c>
      <c r="B373" s="293" t="s">
        <v>17649</v>
      </c>
      <c r="C373" s="293">
        <v>59</v>
      </c>
      <c r="D373" s="293">
        <v>180.81</v>
      </c>
      <c r="E373" s="293"/>
    </row>
    <row r="374" spans="1:5" x14ac:dyDescent="0.25">
      <c r="A374" s="422">
        <v>44852</v>
      </c>
      <c r="B374" s="293" t="s">
        <v>17650</v>
      </c>
      <c r="C374" s="293">
        <v>22</v>
      </c>
      <c r="D374" s="293">
        <v>60.27</v>
      </c>
      <c r="E374" s="293"/>
    </row>
    <row r="375" spans="1:5" x14ac:dyDescent="0.25">
      <c r="A375" s="422">
        <v>44852</v>
      </c>
      <c r="B375" s="293" t="s">
        <v>17651</v>
      </c>
      <c r="C375" s="293">
        <v>105</v>
      </c>
      <c r="D375" s="293"/>
      <c r="E375" s="294">
        <v>254.8</v>
      </c>
    </row>
    <row r="376" spans="1:5" x14ac:dyDescent="0.25">
      <c r="A376" s="422">
        <v>44852</v>
      </c>
      <c r="B376" s="293" t="s">
        <v>17652</v>
      </c>
      <c r="C376" s="293">
        <v>60</v>
      </c>
      <c r="D376" s="293">
        <v>168.76</v>
      </c>
      <c r="E376" s="293"/>
    </row>
    <row r="377" spans="1:5" x14ac:dyDescent="0.25">
      <c r="A377" s="422">
        <v>44852</v>
      </c>
      <c r="B377" s="293" t="s">
        <v>17653</v>
      </c>
      <c r="C377" s="293">
        <v>1295</v>
      </c>
      <c r="D377" s="293"/>
      <c r="E377" s="423">
        <v>2576.0300000000002</v>
      </c>
    </row>
    <row r="378" spans="1:5" x14ac:dyDescent="0.25">
      <c r="A378" s="422">
        <v>44852</v>
      </c>
      <c r="B378" s="293" t="s">
        <v>17654</v>
      </c>
      <c r="C378" s="293">
        <v>113</v>
      </c>
      <c r="D378" s="293"/>
      <c r="E378" s="293">
        <v>225</v>
      </c>
    </row>
    <row r="379" spans="1:5" x14ac:dyDescent="0.25">
      <c r="A379" s="422">
        <v>44852</v>
      </c>
      <c r="B379" s="293" t="s">
        <v>17655</v>
      </c>
      <c r="C379" s="293">
        <v>154</v>
      </c>
      <c r="D379" s="293">
        <v>522.5</v>
      </c>
      <c r="E379" s="293"/>
    </row>
    <row r="380" spans="1:5" x14ac:dyDescent="0.25">
      <c r="A380" s="422">
        <v>44852</v>
      </c>
      <c r="B380" s="293" t="s">
        <v>17656</v>
      </c>
      <c r="C380" s="293">
        <v>38</v>
      </c>
      <c r="D380" s="293">
        <v>123.37</v>
      </c>
      <c r="E380" s="293"/>
    </row>
    <row r="381" spans="1:5" x14ac:dyDescent="0.25">
      <c r="A381" s="422">
        <v>44852</v>
      </c>
      <c r="B381" s="293" t="s">
        <v>17657</v>
      </c>
      <c r="C381" s="293">
        <v>600</v>
      </c>
      <c r="D381" s="293">
        <v>875.76</v>
      </c>
      <c r="E381" s="293"/>
    </row>
    <row r="382" spans="1:5" x14ac:dyDescent="0.25">
      <c r="A382" s="422">
        <v>44852</v>
      </c>
      <c r="B382" s="293" t="s">
        <v>17658</v>
      </c>
      <c r="C382" s="293">
        <v>40</v>
      </c>
      <c r="D382" s="293"/>
      <c r="E382" s="293">
        <v>135.19999999999999</v>
      </c>
    </row>
    <row r="383" spans="1:5" x14ac:dyDescent="0.25">
      <c r="A383" s="422">
        <v>44852</v>
      </c>
      <c r="B383" s="293" t="s">
        <v>17659</v>
      </c>
      <c r="C383" s="416">
        <v>74</v>
      </c>
      <c r="D383" s="293">
        <v>168.76</v>
      </c>
      <c r="E383" s="293"/>
    </row>
    <row r="384" spans="1:5" x14ac:dyDescent="0.25">
      <c r="A384" s="422">
        <v>44852</v>
      </c>
      <c r="B384" s="293" t="s">
        <v>17660</v>
      </c>
      <c r="C384" s="416">
        <v>1508</v>
      </c>
      <c r="D384" s="293"/>
      <c r="E384" s="423">
        <v>3375.42</v>
      </c>
    </row>
    <row r="385" spans="1:5" x14ac:dyDescent="0.25">
      <c r="A385" s="422">
        <v>44852</v>
      </c>
      <c r="B385" s="293" t="s">
        <v>17661</v>
      </c>
      <c r="C385" s="293">
        <v>81</v>
      </c>
      <c r="D385" s="293"/>
      <c r="E385" s="293">
        <v>190.86</v>
      </c>
    </row>
    <row r="386" spans="1:5" x14ac:dyDescent="0.25">
      <c r="A386" s="422">
        <v>44852</v>
      </c>
      <c r="B386" s="293" t="s">
        <v>17662</v>
      </c>
      <c r="C386" s="293">
        <v>42</v>
      </c>
      <c r="D386" s="293">
        <v>126.57</v>
      </c>
      <c r="E386" s="293"/>
    </row>
    <row r="387" spans="1:5" x14ac:dyDescent="0.25">
      <c r="A387" s="422">
        <v>44852</v>
      </c>
      <c r="B387" s="293" t="s">
        <v>17663</v>
      </c>
      <c r="C387" s="293">
        <v>125</v>
      </c>
      <c r="D387" s="293"/>
      <c r="E387" s="293">
        <v>364</v>
      </c>
    </row>
    <row r="388" spans="1:5" x14ac:dyDescent="0.25">
      <c r="A388" s="422">
        <v>44852</v>
      </c>
      <c r="B388" s="293" t="s">
        <v>17664</v>
      </c>
      <c r="C388" s="293">
        <v>34</v>
      </c>
      <c r="D388" s="293"/>
      <c r="E388" s="293">
        <v>82.6</v>
      </c>
    </row>
    <row r="389" spans="1:5" x14ac:dyDescent="0.25">
      <c r="A389" s="422">
        <v>44852</v>
      </c>
      <c r="B389" s="293" t="s">
        <v>17665</v>
      </c>
      <c r="C389" s="293">
        <v>180</v>
      </c>
      <c r="D389" s="293"/>
      <c r="E389" s="293">
        <v>436.8</v>
      </c>
    </row>
    <row r="390" spans="1:5" x14ac:dyDescent="0.25">
      <c r="A390" s="422">
        <v>44852</v>
      </c>
      <c r="B390" s="293" t="s">
        <v>17666</v>
      </c>
      <c r="C390" s="293">
        <v>59</v>
      </c>
      <c r="D390" s="293"/>
      <c r="E390" s="293">
        <v>147</v>
      </c>
    </row>
    <row r="391" spans="1:5" x14ac:dyDescent="0.25">
      <c r="A391" s="422">
        <v>44852</v>
      </c>
      <c r="B391" s="293" t="s">
        <v>17667</v>
      </c>
      <c r="C391" s="293">
        <v>180</v>
      </c>
      <c r="D391" s="293"/>
      <c r="E391" s="293">
        <v>378</v>
      </c>
    </row>
    <row r="392" spans="1:5" x14ac:dyDescent="0.25">
      <c r="A392" s="422">
        <v>44852</v>
      </c>
      <c r="B392" s="293" t="s">
        <v>17668</v>
      </c>
      <c r="C392" s="293">
        <v>102</v>
      </c>
      <c r="D392" s="293">
        <v>291.2</v>
      </c>
      <c r="E392" s="293"/>
    </row>
    <row r="393" spans="1:5" x14ac:dyDescent="0.25">
      <c r="A393" s="422">
        <v>44853</v>
      </c>
      <c r="B393" s="293" t="s">
        <v>17669</v>
      </c>
      <c r="C393" s="293">
        <v>10</v>
      </c>
      <c r="D393" s="293">
        <v>60.27</v>
      </c>
      <c r="E393" s="293"/>
    </row>
    <row r="394" spans="1:5" x14ac:dyDescent="0.25">
      <c r="A394" s="422">
        <v>44853</v>
      </c>
      <c r="B394" s="293" t="s">
        <v>17670</v>
      </c>
      <c r="C394" s="293">
        <v>30</v>
      </c>
      <c r="D394" s="293">
        <v>89.54</v>
      </c>
      <c r="E394" s="293"/>
    </row>
    <row r="395" spans="1:5" x14ac:dyDescent="0.25">
      <c r="A395" s="422">
        <v>44853</v>
      </c>
      <c r="B395" s="293" t="s">
        <v>17671</v>
      </c>
      <c r="C395" s="293">
        <v>56</v>
      </c>
      <c r="D395" s="293"/>
      <c r="E395" s="293">
        <v>127.8</v>
      </c>
    </row>
    <row r="396" spans="1:5" x14ac:dyDescent="0.25">
      <c r="A396" s="422">
        <v>44853</v>
      </c>
      <c r="B396" s="293" t="s">
        <v>17672</v>
      </c>
      <c r="C396" s="293">
        <v>78</v>
      </c>
      <c r="D396" s="293"/>
      <c r="E396" s="293">
        <v>253.7</v>
      </c>
    </row>
    <row r="397" spans="1:5" x14ac:dyDescent="0.25">
      <c r="A397" s="422">
        <v>44853</v>
      </c>
      <c r="B397" s="293" t="s">
        <v>17673</v>
      </c>
      <c r="C397" s="293">
        <v>260</v>
      </c>
      <c r="D397" s="293"/>
      <c r="E397" s="293">
        <v>612.99</v>
      </c>
    </row>
    <row r="398" spans="1:5" x14ac:dyDescent="0.25">
      <c r="A398" s="422">
        <v>44853</v>
      </c>
      <c r="B398" s="293" t="s">
        <v>17674</v>
      </c>
      <c r="C398" s="293">
        <v>155</v>
      </c>
      <c r="D398" s="293"/>
      <c r="E398" s="293">
        <v>418.96</v>
      </c>
    </row>
    <row r="399" spans="1:5" x14ac:dyDescent="0.25">
      <c r="A399" s="422">
        <v>44853</v>
      </c>
      <c r="B399" s="293" t="s">
        <v>17675</v>
      </c>
      <c r="C399" s="293">
        <v>20</v>
      </c>
      <c r="D399" s="293"/>
      <c r="E399" s="293">
        <v>68.599999999999994</v>
      </c>
    </row>
    <row r="400" spans="1:5" x14ac:dyDescent="0.25">
      <c r="A400" s="422">
        <v>44853</v>
      </c>
      <c r="B400" s="293" t="s">
        <v>17676</v>
      </c>
      <c r="C400" s="293">
        <v>183</v>
      </c>
      <c r="D400" s="293"/>
      <c r="E400" s="293">
        <v>302.60000000000002</v>
      </c>
    </row>
    <row r="401" spans="1:5" x14ac:dyDescent="0.25">
      <c r="A401" s="422">
        <v>44853</v>
      </c>
      <c r="B401" s="293" t="s">
        <v>17677</v>
      </c>
      <c r="C401" s="293">
        <v>36</v>
      </c>
      <c r="D401" s="293"/>
      <c r="E401" s="293">
        <v>121.2</v>
      </c>
    </row>
    <row r="402" spans="1:5" x14ac:dyDescent="0.25">
      <c r="A402" s="422">
        <v>44853</v>
      </c>
      <c r="B402" s="293" t="s">
        <v>17678</v>
      </c>
      <c r="C402" s="293">
        <v>232</v>
      </c>
      <c r="D402" s="293"/>
      <c r="E402" s="293">
        <v>916.3</v>
      </c>
    </row>
    <row r="403" spans="1:5" x14ac:dyDescent="0.25">
      <c r="A403" s="422">
        <v>44853</v>
      </c>
      <c r="B403" s="293" t="s">
        <v>17679</v>
      </c>
      <c r="C403" s="293">
        <v>245</v>
      </c>
      <c r="D403" s="293"/>
      <c r="E403" s="293">
        <v>460.2</v>
      </c>
    </row>
    <row r="404" spans="1:5" x14ac:dyDescent="0.25">
      <c r="A404" s="422">
        <v>44853</v>
      </c>
      <c r="B404" s="293" t="s">
        <v>17680</v>
      </c>
      <c r="C404" s="293">
        <v>29</v>
      </c>
      <c r="D404" s="293"/>
      <c r="E404" s="293">
        <v>78.400000000000006</v>
      </c>
    </row>
    <row r="405" spans="1:5" x14ac:dyDescent="0.25">
      <c r="A405" s="422">
        <v>44853</v>
      </c>
      <c r="B405" s="293" t="s">
        <v>17681</v>
      </c>
      <c r="C405" s="293">
        <v>50</v>
      </c>
      <c r="D405" s="293"/>
      <c r="E405" s="293">
        <v>137.19999999999999</v>
      </c>
    </row>
    <row r="406" spans="1:5" x14ac:dyDescent="0.25">
      <c r="A406" s="422">
        <v>44853</v>
      </c>
      <c r="B406" s="293" t="s">
        <v>17682</v>
      </c>
      <c r="C406" s="293">
        <v>63</v>
      </c>
      <c r="D406" s="293"/>
      <c r="E406" s="293">
        <v>135.19999999999999</v>
      </c>
    </row>
    <row r="407" spans="1:5" x14ac:dyDescent="0.25">
      <c r="A407" s="422">
        <v>44853</v>
      </c>
      <c r="B407" s="293" t="s">
        <v>17683</v>
      </c>
      <c r="C407" s="293">
        <v>10</v>
      </c>
      <c r="D407" s="293"/>
      <c r="E407" s="293">
        <v>52</v>
      </c>
    </row>
    <row r="408" spans="1:5" x14ac:dyDescent="0.25">
      <c r="A408" s="422">
        <v>44853</v>
      </c>
      <c r="B408" s="293" t="s">
        <v>17685</v>
      </c>
      <c r="C408" s="293">
        <v>30</v>
      </c>
      <c r="D408" s="293">
        <v>89.54</v>
      </c>
      <c r="E408" s="293"/>
    </row>
    <row r="409" spans="1:5" x14ac:dyDescent="0.25">
      <c r="A409" s="422">
        <v>44853</v>
      </c>
      <c r="B409" s="293" t="s">
        <v>17686</v>
      </c>
      <c r="C409" s="293">
        <v>45</v>
      </c>
      <c r="D409" s="293"/>
      <c r="E409" s="294">
        <v>124.8</v>
      </c>
    </row>
    <row r="410" spans="1:5" x14ac:dyDescent="0.25">
      <c r="A410" s="422">
        <v>44853</v>
      </c>
      <c r="B410" s="293" t="s">
        <v>17687</v>
      </c>
      <c r="C410" s="293">
        <v>25</v>
      </c>
      <c r="D410" s="293"/>
      <c r="E410" s="293">
        <v>68.599999999999994</v>
      </c>
    </row>
    <row r="411" spans="1:5" x14ac:dyDescent="0.25">
      <c r="A411" s="422">
        <v>44853</v>
      </c>
      <c r="B411" s="293" t="s">
        <v>17688</v>
      </c>
      <c r="C411" s="293">
        <v>18</v>
      </c>
      <c r="D411" s="293"/>
      <c r="E411" s="293">
        <v>49</v>
      </c>
    </row>
    <row r="412" spans="1:5" x14ac:dyDescent="0.25">
      <c r="A412" s="422">
        <v>44853</v>
      </c>
      <c r="B412" s="293" t="s">
        <v>17689</v>
      </c>
      <c r="C412" s="293">
        <v>245</v>
      </c>
      <c r="D412" s="293"/>
      <c r="E412" s="293">
        <v>509.6</v>
      </c>
    </row>
    <row r="413" spans="1:5" x14ac:dyDescent="0.25">
      <c r="A413" s="422">
        <v>44853</v>
      </c>
      <c r="B413" s="293" t="s">
        <v>17690</v>
      </c>
      <c r="C413" s="293">
        <v>25</v>
      </c>
      <c r="D413" s="293">
        <v>72.569999999999993</v>
      </c>
      <c r="E413" s="293"/>
    </row>
    <row r="414" spans="1:5" x14ac:dyDescent="0.25">
      <c r="A414" s="422">
        <v>44853</v>
      </c>
      <c r="B414" s="293" t="s">
        <v>17691</v>
      </c>
      <c r="C414" s="293">
        <v>1475</v>
      </c>
      <c r="D414" s="293"/>
      <c r="E414" s="423">
        <v>2269.5</v>
      </c>
    </row>
    <row r="415" spans="1:5" x14ac:dyDescent="0.25">
      <c r="A415" s="422">
        <v>44853</v>
      </c>
      <c r="B415" s="293" t="s">
        <v>17692</v>
      </c>
      <c r="C415" s="293">
        <v>380</v>
      </c>
      <c r="D415" s="293"/>
      <c r="E415" s="293">
        <v>767.84</v>
      </c>
    </row>
    <row r="416" spans="1:5" x14ac:dyDescent="0.25">
      <c r="A416" s="422">
        <v>44853</v>
      </c>
      <c r="B416" s="293" t="s">
        <v>17693</v>
      </c>
      <c r="C416" s="293">
        <v>24</v>
      </c>
      <c r="D416" s="293">
        <v>60.27</v>
      </c>
      <c r="E416" s="293"/>
    </row>
    <row r="417" spans="1:5" x14ac:dyDescent="0.25">
      <c r="A417" s="422">
        <v>44853</v>
      </c>
      <c r="B417" s="293" t="s">
        <v>17694</v>
      </c>
      <c r="C417" s="293">
        <v>92</v>
      </c>
      <c r="D417" s="293"/>
      <c r="E417" s="293">
        <v>209.48</v>
      </c>
    </row>
    <row r="418" spans="1:5" x14ac:dyDescent="0.25">
      <c r="A418" s="422">
        <v>44853</v>
      </c>
      <c r="B418" s="293" t="s">
        <v>17695</v>
      </c>
      <c r="C418" s="293">
        <v>22</v>
      </c>
      <c r="D418" s="293">
        <v>78.349999999999994</v>
      </c>
      <c r="E418" s="293"/>
    </row>
    <row r="419" spans="1:5" x14ac:dyDescent="0.25">
      <c r="A419" s="422">
        <v>44853</v>
      </c>
      <c r="B419" s="293" t="s">
        <v>17696</v>
      </c>
      <c r="C419" s="293">
        <v>48</v>
      </c>
      <c r="D419" s="293">
        <v>166.91</v>
      </c>
      <c r="E419" s="293"/>
    </row>
    <row r="420" spans="1:5" x14ac:dyDescent="0.25">
      <c r="A420" s="422">
        <v>44853</v>
      </c>
      <c r="B420" s="293" t="s">
        <v>17697</v>
      </c>
      <c r="C420" s="293">
        <v>168</v>
      </c>
      <c r="D420" s="293"/>
      <c r="E420" s="294">
        <v>387.1</v>
      </c>
    </row>
    <row r="421" spans="1:5" x14ac:dyDescent="0.25">
      <c r="A421" s="422">
        <v>44853</v>
      </c>
      <c r="B421" s="293" t="s">
        <v>17698</v>
      </c>
      <c r="C421" s="293">
        <v>22</v>
      </c>
      <c r="D421" s="293"/>
      <c r="E421" s="293">
        <v>62.4</v>
      </c>
    </row>
    <row r="422" spans="1:5" x14ac:dyDescent="0.25">
      <c r="A422" s="422">
        <v>44853</v>
      </c>
      <c r="B422" s="293" t="s">
        <v>17699</v>
      </c>
      <c r="C422" s="293">
        <v>168</v>
      </c>
      <c r="D422" s="293"/>
      <c r="E422" s="293">
        <v>330.4</v>
      </c>
    </row>
    <row r="423" spans="1:5" x14ac:dyDescent="0.25">
      <c r="A423" s="422">
        <v>44853</v>
      </c>
      <c r="B423" s="293" t="s">
        <v>17700</v>
      </c>
      <c r="C423" s="293">
        <v>201</v>
      </c>
      <c r="D423" s="293"/>
      <c r="E423" s="293">
        <v>477.9</v>
      </c>
    </row>
    <row r="424" spans="1:5" x14ac:dyDescent="0.25">
      <c r="A424" s="422">
        <v>44853</v>
      </c>
      <c r="B424" s="293" t="s">
        <v>17701</v>
      </c>
      <c r="C424" s="293">
        <v>58</v>
      </c>
      <c r="D424" s="293"/>
      <c r="E424" s="293">
        <v>141.6</v>
      </c>
    </row>
    <row r="425" spans="1:5" x14ac:dyDescent="0.25">
      <c r="A425" s="422">
        <v>44853</v>
      </c>
      <c r="B425" s="293" t="s">
        <v>17702</v>
      </c>
      <c r="C425" s="293">
        <v>244</v>
      </c>
      <c r="D425" s="293"/>
      <c r="E425" s="293">
        <v>542.88</v>
      </c>
    </row>
    <row r="426" spans="1:5" x14ac:dyDescent="0.25">
      <c r="A426" s="422">
        <v>44853</v>
      </c>
      <c r="B426" s="293" t="s">
        <v>17703</v>
      </c>
      <c r="C426" s="293">
        <v>425</v>
      </c>
      <c r="D426" s="293"/>
      <c r="E426" s="293">
        <v>1166.2</v>
      </c>
    </row>
    <row r="427" spans="1:5" x14ac:dyDescent="0.25">
      <c r="A427" s="422">
        <v>44853</v>
      </c>
      <c r="B427" s="293" t="s">
        <v>17704</v>
      </c>
      <c r="C427" s="293">
        <v>52</v>
      </c>
      <c r="D427" s="293">
        <v>162.72999999999999</v>
      </c>
      <c r="E427" s="423"/>
    </row>
    <row r="428" spans="1:5" x14ac:dyDescent="0.25">
      <c r="A428" s="422">
        <v>44853</v>
      </c>
      <c r="B428" s="293" t="s">
        <v>17705</v>
      </c>
      <c r="C428" s="293">
        <v>28</v>
      </c>
      <c r="D428" s="293">
        <v>113.62</v>
      </c>
      <c r="E428" s="422"/>
    </row>
    <row r="429" spans="1:5" x14ac:dyDescent="0.25">
      <c r="A429" s="422">
        <v>44854</v>
      </c>
      <c r="B429" s="293" t="s">
        <v>17706</v>
      </c>
      <c r="C429" s="293">
        <v>111</v>
      </c>
      <c r="D429" s="293">
        <v>232.47</v>
      </c>
      <c r="E429" s="293"/>
    </row>
    <row r="430" spans="1:5" x14ac:dyDescent="0.25">
      <c r="A430" s="422">
        <v>44854</v>
      </c>
      <c r="B430" s="293" t="s">
        <v>17707</v>
      </c>
      <c r="C430" s="293">
        <v>13</v>
      </c>
      <c r="D430" s="293">
        <v>60.27</v>
      </c>
      <c r="E430" s="293"/>
    </row>
    <row r="431" spans="1:5" x14ac:dyDescent="0.25">
      <c r="A431" s="422">
        <v>44854</v>
      </c>
      <c r="B431" s="293" t="s">
        <v>17708</v>
      </c>
      <c r="C431" s="293">
        <v>125</v>
      </c>
      <c r="D431" s="293"/>
      <c r="E431" s="293">
        <v>349.13</v>
      </c>
    </row>
    <row r="432" spans="1:5" x14ac:dyDescent="0.25">
      <c r="A432" s="422">
        <v>44854</v>
      </c>
      <c r="B432" s="293" t="s">
        <v>17709</v>
      </c>
      <c r="C432" s="293">
        <v>135</v>
      </c>
      <c r="D432" s="293"/>
      <c r="E432" s="293">
        <v>291.45999999999998</v>
      </c>
    </row>
    <row r="433" spans="1:5" x14ac:dyDescent="0.25">
      <c r="A433" s="422">
        <v>44854</v>
      </c>
      <c r="B433" s="293" t="s">
        <v>17710</v>
      </c>
      <c r="C433" s="293">
        <v>197</v>
      </c>
      <c r="D433" s="293"/>
      <c r="E433" s="293">
        <v>400.5</v>
      </c>
    </row>
    <row r="434" spans="1:5" x14ac:dyDescent="0.25">
      <c r="A434" s="422">
        <v>44854</v>
      </c>
      <c r="B434" s="293" t="s">
        <v>17711</v>
      </c>
      <c r="C434" s="293">
        <v>48</v>
      </c>
      <c r="D434" s="293">
        <v>159.65</v>
      </c>
      <c r="E434" s="293"/>
    </row>
    <row r="435" spans="1:5" x14ac:dyDescent="0.25">
      <c r="A435" s="422">
        <v>44854</v>
      </c>
      <c r="B435" s="293" t="s">
        <v>17712</v>
      </c>
      <c r="C435" s="293">
        <v>28</v>
      </c>
      <c r="D435" s="293"/>
      <c r="E435" s="293">
        <v>63.7</v>
      </c>
    </row>
    <row r="436" spans="1:5" x14ac:dyDescent="0.25">
      <c r="A436" s="422">
        <v>44854</v>
      </c>
      <c r="B436" s="293" t="s">
        <v>17713</v>
      </c>
      <c r="C436" s="424">
        <v>20</v>
      </c>
      <c r="D436" s="293">
        <v>66.3</v>
      </c>
      <c r="E436" s="293"/>
    </row>
    <row r="437" spans="1:5" x14ac:dyDescent="0.25">
      <c r="A437" s="422">
        <v>44854</v>
      </c>
      <c r="B437" s="293" t="s">
        <v>17714</v>
      </c>
      <c r="C437" s="293">
        <v>105</v>
      </c>
      <c r="D437" s="293"/>
      <c r="E437" s="293">
        <v>240.1</v>
      </c>
    </row>
    <row r="438" spans="1:5" x14ac:dyDescent="0.25">
      <c r="A438" s="422">
        <v>44854</v>
      </c>
      <c r="B438" s="293" t="s">
        <v>17715</v>
      </c>
      <c r="C438" s="293">
        <v>45</v>
      </c>
      <c r="D438" s="293">
        <v>123.91</v>
      </c>
      <c r="E438" s="293"/>
    </row>
    <row r="439" spans="1:5" x14ac:dyDescent="0.25">
      <c r="A439" s="422">
        <v>44854</v>
      </c>
      <c r="B439" s="293" t="s">
        <v>17716</v>
      </c>
      <c r="C439" s="293">
        <v>22</v>
      </c>
      <c r="D439" s="293">
        <v>72.319999999999993</v>
      </c>
      <c r="E439" s="293"/>
    </row>
    <row r="440" spans="1:5" x14ac:dyDescent="0.25">
      <c r="A440" s="422">
        <v>44854</v>
      </c>
      <c r="B440" s="293" t="s">
        <v>17717</v>
      </c>
      <c r="C440" s="293">
        <v>89</v>
      </c>
      <c r="D440" s="293"/>
      <c r="E440" s="294">
        <v>202.54</v>
      </c>
    </row>
    <row r="441" spans="1:5" x14ac:dyDescent="0.25">
      <c r="A441" s="422">
        <v>44854</v>
      </c>
      <c r="B441" s="293" t="s">
        <v>17718</v>
      </c>
      <c r="C441" s="293">
        <v>269</v>
      </c>
      <c r="D441" s="293"/>
      <c r="E441" s="423">
        <v>1782</v>
      </c>
    </row>
    <row r="442" spans="1:5" x14ac:dyDescent="0.25">
      <c r="A442" s="422">
        <v>44854</v>
      </c>
      <c r="B442" s="293" t="s">
        <v>17719</v>
      </c>
      <c r="C442" s="293">
        <v>160</v>
      </c>
      <c r="D442" s="293"/>
      <c r="E442" s="293">
        <v>393.12</v>
      </c>
    </row>
    <row r="443" spans="1:5" x14ac:dyDescent="0.25">
      <c r="A443" s="422">
        <v>44854</v>
      </c>
      <c r="B443" s="293" t="s">
        <v>17720</v>
      </c>
      <c r="C443" s="293">
        <v>24</v>
      </c>
      <c r="D443" s="293">
        <v>84.38</v>
      </c>
      <c r="E443" s="293"/>
    </row>
    <row r="444" spans="1:5" x14ac:dyDescent="0.25">
      <c r="A444" s="422">
        <v>44854</v>
      </c>
      <c r="B444" s="293" t="s">
        <v>17721</v>
      </c>
      <c r="C444" s="293">
        <v>425</v>
      </c>
      <c r="D444" s="293"/>
      <c r="E444" s="293">
        <v>898.56</v>
      </c>
    </row>
    <row r="445" spans="1:5" x14ac:dyDescent="0.25">
      <c r="A445" s="422">
        <v>44854</v>
      </c>
      <c r="B445" s="293" t="s">
        <v>17722</v>
      </c>
      <c r="C445" s="293">
        <v>175</v>
      </c>
      <c r="D445" s="293"/>
      <c r="E445" s="293">
        <v>383.67</v>
      </c>
    </row>
    <row r="446" spans="1:5" x14ac:dyDescent="0.25">
      <c r="A446" s="422">
        <v>44854</v>
      </c>
      <c r="B446" s="293" t="s">
        <v>17723</v>
      </c>
      <c r="C446" s="293">
        <v>56</v>
      </c>
      <c r="D446" s="293"/>
      <c r="E446" s="293">
        <v>142.1</v>
      </c>
    </row>
    <row r="447" spans="1:5" x14ac:dyDescent="0.25">
      <c r="A447" s="422">
        <v>44854</v>
      </c>
      <c r="B447" s="293" t="s">
        <v>17724</v>
      </c>
      <c r="C447" s="293">
        <v>107</v>
      </c>
      <c r="D447" s="293"/>
      <c r="E447" s="293">
        <v>382.2</v>
      </c>
    </row>
    <row r="448" spans="1:5" x14ac:dyDescent="0.25">
      <c r="A448" s="422">
        <v>44854</v>
      </c>
      <c r="B448" s="293" t="s">
        <v>17725</v>
      </c>
      <c r="C448" s="293">
        <v>216</v>
      </c>
      <c r="D448" s="293"/>
      <c r="E448" s="293">
        <v>454.23</v>
      </c>
    </row>
    <row r="449" spans="1:5" x14ac:dyDescent="0.25">
      <c r="A449" s="422">
        <v>44854</v>
      </c>
      <c r="B449" s="293" t="s">
        <v>17726</v>
      </c>
      <c r="C449" s="293">
        <v>130</v>
      </c>
      <c r="D449" s="293"/>
      <c r="E449" s="293">
        <v>284.89999999999998</v>
      </c>
    </row>
    <row r="450" spans="1:5" x14ac:dyDescent="0.25">
      <c r="A450" s="422">
        <v>44854</v>
      </c>
      <c r="B450" s="293" t="s">
        <v>17727</v>
      </c>
      <c r="C450" s="293">
        <v>26</v>
      </c>
      <c r="D450" s="293"/>
      <c r="E450" s="293">
        <v>78.400000000000006</v>
      </c>
    </row>
    <row r="451" spans="1:5" x14ac:dyDescent="0.25">
      <c r="A451" s="422">
        <v>44854</v>
      </c>
      <c r="B451" s="293" t="s">
        <v>17728</v>
      </c>
      <c r="C451" s="293">
        <v>19</v>
      </c>
      <c r="D451" s="293"/>
      <c r="E451" s="293">
        <v>67.599999999999994</v>
      </c>
    </row>
    <row r="452" spans="1:5" x14ac:dyDescent="0.25">
      <c r="A452" s="422">
        <v>44854</v>
      </c>
      <c r="B452" s="293" t="s">
        <v>17729</v>
      </c>
      <c r="C452" s="293">
        <v>255</v>
      </c>
      <c r="D452" s="293"/>
      <c r="E452" s="293">
        <v>502.2</v>
      </c>
    </row>
    <row r="453" spans="1:5" x14ac:dyDescent="0.25">
      <c r="A453" s="422">
        <v>44854</v>
      </c>
      <c r="B453" s="293" t="s">
        <v>17730</v>
      </c>
      <c r="C453" s="293">
        <v>37</v>
      </c>
      <c r="D453" s="293">
        <v>102.46</v>
      </c>
      <c r="E453" s="293"/>
    </row>
    <row r="454" spans="1:5" x14ac:dyDescent="0.25">
      <c r="A454" s="422">
        <v>44854</v>
      </c>
      <c r="B454" s="293" t="s">
        <v>17731</v>
      </c>
      <c r="C454" s="293">
        <v>50</v>
      </c>
      <c r="D454" s="293"/>
      <c r="E454" s="293">
        <v>145.6</v>
      </c>
    </row>
    <row r="455" spans="1:5" x14ac:dyDescent="0.25">
      <c r="A455" s="422">
        <v>44854</v>
      </c>
      <c r="B455" s="416" t="s">
        <v>17732</v>
      </c>
      <c r="C455" s="416">
        <v>74</v>
      </c>
      <c r="D455" s="293">
        <v>168.76</v>
      </c>
      <c r="E455" s="293"/>
    </row>
    <row r="456" spans="1:5" x14ac:dyDescent="0.25">
      <c r="A456" s="422">
        <v>44854</v>
      </c>
      <c r="B456" s="293" t="s">
        <v>17733</v>
      </c>
      <c r="C456" s="293">
        <v>62</v>
      </c>
      <c r="D456" s="293"/>
      <c r="E456" s="293">
        <v>156</v>
      </c>
    </row>
    <row r="457" spans="1:5" x14ac:dyDescent="0.25">
      <c r="A457" s="422">
        <v>44854</v>
      </c>
      <c r="B457" s="293" t="s">
        <v>17734</v>
      </c>
      <c r="C457" s="293">
        <v>140</v>
      </c>
      <c r="D457" s="293"/>
      <c r="E457" s="293">
        <v>307.23</v>
      </c>
    </row>
    <row r="458" spans="1:5" x14ac:dyDescent="0.25">
      <c r="A458" s="422">
        <v>44854</v>
      </c>
      <c r="B458" s="293" t="s">
        <v>17735</v>
      </c>
      <c r="C458" s="293">
        <v>224</v>
      </c>
      <c r="D458" s="293"/>
      <c r="E458" s="293">
        <v>413.35</v>
      </c>
    </row>
    <row r="459" spans="1:5" x14ac:dyDescent="0.25">
      <c r="A459" s="422">
        <v>44854</v>
      </c>
      <c r="B459" s="293" t="s">
        <v>17736</v>
      </c>
      <c r="C459" s="293">
        <v>398</v>
      </c>
      <c r="D459" s="293"/>
      <c r="E459" s="293">
        <v>789.39</v>
      </c>
    </row>
    <row r="460" spans="1:5" x14ac:dyDescent="0.25">
      <c r="A460" s="422">
        <v>44854</v>
      </c>
      <c r="B460" s="293" t="s">
        <v>17737</v>
      </c>
      <c r="C460" s="293">
        <v>10</v>
      </c>
      <c r="D460" s="293">
        <v>31.88</v>
      </c>
      <c r="E460" s="293"/>
    </row>
    <row r="461" spans="1:5" x14ac:dyDescent="0.25">
      <c r="A461" s="422">
        <v>44854</v>
      </c>
      <c r="B461" s="293" t="s">
        <v>17738</v>
      </c>
      <c r="C461" s="293">
        <v>30</v>
      </c>
      <c r="D461" s="293">
        <v>89.54</v>
      </c>
      <c r="E461" s="293"/>
    </row>
    <row r="462" spans="1:5" x14ac:dyDescent="0.25">
      <c r="A462" s="422">
        <v>44854</v>
      </c>
      <c r="B462" s="293" t="s">
        <v>17739</v>
      </c>
      <c r="C462" s="293">
        <v>391</v>
      </c>
      <c r="D462" s="293"/>
      <c r="E462" s="293">
        <v>846.72</v>
      </c>
    </row>
    <row r="463" spans="1:5" x14ac:dyDescent="0.25">
      <c r="A463" s="422">
        <v>44854</v>
      </c>
      <c r="B463" s="293" t="s">
        <v>17740</v>
      </c>
      <c r="C463" s="293">
        <v>73</v>
      </c>
      <c r="D463" s="293">
        <v>216.97</v>
      </c>
      <c r="E463" s="422"/>
    </row>
    <row r="464" spans="1:5" x14ac:dyDescent="0.25">
      <c r="A464" s="422">
        <v>44854</v>
      </c>
      <c r="B464" s="150" t="s">
        <v>17741</v>
      </c>
      <c r="C464" s="150">
        <v>50</v>
      </c>
      <c r="D464" s="151">
        <v>160</v>
      </c>
      <c r="E464" s="150"/>
    </row>
    <row r="465" spans="1:5" x14ac:dyDescent="0.25">
      <c r="A465" s="422">
        <v>44855</v>
      </c>
      <c r="B465" s="293" t="s">
        <v>17742</v>
      </c>
      <c r="C465" s="293">
        <v>11</v>
      </c>
      <c r="D465" s="293"/>
      <c r="E465" s="293">
        <v>29.4</v>
      </c>
    </row>
    <row r="466" spans="1:5" x14ac:dyDescent="0.25">
      <c r="A466" s="422">
        <v>44855</v>
      </c>
      <c r="B466" s="293" t="s">
        <v>17743</v>
      </c>
      <c r="C466" s="293">
        <v>58</v>
      </c>
      <c r="D466" s="293"/>
      <c r="E466" s="293">
        <v>137.19999999999999</v>
      </c>
    </row>
    <row r="467" spans="1:5" x14ac:dyDescent="0.25">
      <c r="A467" s="422">
        <v>44855</v>
      </c>
      <c r="B467" s="293" t="s">
        <v>17744</v>
      </c>
      <c r="C467" s="293">
        <v>53</v>
      </c>
      <c r="D467" s="293">
        <v>257.66000000000003</v>
      </c>
      <c r="E467" s="293"/>
    </row>
    <row r="468" spans="1:5" x14ac:dyDescent="0.25">
      <c r="A468" s="422">
        <v>44855</v>
      </c>
      <c r="B468" s="293" t="s">
        <v>17745</v>
      </c>
      <c r="C468" s="293">
        <v>510</v>
      </c>
      <c r="D468" s="293"/>
      <c r="E468" s="423">
        <v>1166.2</v>
      </c>
    </row>
    <row r="469" spans="1:5" x14ac:dyDescent="0.25">
      <c r="A469" s="422">
        <v>44855</v>
      </c>
      <c r="B469" s="293" t="s">
        <v>17746</v>
      </c>
      <c r="C469" s="293">
        <v>190</v>
      </c>
      <c r="D469" s="293"/>
      <c r="E469" s="294">
        <v>454.23</v>
      </c>
    </row>
    <row r="470" spans="1:5" x14ac:dyDescent="0.25">
      <c r="A470" s="422">
        <v>44855</v>
      </c>
      <c r="B470" s="293" t="s">
        <v>17747</v>
      </c>
      <c r="C470" s="293">
        <v>127</v>
      </c>
      <c r="D470" s="293"/>
      <c r="E470" s="293">
        <v>288.61</v>
      </c>
    </row>
    <row r="471" spans="1:5" x14ac:dyDescent="0.25">
      <c r="A471" s="422">
        <v>44855</v>
      </c>
      <c r="B471" s="293" t="s">
        <v>17748</v>
      </c>
      <c r="C471" s="293">
        <v>17</v>
      </c>
      <c r="D471" s="293"/>
      <c r="E471" s="293">
        <v>49</v>
      </c>
    </row>
    <row r="472" spans="1:5" x14ac:dyDescent="0.25">
      <c r="A472" s="422">
        <v>44855</v>
      </c>
      <c r="B472" s="293" t="s">
        <v>17749</v>
      </c>
      <c r="C472" s="293">
        <v>15</v>
      </c>
      <c r="D472" s="293"/>
      <c r="E472" s="293">
        <v>69</v>
      </c>
    </row>
    <row r="473" spans="1:5" x14ac:dyDescent="0.25">
      <c r="A473" s="422">
        <v>44855</v>
      </c>
      <c r="B473" s="293" t="s">
        <v>17750</v>
      </c>
      <c r="C473" s="293">
        <v>28</v>
      </c>
      <c r="D473" s="293"/>
      <c r="E473" s="293">
        <v>82.6</v>
      </c>
    </row>
    <row r="474" spans="1:5" x14ac:dyDescent="0.25">
      <c r="A474" s="422">
        <v>44855</v>
      </c>
      <c r="B474" s="293" t="s">
        <v>17751</v>
      </c>
      <c r="C474" s="293">
        <v>1010</v>
      </c>
      <c r="D474" s="293"/>
      <c r="E474" s="423">
        <v>2381.86</v>
      </c>
    </row>
    <row r="475" spans="1:5" x14ac:dyDescent="0.25">
      <c r="A475" s="422">
        <v>44855</v>
      </c>
      <c r="B475" s="293" t="s">
        <v>17752</v>
      </c>
      <c r="C475" s="293">
        <v>70</v>
      </c>
      <c r="D475" s="293">
        <v>167.03</v>
      </c>
      <c r="E475" s="293"/>
    </row>
    <row r="476" spans="1:5" x14ac:dyDescent="0.25">
      <c r="A476" s="422">
        <v>44855</v>
      </c>
      <c r="B476" s="293" t="s">
        <v>17753</v>
      </c>
      <c r="C476" s="293">
        <v>1434</v>
      </c>
      <c r="D476" s="293"/>
      <c r="E476" s="423">
        <v>2695.68</v>
      </c>
    </row>
    <row r="477" spans="1:5" x14ac:dyDescent="0.25">
      <c r="A477" s="422">
        <v>44855</v>
      </c>
      <c r="B477" s="293" t="s">
        <v>17754</v>
      </c>
      <c r="C477" s="293">
        <v>80</v>
      </c>
      <c r="D477" s="293">
        <v>194.34</v>
      </c>
      <c r="E477" s="293"/>
    </row>
    <row r="478" spans="1:5" x14ac:dyDescent="0.25">
      <c r="A478" s="422">
        <v>44855</v>
      </c>
      <c r="B478" s="293" t="s">
        <v>17755</v>
      </c>
      <c r="C478" s="293">
        <v>40</v>
      </c>
      <c r="D478" s="293"/>
      <c r="E478" s="293">
        <v>94.4</v>
      </c>
    </row>
    <row r="479" spans="1:5" x14ac:dyDescent="0.25">
      <c r="A479" s="422">
        <v>44855</v>
      </c>
      <c r="B479" s="293" t="s">
        <v>17756</v>
      </c>
      <c r="C479" s="293">
        <v>93</v>
      </c>
      <c r="D479" s="293"/>
      <c r="E479" s="293">
        <v>232.3</v>
      </c>
    </row>
    <row r="480" spans="1:5" x14ac:dyDescent="0.25">
      <c r="A480" s="422">
        <v>44855</v>
      </c>
      <c r="B480" s="293" t="s">
        <v>17757</v>
      </c>
      <c r="C480" s="293">
        <v>316</v>
      </c>
      <c r="D480" s="293"/>
      <c r="E480" s="423">
        <v>1062.81</v>
      </c>
    </row>
    <row r="481" spans="1:5" x14ac:dyDescent="0.25">
      <c r="A481" s="422">
        <v>44855</v>
      </c>
      <c r="B481" s="293" t="s">
        <v>17758</v>
      </c>
      <c r="C481" s="293">
        <v>33</v>
      </c>
      <c r="D481" s="293"/>
      <c r="E481" s="293">
        <v>83.3</v>
      </c>
    </row>
    <row r="482" spans="1:5" x14ac:dyDescent="0.25">
      <c r="A482" s="422">
        <v>44855</v>
      </c>
      <c r="B482" s="293" t="s">
        <v>17759</v>
      </c>
      <c r="C482" s="293">
        <v>28</v>
      </c>
      <c r="D482" s="293"/>
      <c r="E482" s="293">
        <v>72.8</v>
      </c>
    </row>
    <row r="483" spans="1:5" x14ac:dyDescent="0.25">
      <c r="A483" s="422">
        <v>44855</v>
      </c>
      <c r="B483" s="293" t="s">
        <v>17760</v>
      </c>
      <c r="C483" s="293">
        <v>152</v>
      </c>
      <c r="D483" s="293"/>
      <c r="E483" s="293">
        <v>442.4</v>
      </c>
    </row>
    <row r="484" spans="1:5" x14ac:dyDescent="0.25">
      <c r="A484" s="422">
        <v>44855</v>
      </c>
      <c r="B484" s="293" t="s">
        <v>17761</v>
      </c>
      <c r="C484" s="293">
        <v>38</v>
      </c>
      <c r="D484" s="293"/>
      <c r="E484" s="293">
        <v>221.2</v>
      </c>
    </row>
    <row r="485" spans="1:5" x14ac:dyDescent="0.25">
      <c r="A485" s="422">
        <v>44855</v>
      </c>
      <c r="B485" s="293" t="s">
        <v>17762</v>
      </c>
      <c r="C485" s="293">
        <v>62</v>
      </c>
      <c r="D485" s="293"/>
      <c r="E485" s="293">
        <v>150.80000000000001</v>
      </c>
    </row>
    <row r="486" spans="1:5" x14ac:dyDescent="0.25">
      <c r="A486" s="422">
        <v>44855</v>
      </c>
      <c r="B486" s="293" t="s">
        <v>17763</v>
      </c>
      <c r="C486" s="293">
        <v>44</v>
      </c>
      <c r="D486" s="293"/>
      <c r="E486" s="293">
        <v>106.2</v>
      </c>
    </row>
    <row r="487" spans="1:5" x14ac:dyDescent="0.25">
      <c r="A487" s="422">
        <v>44855</v>
      </c>
      <c r="B487" s="293" t="s">
        <v>17764</v>
      </c>
      <c r="C487" s="293">
        <v>107</v>
      </c>
      <c r="D487" s="293"/>
      <c r="E487" s="293">
        <v>256.02999999999997</v>
      </c>
    </row>
    <row r="488" spans="1:5" x14ac:dyDescent="0.25">
      <c r="A488" s="422">
        <v>44855</v>
      </c>
      <c r="B488" s="293" t="s">
        <v>17765</v>
      </c>
      <c r="C488" s="293">
        <v>150</v>
      </c>
      <c r="D488" s="293"/>
      <c r="E488" s="293">
        <v>461.86</v>
      </c>
    </row>
    <row r="489" spans="1:5" x14ac:dyDescent="0.25">
      <c r="A489" s="422">
        <v>44855</v>
      </c>
      <c r="B489" s="293" t="s">
        <v>17766</v>
      </c>
      <c r="C489" s="293">
        <v>542</v>
      </c>
      <c r="D489" s="423">
        <v>1386.85</v>
      </c>
      <c r="E489" s="293"/>
    </row>
    <row r="490" spans="1:5" x14ac:dyDescent="0.25">
      <c r="A490" s="422">
        <v>44855</v>
      </c>
      <c r="B490" s="293" t="s">
        <v>17767</v>
      </c>
      <c r="C490" s="293">
        <v>15</v>
      </c>
      <c r="D490" s="293"/>
      <c r="E490" s="293">
        <v>49</v>
      </c>
    </row>
    <row r="491" spans="1:5" x14ac:dyDescent="0.25">
      <c r="A491" s="422">
        <v>44855</v>
      </c>
      <c r="B491" s="293" t="s">
        <v>17768</v>
      </c>
      <c r="C491" s="293">
        <v>200</v>
      </c>
      <c r="D491" s="293">
        <v>464.94</v>
      </c>
      <c r="E491" s="293"/>
    </row>
    <row r="492" spans="1:5" x14ac:dyDescent="0.25">
      <c r="A492" s="422">
        <v>44855</v>
      </c>
      <c r="B492" s="293" t="s">
        <v>17769</v>
      </c>
      <c r="C492" s="293">
        <v>90</v>
      </c>
      <c r="D492" s="293">
        <v>309.95999999999998</v>
      </c>
      <c r="E492" s="293"/>
    </row>
    <row r="493" spans="1:5" x14ac:dyDescent="0.25">
      <c r="A493" s="422">
        <v>44855</v>
      </c>
      <c r="B493" s="293" t="s">
        <v>17770</v>
      </c>
      <c r="C493" s="293">
        <v>295</v>
      </c>
      <c r="D493" s="293"/>
      <c r="E493" s="293">
        <v>647.04999999999995</v>
      </c>
    </row>
    <row r="494" spans="1:5" x14ac:dyDescent="0.25">
      <c r="A494" s="422">
        <v>44855</v>
      </c>
      <c r="B494" s="293" t="s">
        <v>17771</v>
      </c>
      <c r="C494" s="293">
        <v>1334</v>
      </c>
      <c r="D494" s="293"/>
      <c r="E494" s="423">
        <v>2555.84</v>
      </c>
    </row>
    <row r="495" spans="1:5" x14ac:dyDescent="0.25">
      <c r="A495" s="422">
        <v>44858</v>
      </c>
      <c r="B495" s="293" t="s">
        <v>17772</v>
      </c>
      <c r="C495" s="293">
        <v>50</v>
      </c>
      <c r="D495" s="293">
        <v>150.68</v>
      </c>
      <c r="E495" s="293"/>
    </row>
    <row r="496" spans="1:5" x14ac:dyDescent="0.25">
      <c r="A496" s="422">
        <v>44858</v>
      </c>
      <c r="B496" s="293" t="s">
        <v>17773</v>
      </c>
      <c r="C496" s="293">
        <v>90</v>
      </c>
      <c r="D496" s="293">
        <v>268.63</v>
      </c>
      <c r="E496" s="293"/>
    </row>
    <row r="497" spans="1:5" x14ac:dyDescent="0.25">
      <c r="A497" s="422">
        <v>44858</v>
      </c>
      <c r="B497" s="293" t="s">
        <v>17774</v>
      </c>
      <c r="C497" s="293">
        <v>62</v>
      </c>
      <c r="D497" s="293"/>
      <c r="E497" s="293">
        <v>161.6</v>
      </c>
    </row>
    <row r="498" spans="1:5" x14ac:dyDescent="0.25">
      <c r="A498" s="422">
        <v>44858</v>
      </c>
      <c r="B498" s="293" t="s">
        <v>17775</v>
      </c>
      <c r="C498" s="293">
        <v>10</v>
      </c>
      <c r="D498" s="293"/>
      <c r="E498" s="398">
        <v>79</v>
      </c>
    </row>
    <row r="499" spans="1:5" x14ac:dyDescent="0.25">
      <c r="A499" s="422">
        <v>44858</v>
      </c>
      <c r="B499" s="293" t="s">
        <v>17776</v>
      </c>
      <c r="C499" s="293">
        <v>478</v>
      </c>
      <c r="D499" s="293"/>
      <c r="E499" s="423">
        <v>1311.57</v>
      </c>
    </row>
    <row r="500" spans="1:5" x14ac:dyDescent="0.25">
      <c r="A500" s="422">
        <v>44858</v>
      </c>
      <c r="B500" s="293" t="s">
        <v>17777</v>
      </c>
      <c r="C500" s="293">
        <v>495</v>
      </c>
      <c r="D500" s="293"/>
      <c r="E500" s="293">
        <v>995.4</v>
      </c>
    </row>
    <row r="501" spans="1:5" x14ac:dyDescent="0.25">
      <c r="A501" s="422">
        <v>44858</v>
      </c>
      <c r="B501" s="293" t="s">
        <v>17778</v>
      </c>
      <c r="C501" s="293">
        <v>31</v>
      </c>
      <c r="D501" s="293">
        <v>89.54</v>
      </c>
      <c r="E501" s="293"/>
    </row>
    <row r="502" spans="1:5" x14ac:dyDescent="0.25">
      <c r="A502" s="422">
        <v>44858</v>
      </c>
      <c r="B502" s="293" t="s">
        <v>17779</v>
      </c>
      <c r="C502" s="293">
        <v>20</v>
      </c>
      <c r="D502" s="293">
        <v>63.96</v>
      </c>
      <c r="E502" s="293"/>
    </row>
    <row r="503" spans="1:5" x14ac:dyDescent="0.25">
      <c r="A503" s="422">
        <v>44858</v>
      </c>
      <c r="B503" s="293" t="s">
        <v>17780</v>
      </c>
      <c r="C503" s="293">
        <v>20</v>
      </c>
      <c r="D503" s="293"/>
      <c r="E503" s="293">
        <v>52</v>
      </c>
    </row>
    <row r="504" spans="1:5" x14ac:dyDescent="0.25">
      <c r="A504" s="422">
        <v>44858</v>
      </c>
      <c r="B504" s="293" t="s">
        <v>17781</v>
      </c>
      <c r="C504" s="293">
        <v>567</v>
      </c>
      <c r="D504" s="293"/>
      <c r="E504" s="423">
        <v>1236.03</v>
      </c>
    </row>
    <row r="505" spans="1:5" x14ac:dyDescent="0.25">
      <c r="A505" s="422">
        <v>44858</v>
      </c>
      <c r="B505" s="293" t="s">
        <v>17782</v>
      </c>
      <c r="C505" s="293">
        <v>420</v>
      </c>
      <c r="D505" s="293">
        <v>868.77</v>
      </c>
      <c r="E505" s="293"/>
    </row>
    <row r="506" spans="1:5" x14ac:dyDescent="0.25">
      <c r="A506" s="422">
        <v>44858</v>
      </c>
      <c r="B506" s="293" t="s">
        <v>17783</v>
      </c>
      <c r="C506" s="293">
        <v>592</v>
      </c>
      <c r="D506" s="293"/>
      <c r="E506" s="423">
        <v>1112.2</v>
      </c>
    </row>
    <row r="507" spans="1:5" x14ac:dyDescent="0.25">
      <c r="A507" s="422">
        <v>44858</v>
      </c>
      <c r="B507" s="293" t="s">
        <v>17784</v>
      </c>
      <c r="C507" s="293">
        <v>10</v>
      </c>
      <c r="D507" s="293"/>
      <c r="E507" s="293">
        <v>29.4</v>
      </c>
    </row>
    <row r="508" spans="1:5" x14ac:dyDescent="0.25">
      <c r="A508" s="422">
        <v>44858</v>
      </c>
      <c r="B508" s="293" t="s">
        <v>17785</v>
      </c>
      <c r="C508" s="293">
        <v>40</v>
      </c>
      <c r="D508" s="293">
        <v>168.76</v>
      </c>
      <c r="E508" s="293"/>
    </row>
    <row r="509" spans="1:5" x14ac:dyDescent="0.25">
      <c r="A509" s="422">
        <v>44858</v>
      </c>
      <c r="B509" s="293" t="s">
        <v>17786</v>
      </c>
      <c r="C509" s="293">
        <v>23</v>
      </c>
      <c r="D509" s="293"/>
      <c r="E509" s="293">
        <v>61.6</v>
      </c>
    </row>
    <row r="510" spans="1:5" x14ac:dyDescent="0.25">
      <c r="A510" s="422">
        <v>44858</v>
      </c>
      <c r="B510" s="293" t="s">
        <v>17787</v>
      </c>
      <c r="C510" s="293">
        <v>155</v>
      </c>
      <c r="D510" s="293"/>
      <c r="E510" s="294">
        <v>324.89999999999998</v>
      </c>
    </row>
    <row r="511" spans="1:5" x14ac:dyDescent="0.25">
      <c r="A511" s="422">
        <v>44858</v>
      </c>
      <c r="B511" s="293" t="s">
        <v>17788</v>
      </c>
      <c r="C511" s="293">
        <v>74</v>
      </c>
      <c r="D511" s="293">
        <v>204.92</v>
      </c>
      <c r="E511" s="293"/>
    </row>
    <row r="512" spans="1:5" x14ac:dyDescent="0.25">
      <c r="A512" s="422">
        <v>44858</v>
      </c>
      <c r="B512" s="293" t="s">
        <v>17789</v>
      </c>
      <c r="C512" s="293">
        <v>60</v>
      </c>
      <c r="D512" s="293">
        <v>166.3</v>
      </c>
      <c r="E512" s="293"/>
    </row>
    <row r="513" spans="1:5" x14ac:dyDescent="0.25">
      <c r="A513" s="422">
        <v>44858</v>
      </c>
      <c r="B513" s="293" t="s">
        <v>17790</v>
      </c>
      <c r="C513" s="293">
        <v>11</v>
      </c>
      <c r="D513" s="293"/>
      <c r="E513" s="293">
        <v>49</v>
      </c>
    </row>
    <row r="514" spans="1:5" x14ac:dyDescent="0.25">
      <c r="A514" s="422">
        <v>44858</v>
      </c>
      <c r="B514" s="293" t="s">
        <v>17791</v>
      </c>
      <c r="C514" s="293">
        <v>49</v>
      </c>
      <c r="D514" s="293"/>
      <c r="E514" s="293">
        <v>119</v>
      </c>
    </row>
    <row r="515" spans="1:5" x14ac:dyDescent="0.25">
      <c r="A515" s="422">
        <v>44858</v>
      </c>
      <c r="B515" s="293" t="s">
        <v>17792</v>
      </c>
      <c r="C515" s="293">
        <v>60</v>
      </c>
      <c r="D515" s="293">
        <v>193.36</v>
      </c>
      <c r="E515" s="293"/>
    </row>
    <row r="516" spans="1:5" x14ac:dyDescent="0.25">
      <c r="A516" s="422">
        <v>44858</v>
      </c>
      <c r="B516" s="294" t="s">
        <v>17793</v>
      </c>
      <c r="C516" s="293">
        <v>555</v>
      </c>
      <c r="D516" s="293"/>
      <c r="E516" s="423">
        <v>1198.08</v>
      </c>
    </row>
    <row r="517" spans="1:5" x14ac:dyDescent="0.25">
      <c r="A517" s="422">
        <v>44858</v>
      </c>
      <c r="B517" s="293" t="s">
        <v>17794</v>
      </c>
      <c r="C517" s="293">
        <v>94</v>
      </c>
      <c r="D517" s="293"/>
      <c r="E517" s="293">
        <v>150.1</v>
      </c>
    </row>
    <row r="518" spans="1:5" x14ac:dyDescent="0.25">
      <c r="A518" s="422">
        <v>44858</v>
      </c>
      <c r="B518" s="293" t="s">
        <v>17795</v>
      </c>
      <c r="C518" s="293">
        <v>126</v>
      </c>
      <c r="D518" s="293"/>
      <c r="E518" s="293">
        <v>365.8</v>
      </c>
    </row>
    <row r="519" spans="1:5" x14ac:dyDescent="0.25">
      <c r="A519" s="422">
        <v>44858</v>
      </c>
      <c r="B519" s="293" t="s">
        <v>17796</v>
      </c>
      <c r="C519" s="293">
        <v>35</v>
      </c>
      <c r="D519" s="293"/>
      <c r="E519" s="293">
        <v>98</v>
      </c>
    </row>
    <row r="520" spans="1:5" x14ac:dyDescent="0.25">
      <c r="A520" s="422">
        <v>44858</v>
      </c>
      <c r="B520" s="293" t="s">
        <v>17797</v>
      </c>
      <c r="C520" s="293">
        <v>168</v>
      </c>
      <c r="D520" s="293"/>
      <c r="E520" s="293">
        <v>391.03</v>
      </c>
    </row>
    <row r="521" spans="1:5" x14ac:dyDescent="0.25">
      <c r="A521" s="422">
        <v>44858</v>
      </c>
      <c r="B521" s="293" t="s">
        <v>17798</v>
      </c>
      <c r="C521" s="293">
        <v>471</v>
      </c>
      <c r="D521" s="293"/>
      <c r="E521" s="423">
        <v>1014.59</v>
      </c>
    </row>
    <row r="522" spans="1:5" x14ac:dyDescent="0.25">
      <c r="A522" s="422">
        <v>44858</v>
      </c>
      <c r="B522" s="293" t="s">
        <v>17799</v>
      </c>
      <c r="C522" s="293">
        <v>25</v>
      </c>
      <c r="D522" s="293">
        <v>76.75</v>
      </c>
      <c r="E522" s="293"/>
    </row>
    <row r="523" spans="1:5" x14ac:dyDescent="0.25">
      <c r="A523" s="422">
        <v>44858</v>
      </c>
      <c r="B523" s="293" t="s">
        <v>17800</v>
      </c>
      <c r="C523" s="416">
        <v>0</v>
      </c>
      <c r="D523" s="293"/>
      <c r="E523" s="293">
        <v>59</v>
      </c>
    </row>
    <row r="524" spans="1:5" x14ac:dyDescent="0.25">
      <c r="A524" s="422">
        <v>44858</v>
      </c>
      <c r="B524" s="293" t="s">
        <v>17801</v>
      </c>
      <c r="C524" s="293">
        <v>190</v>
      </c>
      <c r="D524" s="293"/>
      <c r="E524" s="293">
        <v>441</v>
      </c>
    </row>
    <row r="525" spans="1:5" x14ac:dyDescent="0.25">
      <c r="A525" s="422">
        <v>44858</v>
      </c>
      <c r="B525" s="293" t="s">
        <v>17802</v>
      </c>
      <c r="C525" s="293">
        <v>29</v>
      </c>
      <c r="D525" s="293">
        <v>108.49</v>
      </c>
      <c r="E525" s="293"/>
    </row>
    <row r="526" spans="1:5" x14ac:dyDescent="0.25">
      <c r="A526" s="422">
        <v>44858</v>
      </c>
      <c r="B526" s="293" t="s">
        <v>17803</v>
      </c>
      <c r="C526" s="293">
        <v>48</v>
      </c>
      <c r="D526" s="293"/>
      <c r="E526" s="293">
        <v>102.9</v>
      </c>
    </row>
    <row r="527" spans="1:5" x14ac:dyDescent="0.25">
      <c r="A527" s="422">
        <v>44858</v>
      </c>
      <c r="B527" s="293" t="s">
        <v>17804</v>
      </c>
      <c r="C527" s="293">
        <v>274</v>
      </c>
      <c r="D527" s="293"/>
      <c r="E527" s="293">
        <v>604.16999999999996</v>
      </c>
    </row>
    <row r="528" spans="1:5" x14ac:dyDescent="0.25">
      <c r="A528" s="422">
        <v>44858</v>
      </c>
      <c r="B528" s="293" t="s">
        <v>17805</v>
      </c>
      <c r="C528" s="293">
        <v>57</v>
      </c>
      <c r="D528" s="293"/>
      <c r="E528" s="293">
        <v>141.4</v>
      </c>
    </row>
    <row r="529" spans="1:5" x14ac:dyDescent="0.25">
      <c r="A529" s="422">
        <v>44858</v>
      </c>
      <c r="B529" s="293" t="s">
        <v>17806</v>
      </c>
      <c r="C529" s="293">
        <v>37</v>
      </c>
      <c r="D529" s="293"/>
      <c r="E529" s="293">
        <v>98</v>
      </c>
    </row>
    <row r="530" spans="1:5" x14ac:dyDescent="0.25">
      <c r="A530" s="422">
        <v>44858</v>
      </c>
      <c r="B530" s="293" t="s">
        <v>17807</v>
      </c>
      <c r="C530" s="293">
        <v>50</v>
      </c>
      <c r="D530" s="293">
        <v>132.59</v>
      </c>
      <c r="E530" s="293"/>
    </row>
    <row r="531" spans="1:5" x14ac:dyDescent="0.25">
      <c r="A531" s="422">
        <v>44858</v>
      </c>
      <c r="B531" s="293" t="s">
        <v>17808</v>
      </c>
      <c r="C531" s="293">
        <v>34</v>
      </c>
      <c r="D531" s="293"/>
      <c r="E531" s="293">
        <v>83.2</v>
      </c>
    </row>
    <row r="532" spans="1:5" x14ac:dyDescent="0.25">
      <c r="A532" s="422">
        <v>44858</v>
      </c>
      <c r="B532" s="293" t="s">
        <v>17809</v>
      </c>
      <c r="C532" s="293">
        <v>60</v>
      </c>
      <c r="D532" s="293"/>
      <c r="E532" s="293">
        <v>145.6</v>
      </c>
    </row>
    <row r="533" spans="1:5" x14ac:dyDescent="0.25">
      <c r="A533" s="422">
        <v>44858</v>
      </c>
      <c r="B533" s="293" t="s">
        <v>17810</v>
      </c>
      <c r="C533" s="293">
        <v>10</v>
      </c>
      <c r="D533" s="293">
        <v>60.27</v>
      </c>
      <c r="E533" s="293"/>
    </row>
    <row r="534" spans="1:5" x14ac:dyDescent="0.25">
      <c r="A534" s="422">
        <v>44859</v>
      </c>
      <c r="B534" s="293" t="s">
        <v>17811</v>
      </c>
      <c r="C534" s="293">
        <v>22</v>
      </c>
      <c r="D534" s="293">
        <v>81.16</v>
      </c>
      <c r="E534" s="293"/>
    </row>
    <row r="535" spans="1:5" x14ac:dyDescent="0.25">
      <c r="A535" s="422">
        <v>44859</v>
      </c>
      <c r="B535" s="293" t="s">
        <v>17812</v>
      </c>
      <c r="C535" s="293">
        <v>72</v>
      </c>
      <c r="D535" s="293">
        <v>239.48</v>
      </c>
      <c r="E535" s="293"/>
    </row>
    <row r="536" spans="1:5" x14ac:dyDescent="0.25">
      <c r="A536" s="422">
        <v>44859</v>
      </c>
      <c r="B536" s="293" t="s">
        <v>17813</v>
      </c>
      <c r="C536" s="293">
        <v>55</v>
      </c>
      <c r="D536" s="293">
        <v>168.76</v>
      </c>
      <c r="E536" s="293"/>
    </row>
    <row r="537" spans="1:5" x14ac:dyDescent="0.25">
      <c r="A537" s="422">
        <v>44859</v>
      </c>
      <c r="B537" s="293" t="s">
        <v>17814</v>
      </c>
      <c r="C537" s="293">
        <v>20</v>
      </c>
      <c r="D537" s="293"/>
      <c r="E537" s="293">
        <v>52</v>
      </c>
    </row>
    <row r="538" spans="1:5" x14ac:dyDescent="0.25">
      <c r="A538" s="422">
        <v>44859</v>
      </c>
      <c r="B538" s="293" t="s">
        <v>17815</v>
      </c>
      <c r="C538" s="293">
        <v>88</v>
      </c>
      <c r="D538" s="293"/>
      <c r="E538" s="293">
        <v>225.4</v>
      </c>
    </row>
    <row r="539" spans="1:5" x14ac:dyDescent="0.25">
      <c r="A539" s="422">
        <v>44859</v>
      </c>
      <c r="B539" s="293" t="s">
        <v>17816</v>
      </c>
      <c r="C539" s="293">
        <v>60</v>
      </c>
      <c r="D539" s="293"/>
      <c r="E539" s="293">
        <v>145.6</v>
      </c>
    </row>
    <row r="540" spans="1:5" x14ac:dyDescent="0.25">
      <c r="A540" s="422">
        <v>44859</v>
      </c>
      <c r="B540" s="293" t="s">
        <v>17817</v>
      </c>
      <c r="C540" s="416">
        <v>342</v>
      </c>
      <c r="D540" s="293"/>
      <c r="E540" s="293">
        <v>855.3</v>
      </c>
    </row>
    <row r="541" spans="1:5" x14ac:dyDescent="0.25">
      <c r="A541" s="422">
        <v>44859</v>
      </c>
      <c r="B541" s="293" t="s">
        <v>17818</v>
      </c>
      <c r="C541" s="293">
        <v>15</v>
      </c>
      <c r="D541" s="293">
        <v>63.96</v>
      </c>
      <c r="E541" s="293"/>
    </row>
    <row r="542" spans="1:5" x14ac:dyDescent="0.25">
      <c r="A542" s="422">
        <v>44859</v>
      </c>
      <c r="B542" s="293" t="s">
        <v>17819</v>
      </c>
      <c r="C542" s="293">
        <v>1755</v>
      </c>
      <c r="D542" s="293"/>
      <c r="E542" s="293">
        <v>3991.21</v>
      </c>
    </row>
    <row r="543" spans="1:5" x14ac:dyDescent="0.25">
      <c r="A543" s="422">
        <v>44859</v>
      </c>
      <c r="B543" s="293" t="s">
        <v>17820</v>
      </c>
      <c r="C543" s="293">
        <v>56</v>
      </c>
      <c r="D543" s="293">
        <v>168.76</v>
      </c>
      <c r="E543" s="293"/>
    </row>
    <row r="544" spans="1:5" x14ac:dyDescent="0.25">
      <c r="A544" s="422">
        <v>44859</v>
      </c>
      <c r="B544" s="293" t="s">
        <v>17821</v>
      </c>
      <c r="C544" s="293">
        <v>25</v>
      </c>
      <c r="D544" s="293">
        <v>84.38</v>
      </c>
      <c r="E544" s="293"/>
    </row>
    <row r="545" spans="1:5" x14ac:dyDescent="0.25">
      <c r="A545" s="422">
        <v>44859</v>
      </c>
      <c r="B545" s="293" t="s">
        <v>17822</v>
      </c>
      <c r="C545" s="293">
        <v>38</v>
      </c>
      <c r="D545" s="293"/>
      <c r="E545" s="293">
        <v>88.2</v>
      </c>
    </row>
    <row r="546" spans="1:5" x14ac:dyDescent="0.25">
      <c r="A546" s="422">
        <v>44859</v>
      </c>
      <c r="B546" s="293" t="s">
        <v>17823</v>
      </c>
      <c r="C546" s="293">
        <v>25</v>
      </c>
      <c r="D546" s="293">
        <v>84.38</v>
      </c>
      <c r="E546" s="293"/>
    </row>
    <row r="547" spans="1:5" x14ac:dyDescent="0.25">
      <c r="A547" s="422">
        <v>44859</v>
      </c>
      <c r="B547" s="293" t="s">
        <v>17824</v>
      </c>
      <c r="C547" s="293">
        <v>22</v>
      </c>
      <c r="D547" s="293">
        <v>60.27</v>
      </c>
      <c r="E547" s="293"/>
    </row>
    <row r="548" spans="1:5" x14ac:dyDescent="0.25">
      <c r="A548" s="422">
        <v>44859</v>
      </c>
      <c r="B548" s="293" t="s">
        <v>17825</v>
      </c>
      <c r="C548" s="293">
        <v>388</v>
      </c>
      <c r="D548" s="293"/>
      <c r="E548" s="293">
        <v>815.85</v>
      </c>
    </row>
    <row r="549" spans="1:5" x14ac:dyDescent="0.25">
      <c r="A549" s="422">
        <v>44859</v>
      </c>
      <c r="B549" s="293" t="s">
        <v>17826</v>
      </c>
      <c r="C549" s="293">
        <v>188</v>
      </c>
      <c r="D549" s="293"/>
      <c r="E549" s="293">
        <v>681.2</v>
      </c>
    </row>
    <row r="550" spans="1:5" x14ac:dyDescent="0.25">
      <c r="A550" s="422">
        <v>44859</v>
      </c>
      <c r="B550" s="293" t="s">
        <v>17827</v>
      </c>
      <c r="C550" s="416">
        <v>10</v>
      </c>
      <c r="D550" s="293"/>
      <c r="E550" s="293">
        <v>98</v>
      </c>
    </row>
    <row r="551" spans="1:5" x14ac:dyDescent="0.25">
      <c r="A551" s="422">
        <v>44859</v>
      </c>
      <c r="B551" s="293" t="s">
        <v>17828</v>
      </c>
      <c r="C551" s="293">
        <v>52</v>
      </c>
      <c r="D551" s="293"/>
      <c r="E551" s="293">
        <v>123.9</v>
      </c>
    </row>
    <row r="552" spans="1:5" x14ac:dyDescent="0.25">
      <c r="A552" s="422">
        <v>44859</v>
      </c>
      <c r="B552" s="293" t="s">
        <v>17829</v>
      </c>
      <c r="C552" s="416">
        <v>385</v>
      </c>
      <c r="D552" s="293"/>
      <c r="E552" s="293">
        <v>1060.8</v>
      </c>
    </row>
    <row r="553" spans="1:5" x14ac:dyDescent="0.25">
      <c r="A553" s="422">
        <v>44859</v>
      </c>
      <c r="B553" s="293" t="s">
        <v>17830</v>
      </c>
      <c r="C553" s="416" t="s">
        <v>17832</v>
      </c>
      <c r="D553" s="293"/>
      <c r="E553" s="293">
        <v>4757.07</v>
      </c>
    </row>
    <row r="554" spans="1:5" x14ac:dyDescent="0.25">
      <c r="A554" s="422">
        <v>44859</v>
      </c>
      <c r="B554" s="293" t="s">
        <v>17831</v>
      </c>
      <c r="C554" s="293">
        <v>37</v>
      </c>
      <c r="D554" s="293">
        <v>114.51</v>
      </c>
      <c r="E554" s="293"/>
    </row>
    <row r="555" spans="1:5" x14ac:dyDescent="0.25">
      <c r="A555" s="422">
        <v>44859</v>
      </c>
      <c r="B555" s="293" t="s">
        <v>17833</v>
      </c>
      <c r="C555" s="293">
        <v>161</v>
      </c>
      <c r="D555" s="293"/>
      <c r="E555" s="293">
        <v>404.99</v>
      </c>
    </row>
    <row r="556" spans="1:5" x14ac:dyDescent="0.25">
      <c r="A556" s="422">
        <v>44859</v>
      </c>
      <c r="B556" s="293" t="s">
        <v>17834</v>
      </c>
      <c r="C556" s="293">
        <v>180</v>
      </c>
      <c r="D556" s="293">
        <v>544.15</v>
      </c>
      <c r="E556" s="293"/>
    </row>
    <row r="557" spans="1:5" x14ac:dyDescent="0.25">
      <c r="A557" s="422">
        <v>44859</v>
      </c>
      <c r="B557" s="293" t="s">
        <v>17835</v>
      </c>
      <c r="C557" s="293">
        <v>48</v>
      </c>
      <c r="D557" s="293">
        <v>138.62</v>
      </c>
      <c r="E557" s="293"/>
    </row>
    <row r="558" spans="1:5" x14ac:dyDescent="0.25">
      <c r="A558" s="422">
        <v>44859</v>
      </c>
      <c r="B558" s="293" t="s">
        <v>17836</v>
      </c>
      <c r="C558" s="293">
        <v>24</v>
      </c>
      <c r="D558" s="293">
        <v>70.36</v>
      </c>
      <c r="E558" s="293"/>
    </row>
    <row r="559" spans="1:5" x14ac:dyDescent="0.25">
      <c r="A559" s="422">
        <v>44859</v>
      </c>
      <c r="B559" s="293" t="s">
        <v>17837</v>
      </c>
      <c r="C559" s="293">
        <v>210</v>
      </c>
      <c r="D559" s="293">
        <v>590.65</v>
      </c>
      <c r="E559" s="293"/>
    </row>
    <row r="560" spans="1:5" x14ac:dyDescent="0.25">
      <c r="A560" s="422">
        <v>44860</v>
      </c>
      <c r="B560" s="272" t="s">
        <v>17838</v>
      </c>
      <c r="C560" s="293">
        <v>48</v>
      </c>
      <c r="D560" s="293">
        <v>140.71</v>
      </c>
      <c r="E560" s="293"/>
    </row>
    <row r="561" spans="1:5" x14ac:dyDescent="0.25">
      <c r="A561" s="422">
        <v>44860</v>
      </c>
      <c r="B561" s="293" t="s">
        <v>17839</v>
      </c>
      <c r="C561" s="293">
        <v>138</v>
      </c>
      <c r="D561" s="293"/>
      <c r="E561" s="293">
        <v>335.83</v>
      </c>
    </row>
    <row r="562" spans="1:5" x14ac:dyDescent="0.25">
      <c r="A562" s="422">
        <v>44860</v>
      </c>
      <c r="B562" s="293" t="s">
        <v>17840</v>
      </c>
      <c r="C562" s="293">
        <v>160</v>
      </c>
      <c r="D562" s="293"/>
      <c r="E562" s="293">
        <v>389.4</v>
      </c>
    </row>
    <row r="563" spans="1:5" x14ac:dyDescent="0.25">
      <c r="A563" s="422">
        <v>44860</v>
      </c>
      <c r="B563" s="293" t="s">
        <v>17841</v>
      </c>
      <c r="C563" s="293">
        <v>18</v>
      </c>
      <c r="D563" s="293">
        <v>63.96</v>
      </c>
      <c r="E563" s="293"/>
    </row>
    <row r="564" spans="1:5" x14ac:dyDescent="0.25">
      <c r="A564" s="422">
        <v>44860</v>
      </c>
      <c r="B564" s="293" t="s">
        <v>17842</v>
      </c>
      <c r="C564" s="293">
        <v>27</v>
      </c>
      <c r="D564" s="293">
        <v>78.349999999999994</v>
      </c>
      <c r="E564" s="293"/>
    </row>
    <row r="565" spans="1:5" x14ac:dyDescent="0.25">
      <c r="A565" s="422">
        <v>44860</v>
      </c>
      <c r="B565" s="293" t="s">
        <v>17843</v>
      </c>
      <c r="C565" s="293">
        <v>25</v>
      </c>
      <c r="D565" s="293">
        <v>72.319999999999993</v>
      </c>
      <c r="E565" s="293"/>
    </row>
    <row r="566" spans="1:5" x14ac:dyDescent="0.25">
      <c r="A566" s="422">
        <v>44860</v>
      </c>
      <c r="B566" s="293" t="s">
        <v>17844</v>
      </c>
      <c r="C566" s="293">
        <v>60</v>
      </c>
      <c r="D566" s="293"/>
      <c r="E566" s="293">
        <v>192.4</v>
      </c>
    </row>
    <row r="567" spans="1:5" x14ac:dyDescent="0.25">
      <c r="A567" s="422">
        <v>44860</v>
      </c>
      <c r="B567" s="293" t="s">
        <v>17845</v>
      </c>
      <c r="C567" s="293">
        <v>20</v>
      </c>
      <c r="D567" s="293"/>
      <c r="E567" s="293">
        <v>57.2</v>
      </c>
    </row>
    <row r="568" spans="1:5" x14ac:dyDescent="0.25">
      <c r="A568" s="422">
        <v>44860</v>
      </c>
      <c r="B568" s="293" t="s">
        <v>17846</v>
      </c>
      <c r="C568" s="293">
        <v>408</v>
      </c>
      <c r="D568" s="293"/>
      <c r="E568" s="423">
        <v>1166.2</v>
      </c>
    </row>
    <row r="569" spans="1:5" x14ac:dyDescent="0.25">
      <c r="A569" s="422">
        <v>44860</v>
      </c>
      <c r="B569" s="293" t="s">
        <v>17847</v>
      </c>
      <c r="C569" s="293">
        <v>10</v>
      </c>
      <c r="D569" s="293"/>
      <c r="E569" s="293">
        <v>59</v>
      </c>
    </row>
    <row r="570" spans="1:5" x14ac:dyDescent="0.25">
      <c r="A570" s="422">
        <v>44860</v>
      </c>
      <c r="B570" s="293" t="s">
        <v>17848</v>
      </c>
      <c r="C570" s="293">
        <v>34</v>
      </c>
      <c r="D570" s="293"/>
      <c r="E570" s="293">
        <v>88.4</v>
      </c>
    </row>
    <row r="571" spans="1:5" x14ac:dyDescent="0.25">
      <c r="A571" s="422">
        <v>44860</v>
      </c>
      <c r="B571" s="293" t="s">
        <v>17849</v>
      </c>
      <c r="C571" s="293">
        <v>16</v>
      </c>
      <c r="D571" s="293"/>
      <c r="E571" s="293">
        <v>58.8</v>
      </c>
    </row>
    <row r="572" spans="1:5" x14ac:dyDescent="0.25">
      <c r="A572" s="422">
        <v>44860</v>
      </c>
      <c r="B572" s="293" t="s">
        <v>17850</v>
      </c>
      <c r="C572" s="293">
        <v>50</v>
      </c>
      <c r="D572" s="293">
        <v>168.76</v>
      </c>
      <c r="E572" s="293"/>
    </row>
    <row r="573" spans="1:5" x14ac:dyDescent="0.25">
      <c r="A573" s="422">
        <v>44860</v>
      </c>
      <c r="B573" s="293" t="s">
        <v>17851</v>
      </c>
      <c r="C573" s="293">
        <v>14</v>
      </c>
      <c r="D573" s="293">
        <v>60.27</v>
      </c>
      <c r="E573" s="293"/>
    </row>
    <row r="574" spans="1:5" x14ac:dyDescent="0.25">
      <c r="A574" s="422">
        <v>44860</v>
      </c>
      <c r="B574" s="293" t="s">
        <v>17852</v>
      </c>
      <c r="C574" s="293">
        <v>22</v>
      </c>
      <c r="D574" s="293">
        <v>72.569999999999993</v>
      </c>
      <c r="E574" s="293"/>
    </row>
    <row r="575" spans="1:5" x14ac:dyDescent="0.25">
      <c r="A575" s="422">
        <v>44860</v>
      </c>
      <c r="B575" s="293" t="s">
        <v>17853</v>
      </c>
      <c r="C575" s="293">
        <v>259</v>
      </c>
      <c r="D575" s="293"/>
      <c r="E575" s="293">
        <v>205.8</v>
      </c>
    </row>
    <row r="576" spans="1:5" x14ac:dyDescent="0.25">
      <c r="A576" s="422">
        <v>44860</v>
      </c>
      <c r="B576" s="293" t="s">
        <v>17854</v>
      </c>
      <c r="C576" s="293">
        <v>80</v>
      </c>
      <c r="D576" s="293"/>
      <c r="E576" s="293">
        <v>770.36</v>
      </c>
    </row>
    <row r="577" spans="1:5" x14ac:dyDescent="0.25">
      <c r="A577" s="422">
        <v>44860</v>
      </c>
      <c r="B577" s="293" t="s">
        <v>17855</v>
      </c>
      <c r="C577" s="293">
        <v>200</v>
      </c>
      <c r="D577" s="293">
        <v>358.18</v>
      </c>
      <c r="E577" s="293"/>
    </row>
    <row r="578" spans="1:5" x14ac:dyDescent="0.25">
      <c r="A578" s="422">
        <v>44860</v>
      </c>
      <c r="B578" s="293" t="s">
        <v>17856</v>
      </c>
      <c r="C578" s="293">
        <v>97</v>
      </c>
      <c r="D578" s="293"/>
      <c r="E578" s="293">
        <v>244.4</v>
      </c>
    </row>
    <row r="579" spans="1:5" x14ac:dyDescent="0.25">
      <c r="A579" s="422">
        <v>44860</v>
      </c>
      <c r="B579" s="293" t="s">
        <v>17857</v>
      </c>
      <c r="C579" s="293">
        <v>60</v>
      </c>
      <c r="D579" s="293">
        <v>179.09</v>
      </c>
      <c r="E579" s="293"/>
    </row>
    <row r="580" spans="1:5" x14ac:dyDescent="0.25">
      <c r="A580" s="422">
        <v>44860</v>
      </c>
      <c r="B580" s="293" t="s">
        <v>17858</v>
      </c>
      <c r="C580" s="293">
        <v>70</v>
      </c>
      <c r="D580" s="293"/>
      <c r="E580" s="293">
        <v>188.8</v>
      </c>
    </row>
    <row r="581" spans="1:5" x14ac:dyDescent="0.25">
      <c r="A581" s="422">
        <v>44860</v>
      </c>
      <c r="B581" s="293" t="s">
        <v>17859</v>
      </c>
      <c r="C581" s="293">
        <v>15</v>
      </c>
      <c r="D581" s="293"/>
      <c r="E581" s="293">
        <v>70.8</v>
      </c>
    </row>
    <row r="582" spans="1:5" x14ac:dyDescent="0.25">
      <c r="A582" s="422">
        <v>44860</v>
      </c>
      <c r="B582" s="293" t="s">
        <v>17860</v>
      </c>
      <c r="C582" s="293">
        <v>30</v>
      </c>
      <c r="D582" s="293">
        <v>89.54</v>
      </c>
      <c r="E582" s="293"/>
    </row>
    <row r="583" spans="1:5" x14ac:dyDescent="0.25">
      <c r="A583" s="422">
        <v>44860</v>
      </c>
      <c r="B583" s="293" t="s">
        <v>17861</v>
      </c>
      <c r="C583" s="293">
        <v>10</v>
      </c>
      <c r="D583" s="293"/>
      <c r="E583" s="293">
        <v>101</v>
      </c>
    </row>
    <row r="584" spans="1:5" x14ac:dyDescent="0.25">
      <c r="A584" s="422">
        <v>44860</v>
      </c>
      <c r="B584" s="293" t="s">
        <v>17862</v>
      </c>
      <c r="C584" s="416">
        <v>210</v>
      </c>
      <c r="D584" s="293"/>
      <c r="E584" s="293">
        <v>436.8</v>
      </c>
    </row>
    <row r="585" spans="1:5" x14ac:dyDescent="0.25">
      <c r="A585" s="422">
        <v>44860</v>
      </c>
      <c r="B585" s="293" t="s">
        <v>17863</v>
      </c>
      <c r="C585" s="293">
        <v>4300</v>
      </c>
      <c r="D585" s="423">
        <v>1939.06</v>
      </c>
      <c r="E585" s="293"/>
    </row>
    <row r="586" spans="1:5" x14ac:dyDescent="0.25">
      <c r="A586" s="422">
        <v>44860</v>
      </c>
      <c r="B586" s="293" t="s">
        <v>17864</v>
      </c>
      <c r="C586" s="293">
        <v>42</v>
      </c>
      <c r="D586" s="293">
        <v>93.6</v>
      </c>
      <c r="E586" s="293"/>
    </row>
    <row r="587" spans="1:5" x14ac:dyDescent="0.25">
      <c r="A587" s="422">
        <v>44860</v>
      </c>
      <c r="B587" s="293" t="s">
        <v>17865</v>
      </c>
      <c r="C587" s="293">
        <v>66</v>
      </c>
      <c r="D587" s="293">
        <v>211.07</v>
      </c>
      <c r="E587" s="293"/>
    </row>
    <row r="588" spans="1:5" x14ac:dyDescent="0.25">
      <c r="A588" s="422">
        <v>44860</v>
      </c>
      <c r="B588" s="293" t="s">
        <v>17866</v>
      </c>
      <c r="C588" s="293">
        <v>163</v>
      </c>
      <c r="D588" s="293"/>
      <c r="E588" s="293">
        <v>381.7</v>
      </c>
    </row>
    <row r="589" spans="1:5" x14ac:dyDescent="0.25">
      <c r="A589" s="422">
        <v>44860</v>
      </c>
      <c r="B589" s="293" t="s">
        <v>17867</v>
      </c>
      <c r="C589" s="293">
        <v>190</v>
      </c>
      <c r="D589" s="293"/>
      <c r="E589" s="293">
        <v>567.53</v>
      </c>
    </row>
    <row r="590" spans="1:5" x14ac:dyDescent="0.25">
      <c r="A590" s="422">
        <v>44860</v>
      </c>
      <c r="B590" s="293" t="s">
        <v>17868</v>
      </c>
      <c r="C590" s="293">
        <v>63</v>
      </c>
      <c r="D590" s="293"/>
      <c r="E590" s="293">
        <v>166.6</v>
      </c>
    </row>
    <row r="591" spans="1:5" x14ac:dyDescent="0.25">
      <c r="A591" s="422">
        <v>44860</v>
      </c>
      <c r="B591" s="293" t="s">
        <v>17869</v>
      </c>
      <c r="C591" s="293">
        <v>25</v>
      </c>
      <c r="D591" s="293"/>
      <c r="E591" s="293">
        <v>53.9</v>
      </c>
    </row>
    <row r="592" spans="1:5" x14ac:dyDescent="0.25">
      <c r="A592" s="422">
        <v>44860</v>
      </c>
      <c r="B592" s="293" t="s">
        <v>17870</v>
      </c>
      <c r="C592" s="293">
        <v>50</v>
      </c>
      <c r="D592" s="293">
        <v>180.81</v>
      </c>
      <c r="E592" s="293"/>
    </row>
    <row r="593" spans="1:5" x14ac:dyDescent="0.25">
      <c r="A593" s="422">
        <v>44860</v>
      </c>
      <c r="B593" s="293" t="s">
        <v>17871</v>
      </c>
      <c r="C593" s="416">
        <v>45</v>
      </c>
      <c r="D593" s="293">
        <v>89.54</v>
      </c>
      <c r="E593" s="293"/>
    </row>
    <row r="594" spans="1:5" x14ac:dyDescent="0.25">
      <c r="A594" s="422">
        <v>44860</v>
      </c>
      <c r="B594" s="293" t="s">
        <v>17872</v>
      </c>
      <c r="C594" s="293">
        <v>56</v>
      </c>
      <c r="D594" s="293">
        <v>153.26</v>
      </c>
      <c r="E594" s="293"/>
    </row>
    <row r="595" spans="1:5" x14ac:dyDescent="0.25">
      <c r="A595" s="422">
        <v>44860</v>
      </c>
      <c r="B595" s="293" t="s">
        <v>17873</v>
      </c>
      <c r="C595" s="293">
        <v>142</v>
      </c>
      <c r="D595" s="293">
        <v>415</v>
      </c>
      <c r="E595" s="293"/>
    </row>
    <row r="596" spans="1:5" x14ac:dyDescent="0.25">
      <c r="A596" s="422">
        <v>44861</v>
      </c>
      <c r="B596" s="293" t="s">
        <v>17874</v>
      </c>
      <c r="C596" s="293">
        <v>140</v>
      </c>
      <c r="D596" s="293">
        <v>355.01</v>
      </c>
      <c r="E596" s="293"/>
    </row>
    <row r="597" spans="1:5" x14ac:dyDescent="0.25">
      <c r="A597" s="422">
        <v>44861</v>
      </c>
      <c r="B597" s="293" t="s">
        <v>17875</v>
      </c>
      <c r="C597" s="293">
        <v>60</v>
      </c>
      <c r="D597" s="293"/>
      <c r="E597" s="293">
        <v>145.6</v>
      </c>
    </row>
    <row r="598" spans="1:5" x14ac:dyDescent="0.25">
      <c r="A598" s="422">
        <v>44861</v>
      </c>
      <c r="B598" s="293" t="s">
        <v>17876</v>
      </c>
      <c r="C598" s="293">
        <v>30</v>
      </c>
      <c r="D598" s="293"/>
      <c r="E598" s="293">
        <v>79</v>
      </c>
    </row>
    <row r="599" spans="1:5" x14ac:dyDescent="0.25">
      <c r="A599" s="422">
        <v>44861</v>
      </c>
      <c r="B599" s="293" t="s">
        <v>17877</v>
      </c>
      <c r="C599" s="293">
        <v>15</v>
      </c>
      <c r="D599" s="293"/>
      <c r="E599" s="293">
        <v>52</v>
      </c>
    </row>
    <row r="600" spans="1:5" x14ac:dyDescent="0.25">
      <c r="A600" s="422">
        <v>44861</v>
      </c>
      <c r="B600" s="293" t="s">
        <v>17878</v>
      </c>
      <c r="C600" s="293">
        <v>125</v>
      </c>
      <c r="D600" s="293"/>
      <c r="E600" s="293">
        <v>306.8</v>
      </c>
    </row>
    <row r="601" spans="1:5" x14ac:dyDescent="0.25">
      <c r="A601" s="422">
        <v>44861</v>
      </c>
      <c r="B601" s="293" t="s">
        <v>17879</v>
      </c>
      <c r="C601" s="293">
        <v>147</v>
      </c>
      <c r="D601" s="293"/>
      <c r="E601" s="293">
        <v>357.7</v>
      </c>
    </row>
    <row r="602" spans="1:5" x14ac:dyDescent="0.25">
      <c r="A602" s="422">
        <v>44861</v>
      </c>
      <c r="B602" s="293" t="s">
        <v>17880</v>
      </c>
      <c r="C602" s="293">
        <v>1320</v>
      </c>
      <c r="D602" s="293"/>
      <c r="E602" s="425">
        <v>2898</v>
      </c>
    </row>
    <row r="603" spans="1:5" x14ac:dyDescent="0.25">
      <c r="A603" s="422">
        <v>44861</v>
      </c>
      <c r="B603" s="293" t="s">
        <v>17881</v>
      </c>
      <c r="C603" s="293">
        <v>25</v>
      </c>
      <c r="D603" s="293"/>
      <c r="E603" s="293">
        <v>52</v>
      </c>
    </row>
    <row r="604" spans="1:5" x14ac:dyDescent="0.25">
      <c r="A604" s="422">
        <v>44861</v>
      </c>
      <c r="B604" s="293" t="s">
        <v>17882</v>
      </c>
      <c r="C604" s="293">
        <v>25</v>
      </c>
      <c r="D604" s="293"/>
      <c r="E604" s="293">
        <v>68.599999999999994</v>
      </c>
    </row>
    <row r="605" spans="1:5" x14ac:dyDescent="0.25">
      <c r="A605" s="422">
        <v>44861</v>
      </c>
      <c r="B605" s="293" t="s">
        <v>17883</v>
      </c>
      <c r="C605" s="293">
        <v>45</v>
      </c>
      <c r="D605" s="293"/>
      <c r="E605" s="293">
        <v>117.6</v>
      </c>
    </row>
    <row r="606" spans="1:5" x14ac:dyDescent="0.25">
      <c r="A606" s="422">
        <v>44861</v>
      </c>
      <c r="B606" s="293" t="s">
        <v>17884</v>
      </c>
      <c r="C606" s="293">
        <v>149</v>
      </c>
      <c r="D606" s="293"/>
      <c r="E606" s="293">
        <v>408.19</v>
      </c>
    </row>
    <row r="607" spans="1:5" x14ac:dyDescent="0.25">
      <c r="A607" s="422">
        <v>44861</v>
      </c>
      <c r="B607" s="293" t="s">
        <v>17885</v>
      </c>
      <c r="C607" s="293">
        <v>550</v>
      </c>
      <c r="D607" s="293"/>
      <c r="E607" s="423">
        <v>1243.97</v>
      </c>
    </row>
    <row r="608" spans="1:5" x14ac:dyDescent="0.25">
      <c r="A608" s="422">
        <v>44861</v>
      </c>
      <c r="B608" s="293" t="s">
        <v>17886</v>
      </c>
      <c r="C608" s="293">
        <v>129</v>
      </c>
      <c r="D608" s="293"/>
      <c r="E608" s="293">
        <v>283.95999999999998</v>
      </c>
    </row>
    <row r="609" spans="1:5" x14ac:dyDescent="0.25">
      <c r="A609" s="422">
        <v>44861</v>
      </c>
      <c r="B609" s="293" t="s">
        <v>17887</v>
      </c>
      <c r="C609" s="293">
        <v>10</v>
      </c>
      <c r="D609" s="293"/>
      <c r="E609" s="293">
        <v>49</v>
      </c>
    </row>
    <row r="610" spans="1:5" x14ac:dyDescent="0.25">
      <c r="A610" s="422">
        <v>44861</v>
      </c>
      <c r="B610" s="293" t="s">
        <v>17888</v>
      </c>
      <c r="C610" s="293">
        <v>24</v>
      </c>
      <c r="D610" s="293">
        <v>72.319999999999993</v>
      </c>
      <c r="E610" s="293"/>
    </row>
    <row r="611" spans="1:5" x14ac:dyDescent="0.25">
      <c r="A611" s="422">
        <v>44861</v>
      </c>
      <c r="B611" s="293" t="s">
        <v>17889</v>
      </c>
      <c r="C611" s="293">
        <v>511</v>
      </c>
      <c r="D611" s="293"/>
      <c r="E611" s="423">
        <v>1216.96</v>
      </c>
    </row>
    <row r="612" spans="1:5" x14ac:dyDescent="0.25">
      <c r="A612" s="422">
        <v>44861</v>
      </c>
      <c r="B612" s="293" t="s">
        <v>17890</v>
      </c>
      <c r="C612" s="293">
        <v>30</v>
      </c>
      <c r="D612" s="293">
        <v>94.34</v>
      </c>
      <c r="E612" s="293"/>
    </row>
    <row r="613" spans="1:5" x14ac:dyDescent="0.25">
      <c r="A613" s="422">
        <v>44861</v>
      </c>
      <c r="B613" s="293" t="s">
        <v>17891</v>
      </c>
      <c r="C613" s="293">
        <v>25</v>
      </c>
      <c r="D613" s="293"/>
      <c r="E613" s="293">
        <v>58.8</v>
      </c>
    </row>
    <row r="614" spans="1:5" x14ac:dyDescent="0.25">
      <c r="A614" s="422">
        <v>44861</v>
      </c>
      <c r="B614" s="293" t="s">
        <v>17892</v>
      </c>
      <c r="C614" s="293">
        <v>244</v>
      </c>
      <c r="D614" s="293"/>
      <c r="E614" s="293">
        <v>528.62</v>
      </c>
    </row>
    <row r="615" spans="1:5" x14ac:dyDescent="0.25">
      <c r="A615" s="422">
        <v>44861</v>
      </c>
      <c r="B615" s="293" t="s">
        <v>17893</v>
      </c>
      <c r="C615" s="293">
        <v>13</v>
      </c>
      <c r="D615" s="293"/>
      <c r="E615" s="293">
        <v>45</v>
      </c>
    </row>
    <row r="616" spans="1:5" x14ac:dyDescent="0.25">
      <c r="A616" s="422">
        <v>44861</v>
      </c>
      <c r="B616" s="293" t="s">
        <v>17894</v>
      </c>
      <c r="C616" s="293">
        <v>75</v>
      </c>
      <c r="D616" s="293"/>
      <c r="E616" s="293">
        <v>192.4</v>
      </c>
    </row>
    <row r="617" spans="1:5" x14ac:dyDescent="0.25">
      <c r="A617" s="422">
        <v>44861</v>
      </c>
      <c r="B617" s="293" t="s">
        <v>17895</v>
      </c>
      <c r="C617" s="293">
        <v>63</v>
      </c>
      <c r="D617" s="293"/>
      <c r="E617" s="293">
        <v>166.6</v>
      </c>
    </row>
    <row r="618" spans="1:5" x14ac:dyDescent="0.25">
      <c r="A618" s="422">
        <v>44861</v>
      </c>
      <c r="B618" s="293" t="s">
        <v>17896</v>
      </c>
      <c r="C618" s="293">
        <v>111</v>
      </c>
      <c r="D618" s="293"/>
      <c r="E618" s="293">
        <v>269.5</v>
      </c>
    </row>
    <row r="619" spans="1:5" x14ac:dyDescent="0.25">
      <c r="A619" s="422">
        <v>44861</v>
      </c>
      <c r="B619" s="293" t="s">
        <v>17897</v>
      </c>
      <c r="C619" s="293">
        <v>125</v>
      </c>
      <c r="D619" s="293"/>
      <c r="E619" s="293">
        <v>0</v>
      </c>
    </row>
    <row r="620" spans="1:5" x14ac:dyDescent="0.25">
      <c r="A620" s="422">
        <v>44861</v>
      </c>
      <c r="B620" s="293" t="s">
        <v>17898</v>
      </c>
      <c r="C620" s="293">
        <v>75</v>
      </c>
      <c r="D620" s="293">
        <v>304.79000000000002</v>
      </c>
      <c r="E620" s="293"/>
    </row>
    <row r="621" spans="1:5" x14ac:dyDescent="0.25">
      <c r="A621" s="422">
        <v>44861</v>
      </c>
      <c r="B621" s="293" t="s">
        <v>17899</v>
      </c>
      <c r="C621" s="293">
        <v>120</v>
      </c>
      <c r="D621" s="293">
        <v>337.51</v>
      </c>
      <c r="E621" s="293"/>
    </row>
    <row r="622" spans="1:5" x14ac:dyDescent="0.25">
      <c r="A622" s="422">
        <v>44861</v>
      </c>
      <c r="B622" s="293" t="s">
        <v>17900</v>
      </c>
      <c r="C622" s="293">
        <v>383</v>
      </c>
      <c r="D622" s="293"/>
      <c r="E622" s="293">
        <v>946.4</v>
      </c>
    </row>
    <row r="623" spans="1:5" x14ac:dyDescent="0.25">
      <c r="A623" s="422">
        <v>44861</v>
      </c>
      <c r="B623" s="293" t="s">
        <v>17901</v>
      </c>
      <c r="C623" s="293">
        <v>143</v>
      </c>
      <c r="D623" s="293"/>
      <c r="E623" s="293">
        <v>318.5</v>
      </c>
    </row>
    <row r="624" spans="1:5" x14ac:dyDescent="0.25">
      <c r="A624" s="422">
        <v>44861</v>
      </c>
      <c r="B624" s="293" t="s">
        <v>17902</v>
      </c>
      <c r="C624" s="293">
        <v>28</v>
      </c>
      <c r="D624" s="293"/>
      <c r="E624" s="293">
        <v>73.5</v>
      </c>
    </row>
    <row r="625" spans="1:5" x14ac:dyDescent="0.25">
      <c r="A625" s="422">
        <v>44861</v>
      </c>
      <c r="B625" s="293" t="s">
        <v>17903</v>
      </c>
      <c r="C625" s="293">
        <v>12</v>
      </c>
      <c r="D625" s="293"/>
      <c r="E625" s="293">
        <v>49</v>
      </c>
    </row>
    <row r="626" spans="1:5" x14ac:dyDescent="0.25">
      <c r="A626" s="422">
        <v>44861</v>
      </c>
      <c r="B626" s="293" t="s">
        <v>17904</v>
      </c>
      <c r="C626" s="293">
        <v>26</v>
      </c>
      <c r="D626" s="293"/>
      <c r="E626" s="293">
        <v>57.2</v>
      </c>
    </row>
    <row r="627" spans="1:5" x14ac:dyDescent="0.25">
      <c r="A627" s="422">
        <v>44861</v>
      </c>
      <c r="B627" s="293" t="s">
        <v>17905</v>
      </c>
      <c r="C627" s="293">
        <v>10</v>
      </c>
      <c r="D627" s="293"/>
      <c r="E627" s="293">
        <v>49</v>
      </c>
    </row>
    <row r="628" spans="1:5" x14ac:dyDescent="0.25">
      <c r="A628" s="422">
        <v>44861</v>
      </c>
      <c r="B628" s="293" t="s">
        <v>17906</v>
      </c>
      <c r="C628" s="416">
        <v>210</v>
      </c>
      <c r="D628" s="293"/>
      <c r="E628" s="293">
        <v>456.12</v>
      </c>
    </row>
    <row r="629" spans="1:5" x14ac:dyDescent="0.25">
      <c r="A629" s="422">
        <v>44861</v>
      </c>
      <c r="B629" s="293" t="s">
        <v>17907</v>
      </c>
      <c r="C629" s="293">
        <v>39</v>
      </c>
      <c r="D629" s="293"/>
      <c r="E629" s="293">
        <v>127.4</v>
      </c>
    </row>
    <row r="630" spans="1:5" x14ac:dyDescent="0.25">
      <c r="A630" s="422">
        <v>44861</v>
      </c>
      <c r="B630" s="293" t="s">
        <v>17908</v>
      </c>
      <c r="C630" s="293">
        <v>411</v>
      </c>
      <c r="D630" s="293"/>
      <c r="E630" s="423">
        <v>1042.26</v>
      </c>
    </row>
    <row r="631" spans="1:5" x14ac:dyDescent="0.25">
      <c r="A631" s="422">
        <v>44861</v>
      </c>
      <c r="B631" s="293" t="s">
        <v>17909</v>
      </c>
      <c r="C631" s="293">
        <v>10</v>
      </c>
      <c r="D631" s="293"/>
      <c r="E631" s="293">
        <v>49</v>
      </c>
    </row>
    <row r="632" spans="1:5" x14ac:dyDescent="0.25">
      <c r="A632" s="422">
        <v>44861</v>
      </c>
      <c r="B632" s="293" t="s">
        <v>17910</v>
      </c>
      <c r="C632" s="416">
        <v>668</v>
      </c>
      <c r="D632" s="293"/>
      <c r="E632" s="423">
        <v>1508.94</v>
      </c>
    </row>
    <row r="633" spans="1:5" x14ac:dyDescent="0.25">
      <c r="A633" s="422">
        <v>44861</v>
      </c>
      <c r="B633" s="293" t="s">
        <v>17911</v>
      </c>
      <c r="C633" s="293">
        <v>175</v>
      </c>
      <c r="D633" s="293"/>
      <c r="E633" s="293">
        <v>364</v>
      </c>
    </row>
    <row r="634" spans="1:5" x14ac:dyDescent="0.25">
      <c r="A634" s="422">
        <v>44861</v>
      </c>
      <c r="B634" s="293" t="s">
        <v>17912</v>
      </c>
      <c r="C634" s="416">
        <v>18</v>
      </c>
      <c r="D634" s="293">
        <v>60.27</v>
      </c>
      <c r="E634" s="293"/>
    </row>
    <row r="635" spans="1:5" x14ac:dyDescent="0.25">
      <c r="A635" s="422">
        <v>44861</v>
      </c>
      <c r="B635" s="293" t="s">
        <v>17913</v>
      </c>
      <c r="C635" s="293">
        <v>147</v>
      </c>
      <c r="D635" s="293"/>
      <c r="E635" s="293">
        <v>386.37</v>
      </c>
    </row>
    <row r="636" spans="1:5" x14ac:dyDescent="0.25">
      <c r="A636" s="422">
        <v>44862</v>
      </c>
      <c r="B636" s="293" t="s">
        <v>17914</v>
      </c>
      <c r="C636" s="293">
        <v>385</v>
      </c>
      <c r="D636" s="293"/>
      <c r="E636" s="293">
        <v>920.9</v>
      </c>
    </row>
    <row r="637" spans="1:5" x14ac:dyDescent="0.25">
      <c r="A637" s="422">
        <v>44862</v>
      </c>
      <c r="B637" s="293" t="s">
        <v>17915</v>
      </c>
      <c r="C637" s="293">
        <v>69</v>
      </c>
      <c r="D637" s="293"/>
      <c r="E637" s="293">
        <v>205.4</v>
      </c>
    </row>
    <row r="638" spans="1:5" x14ac:dyDescent="0.25">
      <c r="A638" s="422">
        <v>44862</v>
      </c>
      <c r="B638" s="293" t="s">
        <v>17916</v>
      </c>
      <c r="C638" s="293">
        <v>23</v>
      </c>
      <c r="D638" s="293"/>
      <c r="E638" s="293">
        <v>52</v>
      </c>
    </row>
    <row r="639" spans="1:5" x14ac:dyDescent="0.25">
      <c r="A639" s="422">
        <v>44862</v>
      </c>
      <c r="B639" s="293" t="s">
        <v>17917</v>
      </c>
      <c r="C639" s="293">
        <v>40</v>
      </c>
      <c r="D639" s="293"/>
      <c r="E639" s="293">
        <v>127.4</v>
      </c>
    </row>
    <row r="640" spans="1:5" x14ac:dyDescent="0.25">
      <c r="A640" s="422">
        <v>44862</v>
      </c>
      <c r="B640" s="293" t="s">
        <v>17918</v>
      </c>
      <c r="C640" s="424">
        <v>68</v>
      </c>
      <c r="D640" s="293">
        <v>191.88</v>
      </c>
      <c r="E640" s="293"/>
    </row>
    <row r="641" spans="1:5" x14ac:dyDescent="0.25">
      <c r="A641" s="422">
        <v>44862</v>
      </c>
      <c r="B641" s="293" t="s">
        <v>17919</v>
      </c>
      <c r="C641" s="293">
        <v>39</v>
      </c>
      <c r="D641" s="293"/>
      <c r="E641" s="293">
        <v>122.5</v>
      </c>
    </row>
    <row r="642" spans="1:5" x14ac:dyDescent="0.25">
      <c r="A642" s="422">
        <v>44862</v>
      </c>
      <c r="B642" s="293" t="s">
        <v>17920</v>
      </c>
      <c r="C642" s="293">
        <v>10</v>
      </c>
      <c r="D642" s="293"/>
      <c r="E642" s="293">
        <v>74</v>
      </c>
    </row>
    <row r="643" spans="1:5" x14ac:dyDescent="0.25">
      <c r="A643" s="422">
        <v>44862</v>
      </c>
      <c r="B643" s="293" t="s">
        <v>17921</v>
      </c>
      <c r="C643" s="293">
        <v>15</v>
      </c>
      <c r="D643" s="293">
        <v>60.27</v>
      </c>
      <c r="E643" s="293"/>
    </row>
    <row r="644" spans="1:5" x14ac:dyDescent="0.25">
      <c r="A644" s="422">
        <v>44862</v>
      </c>
      <c r="B644" s="293" t="s">
        <v>17922</v>
      </c>
      <c r="C644" s="293">
        <v>19</v>
      </c>
      <c r="D644" s="293"/>
      <c r="E644" s="293">
        <v>49</v>
      </c>
    </row>
    <row r="645" spans="1:5" x14ac:dyDescent="0.25">
      <c r="A645" s="422">
        <v>44862</v>
      </c>
      <c r="B645" s="293" t="s">
        <v>17923</v>
      </c>
      <c r="C645" s="293">
        <v>77</v>
      </c>
      <c r="D645" s="293"/>
      <c r="E645" s="293">
        <v>171.5</v>
      </c>
    </row>
    <row r="646" spans="1:5" x14ac:dyDescent="0.25">
      <c r="A646" s="422">
        <v>44862</v>
      </c>
      <c r="B646" s="293" t="s">
        <v>17924</v>
      </c>
      <c r="C646" s="293">
        <v>21</v>
      </c>
      <c r="D646" s="293"/>
      <c r="E646" s="293">
        <v>52</v>
      </c>
    </row>
    <row r="647" spans="1:5" x14ac:dyDescent="0.25">
      <c r="A647" s="422">
        <v>44862</v>
      </c>
      <c r="B647" s="293" t="s">
        <v>17925</v>
      </c>
      <c r="C647" s="293">
        <v>10</v>
      </c>
      <c r="D647" s="293">
        <v>63.96</v>
      </c>
      <c r="E647" s="293"/>
    </row>
    <row r="648" spans="1:5" x14ac:dyDescent="0.25">
      <c r="A648" s="422">
        <v>44862</v>
      </c>
      <c r="B648" s="293" t="s">
        <v>17926</v>
      </c>
      <c r="C648" s="293">
        <v>150</v>
      </c>
      <c r="D648" s="293">
        <v>383.15</v>
      </c>
      <c r="E648" s="293"/>
    </row>
    <row r="649" spans="1:5" x14ac:dyDescent="0.25">
      <c r="A649" s="422">
        <v>44862</v>
      </c>
      <c r="B649" s="293" t="s">
        <v>17927</v>
      </c>
      <c r="C649" s="293">
        <v>37</v>
      </c>
      <c r="D649" s="293"/>
      <c r="E649" s="293">
        <v>98.8</v>
      </c>
    </row>
    <row r="650" spans="1:5" x14ac:dyDescent="0.25">
      <c r="A650" s="422">
        <v>44862</v>
      </c>
      <c r="B650" s="293" t="s">
        <v>18655</v>
      </c>
      <c r="C650" s="293">
        <v>350</v>
      </c>
      <c r="D650" s="293"/>
      <c r="E650" s="293">
        <v>525</v>
      </c>
    </row>
    <row r="651" spans="1:5" x14ac:dyDescent="0.25">
      <c r="A651" s="422">
        <v>44862</v>
      </c>
      <c r="B651" s="293" t="s">
        <v>17928</v>
      </c>
      <c r="C651" s="293">
        <v>10</v>
      </c>
      <c r="D651" s="293"/>
      <c r="E651" s="293">
        <v>59</v>
      </c>
    </row>
    <row r="652" spans="1:5" x14ac:dyDescent="0.25">
      <c r="A652" s="422">
        <v>44862</v>
      </c>
      <c r="B652" s="293" t="s">
        <v>17929</v>
      </c>
      <c r="C652" s="293">
        <v>149</v>
      </c>
      <c r="D652" s="293"/>
      <c r="E652" s="293">
        <v>465.5</v>
      </c>
    </row>
    <row r="653" spans="1:5" x14ac:dyDescent="0.25">
      <c r="A653" s="422">
        <v>44862</v>
      </c>
      <c r="B653" s="293" t="s">
        <v>17930</v>
      </c>
      <c r="C653" s="293">
        <v>45</v>
      </c>
      <c r="D653" s="293">
        <v>136.04</v>
      </c>
      <c r="E653" s="293"/>
    </row>
    <row r="654" spans="1:5" x14ac:dyDescent="0.25">
      <c r="A654" s="422">
        <v>44862</v>
      </c>
      <c r="B654" s="293" t="s">
        <v>17931</v>
      </c>
      <c r="C654" s="293">
        <v>151</v>
      </c>
      <c r="D654" s="293"/>
      <c r="E654" s="293">
        <v>377.3</v>
      </c>
    </row>
    <row r="655" spans="1:5" x14ac:dyDescent="0.25">
      <c r="A655" s="422">
        <v>44862</v>
      </c>
      <c r="B655" s="293" t="s">
        <v>17932</v>
      </c>
      <c r="C655" s="293">
        <v>33</v>
      </c>
      <c r="D655" s="293"/>
      <c r="E655" s="293">
        <v>83.3</v>
      </c>
    </row>
    <row r="656" spans="1:5" x14ac:dyDescent="0.25">
      <c r="A656" s="422">
        <v>44862</v>
      </c>
      <c r="B656" s="293" t="s">
        <v>17933</v>
      </c>
      <c r="C656" s="293">
        <v>46</v>
      </c>
      <c r="D656" s="293"/>
      <c r="E656" s="293">
        <v>101</v>
      </c>
    </row>
    <row r="657" spans="1:5" x14ac:dyDescent="0.25">
      <c r="A657" s="422">
        <v>44862</v>
      </c>
      <c r="B657" s="293" t="s">
        <v>17934</v>
      </c>
      <c r="C657" s="293">
        <v>64</v>
      </c>
      <c r="D657" s="293"/>
      <c r="E657" s="19">
        <v>289.10000000000002</v>
      </c>
    </row>
    <row r="658" spans="1:5" x14ac:dyDescent="0.25">
      <c r="A658" s="422">
        <v>44862</v>
      </c>
      <c r="B658" s="293" t="s">
        <v>17935</v>
      </c>
      <c r="C658" s="293">
        <v>41</v>
      </c>
      <c r="D658" s="293">
        <v>154.19</v>
      </c>
      <c r="E658" s="293"/>
    </row>
    <row r="659" spans="1:5" x14ac:dyDescent="0.25">
      <c r="A659" s="422">
        <v>44862</v>
      </c>
      <c r="B659" s="293" t="s">
        <v>17936</v>
      </c>
      <c r="C659" s="293">
        <v>2208</v>
      </c>
      <c r="D659" s="423">
        <v>4147.82</v>
      </c>
      <c r="E659" s="293"/>
    </row>
    <row r="660" spans="1:5" x14ac:dyDescent="0.25">
      <c r="A660" s="422">
        <v>44862</v>
      </c>
      <c r="B660" s="293" t="s">
        <v>17937</v>
      </c>
      <c r="C660" s="293">
        <v>43</v>
      </c>
      <c r="D660" s="293"/>
      <c r="E660" s="293">
        <v>125.36</v>
      </c>
    </row>
    <row r="661" spans="1:5" x14ac:dyDescent="0.25">
      <c r="A661" s="422">
        <v>44862</v>
      </c>
      <c r="B661" s="293" t="s">
        <v>17938</v>
      </c>
      <c r="C661" s="293">
        <v>15</v>
      </c>
      <c r="D661" s="293">
        <v>99.17</v>
      </c>
      <c r="E661" s="293"/>
    </row>
    <row r="662" spans="1:5" x14ac:dyDescent="0.25">
      <c r="A662" s="422">
        <v>44862</v>
      </c>
      <c r="B662" s="293" t="s">
        <v>17939</v>
      </c>
      <c r="C662" s="293">
        <v>78</v>
      </c>
      <c r="D662" s="293"/>
      <c r="E662" s="293">
        <v>196</v>
      </c>
    </row>
    <row r="663" spans="1:5" x14ac:dyDescent="0.25">
      <c r="A663" s="422">
        <v>44862</v>
      </c>
      <c r="B663" s="293" t="s">
        <v>17940</v>
      </c>
      <c r="C663" s="293">
        <v>291</v>
      </c>
      <c r="D663" s="293"/>
      <c r="E663" s="293">
        <v>623</v>
      </c>
    </row>
    <row r="664" spans="1:5" x14ac:dyDescent="0.25">
      <c r="A664" s="422">
        <v>44862</v>
      </c>
      <c r="B664" s="293" t="s">
        <v>17941</v>
      </c>
      <c r="C664" s="293">
        <v>25</v>
      </c>
      <c r="D664" s="293"/>
      <c r="E664" s="293">
        <v>67.599999999999994</v>
      </c>
    </row>
    <row r="665" spans="1:5" x14ac:dyDescent="0.25">
      <c r="A665" s="422">
        <v>44862</v>
      </c>
      <c r="B665" s="293" t="s">
        <v>17942</v>
      </c>
      <c r="C665" s="293">
        <v>53</v>
      </c>
      <c r="D665" s="293"/>
      <c r="E665" s="293">
        <v>124.8</v>
      </c>
    </row>
    <row r="666" spans="1:5" x14ac:dyDescent="0.25">
      <c r="A666" s="422">
        <v>44862</v>
      </c>
      <c r="B666" s="293" t="s">
        <v>17943</v>
      </c>
      <c r="C666" s="293">
        <v>300</v>
      </c>
      <c r="D666" s="293">
        <v>819.07</v>
      </c>
      <c r="E666" s="293"/>
    </row>
    <row r="667" spans="1:5" x14ac:dyDescent="0.25">
      <c r="A667" s="422">
        <v>44863</v>
      </c>
      <c r="B667" s="293" t="s">
        <v>17944</v>
      </c>
      <c r="C667" s="293">
        <v>194</v>
      </c>
      <c r="D667" s="293"/>
      <c r="E667" s="293">
        <v>374</v>
      </c>
    </row>
    <row r="668" spans="1:5" x14ac:dyDescent="0.25">
      <c r="A668" s="422">
        <v>44863</v>
      </c>
      <c r="B668" s="293" t="s">
        <v>17945</v>
      </c>
      <c r="C668" s="293">
        <v>32</v>
      </c>
      <c r="D668" s="293"/>
      <c r="E668" s="293">
        <v>87.08</v>
      </c>
    </row>
    <row r="669" spans="1:5" x14ac:dyDescent="0.25">
      <c r="A669" s="422">
        <v>44865</v>
      </c>
      <c r="B669" s="293" t="s">
        <v>17946</v>
      </c>
      <c r="C669" s="293">
        <v>25</v>
      </c>
      <c r="D669" s="293">
        <v>72.569999999999993</v>
      </c>
      <c r="E669" s="293"/>
    </row>
    <row r="670" spans="1:5" x14ac:dyDescent="0.25">
      <c r="A670" s="422">
        <v>44865</v>
      </c>
      <c r="B670" s="293" t="s">
        <v>17947</v>
      </c>
      <c r="C670" s="293">
        <v>21</v>
      </c>
      <c r="D670" s="293"/>
      <c r="E670" s="293">
        <v>53.9</v>
      </c>
    </row>
    <row r="671" spans="1:5" x14ac:dyDescent="0.25">
      <c r="A671" s="422">
        <v>44865</v>
      </c>
      <c r="B671" s="293" t="s">
        <v>17948</v>
      </c>
      <c r="C671" s="293">
        <v>1933</v>
      </c>
      <c r="D671" s="293"/>
      <c r="E671" s="423">
        <v>3638.26</v>
      </c>
    </row>
    <row r="672" spans="1:5" x14ac:dyDescent="0.25">
      <c r="A672" s="422">
        <v>44865</v>
      </c>
      <c r="B672" s="293" t="s">
        <v>17949</v>
      </c>
      <c r="C672" s="293">
        <v>1233</v>
      </c>
      <c r="D672" s="293"/>
      <c r="E672" s="423">
        <v>2688.16</v>
      </c>
    </row>
    <row r="673" spans="1:5" x14ac:dyDescent="0.25">
      <c r="A673" s="422">
        <v>44865</v>
      </c>
      <c r="B673" s="293" t="s">
        <v>17950</v>
      </c>
      <c r="C673" s="293">
        <v>77</v>
      </c>
      <c r="D673" s="293"/>
      <c r="E673" s="293">
        <v>182</v>
      </c>
    </row>
    <row r="674" spans="1:5" x14ac:dyDescent="0.25">
      <c r="A674" s="422">
        <v>44865</v>
      </c>
      <c r="B674" s="293" t="s">
        <v>17951</v>
      </c>
      <c r="C674" s="293">
        <v>28</v>
      </c>
      <c r="D674" s="293">
        <v>78.349999999999994</v>
      </c>
      <c r="E674" s="293"/>
    </row>
    <row r="675" spans="1:5" x14ac:dyDescent="0.25">
      <c r="A675" s="422">
        <v>44865</v>
      </c>
      <c r="B675" s="293" t="s">
        <v>17952</v>
      </c>
      <c r="C675" s="293">
        <v>122</v>
      </c>
      <c r="D675" s="293"/>
      <c r="E675" s="19">
        <v>262.7</v>
      </c>
    </row>
    <row r="676" spans="1:5" x14ac:dyDescent="0.25">
      <c r="A676" s="422">
        <v>44865</v>
      </c>
      <c r="B676" s="293" t="s">
        <v>17953</v>
      </c>
      <c r="C676" s="293">
        <v>436</v>
      </c>
      <c r="D676" s="293"/>
      <c r="E676" s="293">
        <v>950.65</v>
      </c>
    </row>
    <row r="677" spans="1:5" x14ac:dyDescent="0.25">
      <c r="A677" s="422">
        <v>44865</v>
      </c>
      <c r="B677" s="293" t="s">
        <v>17954</v>
      </c>
      <c r="C677" s="293">
        <v>15</v>
      </c>
      <c r="D677" s="293"/>
      <c r="E677" s="293">
        <v>49</v>
      </c>
    </row>
    <row r="678" spans="1:5" x14ac:dyDescent="0.25">
      <c r="A678" s="422">
        <v>44865</v>
      </c>
      <c r="B678" s="293" t="s">
        <v>17955</v>
      </c>
      <c r="C678" s="293">
        <v>62</v>
      </c>
      <c r="D678" s="293"/>
      <c r="E678" s="293">
        <v>130.5</v>
      </c>
    </row>
    <row r="679" spans="1:5" x14ac:dyDescent="0.25">
      <c r="A679" s="422">
        <v>44865</v>
      </c>
      <c r="B679" s="293" t="s">
        <v>17956</v>
      </c>
      <c r="C679" s="293">
        <v>20</v>
      </c>
      <c r="D679" s="293"/>
      <c r="E679" s="293">
        <v>69</v>
      </c>
    </row>
    <row r="680" spans="1:5" x14ac:dyDescent="0.25">
      <c r="A680" s="422">
        <v>44865</v>
      </c>
      <c r="B680" s="293" t="s">
        <v>17957</v>
      </c>
      <c r="C680" s="293">
        <v>120</v>
      </c>
      <c r="D680" s="293">
        <v>348.34</v>
      </c>
      <c r="E680" s="293"/>
    </row>
    <row r="681" spans="1:5" x14ac:dyDescent="0.25">
      <c r="A681" s="422">
        <v>44865</v>
      </c>
      <c r="B681" s="293" t="s">
        <v>17958</v>
      </c>
      <c r="C681" s="293">
        <v>0</v>
      </c>
      <c r="D681" s="293">
        <v>120.54</v>
      </c>
      <c r="E681" s="293"/>
    </row>
    <row r="682" spans="1:5" x14ac:dyDescent="0.25">
      <c r="A682" s="422">
        <v>44865</v>
      </c>
      <c r="B682" s="293" t="s">
        <v>17959</v>
      </c>
      <c r="C682" s="424">
        <v>130</v>
      </c>
      <c r="D682" s="293"/>
      <c r="E682" s="293">
        <v>200.2</v>
      </c>
    </row>
    <row r="683" spans="1:5" x14ac:dyDescent="0.25">
      <c r="A683" s="422">
        <v>44865</v>
      </c>
      <c r="B683" s="293" t="s">
        <v>17960</v>
      </c>
      <c r="C683" s="293">
        <v>68</v>
      </c>
      <c r="D683" s="293"/>
      <c r="E683" s="293">
        <v>171.5</v>
      </c>
    </row>
    <row r="684" spans="1:5" x14ac:dyDescent="0.25">
      <c r="A684" s="422">
        <v>44865</v>
      </c>
      <c r="B684" s="293" t="s">
        <v>17961</v>
      </c>
      <c r="C684" s="293">
        <v>152</v>
      </c>
      <c r="D684" s="293"/>
      <c r="E684" s="293">
        <v>426.4</v>
      </c>
    </row>
    <row r="685" spans="1:5" x14ac:dyDescent="0.25">
      <c r="A685" s="422">
        <v>44865</v>
      </c>
      <c r="B685" s="293" t="s">
        <v>17962</v>
      </c>
      <c r="C685" s="293">
        <v>25</v>
      </c>
      <c r="D685" s="293"/>
      <c r="E685" s="293">
        <v>72.8</v>
      </c>
    </row>
    <row r="686" spans="1:5" x14ac:dyDescent="0.25">
      <c r="A686" s="422">
        <v>44865</v>
      </c>
      <c r="B686" s="293" t="s">
        <v>17963</v>
      </c>
      <c r="C686" s="293">
        <v>25</v>
      </c>
      <c r="D686" s="293"/>
      <c r="E686" s="293">
        <v>59</v>
      </c>
    </row>
    <row r="687" spans="1:5" x14ac:dyDescent="0.25">
      <c r="A687" s="422">
        <v>44865</v>
      </c>
      <c r="B687" s="293" t="s">
        <v>17964</v>
      </c>
      <c r="C687" s="293">
        <v>221</v>
      </c>
      <c r="D687" s="293"/>
      <c r="E687" s="293">
        <v>504.7</v>
      </c>
    </row>
    <row r="688" spans="1:5" x14ac:dyDescent="0.25">
      <c r="A688" s="422">
        <v>44865</v>
      </c>
      <c r="B688" s="293" t="s">
        <v>17965</v>
      </c>
      <c r="C688" s="293">
        <v>106</v>
      </c>
      <c r="D688" s="293"/>
      <c r="E688" s="293">
        <v>289.10000000000002</v>
      </c>
    </row>
    <row r="689" spans="1:5" x14ac:dyDescent="0.25">
      <c r="A689" s="422">
        <v>44865</v>
      </c>
      <c r="B689" s="293" t="s">
        <v>17966</v>
      </c>
      <c r="C689" s="293">
        <v>51</v>
      </c>
      <c r="D689" s="293">
        <v>181.43</v>
      </c>
      <c r="E689" s="293"/>
    </row>
    <row r="690" spans="1:5" x14ac:dyDescent="0.25">
      <c r="A690" s="422">
        <v>44867</v>
      </c>
      <c r="B690" s="293" t="s">
        <v>17967</v>
      </c>
      <c r="C690" s="293">
        <v>30</v>
      </c>
      <c r="D690" s="293"/>
      <c r="E690" s="293">
        <v>68.599999999999994</v>
      </c>
    </row>
    <row r="691" spans="1:5" x14ac:dyDescent="0.25">
      <c r="A691" s="422">
        <v>44867</v>
      </c>
      <c r="B691" s="293" t="s">
        <v>17968</v>
      </c>
      <c r="C691" s="293">
        <v>12</v>
      </c>
      <c r="D691" s="293">
        <v>63.96</v>
      </c>
      <c r="E691" s="293"/>
    </row>
    <row r="692" spans="1:5" x14ac:dyDescent="0.25">
      <c r="A692" s="422">
        <v>44867</v>
      </c>
      <c r="B692" s="293" t="s">
        <v>17969</v>
      </c>
      <c r="C692" s="293">
        <v>27</v>
      </c>
      <c r="D692" s="293">
        <v>78.349999999999994</v>
      </c>
      <c r="E692" s="293"/>
    </row>
    <row r="693" spans="1:5" x14ac:dyDescent="0.25">
      <c r="A693" s="422">
        <v>44867</v>
      </c>
      <c r="B693" s="293" t="s">
        <v>17970</v>
      </c>
      <c r="C693" s="293">
        <v>227</v>
      </c>
      <c r="D693" s="293"/>
      <c r="E693" s="416">
        <v>452.96</v>
      </c>
    </row>
    <row r="694" spans="1:5" x14ac:dyDescent="0.25">
      <c r="A694" s="422">
        <v>44867</v>
      </c>
      <c r="B694" s="293" t="s">
        <v>17975</v>
      </c>
      <c r="C694" s="293">
        <v>21</v>
      </c>
      <c r="D694" s="293">
        <v>63.96</v>
      </c>
      <c r="E694" s="293"/>
    </row>
    <row r="695" spans="1:5" x14ac:dyDescent="0.25">
      <c r="A695" s="422">
        <v>44867</v>
      </c>
      <c r="B695" s="293" t="s">
        <v>17977</v>
      </c>
      <c r="C695" s="293">
        <v>235</v>
      </c>
      <c r="D695" s="293"/>
      <c r="E695" s="293">
        <v>470.4</v>
      </c>
    </row>
    <row r="696" spans="1:5" x14ac:dyDescent="0.25">
      <c r="A696" s="422">
        <v>44867</v>
      </c>
      <c r="B696" s="293" t="s">
        <v>17978</v>
      </c>
      <c r="C696" s="293">
        <v>225</v>
      </c>
      <c r="D696" s="293"/>
      <c r="E696" s="293">
        <v>413</v>
      </c>
    </row>
    <row r="697" spans="1:5" x14ac:dyDescent="0.25">
      <c r="A697" s="422">
        <v>44867</v>
      </c>
      <c r="B697" s="293" t="s">
        <v>17987</v>
      </c>
      <c r="C697" s="293">
        <v>358</v>
      </c>
      <c r="D697" s="293"/>
      <c r="E697" s="293">
        <v>648.6</v>
      </c>
    </row>
    <row r="698" spans="1:5" x14ac:dyDescent="0.25">
      <c r="A698" s="422">
        <v>44867</v>
      </c>
      <c r="B698" s="293" t="s">
        <v>17992</v>
      </c>
      <c r="C698" s="293">
        <v>111</v>
      </c>
      <c r="D698" s="293"/>
      <c r="E698" s="293">
        <v>205.8</v>
      </c>
    </row>
    <row r="699" spans="1:5" x14ac:dyDescent="0.25">
      <c r="A699" s="422">
        <v>44867</v>
      </c>
      <c r="B699" s="293" t="s">
        <v>17996</v>
      </c>
      <c r="C699" s="293">
        <v>135</v>
      </c>
      <c r="D699" s="293">
        <v>442.68</v>
      </c>
      <c r="E699" s="293"/>
    </row>
    <row r="700" spans="1:5" x14ac:dyDescent="0.25">
      <c r="A700" s="422">
        <v>44867</v>
      </c>
      <c r="B700" s="293" t="s">
        <v>18004</v>
      </c>
      <c r="C700" s="293">
        <v>261</v>
      </c>
      <c r="D700" s="293"/>
      <c r="E700" s="293">
        <v>573.29999999999995</v>
      </c>
    </row>
    <row r="701" spans="1:5" x14ac:dyDescent="0.25">
      <c r="A701" s="422">
        <v>44867</v>
      </c>
      <c r="B701" s="293" t="s">
        <v>18015</v>
      </c>
      <c r="C701" s="293">
        <v>111</v>
      </c>
      <c r="D701" s="293">
        <v>254</v>
      </c>
      <c r="E701" s="293"/>
    </row>
    <row r="702" spans="1:5" x14ac:dyDescent="0.25">
      <c r="A702" s="422">
        <v>44868</v>
      </c>
      <c r="B702" s="293" t="s">
        <v>18023</v>
      </c>
      <c r="C702" s="293">
        <v>1193</v>
      </c>
      <c r="D702" s="293"/>
      <c r="E702" s="293">
        <v>4957.1000000000004</v>
      </c>
    </row>
    <row r="703" spans="1:5" x14ac:dyDescent="0.25">
      <c r="A703" s="422">
        <v>44868</v>
      </c>
      <c r="B703" s="293" t="s">
        <v>18024</v>
      </c>
      <c r="C703" s="293">
        <v>115</v>
      </c>
      <c r="D703" s="293"/>
      <c r="E703" s="293">
        <v>269.5</v>
      </c>
    </row>
    <row r="704" spans="1:5" x14ac:dyDescent="0.25">
      <c r="A704" s="422">
        <v>44868</v>
      </c>
      <c r="B704" s="293" t="s">
        <v>18037</v>
      </c>
      <c r="C704" s="293">
        <v>190</v>
      </c>
      <c r="D704" s="293">
        <v>275</v>
      </c>
      <c r="E704" s="293"/>
    </row>
    <row r="705" spans="1:5" x14ac:dyDescent="0.25">
      <c r="A705" s="20">
        <v>44879</v>
      </c>
      <c r="B705" s="21" t="s">
        <v>18238</v>
      </c>
      <c r="C705" s="7">
        <v>1335</v>
      </c>
      <c r="D705" s="59"/>
      <c r="E705" s="60">
        <v>3350</v>
      </c>
    </row>
    <row r="706" spans="1:5" x14ac:dyDescent="0.25">
      <c r="A706" s="20">
        <v>44879</v>
      </c>
      <c r="B706" s="21" t="s">
        <v>18252</v>
      </c>
      <c r="C706" s="7">
        <v>161</v>
      </c>
      <c r="D706" s="59"/>
      <c r="E706" s="59">
        <v>349.13</v>
      </c>
    </row>
    <row r="707" spans="1:5" x14ac:dyDescent="0.25">
      <c r="A707" s="20">
        <v>44880</v>
      </c>
      <c r="B707" s="21" t="s">
        <v>18258</v>
      </c>
      <c r="C707" s="7">
        <v>65</v>
      </c>
      <c r="D707" s="59"/>
      <c r="E707" s="59">
        <v>166.6</v>
      </c>
    </row>
    <row r="708" spans="1:5" x14ac:dyDescent="0.25">
      <c r="A708" s="20">
        <v>44886</v>
      </c>
      <c r="B708" s="21" t="s">
        <v>18399</v>
      </c>
      <c r="C708" s="21">
        <v>77</v>
      </c>
      <c r="D708" s="21">
        <v>230.26</v>
      </c>
      <c r="E708" s="21"/>
    </row>
    <row r="709" spans="1:5" x14ac:dyDescent="0.25">
      <c r="A709" s="426"/>
      <c r="B709" s="416"/>
      <c r="C709" s="416"/>
      <c r="D709" s="416"/>
      <c r="E709" s="416"/>
    </row>
    <row r="710" spans="1:5" x14ac:dyDescent="0.25">
      <c r="A710" s="426"/>
      <c r="B710" s="416"/>
      <c r="C710" s="416"/>
      <c r="D710" s="416"/>
      <c r="E710" s="416"/>
    </row>
    <row r="711" spans="1:5" x14ac:dyDescent="0.25">
      <c r="A711" s="426"/>
      <c r="B711" s="416"/>
      <c r="C711" s="416"/>
      <c r="D711" s="416"/>
      <c r="E711" s="416"/>
    </row>
    <row r="712" spans="1:5" x14ac:dyDescent="0.25">
      <c r="A712" s="426"/>
      <c r="B712" s="416"/>
      <c r="C712" s="416"/>
      <c r="D712" s="416"/>
      <c r="E712" s="416"/>
    </row>
    <row r="713" spans="1:5" x14ac:dyDescent="0.25">
      <c r="A713" s="426"/>
      <c r="B713" s="416"/>
      <c r="C713" s="416"/>
      <c r="D713" s="416"/>
      <c r="E713" s="416"/>
    </row>
    <row r="714" spans="1:5" x14ac:dyDescent="0.25">
      <c r="A714" s="426"/>
      <c r="B714" s="416"/>
      <c r="C714" s="416"/>
      <c r="D714" s="416"/>
      <c r="E714" s="416"/>
    </row>
    <row r="715" spans="1:5" x14ac:dyDescent="0.25">
      <c r="A715" s="426"/>
      <c r="B715" s="416"/>
      <c r="C715" s="416"/>
      <c r="D715" s="416"/>
      <c r="E715" s="416"/>
    </row>
    <row r="716" spans="1:5" x14ac:dyDescent="0.25">
      <c r="A716" s="426"/>
      <c r="B716" s="416"/>
      <c r="C716" s="416"/>
      <c r="D716" s="416"/>
      <c r="E716" s="416"/>
    </row>
    <row r="717" spans="1:5" x14ac:dyDescent="0.25">
      <c r="A717" s="426"/>
      <c r="B717" s="416"/>
      <c r="C717" s="416"/>
      <c r="D717" s="416"/>
      <c r="E717" s="416"/>
    </row>
    <row r="718" spans="1:5" x14ac:dyDescent="0.25">
      <c r="A718" s="426"/>
      <c r="B718" s="416"/>
      <c r="C718" s="416"/>
      <c r="D718" s="416"/>
      <c r="E718" s="416"/>
    </row>
    <row r="719" spans="1:5" x14ac:dyDescent="0.25">
      <c r="A719" s="426"/>
      <c r="B719" s="416"/>
      <c r="C719" s="416"/>
      <c r="D719" s="416"/>
      <c r="E719" s="416"/>
    </row>
    <row r="720" spans="1:5" x14ac:dyDescent="0.25">
      <c r="A720" s="426"/>
      <c r="B720" s="416"/>
      <c r="C720" s="416"/>
      <c r="D720" s="416"/>
      <c r="E720" s="416"/>
    </row>
    <row r="721" spans="1:5" x14ac:dyDescent="0.25">
      <c r="A721" s="426"/>
      <c r="B721" s="416"/>
      <c r="C721" s="416"/>
      <c r="D721" s="416"/>
      <c r="E721" s="416"/>
    </row>
    <row r="722" spans="1:5" x14ac:dyDescent="0.25">
      <c r="A722" s="426"/>
      <c r="B722" s="416"/>
      <c r="C722" s="416"/>
      <c r="D722" s="416"/>
      <c r="E722" s="416"/>
    </row>
    <row r="723" spans="1:5" x14ac:dyDescent="0.25">
      <c r="A723" s="426"/>
      <c r="B723" s="416"/>
      <c r="C723" s="416"/>
      <c r="D723" s="416"/>
      <c r="E723" s="416"/>
    </row>
    <row r="724" spans="1:5" x14ac:dyDescent="0.25">
      <c r="A724" s="426"/>
      <c r="B724" s="416"/>
      <c r="C724" s="416"/>
      <c r="D724" s="416"/>
      <c r="E724" s="416"/>
    </row>
    <row r="725" spans="1:5" x14ac:dyDescent="0.25">
      <c r="A725" s="426"/>
      <c r="B725" s="416"/>
      <c r="C725" s="416"/>
      <c r="D725" s="416"/>
      <c r="E725" s="416"/>
    </row>
    <row r="726" spans="1:5" x14ac:dyDescent="0.25">
      <c r="A726" s="426"/>
      <c r="B726" s="416"/>
      <c r="C726" s="416"/>
      <c r="D726" s="416"/>
      <c r="E726" s="416"/>
    </row>
    <row r="727" spans="1:5" x14ac:dyDescent="0.25">
      <c r="A727" s="426"/>
      <c r="B727" s="416"/>
      <c r="C727" s="416"/>
      <c r="D727" s="416"/>
      <c r="E727" s="416"/>
    </row>
    <row r="728" spans="1:5" x14ac:dyDescent="0.25">
      <c r="A728" s="426"/>
      <c r="B728" s="416"/>
      <c r="C728" s="416"/>
      <c r="D728" s="416"/>
      <c r="E728" s="416"/>
    </row>
    <row r="729" spans="1:5" x14ac:dyDescent="0.25">
      <c r="A729" s="426"/>
      <c r="B729" s="416"/>
      <c r="C729" s="416"/>
      <c r="D729" s="416"/>
      <c r="E729" s="416"/>
    </row>
    <row r="730" spans="1:5" x14ac:dyDescent="0.25">
      <c r="A730" s="426"/>
      <c r="B730" s="416"/>
      <c r="C730" s="416"/>
      <c r="D730" s="416"/>
      <c r="E730" s="416"/>
    </row>
    <row r="731" spans="1:5" x14ac:dyDescent="0.25">
      <c r="A731" s="426"/>
      <c r="B731" s="416"/>
      <c r="C731" s="416"/>
      <c r="D731" s="416"/>
      <c r="E731" s="416"/>
    </row>
    <row r="732" spans="1:5" x14ac:dyDescent="0.25">
      <c r="A732" s="426"/>
      <c r="B732" s="416"/>
      <c r="C732" s="416"/>
      <c r="D732" s="416"/>
      <c r="E732" s="416"/>
    </row>
    <row r="733" spans="1:5" x14ac:dyDescent="0.25">
      <c r="A733" s="426"/>
      <c r="B733" s="416"/>
      <c r="C733" s="416"/>
      <c r="D733" s="416"/>
      <c r="E733" s="416"/>
    </row>
    <row r="734" spans="1:5" x14ac:dyDescent="0.25">
      <c r="A734" s="426"/>
      <c r="B734" s="416"/>
      <c r="C734" s="416"/>
      <c r="D734" s="416"/>
      <c r="E734" s="416"/>
    </row>
    <row r="735" spans="1:5" x14ac:dyDescent="0.25">
      <c r="A735" s="426"/>
      <c r="B735" s="416"/>
      <c r="C735" s="416"/>
      <c r="D735" s="416"/>
      <c r="E735" s="416"/>
    </row>
    <row r="736" spans="1:5" x14ac:dyDescent="0.25">
      <c r="A736" s="426"/>
      <c r="B736" s="416"/>
      <c r="C736" s="416"/>
      <c r="D736" s="416"/>
      <c r="E736" s="416"/>
    </row>
    <row r="737" spans="1:5" x14ac:dyDescent="0.25">
      <c r="A737" s="426"/>
      <c r="B737" s="416"/>
      <c r="C737" s="416"/>
      <c r="D737" s="416"/>
      <c r="E737" s="416"/>
    </row>
    <row r="745" spans="1:5" x14ac:dyDescent="0.25">
      <c r="D745" s="23">
        <f>SUM(D3:D744)</f>
        <v>53355.319999999971</v>
      </c>
    </row>
  </sheetData>
  <mergeCells count="5"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2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762FC-E980-4D20-AD93-F6513CEDCC0A}">
  <dimension ref="A1:K976"/>
  <sheetViews>
    <sheetView workbookViewId="0">
      <selection activeCell="J23" sqref="J23"/>
    </sheetView>
  </sheetViews>
  <sheetFormatPr defaultRowHeight="15" x14ac:dyDescent="0.25"/>
  <cols>
    <col min="1" max="1" width="9.140625" style="23"/>
    <col min="2" max="2" width="9" style="23" customWidth="1"/>
    <col min="3" max="3" width="12" style="23" customWidth="1"/>
    <col min="4" max="4" width="12.7109375" style="23" customWidth="1"/>
    <col min="5" max="5" width="11.7109375" style="151" customWidth="1"/>
    <col min="9" max="9" width="20.140625" customWidth="1"/>
    <col min="10" max="10" width="10.85546875" bestFit="1" customWidth="1"/>
    <col min="11" max="11" width="15.42578125" customWidth="1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</row>
    <row r="2" spans="1:11" x14ac:dyDescent="0.25">
      <c r="A2" s="267"/>
      <c r="B2" s="411"/>
      <c r="C2" s="255"/>
      <c r="D2" s="267"/>
      <c r="E2" s="255"/>
    </row>
    <row r="3" spans="1:11" x14ac:dyDescent="0.25">
      <c r="A3" s="392" t="s">
        <v>16542</v>
      </c>
      <c r="B3" s="253" t="s">
        <v>16543</v>
      </c>
      <c r="C3" s="253">
        <v>120</v>
      </c>
      <c r="D3" s="253"/>
      <c r="E3" s="253">
        <v>280.8</v>
      </c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392" t="s">
        <v>16542</v>
      </c>
      <c r="B4" s="253" t="s">
        <v>16544</v>
      </c>
      <c r="C4" s="253">
        <v>1459</v>
      </c>
      <c r="D4" s="253"/>
      <c r="E4" s="253">
        <v>2958.8</v>
      </c>
      <c r="G4" s="635" t="s">
        <v>9</v>
      </c>
      <c r="H4" s="636"/>
      <c r="I4" s="9">
        <f>SUM(C3:C715)</f>
        <v>123947.5</v>
      </c>
      <c r="J4" s="9">
        <f>D718/1.23</f>
        <v>46285.634146341421</v>
      </c>
      <c r="K4" s="9">
        <f>SUM(E3:E715)</f>
        <v>239767.93999999997</v>
      </c>
    </row>
    <row r="5" spans="1:11" x14ac:dyDescent="0.25">
      <c r="A5" s="392" t="s">
        <v>16542</v>
      </c>
      <c r="B5" s="253" t="s">
        <v>16545</v>
      </c>
      <c r="C5" s="253">
        <v>89</v>
      </c>
      <c r="D5" s="253"/>
      <c r="E5" s="253">
        <v>184.5</v>
      </c>
      <c r="G5" s="633" t="s">
        <v>10</v>
      </c>
      <c r="H5" s="633"/>
      <c r="I5" s="9">
        <f>K4+J4</f>
        <v>286053.57414634142</v>
      </c>
      <c r="J5" s="14"/>
      <c r="K5" s="14"/>
    </row>
    <row r="6" spans="1:11" x14ac:dyDescent="0.25">
      <c r="A6" s="392" t="s">
        <v>16542</v>
      </c>
      <c r="B6" s="253" t="s">
        <v>16546</v>
      </c>
      <c r="C6" s="253">
        <v>192</v>
      </c>
      <c r="D6" s="253"/>
      <c r="E6" s="253">
        <v>452.4</v>
      </c>
      <c r="G6" s="633" t="s">
        <v>11</v>
      </c>
      <c r="H6" s="633"/>
      <c r="I6" s="226">
        <f>I4/I5</f>
        <v>0.43330170010946978</v>
      </c>
      <c r="J6" s="14"/>
      <c r="K6" s="14"/>
    </row>
    <row r="7" spans="1:11" x14ac:dyDescent="0.25">
      <c r="A7" s="392" t="s">
        <v>16542</v>
      </c>
      <c r="B7" s="253" t="s">
        <v>16547</v>
      </c>
      <c r="C7" s="253">
        <v>30</v>
      </c>
      <c r="D7" s="253"/>
      <c r="E7" s="253">
        <v>73.5</v>
      </c>
    </row>
    <row r="8" spans="1:11" x14ac:dyDescent="0.25">
      <c r="A8" s="392" t="s">
        <v>16542</v>
      </c>
      <c r="B8" s="253" t="s">
        <v>16548</v>
      </c>
      <c r="C8" s="253">
        <v>303</v>
      </c>
      <c r="D8" s="253"/>
      <c r="E8" s="253">
        <v>671.84</v>
      </c>
    </row>
    <row r="9" spans="1:11" x14ac:dyDescent="0.25">
      <c r="A9" s="392" t="s">
        <v>16542</v>
      </c>
      <c r="B9" s="253" t="s">
        <v>16549</v>
      </c>
      <c r="C9" s="253">
        <v>15</v>
      </c>
      <c r="D9" s="253">
        <v>61</v>
      </c>
      <c r="E9" s="253"/>
    </row>
    <row r="10" spans="1:11" x14ac:dyDescent="0.25">
      <c r="A10" s="392" t="s">
        <v>16542</v>
      </c>
      <c r="B10" s="253" t="s">
        <v>16550</v>
      </c>
      <c r="C10" s="253">
        <v>68</v>
      </c>
      <c r="D10" s="253"/>
      <c r="E10" s="253">
        <v>1137.5999999999999</v>
      </c>
    </row>
    <row r="11" spans="1:11" x14ac:dyDescent="0.25">
      <c r="A11" s="392" t="s">
        <v>16542</v>
      </c>
      <c r="B11" s="253" t="s">
        <v>16551</v>
      </c>
      <c r="C11" s="253">
        <v>21</v>
      </c>
      <c r="D11" s="253">
        <v>60.27</v>
      </c>
      <c r="E11" s="253"/>
    </row>
    <row r="12" spans="1:11" x14ac:dyDescent="0.25">
      <c r="A12" s="392" t="s">
        <v>16542</v>
      </c>
      <c r="B12" s="253" t="s">
        <v>16552</v>
      </c>
      <c r="C12" s="253">
        <v>295</v>
      </c>
      <c r="D12" s="253"/>
      <c r="E12" s="253">
        <v>399.2</v>
      </c>
    </row>
    <row r="13" spans="1:11" x14ac:dyDescent="0.25">
      <c r="A13" s="392" t="s">
        <v>16542</v>
      </c>
      <c r="B13" s="253" t="s">
        <v>16553</v>
      </c>
      <c r="C13" s="253">
        <v>200</v>
      </c>
      <c r="D13" s="253"/>
      <c r="E13" s="253">
        <v>445.48</v>
      </c>
    </row>
    <row r="14" spans="1:11" x14ac:dyDescent="0.25">
      <c r="A14" s="392" t="s">
        <v>16542</v>
      </c>
      <c r="B14" s="253" t="s">
        <v>16554</v>
      </c>
      <c r="C14" s="253">
        <v>87</v>
      </c>
      <c r="D14" s="253"/>
      <c r="E14" s="253">
        <v>210.7</v>
      </c>
    </row>
    <row r="15" spans="1:11" x14ac:dyDescent="0.25">
      <c r="A15" s="392" t="s">
        <v>16542</v>
      </c>
      <c r="B15" s="253" t="s">
        <v>16555</v>
      </c>
      <c r="C15" s="253">
        <v>70</v>
      </c>
      <c r="D15" s="253"/>
      <c r="E15" s="253">
        <v>159.30000000000001</v>
      </c>
    </row>
    <row r="16" spans="1:11" x14ac:dyDescent="0.25">
      <c r="A16" s="392" t="s">
        <v>16542</v>
      </c>
      <c r="B16" s="253" t="s">
        <v>16556</v>
      </c>
      <c r="C16" s="253">
        <v>42</v>
      </c>
      <c r="D16" s="253"/>
      <c r="E16" s="253">
        <v>93.1</v>
      </c>
    </row>
    <row r="17" spans="1:5" x14ac:dyDescent="0.25">
      <c r="A17" s="392" t="s">
        <v>16542</v>
      </c>
      <c r="B17" s="253" t="s">
        <v>16557</v>
      </c>
      <c r="C17" s="253">
        <v>22</v>
      </c>
      <c r="D17" s="253"/>
      <c r="E17" s="253">
        <v>49</v>
      </c>
    </row>
    <row r="18" spans="1:5" x14ac:dyDescent="0.25">
      <c r="A18" s="392" t="s">
        <v>16542</v>
      </c>
      <c r="B18" s="253" t="s">
        <v>16558</v>
      </c>
      <c r="C18" s="253" t="s">
        <v>16559</v>
      </c>
      <c r="D18" s="253">
        <v>280.74</v>
      </c>
      <c r="E18" s="253"/>
    </row>
    <row r="19" spans="1:5" x14ac:dyDescent="0.25">
      <c r="A19" s="392" t="s">
        <v>16542</v>
      </c>
      <c r="B19" s="253" t="s">
        <v>16560</v>
      </c>
      <c r="C19" s="253">
        <v>22</v>
      </c>
      <c r="D19" s="253">
        <v>72.319999999999993</v>
      </c>
      <c r="E19" s="253"/>
    </row>
    <row r="20" spans="1:5" x14ac:dyDescent="0.25">
      <c r="A20" s="392" t="s">
        <v>16542</v>
      </c>
      <c r="B20" s="253" t="s">
        <v>16561</v>
      </c>
      <c r="C20" s="253">
        <v>4636</v>
      </c>
      <c r="D20" s="253"/>
      <c r="E20" s="254">
        <v>7500.53</v>
      </c>
    </row>
    <row r="21" spans="1:5" x14ac:dyDescent="0.25">
      <c r="A21" s="392" t="s">
        <v>16542</v>
      </c>
      <c r="B21" s="253" t="s">
        <v>16562</v>
      </c>
      <c r="C21" s="253">
        <v>29</v>
      </c>
      <c r="D21" s="253">
        <v>83.15</v>
      </c>
      <c r="E21" s="253"/>
    </row>
    <row r="22" spans="1:5" x14ac:dyDescent="0.25">
      <c r="A22" s="392" t="s">
        <v>16542</v>
      </c>
      <c r="B22" s="253" t="s">
        <v>16563</v>
      </c>
      <c r="C22" s="253">
        <v>358</v>
      </c>
      <c r="D22" s="253"/>
      <c r="E22" s="253">
        <v>1168.3800000000001</v>
      </c>
    </row>
    <row r="23" spans="1:5" x14ac:dyDescent="0.25">
      <c r="A23" s="392" t="s">
        <v>16542</v>
      </c>
      <c r="B23" s="253" t="s">
        <v>16564</v>
      </c>
      <c r="C23" s="253">
        <v>50</v>
      </c>
      <c r="D23" s="253">
        <v>203.2</v>
      </c>
      <c r="E23" s="253"/>
    </row>
    <row r="24" spans="1:5" x14ac:dyDescent="0.25">
      <c r="A24" s="392" t="s">
        <v>16542</v>
      </c>
      <c r="B24" s="253" t="s">
        <v>16565</v>
      </c>
      <c r="C24" s="412">
        <v>383</v>
      </c>
      <c r="D24" s="253"/>
      <c r="E24" s="253">
        <v>959.15</v>
      </c>
    </row>
    <row r="25" spans="1:5" x14ac:dyDescent="0.25">
      <c r="A25" s="392" t="s">
        <v>16542</v>
      </c>
      <c r="B25" s="253" t="s">
        <v>16566</v>
      </c>
      <c r="C25" s="253">
        <v>60</v>
      </c>
      <c r="D25" s="253"/>
      <c r="E25" s="253">
        <v>162.72999999999999</v>
      </c>
    </row>
    <row r="26" spans="1:5" x14ac:dyDescent="0.25">
      <c r="A26" s="392" t="s">
        <v>16542</v>
      </c>
      <c r="B26" s="253" t="s">
        <v>16567</v>
      </c>
      <c r="C26" s="253">
        <v>174</v>
      </c>
      <c r="D26" s="253"/>
      <c r="E26" s="253">
        <v>569.24</v>
      </c>
    </row>
    <row r="27" spans="1:5" x14ac:dyDescent="0.25">
      <c r="A27" s="392" t="s">
        <v>16542</v>
      </c>
      <c r="B27" s="253" t="s">
        <v>16568</v>
      </c>
      <c r="C27" s="253">
        <v>65</v>
      </c>
      <c r="D27" s="253"/>
      <c r="E27" s="253">
        <v>204.92</v>
      </c>
    </row>
    <row r="28" spans="1:5" x14ac:dyDescent="0.25">
      <c r="A28" s="392" t="s">
        <v>16542</v>
      </c>
      <c r="B28" s="253" t="s">
        <v>16569</v>
      </c>
      <c r="C28" s="253">
        <v>14</v>
      </c>
      <c r="D28" s="253"/>
      <c r="E28" s="253">
        <v>60.27</v>
      </c>
    </row>
    <row r="29" spans="1:5" x14ac:dyDescent="0.25">
      <c r="A29" s="392" t="s">
        <v>16542</v>
      </c>
      <c r="B29" s="253" t="s">
        <v>16570</v>
      </c>
      <c r="C29" s="253">
        <v>150</v>
      </c>
      <c r="D29" s="253"/>
      <c r="E29" s="253">
        <v>421.89</v>
      </c>
    </row>
    <row r="30" spans="1:5" x14ac:dyDescent="0.25">
      <c r="A30" s="392" t="s">
        <v>16542</v>
      </c>
      <c r="B30" s="253" t="s">
        <v>16571</v>
      </c>
      <c r="C30" s="253">
        <v>29</v>
      </c>
      <c r="D30" s="253">
        <v>108.86</v>
      </c>
      <c r="E30" s="253"/>
    </row>
    <row r="31" spans="1:5" x14ac:dyDescent="0.25">
      <c r="A31" s="392" t="s">
        <v>16542</v>
      </c>
      <c r="B31" s="253" t="s">
        <v>16572</v>
      </c>
      <c r="C31" s="253">
        <v>23</v>
      </c>
      <c r="D31" s="253"/>
      <c r="E31" s="253">
        <v>45</v>
      </c>
    </row>
    <row r="32" spans="1:5" x14ac:dyDescent="0.25">
      <c r="A32" s="392" t="s">
        <v>16542</v>
      </c>
      <c r="B32" s="253" t="s">
        <v>16573</v>
      </c>
      <c r="C32" s="253">
        <v>94</v>
      </c>
      <c r="D32" s="253">
        <v>271.22000000000003</v>
      </c>
      <c r="E32" s="253"/>
    </row>
    <row r="33" spans="1:5" x14ac:dyDescent="0.25">
      <c r="A33" s="392" t="s">
        <v>16574</v>
      </c>
      <c r="B33" s="253" t="s">
        <v>16575</v>
      </c>
      <c r="C33" s="301">
        <v>49</v>
      </c>
      <c r="D33" s="253"/>
      <c r="E33" s="253"/>
    </row>
    <row r="34" spans="1:5" x14ac:dyDescent="0.25">
      <c r="A34" s="392" t="s">
        <v>16574</v>
      </c>
      <c r="B34" s="253" t="s">
        <v>16576</v>
      </c>
      <c r="C34" s="253">
        <v>120</v>
      </c>
      <c r="D34" s="253"/>
      <c r="E34" s="253">
        <v>289.10000000000002</v>
      </c>
    </row>
    <row r="35" spans="1:5" x14ac:dyDescent="0.25">
      <c r="A35" s="392" t="s">
        <v>16574</v>
      </c>
      <c r="B35" s="253" t="s">
        <v>16577</v>
      </c>
      <c r="C35" s="253">
        <v>264</v>
      </c>
      <c r="D35" s="253"/>
      <c r="E35" s="253">
        <v>445</v>
      </c>
    </row>
    <row r="36" spans="1:5" x14ac:dyDescent="0.25">
      <c r="A36" s="392" t="s">
        <v>16574</v>
      </c>
      <c r="B36" s="253" t="s">
        <v>16578</v>
      </c>
      <c r="C36" s="253">
        <v>53</v>
      </c>
      <c r="D36" s="253"/>
      <c r="E36" s="253">
        <v>127.4</v>
      </c>
    </row>
    <row r="37" spans="1:5" x14ac:dyDescent="0.25">
      <c r="A37" s="392" t="s">
        <v>16574</v>
      </c>
      <c r="B37" s="253" t="s">
        <v>16579</v>
      </c>
      <c r="C37" s="253">
        <v>40</v>
      </c>
      <c r="D37" s="253">
        <v>253.13</v>
      </c>
      <c r="E37" s="253"/>
    </row>
    <row r="38" spans="1:5" x14ac:dyDescent="0.25">
      <c r="A38" s="392" t="s">
        <v>16574</v>
      </c>
      <c r="B38" s="253" t="s">
        <v>16580</v>
      </c>
      <c r="C38" s="253">
        <v>50</v>
      </c>
      <c r="D38" s="253"/>
      <c r="E38" s="253">
        <v>39.82</v>
      </c>
    </row>
    <row r="39" spans="1:5" x14ac:dyDescent="0.25">
      <c r="A39" s="392" t="s">
        <v>16574</v>
      </c>
      <c r="B39" s="253" t="s">
        <v>16581</v>
      </c>
      <c r="C39" s="253">
        <v>20</v>
      </c>
      <c r="D39" s="253"/>
      <c r="E39" s="253">
        <v>52</v>
      </c>
    </row>
    <row r="40" spans="1:5" x14ac:dyDescent="0.25">
      <c r="A40" s="392" t="s">
        <v>16574</v>
      </c>
      <c r="B40" s="253" t="s">
        <v>16582</v>
      </c>
      <c r="C40" s="253">
        <v>53</v>
      </c>
      <c r="D40" s="253">
        <v>172.69</v>
      </c>
      <c r="E40" s="253"/>
    </row>
    <row r="41" spans="1:5" x14ac:dyDescent="0.25">
      <c r="A41" s="392" t="s">
        <v>16574</v>
      </c>
      <c r="B41" s="253" t="s">
        <v>16583</v>
      </c>
      <c r="C41" s="253">
        <v>995.5</v>
      </c>
      <c r="D41" s="253"/>
      <c r="E41" s="254">
        <v>2365.1999999999998</v>
      </c>
    </row>
    <row r="42" spans="1:5" ht="25.5" x14ac:dyDescent="0.25">
      <c r="A42" s="392" t="s">
        <v>16574</v>
      </c>
      <c r="B42" s="22" t="s">
        <v>16584</v>
      </c>
      <c r="C42" s="22">
        <v>93</v>
      </c>
      <c r="D42" s="22"/>
      <c r="E42" s="253">
        <v>247.11</v>
      </c>
    </row>
    <row r="43" spans="1:5" x14ac:dyDescent="0.25">
      <c r="A43" s="392" t="s">
        <v>16574</v>
      </c>
      <c r="B43" s="22" t="s">
        <v>16585</v>
      </c>
      <c r="C43" s="22">
        <v>66</v>
      </c>
      <c r="D43" s="22"/>
      <c r="E43" s="253">
        <v>153</v>
      </c>
    </row>
    <row r="44" spans="1:5" x14ac:dyDescent="0.25">
      <c r="A44" s="392" t="s">
        <v>16574</v>
      </c>
      <c r="B44" s="22" t="s">
        <v>16586</v>
      </c>
      <c r="C44" s="22">
        <v>82</v>
      </c>
      <c r="D44" s="22"/>
      <c r="E44" s="253">
        <v>191.1</v>
      </c>
    </row>
    <row r="45" spans="1:5" x14ac:dyDescent="0.25">
      <c r="A45" s="392" t="s">
        <v>16574</v>
      </c>
      <c r="B45" s="22" t="s">
        <v>16587</v>
      </c>
      <c r="C45" s="22">
        <v>87</v>
      </c>
      <c r="D45" s="253"/>
      <c r="E45" s="394">
        <v>188.8</v>
      </c>
    </row>
    <row r="46" spans="1:5" x14ac:dyDescent="0.25">
      <c r="A46" s="392" t="s">
        <v>16574</v>
      </c>
      <c r="B46" s="22" t="s">
        <v>16588</v>
      </c>
      <c r="C46" s="22">
        <v>40</v>
      </c>
      <c r="D46" s="21"/>
      <c r="E46" s="394">
        <v>137.19999999999999</v>
      </c>
    </row>
    <row r="47" spans="1:5" x14ac:dyDescent="0.25">
      <c r="A47" s="392" t="s">
        <v>16574</v>
      </c>
      <c r="B47" s="22" t="s">
        <v>16589</v>
      </c>
      <c r="C47" s="22">
        <v>1201</v>
      </c>
      <c r="D47" s="112"/>
      <c r="E47" s="60">
        <v>2557.89</v>
      </c>
    </row>
    <row r="48" spans="1:5" x14ac:dyDescent="0.25">
      <c r="A48" s="392" t="s">
        <v>16574</v>
      </c>
      <c r="B48" s="22" t="s">
        <v>16590</v>
      </c>
      <c r="C48" s="22">
        <v>134</v>
      </c>
      <c r="D48" s="21"/>
      <c r="E48" s="22">
        <v>318.60000000000002</v>
      </c>
    </row>
    <row r="49" spans="1:5" x14ac:dyDescent="0.25">
      <c r="A49" s="392" t="s">
        <v>16574</v>
      </c>
      <c r="B49" s="22" t="s">
        <v>16591</v>
      </c>
      <c r="C49" s="22">
        <v>27</v>
      </c>
      <c r="D49" s="21"/>
      <c r="E49" s="22">
        <v>67.599999999999994</v>
      </c>
    </row>
    <row r="50" spans="1:5" x14ac:dyDescent="0.25">
      <c r="A50" s="392" t="s">
        <v>16574</v>
      </c>
      <c r="B50" s="22" t="s">
        <v>16592</v>
      </c>
      <c r="C50" s="21">
        <v>10</v>
      </c>
      <c r="D50" s="21"/>
      <c r="E50" s="394">
        <v>49</v>
      </c>
    </row>
    <row r="51" spans="1:5" x14ac:dyDescent="0.25">
      <c r="A51" s="392" t="s">
        <v>16574</v>
      </c>
      <c r="B51" s="22" t="s">
        <v>16593</v>
      </c>
      <c r="C51" s="112">
        <v>16</v>
      </c>
      <c r="D51" s="21"/>
      <c r="E51" s="22">
        <v>45</v>
      </c>
    </row>
    <row r="52" spans="1:5" x14ac:dyDescent="0.25">
      <c r="A52" s="392" t="s">
        <v>16574</v>
      </c>
      <c r="B52" s="22" t="s">
        <v>16594</v>
      </c>
      <c r="C52" s="22">
        <v>228</v>
      </c>
      <c r="D52" s="22"/>
      <c r="E52" s="21">
        <v>502.75</v>
      </c>
    </row>
    <row r="53" spans="1:5" x14ac:dyDescent="0.25">
      <c r="A53" s="392" t="s">
        <v>16574</v>
      </c>
      <c r="B53" s="22" t="s">
        <v>16595</v>
      </c>
      <c r="C53" s="22">
        <v>100</v>
      </c>
      <c r="D53" s="60"/>
      <c r="E53" s="253">
        <v>221.2</v>
      </c>
    </row>
    <row r="54" spans="1:5" x14ac:dyDescent="0.25">
      <c r="A54" s="392" t="s">
        <v>16574</v>
      </c>
      <c r="B54" s="22" t="s">
        <v>16596</v>
      </c>
      <c r="C54" s="22">
        <v>113</v>
      </c>
      <c r="D54" s="21"/>
      <c r="E54" s="22">
        <v>270.39999999999998</v>
      </c>
    </row>
    <row r="55" spans="1:5" x14ac:dyDescent="0.25">
      <c r="A55" s="392">
        <v>44809</v>
      </c>
      <c r="B55" s="22" t="s">
        <v>16597</v>
      </c>
      <c r="C55" s="22">
        <v>48</v>
      </c>
      <c r="D55" s="21">
        <v>168.76</v>
      </c>
      <c r="E55" s="22"/>
    </row>
    <row r="56" spans="1:5" x14ac:dyDescent="0.25">
      <c r="A56" s="392">
        <v>44809</v>
      </c>
      <c r="B56" s="22" t="s">
        <v>16598</v>
      </c>
      <c r="C56" s="22">
        <v>330</v>
      </c>
      <c r="D56" s="253"/>
      <c r="E56" s="21">
        <v>696.8</v>
      </c>
    </row>
    <row r="57" spans="1:5" x14ac:dyDescent="0.25">
      <c r="A57" s="392">
        <v>44809</v>
      </c>
      <c r="B57" s="22" t="s">
        <v>16599</v>
      </c>
      <c r="C57" s="21">
        <v>11</v>
      </c>
      <c r="D57" s="21"/>
      <c r="E57" s="21">
        <v>52</v>
      </c>
    </row>
    <row r="58" spans="1:5" x14ac:dyDescent="0.25">
      <c r="A58" s="392">
        <v>44809</v>
      </c>
      <c r="B58" s="22" t="s">
        <v>16600</v>
      </c>
      <c r="C58" s="294">
        <v>68</v>
      </c>
      <c r="D58" s="21">
        <v>204.92</v>
      </c>
      <c r="E58" s="22"/>
    </row>
    <row r="59" spans="1:5" x14ac:dyDescent="0.25">
      <c r="A59" s="392">
        <v>44809</v>
      </c>
      <c r="B59" s="21" t="s">
        <v>16601</v>
      </c>
      <c r="C59" s="22">
        <v>2400</v>
      </c>
      <c r="D59" s="21"/>
      <c r="E59" s="22">
        <v>4116</v>
      </c>
    </row>
    <row r="60" spans="1:5" x14ac:dyDescent="0.25">
      <c r="A60" s="392">
        <v>44809</v>
      </c>
      <c r="B60" s="22" t="s">
        <v>16602</v>
      </c>
      <c r="C60" s="21">
        <v>136</v>
      </c>
      <c r="D60" s="21"/>
      <c r="E60" s="22">
        <v>382.2</v>
      </c>
    </row>
    <row r="61" spans="1:5" x14ac:dyDescent="0.25">
      <c r="A61" s="392">
        <v>44809</v>
      </c>
      <c r="B61" s="22" t="s">
        <v>16603</v>
      </c>
      <c r="C61" s="21">
        <v>132</v>
      </c>
      <c r="D61" s="21"/>
      <c r="E61" s="22">
        <v>323.39999999999998</v>
      </c>
    </row>
    <row r="62" spans="1:5" x14ac:dyDescent="0.25">
      <c r="A62" s="392">
        <v>44809</v>
      </c>
      <c r="B62" s="22" t="s">
        <v>16604</v>
      </c>
      <c r="C62" s="294">
        <v>50</v>
      </c>
      <c r="D62" s="253"/>
      <c r="E62" s="21">
        <v>165.2</v>
      </c>
    </row>
    <row r="63" spans="1:5" x14ac:dyDescent="0.25">
      <c r="A63" s="392">
        <v>44809</v>
      </c>
      <c r="B63" s="22" t="s">
        <v>16605</v>
      </c>
      <c r="C63" s="22">
        <v>20</v>
      </c>
      <c r="D63" s="21">
        <v>60.27</v>
      </c>
      <c r="E63" s="253"/>
    </row>
    <row r="64" spans="1:5" x14ac:dyDescent="0.25">
      <c r="A64" s="392">
        <v>44809</v>
      </c>
      <c r="B64" s="22" t="s">
        <v>16606</v>
      </c>
      <c r="C64" s="21">
        <v>63</v>
      </c>
      <c r="D64" s="254"/>
      <c r="E64" s="60">
        <v>200.2</v>
      </c>
    </row>
    <row r="65" spans="1:5" x14ac:dyDescent="0.25">
      <c r="A65" s="392">
        <v>44809</v>
      </c>
      <c r="B65" s="22" t="s">
        <v>16607</v>
      </c>
      <c r="C65" s="21">
        <v>71</v>
      </c>
      <c r="D65" s="253">
        <v>361.62</v>
      </c>
      <c r="E65" s="60"/>
    </row>
    <row r="66" spans="1:5" x14ac:dyDescent="0.25">
      <c r="A66" s="392">
        <v>44809</v>
      </c>
      <c r="B66" s="22" t="s">
        <v>16608</v>
      </c>
      <c r="C66" s="22">
        <v>64</v>
      </c>
      <c r="D66" s="21"/>
      <c r="E66" s="22">
        <v>392</v>
      </c>
    </row>
    <row r="67" spans="1:5" x14ac:dyDescent="0.25">
      <c r="A67" s="392">
        <v>44809</v>
      </c>
      <c r="B67" s="22" t="s">
        <v>16609</v>
      </c>
      <c r="C67" s="21">
        <v>97</v>
      </c>
      <c r="D67" s="21">
        <v>289.3</v>
      </c>
      <c r="E67" s="22"/>
    </row>
    <row r="68" spans="1:5" x14ac:dyDescent="0.25">
      <c r="A68" s="392">
        <v>44809</v>
      </c>
      <c r="B68" s="22" t="s">
        <v>16610</v>
      </c>
      <c r="C68" s="253">
        <v>32</v>
      </c>
      <c r="D68" s="21">
        <v>102.34</v>
      </c>
      <c r="E68" s="22"/>
    </row>
    <row r="69" spans="1:5" x14ac:dyDescent="0.25">
      <c r="A69" s="392">
        <v>44809</v>
      </c>
      <c r="B69" s="22" t="s">
        <v>16611</v>
      </c>
      <c r="C69" s="21">
        <v>77</v>
      </c>
      <c r="D69" s="21"/>
      <c r="E69" s="60">
        <v>176.4</v>
      </c>
    </row>
    <row r="70" spans="1:5" x14ac:dyDescent="0.25">
      <c r="A70" s="392">
        <v>44809</v>
      </c>
      <c r="B70" s="22" t="s">
        <v>16612</v>
      </c>
      <c r="C70" s="21">
        <v>33</v>
      </c>
      <c r="D70" s="21">
        <v>101.6</v>
      </c>
      <c r="E70" s="60"/>
    </row>
    <row r="71" spans="1:5" x14ac:dyDescent="0.25">
      <c r="A71" s="392">
        <v>44809</v>
      </c>
      <c r="B71" s="22" t="s">
        <v>16613</v>
      </c>
      <c r="C71" s="21">
        <v>105</v>
      </c>
      <c r="D71" s="21"/>
      <c r="E71" s="22">
        <v>296</v>
      </c>
    </row>
    <row r="72" spans="1:5" x14ac:dyDescent="0.25">
      <c r="A72" s="392">
        <v>44809</v>
      </c>
      <c r="B72" s="22" t="s">
        <v>16614</v>
      </c>
      <c r="C72" s="294">
        <v>31</v>
      </c>
      <c r="D72" s="294">
        <v>84.38</v>
      </c>
      <c r="E72" s="22"/>
    </row>
    <row r="73" spans="1:5" x14ac:dyDescent="0.25">
      <c r="A73" s="392">
        <v>44809</v>
      </c>
      <c r="B73" s="22" t="s">
        <v>16615</v>
      </c>
      <c r="C73" s="21">
        <v>147</v>
      </c>
      <c r="D73" s="21"/>
      <c r="E73" s="21">
        <v>355.3</v>
      </c>
    </row>
    <row r="74" spans="1:5" x14ac:dyDescent="0.25">
      <c r="A74" s="392">
        <v>44809</v>
      </c>
      <c r="B74" s="22" t="s">
        <v>16616</v>
      </c>
      <c r="C74" s="22">
        <v>25</v>
      </c>
      <c r="D74" s="22"/>
      <c r="E74" s="22">
        <v>53.9</v>
      </c>
    </row>
    <row r="75" spans="1:5" ht="25.5" x14ac:dyDescent="0.25">
      <c r="A75" s="392">
        <v>44809</v>
      </c>
      <c r="B75" s="22" t="s">
        <v>16617</v>
      </c>
      <c r="C75" s="22">
        <v>120</v>
      </c>
      <c r="D75" s="22"/>
      <c r="E75" s="22">
        <v>222.2</v>
      </c>
    </row>
    <row r="76" spans="1:5" x14ac:dyDescent="0.25">
      <c r="A76" s="392">
        <v>44809</v>
      </c>
      <c r="B76" s="22" t="s">
        <v>16618</v>
      </c>
      <c r="C76" s="22">
        <v>60</v>
      </c>
      <c r="D76" s="22"/>
      <c r="E76" s="22">
        <v>162.72999999999999</v>
      </c>
    </row>
    <row r="77" spans="1:5" x14ac:dyDescent="0.25">
      <c r="A77" s="392">
        <v>44809</v>
      </c>
      <c r="B77" s="22" t="s">
        <v>16619</v>
      </c>
      <c r="C77" s="413">
        <v>50</v>
      </c>
      <c r="D77" s="22"/>
      <c r="E77" s="22">
        <v>68.599999999999994</v>
      </c>
    </row>
    <row r="78" spans="1:5" x14ac:dyDescent="0.25">
      <c r="A78" s="392">
        <v>44809</v>
      </c>
      <c r="B78" s="22" t="s">
        <v>16620</v>
      </c>
      <c r="C78" s="22">
        <v>120</v>
      </c>
      <c r="D78" s="22">
        <v>253.13</v>
      </c>
      <c r="E78" s="22"/>
    </row>
    <row r="79" spans="1:5" x14ac:dyDescent="0.25">
      <c r="A79" s="392">
        <v>44809</v>
      </c>
      <c r="B79" s="22" t="s">
        <v>16621</v>
      </c>
      <c r="C79" s="21">
        <v>40</v>
      </c>
      <c r="D79" s="22"/>
      <c r="E79" s="22">
        <v>99.12</v>
      </c>
    </row>
    <row r="80" spans="1:5" x14ac:dyDescent="0.25">
      <c r="A80" s="392">
        <v>44809</v>
      </c>
      <c r="B80" s="22" t="s">
        <v>16622</v>
      </c>
      <c r="C80" s="294">
        <v>180</v>
      </c>
      <c r="D80" s="22">
        <v>706.06</v>
      </c>
      <c r="E80" s="394"/>
    </row>
    <row r="81" spans="1:5" x14ac:dyDescent="0.25">
      <c r="A81" s="392">
        <v>44809</v>
      </c>
      <c r="B81" s="22" t="s">
        <v>16623</v>
      </c>
      <c r="C81" s="22">
        <v>75</v>
      </c>
      <c r="D81" s="22">
        <v>304.79000000000002</v>
      </c>
      <c r="E81" s="22"/>
    </row>
    <row r="82" spans="1:5" x14ac:dyDescent="0.25">
      <c r="A82" s="392">
        <v>44809</v>
      </c>
      <c r="B82" s="22" t="s">
        <v>16624</v>
      </c>
      <c r="C82" s="22">
        <v>35</v>
      </c>
      <c r="D82" s="22">
        <v>108.49</v>
      </c>
      <c r="E82" s="22"/>
    </row>
    <row r="83" spans="1:5" x14ac:dyDescent="0.25">
      <c r="A83" s="392">
        <v>44809</v>
      </c>
      <c r="B83" s="294" t="s">
        <v>16625</v>
      </c>
      <c r="C83" s="21">
        <v>121</v>
      </c>
      <c r="D83" s="21"/>
      <c r="E83" s="21">
        <v>294</v>
      </c>
    </row>
    <row r="84" spans="1:5" x14ac:dyDescent="0.25">
      <c r="A84" s="392">
        <v>44809</v>
      </c>
      <c r="B84" s="21" t="s">
        <v>16626</v>
      </c>
      <c r="C84" s="7">
        <v>177</v>
      </c>
      <c r="D84" s="21"/>
      <c r="E84" s="21">
        <v>416.5</v>
      </c>
    </row>
    <row r="85" spans="1:5" x14ac:dyDescent="0.25">
      <c r="A85" s="20">
        <v>44810</v>
      </c>
      <c r="B85" s="21" t="s">
        <v>16627</v>
      </c>
      <c r="C85" s="21">
        <v>107</v>
      </c>
      <c r="D85" s="21"/>
      <c r="E85" s="21">
        <v>189.6</v>
      </c>
    </row>
    <row r="86" spans="1:5" x14ac:dyDescent="0.25">
      <c r="A86" s="20">
        <v>44810</v>
      </c>
      <c r="B86" s="21" t="s">
        <v>16628</v>
      </c>
      <c r="C86" s="21">
        <v>150</v>
      </c>
      <c r="D86" s="60">
        <v>467.4</v>
      </c>
      <c r="E86" s="60"/>
    </row>
    <row r="87" spans="1:5" x14ac:dyDescent="0.25">
      <c r="A87" s="20">
        <v>44810</v>
      </c>
      <c r="B87" s="21" t="s">
        <v>16629</v>
      </c>
      <c r="C87" s="21">
        <v>57</v>
      </c>
      <c r="D87" s="21">
        <v>162.72999999999999</v>
      </c>
      <c r="E87" s="21"/>
    </row>
    <row r="88" spans="1:5" x14ac:dyDescent="0.25">
      <c r="A88" s="20">
        <v>44810</v>
      </c>
      <c r="B88" s="21" t="s">
        <v>16630</v>
      </c>
      <c r="C88" s="21">
        <v>179</v>
      </c>
      <c r="D88" s="21"/>
      <c r="E88" s="21">
        <v>424.8</v>
      </c>
    </row>
    <row r="89" spans="1:5" x14ac:dyDescent="0.25">
      <c r="A89" s="20">
        <v>44810</v>
      </c>
      <c r="B89" s="21" t="s">
        <v>16631</v>
      </c>
      <c r="C89" s="21">
        <v>363</v>
      </c>
      <c r="D89" s="21"/>
      <c r="E89" s="21">
        <v>786.7</v>
      </c>
    </row>
    <row r="90" spans="1:5" x14ac:dyDescent="0.25">
      <c r="A90" s="20">
        <v>44810</v>
      </c>
      <c r="B90" s="21" t="s">
        <v>16632</v>
      </c>
      <c r="C90" s="21">
        <v>30</v>
      </c>
      <c r="D90" s="21"/>
      <c r="E90" s="21">
        <v>113.19</v>
      </c>
    </row>
    <row r="91" spans="1:5" x14ac:dyDescent="0.25">
      <c r="A91" s="20">
        <v>44810</v>
      </c>
      <c r="B91" s="21" t="s">
        <v>16633</v>
      </c>
      <c r="C91" s="21">
        <v>217</v>
      </c>
      <c r="D91" s="21"/>
      <c r="E91" s="21">
        <v>591.19000000000005</v>
      </c>
    </row>
    <row r="92" spans="1:5" x14ac:dyDescent="0.25">
      <c r="A92" s="20">
        <v>44810</v>
      </c>
      <c r="B92" s="21" t="s">
        <v>16634</v>
      </c>
      <c r="C92" s="7">
        <v>240</v>
      </c>
      <c r="D92" s="21"/>
      <c r="E92" s="21">
        <v>409.4</v>
      </c>
    </row>
    <row r="93" spans="1:5" x14ac:dyDescent="0.25">
      <c r="A93" s="20">
        <v>44810</v>
      </c>
      <c r="B93" s="21" t="s">
        <v>16635</v>
      </c>
      <c r="C93" s="21">
        <v>151</v>
      </c>
      <c r="D93" s="21">
        <v>712.91</v>
      </c>
      <c r="E93" s="21"/>
    </row>
    <row r="94" spans="1:5" x14ac:dyDescent="0.25">
      <c r="A94" s="20">
        <v>44810</v>
      </c>
      <c r="B94" s="21" t="s">
        <v>16636</v>
      </c>
      <c r="C94" s="21">
        <v>12</v>
      </c>
      <c r="D94" s="21">
        <v>60.27</v>
      </c>
      <c r="E94" s="21"/>
    </row>
    <row r="95" spans="1:5" x14ac:dyDescent="0.25">
      <c r="A95" s="20">
        <v>44810</v>
      </c>
      <c r="B95" s="21" t="s">
        <v>16637</v>
      </c>
      <c r="C95" s="21">
        <v>25</v>
      </c>
      <c r="D95" s="21">
        <v>66.3</v>
      </c>
      <c r="E95" s="21"/>
    </row>
    <row r="96" spans="1:5" x14ac:dyDescent="0.25">
      <c r="A96" s="20">
        <v>44810</v>
      </c>
      <c r="B96" s="21" t="s">
        <v>16638</v>
      </c>
      <c r="C96" s="21">
        <v>82</v>
      </c>
      <c r="D96" s="21"/>
      <c r="E96" s="294">
        <v>202.8</v>
      </c>
    </row>
    <row r="97" spans="1:5" x14ac:dyDescent="0.25">
      <c r="A97" s="20">
        <v>44810</v>
      </c>
      <c r="B97" s="21" t="s">
        <v>16639</v>
      </c>
      <c r="C97" s="21">
        <v>478</v>
      </c>
      <c r="D97" s="21"/>
      <c r="E97" s="60">
        <v>1666.08</v>
      </c>
    </row>
    <row r="98" spans="1:5" x14ac:dyDescent="0.25">
      <c r="A98" s="20">
        <v>44810</v>
      </c>
      <c r="B98" s="21" t="s">
        <v>16640</v>
      </c>
      <c r="C98" s="21">
        <v>42</v>
      </c>
      <c r="D98" s="21">
        <v>120.54</v>
      </c>
      <c r="E98" s="21"/>
    </row>
    <row r="99" spans="1:5" x14ac:dyDescent="0.25">
      <c r="A99" s="20">
        <v>44810</v>
      </c>
      <c r="B99" s="21" t="s">
        <v>16641</v>
      </c>
      <c r="C99" s="21">
        <v>27</v>
      </c>
      <c r="D99" s="21">
        <v>94.34</v>
      </c>
      <c r="E99" s="21"/>
    </row>
    <row r="100" spans="1:5" x14ac:dyDescent="0.25">
      <c r="A100" s="20">
        <v>44810</v>
      </c>
      <c r="B100" s="21" t="s">
        <v>16642</v>
      </c>
      <c r="C100" s="21">
        <v>28</v>
      </c>
      <c r="D100" s="21"/>
      <c r="E100" s="21">
        <v>69</v>
      </c>
    </row>
    <row r="101" spans="1:5" x14ac:dyDescent="0.25">
      <c r="A101" s="20">
        <v>44810</v>
      </c>
      <c r="B101" s="21" t="s">
        <v>16643</v>
      </c>
      <c r="C101" s="21">
        <v>60</v>
      </c>
      <c r="D101" s="21">
        <v>164.76</v>
      </c>
      <c r="E101" s="293"/>
    </row>
    <row r="102" spans="1:5" x14ac:dyDescent="0.25">
      <c r="A102" s="20">
        <v>44810</v>
      </c>
      <c r="B102" s="21" t="s">
        <v>16644</v>
      </c>
      <c r="C102" s="21">
        <v>64</v>
      </c>
      <c r="D102" s="21"/>
      <c r="E102" s="293">
        <v>161.69999999999999</v>
      </c>
    </row>
    <row r="103" spans="1:5" x14ac:dyDescent="0.25">
      <c r="A103" s="20">
        <v>44810</v>
      </c>
      <c r="B103" s="21" t="s">
        <v>16645</v>
      </c>
      <c r="C103" s="21">
        <v>28</v>
      </c>
      <c r="D103" s="21">
        <v>84.38</v>
      </c>
      <c r="E103" s="253"/>
    </row>
    <row r="104" spans="1:5" x14ac:dyDescent="0.25">
      <c r="A104" s="20">
        <v>44810</v>
      </c>
      <c r="B104" s="253" t="s">
        <v>16646</v>
      </c>
      <c r="C104" s="301">
        <v>270</v>
      </c>
      <c r="D104" s="253"/>
      <c r="E104" s="254">
        <v>636.29999999999995</v>
      </c>
    </row>
    <row r="105" spans="1:5" x14ac:dyDescent="0.25">
      <c r="A105" s="20">
        <v>44810</v>
      </c>
      <c r="B105" s="21" t="s">
        <v>16647</v>
      </c>
      <c r="C105" s="294">
        <v>735</v>
      </c>
      <c r="D105" s="21"/>
      <c r="E105" s="60">
        <v>1842.4</v>
      </c>
    </row>
    <row r="106" spans="1:5" x14ac:dyDescent="0.25">
      <c r="A106" s="20">
        <v>44810</v>
      </c>
      <c r="B106" s="21" t="s">
        <v>16648</v>
      </c>
      <c r="C106" s="7">
        <v>70</v>
      </c>
      <c r="D106" s="21">
        <v>313.39999999999998</v>
      </c>
      <c r="E106" s="21"/>
    </row>
    <row r="107" spans="1:5" x14ac:dyDescent="0.25">
      <c r="A107" s="20">
        <v>44810</v>
      </c>
      <c r="B107" s="22" t="s">
        <v>16649</v>
      </c>
      <c r="C107" s="253">
        <v>157</v>
      </c>
      <c r="D107" s="253"/>
      <c r="E107" s="394">
        <v>596.70000000000005</v>
      </c>
    </row>
    <row r="108" spans="1:5" x14ac:dyDescent="0.25">
      <c r="A108" s="20">
        <v>44810</v>
      </c>
      <c r="B108" s="22" t="s">
        <v>16650</v>
      </c>
      <c r="C108" s="253">
        <v>13</v>
      </c>
      <c r="D108" s="253"/>
      <c r="E108" s="22">
        <v>49</v>
      </c>
    </row>
    <row r="109" spans="1:5" x14ac:dyDescent="0.25">
      <c r="A109" s="20">
        <v>44810</v>
      </c>
      <c r="B109" s="22" t="s">
        <v>16651</v>
      </c>
      <c r="C109" s="22">
        <v>85</v>
      </c>
      <c r="D109" s="22">
        <v>253.13</v>
      </c>
      <c r="E109" s="253"/>
    </row>
    <row r="110" spans="1:5" x14ac:dyDescent="0.25">
      <c r="A110" s="20">
        <v>44810</v>
      </c>
      <c r="B110" s="294" t="s">
        <v>16652</v>
      </c>
      <c r="C110" s="22">
        <v>35</v>
      </c>
      <c r="D110" s="22">
        <v>89.54</v>
      </c>
      <c r="E110" s="253"/>
    </row>
    <row r="111" spans="1:5" x14ac:dyDescent="0.25">
      <c r="A111" s="20">
        <v>44810</v>
      </c>
      <c r="B111" s="22" t="s">
        <v>16653</v>
      </c>
      <c r="C111" s="253">
        <v>68</v>
      </c>
      <c r="D111" s="22"/>
      <c r="E111" s="253">
        <v>151.9</v>
      </c>
    </row>
    <row r="112" spans="1:5" x14ac:dyDescent="0.25">
      <c r="A112" s="20">
        <v>44810</v>
      </c>
      <c r="B112" s="22" t="s">
        <v>16654</v>
      </c>
      <c r="C112" s="22">
        <v>20</v>
      </c>
      <c r="D112" s="253">
        <v>60.27</v>
      </c>
      <c r="E112" s="22"/>
    </row>
    <row r="113" spans="1:5" x14ac:dyDescent="0.25">
      <c r="A113" s="20">
        <v>44810</v>
      </c>
      <c r="B113" s="22" t="s">
        <v>16655</v>
      </c>
      <c r="C113" s="22">
        <v>176</v>
      </c>
      <c r="D113" s="253"/>
      <c r="E113" s="22">
        <v>418.9</v>
      </c>
    </row>
    <row r="114" spans="1:5" x14ac:dyDescent="0.25">
      <c r="A114" s="20">
        <v>44810</v>
      </c>
      <c r="B114" s="22" t="s">
        <v>16656</v>
      </c>
      <c r="C114" s="253">
        <v>40</v>
      </c>
      <c r="D114" s="22"/>
      <c r="E114" s="253">
        <v>127.4</v>
      </c>
    </row>
    <row r="115" spans="1:5" x14ac:dyDescent="0.25">
      <c r="A115" s="20">
        <v>44810</v>
      </c>
      <c r="B115" s="22" t="s">
        <v>16657</v>
      </c>
      <c r="C115" s="22">
        <v>32</v>
      </c>
      <c r="D115" s="22"/>
      <c r="E115" s="253">
        <v>83.2</v>
      </c>
    </row>
    <row r="116" spans="1:5" x14ac:dyDescent="0.25">
      <c r="A116" s="20">
        <v>44810</v>
      </c>
      <c r="B116" s="22" t="s">
        <v>16658</v>
      </c>
      <c r="C116" s="22">
        <v>26</v>
      </c>
      <c r="D116" s="22"/>
      <c r="E116" s="253">
        <v>218.4</v>
      </c>
    </row>
    <row r="117" spans="1:5" x14ac:dyDescent="0.25">
      <c r="A117" s="20">
        <v>44810</v>
      </c>
      <c r="B117" s="22" t="s">
        <v>16659</v>
      </c>
      <c r="C117" s="22">
        <v>120</v>
      </c>
      <c r="D117" s="253">
        <v>507.99</v>
      </c>
      <c r="E117" s="22"/>
    </row>
    <row r="118" spans="1:5" x14ac:dyDescent="0.25">
      <c r="A118" s="20">
        <v>44810</v>
      </c>
      <c r="B118" s="22" t="s">
        <v>16660</v>
      </c>
      <c r="C118" s="22">
        <v>33</v>
      </c>
      <c r="D118" s="253"/>
      <c r="E118" s="22">
        <v>101</v>
      </c>
    </row>
    <row r="119" spans="1:5" x14ac:dyDescent="0.25">
      <c r="A119" s="20">
        <v>44810</v>
      </c>
      <c r="B119" s="22" t="s">
        <v>16661</v>
      </c>
      <c r="C119" s="22">
        <v>120</v>
      </c>
      <c r="D119" s="253">
        <v>368.51</v>
      </c>
      <c r="E119" s="253"/>
    </row>
    <row r="120" spans="1:5" x14ac:dyDescent="0.25">
      <c r="A120" s="20">
        <v>44810</v>
      </c>
      <c r="B120" s="22" t="s">
        <v>16662</v>
      </c>
      <c r="C120" s="22">
        <v>67</v>
      </c>
      <c r="D120" s="253"/>
      <c r="E120" s="294">
        <v>171</v>
      </c>
    </row>
    <row r="121" spans="1:5" x14ac:dyDescent="0.25">
      <c r="A121" s="20">
        <v>44810</v>
      </c>
      <c r="B121" s="22" t="s">
        <v>16663</v>
      </c>
      <c r="C121" s="22">
        <v>22</v>
      </c>
      <c r="D121" s="253">
        <v>72.569999999999993</v>
      </c>
      <c r="E121" s="22"/>
    </row>
    <row r="122" spans="1:5" x14ac:dyDescent="0.25">
      <c r="A122" s="20">
        <v>44810</v>
      </c>
      <c r="B122" s="22" t="s">
        <v>16664</v>
      </c>
      <c r="C122" s="22">
        <v>144</v>
      </c>
      <c r="D122" s="253">
        <v>403.81</v>
      </c>
      <c r="E122" s="22"/>
    </row>
    <row r="123" spans="1:5" x14ac:dyDescent="0.25">
      <c r="A123" s="20">
        <v>44811</v>
      </c>
      <c r="B123" s="22" t="s">
        <v>16665</v>
      </c>
      <c r="C123" s="112">
        <v>80</v>
      </c>
      <c r="D123" s="253">
        <v>168.76</v>
      </c>
      <c r="E123" s="22"/>
    </row>
    <row r="124" spans="1:5" x14ac:dyDescent="0.25">
      <c r="A124" s="20">
        <v>44811</v>
      </c>
      <c r="B124" s="22" t="s">
        <v>16666</v>
      </c>
      <c r="C124" s="112">
        <v>63</v>
      </c>
      <c r="D124" s="253"/>
      <c r="E124" s="22">
        <v>166.6</v>
      </c>
    </row>
    <row r="125" spans="1:5" x14ac:dyDescent="0.25">
      <c r="A125" s="20">
        <v>44811</v>
      </c>
      <c r="B125" s="22" t="s">
        <v>16667</v>
      </c>
      <c r="C125" s="22">
        <v>25</v>
      </c>
      <c r="D125" s="112">
        <v>89.27</v>
      </c>
      <c r="E125" s="253"/>
    </row>
    <row r="126" spans="1:5" x14ac:dyDescent="0.25">
      <c r="A126" s="20">
        <v>44811</v>
      </c>
      <c r="B126" s="22" t="s">
        <v>16668</v>
      </c>
      <c r="C126" s="7">
        <v>17</v>
      </c>
      <c r="D126" s="253"/>
      <c r="E126" s="22">
        <v>52</v>
      </c>
    </row>
    <row r="127" spans="1:5" x14ac:dyDescent="0.25">
      <c r="A127" s="20">
        <v>44811</v>
      </c>
      <c r="B127" s="22" t="s">
        <v>16669</v>
      </c>
      <c r="C127" s="22">
        <v>551</v>
      </c>
      <c r="D127" s="253"/>
      <c r="E127" s="394">
        <v>1372.4</v>
      </c>
    </row>
    <row r="128" spans="1:5" x14ac:dyDescent="0.25">
      <c r="A128" s="20">
        <v>44811</v>
      </c>
      <c r="B128" s="21" t="s">
        <v>16670</v>
      </c>
      <c r="C128" s="22">
        <v>100</v>
      </c>
      <c r="D128" s="253"/>
      <c r="E128" s="22">
        <v>221.2</v>
      </c>
    </row>
    <row r="129" spans="1:5" x14ac:dyDescent="0.25">
      <c r="A129" s="20">
        <v>44811</v>
      </c>
      <c r="B129" s="22" t="s">
        <v>16671</v>
      </c>
      <c r="C129" s="7">
        <v>720</v>
      </c>
      <c r="D129" s="22"/>
      <c r="E129" s="254">
        <v>1646.4</v>
      </c>
    </row>
    <row r="130" spans="1:5" x14ac:dyDescent="0.25">
      <c r="A130" s="20">
        <v>44811</v>
      </c>
      <c r="B130" s="22" t="s">
        <v>16672</v>
      </c>
      <c r="C130" s="22">
        <v>100</v>
      </c>
      <c r="D130" s="22">
        <v>272.08</v>
      </c>
      <c r="E130" s="253"/>
    </row>
    <row r="131" spans="1:5" x14ac:dyDescent="0.25">
      <c r="A131" s="20">
        <v>44811</v>
      </c>
      <c r="B131" s="19" t="s">
        <v>16673</v>
      </c>
      <c r="C131" s="253">
        <v>36</v>
      </c>
      <c r="D131" s="22">
        <v>120.54</v>
      </c>
      <c r="E131" s="254"/>
    </row>
    <row r="132" spans="1:5" x14ac:dyDescent="0.25">
      <c r="A132" s="20">
        <v>44811</v>
      </c>
      <c r="B132" s="22" t="s">
        <v>16674</v>
      </c>
      <c r="C132" s="112">
        <v>75</v>
      </c>
      <c r="D132" s="253">
        <v>253.13</v>
      </c>
      <c r="E132" s="112"/>
    </row>
    <row r="133" spans="1:5" x14ac:dyDescent="0.25">
      <c r="A133" s="20">
        <v>44811</v>
      </c>
      <c r="B133" s="22" t="s">
        <v>16675</v>
      </c>
      <c r="C133" s="112">
        <v>268</v>
      </c>
      <c r="D133" s="112"/>
      <c r="E133" s="253">
        <v>642.4</v>
      </c>
    </row>
    <row r="134" spans="1:5" x14ac:dyDescent="0.25">
      <c r="A134" s="20">
        <v>44811</v>
      </c>
      <c r="B134" s="22" t="s">
        <v>16676</v>
      </c>
      <c r="C134" s="112">
        <v>70</v>
      </c>
      <c r="D134" s="253">
        <v>232.22</v>
      </c>
      <c r="E134" s="112"/>
    </row>
    <row r="135" spans="1:5" x14ac:dyDescent="0.25">
      <c r="A135" s="20">
        <v>44811</v>
      </c>
      <c r="B135" s="22" t="s">
        <v>16677</v>
      </c>
      <c r="C135" s="253">
        <v>14</v>
      </c>
      <c r="D135" s="22">
        <v>42.62</v>
      </c>
      <c r="E135" s="253"/>
    </row>
    <row r="136" spans="1:5" x14ac:dyDescent="0.25">
      <c r="A136" s="20">
        <v>44811</v>
      </c>
      <c r="B136" s="22" t="s">
        <v>16678</v>
      </c>
      <c r="C136" s="22">
        <v>170</v>
      </c>
      <c r="D136" s="22"/>
      <c r="E136" s="253">
        <v>448.4</v>
      </c>
    </row>
    <row r="137" spans="1:5" x14ac:dyDescent="0.25">
      <c r="A137" s="20">
        <v>44811</v>
      </c>
      <c r="B137" s="22" t="s">
        <v>16679</v>
      </c>
      <c r="C137" s="21">
        <v>70</v>
      </c>
      <c r="D137" s="22"/>
      <c r="E137" s="22">
        <v>202.8</v>
      </c>
    </row>
    <row r="138" spans="1:5" x14ac:dyDescent="0.25">
      <c r="A138" s="20">
        <v>44811</v>
      </c>
      <c r="B138" s="22" t="s">
        <v>16680</v>
      </c>
      <c r="C138" s="22">
        <v>196</v>
      </c>
      <c r="D138" s="253"/>
      <c r="E138" s="22">
        <v>364.8</v>
      </c>
    </row>
    <row r="139" spans="1:5" x14ac:dyDescent="0.25">
      <c r="A139" s="20">
        <v>44811</v>
      </c>
      <c r="B139" s="22" t="s">
        <v>16681</v>
      </c>
      <c r="C139" s="21">
        <v>120</v>
      </c>
      <c r="D139" s="21"/>
      <c r="E139" s="21">
        <v>289.10000000000002</v>
      </c>
    </row>
    <row r="140" spans="1:5" x14ac:dyDescent="0.25">
      <c r="A140" s="20">
        <v>44811</v>
      </c>
      <c r="B140" s="22" t="s">
        <v>16682</v>
      </c>
      <c r="C140" s="22">
        <v>214</v>
      </c>
      <c r="D140" s="22"/>
      <c r="E140" s="253">
        <v>617.5</v>
      </c>
    </row>
    <row r="141" spans="1:5" x14ac:dyDescent="0.25">
      <c r="A141" s="20">
        <v>44811</v>
      </c>
      <c r="B141" s="22" t="s">
        <v>16683</v>
      </c>
      <c r="C141" s="22">
        <v>89</v>
      </c>
      <c r="D141" s="22">
        <v>332.59</v>
      </c>
      <c r="E141" s="253"/>
    </row>
    <row r="142" spans="1:5" x14ac:dyDescent="0.25">
      <c r="A142" s="20">
        <v>44811</v>
      </c>
      <c r="B142" s="22" t="s">
        <v>16684</v>
      </c>
      <c r="C142" s="22">
        <v>930</v>
      </c>
      <c r="D142" s="22"/>
      <c r="E142" s="394">
        <v>2256.8000000000002</v>
      </c>
    </row>
    <row r="143" spans="1:5" x14ac:dyDescent="0.25">
      <c r="A143" s="20">
        <v>44811</v>
      </c>
      <c r="B143" s="22" t="s">
        <v>16685</v>
      </c>
      <c r="C143" s="22">
        <v>24</v>
      </c>
      <c r="D143" s="253">
        <v>83.15</v>
      </c>
      <c r="E143" s="22"/>
    </row>
    <row r="144" spans="1:5" x14ac:dyDescent="0.25">
      <c r="A144" s="20">
        <v>44811</v>
      </c>
      <c r="B144" s="22" t="s">
        <v>16686</v>
      </c>
      <c r="C144" s="22">
        <v>130</v>
      </c>
      <c r="D144" s="253"/>
      <c r="E144" s="394">
        <v>328.3</v>
      </c>
    </row>
    <row r="145" spans="1:5" x14ac:dyDescent="0.25">
      <c r="A145" s="20">
        <v>44811</v>
      </c>
      <c r="B145" s="22" t="s">
        <v>16687</v>
      </c>
      <c r="C145" s="22">
        <v>22</v>
      </c>
      <c r="D145" s="253"/>
      <c r="E145" s="22">
        <v>49</v>
      </c>
    </row>
    <row r="146" spans="1:5" x14ac:dyDescent="0.25">
      <c r="A146" s="20">
        <v>44811</v>
      </c>
      <c r="B146" s="22" t="s">
        <v>16688</v>
      </c>
      <c r="C146" s="112">
        <v>542</v>
      </c>
      <c r="D146" s="253"/>
      <c r="E146" s="394">
        <v>1244.8800000000001</v>
      </c>
    </row>
    <row r="147" spans="1:5" x14ac:dyDescent="0.25">
      <c r="A147" s="20">
        <v>44811</v>
      </c>
      <c r="B147" s="22" t="s">
        <v>16689</v>
      </c>
      <c r="C147" s="21">
        <v>547</v>
      </c>
      <c r="D147" s="112"/>
      <c r="E147" s="394">
        <v>1362.2</v>
      </c>
    </row>
    <row r="148" spans="1:5" x14ac:dyDescent="0.25">
      <c r="A148" s="20">
        <v>44811</v>
      </c>
      <c r="B148" s="22" t="s">
        <v>16690</v>
      </c>
      <c r="C148" s="22">
        <v>24</v>
      </c>
      <c r="D148" s="253"/>
      <c r="E148" s="22">
        <v>68.599999999999994</v>
      </c>
    </row>
    <row r="149" spans="1:5" x14ac:dyDescent="0.25">
      <c r="A149" s="20">
        <v>44811</v>
      </c>
      <c r="B149" s="22" t="s">
        <v>16691</v>
      </c>
      <c r="C149" s="22">
        <v>30</v>
      </c>
      <c r="D149" s="253"/>
      <c r="E149" s="22">
        <v>73.5</v>
      </c>
    </row>
    <row r="150" spans="1:5" x14ac:dyDescent="0.25">
      <c r="A150" s="20">
        <v>44811</v>
      </c>
      <c r="B150" s="22" t="s">
        <v>16692</v>
      </c>
      <c r="C150" s="22">
        <v>20</v>
      </c>
      <c r="D150" s="22"/>
      <c r="E150" s="22">
        <v>49</v>
      </c>
    </row>
    <row r="151" spans="1:5" ht="15.75" thickBot="1" x14ac:dyDescent="0.3">
      <c r="A151" s="20">
        <v>44811</v>
      </c>
      <c r="B151" s="22" t="s">
        <v>16693</v>
      </c>
      <c r="C151" s="7">
        <v>178</v>
      </c>
      <c r="D151" s="22"/>
      <c r="E151" s="253">
        <v>303.35000000000002</v>
      </c>
    </row>
    <row r="152" spans="1:5" x14ac:dyDescent="0.25">
      <c r="A152" s="20">
        <v>44811</v>
      </c>
      <c r="B152" s="414" t="s">
        <v>16694</v>
      </c>
      <c r="C152" s="310">
        <v>30</v>
      </c>
      <c r="D152" s="111">
        <v>272.08</v>
      </c>
      <c r="E152" s="415"/>
    </row>
    <row r="153" spans="1:5" x14ac:dyDescent="0.25">
      <c r="A153" s="20">
        <v>44812</v>
      </c>
      <c r="B153" s="293" t="s">
        <v>16695</v>
      </c>
      <c r="C153" s="293">
        <v>32</v>
      </c>
      <c r="D153" s="293"/>
      <c r="E153" s="293">
        <v>73.5</v>
      </c>
    </row>
    <row r="154" spans="1:5" x14ac:dyDescent="0.25">
      <c r="A154" s="20">
        <v>44812</v>
      </c>
      <c r="B154" s="293" t="s">
        <v>16696</v>
      </c>
      <c r="C154" s="293">
        <v>90</v>
      </c>
      <c r="D154" s="293"/>
      <c r="E154" s="293">
        <v>367.5</v>
      </c>
    </row>
    <row r="155" spans="1:5" x14ac:dyDescent="0.25">
      <c r="A155" s="20">
        <v>44812</v>
      </c>
      <c r="B155" s="293" t="s">
        <v>16697</v>
      </c>
      <c r="C155" s="293">
        <v>30</v>
      </c>
      <c r="D155" s="293"/>
      <c r="E155" s="293">
        <v>73.7</v>
      </c>
    </row>
    <row r="156" spans="1:5" x14ac:dyDescent="0.25">
      <c r="A156" s="20">
        <v>44812</v>
      </c>
      <c r="B156" s="293" t="s">
        <v>16698</v>
      </c>
      <c r="C156" s="293">
        <v>167</v>
      </c>
      <c r="D156" s="293"/>
      <c r="E156" s="293">
        <v>49</v>
      </c>
    </row>
    <row r="157" spans="1:5" x14ac:dyDescent="0.25">
      <c r="A157" s="20">
        <v>44812</v>
      </c>
      <c r="B157" s="293" t="s">
        <v>16699</v>
      </c>
      <c r="C157" s="293">
        <v>33</v>
      </c>
      <c r="D157" s="293">
        <v>60.27</v>
      </c>
      <c r="E157" s="293"/>
    </row>
    <row r="158" spans="1:5" x14ac:dyDescent="0.25">
      <c r="A158" s="20">
        <v>44812</v>
      </c>
      <c r="B158" s="293" t="s">
        <v>16700</v>
      </c>
      <c r="C158" s="293">
        <v>21</v>
      </c>
      <c r="D158" s="293"/>
      <c r="E158" s="293">
        <v>230.3</v>
      </c>
    </row>
    <row r="159" spans="1:5" x14ac:dyDescent="0.25">
      <c r="A159" s="20">
        <v>44812</v>
      </c>
      <c r="B159" s="293" t="s">
        <v>16701</v>
      </c>
      <c r="C159" s="293">
        <v>20</v>
      </c>
      <c r="D159" s="293"/>
      <c r="E159" s="293">
        <v>104</v>
      </c>
    </row>
    <row r="160" spans="1:5" x14ac:dyDescent="0.25">
      <c r="A160" s="20">
        <v>44812</v>
      </c>
      <c r="B160" s="293" t="s">
        <v>16702</v>
      </c>
      <c r="C160" s="293">
        <v>92</v>
      </c>
      <c r="D160" s="293"/>
      <c r="E160" s="293">
        <v>147</v>
      </c>
    </row>
    <row r="161" spans="1:5" x14ac:dyDescent="0.25">
      <c r="A161" s="20">
        <v>44812</v>
      </c>
      <c r="B161" s="293" t="s">
        <v>16703</v>
      </c>
      <c r="C161" s="293">
        <v>45</v>
      </c>
      <c r="D161" s="293"/>
      <c r="E161" s="293">
        <v>145.6</v>
      </c>
    </row>
    <row r="162" spans="1:5" x14ac:dyDescent="0.25">
      <c r="A162" s="20">
        <v>44812</v>
      </c>
      <c r="B162" s="293" t="s">
        <v>16704</v>
      </c>
      <c r="C162" s="293">
        <v>18</v>
      </c>
      <c r="D162" s="253"/>
      <c r="E162" s="253">
        <v>147</v>
      </c>
    </row>
    <row r="163" spans="1:5" x14ac:dyDescent="0.25">
      <c r="A163" s="20">
        <v>44812</v>
      </c>
      <c r="B163" s="293" t="s">
        <v>16705</v>
      </c>
      <c r="C163" s="293">
        <v>50</v>
      </c>
      <c r="D163" s="253"/>
      <c r="E163" s="253">
        <v>145.6</v>
      </c>
    </row>
    <row r="164" spans="1:5" x14ac:dyDescent="0.25">
      <c r="A164" s="20">
        <v>44812</v>
      </c>
      <c r="B164" s="293" t="s">
        <v>16706</v>
      </c>
      <c r="C164" s="293">
        <v>70</v>
      </c>
      <c r="D164" s="253"/>
      <c r="E164" s="253">
        <v>187.2</v>
      </c>
    </row>
    <row r="165" spans="1:5" x14ac:dyDescent="0.25">
      <c r="A165" s="20">
        <v>44812</v>
      </c>
      <c r="B165" s="293" t="s">
        <v>16707</v>
      </c>
      <c r="C165" s="293">
        <v>116</v>
      </c>
      <c r="D165" s="253"/>
      <c r="E165" s="253">
        <v>385.4</v>
      </c>
    </row>
    <row r="166" spans="1:5" x14ac:dyDescent="0.25">
      <c r="A166" s="20">
        <v>44812</v>
      </c>
      <c r="B166" s="293" t="s">
        <v>16708</v>
      </c>
      <c r="C166" s="416">
        <v>390</v>
      </c>
      <c r="D166" s="253"/>
      <c r="E166" s="253">
        <v>608.76</v>
      </c>
    </row>
    <row r="167" spans="1:5" x14ac:dyDescent="0.25">
      <c r="A167" s="20">
        <v>44812</v>
      </c>
      <c r="B167" s="293" t="s">
        <v>16709</v>
      </c>
      <c r="C167" s="293">
        <v>30</v>
      </c>
      <c r="D167" s="253"/>
      <c r="E167" s="253">
        <v>146</v>
      </c>
    </row>
    <row r="168" spans="1:5" x14ac:dyDescent="0.25">
      <c r="A168" s="20">
        <v>44812</v>
      </c>
      <c r="B168" s="293" t="s">
        <v>16710</v>
      </c>
      <c r="C168" s="293">
        <v>142</v>
      </c>
      <c r="D168" s="253">
        <v>464.08</v>
      </c>
      <c r="E168" s="253"/>
    </row>
    <row r="169" spans="1:5" x14ac:dyDescent="0.25">
      <c r="A169" s="20">
        <v>44812</v>
      </c>
      <c r="B169" s="293" t="s">
        <v>16711</v>
      </c>
      <c r="C169" s="293">
        <v>50</v>
      </c>
      <c r="D169" s="253">
        <v>185.63</v>
      </c>
      <c r="E169" s="253"/>
    </row>
    <row r="170" spans="1:5" x14ac:dyDescent="0.25">
      <c r="A170" s="20">
        <v>44812</v>
      </c>
      <c r="B170" s="293" t="s">
        <v>16712</v>
      </c>
      <c r="C170" s="293">
        <v>10</v>
      </c>
      <c r="D170" s="253">
        <v>84.38</v>
      </c>
      <c r="E170" s="253"/>
    </row>
    <row r="171" spans="1:5" x14ac:dyDescent="0.25">
      <c r="A171" s="20">
        <v>44812</v>
      </c>
      <c r="B171" s="293" t="s">
        <v>16713</v>
      </c>
      <c r="C171" s="293">
        <v>84</v>
      </c>
      <c r="D171" s="253"/>
      <c r="E171" s="253">
        <v>194.7</v>
      </c>
    </row>
    <row r="172" spans="1:5" x14ac:dyDescent="0.25">
      <c r="A172" s="20">
        <v>44812</v>
      </c>
      <c r="B172" s="293" t="s">
        <v>16714</v>
      </c>
      <c r="C172" s="293">
        <v>38</v>
      </c>
      <c r="D172" s="253"/>
      <c r="E172" s="253">
        <v>78</v>
      </c>
    </row>
    <row r="173" spans="1:5" x14ac:dyDescent="0.25">
      <c r="A173" s="20">
        <v>44812</v>
      </c>
      <c r="B173" s="293" t="s">
        <v>16715</v>
      </c>
      <c r="C173" s="293">
        <v>972</v>
      </c>
      <c r="D173" s="253"/>
      <c r="E173" s="253">
        <v>2235.5100000000002</v>
      </c>
    </row>
    <row r="174" spans="1:5" x14ac:dyDescent="0.25">
      <c r="A174" s="20">
        <v>44812</v>
      </c>
      <c r="B174" s="293" t="s">
        <v>16716</v>
      </c>
      <c r="C174" s="293">
        <v>49</v>
      </c>
      <c r="D174" s="253"/>
      <c r="E174" s="253">
        <v>118.1</v>
      </c>
    </row>
    <row r="175" spans="1:5" x14ac:dyDescent="0.25">
      <c r="A175" s="20">
        <v>44812</v>
      </c>
      <c r="B175" s="293" t="s">
        <v>16717</v>
      </c>
      <c r="C175" s="21">
        <v>524</v>
      </c>
      <c r="D175" s="21"/>
      <c r="E175" s="60">
        <v>1254.4000000000001</v>
      </c>
    </row>
    <row r="176" spans="1:5" x14ac:dyDescent="0.25">
      <c r="A176" s="20">
        <v>44812</v>
      </c>
      <c r="B176" s="293" t="s">
        <v>16718</v>
      </c>
      <c r="C176" s="21">
        <v>22</v>
      </c>
      <c r="D176" s="21">
        <v>72.569999999999993</v>
      </c>
      <c r="E176" s="21"/>
    </row>
    <row r="177" spans="1:5" x14ac:dyDescent="0.25">
      <c r="A177" s="20">
        <v>44812</v>
      </c>
      <c r="B177" s="293" t="s">
        <v>16719</v>
      </c>
      <c r="C177" s="21">
        <v>192</v>
      </c>
      <c r="D177" s="21"/>
      <c r="E177" s="60">
        <v>514.79999999999995</v>
      </c>
    </row>
    <row r="178" spans="1:5" x14ac:dyDescent="0.25">
      <c r="A178" s="20">
        <v>44812</v>
      </c>
      <c r="B178" s="21" t="s">
        <v>16720</v>
      </c>
      <c r="C178" s="21">
        <v>43</v>
      </c>
      <c r="D178" s="21">
        <v>137.88</v>
      </c>
      <c r="E178" s="21"/>
    </row>
    <row r="179" spans="1:5" x14ac:dyDescent="0.25">
      <c r="A179" s="20">
        <v>44813</v>
      </c>
      <c r="B179" s="21" t="s">
        <v>16721</v>
      </c>
      <c r="C179" s="21">
        <v>945</v>
      </c>
      <c r="D179" s="21"/>
      <c r="E179" s="60">
        <v>1989</v>
      </c>
    </row>
    <row r="180" spans="1:5" x14ac:dyDescent="0.25">
      <c r="A180" s="20">
        <v>44813</v>
      </c>
      <c r="B180" s="21" t="s">
        <v>16722</v>
      </c>
      <c r="C180" s="21">
        <v>30</v>
      </c>
      <c r="D180" s="21">
        <v>84.38</v>
      </c>
      <c r="E180" s="21"/>
    </row>
    <row r="181" spans="1:5" x14ac:dyDescent="0.25">
      <c r="A181" s="20">
        <v>44813</v>
      </c>
      <c r="B181" s="21" t="s">
        <v>16723</v>
      </c>
      <c r="C181" s="21">
        <v>75</v>
      </c>
      <c r="D181" s="21">
        <v>253.13</v>
      </c>
      <c r="E181" s="21"/>
    </row>
    <row r="182" spans="1:5" x14ac:dyDescent="0.25">
      <c r="A182" s="20">
        <v>44813</v>
      </c>
      <c r="B182" s="21" t="s">
        <v>16724</v>
      </c>
      <c r="C182" s="21">
        <v>24</v>
      </c>
      <c r="D182" s="21"/>
      <c r="E182" s="60">
        <v>49</v>
      </c>
    </row>
    <row r="183" spans="1:5" x14ac:dyDescent="0.25">
      <c r="A183" s="20">
        <v>44813</v>
      </c>
      <c r="B183" s="21" t="s">
        <v>16725</v>
      </c>
      <c r="C183" s="21">
        <v>27</v>
      </c>
      <c r="D183" s="21"/>
      <c r="E183" s="417">
        <v>63</v>
      </c>
    </row>
    <row r="184" spans="1:5" x14ac:dyDescent="0.25">
      <c r="A184" s="20">
        <v>44813</v>
      </c>
      <c r="B184" s="21" t="s">
        <v>16726</v>
      </c>
      <c r="C184" s="21">
        <v>1618</v>
      </c>
      <c r="D184" s="21"/>
      <c r="E184" s="60">
        <v>3924.32</v>
      </c>
    </row>
    <row r="185" spans="1:5" x14ac:dyDescent="0.25">
      <c r="A185" s="20">
        <v>44813</v>
      </c>
      <c r="B185" s="21" t="s">
        <v>16727</v>
      </c>
      <c r="C185" s="21">
        <v>155</v>
      </c>
      <c r="D185" s="21"/>
      <c r="E185" s="21">
        <v>460.6</v>
      </c>
    </row>
    <row r="186" spans="1:5" x14ac:dyDescent="0.25">
      <c r="A186" s="20">
        <v>44813</v>
      </c>
      <c r="B186" s="21" t="s">
        <v>16728</v>
      </c>
      <c r="C186" s="21">
        <v>191</v>
      </c>
      <c r="D186" s="21"/>
      <c r="E186" s="21">
        <v>436.1</v>
      </c>
    </row>
    <row r="187" spans="1:5" x14ac:dyDescent="0.25">
      <c r="A187" s="20">
        <v>44813</v>
      </c>
      <c r="B187" s="21" t="s">
        <v>16729</v>
      </c>
      <c r="C187" s="21">
        <v>52</v>
      </c>
      <c r="D187" s="21"/>
      <c r="E187" s="21">
        <v>122.5</v>
      </c>
    </row>
    <row r="188" spans="1:5" x14ac:dyDescent="0.25">
      <c r="A188" s="20">
        <v>44813</v>
      </c>
      <c r="B188" s="21" t="s">
        <v>16730</v>
      </c>
      <c r="C188" s="21">
        <v>22</v>
      </c>
      <c r="D188" s="21"/>
      <c r="E188" s="21">
        <v>63.96</v>
      </c>
    </row>
    <row r="189" spans="1:5" x14ac:dyDescent="0.25">
      <c r="A189" s="20">
        <v>44813</v>
      </c>
      <c r="B189" s="21" t="s">
        <v>16731</v>
      </c>
      <c r="C189" s="7">
        <v>160</v>
      </c>
      <c r="D189" s="21">
        <v>433.94</v>
      </c>
      <c r="E189" s="21"/>
    </row>
    <row r="190" spans="1:5" x14ac:dyDescent="0.25">
      <c r="A190" s="20">
        <v>44813</v>
      </c>
      <c r="B190" s="21" t="s">
        <v>16732</v>
      </c>
      <c r="C190" s="21">
        <v>96</v>
      </c>
      <c r="D190" s="21"/>
      <c r="E190" s="21">
        <v>215.6</v>
      </c>
    </row>
    <row r="191" spans="1:5" x14ac:dyDescent="0.25">
      <c r="A191" s="20">
        <v>44813</v>
      </c>
      <c r="B191" s="21" t="s">
        <v>16733</v>
      </c>
      <c r="C191" s="21">
        <v>60</v>
      </c>
      <c r="D191" s="21">
        <v>179.09</v>
      </c>
      <c r="E191" s="21"/>
    </row>
    <row r="192" spans="1:5" x14ac:dyDescent="0.25">
      <c r="A192" s="20">
        <v>44813</v>
      </c>
      <c r="B192" s="21" t="s">
        <v>16734</v>
      </c>
      <c r="C192" s="21">
        <v>710</v>
      </c>
      <c r="D192" s="60">
        <v>2085.34</v>
      </c>
      <c r="E192" s="21"/>
    </row>
    <row r="193" spans="1:5" x14ac:dyDescent="0.25">
      <c r="A193" s="20">
        <v>44813</v>
      </c>
      <c r="B193" s="21" t="s">
        <v>16735</v>
      </c>
      <c r="C193" s="21">
        <v>33</v>
      </c>
      <c r="D193" s="21"/>
      <c r="E193" s="346">
        <v>78.400000000000006</v>
      </c>
    </row>
    <row r="194" spans="1:5" x14ac:dyDescent="0.25">
      <c r="A194" s="20">
        <v>44813</v>
      </c>
      <c r="B194" s="21" t="s">
        <v>16736</v>
      </c>
      <c r="C194" s="21">
        <v>56</v>
      </c>
      <c r="D194" s="21">
        <v>166.91</v>
      </c>
      <c r="E194" s="60"/>
    </row>
    <row r="195" spans="1:5" x14ac:dyDescent="0.25">
      <c r="A195" s="20">
        <v>44813</v>
      </c>
      <c r="B195" s="21" t="s">
        <v>16737</v>
      </c>
      <c r="C195" s="21">
        <v>20</v>
      </c>
      <c r="D195" s="21"/>
      <c r="E195" s="21">
        <v>94</v>
      </c>
    </row>
    <row r="196" spans="1:5" x14ac:dyDescent="0.25">
      <c r="A196" s="20">
        <v>44813</v>
      </c>
      <c r="B196" s="21" t="s">
        <v>16738</v>
      </c>
      <c r="C196" s="21">
        <v>10</v>
      </c>
      <c r="D196" s="21"/>
      <c r="E196" s="21">
        <v>49</v>
      </c>
    </row>
    <row r="197" spans="1:5" x14ac:dyDescent="0.25">
      <c r="A197" s="20">
        <v>44813</v>
      </c>
      <c r="B197" s="21" t="s">
        <v>16739</v>
      </c>
      <c r="C197" s="21">
        <v>10</v>
      </c>
      <c r="D197" s="21">
        <v>337.51</v>
      </c>
      <c r="E197" s="21"/>
    </row>
    <row r="198" spans="1:5" x14ac:dyDescent="0.25">
      <c r="A198" s="20">
        <v>44813</v>
      </c>
      <c r="B198" s="21" t="s">
        <v>16740</v>
      </c>
      <c r="C198" s="21">
        <v>357</v>
      </c>
      <c r="D198" s="21"/>
      <c r="E198" s="21">
        <v>932.2</v>
      </c>
    </row>
    <row r="199" spans="1:5" x14ac:dyDescent="0.25">
      <c r="A199" s="20">
        <v>44813</v>
      </c>
      <c r="B199" s="21" t="s">
        <v>16741</v>
      </c>
      <c r="C199" s="21">
        <v>100</v>
      </c>
      <c r="D199" s="21"/>
      <c r="E199" s="21">
        <v>145.6</v>
      </c>
    </row>
    <row r="200" spans="1:5" x14ac:dyDescent="0.25">
      <c r="A200" s="20">
        <v>44813</v>
      </c>
      <c r="B200" s="21" t="s">
        <v>16742</v>
      </c>
      <c r="C200" s="21">
        <v>46</v>
      </c>
      <c r="D200" s="21">
        <v>144.65</v>
      </c>
      <c r="E200" s="21"/>
    </row>
    <row r="201" spans="1:5" x14ac:dyDescent="0.25">
      <c r="A201" s="20">
        <v>44813</v>
      </c>
      <c r="B201" s="21" t="s">
        <v>16743</v>
      </c>
      <c r="C201" s="21">
        <v>47</v>
      </c>
      <c r="D201" s="21"/>
      <c r="E201" s="21">
        <v>107.8</v>
      </c>
    </row>
    <row r="202" spans="1:5" x14ac:dyDescent="0.25">
      <c r="A202" s="20">
        <v>44813</v>
      </c>
      <c r="B202" s="21" t="s">
        <v>16744</v>
      </c>
      <c r="C202" s="21">
        <v>150</v>
      </c>
      <c r="D202" s="21">
        <v>406.39</v>
      </c>
      <c r="E202" s="21"/>
    </row>
    <row r="203" spans="1:5" x14ac:dyDescent="0.25">
      <c r="A203" s="20">
        <v>44813</v>
      </c>
      <c r="B203" s="21" t="s">
        <v>16745</v>
      </c>
      <c r="C203" s="21">
        <v>72</v>
      </c>
      <c r="D203" s="21"/>
      <c r="E203" s="21">
        <v>166.6</v>
      </c>
    </row>
    <row r="204" spans="1:5" x14ac:dyDescent="0.25">
      <c r="A204" s="20">
        <v>44813</v>
      </c>
      <c r="B204" s="21" t="s">
        <v>16746</v>
      </c>
      <c r="C204" s="21">
        <v>40</v>
      </c>
      <c r="D204" s="21">
        <v>168.76</v>
      </c>
      <c r="E204" s="21"/>
    </row>
    <row r="205" spans="1:5" x14ac:dyDescent="0.25">
      <c r="A205" s="20">
        <v>44813</v>
      </c>
      <c r="B205" s="21" t="s">
        <v>16747</v>
      </c>
      <c r="C205" s="21">
        <v>196</v>
      </c>
      <c r="D205" s="59"/>
      <c r="E205" s="21">
        <v>478.4</v>
      </c>
    </row>
    <row r="206" spans="1:5" x14ac:dyDescent="0.25">
      <c r="A206" s="20">
        <v>44816</v>
      </c>
      <c r="B206" s="21" t="s">
        <v>16748</v>
      </c>
      <c r="C206" s="21">
        <v>127</v>
      </c>
      <c r="D206" s="59"/>
      <c r="E206" s="21">
        <v>296.39999999999998</v>
      </c>
    </row>
    <row r="207" spans="1:5" x14ac:dyDescent="0.25">
      <c r="A207" s="20">
        <v>44816</v>
      </c>
      <c r="B207" s="21" t="s">
        <v>16749</v>
      </c>
      <c r="C207" s="21">
        <v>45</v>
      </c>
      <c r="D207" s="59">
        <v>132.59</v>
      </c>
      <c r="E207" s="21"/>
    </row>
    <row r="208" spans="1:5" x14ac:dyDescent="0.25">
      <c r="A208" s="20">
        <v>44816</v>
      </c>
      <c r="B208" s="21" t="s">
        <v>16750</v>
      </c>
      <c r="C208" s="21">
        <v>400</v>
      </c>
      <c r="D208" s="59"/>
      <c r="E208" s="60">
        <v>780.8</v>
      </c>
    </row>
    <row r="209" spans="1:5" x14ac:dyDescent="0.25">
      <c r="A209" s="20">
        <v>44816</v>
      </c>
      <c r="B209" s="21" t="s">
        <v>16751</v>
      </c>
      <c r="C209" s="21">
        <v>396</v>
      </c>
      <c r="D209" s="59"/>
      <c r="E209" s="60">
        <v>1118.26</v>
      </c>
    </row>
    <row r="210" spans="1:5" x14ac:dyDescent="0.25">
      <c r="A210" s="20">
        <v>44816</v>
      </c>
      <c r="B210" s="21" t="s">
        <v>16752</v>
      </c>
      <c r="C210" s="21">
        <v>53</v>
      </c>
      <c r="D210" s="59"/>
      <c r="E210" s="21">
        <v>122.5</v>
      </c>
    </row>
    <row r="211" spans="1:5" x14ac:dyDescent="0.25">
      <c r="A211" s="20">
        <v>44816</v>
      </c>
      <c r="B211" s="21" t="s">
        <v>16753</v>
      </c>
      <c r="C211" s="21">
        <v>493</v>
      </c>
      <c r="D211" s="59"/>
      <c r="E211" s="60">
        <v>1436.76</v>
      </c>
    </row>
    <row r="212" spans="1:5" x14ac:dyDescent="0.25">
      <c r="A212" s="20">
        <v>44816</v>
      </c>
      <c r="B212" s="21" t="s">
        <v>16754</v>
      </c>
      <c r="C212" s="21">
        <v>154</v>
      </c>
      <c r="D212" s="59"/>
      <c r="E212" s="21">
        <v>382.2</v>
      </c>
    </row>
    <row r="213" spans="1:5" x14ac:dyDescent="0.25">
      <c r="A213" s="20">
        <v>44816</v>
      </c>
      <c r="B213" s="21" t="s">
        <v>16755</v>
      </c>
      <c r="C213" s="21">
        <v>70</v>
      </c>
      <c r="D213" s="21"/>
      <c r="E213" s="19">
        <v>189</v>
      </c>
    </row>
    <row r="214" spans="1:5" x14ac:dyDescent="0.25">
      <c r="A214" s="20">
        <v>44816</v>
      </c>
      <c r="B214" s="21" t="s">
        <v>16756</v>
      </c>
      <c r="C214" s="21">
        <v>115</v>
      </c>
      <c r="D214" s="21"/>
      <c r="E214" s="21">
        <v>291.2</v>
      </c>
    </row>
    <row r="215" spans="1:5" x14ac:dyDescent="0.25">
      <c r="A215" s="20">
        <v>44816</v>
      </c>
      <c r="B215" s="21" t="s">
        <v>16757</v>
      </c>
      <c r="C215" s="21">
        <v>125</v>
      </c>
      <c r="D215" s="59"/>
      <c r="E215" s="21">
        <v>343</v>
      </c>
    </row>
    <row r="216" spans="1:5" x14ac:dyDescent="0.25">
      <c r="A216" s="20">
        <v>44816</v>
      </c>
      <c r="B216" s="21" t="s">
        <v>16758</v>
      </c>
      <c r="C216" s="21">
        <v>25</v>
      </c>
      <c r="D216" s="59">
        <v>72.569999999999993</v>
      </c>
      <c r="E216" s="21"/>
    </row>
    <row r="217" spans="1:5" x14ac:dyDescent="0.25">
      <c r="A217" s="20">
        <v>44816</v>
      </c>
      <c r="B217" s="21" t="s">
        <v>16759</v>
      </c>
      <c r="C217" s="21">
        <v>690</v>
      </c>
      <c r="D217" s="59"/>
      <c r="E217" s="60">
        <v>1547.8</v>
      </c>
    </row>
    <row r="218" spans="1:5" x14ac:dyDescent="0.25">
      <c r="A218" s="20">
        <v>44816</v>
      </c>
      <c r="B218" s="21" t="s">
        <v>16760</v>
      </c>
      <c r="C218" s="21">
        <v>275</v>
      </c>
      <c r="D218" s="59">
        <v>704.27</v>
      </c>
      <c r="E218" s="21"/>
    </row>
    <row r="219" spans="1:5" x14ac:dyDescent="0.25">
      <c r="A219" s="20">
        <v>44816</v>
      </c>
      <c r="B219" s="21" t="s">
        <v>16761</v>
      </c>
      <c r="C219" s="21">
        <v>45</v>
      </c>
      <c r="D219" s="19">
        <v>134.32</v>
      </c>
      <c r="E219" s="21"/>
    </row>
    <row r="220" spans="1:5" x14ac:dyDescent="0.25">
      <c r="A220" s="20">
        <v>44816</v>
      </c>
      <c r="B220" s="19" t="s">
        <v>16762</v>
      </c>
      <c r="C220" s="21">
        <v>210</v>
      </c>
      <c r="D220" s="59"/>
      <c r="E220" s="60">
        <v>480.2</v>
      </c>
    </row>
    <row r="221" spans="1:5" x14ac:dyDescent="0.25">
      <c r="A221" s="20">
        <v>44816</v>
      </c>
      <c r="B221" s="21" t="s">
        <v>16763</v>
      </c>
      <c r="C221" s="21">
        <v>133</v>
      </c>
      <c r="D221" s="59"/>
      <c r="E221" s="21">
        <v>343.2</v>
      </c>
    </row>
    <row r="222" spans="1:5" x14ac:dyDescent="0.25">
      <c r="A222" s="20">
        <v>44816</v>
      </c>
      <c r="B222" s="21" t="s">
        <v>16764</v>
      </c>
      <c r="C222" s="21">
        <v>90</v>
      </c>
      <c r="D222" s="59">
        <v>283.88</v>
      </c>
      <c r="E222" s="60"/>
    </row>
    <row r="223" spans="1:5" x14ac:dyDescent="0.25">
      <c r="A223" s="20">
        <v>44816</v>
      </c>
      <c r="B223" s="21" t="s">
        <v>16765</v>
      </c>
      <c r="C223" s="21">
        <v>188</v>
      </c>
      <c r="D223" s="21"/>
      <c r="E223" s="21">
        <v>442.5</v>
      </c>
    </row>
    <row r="224" spans="1:5" x14ac:dyDescent="0.25">
      <c r="A224" s="20">
        <v>44816</v>
      </c>
      <c r="B224" s="21" t="s">
        <v>16766</v>
      </c>
      <c r="C224" s="21">
        <v>71</v>
      </c>
      <c r="D224" s="21">
        <v>235.05</v>
      </c>
      <c r="E224" s="21"/>
    </row>
    <row r="225" spans="1:5" x14ac:dyDescent="0.25">
      <c r="A225" s="20">
        <v>44816</v>
      </c>
      <c r="B225" s="21" t="s">
        <v>16767</v>
      </c>
      <c r="C225" s="21">
        <v>240</v>
      </c>
      <c r="D225" s="59"/>
      <c r="E225" s="21">
        <v>548.34</v>
      </c>
    </row>
    <row r="226" spans="1:5" x14ac:dyDescent="0.25">
      <c r="A226" s="20">
        <v>44816</v>
      </c>
      <c r="B226" s="21" t="s">
        <v>16768</v>
      </c>
      <c r="C226" s="21">
        <v>13</v>
      </c>
      <c r="D226" s="59"/>
      <c r="E226" s="21">
        <v>63.7</v>
      </c>
    </row>
    <row r="227" spans="1:5" x14ac:dyDescent="0.25">
      <c r="A227" s="20">
        <v>44816</v>
      </c>
      <c r="B227" s="21" t="s">
        <v>16769</v>
      </c>
      <c r="C227" s="21">
        <v>25</v>
      </c>
      <c r="D227" s="21">
        <v>84.38</v>
      </c>
      <c r="E227" s="21"/>
    </row>
    <row r="228" spans="1:5" x14ac:dyDescent="0.25">
      <c r="A228" s="20">
        <v>44816</v>
      </c>
      <c r="B228" s="21" t="s">
        <v>16770</v>
      </c>
      <c r="C228" s="21">
        <v>24</v>
      </c>
      <c r="D228" s="21">
        <v>87.33</v>
      </c>
      <c r="E228" s="21"/>
    </row>
    <row r="229" spans="1:5" x14ac:dyDescent="0.25">
      <c r="A229" s="20">
        <v>44816</v>
      </c>
      <c r="B229" s="21" t="s">
        <v>16771</v>
      </c>
      <c r="C229" s="21">
        <v>23</v>
      </c>
      <c r="D229" s="59">
        <v>60.27</v>
      </c>
      <c r="E229" s="21"/>
    </row>
    <row r="230" spans="1:5" x14ac:dyDescent="0.25">
      <c r="A230" s="20">
        <v>44816</v>
      </c>
      <c r="B230" s="21" t="s">
        <v>16772</v>
      </c>
      <c r="C230" s="21">
        <v>80</v>
      </c>
      <c r="D230" s="19">
        <v>292.16000000000003</v>
      </c>
      <c r="E230" s="21"/>
    </row>
    <row r="231" spans="1:5" x14ac:dyDescent="0.25">
      <c r="A231" s="20">
        <v>44816</v>
      </c>
      <c r="B231" s="21" t="s">
        <v>16773</v>
      </c>
      <c r="C231" s="21">
        <v>210</v>
      </c>
      <c r="D231" s="21"/>
      <c r="E231" s="21">
        <v>484.12</v>
      </c>
    </row>
    <row r="232" spans="1:5" ht="25.5" x14ac:dyDescent="0.25">
      <c r="A232" s="20">
        <v>44816</v>
      </c>
      <c r="B232" s="21" t="s">
        <v>16774</v>
      </c>
      <c r="C232" s="21">
        <v>410</v>
      </c>
      <c r="D232" s="59"/>
      <c r="E232" s="21">
        <v>560.9</v>
      </c>
    </row>
    <row r="233" spans="1:5" x14ac:dyDescent="0.25">
      <c r="A233" s="20">
        <v>44816</v>
      </c>
      <c r="B233" s="21" t="s">
        <v>16775</v>
      </c>
      <c r="C233" s="21">
        <v>215</v>
      </c>
      <c r="D233" s="59"/>
      <c r="E233" s="21">
        <v>488.8</v>
      </c>
    </row>
    <row r="234" spans="1:5" x14ac:dyDescent="0.25">
      <c r="A234" s="20">
        <v>44816</v>
      </c>
      <c r="B234" s="21" t="s">
        <v>16776</v>
      </c>
      <c r="C234" s="19">
        <v>26</v>
      </c>
      <c r="D234" s="21">
        <v>72.319999999999993</v>
      </c>
      <c r="E234" s="21"/>
    </row>
    <row r="235" spans="1:5" x14ac:dyDescent="0.25">
      <c r="A235" s="20">
        <v>44816</v>
      </c>
      <c r="B235" s="21" t="s">
        <v>16777</v>
      </c>
      <c r="C235" s="21">
        <v>68</v>
      </c>
      <c r="D235" s="21"/>
      <c r="E235" s="21">
        <v>182</v>
      </c>
    </row>
    <row r="236" spans="1:5" x14ac:dyDescent="0.25">
      <c r="A236" s="20">
        <v>44816</v>
      </c>
      <c r="B236" s="21" t="s">
        <v>16778</v>
      </c>
      <c r="C236" s="21">
        <v>58</v>
      </c>
      <c r="D236" s="21"/>
      <c r="E236" s="21">
        <v>186.2</v>
      </c>
    </row>
    <row r="237" spans="1:5" x14ac:dyDescent="0.25">
      <c r="A237" s="20">
        <v>44816</v>
      </c>
      <c r="B237" s="21" t="s">
        <v>16779</v>
      </c>
      <c r="C237" s="21">
        <v>27</v>
      </c>
      <c r="D237" s="21">
        <v>94.34</v>
      </c>
      <c r="E237" s="21"/>
    </row>
    <row r="238" spans="1:5" x14ac:dyDescent="0.25">
      <c r="A238" s="20">
        <v>44816</v>
      </c>
      <c r="B238" s="21" t="s">
        <v>16780</v>
      </c>
      <c r="C238" s="21">
        <v>85</v>
      </c>
      <c r="D238" s="21">
        <v>248.46</v>
      </c>
      <c r="E238" s="21"/>
    </row>
    <row r="239" spans="1:5" x14ac:dyDescent="0.25">
      <c r="A239" s="20">
        <v>44816</v>
      </c>
      <c r="B239" s="21" t="s">
        <v>16781</v>
      </c>
      <c r="C239" s="21">
        <v>355</v>
      </c>
      <c r="D239" s="112"/>
      <c r="E239" s="253">
        <v>654.89</v>
      </c>
    </row>
    <row r="240" spans="1:5" x14ac:dyDescent="0.25">
      <c r="A240" s="20">
        <v>44816</v>
      </c>
      <c r="B240" s="21" t="s">
        <v>16782</v>
      </c>
      <c r="C240" s="21">
        <v>16</v>
      </c>
      <c r="D240" s="253"/>
      <c r="E240" s="60">
        <v>57.2</v>
      </c>
    </row>
    <row r="241" spans="1:5" x14ac:dyDescent="0.25">
      <c r="A241" s="20">
        <v>44816</v>
      </c>
      <c r="B241" s="21" t="s">
        <v>16783</v>
      </c>
      <c r="C241" s="21">
        <v>64</v>
      </c>
      <c r="D241" s="21"/>
      <c r="E241" s="21">
        <v>161.69999999999999</v>
      </c>
    </row>
    <row r="242" spans="1:5" x14ac:dyDescent="0.25">
      <c r="A242" s="20">
        <v>44816</v>
      </c>
      <c r="B242" s="21" t="s">
        <v>16784</v>
      </c>
      <c r="C242" s="21">
        <v>50</v>
      </c>
      <c r="D242" s="59"/>
      <c r="E242" s="21">
        <v>137.19999999999999</v>
      </c>
    </row>
    <row r="243" spans="1:5" x14ac:dyDescent="0.25">
      <c r="A243" s="20">
        <v>44816</v>
      </c>
      <c r="B243" s="21" t="s">
        <v>16785</v>
      </c>
      <c r="C243" s="21">
        <v>65</v>
      </c>
      <c r="D243" s="59">
        <v>153.26</v>
      </c>
      <c r="E243" s="21"/>
    </row>
    <row r="244" spans="1:5" x14ac:dyDescent="0.25">
      <c r="A244" s="20">
        <v>44816</v>
      </c>
      <c r="B244" s="21" t="s">
        <v>16786</v>
      </c>
      <c r="C244" s="21">
        <v>10</v>
      </c>
      <c r="D244" s="21"/>
      <c r="E244" s="21">
        <v>52</v>
      </c>
    </row>
    <row r="245" spans="1:5" x14ac:dyDescent="0.25">
      <c r="A245" s="20">
        <v>44816</v>
      </c>
      <c r="B245" s="21" t="s">
        <v>16787</v>
      </c>
      <c r="C245" s="21">
        <v>359</v>
      </c>
      <c r="D245" s="59"/>
      <c r="E245" s="21">
        <v>741</v>
      </c>
    </row>
    <row r="246" spans="1:5" x14ac:dyDescent="0.25">
      <c r="A246" s="20">
        <v>44816</v>
      </c>
      <c r="B246" s="21" t="s">
        <v>16788</v>
      </c>
      <c r="C246" s="21">
        <v>60</v>
      </c>
      <c r="D246" s="59"/>
      <c r="E246" s="21">
        <v>145.6</v>
      </c>
    </row>
    <row r="247" spans="1:5" x14ac:dyDescent="0.25">
      <c r="A247" s="20">
        <v>44816</v>
      </c>
      <c r="B247" s="21" t="s">
        <v>16789</v>
      </c>
      <c r="C247" s="21">
        <v>173</v>
      </c>
      <c r="D247" s="21"/>
      <c r="E247" s="21">
        <v>356</v>
      </c>
    </row>
    <row r="248" spans="1:5" x14ac:dyDescent="0.25">
      <c r="A248" s="20">
        <v>44816</v>
      </c>
      <c r="B248" s="21" t="s">
        <v>16790</v>
      </c>
      <c r="C248" s="21">
        <v>24</v>
      </c>
      <c r="D248" s="59">
        <v>101.6</v>
      </c>
      <c r="E248" s="60"/>
    </row>
    <row r="249" spans="1:5" x14ac:dyDescent="0.25">
      <c r="A249" s="20">
        <v>44817</v>
      </c>
      <c r="B249" s="21" t="s">
        <v>16791</v>
      </c>
      <c r="C249" s="19">
        <v>13</v>
      </c>
      <c r="D249" s="59">
        <v>60.27</v>
      </c>
      <c r="E249" s="21"/>
    </row>
    <row r="250" spans="1:5" x14ac:dyDescent="0.25">
      <c r="A250" s="20">
        <v>44817</v>
      </c>
      <c r="B250" s="21" t="s">
        <v>16792</v>
      </c>
      <c r="C250" s="21">
        <v>353</v>
      </c>
      <c r="D250" s="21"/>
      <c r="E250" s="21">
        <v>973.5</v>
      </c>
    </row>
    <row r="251" spans="1:5" x14ac:dyDescent="0.25">
      <c r="A251" s="20">
        <v>44817</v>
      </c>
      <c r="B251" s="21" t="s">
        <v>16793</v>
      </c>
      <c r="C251" s="21">
        <v>156</v>
      </c>
      <c r="D251" s="59"/>
      <c r="E251" s="21">
        <v>431.2</v>
      </c>
    </row>
    <row r="252" spans="1:5" x14ac:dyDescent="0.25">
      <c r="A252" s="20">
        <v>44817</v>
      </c>
      <c r="B252" s="21" t="s">
        <v>16794</v>
      </c>
      <c r="C252" s="19">
        <v>39</v>
      </c>
      <c r="D252" s="59"/>
      <c r="E252" s="21">
        <v>103.5</v>
      </c>
    </row>
    <row r="253" spans="1:5" x14ac:dyDescent="0.25">
      <c r="A253" s="20">
        <v>44817</v>
      </c>
      <c r="B253" s="21" t="s">
        <v>16795</v>
      </c>
      <c r="C253" s="21">
        <v>54</v>
      </c>
      <c r="D253" s="59">
        <v>154.97999999999999</v>
      </c>
      <c r="E253" s="21"/>
    </row>
    <row r="254" spans="1:5" x14ac:dyDescent="0.25">
      <c r="A254" s="20">
        <v>44817</v>
      </c>
      <c r="B254" s="19" t="s">
        <v>16796</v>
      </c>
      <c r="C254" s="21">
        <v>120</v>
      </c>
      <c r="D254" s="59"/>
      <c r="E254" s="21">
        <v>386.4</v>
      </c>
    </row>
    <row r="255" spans="1:5" x14ac:dyDescent="0.25">
      <c r="A255" s="20">
        <v>44817</v>
      </c>
      <c r="B255" s="21" t="s">
        <v>16797</v>
      </c>
      <c r="C255" s="21">
        <v>33</v>
      </c>
      <c r="D255" s="59"/>
      <c r="E255" s="21">
        <v>93.6</v>
      </c>
    </row>
    <row r="256" spans="1:5" x14ac:dyDescent="0.25">
      <c r="A256" s="20">
        <v>44817</v>
      </c>
      <c r="B256" s="22" t="s">
        <v>16798</v>
      </c>
      <c r="C256" s="22">
        <v>51</v>
      </c>
      <c r="D256" s="396"/>
      <c r="E256" s="22">
        <v>127.4</v>
      </c>
    </row>
    <row r="257" spans="1:5" x14ac:dyDescent="0.25">
      <c r="A257" s="20">
        <v>44817</v>
      </c>
      <c r="B257" s="22" t="s">
        <v>16799</v>
      </c>
      <c r="C257" s="22">
        <v>136</v>
      </c>
      <c r="D257" s="396"/>
      <c r="E257" s="22">
        <v>253.7</v>
      </c>
    </row>
    <row r="258" spans="1:5" x14ac:dyDescent="0.25">
      <c r="A258" s="20">
        <v>44817</v>
      </c>
      <c r="B258" s="22" t="s">
        <v>16800</v>
      </c>
      <c r="C258" s="22">
        <v>55</v>
      </c>
      <c r="D258" s="396">
        <v>162.43</v>
      </c>
      <c r="E258" s="22"/>
    </row>
    <row r="259" spans="1:5" x14ac:dyDescent="0.25">
      <c r="A259" s="20">
        <v>44817</v>
      </c>
      <c r="B259" s="22" t="s">
        <v>16801</v>
      </c>
      <c r="C259" s="22">
        <v>60</v>
      </c>
      <c r="D259" s="396">
        <v>179.09</v>
      </c>
      <c r="E259" s="22"/>
    </row>
    <row r="260" spans="1:5" x14ac:dyDescent="0.25">
      <c r="A260" s="20">
        <v>44817</v>
      </c>
      <c r="B260" s="22" t="s">
        <v>16802</v>
      </c>
      <c r="C260" s="21">
        <v>17</v>
      </c>
      <c r="D260" s="396"/>
      <c r="E260" s="22">
        <v>52</v>
      </c>
    </row>
    <row r="261" spans="1:5" x14ac:dyDescent="0.25">
      <c r="A261" s="20">
        <v>44817</v>
      </c>
      <c r="B261" s="22" t="s">
        <v>16803</v>
      </c>
      <c r="C261" s="22">
        <v>430</v>
      </c>
      <c r="D261" s="396">
        <v>1230.3699999999999</v>
      </c>
      <c r="E261" s="22"/>
    </row>
    <row r="262" spans="1:5" x14ac:dyDescent="0.25">
      <c r="A262" s="20">
        <v>44817</v>
      </c>
      <c r="B262" s="22" t="s">
        <v>16804</v>
      </c>
      <c r="C262" s="22">
        <v>100</v>
      </c>
      <c r="D262" s="396"/>
      <c r="E262" s="22">
        <v>165.2</v>
      </c>
    </row>
    <row r="263" spans="1:5" x14ac:dyDescent="0.25">
      <c r="A263" s="20">
        <v>44817</v>
      </c>
      <c r="B263" s="22" t="s">
        <v>16805</v>
      </c>
      <c r="C263" s="21">
        <v>150</v>
      </c>
      <c r="D263" s="22"/>
      <c r="E263" s="22">
        <v>364</v>
      </c>
    </row>
    <row r="264" spans="1:5" x14ac:dyDescent="0.25">
      <c r="A264" s="20">
        <v>44817</v>
      </c>
      <c r="B264" s="22" t="s">
        <v>16806</v>
      </c>
      <c r="C264" s="21">
        <v>41</v>
      </c>
      <c r="D264" s="22"/>
      <c r="E264" s="22">
        <v>102.9</v>
      </c>
    </row>
    <row r="265" spans="1:5" x14ac:dyDescent="0.25">
      <c r="A265" s="20">
        <v>44817</v>
      </c>
      <c r="B265" s="22" t="s">
        <v>16807</v>
      </c>
      <c r="C265" s="21">
        <v>26</v>
      </c>
      <c r="D265" s="396"/>
      <c r="E265" s="22">
        <v>58.8</v>
      </c>
    </row>
    <row r="266" spans="1:5" x14ac:dyDescent="0.25">
      <c r="A266" s="20">
        <v>44817</v>
      </c>
      <c r="B266" s="22" t="s">
        <v>16808</v>
      </c>
      <c r="C266" s="21">
        <v>10</v>
      </c>
      <c r="D266" s="396"/>
      <c r="E266" s="22">
        <v>52</v>
      </c>
    </row>
    <row r="267" spans="1:5" x14ac:dyDescent="0.25">
      <c r="A267" s="20">
        <v>44817</v>
      </c>
      <c r="B267" s="22" t="s">
        <v>16809</v>
      </c>
      <c r="C267" s="21">
        <v>17</v>
      </c>
      <c r="D267" s="396"/>
      <c r="E267" s="394">
        <v>52</v>
      </c>
    </row>
    <row r="268" spans="1:5" x14ac:dyDescent="0.25">
      <c r="A268" s="20">
        <v>44817</v>
      </c>
      <c r="B268" s="22" t="s">
        <v>16810</v>
      </c>
      <c r="C268" s="22">
        <v>112</v>
      </c>
      <c r="D268" s="22"/>
      <c r="E268" s="22">
        <v>272.60000000000002</v>
      </c>
    </row>
    <row r="269" spans="1:5" x14ac:dyDescent="0.25">
      <c r="A269" s="20">
        <v>44817</v>
      </c>
      <c r="B269" s="22" t="s">
        <v>16811</v>
      </c>
      <c r="C269" s="7">
        <v>135</v>
      </c>
      <c r="D269" s="22"/>
      <c r="E269" s="22">
        <v>345.6</v>
      </c>
    </row>
    <row r="270" spans="1:5" x14ac:dyDescent="0.25">
      <c r="A270" s="20">
        <v>44817</v>
      </c>
      <c r="B270" s="22" t="s">
        <v>16812</v>
      </c>
      <c r="C270" s="7">
        <v>19</v>
      </c>
      <c r="D270" s="22">
        <v>127.92</v>
      </c>
      <c r="E270" s="22"/>
    </row>
    <row r="271" spans="1:5" x14ac:dyDescent="0.25">
      <c r="A271" s="20">
        <v>44817</v>
      </c>
      <c r="B271" s="22" t="s">
        <v>16813</v>
      </c>
      <c r="C271" s="19">
        <v>1825</v>
      </c>
      <c r="D271" s="22"/>
      <c r="E271" s="394">
        <v>3620.12</v>
      </c>
    </row>
    <row r="272" spans="1:5" x14ac:dyDescent="0.25">
      <c r="A272" s="20">
        <v>44817</v>
      </c>
      <c r="B272" s="22" t="s">
        <v>16814</v>
      </c>
      <c r="C272" s="22">
        <v>350</v>
      </c>
      <c r="D272" s="396"/>
      <c r="E272" s="22">
        <v>831.9</v>
      </c>
    </row>
    <row r="273" spans="1:5" x14ac:dyDescent="0.25">
      <c r="A273" s="20">
        <v>44817</v>
      </c>
      <c r="B273" s="22" t="s">
        <v>16815</v>
      </c>
      <c r="C273" s="22">
        <v>20</v>
      </c>
      <c r="D273" s="22">
        <v>60.27</v>
      </c>
      <c r="E273" s="22"/>
    </row>
    <row r="274" spans="1:5" x14ac:dyDescent="0.25">
      <c r="A274" s="20">
        <v>44817</v>
      </c>
      <c r="B274" s="21" t="s">
        <v>16816</v>
      </c>
      <c r="C274" s="22">
        <v>48</v>
      </c>
      <c r="D274" s="396">
        <v>138.62</v>
      </c>
      <c r="E274" s="22"/>
    </row>
    <row r="275" spans="1:5" x14ac:dyDescent="0.25">
      <c r="A275" s="20">
        <v>44817</v>
      </c>
      <c r="B275" s="22" t="s">
        <v>16817</v>
      </c>
      <c r="C275" s="22">
        <v>54</v>
      </c>
      <c r="D275" s="396">
        <v>168.76</v>
      </c>
      <c r="E275" s="22"/>
    </row>
    <row r="276" spans="1:5" ht="25.5" x14ac:dyDescent="0.25">
      <c r="A276" s="20">
        <v>44817</v>
      </c>
      <c r="B276" s="22" t="s">
        <v>16818</v>
      </c>
      <c r="C276" s="22">
        <v>50</v>
      </c>
      <c r="D276" s="396">
        <v>179.09</v>
      </c>
      <c r="E276" s="22"/>
    </row>
    <row r="277" spans="1:5" x14ac:dyDescent="0.25">
      <c r="A277" s="20">
        <v>44817</v>
      </c>
      <c r="B277" s="22" t="s">
        <v>16819</v>
      </c>
      <c r="C277" s="7">
        <v>233</v>
      </c>
      <c r="D277" s="22"/>
      <c r="E277" s="19">
        <v>538.46</v>
      </c>
    </row>
    <row r="278" spans="1:5" x14ac:dyDescent="0.25">
      <c r="A278" s="20">
        <v>44817</v>
      </c>
      <c r="B278" s="22" t="s">
        <v>16820</v>
      </c>
      <c r="C278" s="7">
        <v>18</v>
      </c>
      <c r="D278" s="396">
        <v>63.96</v>
      </c>
      <c r="E278" s="22"/>
    </row>
    <row r="279" spans="1:5" x14ac:dyDescent="0.25">
      <c r="A279" s="20">
        <v>44817</v>
      </c>
      <c r="B279" s="22" t="s">
        <v>16821</v>
      </c>
      <c r="C279" s="7">
        <v>275</v>
      </c>
      <c r="E279" s="22">
        <v>607.6</v>
      </c>
    </row>
    <row r="280" spans="1:5" x14ac:dyDescent="0.25">
      <c r="A280" s="20">
        <v>44817</v>
      </c>
      <c r="B280" s="22" t="s">
        <v>16822</v>
      </c>
      <c r="C280" s="22">
        <v>45</v>
      </c>
      <c r="D280" s="22">
        <v>147.11000000000001</v>
      </c>
      <c r="E280" s="22"/>
    </row>
    <row r="281" spans="1:5" ht="25.5" x14ac:dyDescent="0.25">
      <c r="A281" s="20">
        <v>44817</v>
      </c>
      <c r="B281" s="22" t="s">
        <v>16823</v>
      </c>
      <c r="C281" s="22">
        <v>25</v>
      </c>
      <c r="D281" s="396"/>
      <c r="E281" s="22">
        <v>52</v>
      </c>
    </row>
    <row r="282" spans="1:5" x14ac:dyDescent="0.25">
      <c r="A282" s="20">
        <v>44817</v>
      </c>
      <c r="B282" s="22" t="s">
        <v>16824</v>
      </c>
      <c r="C282" s="22">
        <v>10</v>
      </c>
      <c r="D282" s="396"/>
      <c r="E282" s="22">
        <v>52</v>
      </c>
    </row>
    <row r="283" spans="1:5" x14ac:dyDescent="0.25">
      <c r="A283" s="20">
        <v>44817</v>
      </c>
      <c r="B283" s="22" t="s">
        <v>16825</v>
      </c>
      <c r="C283" s="19">
        <v>25</v>
      </c>
      <c r="D283" s="22"/>
      <c r="E283" s="22">
        <v>79</v>
      </c>
    </row>
    <row r="284" spans="1:5" x14ac:dyDescent="0.25">
      <c r="A284" s="20">
        <v>44817</v>
      </c>
      <c r="B284" s="22" t="s">
        <v>16826</v>
      </c>
      <c r="C284" s="22">
        <v>65</v>
      </c>
      <c r="D284" s="22"/>
      <c r="E284" s="22">
        <v>124.6</v>
      </c>
    </row>
    <row r="285" spans="1:5" x14ac:dyDescent="0.25">
      <c r="A285" s="20">
        <v>44818</v>
      </c>
      <c r="B285" s="22" t="s">
        <v>16827</v>
      </c>
      <c r="C285" s="7">
        <v>33</v>
      </c>
      <c r="D285" s="396"/>
      <c r="E285" s="394">
        <v>88.2</v>
      </c>
    </row>
    <row r="286" spans="1:5" x14ac:dyDescent="0.25">
      <c r="A286" s="20">
        <v>44818</v>
      </c>
      <c r="B286" s="22" t="s">
        <v>16828</v>
      </c>
      <c r="C286" s="22">
        <v>390</v>
      </c>
      <c r="D286" s="22"/>
      <c r="E286" s="394">
        <v>1079.4000000000001</v>
      </c>
    </row>
    <row r="287" spans="1:5" x14ac:dyDescent="0.25">
      <c r="A287" s="20">
        <v>44818</v>
      </c>
      <c r="B287" s="22" t="s">
        <v>16829</v>
      </c>
      <c r="C287" s="21">
        <v>57</v>
      </c>
      <c r="D287" s="396"/>
      <c r="E287" s="22">
        <v>140.4</v>
      </c>
    </row>
    <row r="288" spans="1:5" x14ac:dyDescent="0.25">
      <c r="A288" s="20">
        <v>44818</v>
      </c>
      <c r="B288" s="22" t="s">
        <v>16830</v>
      </c>
      <c r="C288" s="22">
        <v>237</v>
      </c>
      <c r="D288" s="396"/>
      <c r="E288" s="22">
        <v>516.71</v>
      </c>
    </row>
    <row r="289" spans="1:5" x14ac:dyDescent="0.25">
      <c r="A289" s="20">
        <v>44818</v>
      </c>
      <c r="B289" s="22" t="s">
        <v>16831</v>
      </c>
      <c r="C289" s="22">
        <v>116</v>
      </c>
      <c r="D289" s="396"/>
      <c r="E289" s="396">
        <v>264.60000000000002</v>
      </c>
    </row>
    <row r="290" spans="1:5" x14ac:dyDescent="0.25">
      <c r="A290" s="20">
        <v>44818</v>
      </c>
      <c r="B290" s="22" t="s">
        <v>16832</v>
      </c>
      <c r="C290" s="21">
        <v>41</v>
      </c>
      <c r="D290" s="22">
        <v>127.92</v>
      </c>
      <c r="E290" s="22"/>
    </row>
    <row r="291" spans="1:5" x14ac:dyDescent="0.25">
      <c r="A291" s="20">
        <v>44818</v>
      </c>
      <c r="B291" s="22" t="s">
        <v>16833</v>
      </c>
      <c r="C291" s="22">
        <v>118</v>
      </c>
      <c r="D291" s="22"/>
      <c r="E291" s="22">
        <v>291.2</v>
      </c>
    </row>
    <row r="292" spans="1:5" x14ac:dyDescent="0.25">
      <c r="A292" s="20">
        <v>44818</v>
      </c>
      <c r="B292" s="22" t="s">
        <v>16834</v>
      </c>
      <c r="C292" s="21">
        <v>44</v>
      </c>
      <c r="D292" s="22"/>
      <c r="E292" s="22">
        <v>119.6</v>
      </c>
    </row>
    <row r="293" spans="1:5" x14ac:dyDescent="0.25">
      <c r="A293" s="20">
        <v>44818</v>
      </c>
      <c r="B293" s="19" t="s">
        <v>16835</v>
      </c>
      <c r="C293" s="22">
        <v>539</v>
      </c>
      <c r="D293" s="396"/>
      <c r="E293" s="394">
        <v>1354.05</v>
      </c>
    </row>
    <row r="294" spans="1:5" x14ac:dyDescent="0.25">
      <c r="A294" s="20">
        <v>44818</v>
      </c>
      <c r="B294" s="22" t="s">
        <v>16836</v>
      </c>
      <c r="C294" s="22">
        <v>22</v>
      </c>
      <c r="D294" s="396"/>
      <c r="E294" s="22">
        <v>49</v>
      </c>
    </row>
    <row r="295" spans="1:5" x14ac:dyDescent="0.25">
      <c r="A295" s="20">
        <v>44818</v>
      </c>
      <c r="B295" s="21" t="s">
        <v>16837</v>
      </c>
      <c r="C295" s="21">
        <v>786</v>
      </c>
      <c r="D295" s="112"/>
      <c r="E295" s="254">
        <v>1882.4</v>
      </c>
    </row>
    <row r="296" spans="1:5" x14ac:dyDescent="0.25">
      <c r="A296" s="20">
        <v>44818</v>
      </c>
      <c r="B296" s="19" t="s">
        <v>16838</v>
      </c>
      <c r="C296" s="21">
        <v>126</v>
      </c>
      <c r="D296" s="253"/>
      <c r="E296" s="21">
        <v>324</v>
      </c>
    </row>
    <row r="297" spans="1:5" x14ac:dyDescent="0.25">
      <c r="A297" s="20">
        <v>44818</v>
      </c>
      <c r="B297" s="21" t="s">
        <v>16839</v>
      </c>
      <c r="C297" s="19">
        <v>20</v>
      </c>
      <c r="D297" s="253">
        <v>60.27</v>
      </c>
      <c r="E297" s="21"/>
    </row>
    <row r="298" spans="1:5" x14ac:dyDescent="0.25">
      <c r="A298" s="20">
        <v>44818</v>
      </c>
      <c r="B298" s="21" t="s">
        <v>16840</v>
      </c>
      <c r="C298" s="21">
        <v>48</v>
      </c>
      <c r="D298" s="112"/>
      <c r="E298" s="254">
        <v>132.30000000000001</v>
      </c>
    </row>
    <row r="299" spans="1:5" x14ac:dyDescent="0.25">
      <c r="A299" s="20">
        <v>44818</v>
      </c>
      <c r="B299" s="21" t="s">
        <v>16841</v>
      </c>
      <c r="C299" s="19">
        <v>350</v>
      </c>
      <c r="D299" s="253"/>
      <c r="E299" s="60">
        <v>712.4</v>
      </c>
    </row>
    <row r="300" spans="1:5" x14ac:dyDescent="0.25">
      <c r="A300" s="20">
        <v>44818</v>
      </c>
      <c r="B300" s="21" t="s">
        <v>16842</v>
      </c>
      <c r="C300" s="253">
        <v>25</v>
      </c>
      <c r="D300" s="253">
        <v>81.16</v>
      </c>
      <c r="E300" s="21"/>
    </row>
    <row r="301" spans="1:5" x14ac:dyDescent="0.25">
      <c r="A301" s="20">
        <v>44818</v>
      </c>
      <c r="B301" s="21" t="s">
        <v>16843</v>
      </c>
      <c r="C301" s="21">
        <v>10</v>
      </c>
      <c r="D301" s="253">
        <v>63.96</v>
      </c>
      <c r="E301" s="21"/>
    </row>
    <row r="302" spans="1:5" x14ac:dyDescent="0.25">
      <c r="A302" s="20">
        <v>44818</v>
      </c>
      <c r="B302" s="21" t="s">
        <v>16844</v>
      </c>
      <c r="C302" s="19">
        <v>22</v>
      </c>
      <c r="D302" s="253">
        <v>63.96</v>
      </c>
      <c r="E302" s="60"/>
    </row>
    <row r="303" spans="1:5" x14ac:dyDescent="0.25">
      <c r="A303" s="20">
        <v>44818</v>
      </c>
      <c r="B303" s="21" t="s">
        <v>16845</v>
      </c>
      <c r="C303" s="253">
        <v>173</v>
      </c>
      <c r="D303" s="253"/>
      <c r="E303" s="21">
        <v>380.38</v>
      </c>
    </row>
    <row r="304" spans="1:5" x14ac:dyDescent="0.25">
      <c r="A304" s="20">
        <v>44818</v>
      </c>
      <c r="B304" s="21" t="s">
        <v>16846</v>
      </c>
      <c r="C304" s="21">
        <v>180</v>
      </c>
      <c r="D304" s="253"/>
      <c r="E304" s="21">
        <v>499.4</v>
      </c>
    </row>
    <row r="305" spans="1:5" x14ac:dyDescent="0.25">
      <c r="A305" s="20">
        <v>44818</v>
      </c>
      <c r="B305" s="21" t="s">
        <v>16847</v>
      </c>
      <c r="C305" s="21">
        <v>90</v>
      </c>
      <c r="D305" s="253"/>
      <c r="E305" s="21">
        <v>218.4</v>
      </c>
    </row>
    <row r="306" spans="1:5" x14ac:dyDescent="0.25">
      <c r="A306" s="20">
        <v>44818</v>
      </c>
      <c r="B306" s="21" t="s">
        <v>16848</v>
      </c>
      <c r="C306" s="418">
        <v>80</v>
      </c>
      <c r="D306" s="112"/>
      <c r="E306" s="254">
        <v>198.8</v>
      </c>
    </row>
    <row r="307" spans="1:5" x14ac:dyDescent="0.25">
      <c r="A307" s="20">
        <v>44818</v>
      </c>
      <c r="B307" s="21" t="s">
        <v>16849</v>
      </c>
      <c r="C307" s="21">
        <v>24</v>
      </c>
      <c r="D307" s="253"/>
      <c r="E307" s="21">
        <v>63.7</v>
      </c>
    </row>
    <row r="308" spans="1:5" x14ac:dyDescent="0.25">
      <c r="A308" s="20">
        <v>44818</v>
      </c>
      <c r="B308" s="21" t="s">
        <v>16850</v>
      </c>
      <c r="C308" s="21">
        <v>305</v>
      </c>
      <c r="D308" s="19">
        <v>887.49</v>
      </c>
      <c r="E308" s="21"/>
    </row>
    <row r="309" spans="1:5" x14ac:dyDescent="0.25">
      <c r="A309" s="20">
        <v>44818</v>
      </c>
      <c r="B309" s="19" t="s">
        <v>16851</v>
      </c>
      <c r="C309" s="21">
        <v>53</v>
      </c>
      <c r="D309" s="253">
        <v>138.62</v>
      </c>
      <c r="E309" s="21"/>
    </row>
    <row r="310" spans="1:5" x14ac:dyDescent="0.25">
      <c r="A310" s="20">
        <v>44819</v>
      </c>
      <c r="B310" s="21" t="s">
        <v>16852</v>
      </c>
      <c r="C310" s="253">
        <v>185</v>
      </c>
      <c r="D310" s="112"/>
      <c r="E310" s="253">
        <v>426.3</v>
      </c>
    </row>
    <row r="311" spans="1:5" x14ac:dyDescent="0.25">
      <c r="A311" s="20">
        <v>44819</v>
      </c>
      <c r="B311" s="21" t="s">
        <v>16853</v>
      </c>
      <c r="C311" s="253">
        <v>60</v>
      </c>
      <c r="D311" s="112">
        <v>137.97</v>
      </c>
      <c r="E311" s="253"/>
    </row>
    <row r="312" spans="1:5" x14ac:dyDescent="0.25">
      <c r="A312" s="20">
        <v>44819</v>
      </c>
      <c r="B312" s="21" t="s">
        <v>16854</v>
      </c>
      <c r="C312" s="253">
        <v>1483</v>
      </c>
      <c r="D312" s="253"/>
      <c r="E312" s="254">
        <v>2724.4</v>
      </c>
    </row>
    <row r="313" spans="1:5" x14ac:dyDescent="0.25">
      <c r="A313" s="20">
        <v>44819</v>
      </c>
      <c r="B313" s="21" t="s">
        <v>16855</v>
      </c>
      <c r="C313" s="21">
        <v>280</v>
      </c>
      <c r="D313" s="60"/>
      <c r="E313" s="254">
        <v>582.4</v>
      </c>
    </row>
    <row r="314" spans="1:5" x14ac:dyDescent="0.25">
      <c r="A314" s="20">
        <v>44819</v>
      </c>
      <c r="B314" s="21" t="s">
        <v>16856</v>
      </c>
      <c r="C314" s="21">
        <v>192</v>
      </c>
      <c r="D314" s="21"/>
      <c r="E314" s="253">
        <v>411.6</v>
      </c>
    </row>
    <row r="315" spans="1:5" x14ac:dyDescent="0.25">
      <c r="A315" s="20">
        <v>44819</v>
      </c>
      <c r="B315" s="21" t="s">
        <v>16857</v>
      </c>
      <c r="C315" s="21">
        <v>25</v>
      </c>
      <c r="D315" s="21"/>
      <c r="E315" s="253">
        <v>75.459999999999994</v>
      </c>
    </row>
    <row r="316" spans="1:5" x14ac:dyDescent="0.25">
      <c r="A316" s="20">
        <v>44819</v>
      </c>
      <c r="B316" s="21" t="s">
        <v>16858</v>
      </c>
      <c r="C316" s="21">
        <v>32</v>
      </c>
      <c r="D316" s="21"/>
      <c r="E316" s="253">
        <v>78</v>
      </c>
    </row>
    <row r="317" spans="1:5" x14ac:dyDescent="0.25">
      <c r="A317" s="20">
        <v>44819</v>
      </c>
      <c r="B317" s="21" t="s">
        <v>16859</v>
      </c>
      <c r="C317" s="21">
        <v>246</v>
      </c>
      <c r="D317" s="253"/>
      <c r="E317" s="19">
        <v>674.8</v>
      </c>
    </row>
    <row r="318" spans="1:5" x14ac:dyDescent="0.25">
      <c r="A318" s="20">
        <v>44819</v>
      </c>
      <c r="B318" s="21" t="s">
        <v>16860</v>
      </c>
      <c r="C318" s="7">
        <v>121</v>
      </c>
      <c r="D318" s="253"/>
      <c r="E318" s="60">
        <v>298.60000000000002</v>
      </c>
    </row>
    <row r="319" spans="1:5" x14ac:dyDescent="0.25">
      <c r="A319" s="20">
        <v>44819</v>
      </c>
      <c r="B319" s="21" t="s">
        <v>16861</v>
      </c>
      <c r="C319" s="21">
        <v>88</v>
      </c>
      <c r="D319" s="253">
        <v>246.21</v>
      </c>
      <c r="E319" s="60"/>
    </row>
    <row r="320" spans="1:5" x14ac:dyDescent="0.25">
      <c r="A320" s="20">
        <v>44819</v>
      </c>
      <c r="B320" s="21" t="s">
        <v>16862</v>
      </c>
      <c r="C320" s="253">
        <v>501</v>
      </c>
      <c r="D320" s="112"/>
      <c r="E320" s="254">
        <v>1134.9000000000001</v>
      </c>
    </row>
    <row r="321" spans="1:5" x14ac:dyDescent="0.25">
      <c r="A321" s="20">
        <v>44819</v>
      </c>
      <c r="B321" s="19" t="s">
        <v>16863</v>
      </c>
      <c r="C321" s="21">
        <v>1581</v>
      </c>
      <c r="D321" s="253"/>
      <c r="E321" s="365">
        <v>3422.16</v>
      </c>
    </row>
    <row r="322" spans="1:5" x14ac:dyDescent="0.25">
      <c r="A322" s="20">
        <v>44819</v>
      </c>
      <c r="B322" s="19" t="s">
        <v>16864</v>
      </c>
      <c r="C322" s="21">
        <v>4467</v>
      </c>
      <c r="D322" s="253"/>
      <c r="E322" s="60">
        <v>8693.1200000000008</v>
      </c>
    </row>
    <row r="323" spans="1:5" x14ac:dyDescent="0.25">
      <c r="A323" s="20">
        <v>44819</v>
      </c>
      <c r="B323" s="21" t="s">
        <v>16865</v>
      </c>
      <c r="C323" s="7">
        <v>92</v>
      </c>
      <c r="D323" s="112"/>
      <c r="E323" s="253">
        <v>222.3</v>
      </c>
    </row>
    <row r="324" spans="1:5" x14ac:dyDescent="0.25">
      <c r="A324" s="20">
        <v>44819</v>
      </c>
      <c r="B324" s="21" t="s">
        <v>16866</v>
      </c>
      <c r="C324" s="21">
        <v>61</v>
      </c>
      <c r="D324" s="253">
        <v>180.81</v>
      </c>
      <c r="E324" s="112"/>
    </row>
    <row r="325" spans="1:5" x14ac:dyDescent="0.25">
      <c r="A325" s="20">
        <v>44819</v>
      </c>
      <c r="B325" s="21" t="s">
        <v>16867</v>
      </c>
      <c r="C325" s="21">
        <v>79</v>
      </c>
      <c r="D325" s="21"/>
      <c r="E325" s="254">
        <v>410.8</v>
      </c>
    </row>
    <row r="326" spans="1:5" x14ac:dyDescent="0.25">
      <c r="A326" s="20">
        <v>44819</v>
      </c>
      <c r="B326" s="21" t="s">
        <v>16868</v>
      </c>
      <c r="C326" s="21">
        <v>12</v>
      </c>
      <c r="D326" s="21"/>
      <c r="E326" s="253">
        <v>49</v>
      </c>
    </row>
    <row r="327" spans="1:5" x14ac:dyDescent="0.25">
      <c r="A327" s="20">
        <v>44819</v>
      </c>
      <c r="B327" s="21" t="s">
        <v>16869</v>
      </c>
      <c r="C327" s="253">
        <v>125</v>
      </c>
      <c r="D327" s="253"/>
      <c r="E327" s="112">
        <v>413</v>
      </c>
    </row>
    <row r="328" spans="1:5" x14ac:dyDescent="0.25">
      <c r="A328" s="20">
        <v>44819</v>
      </c>
      <c r="B328" s="21" t="s">
        <v>16870</v>
      </c>
      <c r="C328" s="253">
        <v>90</v>
      </c>
      <c r="D328" s="112"/>
      <c r="E328" s="253">
        <v>218.4</v>
      </c>
    </row>
    <row r="329" spans="1:5" x14ac:dyDescent="0.25">
      <c r="A329" s="20">
        <v>44819</v>
      </c>
      <c r="B329" s="21" t="s">
        <v>16871</v>
      </c>
      <c r="C329" s="21">
        <v>64</v>
      </c>
      <c r="D329" s="253"/>
      <c r="E329" s="21">
        <v>166.4</v>
      </c>
    </row>
    <row r="330" spans="1:5" x14ac:dyDescent="0.25">
      <c r="A330" s="20">
        <v>44819</v>
      </c>
      <c r="B330" s="21" t="s">
        <v>16872</v>
      </c>
      <c r="C330" s="21">
        <v>15</v>
      </c>
      <c r="D330" s="253"/>
      <c r="E330" s="60">
        <v>49</v>
      </c>
    </row>
    <row r="331" spans="1:5" x14ac:dyDescent="0.25">
      <c r="A331" s="20">
        <v>44819</v>
      </c>
      <c r="B331" s="21" t="s">
        <v>16873</v>
      </c>
      <c r="C331" s="21">
        <v>73</v>
      </c>
      <c r="D331" s="253">
        <v>246.21</v>
      </c>
      <c r="E331" s="21"/>
    </row>
    <row r="332" spans="1:5" x14ac:dyDescent="0.25">
      <c r="A332" s="20">
        <v>44819</v>
      </c>
      <c r="B332" s="21" t="s">
        <v>16874</v>
      </c>
      <c r="C332" s="21">
        <v>10</v>
      </c>
      <c r="D332" s="253"/>
      <c r="E332" s="19">
        <v>49</v>
      </c>
    </row>
    <row r="333" spans="1:5" x14ac:dyDescent="0.25">
      <c r="A333" s="20">
        <v>44819</v>
      </c>
      <c r="B333" s="21" t="s">
        <v>16875</v>
      </c>
      <c r="C333" s="21">
        <v>13</v>
      </c>
      <c r="D333" s="21"/>
      <c r="E333" s="253">
        <v>52</v>
      </c>
    </row>
    <row r="334" spans="1:5" x14ac:dyDescent="0.25">
      <c r="A334" s="20">
        <v>44819</v>
      </c>
      <c r="B334" s="19" t="s">
        <v>16876</v>
      </c>
      <c r="C334" s="21">
        <v>13</v>
      </c>
      <c r="D334" s="21">
        <v>63.96</v>
      </c>
      <c r="E334" s="253"/>
    </row>
    <row r="335" spans="1:5" x14ac:dyDescent="0.25">
      <c r="A335" s="20">
        <v>44819</v>
      </c>
      <c r="B335" s="21" t="s">
        <v>16877</v>
      </c>
      <c r="C335" s="21">
        <v>32</v>
      </c>
      <c r="D335" s="253"/>
      <c r="E335" s="21">
        <v>78.400000000000006</v>
      </c>
    </row>
    <row r="336" spans="1:5" x14ac:dyDescent="0.25">
      <c r="A336" s="20">
        <v>44819</v>
      </c>
      <c r="B336" s="21" t="s">
        <v>16878</v>
      </c>
      <c r="C336" s="21">
        <v>108</v>
      </c>
      <c r="D336" s="253"/>
      <c r="E336" s="60">
        <v>260.68</v>
      </c>
    </row>
    <row r="337" spans="1:5" x14ac:dyDescent="0.25">
      <c r="A337" s="20">
        <v>44819</v>
      </c>
      <c r="B337" s="21" t="s">
        <v>16879</v>
      </c>
      <c r="C337" s="21">
        <v>96</v>
      </c>
      <c r="D337" s="112">
        <v>250.8</v>
      </c>
      <c r="E337" s="253"/>
    </row>
    <row r="338" spans="1:5" x14ac:dyDescent="0.25">
      <c r="A338" s="20">
        <v>44819</v>
      </c>
      <c r="B338" s="21" t="s">
        <v>16880</v>
      </c>
      <c r="C338" s="21">
        <v>815</v>
      </c>
      <c r="D338" s="253"/>
      <c r="E338" s="21">
        <v>904.05</v>
      </c>
    </row>
    <row r="339" spans="1:5" x14ac:dyDescent="0.25">
      <c r="A339" s="20">
        <v>44820</v>
      </c>
      <c r="B339" s="21" t="s">
        <v>16881</v>
      </c>
      <c r="C339" s="21">
        <v>200</v>
      </c>
      <c r="D339" s="21"/>
      <c r="E339" s="21">
        <v>463.05</v>
      </c>
    </row>
    <row r="340" spans="1:5" x14ac:dyDescent="0.25">
      <c r="A340" s="20">
        <v>44820</v>
      </c>
      <c r="B340" s="21" t="s">
        <v>16882</v>
      </c>
      <c r="C340" s="21">
        <v>25</v>
      </c>
      <c r="D340" s="21"/>
      <c r="E340" s="21">
        <v>52</v>
      </c>
    </row>
    <row r="341" spans="1:5" x14ac:dyDescent="0.25">
      <c r="A341" s="20">
        <v>44820</v>
      </c>
      <c r="B341" s="19" t="s">
        <v>16883</v>
      </c>
      <c r="C341" s="21">
        <v>188</v>
      </c>
      <c r="D341" s="21">
        <v>455.72</v>
      </c>
      <c r="E341" s="21"/>
    </row>
    <row r="342" spans="1:5" x14ac:dyDescent="0.25">
      <c r="A342" s="20">
        <v>44820</v>
      </c>
      <c r="B342" s="21" t="s">
        <v>16884</v>
      </c>
      <c r="C342" s="21">
        <v>27</v>
      </c>
      <c r="D342" s="59">
        <v>70.36</v>
      </c>
      <c r="E342" s="21"/>
    </row>
    <row r="343" spans="1:5" x14ac:dyDescent="0.25">
      <c r="A343" s="20">
        <v>44820</v>
      </c>
      <c r="B343" s="21" t="s">
        <v>16885</v>
      </c>
      <c r="C343" s="21">
        <v>234</v>
      </c>
      <c r="D343" s="21"/>
      <c r="E343" s="21">
        <v>900.58</v>
      </c>
    </row>
    <row r="344" spans="1:5" x14ac:dyDescent="0.25">
      <c r="A344" s="20">
        <v>44820</v>
      </c>
      <c r="B344" s="21" t="s">
        <v>16886</v>
      </c>
      <c r="C344" s="21">
        <v>249</v>
      </c>
      <c r="D344" s="59"/>
      <c r="E344" s="21">
        <v>533.61</v>
      </c>
    </row>
    <row r="345" spans="1:5" x14ac:dyDescent="0.25">
      <c r="A345" s="20">
        <v>44820</v>
      </c>
      <c r="B345" s="21" t="s">
        <v>16887</v>
      </c>
      <c r="C345" s="21">
        <v>120</v>
      </c>
      <c r="D345" s="21"/>
      <c r="E345" s="21">
        <v>510</v>
      </c>
    </row>
    <row r="346" spans="1:5" x14ac:dyDescent="0.25">
      <c r="A346" s="20">
        <v>44820</v>
      </c>
      <c r="B346" s="21" t="s">
        <v>16888</v>
      </c>
      <c r="C346" s="21">
        <v>120</v>
      </c>
      <c r="D346" s="21">
        <v>440.83</v>
      </c>
      <c r="E346" s="21"/>
    </row>
    <row r="347" spans="1:5" ht="25.5" x14ac:dyDescent="0.25">
      <c r="A347" s="20">
        <v>44820</v>
      </c>
      <c r="B347" s="21" t="s">
        <v>16889</v>
      </c>
      <c r="C347" s="21">
        <v>231</v>
      </c>
      <c r="D347" s="59"/>
      <c r="E347" s="21">
        <v>612.5</v>
      </c>
    </row>
    <row r="348" spans="1:5" x14ac:dyDescent="0.25">
      <c r="A348" s="20">
        <v>44820</v>
      </c>
      <c r="B348" s="21" t="s">
        <v>16890</v>
      </c>
      <c r="C348" s="21">
        <v>35</v>
      </c>
      <c r="D348" s="59"/>
      <c r="E348" s="21">
        <v>93.6</v>
      </c>
    </row>
    <row r="349" spans="1:5" x14ac:dyDescent="0.25">
      <c r="A349" s="20">
        <v>44820</v>
      </c>
      <c r="B349" s="21" t="s">
        <v>16891</v>
      </c>
      <c r="C349" s="21">
        <v>85</v>
      </c>
      <c r="D349" s="59"/>
      <c r="E349" s="21">
        <v>165.6</v>
      </c>
    </row>
    <row r="350" spans="1:5" x14ac:dyDescent="0.25">
      <c r="A350" s="20">
        <v>44820</v>
      </c>
      <c r="B350" s="21" t="s">
        <v>16892</v>
      </c>
      <c r="C350" s="21">
        <v>396</v>
      </c>
      <c r="D350" s="59"/>
      <c r="E350" s="21">
        <v>737.1</v>
      </c>
    </row>
    <row r="351" spans="1:5" x14ac:dyDescent="0.25">
      <c r="A351" s="20">
        <v>44820</v>
      </c>
      <c r="B351" s="21" t="s">
        <v>16893</v>
      </c>
      <c r="C351" s="21">
        <v>26</v>
      </c>
      <c r="D351" s="59"/>
      <c r="E351" s="21">
        <v>69.3</v>
      </c>
    </row>
    <row r="352" spans="1:5" x14ac:dyDescent="0.25">
      <c r="A352" s="20">
        <v>44820</v>
      </c>
      <c r="B352" s="21" t="s">
        <v>16894</v>
      </c>
      <c r="C352" s="21">
        <v>22</v>
      </c>
      <c r="D352" s="59">
        <v>72.569999999999993</v>
      </c>
      <c r="E352" s="60"/>
    </row>
    <row r="353" spans="1:5" x14ac:dyDescent="0.25">
      <c r="A353" s="20">
        <v>44820</v>
      </c>
      <c r="B353" s="21" t="s">
        <v>16895</v>
      </c>
      <c r="C353" s="19">
        <v>37</v>
      </c>
      <c r="D353" s="59">
        <v>114.51</v>
      </c>
      <c r="E353" s="21"/>
    </row>
    <row r="354" spans="1:5" x14ac:dyDescent="0.25">
      <c r="A354" s="20">
        <v>44820</v>
      </c>
      <c r="B354" s="21" t="s">
        <v>16896</v>
      </c>
      <c r="C354" s="21">
        <v>97</v>
      </c>
      <c r="D354" s="59"/>
      <c r="E354" s="21">
        <v>237.12</v>
      </c>
    </row>
    <row r="355" spans="1:5" x14ac:dyDescent="0.25">
      <c r="A355" s="20">
        <v>44820</v>
      </c>
      <c r="B355" s="21" t="s">
        <v>16897</v>
      </c>
      <c r="C355" s="21">
        <v>2073</v>
      </c>
      <c r="D355" s="21"/>
      <c r="E355" s="60">
        <v>4515.84</v>
      </c>
    </row>
    <row r="356" spans="1:5" x14ac:dyDescent="0.25">
      <c r="A356" s="20">
        <v>44820</v>
      </c>
      <c r="B356" s="21" t="s">
        <v>16898</v>
      </c>
      <c r="C356" s="21">
        <v>112</v>
      </c>
      <c r="D356" s="21">
        <v>281.42</v>
      </c>
      <c r="E356" s="21"/>
    </row>
    <row r="357" spans="1:5" x14ac:dyDescent="0.25">
      <c r="A357" s="20">
        <v>44820</v>
      </c>
      <c r="B357" s="21" t="s">
        <v>16899</v>
      </c>
      <c r="C357" s="21">
        <v>115</v>
      </c>
      <c r="D357" s="59"/>
      <c r="E357" s="21">
        <v>254.8</v>
      </c>
    </row>
    <row r="358" spans="1:5" x14ac:dyDescent="0.25">
      <c r="A358" s="20">
        <v>44820</v>
      </c>
      <c r="B358" s="21" t="s">
        <v>16900</v>
      </c>
      <c r="C358" s="21">
        <v>21</v>
      </c>
      <c r="D358" s="21"/>
      <c r="E358" s="21">
        <v>57.2</v>
      </c>
    </row>
    <row r="359" spans="1:5" x14ac:dyDescent="0.25">
      <c r="A359" s="20">
        <v>44820</v>
      </c>
      <c r="B359" s="21" t="s">
        <v>16901</v>
      </c>
      <c r="C359" s="21">
        <v>126</v>
      </c>
      <c r="D359" s="59"/>
      <c r="E359" s="21">
        <v>401</v>
      </c>
    </row>
    <row r="360" spans="1:5" x14ac:dyDescent="0.25">
      <c r="A360" s="20">
        <v>44820</v>
      </c>
      <c r="B360" s="21" t="s">
        <v>16902</v>
      </c>
      <c r="C360" s="21">
        <v>415</v>
      </c>
      <c r="D360" s="60">
        <v>1072.81</v>
      </c>
      <c r="E360" s="21"/>
    </row>
    <row r="361" spans="1:5" x14ac:dyDescent="0.25">
      <c r="A361" s="20">
        <v>44820</v>
      </c>
      <c r="B361" s="21" t="s">
        <v>16903</v>
      </c>
      <c r="C361" s="21">
        <v>33</v>
      </c>
      <c r="D361" s="21">
        <v>78.400000000000006</v>
      </c>
      <c r="E361" s="21"/>
    </row>
    <row r="362" spans="1:5" x14ac:dyDescent="0.25">
      <c r="A362" s="20">
        <v>44820</v>
      </c>
      <c r="B362" s="21" t="s">
        <v>16904</v>
      </c>
      <c r="C362" s="21">
        <v>79</v>
      </c>
      <c r="D362" s="59"/>
      <c r="E362" s="21">
        <v>208</v>
      </c>
    </row>
    <row r="363" spans="1:5" x14ac:dyDescent="0.25">
      <c r="A363" s="20">
        <v>44820</v>
      </c>
      <c r="B363" s="21" t="s">
        <v>16905</v>
      </c>
      <c r="C363" s="21">
        <v>170</v>
      </c>
      <c r="D363" s="21">
        <v>454.82</v>
      </c>
      <c r="E363" s="21"/>
    </row>
    <row r="364" spans="1:5" x14ac:dyDescent="0.25">
      <c r="A364" s="20">
        <v>44820</v>
      </c>
      <c r="B364" s="21" t="s">
        <v>16906</v>
      </c>
      <c r="C364" s="21">
        <v>125</v>
      </c>
      <c r="D364" s="21">
        <v>435.42</v>
      </c>
      <c r="E364" s="21"/>
    </row>
    <row r="365" spans="1:5" x14ac:dyDescent="0.25">
      <c r="A365" s="20">
        <v>44820</v>
      </c>
      <c r="B365" s="21" t="s">
        <v>16907</v>
      </c>
      <c r="C365" s="21">
        <v>707</v>
      </c>
      <c r="D365" s="59"/>
      <c r="E365" s="60">
        <v>1625.49</v>
      </c>
    </row>
    <row r="366" spans="1:5" x14ac:dyDescent="0.25">
      <c r="A366" s="20">
        <v>44823</v>
      </c>
      <c r="B366" s="21" t="s">
        <v>16908</v>
      </c>
      <c r="C366" s="21">
        <v>24</v>
      </c>
      <c r="D366" s="21">
        <v>63.96</v>
      </c>
      <c r="E366" s="21"/>
    </row>
    <row r="367" spans="1:5" x14ac:dyDescent="0.25">
      <c r="A367" s="20">
        <v>44823</v>
      </c>
      <c r="B367" s="21" t="s">
        <v>16909</v>
      </c>
      <c r="C367" s="21">
        <v>50</v>
      </c>
      <c r="D367" s="21">
        <v>179.09</v>
      </c>
      <c r="E367" s="21"/>
    </row>
    <row r="368" spans="1:5" x14ac:dyDescent="0.25">
      <c r="A368" s="20">
        <v>44823</v>
      </c>
      <c r="B368" s="21" t="s">
        <v>16910</v>
      </c>
      <c r="C368" s="21">
        <v>96</v>
      </c>
      <c r="D368" s="21">
        <v>300.37</v>
      </c>
      <c r="E368" s="21"/>
    </row>
    <row r="369" spans="1:5" x14ac:dyDescent="0.25">
      <c r="A369" s="20">
        <v>44823</v>
      </c>
      <c r="B369" s="21" t="s">
        <v>16911</v>
      </c>
      <c r="C369" s="21">
        <v>24</v>
      </c>
      <c r="D369" s="21">
        <v>60.27</v>
      </c>
      <c r="E369" s="21"/>
    </row>
    <row r="370" spans="1:5" x14ac:dyDescent="0.25">
      <c r="A370" s="20">
        <v>44823</v>
      </c>
      <c r="B370" s="21" t="s">
        <v>16912</v>
      </c>
      <c r="C370" s="21">
        <v>522</v>
      </c>
      <c r="D370" s="59"/>
      <c r="E370" s="60">
        <v>1099.8800000000001</v>
      </c>
    </row>
    <row r="371" spans="1:5" x14ac:dyDescent="0.25">
      <c r="A371" s="20">
        <v>44823</v>
      </c>
      <c r="B371" s="21" t="s">
        <v>16913</v>
      </c>
      <c r="C371" s="21">
        <v>46</v>
      </c>
      <c r="D371" s="59"/>
      <c r="E371" s="21">
        <v>114.4</v>
      </c>
    </row>
    <row r="372" spans="1:5" x14ac:dyDescent="0.25">
      <c r="A372" s="20">
        <v>44823</v>
      </c>
      <c r="B372" s="21" t="s">
        <v>16914</v>
      </c>
      <c r="C372" s="21">
        <v>112</v>
      </c>
      <c r="D372" s="59"/>
      <c r="E372" s="21">
        <v>260.68</v>
      </c>
    </row>
    <row r="373" spans="1:5" x14ac:dyDescent="0.25">
      <c r="A373" s="20">
        <v>44823</v>
      </c>
      <c r="B373" s="21" t="s">
        <v>16915</v>
      </c>
      <c r="C373" s="21">
        <v>52</v>
      </c>
      <c r="D373" s="21">
        <v>162.72999999999999</v>
      </c>
      <c r="E373" s="21"/>
    </row>
    <row r="374" spans="1:5" x14ac:dyDescent="0.25">
      <c r="A374" s="20">
        <v>44823</v>
      </c>
      <c r="B374" s="21" t="s">
        <v>16916</v>
      </c>
      <c r="C374" s="21">
        <v>62</v>
      </c>
      <c r="D374" s="59"/>
      <c r="E374" s="21">
        <v>156</v>
      </c>
    </row>
    <row r="375" spans="1:5" x14ac:dyDescent="0.25">
      <c r="A375" s="20">
        <v>44823</v>
      </c>
      <c r="B375" s="21" t="s">
        <v>16917</v>
      </c>
      <c r="C375" s="21">
        <v>240</v>
      </c>
      <c r="D375" s="59"/>
      <c r="E375" s="21">
        <v>411.6</v>
      </c>
    </row>
    <row r="376" spans="1:5" x14ac:dyDescent="0.25">
      <c r="A376" s="20">
        <v>44823</v>
      </c>
      <c r="B376" s="21" t="s">
        <v>16918</v>
      </c>
      <c r="C376" s="21">
        <v>21</v>
      </c>
      <c r="D376" s="59"/>
      <c r="E376" s="21">
        <v>53.9</v>
      </c>
    </row>
    <row r="377" spans="1:5" x14ac:dyDescent="0.25">
      <c r="A377" s="20">
        <v>44823</v>
      </c>
      <c r="B377" s="21" t="s">
        <v>16919</v>
      </c>
      <c r="C377" s="21">
        <v>57</v>
      </c>
      <c r="D377" s="21">
        <v>181.43</v>
      </c>
      <c r="E377" s="21"/>
    </row>
    <row r="378" spans="1:5" x14ac:dyDescent="0.25">
      <c r="A378" s="20">
        <v>44823</v>
      </c>
      <c r="B378" s="21" t="s">
        <v>16920</v>
      </c>
      <c r="C378" s="21">
        <v>25</v>
      </c>
      <c r="D378" s="59"/>
      <c r="E378" s="21">
        <v>68.599999999999994</v>
      </c>
    </row>
    <row r="379" spans="1:5" x14ac:dyDescent="0.25">
      <c r="A379" s="20">
        <v>44823</v>
      </c>
      <c r="B379" s="21" t="s">
        <v>16921</v>
      </c>
      <c r="C379" s="21">
        <v>45</v>
      </c>
      <c r="D379" s="59"/>
      <c r="E379" s="21">
        <v>118</v>
      </c>
    </row>
    <row r="380" spans="1:5" x14ac:dyDescent="0.25">
      <c r="A380" s="20">
        <v>44823</v>
      </c>
      <c r="B380" s="21" t="s">
        <v>16922</v>
      </c>
      <c r="C380" s="21">
        <v>205</v>
      </c>
      <c r="D380" s="59"/>
      <c r="E380" s="21">
        <v>505.4</v>
      </c>
    </row>
    <row r="381" spans="1:5" x14ac:dyDescent="0.25">
      <c r="A381" s="20">
        <v>44823</v>
      </c>
      <c r="B381" s="21" t="s">
        <v>16923</v>
      </c>
      <c r="C381" s="21">
        <v>155</v>
      </c>
      <c r="D381" s="21">
        <v>500.73</v>
      </c>
      <c r="E381" s="21"/>
    </row>
    <row r="382" spans="1:5" x14ac:dyDescent="0.25">
      <c r="A382" s="20">
        <v>44823</v>
      </c>
      <c r="B382" s="21" t="s">
        <v>16924</v>
      </c>
      <c r="C382" s="21">
        <v>100</v>
      </c>
      <c r="D382" s="59"/>
      <c r="E382" s="21">
        <v>145.6</v>
      </c>
    </row>
    <row r="383" spans="1:5" x14ac:dyDescent="0.25">
      <c r="A383" s="20">
        <v>44823</v>
      </c>
      <c r="B383" s="21" t="s">
        <v>16925</v>
      </c>
      <c r="C383" s="21">
        <v>36</v>
      </c>
      <c r="D383" s="59"/>
      <c r="E383" s="21">
        <v>82.6</v>
      </c>
    </row>
    <row r="384" spans="1:5" x14ac:dyDescent="0.25">
      <c r="A384" s="20">
        <v>44823</v>
      </c>
      <c r="B384" s="21" t="s">
        <v>16926</v>
      </c>
      <c r="C384" s="21">
        <v>50</v>
      </c>
      <c r="D384" s="21">
        <v>120.54</v>
      </c>
      <c r="E384" s="21"/>
    </row>
    <row r="385" spans="1:5" x14ac:dyDescent="0.25">
      <c r="A385" s="20">
        <v>44823</v>
      </c>
      <c r="B385" s="21" t="s">
        <v>16927</v>
      </c>
      <c r="C385" s="21">
        <v>128</v>
      </c>
      <c r="D385" s="21">
        <v>420.91</v>
      </c>
      <c r="E385" s="21"/>
    </row>
    <row r="386" spans="1:5" x14ac:dyDescent="0.25">
      <c r="A386" s="20">
        <v>44823</v>
      </c>
      <c r="B386" s="21" t="s">
        <v>16928</v>
      </c>
      <c r="C386" s="21">
        <v>20</v>
      </c>
      <c r="D386" s="21"/>
      <c r="E386" s="21">
        <v>49</v>
      </c>
    </row>
    <row r="387" spans="1:5" x14ac:dyDescent="0.25">
      <c r="A387" s="20">
        <v>44823</v>
      </c>
      <c r="B387" s="21" t="s">
        <v>16929</v>
      </c>
      <c r="C387" s="21">
        <v>85</v>
      </c>
      <c r="D387" s="59"/>
      <c r="E387" s="21">
        <v>203.3</v>
      </c>
    </row>
    <row r="388" spans="1:5" x14ac:dyDescent="0.25">
      <c r="A388" s="20">
        <v>44823</v>
      </c>
      <c r="B388" s="21" t="s">
        <v>16930</v>
      </c>
      <c r="C388" s="21">
        <v>22</v>
      </c>
      <c r="D388" s="21">
        <v>70.36</v>
      </c>
      <c r="E388" s="21"/>
    </row>
    <row r="389" spans="1:5" x14ac:dyDescent="0.25">
      <c r="A389" s="20">
        <v>44823</v>
      </c>
      <c r="B389" s="21" t="s">
        <v>16931</v>
      </c>
      <c r="C389" s="21">
        <v>245</v>
      </c>
      <c r="D389" s="59"/>
      <c r="E389" s="21">
        <v>627.20000000000005</v>
      </c>
    </row>
    <row r="390" spans="1:5" x14ac:dyDescent="0.25">
      <c r="A390" s="20">
        <v>44823</v>
      </c>
      <c r="B390" s="21" t="s">
        <v>16932</v>
      </c>
      <c r="C390" s="21">
        <v>24</v>
      </c>
      <c r="D390" s="21">
        <v>66.3</v>
      </c>
      <c r="E390" s="21"/>
    </row>
    <row r="391" spans="1:5" x14ac:dyDescent="0.25">
      <c r="A391" s="20">
        <v>44823</v>
      </c>
      <c r="B391" s="21" t="s">
        <v>16933</v>
      </c>
      <c r="C391" s="21">
        <v>224</v>
      </c>
      <c r="D391" s="59"/>
      <c r="E391" s="21">
        <v>480.2</v>
      </c>
    </row>
    <row r="392" spans="1:5" x14ac:dyDescent="0.25">
      <c r="A392" s="20">
        <v>44823</v>
      </c>
      <c r="B392" s="21" t="s">
        <v>16934</v>
      </c>
      <c r="C392" s="21">
        <v>34</v>
      </c>
      <c r="D392" s="59"/>
      <c r="E392" s="21">
        <v>73.5</v>
      </c>
    </row>
    <row r="393" spans="1:5" x14ac:dyDescent="0.25">
      <c r="A393" s="20">
        <v>44823</v>
      </c>
      <c r="B393" s="21" t="s">
        <v>16935</v>
      </c>
      <c r="C393" s="21">
        <v>19</v>
      </c>
      <c r="D393" s="59"/>
      <c r="E393" s="21">
        <v>53.9</v>
      </c>
    </row>
    <row r="394" spans="1:5" x14ac:dyDescent="0.25">
      <c r="A394" s="20">
        <v>44823</v>
      </c>
      <c r="B394" s="21" t="s">
        <v>16936</v>
      </c>
      <c r="C394" s="21">
        <v>119</v>
      </c>
      <c r="D394" s="59"/>
      <c r="E394" s="21">
        <v>279.3</v>
      </c>
    </row>
    <row r="395" spans="1:5" x14ac:dyDescent="0.25">
      <c r="A395" s="20">
        <v>44823</v>
      </c>
      <c r="B395" s="21" t="s">
        <v>16937</v>
      </c>
      <c r="C395" s="21">
        <v>10</v>
      </c>
      <c r="D395" s="21">
        <v>63.96</v>
      </c>
      <c r="E395" s="21"/>
    </row>
    <row r="396" spans="1:5" x14ac:dyDescent="0.25">
      <c r="A396" s="20">
        <v>44823</v>
      </c>
      <c r="B396" s="21" t="s">
        <v>16938</v>
      </c>
      <c r="C396" s="7">
        <v>280</v>
      </c>
      <c r="D396" s="7">
        <v>548.79999999999995</v>
      </c>
      <c r="E396" s="21"/>
    </row>
    <row r="397" spans="1:5" x14ac:dyDescent="0.25">
      <c r="A397" s="20">
        <v>44823</v>
      </c>
      <c r="B397" s="21" t="s">
        <v>16939</v>
      </c>
      <c r="C397" s="21">
        <v>10</v>
      </c>
      <c r="D397" s="59"/>
      <c r="E397" s="21">
        <v>49</v>
      </c>
    </row>
    <row r="398" spans="1:5" x14ac:dyDescent="0.25">
      <c r="A398" s="20">
        <v>44823</v>
      </c>
      <c r="B398" s="21" t="s">
        <v>16940</v>
      </c>
      <c r="C398" s="21">
        <v>10</v>
      </c>
      <c r="D398" s="59"/>
      <c r="E398" s="21">
        <v>52</v>
      </c>
    </row>
    <row r="399" spans="1:5" x14ac:dyDescent="0.25">
      <c r="A399" s="20">
        <v>44823</v>
      </c>
      <c r="B399" s="21" t="s">
        <v>16941</v>
      </c>
      <c r="C399" s="21">
        <v>45</v>
      </c>
      <c r="D399" s="21">
        <v>89.54</v>
      </c>
      <c r="E399" s="21"/>
    </row>
    <row r="400" spans="1:5" x14ac:dyDescent="0.25">
      <c r="A400" s="20">
        <v>44823</v>
      </c>
      <c r="B400" s="21" t="s">
        <v>16942</v>
      </c>
      <c r="C400" s="21">
        <v>101</v>
      </c>
      <c r="D400" s="21">
        <v>355.59</v>
      </c>
      <c r="E400" s="21"/>
    </row>
    <row r="401" spans="1:5" x14ac:dyDescent="0.25">
      <c r="A401" s="20">
        <v>44823</v>
      </c>
      <c r="B401" s="21" t="s">
        <v>16943</v>
      </c>
      <c r="C401" s="21">
        <v>358</v>
      </c>
      <c r="D401" s="59"/>
      <c r="E401" s="21">
        <v>740.88</v>
      </c>
    </row>
    <row r="402" spans="1:5" x14ac:dyDescent="0.25">
      <c r="A402" s="20">
        <v>44823</v>
      </c>
      <c r="B402" s="21" t="s">
        <v>16944</v>
      </c>
      <c r="C402" s="21">
        <v>110</v>
      </c>
      <c r="D402" s="59"/>
      <c r="E402" s="21">
        <v>213.75</v>
      </c>
    </row>
    <row r="403" spans="1:5" x14ac:dyDescent="0.25">
      <c r="A403" s="20">
        <v>44823</v>
      </c>
      <c r="B403" s="21" t="s">
        <v>16945</v>
      </c>
      <c r="C403" s="21">
        <v>195</v>
      </c>
      <c r="D403" s="21">
        <v>638.62</v>
      </c>
      <c r="E403" s="21"/>
    </row>
    <row r="404" spans="1:5" x14ac:dyDescent="0.25">
      <c r="A404" s="20">
        <v>44823</v>
      </c>
      <c r="B404" s="21" t="s">
        <v>16946</v>
      </c>
      <c r="C404" s="21">
        <v>38</v>
      </c>
      <c r="D404" s="59"/>
      <c r="E404" s="21">
        <v>79.56</v>
      </c>
    </row>
    <row r="405" spans="1:5" x14ac:dyDescent="0.25">
      <c r="A405" s="20">
        <v>44823</v>
      </c>
      <c r="B405" s="21" t="s">
        <v>16947</v>
      </c>
      <c r="C405" s="21">
        <v>68</v>
      </c>
      <c r="D405" s="21">
        <v>166.05</v>
      </c>
      <c r="E405" s="21"/>
    </row>
    <row r="406" spans="1:5" x14ac:dyDescent="0.25">
      <c r="A406" s="20">
        <v>44823</v>
      </c>
      <c r="B406" s="21" t="s">
        <v>16948</v>
      </c>
      <c r="C406" s="21">
        <v>205</v>
      </c>
      <c r="D406" s="21"/>
      <c r="E406" s="21">
        <v>467.46</v>
      </c>
    </row>
    <row r="407" spans="1:5" x14ac:dyDescent="0.25">
      <c r="A407" s="20">
        <v>44823</v>
      </c>
      <c r="B407" s="21" t="s">
        <v>16949</v>
      </c>
      <c r="C407" s="21">
        <v>110</v>
      </c>
      <c r="D407" s="21"/>
      <c r="E407" s="21">
        <v>260.68</v>
      </c>
    </row>
    <row r="408" spans="1:5" x14ac:dyDescent="0.25">
      <c r="A408" s="20">
        <v>44823</v>
      </c>
      <c r="B408" s="21" t="s">
        <v>16950</v>
      </c>
      <c r="C408" s="21">
        <v>70</v>
      </c>
      <c r="D408" s="21">
        <v>175.89</v>
      </c>
      <c r="E408" s="21"/>
    </row>
    <row r="409" spans="1:5" x14ac:dyDescent="0.25">
      <c r="A409" s="20">
        <v>44823</v>
      </c>
      <c r="B409" s="21" t="s">
        <v>16951</v>
      </c>
      <c r="C409" s="21">
        <v>100</v>
      </c>
      <c r="D409" s="21">
        <v>337.51</v>
      </c>
      <c r="E409" s="21"/>
    </row>
    <row r="410" spans="1:5" x14ac:dyDescent="0.25">
      <c r="A410" s="20">
        <v>44824</v>
      </c>
      <c r="B410" s="21" t="s">
        <v>16952</v>
      </c>
      <c r="C410" s="21">
        <v>20</v>
      </c>
      <c r="D410" s="59"/>
      <c r="E410" s="21">
        <v>45.14</v>
      </c>
    </row>
    <row r="411" spans="1:5" x14ac:dyDescent="0.25">
      <c r="A411" s="20">
        <v>44824</v>
      </c>
      <c r="B411" s="21" t="s">
        <v>16953</v>
      </c>
      <c r="C411" s="21">
        <v>30</v>
      </c>
      <c r="D411" s="21">
        <v>89.54</v>
      </c>
      <c r="E411" s="21"/>
    </row>
    <row r="412" spans="1:5" x14ac:dyDescent="0.25">
      <c r="A412" s="20">
        <v>44824</v>
      </c>
      <c r="B412" s="21" t="s">
        <v>16954</v>
      </c>
      <c r="C412" s="21">
        <v>294</v>
      </c>
      <c r="D412" s="59"/>
      <c r="E412" s="21">
        <v>636.5</v>
      </c>
    </row>
    <row r="413" spans="1:5" x14ac:dyDescent="0.25">
      <c r="A413" s="20">
        <v>44824</v>
      </c>
      <c r="B413" s="21" t="s">
        <v>16955</v>
      </c>
      <c r="C413" s="21">
        <v>676</v>
      </c>
      <c r="D413" s="59"/>
      <c r="E413" s="60">
        <v>1655.68</v>
      </c>
    </row>
    <row r="414" spans="1:5" x14ac:dyDescent="0.25">
      <c r="A414" s="20">
        <v>44824</v>
      </c>
      <c r="B414" s="21" t="s">
        <v>16956</v>
      </c>
      <c r="C414" s="21">
        <v>79</v>
      </c>
      <c r="D414" s="59"/>
      <c r="E414" s="21">
        <v>162</v>
      </c>
    </row>
    <row r="415" spans="1:5" x14ac:dyDescent="0.25">
      <c r="A415" s="20">
        <v>44824</v>
      </c>
      <c r="B415" s="21" t="s">
        <v>16957</v>
      </c>
      <c r="C415" s="21">
        <v>50</v>
      </c>
      <c r="D415" s="21">
        <v>179.09</v>
      </c>
      <c r="E415" s="21"/>
    </row>
    <row r="416" spans="1:5" x14ac:dyDescent="0.25">
      <c r="A416" s="20">
        <v>44824</v>
      </c>
      <c r="B416" s="21" t="s">
        <v>16958</v>
      </c>
      <c r="C416" s="21">
        <v>49</v>
      </c>
      <c r="D416" s="59"/>
      <c r="E416" s="21">
        <v>73.5</v>
      </c>
    </row>
    <row r="417" spans="1:5" x14ac:dyDescent="0.25">
      <c r="A417" s="20">
        <v>44824</v>
      </c>
      <c r="B417" s="21" t="s">
        <v>16959</v>
      </c>
      <c r="C417" s="21">
        <v>22</v>
      </c>
      <c r="D417" s="21">
        <v>70.36</v>
      </c>
      <c r="E417" s="21"/>
    </row>
    <row r="418" spans="1:5" x14ac:dyDescent="0.25">
      <c r="A418" s="20">
        <v>44824</v>
      </c>
      <c r="B418" s="21" t="s">
        <v>16960</v>
      </c>
      <c r="C418" s="21">
        <v>2400</v>
      </c>
      <c r="D418" s="59"/>
      <c r="E418" s="60">
        <v>5824</v>
      </c>
    </row>
    <row r="419" spans="1:5" x14ac:dyDescent="0.25">
      <c r="A419" s="20">
        <v>44824</v>
      </c>
      <c r="B419" s="21" t="s">
        <v>16961</v>
      </c>
      <c r="C419" s="21">
        <v>251</v>
      </c>
      <c r="D419" s="59"/>
      <c r="E419" s="21">
        <v>534.6</v>
      </c>
    </row>
    <row r="420" spans="1:5" x14ac:dyDescent="0.25">
      <c r="A420" s="20">
        <v>44824</v>
      </c>
      <c r="B420" s="21" t="s">
        <v>16962</v>
      </c>
      <c r="C420" s="21">
        <v>45</v>
      </c>
      <c r="D420" s="59"/>
      <c r="E420" s="21">
        <v>110.6</v>
      </c>
    </row>
    <row r="421" spans="1:5" x14ac:dyDescent="0.25">
      <c r="A421" s="20">
        <v>44824</v>
      </c>
      <c r="B421" s="22" t="s">
        <v>16963</v>
      </c>
      <c r="C421" s="21">
        <v>744</v>
      </c>
      <c r="D421" s="59"/>
      <c r="E421" s="60">
        <v>1675.8</v>
      </c>
    </row>
    <row r="422" spans="1:5" x14ac:dyDescent="0.25">
      <c r="A422" s="20">
        <v>44824</v>
      </c>
      <c r="B422" s="21" t="s">
        <v>16964</v>
      </c>
      <c r="C422" s="21">
        <v>191</v>
      </c>
      <c r="D422" s="59"/>
      <c r="E422" s="21">
        <v>437</v>
      </c>
    </row>
    <row r="423" spans="1:5" x14ac:dyDescent="0.25">
      <c r="A423" s="20">
        <v>44824</v>
      </c>
      <c r="B423" s="21" t="s">
        <v>16965</v>
      </c>
      <c r="C423" s="21">
        <v>310</v>
      </c>
      <c r="D423" s="59"/>
      <c r="E423" s="21">
        <v>701.19</v>
      </c>
    </row>
    <row r="424" spans="1:5" x14ac:dyDescent="0.25">
      <c r="A424" s="20">
        <v>44824</v>
      </c>
      <c r="B424" s="21" t="s">
        <v>16966</v>
      </c>
      <c r="C424" s="21">
        <v>75</v>
      </c>
      <c r="D424" s="21"/>
      <c r="E424" s="21">
        <v>274.39999999999998</v>
      </c>
    </row>
    <row r="425" spans="1:5" x14ac:dyDescent="0.25">
      <c r="A425" s="20">
        <v>44824</v>
      </c>
      <c r="B425" s="21" t="s">
        <v>16967</v>
      </c>
      <c r="C425" s="21">
        <v>27</v>
      </c>
      <c r="D425" s="59"/>
      <c r="E425" s="21">
        <v>63</v>
      </c>
    </row>
    <row r="426" spans="1:5" x14ac:dyDescent="0.25">
      <c r="A426" s="20">
        <v>44824</v>
      </c>
      <c r="B426" s="21" t="s">
        <v>16968</v>
      </c>
      <c r="C426" s="21">
        <v>32</v>
      </c>
      <c r="D426" s="59"/>
      <c r="E426" s="21">
        <v>50.37</v>
      </c>
    </row>
    <row r="427" spans="1:5" x14ac:dyDescent="0.25">
      <c r="A427" s="20">
        <v>44824</v>
      </c>
      <c r="B427" s="22" t="s">
        <v>16969</v>
      </c>
      <c r="C427" s="21">
        <v>30</v>
      </c>
      <c r="D427" s="21">
        <v>89.54</v>
      </c>
      <c r="E427" s="21"/>
    </row>
    <row r="428" spans="1:5" x14ac:dyDescent="0.25">
      <c r="A428" s="20">
        <v>44824</v>
      </c>
      <c r="B428" s="21" t="s">
        <v>16970</v>
      </c>
      <c r="C428" s="21">
        <v>70</v>
      </c>
      <c r="D428" s="59"/>
      <c r="E428" s="21">
        <v>161.19999999999999</v>
      </c>
    </row>
    <row r="429" spans="1:5" x14ac:dyDescent="0.25">
      <c r="A429" s="20">
        <v>44824</v>
      </c>
      <c r="B429" s="21" t="s">
        <v>16971</v>
      </c>
      <c r="C429" s="7">
        <v>641</v>
      </c>
      <c r="D429" s="59"/>
      <c r="E429" s="21">
        <v>878.18</v>
      </c>
    </row>
    <row r="430" spans="1:5" x14ac:dyDescent="0.25">
      <c r="A430" s="20">
        <v>44824</v>
      </c>
      <c r="B430" s="21" t="s">
        <v>16972</v>
      </c>
      <c r="C430" s="21">
        <v>32</v>
      </c>
      <c r="D430" s="59"/>
      <c r="E430" s="21">
        <v>78</v>
      </c>
    </row>
    <row r="431" spans="1:5" x14ac:dyDescent="0.25">
      <c r="A431" s="20">
        <v>44824</v>
      </c>
      <c r="B431" s="253" t="s">
        <v>16973</v>
      </c>
      <c r="C431" s="253">
        <v>82</v>
      </c>
      <c r="D431" s="253"/>
      <c r="E431" s="253">
        <v>196</v>
      </c>
    </row>
    <row r="432" spans="1:5" x14ac:dyDescent="0.25">
      <c r="A432" s="20">
        <v>44824</v>
      </c>
      <c r="B432" s="253" t="s">
        <v>16974</v>
      </c>
      <c r="C432" s="253">
        <v>85</v>
      </c>
      <c r="D432" s="253">
        <v>207.99</v>
      </c>
      <c r="E432" s="253"/>
    </row>
    <row r="433" spans="1:5" x14ac:dyDescent="0.25">
      <c r="A433" s="20">
        <v>44824</v>
      </c>
      <c r="B433" s="253" t="s">
        <v>16975</v>
      </c>
      <c r="C433" s="253">
        <v>180</v>
      </c>
      <c r="D433" s="253"/>
      <c r="E433" s="253">
        <v>411.6</v>
      </c>
    </row>
    <row r="434" spans="1:5" x14ac:dyDescent="0.25">
      <c r="A434" s="20">
        <v>44824</v>
      </c>
      <c r="B434" s="21" t="s">
        <v>16976</v>
      </c>
      <c r="C434" s="21">
        <v>50</v>
      </c>
      <c r="D434" s="21">
        <v>162.43</v>
      </c>
      <c r="E434" s="21"/>
    </row>
    <row r="435" spans="1:5" x14ac:dyDescent="0.25">
      <c r="A435" s="20">
        <v>44824</v>
      </c>
      <c r="B435" s="21" t="s">
        <v>16977</v>
      </c>
      <c r="C435" s="21">
        <v>48</v>
      </c>
      <c r="D435" s="21">
        <v>132.59</v>
      </c>
      <c r="E435" s="21"/>
    </row>
    <row r="436" spans="1:5" x14ac:dyDescent="0.25">
      <c r="A436" s="20">
        <v>44824</v>
      </c>
      <c r="B436" s="21" t="s">
        <v>16978</v>
      </c>
      <c r="C436" s="21">
        <v>50</v>
      </c>
      <c r="D436" s="21"/>
      <c r="E436" s="21">
        <v>72.8</v>
      </c>
    </row>
    <row r="437" spans="1:5" x14ac:dyDescent="0.25">
      <c r="A437" s="20">
        <v>44824</v>
      </c>
      <c r="B437" s="21" t="s">
        <v>16979</v>
      </c>
      <c r="C437" s="21">
        <v>100</v>
      </c>
      <c r="D437" s="21">
        <v>269.11</v>
      </c>
      <c r="E437" s="21"/>
    </row>
    <row r="438" spans="1:5" x14ac:dyDescent="0.25">
      <c r="A438" s="20">
        <v>44824</v>
      </c>
      <c r="B438" s="21" t="s">
        <v>16980</v>
      </c>
      <c r="C438" s="21">
        <v>22</v>
      </c>
      <c r="D438" s="21">
        <v>66.3</v>
      </c>
      <c r="E438" s="21"/>
    </row>
    <row r="439" spans="1:5" x14ac:dyDescent="0.25">
      <c r="A439" s="20">
        <v>44825</v>
      </c>
      <c r="B439" s="21" t="s">
        <v>16981</v>
      </c>
      <c r="C439" s="21">
        <v>63</v>
      </c>
      <c r="D439" s="59"/>
      <c r="E439" s="21">
        <v>156.80000000000001</v>
      </c>
    </row>
    <row r="440" spans="1:5" x14ac:dyDescent="0.25">
      <c r="A440" s="20">
        <v>44825</v>
      </c>
      <c r="B440" s="21" t="s">
        <v>16982</v>
      </c>
      <c r="C440" s="21">
        <v>20</v>
      </c>
      <c r="D440" s="59"/>
      <c r="E440" s="21">
        <v>104</v>
      </c>
    </row>
    <row r="441" spans="1:5" x14ac:dyDescent="0.25">
      <c r="A441" s="20">
        <v>44825</v>
      </c>
      <c r="B441" s="21" t="s">
        <v>16983</v>
      </c>
      <c r="C441" s="21">
        <v>77</v>
      </c>
      <c r="D441" s="21">
        <v>234.76</v>
      </c>
      <c r="E441" s="21"/>
    </row>
    <row r="442" spans="1:5" x14ac:dyDescent="0.25">
      <c r="A442" s="20">
        <v>44825</v>
      </c>
      <c r="B442" s="21" t="s">
        <v>16984</v>
      </c>
      <c r="C442" s="21">
        <v>144</v>
      </c>
      <c r="D442" s="59"/>
      <c r="E442" s="21">
        <v>339.82</v>
      </c>
    </row>
    <row r="443" spans="1:5" x14ac:dyDescent="0.25">
      <c r="A443" s="20">
        <v>44825</v>
      </c>
      <c r="B443" s="21" t="s">
        <v>16985</v>
      </c>
      <c r="C443" s="21">
        <v>10</v>
      </c>
      <c r="D443" s="59"/>
      <c r="E443" s="21">
        <v>52</v>
      </c>
    </row>
    <row r="444" spans="1:5" x14ac:dyDescent="0.25">
      <c r="A444" s="20">
        <v>44825</v>
      </c>
      <c r="B444" s="149" t="s">
        <v>16986</v>
      </c>
      <c r="C444" s="149">
        <v>27</v>
      </c>
      <c r="D444" s="21">
        <v>79.83</v>
      </c>
      <c r="E444" s="21"/>
    </row>
    <row r="445" spans="1:5" x14ac:dyDescent="0.25">
      <c r="A445" s="20">
        <v>44825</v>
      </c>
      <c r="B445" s="21" t="s">
        <v>16987</v>
      </c>
      <c r="C445" s="21">
        <v>146</v>
      </c>
      <c r="D445" s="59"/>
      <c r="E445" s="21">
        <v>442.23</v>
      </c>
    </row>
    <row r="446" spans="1:5" x14ac:dyDescent="0.25">
      <c r="A446" s="20">
        <v>44825</v>
      </c>
      <c r="B446" s="21" t="s">
        <v>16988</v>
      </c>
      <c r="C446" s="21">
        <v>608</v>
      </c>
      <c r="D446" s="59"/>
      <c r="E446" s="60">
        <v>1295.95</v>
      </c>
    </row>
    <row r="447" spans="1:5" x14ac:dyDescent="0.25">
      <c r="A447" s="20">
        <v>44825</v>
      </c>
      <c r="B447" s="21" t="s">
        <v>16989</v>
      </c>
      <c r="C447" s="21">
        <v>26</v>
      </c>
      <c r="D447" s="59"/>
      <c r="E447" s="21">
        <v>138</v>
      </c>
    </row>
    <row r="448" spans="1:5" x14ac:dyDescent="0.25">
      <c r="A448" s="20">
        <v>44825</v>
      </c>
      <c r="B448" s="21" t="s">
        <v>16990</v>
      </c>
      <c r="C448" s="21">
        <v>10</v>
      </c>
      <c r="D448" s="21">
        <v>63.96</v>
      </c>
      <c r="E448" s="21"/>
    </row>
    <row r="449" spans="1:5" x14ac:dyDescent="0.25">
      <c r="A449" s="20">
        <v>44825</v>
      </c>
      <c r="B449" s="21" t="s">
        <v>16991</v>
      </c>
      <c r="C449" s="21">
        <v>30</v>
      </c>
      <c r="D449" s="21">
        <v>72.319999999999993</v>
      </c>
      <c r="E449" s="21"/>
    </row>
    <row r="450" spans="1:5" x14ac:dyDescent="0.25">
      <c r="A450" s="20">
        <v>44825</v>
      </c>
      <c r="B450" s="21" t="s">
        <v>16992</v>
      </c>
      <c r="C450" s="21">
        <v>101</v>
      </c>
      <c r="D450" s="21">
        <v>317.45999999999998</v>
      </c>
      <c r="E450" s="21"/>
    </row>
    <row r="451" spans="1:5" x14ac:dyDescent="0.25">
      <c r="A451" s="20">
        <v>44825</v>
      </c>
      <c r="B451" s="21" t="s">
        <v>16993</v>
      </c>
      <c r="C451" s="21">
        <v>205</v>
      </c>
      <c r="D451" s="59"/>
      <c r="E451" s="21">
        <v>491.4</v>
      </c>
    </row>
    <row r="452" spans="1:5" x14ac:dyDescent="0.25">
      <c r="A452" s="20">
        <v>44825</v>
      </c>
      <c r="B452" s="21" t="s">
        <v>16994</v>
      </c>
      <c r="C452" s="21">
        <v>411</v>
      </c>
      <c r="D452" s="59"/>
      <c r="E452" s="60">
        <v>1225.07</v>
      </c>
    </row>
    <row r="453" spans="1:5" x14ac:dyDescent="0.25">
      <c r="A453" s="20">
        <v>44825</v>
      </c>
      <c r="B453" s="21" t="s">
        <v>16995</v>
      </c>
      <c r="C453" s="21">
        <v>78</v>
      </c>
      <c r="D453" s="59"/>
      <c r="E453" s="21">
        <v>191.1</v>
      </c>
    </row>
    <row r="454" spans="1:5" x14ac:dyDescent="0.25">
      <c r="A454" s="20">
        <v>44825</v>
      </c>
      <c r="B454" s="21" t="s">
        <v>16996</v>
      </c>
      <c r="C454" s="21">
        <v>45</v>
      </c>
      <c r="D454" s="59"/>
      <c r="E454" s="21">
        <v>132.30000000000001</v>
      </c>
    </row>
    <row r="455" spans="1:5" x14ac:dyDescent="0.25">
      <c r="A455" s="20">
        <v>44825</v>
      </c>
      <c r="B455" s="21" t="s">
        <v>16997</v>
      </c>
      <c r="C455" s="21">
        <v>155</v>
      </c>
      <c r="D455" s="59"/>
      <c r="E455" s="21">
        <v>308.20999999999998</v>
      </c>
    </row>
    <row r="456" spans="1:5" x14ac:dyDescent="0.25">
      <c r="A456" s="20">
        <v>44825</v>
      </c>
      <c r="B456" s="21" t="s">
        <v>16998</v>
      </c>
      <c r="C456" s="21">
        <v>51</v>
      </c>
      <c r="D456" s="21">
        <v>162.72999999999999</v>
      </c>
      <c r="E456" s="21"/>
    </row>
    <row r="457" spans="1:5" x14ac:dyDescent="0.25">
      <c r="A457" s="20">
        <v>44825</v>
      </c>
      <c r="B457" s="21" t="s">
        <v>16999</v>
      </c>
      <c r="C457" s="21">
        <v>1012</v>
      </c>
      <c r="D457" s="59"/>
      <c r="E457" s="60">
        <v>2622.9</v>
      </c>
    </row>
    <row r="458" spans="1:5" x14ac:dyDescent="0.25">
      <c r="A458" s="20">
        <v>44825</v>
      </c>
      <c r="B458" s="21" t="s">
        <v>17000</v>
      </c>
      <c r="C458" s="21">
        <v>30</v>
      </c>
      <c r="D458" s="59"/>
      <c r="E458" s="21">
        <v>83.3</v>
      </c>
    </row>
    <row r="459" spans="1:5" x14ac:dyDescent="0.25">
      <c r="A459" s="20">
        <v>44825</v>
      </c>
      <c r="B459" s="21" t="s">
        <v>17001</v>
      </c>
      <c r="C459" s="21">
        <v>215</v>
      </c>
      <c r="D459" s="21">
        <v>596.66999999999996</v>
      </c>
      <c r="E459" s="21"/>
    </row>
    <row r="460" spans="1:5" x14ac:dyDescent="0.25">
      <c r="A460" s="20">
        <v>44825</v>
      </c>
      <c r="B460" s="21" t="s">
        <v>17002</v>
      </c>
      <c r="C460" s="21">
        <v>24</v>
      </c>
      <c r="D460" s="59"/>
      <c r="E460" s="21">
        <v>52</v>
      </c>
    </row>
    <row r="461" spans="1:5" x14ac:dyDescent="0.25">
      <c r="A461" s="20">
        <v>44825</v>
      </c>
      <c r="B461" s="21" t="s">
        <v>17003</v>
      </c>
      <c r="C461" s="21">
        <v>755</v>
      </c>
      <c r="D461" s="60">
        <v>1777.55</v>
      </c>
      <c r="E461" s="60"/>
    </row>
    <row r="462" spans="1:5" x14ac:dyDescent="0.25">
      <c r="A462" s="20">
        <v>44825</v>
      </c>
      <c r="B462" s="21" t="s">
        <v>17004</v>
      </c>
      <c r="C462" s="21">
        <v>24</v>
      </c>
      <c r="D462" s="21">
        <v>83.15</v>
      </c>
      <c r="E462" s="21"/>
    </row>
    <row r="463" spans="1:5" x14ac:dyDescent="0.25">
      <c r="A463" s="20">
        <v>44826</v>
      </c>
      <c r="B463" s="21" t="s">
        <v>17005</v>
      </c>
      <c r="C463" s="21">
        <v>38</v>
      </c>
      <c r="D463" s="21">
        <v>108.49</v>
      </c>
      <c r="E463" s="21"/>
    </row>
    <row r="464" spans="1:5" x14ac:dyDescent="0.25">
      <c r="A464" s="20">
        <v>44826</v>
      </c>
      <c r="B464" s="21" t="s">
        <v>17006</v>
      </c>
      <c r="C464" s="21">
        <v>46</v>
      </c>
      <c r="D464" s="21">
        <v>121.52</v>
      </c>
      <c r="E464" s="21"/>
    </row>
    <row r="465" spans="1:5" x14ac:dyDescent="0.25">
      <c r="A465" s="20">
        <v>44826</v>
      </c>
      <c r="B465" s="21" t="s">
        <v>17007</v>
      </c>
      <c r="C465" s="21">
        <v>450</v>
      </c>
      <c r="D465" s="59"/>
      <c r="E465" s="21">
        <v>856</v>
      </c>
    </row>
    <row r="466" spans="1:5" x14ac:dyDescent="0.25">
      <c r="A466" s="20">
        <v>44826</v>
      </c>
      <c r="B466" s="21" t="s">
        <v>17008</v>
      </c>
      <c r="C466" s="21">
        <v>34</v>
      </c>
      <c r="D466" s="59"/>
      <c r="E466" s="21">
        <v>133.5</v>
      </c>
    </row>
    <row r="467" spans="1:5" x14ac:dyDescent="0.25">
      <c r="A467" s="20">
        <v>44826</v>
      </c>
      <c r="B467" s="21" t="s">
        <v>17009</v>
      </c>
      <c r="C467" s="21">
        <v>28</v>
      </c>
      <c r="D467" s="59"/>
      <c r="E467" s="21">
        <v>67.599999999999994</v>
      </c>
    </row>
    <row r="468" spans="1:5" x14ac:dyDescent="0.25">
      <c r="A468" s="20">
        <v>44826</v>
      </c>
      <c r="B468" s="21" t="s">
        <v>17010</v>
      </c>
      <c r="C468" s="21">
        <v>81</v>
      </c>
      <c r="D468" s="59"/>
      <c r="E468" s="21">
        <v>202.8</v>
      </c>
    </row>
    <row r="469" spans="1:5" x14ac:dyDescent="0.25">
      <c r="A469" s="20">
        <v>44826</v>
      </c>
      <c r="B469" s="21" t="s">
        <v>17011</v>
      </c>
      <c r="C469" s="21">
        <v>67</v>
      </c>
      <c r="D469" s="59"/>
      <c r="E469" s="21">
        <v>161.69999999999999</v>
      </c>
    </row>
    <row r="470" spans="1:5" x14ac:dyDescent="0.25">
      <c r="A470" s="20">
        <v>44826</v>
      </c>
      <c r="B470" s="21" t="s">
        <v>17012</v>
      </c>
      <c r="C470" s="21">
        <v>45</v>
      </c>
      <c r="D470" s="21">
        <v>136.04</v>
      </c>
      <c r="E470" s="21"/>
    </row>
    <row r="471" spans="1:5" x14ac:dyDescent="0.25">
      <c r="A471" s="20">
        <v>44826</v>
      </c>
      <c r="B471" s="21" t="s">
        <v>17013</v>
      </c>
      <c r="C471" s="21">
        <v>60</v>
      </c>
      <c r="D471" s="21"/>
      <c r="E471" s="21">
        <v>145.6</v>
      </c>
    </row>
    <row r="472" spans="1:5" x14ac:dyDescent="0.25">
      <c r="A472" s="20">
        <v>44826</v>
      </c>
      <c r="B472" s="21" t="s">
        <v>17014</v>
      </c>
      <c r="C472" s="21">
        <v>616</v>
      </c>
      <c r="D472" s="21"/>
      <c r="E472" s="60">
        <v>1347.11</v>
      </c>
    </row>
    <row r="473" spans="1:5" x14ac:dyDescent="0.25">
      <c r="A473" s="20">
        <v>44826</v>
      </c>
      <c r="B473" s="21" t="s">
        <v>17015</v>
      </c>
      <c r="C473" s="21">
        <v>18</v>
      </c>
      <c r="D473" s="21"/>
      <c r="E473" s="21">
        <v>53.9</v>
      </c>
    </row>
    <row r="474" spans="1:5" x14ac:dyDescent="0.25">
      <c r="A474" s="20">
        <v>44826</v>
      </c>
      <c r="B474" s="21" t="s">
        <v>17016</v>
      </c>
      <c r="C474" s="21">
        <v>432</v>
      </c>
      <c r="D474" s="60">
        <v>1074.9100000000001</v>
      </c>
      <c r="E474" s="21"/>
    </row>
    <row r="475" spans="1:5" x14ac:dyDescent="0.25">
      <c r="A475" s="20">
        <v>44826</v>
      </c>
      <c r="B475" s="21" t="s">
        <v>17017</v>
      </c>
      <c r="C475" s="21">
        <v>24</v>
      </c>
      <c r="D475" s="21">
        <v>72.569999999999993</v>
      </c>
      <c r="E475" s="21"/>
    </row>
    <row r="476" spans="1:5" x14ac:dyDescent="0.25">
      <c r="A476" s="20">
        <v>44826</v>
      </c>
      <c r="B476" s="21" t="s">
        <v>17018</v>
      </c>
      <c r="C476" s="21">
        <v>26</v>
      </c>
      <c r="D476" s="21"/>
      <c r="E476" s="21">
        <v>59</v>
      </c>
    </row>
    <row r="477" spans="1:5" x14ac:dyDescent="0.25">
      <c r="A477" s="20">
        <v>44826</v>
      </c>
      <c r="B477" s="21" t="s">
        <v>17019</v>
      </c>
      <c r="C477" s="21">
        <v>25</v>
      </c>
      <c r="D477" s="21">
        <v>168.76</v>
      </c>
      <c r="E477" s="21"/>
    </row>
    <row r="478" spans="1:5" x14ac:dyDescent="0.25">
      <c r="A478" s="20">
        <v>44826</v>
      </c>
      <c r="B478" s="21" t="s">
        <v>17020</v>
      </c>
      <c r="C478" s="21">
        <v>120</v>
      </c>
      <c r="D478" s="21"/>
      <c r="E478" s="21">
        <v>279.3</v>
      </c>
    </row>
    <row r="479" spans="1:5" x14ac:dyDescent="0.25">
      <c r="A479" s="20">
        <v>44826</v>
      </c>
      <c r="B479" s="21" t="s">
        <v>17021</v>
      </c>
      <c r="C479" s="21">
        <v>185</v>
      </c>
      <c r="D479" s="21">
        <v>421.89</v>
      </c>
      <c r="E479" s="21"/>
    </row>
    <row r="480" spans="1:5" x14ac:dyDescent="0.25">
      <c r="A480" s="20">
        <v>44826</v>
      </c>
      <c r="B480" s="21" t="s">
        <v>17022</v>
      </c>
      <c r="C480" s="21">
        <v>122</v>
      </c>
      <c r="D480" s="21"/>
      <c r="E480" s="21">
        <v>291.45999999999998</v>
      </c>
    </row>
    <row r="481" spans="1:5" x14ac:dyDescent="0.25">
      <c r="A481" s="20">
        <v>44826</v>
      </c>
      <c r="B481" s="21" t="s">
        <v>17023</v>
      </c>
      <c r="C481" s="21">
        <v>156</v>
      </c>
      <c r="D481" s="21"/>
      <c r="E481" s="21">
        <v>344.47</v>
      </c>
    </row>
    <row r="482" spans="1:5" x14ac:dyDescent="0.25">
      <c r="A482" s="20">
        <v>44826</v>
      </c>
      <c r="B482" s="21" t="s">
        <v>17024</v>
      </c>
      <c r="C482" s="21">
        <v>90</v>
      </c>
      <c r="D482" s="21"/>
      <c r="E482" s="21">
        <v>145.6</v>
      </c>
    </row>
    <row r="483" spans="1:5" x14ac:dyDescent="0.25">
      <c r="A483" s="20">
        <v>44826</v>
      </c>
      <c r="B483" s="21" t="s">
        <v>17025</v>
      </c>
      <c r="C483" s="21">
        <v>95</v>
      </c>
      <c r="D483" s="21"/>
      <c r="E483" s="21">
        <v>141.4</v>
      </c>
    </row>
    <row r="484" spans="1:5" x14ac:dyDescent="0.25">
      <c r="A484" s="20">
        <v>44826</v>
      </c>
      <c r="B484" s="21" t="s">
        <v>17026</v>
      </c>
      <c r="C484" s="21">
        <v>92</v>
      </c>
      <c r="D484" s="21">
        <v>240.83</v>
      </c>
      <c r="E484" s="21"/>
    </row>
    <row r="485" spans="1:5" x14ac:dyDescent="0.25">
      <c r="A485" s="20">
        <v>44826</v>
      </c>
      <c r="B485" s="21" t="s">
        <v>17027</v>
      </c>
      <c r="C485" s="21">
        <v>22</v>
      </c>
      <c r="D485" s="21"/>
      <c r="E485" s="21">
        <v>53.9</v>
      </c>
    </row>
    <row r="486" spans="1:5" x14ac:dyDescent="0.25">
      <c r="A486" s="20">
        <v>44826</v>
      </c>
      <c r="B486" s="21" t="s">
        <v>17028</v>
      </c>
      <c r="C486" s="21">
        <v>225</v>
      </c>
      <c r="D486" s="21">
        <v>649.74</v>
      </c>
      <c r="E486" s="21"/>
    </row>
    <row r="487" spans="1:5" x14ac:dyDescent="0.25">
      <c r="A487" s="20">
        <v>44826</v>
      </c>
      <c r="B487" s="21" t="s">
        <v>17029</v>
      </c>
      <c r="C487" s="21">
        <v>18</v>
      </c>
      <c r="D487" s="21">
        <v>60.27</v>
      </c>
      <c r="E487" s="21"/>
    </row>
    <row r="488" spans="1:5" x14ac:dyDescent="0.25">
      <c r="A488" s="20">
        <v>44826</v>
      </c>
      <c r="B488" s="21" t="s">
        <v>17030</v>
      </c>
      <c r="C488" s="21">
        <v>38</v>
      </c>
      <c r="D488" s="21"/>
      <c r="E488" s="21">
        <v>107.8</v>
      </c>
    </row>
    <row r="489" spans="1:5" x14ac:dyDescent="0.25">
      <c r="A489" s="20">
        <v>44826</v>
      </c>
      <c r="B489" s="21" t="s">
        <v>17031</v>
      </c>
      <c r="C489" s="21">
        <v>240</v>
      </c>
      <c r="D489" s="21"/>
      <c r="E489" s="21">
        <v>548.79999999999995</v>
      </c>
    </row>
    <row r="490" spans="1:5" x14ac:dyDescent="0.25">
      <c r="A490" s="20">
        <v>44827</v>
      </c>
      <c r="B490" s="21" t="s">
        <v>17032</v>
      </c>
      <c r="C490" s="21">
        <v>52</v>
      </c>
      <c r="D490" s="21"/>
      <c r="E490" s="21">
        <v>156</v>
      </c>
    </row>
    <row r="491" spans="1:5" x14ac:dyDescent="0.25">
      <c r="A491" s="20">
        <v>44827</v>
      </c>
      <c r="B491" s="21" t="s">
        <v>17033</v>
      </c>
      <c r="C491" s="21">
        <v>11</v>
      </c>
      <c r="D491" s="21">
        <v>60.27</v>
      </c>
      <c r="E491" s="21"/>
    </row>
    <row r="492" spans="1:5" x14ac:dyDescent="0.25">
      <c r="A492" s="20">
        <v>44827</v>
      </c>
      <c r="B492" s="21" t="s">
        <v>17034</v>
      </c>
      <c r="C492" s="21">
        <v>156</v>
      </c>
      <c r="D492" s="21"/>
      <c r="E492" s="21">
        <v>377.06</v>
      </c>
    </row>
    <row r="493" spans="1:5" x14ac:dyDescent="0.25">
      <c r="A493" s="20">
        <v>44827</v>
      </c>
      <c r="B493" s="21" t="s">
        <v>17035</v>
      </c>
      <c r="C493" s="21">
        <v>10</v>
      </c>
      <c r="D493" s="21"/>
      <c r="E493" s="21">
        <v>52</v>
      </c>
    </row>
    <row r="494" spans="1:5" x14ac:dyDescent="0.25">
      <c r="A494" s="20">
        <v>44827</v>
      </c>
      <c r="B494" s="21" t="s">
        <v>17036</v>
      </c>
      <c r="C494" s="21">
        <v>787</v>
      </c>
      <c r="D494" s="21"/>
      <c r="E494" s="60">
        <v>1641.26</v>
      </c>
    </row>
    <row r="495" spans="1:5" x14ac:dyDescent="0.25">
      <c r="A495" s="20">
        <v>44827</v>
      </c>
      <c r="B495" s="21" t="s">
        <v>17037</v>
      </c>
      <c r="C495" s="21">
        <v>77</v>
      </c>
      <c r="D495" s="21"/>
      <c r="E495" s="21">
        <v>196</v>
      </c>
    </row>
    <row r="496" spans="1:5" x14ac:dyDescent="0.25">
      <c r="A496" s="20">
        <v>44827</v>
      </c>
      <c r="B496" s="21" t="s">
        <v>17038</v>
      </c>
      <c r="C496" s="21">
        <v>46</v>
      </c>
      <c r="D496" s="21">
        <v>188.68</v>
      </c>
      <c r="E496" s="21"/>
    </row>
    <row r="497" spans="1:5" x14ac:dyDescent="0.25">
      <c r="A497" s="20">
        <v>44827</v>
      </c>
      <c r="B497" s="21" t="s">
        <v>17039</v>
      </c>
      <c r="C497" s="21">
        <v>803</v>
      </c>
      <c r="D497" s="21"/>
      <c r="E497" s="60">
        <v>1651.39</v>
      </c>
    </row>
    <row r="498" spans="1:5" x14ac:dyDescent="0.25">
      <c r="A498" s="20">
        <v>44827</v>
      </c>
      <c r="B498" s="21" t="s">
        <v>17040</v>
      </c>
      <c r="C498" s="21">
        <v>85</v>
      </c>
      <c r="D498" s="21">
        <v>479.42</v>
      </c>
      <c r="E498" s="21"/>
    </row>
    <row r="499" spans="1:5" x14ac:dyDescent="0.25">
      <c r="A499" s="20">
        <v>44827</v>
      </c>
      <c r="B499" s="21" t="s">
        <v>17041</v>
      </c>
      <c r="C499" s="21">
        <v>30</v>
      </c>
      <c r="D499" s="21"/>
      <c r="E499" s="21">
        <v>68.599999999999994</v>
      </c>
    </row>
    <row r="500" spans="1:5" x14ac:dyDescent="0.25">
      <c r="A500" s="20">
        <v>44827</v>
      </c>
      <c r="B500" s="21" t="s">
        <v>17042</v>
      </c>
      <c r="C500" s="21">
        <v>83</v>
      </c>
      <c r="D500" s="21"/>
      <c r="E500" s="21">
        <v>196</v>
      </c>
    </row>
    <row r="501" spans="1:5" x14ac:dyDescent="0.25">
      <c r="A501" s="20">
        <v>44827</v>
      </c>
      <c r="B501" s="21" t="s">
        <v>17043</v>
      </c>
      <c r="C501" s="21">
        <v>29</v>
      </c>
      <c r="D501" s="21">
        <v>84.38</v>
      </c>
      <c r="E501" s="21"/>
    </row>
    <row r="502" spans="1:5" x14ac:dyDescent="0.25">
      <c r="A502" s="20">
        <v>44827</v>
      </c>
      <c r="B502" s="21" t="s">
        <v>17044</v>
      </c>
      <c r="C502" s="21">
        <v>29</v>
      </c>
      <c r="D502" s="21"/>
      <c r="E502" s="21">
        <v>83.3</v>
      </c>
    </row>
    <row r="503" spans="1:5" x14ac:dyDescent="0.25">
      <c r="A503" s="20">
        <v>44827</v>
      </c>
      <c r="B503" s="21" t="s">
        <v>17045</v>
      </c>
      <c r="C503" s="21">
        <v>117</v>
      </c>
      <c r="D503" s="21"/>
      <c r="E503" s="21">
        <v>265.5</v>
      </c>
    </row>
    <row r="504" spans="1:5" x14ac:dyDescent="0.25">
      <c r="A504" s="20">
        <v>44827</v>
      </c>
      <c r="B504" s="21" t="s">
        <v>17046</v>
      </c>
      <c r="C504" s="22">
        <v>30</v>
      </c>
      <c r="D504" s="21"/>
      <c r="E504" s="21">
        <v>78</v>
      </c>
    </row>
    <row r="505" spans="1:5" x14ac:dyDescent="0.25">
      <c r="A505" s="20">
        <v>44827</v>
      </c>
      <c r="B505" s="21" t="s">
        <v>17047</v>
      </c>
      <c r="C505" s="21">
        <v>90</v>
      </c>
      <c r="D505" s="21">
        <v>253.13</v>
      </c>
      <c r="E505" s="21"/>
    </row>
    <row r="506" spans="1:5" x14ac:dyDescent="0.25">
      <c r="A506" s="20">
        <v>44827</v>
      </c>
      <c r="B506" s="21" t="s">
        <v>17048</v>
      </c>
      <c r="C506" s="21">
        <v>258</v>
      </c>
      <c r="D506" s="21"/>
      <c r="E506" s="21">
        <v>575.91</v>
      </c>
    </row>
    <row r="507" spans="1:5" x14ac:dyDescent="0.25">
      <c r="A507" s="20">
        <v>44827</v>
      </c>
      <c r="B507" s="21" t="s">
        <v>17049</v>
      </c>
      <c r="C507" s="21">
        <v>20</v>
      </c>
      <c r="D507" s="21">
        <v>60.27</v>
      </c>
      <c r="E507" s="21"/>
    </row>
    <row r="508" spans="1:5" x14ac:dyDescent="0.25">
      <c r="A508" s="20">
        <v>44827</v>
      </c>
      <c r="B508" s="21" t="s">
        <v>17050</v>
      </c>
      <c r="C508" s="21">
        <v>151</v>
      </c>
      <c r="D508" s="21"/>
      <c r="E508" s="21">
        <v>330.51</v>
      </c>
    </row>
    <row r="509" spans="1:5" x14ac:dyDescent="0.25">
      <c r="A509" s="20">
        <v>44827</v>
      </c>
      <c r="B509" s="21" t="s">
        <v>17051</v>
      </c>
      <c r="C509" s="21">
        <v>60</v>
      </c>
      <c r="D509" s="21"/>
      <c r="E509" s="21">
        <v>132.30000000000001</v>
      </c>
    </row>
    <row r="510" spans="1:5" x14ac:dyDescent="0.25">
      <c r="A510" s="20">
        <v>44827</v>
      </c>
      <c r="B510" s="253" t="s">
        <v>17052</v>
      </c>
      <c r="C510" s="253">
        <v>24</v>
      </c>
      <c r="D510" s="253"/>
      <c r="E510" s="253">
        <v>82.6</v>
      </c>
    </row>
    <row r="511" spans="1:5" x14ac:dyDescent="0.25">
      <c r="A511" s="20">
        <v>44827</v>
      </c>
      <c r="B511" s="22" t="s">
        <v>17053</v>
      </c>
      <c r="C511" s="21">
        <v>60</v>
      </c>
      <c r="D511" s="21"/>
      <c r="E511" s="21">
        <v>137.19999999999999</v>
      </c>
    </row>
    <row r="512" spans="1:5" x14ac:dyDescent="0.25">
      <c r="A512" s="20">
        <v>44827</v>
      </c>
      <c r="B512" s="22" t="s">
        <v>17054</v>
      </c>
      <c r="C512" s="21">
        <v>23</v>
      </c>
      <c r="D512" s="21">
        <v>60.27</v>
      </c>
      <c r="E512" s="21"/>
    </row>
    <row r="513" spans="1:5" x14ac:dyDescent="0.25">
      <c r="A513" s="20">
        <v>44827</v>
      </c>
      <c r="B513" s="21" t="s">
        <v>17055</v>
      </c>
      <c r="C513" s="7">
        <v>95</v>
      </c>
      <c r="D513" s="21">
        <v>240.83</v>
      </c>
      <c r="E513" s="21"/>
    </row>
    <row r="514" spans="1:5" x14ac:dyDescent="0.25">
      <c r="A514" s="20">
        <v>44830</v>
      </c>
      <c r="B514" s="253" t="s">
        <v>17056</v>
      </c>
      <c r="C514" s="253">
        <v>23</v>
      </c>
      <c r="D514" s="253">
        <v>169.74</v>
      </c>
      <c r="E514" s="253"/>
    </row>
    <row r="515" spans="1:5" x14ac:dyDescent="0.25">
      <c r="A515" s="20">
        <v>44830</v>
      </c>
      <c r="B515" s="253" t="s">
        <v>17057</v>
      </c>
      <c r="C515" s="253">
        <v>67</v>
      </c>
      <c r="D515" s="253">
        <v>216.97</v>
      </c>
      <c r="E515" s="253"/>
    </row>
    <row r="516" spans="1:5" x14ac:dyDescent="0.25">
      <c r="A516" s="20">
        <v>44830</v>
      </c>
      <c r="B516" s="253" t="s">
        <v>17058</v>
      </c>
      <c r="C516" s="253">
        <v>185</v>
      </c>
      <c r="D516" s="253">
        <v>498.14</v>
      </c>
      <c r="E516" s="253"/>
    </row>
    <row r="517" spans="1:5" x14ac:dyDescent="0.25">
      <c r="A517" s="20">
        <v>44830</v>
      </c>
      <c r="B517" s="253" t="s">
        <v>17059</v>
      </c>
      <c r="C517" s="253">
        <v>80</v>
      </c>
      <c r="D517" s="253">
        <v>168.76</v>
      </c>
      <c r="E517" s="253"/>
    </row>
    <row r="518" spans="1:5" x14ac:dyDescent="0.25">
      <c r="A518" s="20">
        <v>44830</v>
      </c>
      <c r="B518" s="253" t="s">
        <v>17060</v>
      </c>
      <c r="C518" s="253">
        <v>50</v>
      </c>
      <c r="D518" s="253"/>
      <c r="E518" s="253">
        <v>82.8</v>
      </c>
    </row>
    <row r="519" spans="1:5" x14ac:dyDescent="0.25">
      <c r="A519" s="20">
        <v>44830</v>
      </c>
      <c r="B519" s="272" t="s">
        <v>17061</v>
      </c>
      <c r="C519" s="253">
        <v>48</v>
      </c>
      <c r="D519" s="253">
        <v>112.7</v>
      </c>
      <c r="E519" s="253"/>
    </row>
    <row r="520" spans="1:5" x14ac:dyDescent="0.25">
      <c r="A520" s="20">
        <v>44830</v>
      </c>
      <c r="B520" s="253" t="s">
        <v>17062</v>
      </c>
      <c r="C520" s="253">
        <v>58</v>
      </c>
      <c r="D520" s="253"/>
      <c r="E520" s="253">
        <v>161.69999999999999</v>
      </c>
    </row>
    <row r="521" spans="1:5" x14ac:dyDescent="0.25">
      <c r="A521" s="20">
        <v>44830</v>
      </c>
      <c r="B521" s="253" t="s">
        <v>17063</v>
      </c>
      <c r="C521" s="253">
        <v>55</v>
      </c>
      <c r="D521" s="253"/>
      <c r="E521" s="253">
        <v>318</v>
      </c>
    </row>
    <row r="522" spans="1:5" x14ac:dyDescent="0.25">
      <c r="A522" s="20">
        <v>44830</v>
      </c>
      <c r="B522" s="253" t="s">
        <v>17064</v>
      </c>
      <c r="C522" s="253">
        <v>41</v>
      </c>
      <c r="D522" s="253"/>
      <c r="E522" s="253">
        <v>102.9</v>
      </c>
    </row>
    <row r="523" spans="1:5" x14ac:dyDescent="0.25">
      <c r="A523" s="20">
        <v>44830</v>
      </c>
      <c r="B523" s="253" t="s">
        <v>17065</v>
      </c>
      <c r="C523" s="253">
        <v>320</v>
      </c>
      <c r="D523" s="253"/>
      <c r="E523" s="253">
        <v>582.4</v>
      </c>
    </row>
    <row r="524" spans="1:5" x14ac:dyDescent="0.25">
      <c r="A524" s="20">
        <v>44830</v>
      </c>
      <c r="B524" s="253" t="s">
        <v>17066</v>
      </c>
      <c r="C524" s="253">
        <v>1220</v>
      </c>
      <c r="D524" s="253"/>
      <c r="E524" s="254">
        <v>2618.52</v>
      </c>
    </row>
    <row r="525" spans="1:5" x14ac:dyDescent="0.25">
      <c r="A525" s="20">
        <v>44830</v>
      </c>
      <c r="B525" s="253" t="s">
        <v>17067</v>
      </c>
      <c r="C525" s="253">
        <v>147</v>
      </c>
      <c r="D525" s="253"/>
      <c r="E525" s="253">
        <v>355.68</v>
      </c>
    </row>
    <row r="526" spans="1:5" x14ac:dyDescent="0.25">
      <c r="A526" s="20">
        <v>44830</v>
      </c>
      <c r="B526" s="253" t="s">
        <v>17068</v>
      </c>
      <c r="C526" s="253">
        <v>200</v>
      </c>
      <c r="D526" s="253"/>
      <c r="E526" s="253">
        <v>454.23</v>
      </c>
    </row>
    <row r="527" spans="1:5" x14ac:dyDescent="0.25">
      <c r="A527" s="20">
        <v>44830</v>
      </c>
      <c r="B527" s="253" t="s">
        <v>17069</v>
      </c>
      <c r="C527" s="253">
        <v>64</v>
      </c>
      <c r="D527" s="253"/>
      <c r="E527" s="253">
        <v>156.80000000000001</v>
      </c>
    </row>
    <row r="528" spans="1:5" x14ac:dyDescent="0.25">
      <c r="A528" s="20">
        <v>44830</v>
      </c>
      <c r="B528" s="253" t="s">
        <v>17070</v>
      </c>
      <c r="C528" s="253">
        <v>20</v>
      </c>
      <c r="D528" s="253">
        <v>70.36</v>
      </c>
      <c r="E528" s="253"/>
    </row>
    <row r="529" spans="1:5" x14ac:dyDescent="0.25">
      <c r="A529" s="20">
        <v>44830</v>
      </c>
      <c r="B529" s="253" t="s">
        <v>17071</v>
      </c>
      <c r="C529" s="253">
        <v>41</v>
      </c>
      <c r="D529" s="253">
        <v>126.57</v>
      </c>
      <c r="E529" s="253"/>
    </row>
    <row r="530" spans="1:5" x14ac:dyDescent="0.25">
      <c r="A530" s="20">
        <v>44830</v>
      </c>
      <c r="B530" s="253" t="s">
        <v>17072</v>
      </c>
      <c r="C530" s="301">
        <v>10</v>
      </c>
      <c r="D530" s="253"/>
      <c r="E530" s="272">
        <v>52</v>
      </c>
    </row>
    <row r="531" spans="1:5" x14ac:dyDescent="0.25">
      <c r="A531" s="20">
        <v>44830</v>
      </c>
      <c r="B531" s="253" t="s">
        <v>17073</v>
      </c>
      <c r="C531" s="253">
        <v>159</v>
      </c>
      <c r="D531" s="253"/>
      <c r="E531" s="254">
        <v>411.6</v>
      </c>
    </row>
    <row r="532" spans="1:5" x14ac:dyDescent="0.25">
      <c r="A532" s="20">
        <v>44830</v>
      </c>
      <c r="B532" s="253" t="s">
        <v>17074</v>
      </c>
      <c r="C532" s="253">
        <v>35</v>
      </c>
      <c r="D532" s="253">
        <v>121.73</v>
      </c>
      <c r="E532" s="253"/>
    </row>
    <row r="533" spans="1:5" x14ac:dyDescent="0.25">
      <c r="A533" s="20">
        <v>44830</v>
      </c>
      <c r="B533" s="253" t="s">
        <v>17075</v>
      </c>
      <c r="C533" s="301">
        <v>20</v>
      </c>
      <c r="D533" s="253"/>
      <c r="E533" s="272">
        <v>49</v>
      </c>
    </row>
    <row r="534" spans="1:5" x14ac:dyDescent="0.25">
      <c r="A534" s="20">
        <v>44830</v>
      </c>
      <c r="B534" s="253" t="s">
        <v>17076</v>
      </c>
      <c r="C534" s="253">
        <v>77</v>
      </c>
      <c r="D534" s="253"/>
      <c r="E534" s="253">
        <v>187.2</v>
      </c>
    </row>
    <row r="535" spans="1:5" x14ac:dyDescent="0.25">
      <c r="A535" s="20">
        <v>44830</v>
      </c>
      <c r="B535" s="253" t="s">
        <v>17077</v>
      </c>
      <c r="C535" s="294">
        <v>48</v>
      </c>
      <c r="D535" s="253"/>
      <c r="E535" s="253">
        <v>138.56</v>
      </c>
    </row>
    <row r="536" spans="1:5" x14ac:dyDescent="0.25">
      <c r="A536" s="20">
        <v>44830</v>
      </c>
      <c r="B536" s="253" t="s">
        <v>17078</v>
      </c>
      <c r="C536" s="253">
        <v>384</v>
      </c>
      <c r="D536" s="253"/>
      <c r="E536" s="253">
        <v>823.2</v>
      </c>
    </row>
    <row r="537" spans="1:5" x14ac:dyDescent="0.25">
      <c r="A537" s="20">
        <v>44830</v>
      </c>
      <c r="B537" s="253" t="s">
        <v>17079</v>
      </c>
      <c r="C537" s="253">
        <v>32</v>
      </c>
      <c r="D537" s="253"/>
      <c r="E537" s="253">
        <v>78</v>
      </c>
    </row>
    <row r="538" spans="1:5" x14ac:dyDescent="0.25">
      <c r="A538" s="20">
        <v>44830</v>
      </c>
      <c r="B538" s="253" t="s">
        <v>17080</v>
      </c>
      <c r="C538" s="301">
        <v>80</v>
      </c>
      <c r="D538" s="253"/>
      <c r="E538" s="253">
        <v>173.8</v>
      </c>
    </row>
    <row r="539" spans="1:5" x14ac:dyDescent="0.25">
      <c r="A539" s="20">
        <v>44830</v>
      </c>
      <c r="B539" s="253" t="s">
        <v>17081</v>
      </c>
      <c r="C539" s="301">
        <v>149</v>
      </c>
      <c r="D539" s="253"/>
      <c r="E539" s="254">
        <v>325.85000000000002</v>
      </c>
    </row>
    <row r="540" spans="1:5" x14ac:dyDescent="0.25">
      <c r="A540" s="20">
        <v>44830</v>
      </c>
      <c r="B540" s="253" t="s">
        <v>17082</v>
      </c>
      <c r="C540" s="301">
        <v>20</v>
      </c>
      <c r="D540" s="254"/>
      <c r="E540" s="253">
        <v>94</v>
      </c>
    </row>
    <row r="541" spans="1:5" x14ac:dyDescent="0.25">
      <c r="A541" s="20">
        <v>44830</v>
      </c>
      <c r="B541" s="253" t="s">
        <v>17083</v>
      </c>
      <c r="C541" s="301">
        <v>110</v>
      </c>
      <c r="D541" s="253"/>
      <c r="E541" s="253">
        <v>266.76</v>
      </c>
    </row>
    <row r="542" spans="1:5" x14ac:dyDescent="0.25">
      <c r="A542" s="20">
        <v>44830</v>
      </c>
      <c r="B542" s="253" t="s">
        <v>17084</v>
      </c>
      <c r="C542" s="301">
        <v>202</v>
      </c>
      <c r="D542" s="253"/>
      <c r="E542" s="253">
        <v>427.5</v>
      </c>
    </row>
    <row r="543" spans="1:5" x14ac:dyDescent="0.25">
      <c r="A543" s="20">
        <v>44830</v>
      </c>
      <c r="B543" s="253" t="s">
        <v>17085</v>
      </c>
      <c r="C543" s="253">
        <v>205</v>
      </c>
      <c r="D543" s="253"/>
      <c r="E543" s="253">
        <v>472.68</v>
      </c>
    </row>
    <row r="544" spans="1:5" x14ac:dyDescent="0.25">
      <c r="A544" s="20">
        <v>44830</v>
      </c>
      <c r="B544" s="253" t="s">
        <v>17086</v>
      </c>
      <c r="C544" s="253">
        <v>14</v>
      </c>
      <c r="D544" s="253">
        <v>63.96</v>
      </c>
      <c r="E544" s="253"/>
    </row>
    <row r="545" spans="1:5" x14ac:dyDescent="0.25">
      <c r="A545" s="20">
        <v>44830</v>
      </c>
      <c r="B545" s="253" t="s">
        <v>17087</v>
      </c>
      <c r="C545" s="301">
        <v>69</v>
      </c>
      <c r="D545" s="253"/>
      <c r="E545" s="253">
        <v>181.3</v>
      </c>
    </row>
    <row r="546" spans="1:5" x14ac:dyDescent="0.25">
      <c r="A546" s="20">
        <v>44830</v>
      </c>
      <c r="B546" s="253" t="s">
        <v>17088</v>
      </c>
      <c r="C546" s="301">
        <v>22</v>
      </c>
      <c r="D546" s="253">
        <v>66.3</v>
      </c>
      <c r="E546" s="253"/>
    </row>
    <row r="547" spans="1:5" x14ac:dyDescent="0.25">
      <c r="A547" s="20">
        <v>44830</v>
      </c>
      <c r="B547" s="253" t="s">
        <v>17089</v>
      </c>
      <c r="C547" s="301">
        <v>37</v>
      </c>
      <c r="D547" s="253">
        <v>123.37</v>
      </c>
      <c r="E547" s="253"/>
    </row>
    <row r="548" spans="1:5" x14ac:dyDescent="0.25">
      <c r="A548" s="20">
        <v>44830</v>
      </c>
      <c r="B548" s="21" t="s">
        <v>17090</v>
      </c>
      <c r="C548" s="21">
        <v>96</v>
      </c>
      <c r="D548" s="21"/>
      <c r="E548" s="21">
        <v>242.06</v>
      </c>
    </row>
    <row r="549" spans="1:5" x14ac:dyDescent="0.25">
      <c r="A549" s="20">
        <v>44830</v>
      </c>
      <c r="B549" s="21" t="s">
        <v>17091</v>
      </c>
      <c r="C549" s="7">
        <v>50</v>
      </c>
      <c r="D549" s="21">
        <v>179.09</v>
      </c>
      <c r="E549" s="21"/>
    </row>
    <row r="550" spans="1:5" x14ac:dyDescent="0.25">
      <c r="A550" s="20">
        <v>44830</v>
      </c>
      <c r="B550" s="21" t="s">
        <v>17092</v>
      </c>
      <c r="C550" s="21">
        <v>90</v>
      </c>
      <c r="D550" s="21">
        <v>218.94</v>
      </c>
      <c r="E550" s="21"/>
    </row>
    <row r="551" spans="1:5" x14ac:dyDescent="0.25">
      <c r="A551" s="20">
        <v>44830</v>
      </c>
      <c r="B551" s="21" t="s">
        <v>17093</v>
      </c>
      <c r="C551" s="21">
        <v>426</v>
      </c>
      <c r="D551" s="59"/>
      <c r="E551" s="21">
        <v>886.7</v>
      </c>
    </row>
    <row r="552" spans="1:5" x14ac:dyDescent="0.25">
      <c r="A552" s="20">
        <v>44830</v>
      </c>
      <c r="B552" s="21" t="s">
        <v>17094</v>
      </c>
      <c r="C552" s="21">
        <v>1620</v>
      </c>
      <c r="D552" s="21"/>
      <c r="E552" s="60">
        <v>4494.3</v>
      </c>
    </row>
    <row r="553" spans="1:5" x14ac:dyDescent="0.25">
      <c r="A553" s="20">
        <v>44831</v>
      </c>
      <c r="B553" s="21" t="s">
        <v>17095</v>
      </c>
      <c r="C553" s="21">
        <v>60</v>
      </c>
      <c r="D553" s="59"/>
      <c r="E553" s="21">
        <v>190.95</v>
      </c>
    </row>
    <row r="554" spans="1:5" x14ac:dyDescent="0.25">
      <c r="A554" s="20">
        <v>44831</v>
      </c>
      <c r="B554" s="21" t="s">
        <v>17096</v>
      </c>
      <c r="C554" s="21">
        <v>10</v>
      </c>
      <c r="D554" s="21">
        <v>120.54</v>
      </c>
      <c r="E554" s="21"/>
    </row>
    <row r="555" spans="1:5" x14ac:dyDescent="0.25">
      <c r="A555" s="20">
        <v>44831</v>
      </c>
      <c r="B555" s="21" t="s">
        <v>17097</v>
      </c>
      <c r="C555" s="21">
        <v>68</v>
      </c>
      <c r="D555" s="59"/>
      <c r="E555" s="21">
        <v>147</v>
      </c>
    </row>
    <row r="556" spans="1:5" x14ac:dyDescent="0.25">
      <c r="A556" s="20">
        <v>44831</v>
      </c>
      <c r="B556" s="21" t="s">
        <v>17098</v>
      </c>
      <c r="C556" s="21">
        <v>19</v>
      </c>
      <c r="D556" s="59"/>
      <c r="E556" s="21">
        <v>52</v>
      </c>
    </row>
    <row r="557" spans="1:5" x14ac:dyDescent="0.25">
      <c r="A557" s="20">
        <v>44831</v>
      </c>
      <c r="B557" s="21" t="s">
        <v>17099</v>
      </c>
      <c r="C557" s="21">
        <v>289</v>
      </c>
      <c r="D557" s="21">
        <v>824.49</v>
      </c>
      <c r="E557" s="21"/>
    </row>
    <row r="558" spans="1:5" x14ac:dyDescent="0.25">
      <c r="A558" s="20">
        <v>44831</v>
      </c>
      <c r="B558" s="21" t="s">
        <v>17100</v>
      </c>
      <c r="C558" s="21">
        <v>200</v>
      </c>
      <c r="D558" s="21"/>
      <c r="E558" s="21">
        <v>462.8</v>
      </c>
    </row>
    <row r="559" spans="1:5" x14ac:dyDescent="0.25">
      <c r="A559" s="20">
        <v>44831</v>
      </c>
      <c r="B559" s="21" t="s">
        <v>17101</v>
      </c>
      <c r="C559" s="21">
        <v>300</v>
      </c>
      <c r="D559" s="21">
        <v>843.78</v>
      </c>
      <c r="E559" s="21"/>
    </row>
    <row r="560" spans="1:5" x14ac:dyDescent="0.25">
      <c r="A560" s="20">
        <v>44831</v>
      </c>
      <c r="B560" s="21" t="s">
        <v>17102</v>
      </c>
      <c r="C560" s="21">
        <v>1222</v>
      </c>
      <c r="D560" s="21"/>
      <c r="E560" s="60">
        <v>2616.64</v>
      </c>
    </row>
    <row r="561" spans="1:5" x14ac:dyDescent="0.25">
      <c r="A561" s="20">
        <v>44831</v>
      </c>
      <c r="B561" s="21" t="s">
        <v>17103</v>
      </c>
      <c r="C561" s="21">
        <v>123</v>
      </c>
      <c r="D561" s="21"/>
      <c r="E561" s="21">
        <v>244.53</v>
      </c>
    </row>
    <row r="562" spans="1:5" x14ac:dyDescent="0.25">
      <c r="A562" s="20">
        <v>44831</v>
      </c>
      <c r="B562" s="21" t="s">
        <v>17104</v>
      </c>
      <c r="C562" s="21">
        <v>833</v>
      </c>
      <c r="D562" s="21"/>
      <c r="E562" s="60">
        <v>1724.31</v>
      </c>
    </row>
    <row r="563" spans="1:5" x14ac:dyDescent="0.25">
      <c r="A563" s="20">
        <v>44831</v>
      </c>
      <c r="B563" s="21" t="s">
        <v>17105</v>
      </c>
      <c r="C563" s="21">
        <v>63</v>
      </c>
      <c r="D563" s="21"/>
      <c r="E563" s="21">
        <v>200.2</v>
      </c>
    </row>
    <row r="564" spans="1:5" x14ac:dyDescent="0.25">
      <c r="A564" s="20">
        <v>44831</v>
      </c>
      <c r="B564" s="21" t="s">
        <v>17106</v>
      </c>
      <c r="C564" s="21">
        <v>36</v>
      </c>
      <c r="D564" s="21"/>
      <c r="E564" s="21">
        <v>78</v>
      </c>
    </row>
    <row r="565" spans="1:5" x14ac:dyDescent="0.25">
      <c r="A565" s="20">
        <v>44831</v>
      </c>
      <c r="B565" s="21" t="s">
        <v>17107</v>
      </c>
      <c r="C565" s="7">
        <v>1823</v>
      </c>
      <c r="D565" s="21"/>
      <c r="E565" s="60">
        <v>3710.72</v>
      </c>
    </row>
    <row r="566" spans="1:5" x14ac:dyDescent="0.25">
      <c r="A566" s="20">
        <v>44831</v>
      </c>
      <c r="B566" s="21" t="s">
        <v>17108</v>
      </c>
      <c r="C566" s="21">
        <v>165</v>
      </c>
      <c r="D566" s="21">
        <v>537.02</v>
      </c>
      <c r="E566" s="21"/>
    </row>
    <row r="567" spans="1:5" x14ac:dyDescent="0.25">
      <c r="A567" s="20">
        <v>44831</v>
      </c>
      <c r="B567" s="21" t="s">
        <v>17109</v>
      </c>
      <c r="C567" s="21">
        <v>30</v>
      </c>
      <c r="D567" s="21">
        <v>95.78</v>
      </c>
      <c r="E567" s="21"/>
    </row>
    <row r="568" spans="1:5" x14ac:dyDescent="0.25">
      <c r="A568" s="20">
        <v>44831</v>
      </c>
      <c r="B568" s="21" t="s">
        <v>17110</v>
      </c>
      <c r="C568" s="21">
        <v>25</v>
      </c>
      <c r="D568" s="21"/>
      <c r="E568" s="21">
        <v>69</v>
      </c>
    </row>
    <row r="569" spans="1:5" x14ac:dyDescent="0.25">
      <c r="A569" s="20">
        <v>44831</v>
      </c>
      <c r="B569" s="21" t="s">
        <v>17111</v>
      </c>
      <c r="C569" s="21">
        <v>25</v>
      </c>
      <c r="D569" s="21">
        <v>72.569999999999993</v>
      </c>
      <c r="E569" s="21"/>
    </row>
    <row r="570" spans="1:5" x14ac:dyDescent="0.25">
      <c r="A570" s="20">
        <v>44831</v>
      </c>
      <c r="B570" s="21" t="s">
        <v>17112</v>
      </c>
      <c r="C570" s="21">
        <v>15</v>
      </c>
      <c r="D570" s="21"/>
      <c r="E570" s="21">
        <v>49</v>
      </c>
    </row>
    <row r="571" spans="1:5" x14ac:dyDescent="0.25">
      <c r="A571" s="20">
        <v>44831</v>
      </c>
      <c r="B571" s="21" t="s">
        <v>17113</v>
      </c>
      <c r="C571" s="21">
        <v>27</v>
      </c>
      <c r="D571" s="21"/>
      <c r="E571" s="21">
        <v>64.900000000000006</v>
      </c>
    </row>
    <row r="572" spans="1:5" x14ac:dyDescent="0.25">
      <c r="A572" s="20">
        <v>44831</v>
      </c>
      <c r="B572" s="21" t="s">
        <v>17114</v>
      </c>
      <c r="C572" s="21">
        <v>20</v>
      </c>
      <c r="D572" s="21"/>
      <c r="E572" s="21">
        <v>49</v>
      </c>
    </row>
    <row r="573" spans="1:5" x14ac:dyDescent="0.25">
      <c r="A573" s="20">
        <v>44831</v>
      </c>
      <c r="B573" s="21" t="s">
        <v>17115</v>
      </c>
      <c r="C573" s="21">
        <v>39</v>
      </c>
      <c r="D573" s="21">
        <v>121.52</v>
      </c>
      <c r="E573" s="21"/>
    </row>
    <row r="574" spans="1:5" x14ac:dyDescent="0.25">
      <c r="A574" s="20">
        <v>44831</v>
      </c>
      <c r="B574" s="21" t="s">
        <v>17116</v>
      </c>
      <c r="C574" s="21">
        <v>10</v>
      </c>
      <c r="D574" s="21"/>
      <c r="E574" s="21">
        <v>58.65</v>
      </c>
    </row>
    <row r="575" spans="1:5" ht="25.5" x14ac:dyDescent="0.25">
      <c r="A575" s="20">
        <v>44831</v>
      </c>
      <c r="B575" s="21" t="s">
        <v>17117</v>
      </c>
      <c r="C575" s="413">
        <v>125</v>
      </c>
      <c r="D575" s="21">
        <v>440.83</v>
      </c>
      <c r="E575" s="21"/>
    </row>
    <row r="576" spans="1:5" ht="25.5" x14ac:dyDescent="0.25">
      <c r="A576" s="20">
        <v>44831</v>
      </c>
      <c r="B576" s="21" t="s">
        <v>17118</v>
      </c>
      <c r="C576" s="21">
        <v>180</v>
      </c>
      <c r="D576" s="21"/>
      <c r="E576" s="21">
        <v>428.27</v>
      </c>
    </row>
    <row r="577" spans="1:5" x14ac:dyDescent="0.25">
      <c r="A577" s="20">
        <v>44831</v>
      </c>
      <c r="B577" s="21" t="s">
        <v>17119</v>
      </c>
      <c r="C577" s="21">
        <v>333</v>
      </c>
      <c r="D577" s="21"/>
      <c r="E577" s="21">
        <v>718.83</v>
      </c>
    </row>
    <row r="578" spans="1:5" x14ac:dyDescent="0.25">
      <c r="A578" s="20">
        <v>44831</v>
      </c>
      <c r="B578" s="21" t="s">
        <v>17120</v>
      </c>
      <c r="C578" s="21">
        <v>53</v>
      </c>
      <c r="D578" s="21">
        <v>287.33999999999997</v>
      </c>
      <c r="E578" s="21"/>
    </row>
    <row r="579" spans="1:5" x14ac:dyDescent="0.25">
      <c r="A579" s="20">
        <v>44831</v>
      </c>
      <c r="B579" s="21" t="s">
        <v>17121</v>
      </c>
      <c r="C579" s="21">
        <v>400</v>
      </c>
      <c r="D579" s="21"/>
      <c r="E579" s="21">
        <v>745.2</v>
      </c>
    </row>
    <row r="580" spans="1:5" x14ac:dyDescent="0.25">
      <c r="A580" s="20">
        <v>44831</v>
      </c>
      <c r="B580" s="21" t="s">
        <v>17122</v>
      </c>
      <c r="C580" s="21">
        <v>235</v>
      </c>
      <c r="D580" s="21"/>
      <c r="E580" s="21">
        <v>436.6</v>
      </c>
    </row>
    <row r="581" spans="1:5" x14ac:dyDescent="0.25">
      <c r="A581" s="20">
        <v>44831</v>
      </c>
      <c r="B581" s="21" t="s">
        <v>17123</v>
      </c>
      <c r="C581" s="21">
        <v>20</v>
      </c>
      <c r="D581" s="21"/>
      <c r="E581" s="21">
        <v>79</v>
      </c>
    </row>
    <row r="582" spans="1:5" x14ac:dyDescent="0.25">
      <c r="A582" s="20">
        <v>44831</v>
      </c>
      <c r="B582" s="21" t="s">
        <v>17124</v>
      </c>
      <c r="C582" s="21">
        <v>464</v>
      </c>
      <c r="D582" s="21"/>
      <c r="E582" s="60">
        <v>1010.33</v>
      </c>
    </row>
    <row r="583" spans="1:5" x14ac:dyDescent="0.25">
      <c r="A583" s="20">
        <v>44831</v>
      </c>
      <c r="B583" s="21" t="s">
        <v>17125</v>
      </c>
      <c r="C583" s="21">
        <v>16</v>
      </c>
      <c r="D583" s="21"/>
      <c r="E583" s="21">
        <v>49</v>
      </c>
    </row>
    <row r="584" spans="1:5" x14ac:dyDescent="0.25">
      <c r="A584" s="20">
        <v>44831</v>
      </c>
      <c r="B584" s="21" t="s">
        <v>17126</v>
      </c>
      <c r="C584" s="21">
        <v>172</v>
      </c>
      <c r="D584" s="21"/>
      <c r="E584" s="21">
        <v>440.2</v>
      </c>
    </row>
    <row r="585" spans="1:5" x14ac:dyDescent="0.25">
      <c r="A585" s="20">
        <v>44831</v>
      </c>
      <c r="B585" s="21" t="s">
        <v>17127</v>
      </c>
      <c r="C585" s="21">
        <v>38</v>
      </c>
      <c r="D585" s="21"/>
      <c r="E585" s="21">
        <v>93.6</v>
      </c>
    </row>
    <row r="586" spans="1:5" x14ac:dyDescent="0.25">
      <c r="A586" s="20">
        <v>44831</v>
      </c>
      <c r="B586" s="21" t="s">
        <v>17128</v>
      </c>
      <c r="C586" s="413">
        <v>554</v>
      </c>
      <c r="D586" s="21"/>
      <c r="E586" s="60">
        <v>1176.24</v>
      </c>
    </row>
    <row r="587" spans="1:5" x14ac:dyDescent="0.25">
      <c r="A587" s="20">
        <v>44831</v>
      </c>
      <c r="B587" s="253" t="s">
        <v>17129</v>
      </c>
      <c r="C587" s="301">
        <v>44</v>
      </c>
      <c r="D587" s="253">
        <v>138.62</v>
      </c>
      <c r="E587" s="253"/>
    </row>
    <row r="588" spans="1:5" x14ac:dyDescent="0.25">
      <c r="A588" s="20">
        <v>44831</v>
      </c>
      <c r="B588" s="253" t="s">
        <v>17130</v>
      </c>
      <c r="C588" s="253">
        <v>42</v>
      </c>
      <c r="D588" s="254">
        <v>126.57</v>
      </c>
      <c r="E588" s="253"/>
    </row>
    <row r="589" spans="1:5" x14ac:dyDescent="0.25">
      <c r="A589" s="20">
        <v>44831</v>
      </c>
      <c r="B589" s="272" t="s">
        <v>17131</v>
      </c>
      <c r="C589" s="301">
        <v>190</v>
      </c>
      <c r="D589" s="253">
        <v>459.77</v>
      </c>
      <c r="E589" s="253"/>
    </row>
    <row r="590" spans="1:5" x14ac:dyDescent="0.25">
      <c r="A590" s="20">
        <v>44831</v>
      </c>
      <c r="B590" s="253" t="s">
        <v>17132</v>
      </c>
      <c r="C590" s="253">
        <v>50</v>
      </c>
      <c r="D590" s="253">
        <v>132.59</v>
      </c>
      <c r="E590" s="253"/>
    </row>
    <row r="591" spans="1:5" x14ac:dyDescent="0.25">
      <c r="A591" s="20">
        <v>44831</v>
      </c>
      <c r="B591" s="253" t="s">
        <v>17133</v>
      </c>
      <c r="C591" s="253">
        <v>35</v>
      </c>
      <c r="D591" s="253">
        <v>84.87</v>
      </c>
      <c r="E591" s="272"/>
    </row>
    <row r="592" spans="1:5" x14ac:dyDescent="0.25">
      <c r="A592" s="20">
        <v>44831</v>
      </c>
      <c r="B592" s="253" t="s">
        <v>17134</v>
      </c>
      <c r="C592" s="253">
        <v>30</v>
      </c>
      <c r="D592" s="253">
        <v>77.489999999999995</v>
      </c>
      <c r="E592" s="253"/>
    </row>
    <row r="593" spans="1:5" x14ac:dyDescent="0.25">
      <c r="A593" s="20">
        <v>44832</v>
      </c>
      <c r="B593" s="253" t="s">
        <v>17135</v>
      </c>
      <c r="C593" s="253">
        <v>130</v>
      </c>
      <c r="D593" s="253"/>
      <c r="E593" s="253">
        <v>279.06</v>
      </c>
    </row>
    <row r="594" spans="1:5" x14ac:dyDescent="0.25">
      <c r="A594" s="20">
        <v>44832</v>
      </c>
      <c r="B594" s="272" t="s">
        <v>17136</v>
      </c>
      <c r="C594" s="253">
        <v>80</v>
      </c>
      <c r="D594" s="253">
        <v>292.38</v>
      </c>
      <c r="E594" s="253"/>
    </row>
    <row r="595" spans="1:5" x14ac:dyDescent="0.25">
      <c r="A595" s="20">
        <v>44832</v>
      </c>
      <c r="B595" s="253" t="s">
        <v>17137</v>
      </c>
      <c r="C595" s="253">
        <v>11</v>
      </c>
      <c r="D595" s="253">
        <v>63.96</v>
      </c>
      <c r="E595" s="253"/>
    </row>
    <row r="596" spans="1:5" x14ac:dyDescent="0.25">
      <c r="A596" s="20">
        <v>44832</v>
      </c>
      <c r="B596" s="253" t="s">
        <v>17138</v>
      </c>
      <c r="C596" s="253">
        <v>170</v>
      </c>
      <c r="D596" s="253"/>
      <c r="E596" s="253">
        <v>372.4</v>
      </c>
    </row>
    <row r="597" spans="1:5" x14ac:dyDescent="0.25">
      <c r="A597" s="20">
        <v>44832</v>
      </c>
      <c r="B597" s="253" t="s">
        <v>17139</v>
      </c>
      <c r="C597" s="253">
        <v>79</v>
      </c>
      <c r="D597" s="253"/>
      <c r="E597" s="272">
        <v>176.8</v>
      </c>
    </row>
    <row r="598" spans="1:5" x14ac:dyDescent="0.25">
      <c r="A598" s="20">
        <v>44832</v>
      </c>
      <c r="B598" s="253" t="s">
        <v>17140</v>
      </c>
      <c r="C598" s="253">
        <v>19</v>
      </c>
      <c r="D598" s="253">
        <v>63.96</v>
      </c>
      <c r="E598" s="253"/>
    </row>
    <row r="599" spans="1:5" x14ac:dyDescent="0.25">
      <c r="A599" s="20">
        <v>44832</v>
      </c>
      <c r="B599" s="272" t="s">
        <v>17141</v>
      </c>
      <c r="C599" s="253">
        <v>25</v>
      </c>
      <c r="D599" s="253"/>
      <c r="E599" s="253">
        <v>72.760000000000005</v>
      </c>
    </row>
    <row r="600" spans="1:5" x14ac:dyDescent="0.25">
      <c r="A600" s="20">
        <v>44832</v>
      </c>
      <c r="B600" s="253" t="s">
        <v>17142</v>
      </c>
      <c r="C600" s="253">
        <v>68</v>
      </c>
      <c r="D600" s="253">
        <v>286.27999999999997</v>
      </c>
      <c r="E600" s="253"/>
    </row>
    <row r="601" spans="1:5" x14ac:dyDescent="0.25">
      <c r="A601" s="20">
        <v>44832</v>
      </c>
      <c r="B601" s="253" t="s">
        <v>17143</v>
      </c>
      <c r="C601" s="253">
        <v>203</v>
      </c>
      <c r="D601" s="253"/>
      <c r="E601" s="253">
        <v>473.2</v>
      </c>
    </row>
    <row r="602" spans="1:5" x14ac:dyDescent="0.25">
      <c r="A602" s="20">
        <v>44832</v>
      </c>
      <c r="B602" s="253" t="s">
        <v>17144</v>
      </c>
      <c r="C602" s="301">
        <v>118</v>
      </c>
      <c r="D602" s="253">
        <v>360.72</v>
      </c>
      <c r="E602" s="253"/>
    </row>
    <row r="603" spans="1:5" x14ac:dyDescent="0.25">
      <c r="A603" s="20">
        <v>44832</v>
      </c>
      <c r="B603" s="253" t="s">
        <v>17145</v>
      </c>
      <c r="C603" s="253">
        <v>52</v>
      </c>
      <c r="D603" s="253"/>
      <c r="E603" s="272">
        <v>153</v>
      </c>
    </row>
    <row r="604" spans="1:5" x14ac:dyDescent="0.25">
      <c r="A604" s="20">
        <v>44832</v>
      </c>
      <c r="B604" s="253" t="s">
        <v>17146</v>
      </c>
      <c r="C604" s="301">
        <v>61</v>
      </c>
      <c r="D604" s="253"/>
      <c r="E604" s="253">
        <v>137.19999999999999</v>
      </c>
    </row>
    <row r="605" spans="1:5" x14ac:dyDescent="0.25">
      <c r="A605" s="20">
        <v>44832</v>
      </c>
      <c r="B605" s="253" t="s">
        <v>17147</v>
      </c>
      <c r="C605" s="253">
        <v>50</v>
      </c>
      <c r="D605" s="253"/>
      <c r="E605" s="253">
        <v>221.2</v>
      </c>
    </row>
    <row r="606" spans="1:5" x14ac:dyDescent="0.25">
      <c r="A606" s="20">
        <v>44832</v>
      </c>
      <c r="B606" s="253" t="s">
        <v>17148</v>
      </c>
      <c r="C606" s="253">
        <v>30</v>
      </c>
      <c r="D606" s="253"/>
      <c r="E606" s="253">
        <v>98.8</v>
      </c>
    </row>
    <row r="607" spans="1:5" x14ac:dyDescent="0.25">
      <c r="A607" s="20">
        <v>44832</v>
      </c>
      <c r="B607" s="253" t="s">
        <v>17149</v>
      </c>
      <c r="C607" s="253">
        <v>65</v>
      </c>
      <c r="D607" s="253"/>
      <c r="E607" s="253">
        <v>98.8</v>
      </c>
    </row>
    <row r="608" spans="1:5" x14ac:dyDescent="0.25">
      <c r="A608" s="20">
        <v>44832</v>
      </c>
      <c r="B608" s="253" t="s">
        <v>17150</v>
      </c>
      <c r="C608" s="253">
        <v>10</v>
      </c>
      <c r="D608" s="253"/>
      <c r="E608" s="253">
        <v>82</v>
      </c>
    </row>
    <row r="609" spans="1:5" x14ac:dyDescent="0.25">
      <c r="A609" s="20">
        <v>44832</v>
      </c>
      <c r="B609" s="253" t="s">
        <v>17151</v>
      </c>
      <c r="C609" s="253">
        <v>31</v>
      </c>
      <c r="D609" s="253"/>
      <c r="E609" s="253">
        <v>109.2</v>
      </c>
    </row>
    <row r="610" spans="1:5" x14ac:dyDescent="0.25">
      <c r="A610" s="20">
        <v>44832</v>
      </c>
      <c r="B610" s="253" t="s">
        <v>17152</v>
      </c>
      <c r="C610" s="253">
        <v>210</v>
      </c>
      <c r="D610" s="253">
        <v>689.42</v>
      </c>
      <c r="E610" s="253"/>
    </row>
    <row r="611" spans="1:5" x14ac:dyDescent="0.25">
      <c r="A611" s="20">
        <v>44832</v>
      </c>
      <c r="B611" s="253" t="s">
        <v>17153</v>
      </c>
      <c r="C611" s="253">
        <v>74</v>
      </c>
      <c r="D611" s="253">
        <v>216.97</v>
      </c>
      <c r="E611" s="254"/>
    </row>
    <row r="612" spans="1:5" x14ac:dyDescent="0.25">
      <c r="A612" s="20">
        <v>44832</v>
      </c>
      <c r="B612" s="253" t="s">
        <v>17154</v>
      </c>
      <c r="C612" s="253">
        <v>30</v>
      </c>
      <c r="D612" s="253"/>
      <c r="E612" s="253">
        <v>153</v>
      </c>
    </row>
    <row r="613" spans="1:5" x14ac:dyDescent="0.25">
      <c r="A613" s="20">
        <v>44832</v>
      </c>
      <c r="B613" s="253" t="s">
        <v>17155</v>
      </c>
      <c r="C613" s="253">
        <v>27</v>
      </c>
      <c r="D613" s="253"/>
      <c r="E613" s="253">
        <v>109.2</v>
      </c>
    </row>
    <row r="614" spans="1:5" x14ac:dyDescent="0.25">
      <c r="A614" s="20">
        <v>44832</v>
      </c>
      <c r="B614" s="253" t="s">
        <v>17156</v>
      </c>
      <c r="C614" s="253">
        <v>61</v>
      </c>
      <c r="D614" s="253"/>
      <c r="E614" s="253">
        <v>197.5</v>
      </c>
    </row>
    <row r="615" spans="1:5" x14ac:dyDescent="0.25">
      <c r="A615" s="20">
        <v>44832</v>
      </c>
      <c r="B615" s="253" t="s">
        <v>17157</v>
      </c>
      <c r="C615" s="253">
        <v>40</v>
      </c>
      <c r="D615" s="253">
        <v>168.76</v>
      </c>
      <c r="E615" s="253"/>
    </row>
    <row r="616" spans="1:5" x14ac:dyDescent="0.25">
      <c r="A616" s="20">
        <v>44832</v>
      </c>
      <c r="B616" s="253" t="s">
        <v>17158</v>
      </c>
      <c r="C616" s="253">
        <v>13</v>
      </c>
      <c r="D616" s="253"/>
      <c r="E616" s="253">
        <v>52</v>
      </c>
    </row>
    <row r="617" spans="1:5" x14ac:dyDescent="0.25">
      <c r="A617" s="20">
        <v>44832</v>
      </c>
      <c r="B617" s="253" t="s">
        <v>17159</v>
      </c>
      <c r="C617" s="253">
        <v>156</v>
      </c>
      <c r="D617" s="253"/>
      <c r="E617" s="253">
        <v>371.7</v>
      </c>
    </row>
    <row r="618" spans="1:5" x14ac:dyDescent="0.25">
      <c r="A618" s="20">
        <v>44832</v>
      </c>
      <c r="B618" s="253" t="s">
        <v>17160</v>
      </c>
      <c r="C618" s="253">
        <v>18</v>
      </c>
      <c r="D618" s="253"/>
      <c r="E618" s="253">
        <v>49</v>
      </c>
    </row>
    <row r="619" spans="1:5" x14ac:dyDescent="0.25">
      <c r="A619" s="20">
        <v>44832</v>
      </c>
      <c r="B619" s="253" t="s">
        <v>17161</v>
      </c>
      <c r="C619" s="253">
        <v>30</v>
      </c>
      <c r="D619" s="253">
        <v>84.38</v>
      </c>
      <c r="E619" s="253"/>
    </row>
    <row r="620" spans="1:5" x14ac:dyDescent="0.25">
      <c r="A620" s="20">
        <v>44832</v>
      </c>
      <c r="B620" s="253" t="s">
        <v>17162</v>
      </c>
      <c r="C620" s="253">
        <v>737</v>
      </c>
      <c r="D620" s="254">
        <v>2394.81</v>
      </c>
      <c r="E620" s="253"/>
    </row>
    <row r="621" spans="1:5" x14ac:dyDescent="0.25">
      <c r="A621" s="20">
        <v>44832</v>
      </c>
      <c r="B621" s="253" t="s">
        <v>17163</v>
      </c>
      <c r="C621" s="253">
        <v>25</v>
      </c>
      <c r="D621" s="253">
        <v>84.38</v>
      </c>
      <c r="E621" s="253"/>
    </row>
    <row r="622" spans="1:5" x14ac:dyDescent="0.25">
      <c r="A622" s="20">
        <v>44832</v>
      </c>
      <c r="B622" s="253" t="s">
        <v>17164</v>
      </c>
      <c r="C622" s="253">
        <v>23</v>
      </c>
      <c r="D622" s="253"/>
      <c r="E622" s="253">
        <v>74.099999999999994</v>
      </c>
    </row>
    <row r="623" spans="1:5" x14ac:dyDescent="0.25">
      <c r="A623" s="20">
        <v>44832</v>
      </c>
      <c r="B623" s="253" t="s">
        <v>17165</v>
      </c>
      <c r="C623" s="253">
        <v>35</v>
      </c>
      <c r="D623" s="253">
        <v>90.41</v>
      </c>
      <c r="E623" s="253"/>
    </row>
    <row r="624" spans="1:5" x14ac:dyDescent="0.25">
      <c r="A624" s="20">
        <v>44832</v>
      </c>
      <c r="B624" s="253" t="s">
        <v>17166</v>
      </c>
      <c r="C624" s="253">
        <v>225</v>
      </c>
      <c r="D624" s="253"/>
      <c r="E624" s="253">
        <v>542.88</v>
      </c>
    </row>
    <row r="625" spans="1:5" x14ac:dyDescent="0.25">
      <c r="A625" s="20">
        <v>44832</v>
      </c>
      <c r="B625" s="253" t="s">
        <v>17167</v>
      </c>
      <c r="C625" s="253">
        <v>351</v>
      </c>
      <c r="D625" s="253"/>
      <c r="E625" s="253">
        <v>784.98</v>
      </c>
    </row>
    <row r="626" spans="1:5" x14ac:dyDescent="0.25">
      <c r="A626" s="20">
        <v>44832</v>
      </c>
      <c r="B626" s="253" t="s">
        <v>17168</v>
      </c>
      <c r="C626" s="253">
        <v>19</v>
      </c>
      <c r="D626" s="253"/>
      <c r="E626" s="253">
        <v>49</v>
      </c>
    </row>
    <row r="627" spans="1:5" x14ac:dyDescent="0.25">
      <c r="A627" s="20">
        <v>44832</v>
      </c>
      <c r="B627" s="253" t="s">
        <v>17169</v>
      </c>
      <c r="C627" s="253">
        <v>50</v>
      </c>
      <c r="D627" s="253">
        <v>127.92</v>
      </c>
      <c r="E627" s="253"/>
    </row>
    <row r="628" spans="1:5" x14ac:dyDescent="0.25">
      <c r="A628" s="20">
        <v>44832</v>
      </c>
      <c r="B628" s="253" t="s">
        <v>17170</v>
      </c>
      <c r="C628" s="253">
        <v>24</v>
      </c>
      <c r="D628" s="253">
        <v>60.27</v>
      </c>
      <c r="E628" s="253"/>
    </row>
    <row r="629" spans="1:5" x14ac:dyDescent="0.25">
      <c r="A629" s="20">
        <v>44832</v>
      </c>
      <c r="B629" s="253" t="s">
        <v>17171</v>
      </c>
      <c r="C629" s="253">
        <v>129</v>
      </c>
      <c r="D629" s="253"/>
      <c r="E629" s="253">
        <v>455.7</v>
      </c>
    </row>
    <row r="630" spans="1:5" x14ac:dyDescent="0.25">
      <c r="A630" s="20">
        <v>44832</v>
      </c>
      <c r="B630" s="253" t="s">
        <v>17172</v>
      </c>
      <c r="C630" s="253">
        <v>31</v>
      </c>
      <c r="D630" s="253"/>
      <c r="E630" s="253">
        <v>83.2</v>
      </c>
    </row>
    <row r="631" spans="1:5" x14ac:dyDescent="0.25">
      <c r="A631" s="392">
        <v>44832</v>
      </c>
      <c r="B631" s="21" t="s">
        <v>17173</v>
      </c>
      <c r="C631" s="7">
        <v>150</v>
      </c>
      <c r="D631" s="59"/>
      <c r="E631" s="21">
        <v>289.8</v>
      </c>
    </row>
    <row r="632" spans="1:5" x14ac:dyDescent="0.25">
      <c r="A632" s="392">
        <v>44832</v>
      </c>
      <c r="B632" s="21" t="s">
        <v>17174</v>
      </c>
      <c r="C632" s="21">
        <v>790</v>
      </c>
      <c r="D632" s="59"/>
      <c r="E632" s="60">
        <v>1821.78</v>
      </c>
    </row>
    <row r="633" spans="1:5" x14ac:dyDescent="0.25">
      <c r="A633" s="392">
        <v>44833</v>
      </c>
      <c r="B633" s="21" t="s">
        <v>17175</v>
      </c>
      <c r="C633" s="21">
        <v>32</v>
      </c>
      <c r="D633" s="21"/>
      <c r="E633" s="21">
        <v>88.2</v>
      </c>
    </row>
    <row r="634" spans="1:5" x14ac:dyDescent="0.25">
      <c r="A634" s="392">
        <v>44833</v>
      </c>
      <c r="B634" s="21" t="s">
        <v>17176</v>
      </c>
      <c r="C634" s="21">
        <v>90</v>
      </c>
      <c r="D634" s="21">
        <v>179.09</v>
      </c>
      <c r="E634" s="21"/>
    </row>
    <row r="635" spans="1:5" x14ac:dyDescent="0.25">
      <c r="A635" s="392">
        <v>44833</v>
      </c>
      <c r="B635" s="21" t="s">
        <v>17177</v>
      </c>
      <c r="C635" s="21">
        <v>55</v>
      </c>
      <c r="D635" s="21">
        <v>174.17</v>
      </c>
      <c r="E635" s="21"/>
    </row>
    <row r="636" spans="1:5" x14ac:dyDescent="0.25">
      <c r="A636" s="392">
        <v>44833</v>
      </c>
      <c r="B636" s="21" t="s">
        <v>17178</v>
      </c>
      <c r="C636" s="21">
        <v>38</v>
      </c>
      <c r="D636" s="21">
        <v>100.3</v>
      </c>
      <c r="E636" s="21"/>
    </row>
    <row r="637" spans="1:5" x14ac:dyDescent="0.25">
      <c r="A637" s="392">
        <v>44833</v>
      </c>
      <c r="B637" s="21" t="s">
        <v>17179</v>
      </c>
      <c r="C637" s="21">
        <v>48</v>
      </c>
      <c r="D637" s="21">
        <v>134.32</v>
      </c>
      <c r="E637" s="21"/>
    </row>
    <row r="638" spans="1:5" x14ac:dyDescent="0.25">
      <c r="A638" s="392">
        <v>44833</v>
      </c>
      <c r="B638" s="21" t="s">
        <v>17180</v>
      </c>
      <c r="C638" s="21">
        <v>19</v>
      </c>
      <c r="D638" s="59"/>
      <c r="E638" s="21">
        <v>68.599999999999994</v>
      </c>
    </row>
    <row r="639" spans="1:5" x14ac:dyDescent="0.25">
      <c r="A639" s="392">
        <v>44833</v>
      </c>
      <c r="B639" s="21" t="s">
        <v>17181</v>
      </c>
      <c r="C639" s="21">
        <v>95</v>
      </c>
      <c r="D639" s="21">
        <v>243.05</v>
      </c>
      <c r="E639" s="21"/>
    </row>
    <row r="640" spans="1:5" x14ac:dyDescent="0.25">
      <c r="A640" s="392">
        <v>44833</v>
      </c>
      <c r="B640" s="21" t="s">
        <v>17182</v>
      </c>
      <c r="C640" s="21">
        <v>25</v>
      </c>
      <c r="D640" s="59"/>
      <c r="E640" s="21">
        <v>68.599999999999994</v>
      </c>
    </row>
    <row r="641" spans="1:5" x14ac:dyDescent="0.25">
      <c r="A641" s="392">
        <v>44833</v>
      </c>
      <c r="B641" s="21" t="s">
        <v>17183</v>
      </c>
      <c r="C641" s="21">
        <v>24</v>
      </c>
      <c r="D641" s="21">
        <v>70.36</v>
      </c>
      <c r="E641" s="21"/>
    </row>
    <row r="642" spans="1:5" x14ac:dyDescent="0.25">
      <c r="A642" s="392">
        <v>44833</v>
      </c>
      <c r="B642" s="21" t="s">
        <v>17184</v>
      </c>
      <c r="C642" s="21">
        <v>87</v>
      </c>
      <c r="D642" s="59"/>
      <c r="E642" s="21">
        <v>176.8</v>
      </c>
    </row>
    <row r="643" spans="1:5" x14ac:dyDescent="0.25">
      <c r="A643" s="392">
        <v>44833</v>
      </c>
      <c r="B643" s="21" t="s">
        <v>17185</v>
      </c>
      <c r="C643" s="21">
        <v>20</v>
      </c>
      <c r="D643" s="59"/>
      <c r="E643" s="21">
        <v>98.8</v>
      </c>
    </row>
    <row r="644" spans="1:5" x14ac:dyDescent="0.25">
      <c r="A644" s="392">
        <v>44833</v>
      </c>
      <c r="B644" s="21" t="s">
        <v>17186</v>
      </c>
      <c r="C644" s="21">
        <v>34</v>
      </c>
      <c r="D644" s="59"/>
      <c r="E644" s="21">
        <v>102.9</v>
      </c>
    </row>
    <row r="645" spans="1:5" x14ac:dyDescent="0.25">
      <c r="A645" s="392">
        <v>44833</v>
      </c>
      <c r="B645" s="21" t="s">
        <v>17187</v>
      </c>
      <c r="C645" s="21">
        <v>71</v>
      </c>
      <c r="D645" s="21">
        <v>236.39</v>
      </c>
      <c r="E645" s="21"/>
    </row>
    <row r="646" spans="1:5" x14ac:dyDescent="0.25">
      <c r="A646" s="392">
        <v>44833</v>
      </c>
      <c r="B646" s="21" t="s">
        <v>17188</v>
      </c>
      <c r="C646" s="21">
        <v>67</v>
      </c>
      <c r="D646" s="59"/>
      <c r="E646" s="21">
        <v>196</v>
      </c>
    </row>
    <row r="647" spans="1:5" x14ac:dyDescent="0.25">
      <c r="A647" s="392">
        <v>44833</v>
      </c>
      <c r="B647" s="21" t="s">
        <v>17189</v>
      </c>
      <c r="C647" s="21">
        <v>12</v>
      </c>
      <c r="D647" s="59"/>
      <c r="E647" s="21">
        <v>52</v>
      </c>
    </row>
    <row r="648" spans="1:5" x14ac:dyDescent="0.25">
      <c r="A648" s="392">
        <v>44833</v>
      </c>
      <c r="B648" s="21" t="s">
        <v>17190</v>
      </c>
      <c r="C648" s="21">
        <v>82</v>
      </c>
      <c r="D648" s="59"/>
      <c r="E648" s="21">
        <v>205.8</v>
      </c>
    </row>
    <row r="649" spans="1:5" x14ac:dyDescent="0.25">
      <c r="A649" s="392">
        <v>44833</v>
      </c>
      <c r="B649" s="21" t="s">
        <v>17191</v>
      </c>
      <c r="C649" s="7">
        <v>98</v>
      </c>
      <c r="D649" s="59"/>
      <c r="E649" s="21">
        <v>228.8</v>
      </c>
    </row>
    <row r="650" spans="1:5" x14ac:dyDescent="0.25">
      <c r="A650" s="392">
        <v>44833</v>
      </c>
      <c r="B650" s="21" t="s">
        <v>17192</v>
      </c>
      <c r="C650" s="21">
        <v>22</v>
      </c>
      <c r="D650" s="59"/>
      <c r="E650" s="21">
        <v>53.9</v>
      </c>
    </row>
    <row r="651" spans="1:5" x14ac:dyDescent="0.25">
      <c r="A651" s="392">
        <v>44833</v>
      </c>
      <c r="B651" s="21" t="s">
        <v>17193</v>
      </c>
      <c r="C651" s="21">
        <v>30</v>
      </c>
      <c r="D651" s="21">
        <v>90</v>
      </c>
      <c r="E651" s="21"/>
    </row>
    <row r="652" spans="1:5" x14ac:dyDescent="0.25">
      <c r="A652" s="392">
        <v>44833</v>
      </c>
      <c r="B652" s="21" t="s">
        <v>17194</v>
      </c>
      <c r="C652" s="21">
        <v>15</v>
      </c>
      <c r="D652" s="59"/>
      <c r="E652" s="21">
        <v>190.86</v>
      </c>
    </row>
    <row r="653" spans="1:5" x14ac:dyDescent="0.25">
      <c r="A653" s="392">
        <v>44833</v>
      </c>
      <c r="B653" s="21" t="s">
        <v>17195</v>
      </c>
      <c r="C653" s="21">
        <v>35</v>
      </c>
      <c r="D653" s="21">
        <v>102.34</v>
      </c>
      <c r="E653" s="21"/>
    </row>
    <row r="654" spans="1:5" x14ac:dyDescent="0.25">
      <c r="A654" s="392">
        <v>44833</v>
      </c>
      <c r="B654" s="21" t="s">
        <v>17196</v>
      </c>
      <c r="C654" s="45">
        <v>1195</v>
      </c>
      <c r="D654" s="59"/>
      <c r="E654" s="38">
        <v>2302.56</v>
      </c>
    </row>
    <row r="655" spans="1:5" x14ac:dyDescent="0.25">
      <c r="A655" s="392">
        <v>44833</v>
      </c>
      <c r="B655" s="21" t="s">
        <v>17197</v>
      </c>
      <c r="C655" s="21">
        <v>25</v>
      </c>
      <c r="D655" s="21">
        <v>84.38</v>
      </c>
      <c r="E655" s="21"/>
    </row>
    <row r="656" spans="1:5" x14ac:dyDescent="0.25">
      <c r="A656" s="392">
        <v>44833</v>
      </c>
      <c r="B656" s="21" t="s">
        <v>17198</v>
      </c>
      <c r="C656" s="21">
        <v>39</v>
      </c>
      <c r="D656" s="59"/>
      <c r="E656" s="21">
        <v>93.1</v>
      </c>
    </row>
    <row r="657" spans="1:5" x14ac:dyDescent="0.25">
      <c r="A657" s="392">
        <v>44833</v>
      </c>
      <c r="B657" s="21" t="s">
        <v>17199</v>
      </c>
      <c r="C657" s="21">
        <v>128</v>
      </c>
      <c r="D657" s="59"/>
      <c r="E657" s="21">
        <v>295</v>
      </c>
    </row>
    <row r="658" spans="1:5" x14ac:dyDescent="0.25">
      <c r="A658" s="392">
        <v>44833</v>
      </c>
      <c r="B658" s="21" t="s">
        <v>17200</v>
      </c>
      <c r="C658" s="7">
        <v>148</v>
      </c>
      <c r="D658" s="59"/>
      <c r="E658" s="21">
        <v>344.47</v>
      </c>
    </row>
    <row r="659" spans="1:5" x14ac:dyDescent="0.25">
      <c r="A659" s="392">
        <v>44833</v>
      </c>
      <c r="B659" s="21" t="s">
        <v>17201</v>
      </c>
      <c r="C659" s="21">
        <v>200</v>
      </c>
      <c r="D659" s="59"/>
      <c r="E659" s="21">
        <v>343</v>
      </c>
    </row>
    <row r="660" spans="1:5" x14ac:dyDescent="0.25">
      <c r="A660" s="392">
        <v>44833</v>
      </c>
      <c r="B660" s="21" t="s">
        <v>17224</v>
      </c>
      <c r="C660" s="21">
        <v>58</v>
      </c>
      <c r="D660" s="21">
        <v>188.68</v>
      </c>
      <c r="E660" s="21"/>
    </row>
    <row r="661" spans="1:5" x14ac:dyDescent="0.25">
      <c r="A661" s="392">
        <v>44833</v>
      </c>
      <c r="B661" s="21" t="s">
        <v>17225</v>
      </c>
      <c r="C661" s="21">
        <v>23</v>
      </c>
      <c r="D661" s="59"/>
      <c r="E661" s="21">
        <v>49</v>
      </c>
    </row>
    <row r="662" spans="1:5" ht="25.5" x14ac:dyDescent="0.25">
      <c r="A662" s="392">
        <v>44833</v>
      </c>
      <c r="B662" s="22" t="s">
        <v>17226</v>
      </c>
      <c r="C662" s="21">
        <v>60</v>
      </c>
      <c r="D662" s="21">
        <v>162.72999999999999</v>
      </c>
      <c r="E662" s="21"/>
    </row>
    <row r="663" spans="1:5" x14ac:dyDescent="0.25">
      <c r="A663" s="392">
        <v>44833</v>
      </c>
      <c r="B663" s="21" t="s">
        <v>17227</v>
      </c>
      <c r="C663" s="21">
        <v>13</v>
      </c>
      <c r="D663" s="21">
        <v>60.27</v>
      </c>
      <c r="E663" s="21"/>
    </row>
    <row r="664" spans="1:5" x14ac:dyDescent="0.25">
      <c r="A664" s="392">
        <v>44833</v>
      </c>
      <c r="B664" s="21" t="s">
        <v>17228</v>
      </c>
      <c r="C664" s="21">
        <v>25</v>
      </c>
      <c r="D664" s="59"/>
      <c r="E664" s="21">
        <v>53.9</v>
      </c>
    </row>
    <row r="665" spans="1:5" x14ac:dyDescent="0.25">
      <c r="A665" s="392">
        <v>44833</v>
      </c>
      <c r="B665" s="21" t="s">
        <v>17229</v>
      </c>
      <c r="C665" s="21">
        <v>34</v>
      </c>
      <c r="D665" s="59"/>
      <c r="E665" s="21">
        <v>73.5</v>
      </c>
    </row>
    <row r="666" spans="1:5" x14ac:dyDescent="0.25">
      <c r="A666" s="392">
        <v>44833</v>
      </c>
      <c r="B666" s="21" t="s">
        <v>17230</v>
      </c>
      <c r="C666" s="21">
        <v>81</v>
      </c>
      <c r="D666" s="59"/>
      <c r="E666" s="21">
        <v>188.8</v>
      </c>
    </row>
    <row r="667" spans="1:5" x14ac:dyDescent="0.25">
      <c r="A667" s="392">
        <v>44833</v>
      </c>
      <c r="B667" s="21" t="s">
        <v>17231</v>
      </c>
      <c r="C667" s="21">
        <v>12</v>
      </c>
      <c r="D667" s="21"/>
      <c r="E667" s="21">
        <v>23.76</v>
      </c>
    </row>
    <row r="668" spans="1:5" x14ac:dyDescent="0.25">
      <c r="A668" s="392">
        <v>44833</v>
      </c>
      <c r="B668" s="21" t="s">
        <v>17232</v>
      </c>
      <c r="C668" s="21">
        <v>50</v>
      </c>
      <c r="D668" s="21">
        <v>154.97999999999999</v>
      </c>
      <c r="E668" s="21"/>
    </row>
    <row r="669" spans="1:5" x14ac:dyDescent="0.25">
      <c r="A669" s="392">
        <v>44833</v>
      </c>
      <c r="B669" s="21" t="s">
        <v>17233</v>
      </c>
      <c r="C669" s="21">
        <v>125</v>
      </c>
      <c r="D669" s="21">
        <v>421.89</v>
      </c>
      <c r="E669" s="21"/>
    </row>
    <row r="670" spans="1:5" x14ac:dyDescent="0.25">
      <c r="A670" s="392">
        <v>44834</v>
      </c>
      <c r="B670" s="21" t="s">
        <v>17234</v>
      </c>
      <c r="C670" s="21">
        <v>181</v>
      </c>
      <c r="D670" s="59"/>
      <c r="E670" s="21">
        <v>627.20000000000005</v>
      </c>
    </row>
    <row r="671" spans="1:5" x14ac:dyDescent="0.25">
      <c r="A671" s="392">
        <v>44834</v>
      </c>
      <c r="B671" s="21" t="s">
        <v>17235</v>
      </c>
      <c r="C671" s="21">
        <v>11</v>
      </c>
      <c r="D671" s="59"/>
      <c r="E671" s="21">
        <v>52</v>
      </c>
    </row>
    <row r="672" spans="1:5" x14ac:dyDescent="0.25">
      <c r="A672" s="392">
        <v>44834</v>
      </c>
      <c r="B672" s="21" t="s">
        <v>17236</v>
      </c>
      <c r="C672" s="21">
        <v>22</v>
      </c>
      <c r="D672" s="59"/>
      <c r="E672" s="21">
        <v>49</v>
      </c>
    </row>
    <row r="673" spans="1:5" x14ac:dyDescent="0.25">
      <c r="A673" s="392">
        <v>44834</v>
      </c>
      <c r="B673" s="21" t="s">
        <v>17237</v>
      </c>
      <c r="C673" s="21">
        <v>55</v>
      </c>
      <c r="D673" s="21">
        <v>188.68</v>
      </c>
      <c r="E673" s="21"/>
    </row>
    <row r="674" spans="1:5" x14ac:dyDescent="0.25">
      <c r="A674" s="392">
        <v>44834</v>
      </c>
      <c r="B674" s="21" t="s">
        <v>17238</v>
      </c>
      <c r="C674" s="21">
        <v>149</v>
      </c>
      <c r="D674" s="59"/>
      <c r="E674" s="21">
        <v>378.98</v>
      </c>
    </row>
    <row r="675" spans="1:5" x14ac:dyDescent="0.25">
      <c r="A675" s="392">
        <v>44834</v>
      </c>
      <c r="B675" s="21" t="s">
        <v>17239</v>
      </c>
      <c r="C675" s="21">
        <v>172</v>
      </c>
      <c r="D675" s="59"/>
      <c r="E675" s="21">
        <v>493.25</v>
      </c>
    </row>
    <row r="676" spans="1:5" x14ac:dyDescent="0.25">
      <c r="A676" s="392">
        <v>44834</v>
      </c>
      <c r="B676" s="21" t="s">
        <v>17240</v>
      </c>
      <c r="C676" s="21">
        <v>29</v>
      </c>
      <c r="D676" s="21">
        <v>78.349999999999994</v>
      </c>
      <c r="E676" s="21"/>
    </row>
    <row r="677" spans="1:5" x14ac:dyDescent="0.25">
      <c r="A677" s="392">
        <v>44834</v>
      </c>
      <c r="B677" s="21" t="s">
        <v>17241</v>
      </c>
      <c r="C677" s="21">
        <v>191</v>
      </c>
      <c r="D677" s="59"/>
      <c r="E677" s="21">
        <v>876.9</v>
      </c>
    </row>
    <row r="678" spans="1:5" x14ac:dyDescent="0.25">
      <c r="A678" s="392">
        <v>44834</v>
      </c>
      <c r="B678" s="21" t="s">
        <v>17242</v>
      </c>
      <c r="C678" s="45">
        <v>860</v>
      </c>
      <c r="D678" s="59"/>
      <c r="E678" s="38">
        <v>1602.9</v>
      </c>
    </row>
    <row r="679" spans="1:5" x14ac:dyDescent="0.25">
      <c r="A679" s="392">
        <v>44834</v>
      </c>
      <c r="B679" s="21" t="s">
        <v>17243</v>
      </c>
      <c r="C679" s="21">
        <v>990</v>
      </c>
      <c r="D679" s="59"/>
      <c r="E679" s="60">
        <v>2263.8000000000002</v>
      </c>
    </row>
    <row r="680" spans="1:5" x14ac:dyDescent="0.25">
      <c r="A680" s="392">
        <v>44834</v>
      </c>
      <c r="B680" s="21" t="s">
        <v>17244</v>
      </c>
      <c r="C680" s="21">
        <v>83</v>
      </c>
      <c r="D680" s="59"/>
      <c r="E680" s="21">
        <v>204.82</v>
      </c>
    </row>
    <row r="681" spans="1:5" x14ac:dyDescent="0.25">
      <c r="A681" s="392">
        <v>44834</v>
      </c>
      <c r="B681" s="21" t="s">
        <v>17245</v>
      </c>
      <c r="C681" s="21">
        <v>68</v>
      </c>
      <c r="D681" s="59"/>
      <c r="E681" s="21">
        <v>169.1</v>
      </c>
    </row>
    <row r="682" spans="1:5" x14ac:dyDescent="0.25">
      <c r="A682" s="392">
        <v>44834</v>
      </c>
      <c r="B682" s="21" t="s">
        <v>17246</v>
      </c>
      <c r="C682" s="21">
        <v>75</v>
      </c>
      <c r="D682" s="59"/>
      <c r="E682" s="21">
        <v>205.8</v>
      </c>
    </row>
    <row r="683" spans="1:5" x14ac:dyDescent="0.25">
      <c r="A683" s="392">
        <v>44834</v>
      </c>
      <c r="B683" s="21" t="s">
        <v>17247</v>
      </c>
      <c r="C683" s="21">
        <v>40</v>
      </c>
      <c r="D683" s="21">
        <v>130.63</v>
      </c>
      <c r="E683" s="21"/>
    </row>
    <row r="684" spans="1:5" x14ac:dyDescent="0.25">
      <c r="A684" s="392">
        <v>44834</v>
      </c>
      <c r="B684" s="21" t="s">
        <v>17248</v>
      </c>
      <c r="C684" s="21">
        <v>12</v>
      </c>
      <c r="D684" s="59"/>
      <c r="E684" s="21">
        <v>59</v>
      </c>
    </row>
    <row r="685" spans="1:5" x14ac:dyDescent="0.25">
      <c r="A685" s="392">
        <v>44834</v>
      </c>
      <c r="B685" s="21" t="s">
        <v>17249</v>
      </c>
      <c r="C685" s="21">
        <v>50</v>
      </c>
      <c r="D685" s="59"/>
      <c r="E685" s="21">
        <v>131.6</v>
      </c>
    </row>
    <row r="686" spans="1:5" x14ac:dyDescent="0.25">
      <c r="A686" s="392">
        <v>44834</v>
      </c>
      <c r="B686" s="21" t="s">
        <v>17250</v>
      </c>
      <c r="C686" s="7">
        <v>195</v>
      </c>
      <c r="D686" s="59"/>
      <c r="E686" s="21">
        <v>463.05</v>
      </c>
    </row>
    <row r="687" spans="1:5" x14ac:dyDescent="0.25">
      <c r="A687" s="392">
        <v>44834</v>
      </c>
      <c r="B687" s="21" t="s">
        <v>17251</v>
      </c>
      <c r="C687" s="7">
        <v>86</v>
      </c>
      <c r="D687" s="59"/>
      <c r="E687" s="21">
        <v>220.5</v>
      </c>
    </row>
    <row r="688" spans="1:5" x14ac:dyDescent="0.25">
      <c r="A688" s="392">
        <v>44834</v>
      </c>
      <c r="B688" s="21" t="s">
        <v>17252</v>
      </c>
      <c r="C688" s="21">
        <v>14</v>
      </c>
      <c r="D688" s="59"/>
      <c r="E688" s="21">
        <v>44.2</v>
      </c>
    </row>
    <row r="689" spans="1:5" x14ac:dyDescent="0.25">
      <c r="A689" s="392">
        <v>44834</v>
      </c>
      <c r="B689" s="19" t="s">
        <v>17253</v>
      </c>
      <c r="C689" s="253">
        <v>10</v>
      </c>
      <c r="D689" s="253"/>
      <c r="E689" s="253">
        <v>59</v>
      </c>
    </row>
    <row r="690" spans="1:5" x14ac:dyDescent="0.25">
      <c r="A690" s="392">
        <v>44834</v>
      </c>
      <c r="B690" s="253" t="s">
        <v>17254</v>
      </c>
      <c r="C690" s="253">
        <v>419</v>
      </c>
      <c r="D690" s="253"/>
      <c r="E690" s="254">
        <v>1372.4</v>
      </c>
    </row>
    <row r="691" spans="1:5" x14ac:dyDescent="0.25">
      <c r="A691" s="392">
        <v>44834</v>
      </c>
      <c r="B691" s="253" t="s">
        <v>17255</v>
      </c>
      <c r="C691" s="253">
        <v>40</v>
      </c>
      <c r="D691" s="253">
        <v>84.38</v>
      </c>
      <c r="E691" s="253"/>
    </row>
    <row r="692" spans="1:5" x14ac:dyDescent="0.25">
      <c r="A692" s="392">
        <v>44834</v>
      </c>
      <c r="B692" s="253" t="s">
        <v>17256</v>
      </c>
      <c r="C692" s="253">
        <v>62</v>
      </c>
      <c r="D692" s="253"/>
      <c r="E692" s="253">
        <v>142.1</v>
      </c>
    </row>
    <row r="693" spans="1:5" x14ac:dyDescent="0.25">
      <c r="A693" s="392">
        <v>44834</v>
      </c>
      <c r="B693" s="253" t="s">
        <v>17257</v>
      </c>
      <c r="C693" s="253">
        <v>110</v>
      </c>
      <c r="D693" s="253"/>
      <c r="E693" s="253">
        <v>295</v>
      </c>
    </row>
    <row r="694" spans="1:5" x14ac:dyDescent="0.25">
      <c r="A694" s="392">
        <v>44834</v>
      </c>
      <c r="B694" s="253" t="s">
        <v>17258</v>
      </c>
      <c r="C694" s="253">
        <v>250</v>
      </c>
      <c r="D694" s="253"/>
      <c r="E694" s="253">
        <v>728</v>
      </c>
    </row>
    <row r="695" spans="1:5" x14ac:dyDescent="0.25">
      <c r="A695" s="392">
        <v>44834</v>
      </c>
      <c r="B695" s="253" t="s">
        <v>17259</v>
      </c>
      <c r="C695" s="253">
        <v>15</v>
      </c>
      <c r="D695" s="253"/>
      <c r="E695" s="253">
        <v>78.400000000000006</v>
      </c>
    </row>
    <row r="696" spans="1:5" x14ac:dyDescent="0.25">
      <c r="A696" s="392">
        <v>44834</v>
      </c>
      <c r="B696" s="253" t="s">
        <v>17260</v>
      </c>
      <c r="C696" s="253"/>
      <c r="D696" s="253">
        <v>179.09</v>
      </c>
      <c r="E696" s="253"/>
    </row>
    <row r="697" spans="1:5" x14ac:dyDescent="0.25">
      <c r="A697" s="392">
        <v>44834</v>
      </c>
      <c r="B697" s="253" t="s">
        <v>17262</v>
      </c>
      <c r="C697" s="23">
        <v>60</v>
      </c>
      <c r="D697" s="253">
        <v>179.09</v>
      </c>
      <c r="E697" s="253"/>
    </row>
    <row r="698" spans="1:5" x14ac:dyDescent="0.25">
      <c r="A698" s="392">
        <v>44834</v>
      </c>
      <c r="B698" s="253" t="s">
        <v>17264</v>
      </c>
      <c r="C698" s="253">
        <v>18</v>
      </c>
      <c r="D698" s="253">
        <v>60.27</v>
      </c>
      <c r="E698" s="253"/>
    </row>
    <row r="699" spans="1:5" x14ac:dyDescent="0.25">
      <c r="A699" s="392">
        <v>44834</v>
      </c>
      <c r="B699" s="253" t="s">
        <v>17270</v>
      </c>
      <c r="C699" s="253">
        <v>102</v>
      </c>
      <c r="D699" s="253"/>
      <c r="E699" s="253">
        <v>114.4</v>
      </c>
    </row>
    <row r="700" spans="1:5" x14ac:dyDescent="0.25">
      <c r="A700" s="392">
        <v>44834</v>
      </c>
      <c r="B700" s="253" t="s">
        <v>17275</v>
      </c>
      <c r="C700" s="253">
        <v>50</v>
      </c>
      <c r="D700" s="253"/>
      <c r="E700" s="253">
        <v>221.2</v>
      </c>
    </row>
    <row r="701" spans="1:5" x14ac:dyDescent="0.25">
      <c r="A701" s="6">
        <v>44837</v>
      </c>
      <c r="B701" s="301" t="s">
        <v>17289</v>
      </c>
      <c r="C701" s="19">
        <v>1046</v>
      </c>
      <c r="D701" s="301"/>
      <c r="E701" s="302">
        <v>2041.14</v>
      </c>
    </row>
    <row r="702" spans="1:5" x14ac:dyDescent="0.25">
      <c r="A702" s="6">
        <v>44837</v>
      </c>
      <c r="B702" s="301" t="s">
        <v>17296</v>
      </c>
      <c r="C702" s="301">
        <v>220</v>
      </c>
      <c r="D702" s="301"/>
      <c r="E702" s="301">
        <v>533.52</v>
      </c>
    </row>
    <row r="703" spans="1:5" x14ac:dyDescent="0.25">
      <c r="A703" s="6">
        <v>44838</v>
      </c>
      <c r="B703" s="7" t="s">
        <v>17311</v>
      </c>
      <c r="C703" s="7">
        <v>42</v>
      </c>
      <c r="D703" s="7">
        <v>137.88</v>
      </c>
      <c r="E703" s="7"/>
    </row>
    <row r="704" spans="1:5" x14ac:dyDescent="0.25">
      <c r="A704" s="6">
        <v>44838</v>
      </c>
      <c r="B704" s="7" t="s">
        <v>17310</v>
      </c>
      <c r="C704" s="7">
        <v>87</v>
      </c>
      <c r="D704" s="48">
        <v>295.32</v>
      </c>
      <c r="E704" s="38"/>
    </row>
    <row r="705" spans="1:5" x14ac:dyDescent="0.25">
      <c r="A705" s="6">
        <v>44838</v>
      </c>
      <c r="B705" s="7" t="s">
        <v>17340</v>
      </c>
      <c r="C705" s="7">
        <v>353</v>
      </c>
      <c r="D705" s="7"/>
      <c r="E705" s="7">
        <v>781.74</v>
      </c>
    </row>
    <row r="706" spans="1:5" x14ac:dyDescent="0.25">
      <c r="A706" s="6">
        <v>44838</v>
      </c>
      <c r="B706" s="7" t="s">
        <v>17328</v>
      </c>
      <c r="C706" s="7">
        <v>23</v>
      </c>
      <c r="D706" s="301">
        <v>81.16</v>
      </c>
      <c r="E706" s="38"/>
    </row>
    <row r="707" spans="1:5" x14ac:dyDescent="0.25">
      <c r="A707" s="6">
        <v>44839</v>
      </c>
      <c r="B707" s="7" t="s">
        <v>17351</v>
      </c>
      <c r="C707" s="7">
        <v>25</v>
      </c>
      <c r="D707" s="7">
        <v>78.16</v>
      </c>
      <c r="E707" s="7"/>
    </row>
    <row r="708" spans="1:5" x14ac:dyDescent="0.25">
      <c r="A708" s="6">
        <v>44839</v>
      </c>
      <c r="B708" s="7" t="s">
        <v>17360</v>
      </c>
      <c r="C708" s="7">
        <v>1293</v>
      </c>
      <c r="D708" s="7"/>
      <c r="E708" s="38">
        <v>2747.92</v>
      </c>
    </row>
    <row r="709" spans="1:5" x14ac:dyDescent="0.25">
      <c r="A709" s="20">
        <v>44844</v>
      </c>
      <c r="B709" s="22" t="s">
        <v>17453</v>
      </c>
      <c r="C709" s="21">
        <v>379</v>
      </c>
      <c r="D709" s="21"/>
      <c r="E709" s="21">
        <v>710.4</v>
      </c>
    </row>
    <row r="710" spans="1:5" x14ac:dyDescent="0.25">
      <c r="A710" s="20">
        <v>44846</v>
      </c>
      <c r="B710" s="21" t="s">
        <v>17507</v>
      </c>
      <c r="C710" s="7">
        <v>489</v>
      </c>
      <c r="D710" s="59"/>
      <c r="E710" s="38">
        <v>1014.94</v>
      </c>
    </row>
    <row r="711" spans="1:5" x14ac:dyDescent="0.25">
      <c r="A711" s="422">
        <v>44851</v>
      </c>
      <c r="B711" s="293" t="s">
        <v>17615</v>
      </c>
      <c r="C711" s="293">
        <v>754</v>
      </c>
      <c r="D711" s="293"/>
      <c r="E711" s="423">
        <v>1891.58</v>
      </c>
    </row>
    <row r="712" spans="1:5" x14ac:dyDescent="0.25">
      <c r="A712" s="422">
        <v>44853</v>
      </c>
      <c r="B712" s="293" t="s">
        <v>17684</v>
      </c>
      <c r="C712" s="293">
        <v>78</v>
      </c>
      <c r="D712" s="293"/>
      <c r="E712" s="293">
        <v>360.64</v>
      </c>
    </row>
    <row r="713" spans="1:5" x14ac:dyDescent="0.25">
      <c r="A713" s="422">
        <v>44869</v>
      </c>
      <c r="B713" s="293" t="s">
        <v>18061</v>
      </c>
      <c r="C713" s="293">
        <v>350</v>
      </c>
      <c r="D713" s="293">
        <v>1007.73</v>
      </c>
      <c r="E713" s="293"/>
    </row>
    <row r="714" spans="1:5" x14ac:dyDescent="0.25">
      <c r="A714" s="20">
        <v>44895</v>
      </c>
      <c r="B714" s="21" t="s">
        <v>18664</v>
      </c>
      <c r="C714" s="21">
        <v>754</v>
      </c>
      <c r="D714" s="59"/>
      <c r="E714" s="21">
        <v>2126.6</v>
      </c>
    </row>
    <row r="715" spans="1:5" x14ac:dyDescent="0.25">
      <c r="A715" s="421"/>
      <c r="B715" s="373"/>
      <c r="C715" s="373"/>
      <c r="D715" s="373"/>
      <c r="E715" s="373"/>
    </row>
    <row r="716" spans="1:5" x14ac:dyDescent="0.25">
      <c r="E716" s="23"/>
    </row>
    <row r="717" spans="1:5" x14ac:dyDescent="0.25">
      <c r="E717" s="14"/>
    </row>
    <row r="718" spans="1:5" x14ac:dyDescent="0.25">
      <c r="D718" s="23">
        <f>SUM(D3:D716)</f>
        <v>56931.329999999944</v>
      </c>
      <c r="E718" s="14"/>
    </row>
    <row r="719" spans="1:5" x14ac:dyDescent="0.25">
      <c r="E719" s="14"/>
    </row>
    <row r="720" spans="1:5" x14ac:dyDescent="0.25">
      <c r="E720" s="14"/>
    </row>
    <row r="721" spans="5:5" x14ac:dyDescent="0.25">
      <c r="E721" s="14"/>
    </row>
    <row r="722" spans="5:5" x14ac:dyDescent="0.25">
      <c r="E722" s="14"/>
    </row>
    <row r="723" spans="5:5" x14ac:dyDescent="0.25">
      <c r="E723" s="14"/>
    </row>
    <row r="724" spans="5:5" x14ac:dyDescent="0.25">
      <c r="E724" s="14"/>
    </row>
    <row r="725" spans="5:5" x14ac:dyDescent="0.25">
      <c r="E725" s="14"/>
    </row>
    <row r="726" spans="5:5" x14ac:dyDescent="0.25">
      <c r="E726" s="14"/>
    </row>
    <row r="727" spans="5:5" x14ac:dyDescent="0.25">
      <c r="E727" s="14"/>
    </row>
    <row r="728" spans="5:5" x14ac:dyDescent="0.25">
      <c r="E728" s="14"/>
    </row>
    <row r="729" spans="5:5" x14ac:dyDescent="0.25">
      <c r="E729" s="14"/>
    </row>
    <row r="730" spans="5:5" x14ac:dyDescent="0.25">
      <c r="E730" s="14"/>
    </row>
    <row r="731" spans="5:5" x14ac:dyDescent="0.25">
      <c r="E731" s="23"/>
    </row>
    <row r="732" spans="5:5" x14ac:dyDescent="0.25">
      <c r="E732" s="23"/>
    </row>
    <row r="733" spans="5:5" x14ac:dyDescent="0.25">
      <c r="E733" s="23"/>
    </row>
    <row r="734" spans="5:5" x14ac:dyDescent="0.25">
      <c r="E734" s="23"/>
    </row>
    <row r="735" spans="5:5" x14ac:dyDescent="0.25">
      <c r="E735" s="23"/>
    </row>
    <row r="736" spans="5:5" x14ac:dyDescent="0.25">
      <c r="E736" s="23"/>
    </row>
    <row r="737" spans="5:5" x14ac:dyDescent="0.25">
      <c r="E737" s="23"/>
    </row>
    <row r="738" spans="5:5" x14ac:dyDescent="0.25">
      <c r="E738" s="23"/>
    </row>
    <row r="739" spans="5:5" x14ac:dyDescent="0.25">
      <c r="E739" s="23"/>
    </row>
    <row r="740" spans="5:5" x14ac:dyDescent="0.25">
      <c r="E740" s="23"/>
    </row>
    <row r="741" spans="5:5" x14ac:dyDescent="0.25">
      <c r="E741" s="23"/>
    </row>
    <row r="742" spans="5:5" x14ac:dyDescent="0.25">
      <c r="E742" s="23"/>
    </row>
    <row r="743" spans="5:5" x14ac:dyDescent="0.25">
      <c r="E743" s="23"/>
    </row>
    <row r="744" spans="5:5" x14ac:dyDescent="0.25">
      <c r="E744" s="23"/>
    </row>
    <row r="745" spans="5:5" x14ac:dyDescent="0.25">
      <c r="E745" s="23"/>
    </row>
    <row r="746" spans="5:5" x14ac:dyDescent="0.25">
      <c r="E746" s="23"/>
    </row>
    <row r="747" spans="5:5" x14ac:dyDescent="0.25">
      <c r="E747" s="23"/>
    </row>
    <row r="748" spans="5:5" x14ac:dyDescent="0.25">
      <c r="E748" s="23"/>
    </row>
    <row r="749" spans="5:5" x14ac:dyDescent="0.25">
      <c r="E749" s="23"/>
    </row>
    <row r="750" spans="5:5" x14ac:dyDescent="0.25">
      <c r="E750" s="23"/>
    </row>
    <row r="751" spans="5:5" x14ac:dyDescent="0.25">
      <c r="E751" s="23"/>
    </row>
    <row r="752" spans="5:5" x14ac:dyDescent="0.25">
      <c r="E752" s="23"/>
    </row>
    <row r="753" spans="5:5" x14ac:dyDescent="0.25">
      <c r="E753" s="23"/>
    </row>
    <row r="754" spans="5:5" x14ac:dyDescent="0.25">
      <c r="E754" s="23"/>
    </row>
    <row r="755" spans="5:5" x14ac:dyDescent="0.25">
      <c r="E755" s="23"/>
    </row>
    <row r="756" spans="5:5" x14ac:dyDescent="0.25">
      <c r="E756" s="23"/>
    </row>
    <row r="757" spans="5:5" x14ac:dyDescent="0.25">
      <c r="E757" s="23"/>
    </row>
    <row r="758" spans="5:5" x14ac:dyDescent="0.25">
      <c r="E758" s="23"/>
    </row>
    <row r="759" spans="5:5" x14ac:dyDescent="0.25">
      <c r="E759" s="23"/>
    </row>
    <row r="760" spans="5:5" x14ac:dyDescent="0.25">
      <c r="E760" s="23"/>
    </row>
    <row r="761" spans="5:5" x14ac:dyDescent="0.25">
      <c r="E761" s="23"/>
    </row>
    <row r="762" spans="5:5" x14ac:dyDescent="0.25">
      <c r="E762" s="23"/>
    </row>
    <row r="763" spans="5:5" x14ac:dyDescent="0.25">
      <c r="E763" s="23"/>
    </row>
    <row r="764" spans="5:5" x14ac:dyDescent="0.25">
      <c r="E764" s="23"/>
    </row>
    <row r="765" spans="5:5" x14ac:dyDescent="0.25">
      <c r="E765" s="23"/>
    </row>
    <row r="766" spans="5:5" x14ac:dyDescent="0.25">
      <c r="E766" s="23"/>
    </row>
    <row r="767" spans="5:5" x14ac:dyDescent="0.25">
      <c r="E767" s="23"/>
    </row>
    <row r="768" spans="5:5" x14ac:dyDescent="0.25">
      <c r="E768" s="23"/>
    </row>
    <row r="769" spans="5:5" x14ac:dyDescent="0.25">
      <c r="E769" s="23"/>
    </row>
    <row r="770" spans="5:5" x14ac:dyDescent="0.25">
      <c r="E770" s="23"/>
    </row>
    <row r="771" spans="5:5" x14ac:dyDescent="0.25">
      <c r="E771" s="23"/>
    </row>
    <row r="772" spans="5:5" x14ac:dyDescent="0.25">
      <c r="E772" s="23"/>
    </row>
    <row r="773" spans="5:5" x14ac:dyDescent="0.25">
      <c r="E773" s="23"/>
    </row>
    <row r="774" spans="5:5" x14ac:dyDescent="0.25">
      <c r="E774" s="23"/>
    </row>
    <row r="775" spans="5:5" x14ac:dyDescent="0.25">
      <c r="E775" s="23"/>
    </row>
    <row r="776" spans="5:5" x14ac:dyDescent="0.25">
      <c r="E776" s="23"/>
    </row>
    <row r="777" spans="5:5" x14ac:dyDescent="0.25">
      <c r="E777" s="23"/>
    </row>
    <row r="778" spans="5:5" x14ac:dyDescent="0.25">
      <c r="E778" s="23"/>
    </row>
    <row r="779" spans="5:5" x14ac:dyDescent="0.25">
      <c r="E779" s="23"/>
    </row>
    <row r="780" spans="5:5" x14ac:dyDescent="0.25">
      <c r="E780" s="23"/>
    </row>
    <row r="781" spans="5:5" x14ac:dyDescent="0.25">
      <c r="E781" s="23"/>
    </row>
    <row r="782" spans="5:5" x14ac:dyDescent="0.25">
      <c r="E782" s="23"/>
    </row>
    <row r="783" spans="5:5" x14ac:dyDescent="0.25">
      <c r="E783" s="23"/>
    </row>
    <row r="784" spans="5:5" x14ac:dyDescent="0.25">
      <c r="E784" s="23"/>
    </row>
    <row r="785" spans="5:5" x14ac:dyDescent="0.25">
      <c r="E785" s="23"/>
    </row>
    <row r="786" spans="5:5" x14ac:dyDescent="0.25">
      <c r="E786" s="23"/>
    </row>
    <row r="787" spans="5:5" x14ac:dyDescent="0.25">
      <c r="E787" s="23"/>
    </row>
    <row r="788" spans="5:5" x14ac:dyDescent="0.25">
      <c r="E788" s="23"/>
    </row>
    <row r="789" spans="5:5" x14ac:dyDescent="0.25">
      <c r="E789" s="23"/>
    </row>
    <row r="790" spans="5:5" x14ac:dyDescent="0.25">
      <c r="E790" s="23"/>
    </row>
    <row r="791" spans="5:5" x14ac:dyDescent="0.25">
      <c r="E791" s="23"/>
    </row>
    <row r="792" spans="5:5" x14ac:dyDescent="0.25">
      <c r="E792" s="23"/>
    </row>
    <row r="793" spans="5:5" x14ac:dyDescent="0.25">
      <c r="E793" s="23"/>
    </row>
    <row r="794" spans="5:5" x14ac:dyDescent="0.25">
      <c r="E794" s="23"/>
    </row>
    <row r="795" spans="5:5" x14ac:dyDescent="0.25">
      <c r="E795" s="23"/>
    </row>
    <row r="796" spans="5:5" x14ac:dyDescent="0.25">
      <c r="E796" s="23"/>
    </row>
    <row r="797" spans="5:5" x14ac:dyDescent="0.25">
      <c r="E797" s="23"/>
    </row>
    <row r="798" spans="5:5" x14ac:dyDescent="0.25">
      <c r="E798" s="23"/>
    </row>
    <row r="799" spans="5:5" x14ac:dyDescent="0.25">
      <c r="E799" s="23"/>
    </row>
    <row r="800" spans="5:5" x14ac:dyDescent="0.25">
      <c r="E800" s="23"/>
    </row>
    <row r="801" spans="5:5" x14ac:dyDescent="0.25">
      <c r="E801" s="23"/>
    </row>
    <row r="802" spans="5:5" x14ac:dyDescent="0.25">
      <c r="E802" s="23"/>
    </row>
    <row r="803" spans="5:5" x14ac:dyDescent="0.25">
      <c r="E803" s="23"/>
    </row>
    <row r="804" spans="5:5" x14ac:dyDescent="0.25">
      <c r="E804" s="23"/>
    </row>
    <row r="805" spans="5:5" x14ac:dyDescent="0.25">
      <c r="E805" s="23"/>
    </row>
    <row r="806" spans="5:5" x14ac:dyDescent="0.25">
      <c r="E806" s="23"/>
    </row>
    <row r="807" spans="5:5" x14ac:dyDescent="0.25">
      <c r="E807" s="23"/>
    </row>
    <row r="808" spans="5:5" x14ac:dyDescent="0.25">
      <c r="E808" s="23"/>
    </row>
    <row r="809" spans="5:5" x14ac:dyDescent="0.25">
      <c r="E809" s="23"/>
    </row>
    <row r="810" spans="5:5" x14ac:dyDescent="0.25">
      <c r="E810" s="23"/>
    </row>
    <row r="811" spans="5:5" x14ac:dyDescent="0.25">
      <c r="E811" s="23"/>
    </row>
    <row r="812" spans="5:5" x14ac:dyDescent="0.25">
      <c r="E812" s="23"/>
    </row>
    <row r="813" spans="5:5" x14ac:dyDescent="0.25">
      <c r="E813" s="23"/>
    </row>
    <row r="814" spans="5:5" x14ac:dyDescent="0.25">
      <c r="E814" s="23"/>
    </row>
    <row r="815" spans="5:5" x14ac:dyDescent="0.25">
      <c r="E815" s="23"/>
    </row>
    <row r="816" spans="5:5" x14ac:dyDescent="0.25">
      <c r="E816" s="23"/>
    </row>
    <row r="817" spans="5:5" x14ac:dyDescent="0.25">
      <c r="E817" s="23"/>
    </row>
    <row r="818" spans="5:5" x14ac:dyDescent="0.25">
      <c r="E818" s="23"/>
    </row>
    <row r="819" spans="5:5" x14ac:dyDescent="0.25">
      <c r="E819" s="23"/>
    </row>
    <row r="820" spans="5:5" x14ac:dyDescent="0.25">
      <c r="E820" s="23"/>
    </row>
    <row r="821" spans="5:5" x14ac:dyDescent="0.25">
      <c r="E821" s="23"/>
    </row>
    <row r="822" spans="5:5" x14ac:dyDescent="0.25">
      <c r="E822" s="23"/>
    </row>
    <row r="823" spans="5:5" x14ac:dyDescent="0.25">
      <c r="E823" s="23"/>
    </row>
    <row r="824" spans="5:5" x14ac:dyDescent="0.25">
      <c r="E824" s="23"/>
    </row>
    <row r="825" spans="5:5" x14ac:dyDescent="0.25">
      <c r="E825" s="23"/>
    </row>
    <row r="826" spans="5:5" x14ac:dyDescent="0.25">
      <c r="E826" s="23"/>
    </row>
    <row r="827" spans="5:5" x14ac:dyDescent="0.25">
      <c r="E827" s="23"/>
    </row>
    <row r="828" spans="5:5" x14ac:dyDescent="0.25">
      <c r="E828" s="23"/>
    </row>
    <row r="829" spans="5:5" x14ac:dyDescent="0.25">
      <c r="E829" s="23"/>
    </row>
    <row r="830" spans="5:5" x14ac:dyDescent="0.25">
      <c r="E830" s="23"/>
    </row>
    <row r="831" spans="5:5" x14ac:dyDescent="0.25">
      <c r="E831" s="23"/>
    </row>
    <row r="832" spans="5:5" x14ac:dyDescent="0.25">
      <c r="E832" s="23"/>
    </row>
    <row r="833" spans="5:5" x14ac:dyDescent="0.25">
      <c r="E833" s="23"/>
    </row>
    <row r="834" spans="5:5" x14ac:dyDescent="0.25">
      <c r="E834" s="23"/>
    </row>
    <row r="835" spans="5:5" x14ac:dyDescent="0.25">
      <c r="E835" s="23"/>
    </row>
    <row r="836" spans="5:5" x14ac:dyDescent="0.25">
      <c r="E836" s="23"/>
    </row>
    <row r="837" spans="5:5" x14ac:dyDescent="0.25">
      <c r="E837" s="23"/>
    </row>
    <row r="838" spans="5:5" x14ac:dyDescent="0.25">
      <c r="E838" s="23"/>
    </row>
    <row r="839" spans="5:5" x14ac:dyDescent="0.25">
      <c r="E839" s="23"/>
    </row>
    <row r="840" spans="5:5" x14ac:dyDescent="0.25">
      <c r="E840" s="23"/>
    </row>
    <row r="841" spans="5:5" x14ac:dyDescent="0.25">
      <c r="E841" s="23"/>
    </row>
    <row r="842" spans="5:5" x14ac:dyDescent="0.25">
      <c r="E842" s="23"/>
    </row>
    <row r="843" spans="5:5" x14ac:dyDescent="0.25">
      <c r="E843" s="23"/>
    </row>
    <row r="844" spans="5:5" x14ac:dyDescent="0.25">
      <c r="E844" s="23"/>
    </row>
    <row r="845" spans="5:5" x14ac:dyDescent="0.25">
      <c r="E845" s="23"/>
    </row>
    <row r="846" spans="5:5" x14ac:dyDescent="0.25">
      <c r="E846" s="23"/>
    </row>
    <row r="847" spans="5:5" x14ac:dyDescent="0.25">
      <c r="E847" s="23"/>
    </row>
    <row r="848" spans="5:5" x14ac:dyDescent="0.25">
      <c r="E848" s="23"/>
    </row>
    <row r="849" spans="5:5" x14ac:dyDescent="0.25">
      <c r="E849" s="23"/>
    </row>
    <row r="850" spans="5:5" x14ac:dyDescent="0.25">
      <c r="E850" s="23"/>
    </row>
    <row r="851" spans="5:5" x14ac:dyDescent="0.25">
      <c r="E851" s="23"/>
    </row>
    <row r="852" spans="5:5" x14ac:dyDescent="0.25">
      <c r="E852" s="23"/>
    </row>
    <row r="853" spans="5:5" x14ac:dyDescent="0.25">
      <c r="E853" s="23"/>
    </row>
    <row r="854" spans="5:5" x14ac:dyDescent="0.25">
      <c r="E854" s="23"/>
    </row>
    <row r="855" spans="5:5" x14ac:dyDescent="0.25">
      <c r="E855" s="23"/>
    </row>
    <row r="856" spans="5:5" x14ac:dyDescent="0.25">
      <c r="E856" s="23"/>
    </row>
    <row r="857" spans="5:5" x14ac:dyDescent="0.25">
      <c r="E857" s="23"/>
    </row>
    <row r="858" spans="5:5" x14ac:dyDescent="0.25">
      <c r="E858" s="23"/>
    </row>
    <row r="859" spans="5:5" x14ac:dyDescent="0.25">
      <c r="E859" s="23"/>
    </row>
    <row r="860" spans="5:5" x14ac:dyDescent="0.25">
      <c r="E860" s="23"/>
    </row>
    <row r="861" spans="5:5" x14ac:dyDescent="0.25">
      <c r="E861" s="23"/>
    </row>
    <row r="862" spans="5:5" x14ac:dyDescent="0.25">
      <c r="E862" s="23"/>
    </row>
    <row r="863" spans="5:5" x14ac:dyDescent="0.25">
      <c r="E863" s="23"/>
    </row>
    <row r="864" spans="5:5" x14ac:dyDescent="0.25">
      <c r="E864" s="23"/>
    </row>
    <row r="865" spans="5:5" x14ac:dyDescent="0.25">
      <c r="E865" s="23"/>
    </row>
    <row r="866" spans="5:5" x14ac:dyDescent="0.25">
      <c r="E866" s="23"/>
    </row>
    <row r="867" spans="5:5" x14ac:dyDescent="0.25">
      <c r="E867" s="23"/>
    </row>
    <row r="868" spans="5:5" x14ac:dyDescent="0.25">
      <c r="E868" s="23"/>
    </row>
    <row r="869" spans="5:5" x14ac:dyDescent="0.25">
      <c r="E869" s="23"/>
    </row>
    <row r="870" spans="5:5" x14ac:dyDescent="0.25">
      <c r="E870" s="23"/>
    </row>
    <row r="871" spans="5:5" x14ac:dyDescent="0.25">
      <c r="E871" s="23"/>
    </row>
    <row r="872" spans="5:5" x14ac:dyDescent="0.25">
      <c r="E872" s="23"/>
    </row>
    <row r="873" spans="5:5" x14ac:dyDescent="0.25">
      <c r="E873" s="23"/>
    </row>
    <row r="874" spans="5:5" x14ac:dyDescent="0.25">
      <c r="E874" s="23"/>
    </row>
    <row r="875" spans="5:5" x14ac:dyDescent="0.25">
      <c r="E875" s="23"/>
    </row>
    <row r="876" spans="5:5" x14ac:dyDescent="0.25">
      <c r="E876" s="23"/>
    </row>
    <row r="877" spans="5:5" x14ac:dyDescent="0.25">
      <c r="E877" s="23"/>
    </row>
    <row r="878" spans="5:5" x14ac:dyDescent="0.25">
      <c r="E878" s="23"/>
    </row>
    <row r="879" spans="5:5" x14ac:dyDescent="0.25">
      <c r="E879" s="23"/>
    </row>
    <row r="880" spans="5:5" x14ac:dyDescent="0.25">
      <c r="E880" s="23"/>
    </row>
    <row r="881" spans="5:5" x14ac:dyDescent="0.25">
      <c r="E881" s="23"/>
    </row>
    <row r="882" spans="5:5" x14ac:dyDescent="0.25">
      <c r="E882" s="23"/>
    </row>
    <row r="883" spans="5:5" x14ac:dyDescent="0.25">
      <c r="E883" s="23"/>
    </row>
    <row r="884" spans="5:5" x14ac:dyDescent="0.25">
      <c r="E884" s="23"/>
    </row>
    <row r="885" spans="5:5" x14ac:dyDescent="0.25">
      <c r="E885" s="23"/>
    </row>
    <row r="886" spans="5:5" x14ac:dyDescent="0.25">
      <c r="E886" s="23"/>
    </row>
    <row r="887" spans="5:5" x14ac:dyDescent="0.25">
      <c r="E887" s="23"/>
    </row>
    <row r="888" spans="5:5" x14ac:dyDescent="0.25">
      <c r="E888" s="23"/>
    </row>
    <row r="889" spans="5:5" x14ac:dyDescent="0.25">
      <c r="E889" s="23"/>
    </row>
    <row r="890" spans="5:5" x14ac:dyDescent="0.25">
      <c r="E890" s="23"/>
    </row>
    <row r="891" spans="5:5" x14ac:dyDescent="0.25">
      <c r="E891" s="23"/>
    </row>
    <row r="892" spans="5:5" x14ac:dyDescent="0.25">
      <c r="E892" s="23"/>
    </row>
    <row r="893" spans="5:5" x14ac:dyDescent="0.25">
      <c r="E893" s="23"/>
    </row>
    <row r="894" spans="5:5" x14ac:dyDescent="0.25">
      <c r="E894" s="23"/>
    </row>
    <row r="895" spans="5:5" x14ac:dyDescent="0.25">
      <c r="E895" s="23"/>
    </row>
    <row r="896" spans="5:5" x14ac:dyDescent="0.25">
      <c r="E896" s="23"/>
    </row>
    <row r="897" spans="5:5" x14ac:dyDescent="0.25">
      <c r="E897" s="23"/>
    </row>
    <row r="898" spans="5:5" x14ac:dyDescent="0.25">
      <c r="E898" s="23"/>
    </row>
    <row r="899" spans="5:5" x14ac:dyDescent="0.25">
      <c r="E899" s="23"/>
    </row>
    <row r="900" spans="5:5" x14ac:dyDescent="0.25">
      <c r="E900" s="23"/>
    </row>
    <row r="901" spans="5:5" x14ac:dyDescent="0.25">
      <c r="E901" s="23"/>
    </row>
    <row r="902" spans="5:5" x14ac:dyDescent="0.25">
      <c r="E902" s="23"/>
    </row>
    <row r="903" spans="5:5" x14ac:dyDescent="0.25">
      <c r="E903" s="23"/>
    </row>
    <row r="904" spans="5:5" x14ac:dyDescent="0.25">
      <c r="E904" s="23"/>
    </row>
    <row r="905" spans="5:5" x14ac:dyDescent="0.25">
      <c r="E905" s="23"/>
    </row>
    <row r="906" spans="5:5" x14ac:dyDescent="0.25">
      <c r="E906" s="23"/>
    </row>
    <row r="907" spans="5:5" x14ac:dyDescent="0.25">
      <c r="E907" s="23"/>
    </row>
    <row r="908" spans="5:5" x14ac:dyDescent="0.25">
      <c r="E908" s="23"/>
    </row>
    <row r="909" spans="5:5" x14ac:dyDescent="0.25">
      <c r="E909" s="23"/>
    </row>
    <row r="910" spans="5:5" x14ac:dyDescent="0.25">
      <c r="E910" s="23"/>
    </row>
    <row r="911" spans="5:5" x14ac:dyDescent="0.25">
      <c r="E911" s="23"/>
    </row>
    <row r="912" spans="5:5" x14ac:dyDescent="0.25">
      <c r="E912" s="23"/>
    </row>
    <row r="913" spans="5:5" x14ac:dyDescent="0.25">
      <c r="E913" s="23"/>
    </row>
    <row r="914" spans="5:5" x14ac:dyDescent="0.25">
      <c r="E914" s="23"/>
    </row>
    <row r="915" spans="5:5" x14ac:dyDescent="0.25">
      <c r="E915" s="23"/>
    </row>
    <row r="916" spans="5:5" x14ac:dyDescent="0.25">
      <c r="E916" s="23"/>
    </row>
    <row r="917" spans="5:5" x14ac:dyDescent="0.25">
      <c r="E917" s="23"/>
    </row>
    <row r="918" spans="5:5" x14ac:dyDescent="0.25">
      <c r="E918" s="23"/>
    </row>
    <row r="919" spans="5:5" x14ac:dyDescent="0.25">
      <c r="E919" s="23"/>
    </row>
    <row r="920" spans="5:5" x14ac:dyDescent="0.25">
      <c r="E920" s="23"/>
    </row>
    <row r="921" spans="5:5" x14ac:dyDescent="0.25">
      <c r="E921" s="23"/>
    </row>
    <row r="922" spans="5:5" x14ac:dyDescent="0.25">
      <c r="E922" s="23"/>
    </row>
    <row r="923" spans="5:5" x14ac:dyDescent="0.25">
      <c r="E923" s="23"/>
    </row>
    <row r="924" spans="5:5" x14ac:dyDescent="0.25">
      <c r="E924" s="23"/>
    </row>
    <row r="925" spans="5:5" x14ac:dyDescent="0.25">
      <c r="E925" s="23"/>
    </row>
    <row r="926" spans="5:5" x14ac:dyDescent="0.25">
      <c r="E926" s="23"/>
    </row>
    <row r="927" spans="5:5" x14ac:dyDescent="0.25">
      <c r="E927" s="23"/>
    </row>
    <row r="928" spans="5:5" x14ac:dyDescent="0.25">
      <c r="E928" s="23"/>
    </row>
    <row r="929" spans="5:5" x14ac:dyDescent="0.25">
      <c r="E929" s="23"/>
    </row>
    <row r="930" spans="5:5" x14ac:dyDescent="0.25">
      <c r="E930" s="23"/>
    </row>
    <row r="931" spans="5:5" x14ac:dyDescent="0.25">
      <c r="E931" s="23"/>
    </row>
    <row r="932" spans="5:5" x14ac:dyDescent="0.25">
      <c r="E932" s="23"/>
    </row>
    <row r="933" spans="5:5" x14ac:dyDescent="0.25">
      <c r="E933" s="23"/>
    </row>
    <row r="934" spans="5:5" x14ac:dyDescent="0.25">
      <c r="E934" s="23"/>
    </row>
    <row r="935" spans="5:5" x14ac:dyDescent="0.25">
      <c r="E935" s="23"/>
    </row>
    <row r="936" spans="5:5" x14ac:dyDescent="0.25">
      <c r="E936" s="23"/>
    </row>
    <row r="937" spans="5:5" x14ac:dyDescent="0.25">
      <c r="E937" s="23"/>
    </row>
    <row r="938" spans="5:5" x14ac:dyDescent="0.25">
      <c r="E938" s="23"/>
    </row>
    <row r="939" spans="5:5" x14ac:dyDescent="0.25">
      <c r="E939" s="23"/>
    </row>
    <row r="940" spans="5:5" x14ac:dyDescent="0.25">
      <c r="E940" s="23"/>
    </row>
    <row r="941" spans="5:5" x14ac:dyDescent="0.25">
      <c r="E941" s="23"/>
    </row>
    <row r="942" spans="5:5" x14ac:dyDescent="0.25">
      <c r="E942" s="23"/>
    </row>
    <row r="943" spans="5:5" x14ac:dyDescent="0.25">
      <c r="E943" s="23"/>
    </row>
    <row r="944" spans="5:5" x14ac:dyDescent="0.25">
      <c r="E944" s="23"/>
    </row>
    <row r="945" spans="5:5" x14ac:dyDescent="0.25">
      <c r="E945" s="23"/>
    </row>
    <row r="946" spans="5:5" x14ac:dyDescent="0.25">
      <c r="E946" s="23"/>
    </row>
    <row r="947" spans="5:5" x14ac:dyDescent="0.25">
      <c r="E947" s="23"/>
    </row>
    <row r="948" spans="5:5" x14ac:dyDescent="0.25">
      <c r="E948" s="23"/>
    </row>
    <row r="949" spans="5:5" x14ac:dyDescent="0.25">
      <c r="E949" s="23"/>
    </row>
    <row r="950" spans="5:5" x14ac:dyDescent="0.25">
      <c r="E950" s="23"/>
    </row>
    <row r="951" spans="5:5" x14ac:dyDescent="0.25">
      <c r="E951" s="23"/>
    </row>
    <row r="952" spans="5:5" x14ac:dyDescent="0.25">
      <c r="E952" s="23"/>
    </row>
    <row r="953" spans="5:5" x14ac:dyDescent="0.25">
      <c r="E953" s="23"/>
    </row>
    <row r="954" spans="5:5" x14ac:dyDescent="0.25">
      <c r="E954" s="23"/>
    </row>
    <row r="955" spans="5:5" x14ac:dyDescent="0.25">
      <c r="E955" s="23"/>
    </row>
    <row r="956" spans="5:5" x14ac:dyDescent="0.25">
      <c r="E956" s="23"/>
    </row>
    <row r="957" spans="5:5" x14ac:dyDescent="0.25">
      <c r="E957" s="23"/>
    </row>
    <row r="958" spans="5:5" x14ac:dyDescent="0.25">
      <c r="E958" s="23"/>
    </row>
    <row r="959" spans="5:5" x14ac:dyDescent="0.25">
      <c r="E959" s="23"/>
    </row>
    <row r="960" spans="5:5" x14ac:dyDescent="0.25">
      <c r="E960" s="23"/>
    </row>
    <row r="961" spans="5:5" x14ac:dyDescent="0.25">
      <c r="E961" s="23"/>
    </row>
    <row r="962" spans="5:5" x14ac:dyDescent="0.25">
      <c r="E962" s="23"/>
    </row>
    <row r="963" spans="5:5" x14ac:dyDescent="0.25">
      <c r="E963" s="23"/>
    </row>
    <row r="964" spans="5:5" x14ac:dyDescent="0.25">
      <c r="E964" s="23"/>
    </row>
    <row r="965" spans="5:5" x14ac:dyDescent="0.25">
      <c r="E965" s="23"/>
    </row>
    <row r="966" spans="5:5" x14ac:dyDescent="0.25">
      <c r="E966" s="23"/>
    </row>
    <row r="967" spans="5:5" x14ac:dyDescent="0.25">
      <c r="E967" s="23"/>
    </row>
    <row r="968" spans="5:5" x14ac:dyDescent="0.25">
      <c r="E968" s="23"/>
    </row>
    <row r="969" spans="5:5" x14ac:dyDescent="0.25">
      <c r="E969" s="23"/>
    </row>
    <row r="970" spans="5:5" x14ac:dyDescent="0.25">
      <c r="E970" s="23"/>
    </row>
    <row r="971" spans="5:5" x14ac:dyDescent="0.25">
      <c r="E971" s="23"/>
    </row>
    <row r="972" spans="5:5" x14ac:dyDescent="0.25">
      <c r="E972" s="23"/>
    </row>
    <row r="973" spans="5:5" x14ac:dyDescent="0.25">
      <c r="E973" s="23"/>
    </row>
    <row r="974" spans="5:5" x14ac:dyDescent="0.25">
      <c r="E974" s="23"/>
    </row>
    <row r="975" spans="5:5" x14ac:dyDescent="0.25">
      <c r="E975" s="23"/>
    </row>
    <row r="976" spans="5:5" x14ac:dyDescent="0.25">
      <c r="E976" s="23"/>
    </row>
  </sheetData>
  <mergeCells count="5"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2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8B45-2DD6-4F9C-818B-BCB68937CC0E}">
  <dimension ref="A1:IV971"/>
  <sheetViews>
    <sheetView zoomScaleNormal="100" workbookViewId="0">
      <selection activeCell="G1" sqref="G1:K1"/>
    </sheetView>
  </sheetViews>
  <sheetFormatPr defaultColWidth="9.140625" defaultRowHeight="15" x14ac:dyDescent="0.25"/>
  <cols>
    <col min="1" max="1" width="9.140625" style="23"/>
    <col min="2" max="2" width="9" style="23" customWidth="1"/>
    <col min="3" max="3" width="12" style="23" customWidth="1"/>
    <col min="4" max="4" width="12.7109375" style="23" customWidth="1"/>
    <col min="5" max="5" width="11.7109375" style="151" customWidth="1"/>
    <col min="6" max="6" width="45.140625" style="386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385"/>
    </row>
    <row r="2" spans="1:11" x14ac:dyDescent="0.25">
      <c r="A2" s="392">
        <v>44774</v>
      </c>
      <c r="B2" s="22" t="s">
        <v>15796</v>
      </c>
      <c r="C2" s="393">
        <v>61</v>
      </c>
      <c r="D2" s="21"/>
      <c r="E2" s="22">
        <v>181.3</v>
      </c>
      <c r="F2" s="339"/>
      <c r="G2" s="222"/>
      <c r="H2" s="14"/>
      <c r="I2" s="14"/>
      <c r="J2" s="14"/>
      <c r="K2" s="14"/>
    </row>
    <row r="3" spans="1:11" x14ac:dyDescent="0.25">
      <c r="A3" s="392">
        <v>44774</v>
      </c>
      <c r="B3" s="22" t="s">
        <v>15798</v>
      </c>
      <c r="C3" s="21">
        <v>41</v>
      </c>
      <c r="D3" s="22">
        <v>319.8</v>
      </c>
      <c r="E3" s="21"/>
      <c r="F3" s="16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392">
        <v>44774</v>
      </c>
      <c r="B4" s="22" t="s">
        <v>15799</v>
      </c>
      <c r="C4" s="21">
        <v>29</v>
      </c>
      <c r="D4" s="22">
        <v>108.49</v>
      </c>
      <c r="E4" s="21"/>
      <c r="F4" s="16"/>
      <c r="G4" s="635" t="s">
        <v>9</v>
      </c>
      <c r="H4" s="636"/>
      <c r="I4" s="9">
        <f>SUM(C2:C739)</f>
        <v>147910.59999999998</v>
      </c>
      <c r="J4" s="9">
        <f>D740/1.23</f>
        <v>52820.918699186979</v>
      </c>
      <c r="K4" s="9">
        <f>SUM(E2:E739)</f>
        <v>298329.32999999978</v>
      </c>
    </row>
    <row r="5" spans="1:11" x14ac:dyDescent="0.25">
      <c r="A5" s="392">
        <v>44774</v>
      </c>
      <c r="B5" s="22" t="s">
        <v>15800</v>
      </c>
      <c r="C5" s="112">
        <v>158</v>
      </c>
      <c r="D5" s="112">
        <v>412.05</v>
      </c>
      <c r="E5" s="60"/>
      <c r="F5" s="16"/>
      <c r="G5" s="633" t="s">
        <v>10</v>
      </c>
      <c r="H5" s="633"/>
      <c r="I5" s="9">
        <f>K4+J4</f>
        <v>351150.24869918678</v>
      </c>
      <c r="J5" s="14"/>
      <c r="K5" s="14"/>
    </row>
    <row r="6" spans="1:11" x14ac:dyDescent="0.25">
      <c r="A6" s="392">
        <v>44774</v>
      </c>
      <c r="B6" s="22" t="s">
        <v>15801</v>
      </c>
      <c r="C6" s="22">
        <v>458</v>
      </c>
      <c r="D6" s="21"/>
      <c r="E6" s="112">
        <v>948.64</v>
      </c>
      <c r="F6" s="16"/>
      <c r="G6" s="633" t="s">
        <v>11</v>
      </c>
      <c r="H6" s="633"/>
      <c r="I6" s="226">
        <f>I4/I5</f>
        <v>0.42121741490409065</v>
      </c>
      <c r="J6" s="14"/>
      <c r="K6" s="14"/>
    </row>
    <row r="7" spans="1:11" x14ac:dyDescent="0.25">
      <c r="A7" s="392">
        <v>44774</v>
      </c>
      <c r="B7" s="22" t="s">
        <v>15802</v>
      </c>
      <c r="C7" s="22">
        <v>101</v>
      </c>
      <c r="D7" s="22">
        <v>326.2</v>
      </c>
      <c r="E7" s="21"/>
      <c r="F7" s="16"/>
      <c r="K7" s="14"/>
    </row>
    <row r="8" spans="1:11" x14ac:dyDescent="0.25">
      <c r="A8" s="392">
        <v>44774</v>
      </c>
      <c r="B8" s="22" t="s">
        <v>15803</v>
      </c>
      <c r="C8" s="22">
        <v>10</v>
      </c>
      <c r="D8" s="22">
        <v>59.48</v>
      </c>
      <c r="E8" s="21"/>
      <c r="F8" s="16"/>
      <c r="I8" s="227"/>
      <c r="J8" s="228"/>
      <c r="K8" s="14"/>
    </row>
    <row r="9" spans="1:11" s="233" customFormat="1" x14ac:dyDescent="0.25">
      <c r="A9" s="392">
        <v>44774</v>
      </c>
      <c r="B9" s="22" t="s">
        <v>15804</v>
      </c>
      <c r="C9" s="22">
        <v>255</v>
      </c>
      <c r="D9" s="21"/>
      <c r="E9" s="22">
        <v>490</v>
      </c>
      <c r="F9" s="16"/>
      <c r="G9" s="232"/>
      <c r="I9" s="211"/>
      <c r="J9" s="232"/>
      <c r="K9" s="232"/>
    </row>
    <row r="10" spans="1:11" x14ac:dyDescent="0.25">
      <c r="A10" s="392">
        <v>44774</v>
      </c>
      <c r="B10" s="22" t="s">
        <v>15806</v>
      </c>
      <c r="C10" s="22">
        <v>121</v>
      </c>
      <c r="D10" s="21"/>
      <c r="E10" s="22">
        <v>377.3</v>
      </c>
      <c r="F10" s="16"/>
      <c r="G10" s="14"/>
      <c r="H10" s="14"/>
      <c r="I10" s="14"/>
      <c r="J10" s="14"/>
      <c r="K10" s="14"/>
    </row>
    <row r="11" spans="1:11" x14ac:dyDescent="0.25">
      <c r="A11" s="392">
        <v>44774</v>
      </c>
      <c r="B11" s="22" t="s">
        <v>15807</v>
      </c>
      <c r="C11" s="22">
        <v>29</v>
      </c>
      <c r="D11" s="112">
        <v>90.41</v>
      </c>
      <c r="E11" s="21"/>
      <c r="F11" s="16"/>
      <c r="G11" s="14"/>
      <c r="H11" s="14"/>
      <c r="I11" s="14"/>
      <c r="J11" s="14"/>
      <c r="K11" s="14"/>
    </row>
    <row r="12" spans="1:11" x14ac:dyDescent="0.25">
      <c r="A12" s="392">
        <v>44774</v>
      </c>
      <c r="B12" s="22" t="s">
        <v>15808</v>
      </c>
      <c r="C12" s="22">
        <v>58</v>
      </c>
      <c r="D12" s="21"/>
      <c r="E12" s="22">
        <v>140.4</v>
      </c>
      <c r="F12" s="16"/>
      <c r="G12" s="14"/>
      <c r="H12" s="14"/>
      <c r="I12" s="14"/>
      <c r="J12" s="14"/>
      <c r="K12" s="14"/>
    </row>
    <row r="13" spans="1:11" x14ac:dyDescent="0.25">
      <c r="A13" s="392">
        <v>44774</v>
      </c>
      <c r="B13" s="22" t="s">
        <v>15809</v>
      </c>
      <c r="C13" s="22">
        <v>30</v>
      </c>
      <c r="D13" s="21"/>
      <c r="E13" s="22">
        <v>68.599999999999994</v>
      </c>
      <c r="F13" s="16"/>
      <c r="G13" s="14"/>
      <c r="H13" s="14"/>
      <c r="I13" s="14"/>
      <c r="J13" s="14"/>
      <c r="K13" s="14"/>
    </row>
    <row r="14" spans="1:11" x14ac:dyDescent="0.25">
      <c r="A14" s="392">
        <v>44774</v>
      </c>
      <c r="B14" s="22" t="s">
        <v>15810</v>
      </c>
      <c r="C14" s="22">
        <v>385</v>
      </c>
      <c r="D14" s="21"/>
      <c r="E14" s="394">
        <v>1011.4</v>
      </c>
      <c r="F14" s="16"/>
      <c r="G14" s="14"/>
      <c r="H14" s="14"/>
      <c r="K14" s="14"/>
    </row>
    <row r="15" spans="1:11" x14ac:dyDescent="0.25">
      <c r="A15" s="392">
        <v>44774</v>
      </c>
      <c r="B15" s="22" t="s">
        <v>15811</v>
      </c>
      <c r="C15" s="22">
        <v>80</v>
      </c>
      <c r="D15" s="21"/>
      <c r="E15" s="22">
        <v>215.6</v>
      </c>
      <c r="F15" s="16"/>
      <c r="G15" s="14"/>
      <c r="H15" s="14"/>
      <c r="K15" s="14"/>
    </row>
    <row r="16" spans="1:11" x14ac:dyDescent="0.25">
      <c r="A16" s="392">
        <v>44774</v>
      </c>
      <c r="B16" s="22" t="s">
        <v>15812</v>
      </c>
      <c r="C16" s="22">
        <v>34</v>
      </c>
      <c r="D16" s="21"/>
      <c r="E16" s="22">
        <v>104</v>
      </c>
      <c r="F16" s="16"/>
    </row>
    <row r="17" spans="1:11" x14ac:dyDescent="0.25">
      <c r="A17" s="392">
        <v>44774</v>
      </c>
      <c r="B17" s="22" t="s">
        <v>15813</v>
      </c>
      <c r="C17" s="21">
        <v>94</v>
      </c>
      <c r="D17" s="21"/>
      <c r="E17" s="22">
        <v>225</v>
      </c>
      <c r="F17" s="16"/>
      <c r="G17" s="14"/>
      <c r="H17" s="14"/>
      <c r="K17" s="14"/>
    </row>
    <row r="18" spans="1:11" x14ac:dyDescent="0.25">
      <c r="A18" s="392">
        <v>44774</v>
      </c>
      <c r="B18" s="22" t="s">
        <v>15814</v>
      </c>
      <c r="C18" s="22">
        <v>26</v>
      </c>
      <c r="D18" s="21"/>
      <c r="E18" s="22">
        <v>76.7</v>
      </c>
      <c r="F18" s="16"/>
      <c r="G18" s="14"/>
      <c r="H18" s="14"/>
      <c r="K18" s="14"/>
    </row>
    <row r="19" spans="1:11" x14ac:dyDescent="0.25">
      <c r="A19" s="392">
        <v>44774</v>
      </c>
      <c r="B19" s="22" t="s">
        <v>15815</v>
      </c>
      <c r="C19" s="22">
        <v>76</v>
      </c>
      <c r="D19" s="22">
        <v>544.15</v>
      </c>
      <c r="E19" s="21"/>
      <c r="F19" s="16"/>
      <c r="G19" s="14"/>
      <c r="H19" s="14"/>
      <c r="K19" s="14"/>
    </row>
    <row r="20" spans="1:11" x14ac:dyDescent="0.25">
      <c r="A20" s="392">
        <v>44774</v>
      </c>
      <c r="B20" s="22" t="s">
        <v>15817</v>
      </c>
      <c r="C20" s="22">
        <v>56</v>
      </c>
      <c r="D20" s="21"/>
      <c r="E20" s="22">
        <v>137.19999999999999</v>
      </c>
      <c r="F20" s="16"/>
      <c r="G20" s="14"/>
      <c r="H20" s="14"/>
      <c r="K20" s="14"/>
    </row>
    <row r="21" spans="1:11" x14ac:dyDescent="0.25">
      <c r="A21" s="392">
        <v>44774</v>
      </c>
      <c r="B21" s="22" t="s">
        <v>15818</v>
      </c>
      <c r="C21" s="22">
        <v>234</v>
      </c>
      <c r="D21" s="254"/>
      <c r="E21" s="22">
        <v>508.82</v>
      </c>
      <c r="F21" s="16"/>
      <c r="G21" s="14"/>
      <c r="H21" s="14"/>
      <c r="I21" s="14"/>
      <c r="J21" s="14"/>
      <c r="K21" s="14"/>
    </row>
    <row r="22" spans="1:11" x14ac:dyDescent="0.25">
      <c r="A22" s="392">
        <v>44774</v>
      </c>
      <c r="B22" s="22" t="s">
        <v>15821</v>
      </c>
      <c r="C22" s="22">
        <v>23</v>
      </c>
      <c r="D22" s="22">
        <v>72.569999999999993</v>
      </c>
      <c r="E22" s="253"/>
      <c r="F22" s="16"/>
      <c r="G22" s="14"/>
      <c r="H22" s="14"/>
      <c r="I22" s="14"/>
      <c r="J22" s="14"/>
      <c r="K22" s="14"/>
    </row>
    <row r="23" spans="1:11" x14ac:dyDescent="0.25">
      <c r="A23" s="392">
        <v>44774</v>
      </c>
      <c r="B23" s="22" t="s">
        <v>15822</v>
      </c>
      <c r="C23" s="22">
        <v>265</v>
      </c>
      <c r="D23" s="22">
        <v>957.63</v>
      </c>
      <c r="E23" s="253"/>
      <c r="F23" s="16"/>
      <c r="G23" s="14"/>
      <c r="H23" s="14"/>
      <c r="I23" s="14"/>
      <c r="J23" s="14"/>
      <c r="K23" s="14"/>
    </row>
    <row r="24" spans="1:11" x14ac:dyDescent="0.25">
      <c r="A24" s="392">
        <v>44774</v>
      </c>
      <c r="B24" s="22" t="s">
        <v>15823</v>
      </c>
      <c r="C24" s="22">
        <v>20</v>
      </c>
      <c r="D24" s="22">
        <v>60.27</v>
      </c>
      <c r="E24" s="253"/>
      <c r="F24" s="16"/>
      <c r="G24" s="123"/>
      <c r="H24" s="123"/>
      <c r="I24" s="123"/>
      <c r="J24" s="14"/>
      <c r="K24" s="14"/>
    </row>
    <row r="25" spans="1:11" x14ac:dyDescent="0.25">
      <c r="A25" s="392">
        <v>44774</v>
      </c>
      <c r="B25" s="22" t="s">
        <v>15824</v>
      </c>
      <c r="C25" s="112">
        <v>28</v>
      </c>
      <c r="D25" s="253"/>
      <c r="E25" s="22">
        <v>74.52</v>
      </c>
      <c r="F25" s="16"/>
      <c r="G25" s="14"/>
      <c r="H25" s="14"/>
      <c r="I25" s="14"/>
      <c r="J25" s="14"/>
      <c r="K25" s="14"/>
    </row>
    <row r="26" spans="1:11" x14ac:dyDescent="0.25">
      <c r="A26" s="392">
        <v>44774</v>
      </c>
      <c r="B26" s="22" t="s">
        <v>15825</v>
      </c>
      <c r="C26" s="22">
        <v>40</v>
      </c>
      <c r="D26" s="253"/>
      <c r="E26" s="22">
        <v>137.19999999999999</v>
      </c>
      <c r="F26" s="16"/>
      <c r="G26" s="14"/>
      <c r="H26" s="14"/>
      <c r="I26" s="14"/>
      <c r="J26" s="14"/>
      <c r="K26" s="14"/>
    </row>
    <row r="27" spans="1:11" x14ac:dyDescent="0.25">
      <c r="A27" s="392">
        <v>44774</v>
      </c>
      <c r="B27" s="22" t="s">
        <v>15826</v>
      </c>
      <c r="C27" s="22">
        <v>65</v>
      </c>
      <c r="D27" s="112">
        <v>168.76</v>
      </c>
      <c r="E27" s="253"/>
      <c r="F27" s="16"/>
      <c r="J27" s="14"/>
      <c r="K27" s="14"/>
    </row>
    <row r="28" spans="1:11" x14ac:dyDescent="0.25">
      <c r="A28" s="392">
        <v>44774</v>
      </c>
      <c r="B28" s="22" t="s">
        <v>15827</v>
      </c>
      <c r="C28" s="253">
        <v>13</v>
      </c>
      <c r="D28" s="253"/>
      <c r="E28" s="22">
        <v>49</v>
      </c>
      <c r="F28" s="16"/>
      <c r="G28" s="14"/>
      <c r="H28" s="14"/>
      <c r="I28" s="14"/>
      <c r="J28" s="14"/>
      <c r="K28" s="14"/>
    </row>
    <row r="29" spans="1:11" x14ac:dyDescent="0.25">
      <c r="A29" s="392">
        <v>44774</v>
      </c>
      <c r="B29" s="22" t="s">
        <v>15828</v>
      </c>
      <c r="C29" s="22">
        <v>12</v>
      </c>
      <c r="D29" s="253"/>
      <c r="E29" s="22">
        <v>49</v>
      </c>
      <c r="F29" s="16"/>
      <c r="G29" s="14"/>
      <c r="H29" s="14"/>
      <c r="I29" s="14"/>
      <c r="J29" s="14"/>
      <c r="K29" s="14"/>
    </row>
    <row r="30" spans="1:11" x14ac:dyDescent="0.25">
      <c r="A30" s="392">
        <v>44774</v>
      </c>
      <c r="B30" s="22" t="s">
        <v>15829</v>
      </c>
      <c r="C30" s="22">
        <v>30</v>
      </c>
      <c r="D30" s="253"/>
      <c r="E30" s="22">
        <v>172</v>
      </c>
      <c r="F30" s="16"/>
      <c r="G30" s="14"/>
      <c r="H30" s="14"/>
      <c r="I30" s="14"/>
      <c r="J30" s="14"/>
      <c r="K30" s="14"/>
    </row>
    <row r="31" spans="1:11" x14ac:dyDescent="0.25">
      <c r="A31" s="392">
        <v>44774</v>
      </c>
      <c r="B31" s="22" t="s">
        <v>15831</v>
      </c>
      <c r="C31" s="22">
        <v>75</v>
      </c>
      <c r="D31" s="22">
        <v>253.13</v>
      </c>
      <c r="E31" s="253"/>
      <c r="F31" s="16"/>
      <c r="G31" s="14"/>
      <c r="H31" s="14"/>
      <c r="I31" s="14"/>
      <c r="J31" s="14"/>
      <c r="K31" s="14"/>
    </row>
    <row r="32" spans="1:11" x14ac:dyDescent="0.25">
      <c r="A32" s="392">
        <v>44774</v>
      </c>
      <c r="B32" s="22" t="s">
        <v>15832</v>
      </c>
      <c r="C32" s="22">
        <v>275</v>
      </c>
      <c r="D32" s="22">
        <v>892.61</v>
      </c>
      <c r="E32" s="253"/>
      <c r="F32" s="16"/>
      <c r="G32" s="14"/>
      <c r="H32" s="14"/>
      <c r="I32" s="14"/>
      <c r="J32" s="14"/>
      <c r="K32" s="14"/>
    </row>
    <row r="33" spans="1:11" x14ac:dyDescent="0.25">
      <c r="A33" s="392">
        <v>44774</v>
      </c>
      <c r="B33" s="22" t="s">
        <v>15833</v>
      </c>
      <c r="C33" s="22">
        <v>22</v>
      </c>
      <c r="D33" s="22">
        <v>72.569999999999993</v>
      </c>
      <c r="E33" s="253"/>
      <c r="F33" s="16"/>
      <c r="G33" s="14"/>
      <c r="H33" s="14"/>
      <c r="I33" s="14"/>
      <c r="J33" s="14"/>
      <c r="K33" s="14"/>
    </row>
    <row r="34" spans="1:11" x14ac:dyDescent="0.25">
      <c r="A34" s="392">
        <v>44774</v>
      </c>
      <c r="B34" s="22" t="s">
        <v>15834</v>
      </c>
      <c r="C34" s="22">
        <v>81</v>
      </c>
      <c r="D34" s="22">
        <v>235.05</v>
      </c>
      <c r="E34" s="253"/>
      <c r="F34" s="16"/>
      <c r="G34" s="14"/>
      <c r="H34" s="14"/>
      <c r="I34" s="14"/>
      <c r="J34" s="14"/>
      <c r="K34" s="14"/>
    </row>
    <row r="35" spans="1:11" x14ac:dyDescent="0.25">
      <c r="A35" s="392">
        <v>44774</v>
      </c>
      <c r="B35" s="22" t="s">
        <v>15835</v>
      </c>
      <c r="C35" s="22">
        <v>54</v>
      </c>
      <c r="D35" s="253"/>
      <c r="E35" s="22">
        <v>118</v>
      </c>
      <c r="F35" s="16"/>
      <c r="G35" s="14"/>
      <c r="H35" s="14"/>
      <c r="I35" s="14"/>
      <c r="J35" s="14"/>
      <c r="K35" s="14"/>
    </row>
    <row r="36" spans="1:11" x14ac:dyDescent="0.25">
      <c r="A36" s="392">
        <v>44775</v>
      </c>
      <c r="B36" s="22" t="s">
        <v>15836</v>
      </c>
      <c r="C36" s="112">
        <v>119</v>
      </c>
      <c r="D36" s="253"/>
      <c r="E36" s="22">
        <v>284.2</v>
      </c>
      <c r="F36" s="16"/>
      <c r="G36" s="14"/>
      <c r="H36" s="14"/>
      <c r="I36" s="14"/>
      <c r="J36" s="14"/>
      <c r="K36" s="14"/>
    </row>
    <row r="37" spans="1:11" x14ac:dyDescent="0.25">
      <c r="A37" s="392">
        <v>44775</v>
      </c>
      <c r="B37" s="7" t="s">
        <v>15838</v>
      </c>
      <c r="C37" s="48">
        <v>100</v>
      </c>
      <c r="D37" s="301"/>
      <c r="E37" s="22">
        <v>411.6</v>
      </c>
      <c r="F37" s="16"/>
      <c r="G37" s="14"/>
      <c r="H37" s="14"/>
      <c r="I37" s="14"/>
      <c r="J37" s="14"/>
      <c r="K37" s="14"/>
    </row>
    <row r="38" spans="1:11" x14ac:dyDescent="0.25">
      <c r="A38" s="392">
        <v>44775</v>
      </c>
      <c r="B38" s="22" t="s">
        <v>15839</v>
      </c>
      <c r="C38" s="253">
        <v>63</v>
      </c>
      <c r="D38" s="253"/>
      <c r="E38" s="22">
        <v>318</v>
      </c>
      <c r="F38" s="16"/>
      <c r="G38" s="14"/>
      <c r="H38" s="14"/>
      <c r="I38" s="14"/>
      <c r="J38" s="14"/>
      <c r="K38" s="14"/>
    </row>
    <row r="39" spans="1:11" x14ac:dyDescent="0.25">
      <c r="A39" s="392">
        <v>44775</v>
      </c>
      <c r="B39" s="22" t="s">
        <v>15840</v>
      </c>
      <c r="C39" s="253">
        <v>132</v>
      </c>
      <c r="D39" s="253"/>
      <c r="E39" s="22">
        <v>323.39999999999998</v>
      </c>
      <c r="F39" s="16"/>
      <c r="G39" s="14"/>
      <c r="H39" s="14"/>
      <c r="I39" s="14"/>
      <c r="J39" s="14"/>
      <c r="K39" s="14"/>
    </row>
    <row r="40" spans="1:11" x14ac:dyDescent="0.25">
      <c r="A40" s="392">
        <v>44775</v>
      </c>
      <c r="B40" s="22" t="s">
        <v>15841</v>
      </c>
      <c r="C40" s="22">
        <v>20</v>
      </c>
      <c r="D40" s="112">
        <v>60.27</v>
      </c>
      <c r="E40" s="253"/>
      <c r="F40" s="16"/>
      <c r="G40" s="14"/>
      <c r="H40" s="14"/>
      <c r="I40" s="14"/>
      <c r="J40" s="14"/>
      <c r="K40" s="14"/>
    </row>
    <row r="41" spans="1:11" x14ac:dyDescent="0.25">
      <c r="A41" s="392">
        <v>44775</v>
      </c>
      <c r="B41" s="22" t="s">
        <v>15842</v>
      </c>
      <c r="C41" s="22">
        <v>910</v>
      </c>
      <c r="D41" s="253"/>
      <c r="E41" s="394">
        <v>1878.66</v>
      </c>
      <c r="F41" s="16"/>
      <c r="G41" s="14"/>
      <c r="H41" s="14"/>
      <c r="I41" s="14"/>
      <c r="J41" s="14"/>
      <c r="K41" s="14"/>
    </row>
    <row r="42" spans="1:11" x14ac:dyDescent="0.25">
      <c r="A42" s="392">
        <v>44775</v>
      </c>
      <c r="B42" s="22" t="s">
        <v>15843</v>
      </c>
      <c r="C42" s="22">
        <v>432</v>
      </c>
      <c r="D42" s="253"/>
      <c r="E42" s="394">
        <v>1008</v>
      </c>
      <c r="F42" s="16"/>
      <c r="G42" s="14"/>
      <c r="H42" s="14"/>
      <c r="I42" s="14"/>
      <c r="J42" s="14"/>
      <c r="K42" s="14"/>
    </row>
    <row r="43" spans="1:11" x14ac:dyDescent="0.25">
      <c r="A43" s="392">
        <v>44775</v>
      </c>
      <c r="B43" s="22" t="s">
        <v>15844</v>
      </c>
      <c r="C43" s="112">
        <v>59</v>
      </c>
      <c r="D43" s="253"/>
      <c r="E43" s="22">
        <v>245</v>
      </c>
      <c r="F43" s="16"/>
      <c r="G43" s="14"/>
      <c r="H43" s="14"/>
      <c r="I43" s="14"/>
      <c r="J43" s="14"/>
      <c r="K43" s="14"/>
    </row>
    <row r="44" spans="1:11" x14ac:dyDescent="0.25">
      <c r="A44" s="392">
        <v>44775</v>
      </c>
      <c r="B44" s="22" t="s">
        <v>15845</v>
      </c>
      <c r="C44" s="22">
        <v>150</v>
      </c>
      <c r="D44" s="22">
        <v>537.26</v>
      </c>
      <c r="E44" s="253"/>
      <c r="F44" s="16"/>
      <c r="G44" s="14"/>
      <c r="H44" s="14"/>
      <c r="I44" s="14"/>
      <c r="J44" s="14"/>
      <c r="K44" s="14"/>
    </row>
    <row r="45" spans="1:11" x14ac:dyDescent="0.25">
      <c r="A45" s="392">
        <v>44775</v>
      </c>
      <c r="B45" s="22" t="s">
        <v>15846</v>
      </c>
      <c r="C45" s="22">
        <v>10</v>
      </c>
      <c r="D45" s="22">
        <v>63.96</v>
      </c>
      <c r="E45" s="253"/>
      <c r="F45" s="16"/>
      <c r="G45" s="14"/>
      <c r="H45" s="14"/>
      <c r="I45" s="14"/>
      <c r="J45" s="14"/>
      <c r="K45" s="14"/>
    </row>
    <row r="46" spans="1:11" x14ac:dyDescent="0.25">
      <c r="A46" s="392">
        <v>44775</v>
      </c>
      <c r="B46" s="22" t="s">
        <v>15847</v>
      </c>
      <c r="C46" s="22">
        <v>40</v>
      </c>
      <c r="D46" s="253"/>
      <c r="E46" s="112">
        <v>137.19999999999999</v>
      </c>
      <c r="F46" s="16"/>
      <c r="G46" s="14"/>
      <c r="H46" s="14"/>
      <c r="I46" s="14"/>
      <c r="J46" s="14"/>
      <c r="K46" s="14"/>
    </row>
    <row r="47" spans="1:11" x14ac:dyDescent="0.25">
      <c r="A47" s="392">
        <v>44775</v>
      </c>
      <c r="B47" s="22" t="s">
        <v>15848</v>
      </c>
      <c r="C47" s="22">
        <v>16</v>
      </c>
      <c r="D47" s="22">
        <v>60.27</v>
      </c>
      <c r="E47" s="253"/>
      <c r="F47" s="16"/>
      <c r="G47" s="14"/>
      <c r="H47" s="14"/>
      <c r="I47" s="14"/>
      <c r="J47" s="14"/>
      <c r="K47" s="14"/>
    </row>
    <row r="48" spans="1:11" x14ac:dyDescent="0.25">
      <c r="A48" s="392">
        <v>44775</v>
      </c>
      <c r="B48" s="22" t="s">
        <v>15849</v>
      </c>
      <c r="C48" s="22">
        <v>190</v>
      </c>
      <c r="D48" s="22">
        <v>421.89</v>
      </c>
      <c r="E48" s="253"/>
      <c r="F48" s="16"/>
      <c r="G48" s="14"/>
      <c r="H48" s="14"/>
      <c r="I48" s="14"/>
      <c r="J48" s="14"/>
      <c r="K48" s="14"/>
    </row>
    <row r="49" spans="1:11" x14ac:dyDescent="0.25">
      <c r="A49" s="392">
        <v>44775</v>
      </c>
      <c r="B49" s="22" t="s">
        <v>15850</v>
      </c>
      <c r="C49" s="22">
        <v>35</v>
      </c>
      <c r="D49" s="22">
        <v>89.54</v>
      </c>
      <c r="E49" s="253"/>
      <c r="F49" s="16"/>
      <c r="G49" s="14"/>
      <c r="H49" s="14"/>
      <c r="I49" s="14"/>
      <c r="J49" s="14"/>
      <c r="K49" s="14"/>
    </row>
    <row r="50" spans="1:11" x14ac:dyDescent="0.25">
      <c r="A50" s="392">
        <v>44775</v>
      </c>
      <c r="B50" s="22" t="s">
        <v>15851</v>
      </c>
      <c r="C50" s="22">
        <v>150</v>
      </c>
      <c r="D50" s="22">
        <v>447.72</v>
      </c>
      <c r="E50" s="253"/>
      <c r="F50" s="16"/>
      <c r="G50" s="14"/>
      <c r="H50" s="14"/>
      <c r="I50" s="14"/>
      <c r="J50" s="14"/>
      <c r="K50" s="14"/>
    </row>
    <row r="51" spans="1:11" x14ac:dyDescent="0.25">
      <c r="A51" s="392">
        <v>44775</v>
      </c>
      <c r="B51" s="22" t="s">
        <v>15852</v>
      </c>
      <c r="C51" s="22">
        <v>520</v>
      </c>
      <c r="D51" s="253"/>
      <c r="E51" s="394">
        <v>1251.9000000000001</v>
      </c>
      <c r="F51" s="16"/>
      <c r="G51" s="14"/>
      <c r="H51" s="14"/>
      <c r="I51" s="14"/>
      <c r="J51" s="14"/>
      <c r="K51" s="14"/>
    </row>
    <row r="52" spans="1:11" x14ac:dyDescent="0.25">
      <c r="A52" s="392">
        <v>44775</v>
      </c>
      <c r="B52" s="22" t="s">
        <v>15854</v>
      </c>
      <c r="C52" s="22">
        <v>2080</v>
      </c>
      <c r="D52" s="21"/>
      <c r="E52" s="394">
        <v>3825.92</v>
      </c>
      <c r="F52" s="16"/>
      <c r="G52" s="14"/>
      <c r="H52" s="14"/>
      <c r="I52" s="14"/>
      <c r="J52" s="14"/>
      <c r="K52" s="14"/>
    </row>
    <row r="53" spans="1:11" x14ac:dyDescent="0.25">
      <c r="A53" s="392">
        <v>44775</v>
      </c>
      <c r="B53" s="22" t="s">
        <v>15856</v>
      </c>
      <c r="C53" s="22">
        <v>100</v>
      </c>
      <c r="D53" s="112">
        <v>337.51</v>
      </c>
      <c r="E53" s="21"/>
      <c r="F53" s="16"/>
      <c r="G53" s="14"/>
      <c r="H53" s="14"/>
      <c r="I53" s="14"/>
      <c r="J53" s="14"/>
      <c r="K53" s="14"/>
    </row>
    <row r="54" spans="1:11" x14ac:dyDescent="0.25">
      <c r="A54" s="392">
        <v>44775</v>
      </c>
      <c r="B54" s="22" t="s">
        <v>15857</v>
      </c>
      <c r="C54" s="22">
        <v>5</v>
      </c>
      <c r="D54" s="21"/>
      <c r="E54" s="22">
        <v>49</v>
      </c>
      <c r="F54" s="16"/>
      <c r="G54" s="14"/>
      <c r="H54" s="14"/>
      <c r="I54" s="14"/>
      <c r="J54" s="14"/>
      <c r="K54" s="14"/>
    </row>
    <row r="55" spans="1:11" x14ac:dyDescent="0.25">
      <c r="A55" s="392">
        <v>44775</v>
      </c>
      <c r="B55" s="22" t="s">
        <v>15858</v>
      </c>
      <c r="C55" s="22">
        <v>48</v>
      </c>
      <c r="D55" s="21"/>
      <c r="E55" s="22">
        <v>117.6</v>
      </c>
      <c r="F55" s="16"/>
      <c r="G55" s="14"/>
      <c r="H55" s="14"/>
      <c r="I55" s="14"/>
      <c r="J55" s="14"/>
      <c r="K55" s="14"/>
    </row>
    <row r="56" spans="1:11" x14ac:dyDescent="0.25">
      <c r="A56" s="392">
        <v>44775</v>
      </c>
      <c r="B56" s="22" t="s">
        <v>15859</v>
      </c>
      <c r="C56" s="21" t="s">
        <v>15888</v>
      </c>
      <c r="D56" s="21"/>
      <c r="E56" s="394">
        <v>3443.6</v>
      </c>
      <c r="F56" s="16"/>
      <c r="G56" s="14"/>
      <c r="H56" s="14"/>
      <c r="I56" s="14"/>
      <c r="J56" s="14"/>
      <c r="K56" s="14"/>
    </row>
    <row r="57" spans="1:11" x14ac:dyDescent="0.25">
      <c r="A57" s="392">
        <v>44775</v>
      </c>
      <c r="B57" s="22" t="s">
        <v>15860</v>
      </c>
      <c r="C57" s="112">
        <v>16</v>
      </c>
      <c r="D57" s="21"/>
      <c r="E57" s="22">
        <v>44.1</v>
      </c>
      <c r="F57" s="16"/>
      <c r="G57" s="14"/>
      <c r="H57" s="14"/>
      <c r="I57" s="14"/>
      <c r="J57" s="14"/>
      <c r="K57" s="14"/>
    </row>
    <row r="58" spans="1:11" x14ac:dyDescent="0.25">
      <c r="A58" s="392">
        <v>44775</v>
      </c>
      <c r="B58" s="22" t="s">
        <v>15861</v>
      </c>
      <c r="C58" s="22">
        <v>50</v>
      </c>
      <c r="D58" s="22">
        <v>179.09</v>
      </c>
      <c r="E58" s="21"/>
      <c r="F58" s="16"/>
      <c r="G58" s="14"/>
      <c r="H58" s="14"/>
      <c r="I58" s="14"/>
      <c r="J58" s="14"/>
      <c r="K58" s="14"/>
    </row>
    <row r="59" spans="1:11" x14ac:dyDescent="0.25">
      <c r="A59" s="392">
        <v>44775</v>
      </c>
      <c r="B59" s="22" t="s">
        <v>15862</v>
      </c>
      <c r="C59" s="22">
        <v>110</v>
      </c>
      <c r="D59" s="22">
        <v>391.88</v>
      </c>
      <c r="E59" s="21"/>
      <c r="F59" s="16"/>
      <c r="G59" s="14"/>
      <c r="H59" s="14"/>
      <c r="I59" s="14"/>
      <c r="J59" s="14"/>
      <c r="K59" s="14"/>
    </row>
    <row r="60" spans="1:11" x14ac:dyDescent="0.25">
      <c r="A60" s="392">
        <v>44775</v>
      </c>
      <c r="B60" s="22" t="s">
        <v>15863</v>
      </c>
      <c r="C60" s="22">
        <v>275</v>
      </c>
      <c r="D60" s="60"/>
      <c r="E60" s="112">
        <v>683.82</v>
      </c>
      <c r="F60" s="16"/>
      <c r="G60" s="14"/>
      <c r="H60" s="14"/>
      <c r="I60" s="14"/>
      <c r="J60" s="14"/>
      <c r="K60" s="14"/>
    </row>
    <row r="61" spans="1:11" x14ac:dyDescent="0.25">
      <c r="A61" s="392">
        <v>44775</v>
      </c>
      <c r="B61" s="22" t="s">
        <v>15865</v>
      </c>
      <c r="C61" s="22">
        <v>99</v>
      </c>
      <c r="D61" s="21"/>
      <c r="E61" s="22">
        <v>254.8</v>
      </c>
      <c r="F61" s="16"/>
      <c r="G61" s="14"/>
      <c r="H61" s="14"/>
      <c r="I61" s="14"/>
      <c r="J61" s="14"/>
      <c r="K61" s="14"/>
    </row>
    <row r="62" spans="1:11" x14ac:dyDescent="0.25">
      <c r="A62" s="392">
        <v>44775</v>
      </c>
      <c r="B62" s="22" t="s">
        <v>15866</v>
      </c>
      <c r="C62" s="22">
        <v>271</v>
      </c>
      <c r="D62" s="21"/>
      <c r="E62" s="22">
        <v>588</v>
      </c>
      <c r="F62" s="16"/>
      <c r="G62" s="14"/>
      <c r="H62" s="14"/>
      <c r="I62" s="14"/>
      <c r="J62" s="14"/>
      <c r="K62" s="14"/>
    </row>
    <row r="63" spans="1:11" x14ac:dyDescent="0.25">
      <c r="A63" s="392">
        <v>44776</v>
      </c>
      <c r="B63" s="22" t="s">
        <v>15867</v>
      </c>
      <c r="C63" s="22">
        <v>72</v>
      </c>
      <c r="D63" s="21"/>
      <c r="E63" s="22">
        <v>161.69999999999999</v>
      </c>
      <c r="F63" s="16"/>
      <c r="G63" s="14"/>
      <c r="H63" s="14"/>
      <c r="I63" s="14"/>
      <c r="J63" s="14"/>
      <c r="K63" s="14"/>
    </row>
    <row r="64" spans="1:11" x14ac:dyDescent="0.25">
      <c r="A64" s="392">
        <v>44776</v>
      </c>
      <c r="B64" s="22" t="s">
        <v>15868</v>
      </c>
      <c r="C64" s="22">
        <v>60</v>
      </c>
      <c r="D64" s="112">
        <v>219.14</v>
      </c>
      <c r="E64" s="21"/>
      <c r="F64" s="16"/>
      <c r="G64" s="14"/>
      <c r="H64" s="14"/>
      <c r="I64" s="14"/>
      <c r="J64" s="14"/>
      <c r="K64" s="14"/>
    </row>
    <row r="65" spans="1:11" x14ac:dyDescent="0.25">
      <c r="A65" s="392">
        <v>44776</v>
      </c>
      <c r="B65" s="22" t="s">
        <v>15869</v>
      </c>
      <c r="C65" s="21">
        <v>51</v>
      </c>
      <c r="D65" s="21"/>
      <c r="E65" s="21">
        <v>117.6</v>
      </c>
      <c r="F65" s="16"/>
      <c r="G65" s="14"/>
      <c r="H65" s="14"/>
      <c r="I65" s="14"/>
      <c r="J65" s="14"/>
      <c r="K65" s="14"/>
    </row>
    <row r="66" spans="1:11" x14ac:dyDescent="0.25">
      <c r="A66" s="392">
        <v>44776</v>
      </c>
      <c r="B66" s="22" t="s">
        <v>15870</v>
      </c>
      <c r="C66" s="21">
        <v>30</v>
      </c>
      <c r="D66" s="21"/>
      <c r="E66" s="22">
        <v>153</v>
      </c>
      <c r="F66" s="16"/>
      <c r="G66" s="14"/>
      <c r="H66" s="14"/>
      <c r="I66" s="14"/>
      <c r="J66" s="14"/>
      <c r="K66" s="14"/>
    </row>
    <row r="67" spans="1:11" x14ac:dyDescent="0.25">
      <c r="A67" s="392">
        <v>44776</v>
      </c>
      <c r="B67" s="22" t="s">
        <v>15871</v>
      </c>
      <c r="C67" s="22">
        <v>30</v>
      </c>
      <c r="D67" s="21"/>
      <c r="E67" s="22">
        <v>63.7</v>
      </c>
      <c r="F67" s="16"/>
      <c r="G67" s="14"/>
      <c r="H67" s="14"/>
      <c r="I67" s="14"/>
      <c r="J67" s="14"/>
      <c r="K67" s="14"/>
    </row>
    <row r="68" spans="1:11" x14ac:dyDescent="0.25">
      <c r="A68" s="392">
        <v>44776</v>
      </c>
      <c r="B68" s="21" t="s">
        <v>15872</v>
      </c>
      <c r="C68" s="22">
        <v>130</v>
      </c>
      <c r="D68" s="21"/>
      <c r="E68" s="22">
        <v>261</v>
      </c>
      <c r="F68" s="16"/>
      <c r="G68" s="14"/>
      <c r="H68" s="14"/>
      <c r="I68" s="14"/>
      <c r="J68" s="14"/>
      <c r="K68" s="14"/>
    </row>
    <row r="69" spans="1:11" x14ac:dyDescent="0.25">
      <c r="A69" s="392">
        <v>44776</v>
      </c>
      <c r="B69" s="22" t="s">
        <v>15873</v>
      </c>
      <c r="C69" s="21">
        <v>322</v>
      </c>
      <c r="D69" s="21"/>
      <c r="E69" s="22">
        <v>735.49</v>
      </c>
      <c r="F69" s="16"/>
      <c r="H69" s="14"/>
      <c r="I69" s="14"/>
      <c r="J69" s="14"/>
      <c r="K69" s="14"/>
    </row>
    <row r="70" spans="1:11" x14ac:dyDescent="0.25">
      <c r="A70" s="392">
        <v>44776</v>
      </c>
      <c r="B70" s="22" t="s">
        <v>15874</v>
      </c>
      <c r="C70" s="21">
        <v>187</v>
      </c>
      <c r="D70" s="21"/>
      <c r="E70" s="22">
        <v>452.4</v>
      </c>
      <c r="F70" s="16"/>
      <c r="G70" s="14"/>
      <c r="H70" s="14"/>
      <c r="I70" s="14"/>
      <c r="J70" s="14"/>
      <c r="K70" s="14"/>
    </row>
    <row r="71" spans="1:11" x14ac:dyDescent="0.25">
      <c r="A71" s="392">
        <v>44776</v>
      </c>
      <c r="B71" s="22" t="s">
        <v>15875</v>
      </c>
      <c r="C71" s="21">
        <v>100</v>
      </c>
      <c r="D71" s="112">
        <v>272.08</v>
      </c>
      <c r="E71" s="21"/>
      <c r="F71" s="16"/>
      <c r="G71" s="14"/>
    </row>
    <row r="72" spans="1:11" x14ac:dyDescent="0.25">
      <c r="A72" s="392">
        <v>44776</v>
      </c>
      <c r="B72" s="22" t="s">
        <v>15876</v>
      </c>
      <c r="C72" s="22">
        <v>60</v>
      </c>
      <c r="D72" s="21"/>
      <c r="E72" s="112">
        <v>145.6</v>
      </c>
      <c r="F72" s="16"/>
      <c r="G72" s="14"/>
    </row>
    <row r="73" spans="1:11" x14ac:dyDescent="0.25">
      <c r="A73" s="392">
        <v>44776</v>
      </c>
      <c r="B73" s="22" t="s">
        <v>15877</v>
      </c>
      <c r="C73" s="21">
        <v>330</v>
      </c>
      <c r="D73" s="113">
        <v>1023.34</v>
      </c>
      <c r="E73" s="60"/>
      <c r="F73" s="16"/>
      <c r="G73" s="14"/>
      <c r="H73" s="14"/>
      <c r="I73" s="14"/>
      <c r="J73" s="14"/>
      <c r="K73" s="14"/>
    </row>
    <row r="74" spans="1:11" x14ac:dyDescent="0.25">
      <c r="A74" s="392">
        <v>44776</v>
      </c>
      <c r="B74" s="22" t="s">
        <v>15879</v>
      </c>
      <c r="C74" s="21">
        <v>57</v>
      </c>
      <c r="D74" s="112">
        <v>198.89</v>
      </c>
      <c r="E74" s="60"/>
      <c r="F74" s="16"/>
      <c r="G74" s="14"/>
      <c r="H74" s="14"/>
      <c r="I74" s="14"/>
      <c r="J74" s="14"/>
      <c r="K74" s="14"/>
    </row>
    <row r="75" spans="1:11" x14ac:dyDescent="0.25">
      <c r="A75" s="392">
        <v>44776</v>
      </c>
      <c r="B75" s="22" t="s">
        <v>15880</v>
      </c>
      <c r="C75" s="22">
        <v>137</v>
      </c>
      <c r="D75" s="21"/>
      <c r="E75" s="22">
        <v>352.8</v>
      </c>
      <c r="F75" s="16"/>
      <c r="G75" s="14"/>
      <c r="H75" s="14"/>
      <c r="I75" s="14"/>
      <c r="J75" s="14"/>
      <c r="K75" s="14"/>
    </row>
    <row r="76" spans="1:11" x14ac:dyDescent="0.25">
      <c r="A76" s="392">
        <v>44776</v>
      </c>
      <c r="B76" s="22" t="s">
        <v>15881</v>
      </c>
      <c r="C76" s="21">
        <v>90</v>
      </c>
      <c r="D76" s="21"/>
      <c r="E76" s="22">
        <v>249.76</v>
      </c>
      <c r="F76" s="16"/>
      <c r="G76" s="14"/>
      <c r="H76" s="14"/>
      <c r="I76" s="14"/>
      <c r="J76" s="14"/>
      <c r="K76" s="14"/>
    </row>
    <row r="77" spans="1:11" x14ac:dyDescent="0.25">
      <c r="A77" s="392">
        <v>44776</v>
      </c>
      <c r="B77" s="22" t="s">
        <v>15882</v>
      </c>
      <c r="C77" s="112">
        <v>116</v>
      </c>
      <c r="D77" s="21"/>
      <c r="E77" s="22">
        <v>195.86</v>
      </c>
      <c r="F77" s="16"/>
      <c r="G77" s="14"/>
      <c r="H77" s="14"/>
      <c r="I77" s="14"/>
      <c r="J77" s="14"/>
      <c r="K77" s="14"/>
    </row>
    <row r="78" spans="1:11" x14ac:dyDescent="0.25">
      <c r="A78" s="392">
        <v>44776</v>
      </c>
      <c r="B78" s="22" t="s">
        <v>15883</v>
      </c>
      <c r="C78" s="21">
        <v>1790</v>
      </c>
      <c r="D78" s="21"/>
      <c r="E78" s="60">
        <v>3296.72</v>
      </c>
      <c r="F78" s="16"/>
      <c r="G78" s="14"/>
      <c r="H78" s="14"/>
      <c r="I78" s="14"/>
      <c r="J78" s="14"/>
      <c r="K78" s="14"/>
    </row>
    <row r="79" spans="1:11" x14ac:dyDescent="0.25">
      <c r="A79" s="392">
        <v>44776</v>
      </c>
      <c r="B79" s="22" t="s">
        <v>15884</v>
      </c>
      <c r="C79" s="21">
        <v>550</v>
      </c>
      <c r="D79" s="21"/>
      <c r="E79" s="60">
        <v>1296.54</v>
      </c>
      <c r="F79" s="16"/>
      <c r="G79" s="14"/>
      <c r="H79" s="14"/>
      <c r="I79" s="14"/>
      <c r="J79" s="14"/>
      <c r="K79" s="14"/>
    </row>
    <row r="80" spans="1:11" x14ac:dyDescent="0.25">
      <c r="A80" s="392">
        <v>44776</v>
      </c>
      <c r="B80" s="22" t="s">
        <v>15885</v>
      </c>
      <c r="C80" s="21">
        <v>42</v>
      </c>
      <c r="D80" s="21"/>
      <c r="E80" s="22">
        <v>90.72</v>
      </c>
      <c r="F80" s="16"/>
      <c r="G80" s="14"/>
      <c r="H80" s="14"/>
      <c r="I80" s="14"/>
      <c r="J80" s="14"/>
      <c r="K80" s="14"/>
    </row>
    <row r="81" spans="1:11" ht="25.5" x14ac:dyDescent="0.25">
      <c r="A81" s="392">
        <v>44776</v>
      </c>
      <c r="B81" s="22" t="s">
        <v>15886</v>
      </c>
      <c r="C81" s="21">
        <v>10</v>
      </c>
      <c r="D81" s="21"/>
      <c r="E81" s="22">
        <v>49</v>
      </c>
      <c r="F81" s="16"/>
      <c r="H81" s="14"/>
      <c r="I81" s="14"/>
      <c r="J81" s="14"/>
      <c r="K81" s="14"/>
    </row>
    <row r="82" spans="1:11" x14ac:dyDescent="0.25">
      <c r="A82" s="392">
        <v>44776</v>
      </c>
      <c r="B82" s="22" t="s">
        <v>15887</v>
      </c>
      <c r="C82" s="21">
        <v>97</v>
      </c>
      <c r="D82" s="21"/>
      <c r="E82" s="21">
        <v>254.8</v>
      </c>
      <c r="F82" s="16"/>
      <c r="G82" s="14"/>
      <c r="H82" s="14"/>
      <c r="I82" s="14"/>
      <c r="J82" s="14"/>
      <c r="K82" s="14"/>
    </row>
    <row r="83" spans="1:11" x14ac:dyDescent="0.25">
      <c r="A83" s="392">
        <v>44776</v>
      </c>
      <c r="B83" s="22" t="s">
        <v>15891</v>
      </c>
      <c r="C83" s="22">
        <v>38</v>
      </c>
      <c r="D83" s="396"/>
      <c r="E83" s="22">
        <v>93.1</v>
      </c>
      <c r="F83" s="16"/>
      <c r="G83" s="14"/>
      <c r="H83" s="14"/>
      <c r="I83" s="14"/>
      <c r="J83" s="14"/>
      <c r="K83" s="14"/>
    </row>
    <row r="84" spans="1:11" x14ac:dyDescent="0.25">
      <c r="A84" s="392">
        <v>44776</v>
      </c>
      <c r="B84" s="22" t="s">
        <v>15892</v>
      </c>
      <c r="C84" s="22">
        <v>1170</v>
      </c>
      <c r="D84" s="396"/>
      <c r="E84" s="394">
        <v>2156.96</v>
      </c>
      <c r="F84" s="16"/>
      <c r="G84" s="14"/>
      <c r="H84" s="14"/>
      <c r="I84" s="14"/>
      <c r="J84" s="14"/>
      <c r="K84" s="14"/>
    </row>
    <row r="85" spans="1:11" x14ac:dyDescent="0.25">
      <c r="A85" s="392">
        <v>44776</v>
      </c>
      <c r="B85" s="22" t="s">
        <v>15893</v>
      </c>
      <c r="C85" s="22">
        <v>24</v>
      </c>
      <c r="D85" s="22">
        <v>90.41</v>
      </c>
      <c r="E85" s="22"/>
      <c r="F85" s="16"/>
      <c r="G85" s="14"/>
      <c r="H85" s="14"/>
      <c r="I85" s="14"/>
      <c r="J85" s="14"/>
      <c r="K85" s="14"/>
    </row>
    <row r="86" spans="1:11" x14ac:dyDescent="0.25">
      <c r="A86" s="392">
        <v>44776</v>
      </c>
      <c r="B86" s="22" t="s">
        <v>15894</v>
      </c>
      <c r="C86" s="22">
        <v>106</v>
      </c>
      <c r="D86" s="396"/>
      <c r="E86" s="22">
        <v>298.89999999999998</v>
      </c>
      <c r="F86" s="16"/>
      <c r="G86" s="14"/>
      <c r="H86" s="14"/>
      <c r="I86" s="14"/>
      <c r="J86" s="14"/>
      <c r="K86" s="14"/>
    </row>
    <row r="87" spans="1:11" x14ac:dyDescent="0.25">
      <c r="A87" s="392">
        <v>44776</v>
      </c>
      <c r="B87" s="22" t="s">
        <v>15895</v>
      </c>
      <c r="C87" s="21">
        <v>168</v>
      </c>
      <c r="D87" s="396"/>
      <c r="E87" s="22">
        <v>247.8</v>
      </c>
      <c r="F87" s="16"/>
      <c r="G87" s="14"/>
      <c r="H87" s="14"/>
      <c r="I87" s="14"/>
      <c r="J87" s="14"/>
      <c r="K87" s="14"/>
    </row>
    <row r="88" spans="1:11" x14ac:dyDescent="0.25">
      <c r="A88" s="392">
        <v>44776</v>
      </c>
      <c r="B88" s="22" t="s">
        <v>15896</v>
      </c>
      <c r="C88" s="22">
        <v>480</v>
      </c>
      <c r="D88" s="396"/>
      <c r="E88" s="394">
        <v>1126.32</v>
      </c>
      <c r="F88" s="388"/>
      <c r="G88" s="14"/>
      <c r="H88" s="14"/>
      <c r="I88" s="14"/>
      <c r="J88" s="14"/>
      <c r="K88" s="14"/>
    </row>
    <row r="89" spans="1:11" x14ac:dyDescent="0.25">
      <c r="A89" s="392">
        <v>44776</v>
      </c>
      <c r="B89" s="22" t="s">
        <v>15897</v>
      </c>
      <c r="C89" s="22">
        <v>22</v>
      </c>
      <c r="D89" s="22">
        <v>63.96</v>
      </c>
      <c r="E89" s="22"/>
      <c r="F89" s="388"/>
      <c r="G89" s="14"/>
      <c r="H89" s="14"/>
      <c r="I89" s="14"/>
      <c r="J89" s="14"/>
      <c r="K89" s="14"/>
    </row>
    <row r="90" spans="1:11" x14ac:dyDescent="0.25">
      <c r="A90" s="392">
        <v>44776</v>
      </c>
      <c r="B90" s="22" t="s">
        <v>15898</v>
      </c>
      <c r="C90" s="22">
        <v>248</v>
      </c>
      <c r="D90" s="396"/>
      <c r="E90" s="22">
        <v>573.29999999999995</v>
      </c>
      <c r="F90" s="388"/>
      <c r="G90" s="14"/>
      <c r="H90" s="14"/>
      <c r="I90" s="14"/>
      <c r="J90" s="14"/>
      <c r="K90" s="14"/>
    </row>
    <row r="91" spans="1:11" x14ac:dyDescent="0.25">
      <c r="A91" s="392">
        <v>44776</v>
      </c>
      <c r="B91" s="22" t="s">
        <v>15899</v>
      </c>
      <c r="C91" s="21">
        <v>112</v>
      </c>
      <c r="D91" s="396"/>
      <c r="E91" s="22">
        <v>259.7</v>
      </c>
      <c r="F91" s="388"/>
      <c r="G91" s="14"/>
      <c r="H91" s="14"/>
      <c r="I91" s="14"/>
      <c r="J91" s="14"/>
      <c r="K91" s="14"/>
    </row>
    <row r="92" spans="1:11" x14ac:dyDescent="0.25">
      <c r="A92" s="392">
        <v>44776</v>
      </c>
      <c r="B92" s="22" t="s">
        <v>15900</v>
      </c>
      <c r="C92" s="22">
        <v>453</v>
      </c>
      <c r="D92" s="396"/>
      <c r="E92" s="394">
        <v>1043.7</v>
      </c>
      <c r="F92" s="388"/>
      <c r="H92" s="14"/>
      <c r="I92" s="14"/>
      <c r="J92" s="14"/>
      <c r="K92" s="14"/>
    </row>
    <row r="93" spans="1:11" x14ac:dyDescent="0.25">
      <c r="A93" s="392">
        <v>44776</v>
      </c>
      <c r="B93" s="22" t="s">
        <v>15901</v>
      </c>
      <c r="C93" s="22">
        <v>15</v>
      </c>
      <c r="D93" s="22">
        <v>63.96</v>
      </c>
      <c r="E93" s="22"/>
      <c r="F93" s="388"/>
      <c r="H93" s="14"/>
      <c r="I93" s="14"/>
      <c r="J93" s="14"/>
      <c r="K93" s="14"/>
    </row>
    <row r="94" spans="1:11" x14ac:dyDescent="0.25">
      <c r="A94" s="392">
        <v>44776</v>
      </c>
      <c r="B94" s="22" t="s">
        <v>15902</v>
      </c>
      <c r="C94" s="22">
        <v>72</v>
      </c>
      <c r="D94" s="22">
        <v>236.65</v>
      </c>
      <c r="E94" s="22"/>
      <c r="F94" s="388"/>
      <c r="G94" s="14"/>
      <c r="H94" s="14"/>
      <c r="I94" s="14"/>
      <c r="J94" s="14"/>
      <c r="K94" s="14"/>
    </row>
    <row r="95" spans="1:11" x14ac:dyDescent="0.25">
      <c r="A95" s="20">
        <v>44777</v>
      </c>
      <c r="B95" s="21" t="s">
        <v>15904</v>
      </c>
      <c r="C95" s="21">
        <v>26</v>
      </c>
      <c r="D95" s="21">
        <v>72.319999999999993</v>
      </c>
      <c r="E95" s="21"/>
      <c r="F95" s="388"/>
      <c r="G95" s="14"/>
      <c r="H95" s="14"/>
      <c r="I95" s="14"/>
      <c r="J95" s="14"/>
      <c r="K95" s="14"/>
    </row>
    <row r="96" spans="1:11" x14ac:dyDescent="0.25">
      <c r="A96" s="20">
        <v>44777</v>
      </c>
      <c r="B96" s="21" t="s">
        <v>15905</v>
      </c>
      <c r="C96" s="7">
        <v>50</v>
      </c>
      <c r="D96" s="21">
        <v>168.76</v>
      </c>
      <c r="E96" s="21"/>
      <c r="F96" s="388"/>
      <c r="G96" s="14"/>
      <c r="H96" s="14"/>
      <c r="I96" s="14"/>
      <c r="J96" s="14"/>
      <c r="K96" s="14"/>
    </row>
    <row r="97" spans="1:11" x14ac:dyDescent="0.25">
      <c r="A97" s="20">
        <v>44777</v>
      </c>
      <c r="B97" s="21" t="s">
        <v>15906</v>
      </c>
      <c r="C97" s="21">
        <v>245</v>
      </c>
      <c r="D97" s="21">
        <v>507.99</v>
      </c>
      <c r="E97" s="21"/>
      <c r="F97" s="388"/>
      <c r="G97" s="14"/>
      <c r="H97" s="14"/>
      <c r="I97" s="14"/>
      <c r="J97" s="14"/>
      <c r="K97" s="14"/>
    </row>
    <row r="98" spans="1:11" x14ac:dyDescent="0.25">
      <c r="A98" s="20">
        <v>44777</v>
      </c>
      <c r="B98" s="21" t="s">
        <v>15907</v>
      </c>
      <c r="C98" s="21">
        <v>600</v>
      </c>
      <c r="D98" s="60">
        <v>1547.83</v>
      </c>
      <c r="E98" s="60"/>
      <c r="F98" s="388"/>
      <c r="G98" s="14"/>
      <c r="H98" s="14"/>
      <c r="I98" s="14"/>
      <c r="J98" s="14"/>
      <c r="K98" s="14"/>
    </row>
    <row r="99" spans="1:11" x14ac:dyDescent="0.25">
      <c r="A99" s="20">
        <v>44777</v>
      </c>
      <c r="B99" s="21" t="s">
        <v>15908</v>
      </c>
      <c r="C99" s="21">
        <v>29</v>
      </c>
      <c r="D99" s="21">
        <v>102.46</v>
      </c>
      <c r="E99" s="21"/>
      <c r="F99" s="388"/>
      <c r="G99" s="14"/>
      <c r="H99" s="14"/>
      <c r="I99" s="14"/>
      <c r="J99" s="14"/>
      <c r="K99" s="14"/>
    </row>
    <row r="100" spans="1:11" x14ac:dyDescent="0.25">
      <c r="A100" s="20">
        <v>44777</v>
      </c>
      <c r="B100" s="21" t="s">
        <v>15909</v>
      </c>
      <c r="C100" s="21">
        <v>33</v>
      </c>
      <c r="D100" s="21">
        <v>89.54</v>
      </c>
      <c r="E100" s="21"/>
      <c r="F100" s="388"/>
      <c r="G100" s="14"/>
      <c r="H100" s="14"/>
      <c r="I100" s="14"/>
      <c r="J100" s="14"/>
      <c r="K100" s="14"/>
    </row>
    <row r="101" spans="1:11" x14ac:dyDescent="0.25">
      <c r="A101" s="20">
        <v>44777</v>
      </c>
      <c r="B101" s="21" t="s">
        <v>15910</v>
      </c>
      <c r="C101" s="21">
        <v>140</v>
      </c>
      <c r="D101" s="21">
        <v>295.57</v>
      </c>
      <c r="E101" s="21"/>
      <c r="F101" s="388"/>
      <c r="G101" s="14"/>
      <c r="H101" s="14"/>
      <c r="I101" s="14"/>
      <c r="J101" s="14"/>
      <c r="K101" s="14"/>
    </row>
    <row r="102" spans="1:11" x14ac:dyDescent="0.25">
      <c r="A102" s="20">
        <v>44777</v>
      </c>
      <c r="B102" s="21" t="s">
        <v>15911</v>
      </c>
      <c r="C102" s="21">
        <v>15</v>
      </c>
      <c r="D102" s="59"/>
      <c r="E102" s="21">
        <v>108</v>
      </c>
      <c r="F102" s="388"/>
      <c r="G102" s="14"/>
      <c r="H102" s="14"/>
      <c r="I102" s="14"/>
      <c r="J102" s="14"/>
      <c r="K102" s="14"/>
    </row>
    <row r="103" spans="1:11" x14ac:dyDescent="0.25">
      <c r="A103" s="20">
        <v>44777</v>
      </c>
      <c r="B103" s="21" t="s">
        <v>15912</v>
      </c>
      <c r="C103" s="21">
        <v>20</v>
      </c>
      <c r="D103" s="21">
        <v>60.27</v>
      </c>
      <c r="E103" s="21"/>
      <c r="F103" s="388"/>
      <c r="G103" s="14"/>
      <c r="H103" s="14"/>
      <c r="I103" s="14"/>
      <c r="J103" s="14"/>
      <c r="K103" s="14"/>
    </row>
    <row r="104" spans="1:11" x14ac:dyDescent="0.25">
      <c r="A104" s="20">
        <v>44777</v>
      </c>
      <c r="B104" s="21" t="s">
        <v>15913</v>
      </c>
      <c r="C104" s="21">
        <v>16</v>
      </c>
      <c r="D104" s="59"/>
      <c r="E104" s="21">
        <v>49</v>
      </c>
      <c r="F104" s="388"/>
      <c r="G104" s="14"/>
      <c r="H104" s="14"/>
      <c r="I104" s="14"/>
      <c r="J104" s="14"/>
      <c r="K104" s="14"/>
    </row>
    <row r="105" spans="1:11" x14ac:dyDescent="0.25">
      <c r="A105" s="20">
        <v>44777</v>
      </c>
      <c r="B105" s="21" t="s">
        <v>15914</v>
      </c>
      <c r="C105" s="21">
        <v>65</v>
      </c>
      <c r="D105" s="21">
        <v>153.26</v>
      </c>
      <c r="E105" s="21"/>
      <c r="F105" s="388"/>
      <c r="G105" s="14"/>
      <c r="H105" s="14"/>
      <c r="I105" s="14"/>
      <c r="J105" s="14"/>
      <c r="K105" s="14"/>
    </row>
    <row r="106" spans="1:11" x14ac:dyDescent="0.25">
      <c r="A106" s="20">
        <v>44777</v>
      </c>
      <c r="B106" s="21" t="s">
        <v>15915</v>
      </c>
      <c r="C106" s="21">
        <v>60</v>
      </c>
      <c r="D106" s="21">
        <v>179.09</v>
      </c>
      <c r="E106" s="21"/>
      <c r="F106" s="388"/>
      <c r="G106" s="14"/>
      <c r="H106" s="14"/>
      <c r="I106" s="14"/>
      <c r="J106" s="14"/>
      <c r="K106" s="14"/>
    </row>
    <row r="107" spans="1:11" x14ac:dyDescent="0.25">
      <c r="A107" s="20">
        <v>44777</v>
      </c>
      <c r="B107" s="21" t="s">
        <v>15916</v>
      </c>
      <c r="C107" s="21">
        <v>11</v>
      </c>
      <c r="D107" s="21">
        <v>60.27</v>
      </c>
      <c r="E107" s="21"/>
      <c r="F107" s="388"/>
      <c r="H107" s="14"/>
      <c r="I107" s="14"/>
      <c r="J107" s="14"/>
      <c r="K107" s="14"/>
    </row>
    <row r="108" spans="1:11" x14ac:dyDescent="0.25">
      <c r="A108" s="20">
        <v>44777</v>
      </c>
      <c r="B108" s="21" t="s">
        <v>15917</v>
      </c>
      <c r="C108" s="21">
        <v>201</v>
      </c>
      <c r="D108" s="59"/>
      <c r="E108" s="21">
        <v>512.05999999999995</v>
      </c>
      <c r="F108" s="388"/>
      <c r="H108" s="14"/>
      <c r="I108" s="14"/>
      <c r="J108" s="14"/>
      <c r="K108" s="14"/>
    </row>
    <row r="109" spans="1:11" x14ac:dyDescent="0.25">
      <c r="A109" s="20">
        <v>44777</v>
      </c>
      <c r="B109" s="21" t="s">
        <v>15918</v>
      </c>
      <c r="C109" s="21">
        <v>33</v>
      </c>
      <c r="D109" s="21">
        <v>89.54</v>
      </c>
      <c r="E109" s="21"/>
      <c r="F109" s="388"/>
      <c r="G109" s="14"/>
      <c r="H109" s="14"/>
      <c r="I109" s="14"/>
      <c r="J109" s="14"/>
      <c r="K109" s="14"/>
    </row>
    <row r="110" spans="1:11" x14ac:dyDescent="0.25">
      <c r="A110" s="20">
        <v>44777</v>
      </c>
      <c r="B110" s="21" t="s">
        <v>15919</v>
      </c>
      <c r="C110" s="21">
        <v>68</v>
      </c>
      <c r="D110" s="21">
        <v>180</v>
      </c>
      <c r="E110" s="21"/>
      <c r="F110" s="388"/>
      <c r="G110" s="14"/>
      <c r="H110" s="14"/>
      <c r="I110" s="14"/>
      <c r="J110" s="14"/>
      <c r="K110" s="14"/>
    </row>
    <row r="111" spans="1:11" x14ac:dyDescent="0.25">
      <c r="A111" s="20">
        <v>44777</v>
      </c>
      <c r="B111" s="21" t="s">
        <v>15921</v>
      </c>
      <c r="C111" s="21">
        <v>302</v>
      </c>
      <c r="D111" s="59"/>
      <c r="E111" s="60">
        <v>1210.3</v>
      </c>
      <c r="F111" s="388"/>
      <c r="G111" s="14"/>
      <c r="H111" s="14"/>
      <c r="I111" s="14"/>
      <c r="J111" s="14"/>
      <c r="K111" s="14"/>
    </row>
    <row r="112" spans="1:11" ht="25.5" x14ac:dyDescent="0.25">
      <c r="A112" s="20">
        <v>44777</v>
      </c>
      <c r="B112" s="21" t="s">
        <v>15922</v>
      </c>
      <c r="C112" s="21">
        <v>209</v>
      </c>
      <c r="D112" s="59"/>
      <c r="E112" s="21">
        <v>480.2</v>
      </c>
      <c r="F112" t="s">
        <v>15920</v>
      </c>
      <c r="G112" s="14"/>
      <c r="H112" s="14"/>
      <c r="I112" s="14"/>
      <c r="J112" s="14"/>
      <c r="K112" s="14"/>
    </row>
    <row r="113" spans="1:11" x14ac:dyDescent="0.25">
      <c r="A113" s="20">
        <v>44777</v>
      </c>
      <c r="B113" s="21" t="s">
        <v>15923</v>
      </c>
      <c r="C113" s="21">
        <v>23</v>
      </c>
      <c r="D113" s="21">
        <v>72.569999999999993</v>
      </c>
      <c r="E113" s="21"/>
      <c r="F113"/>
      <c r="G113" s="14"/>
      <c r="H113" s="14"/>
      <c r="I113" s="14"/>
      <c r="J113" s="14"/>
      <c r="K113" s="14"/>
    </row>
    <row r="114" spans="1:11" ht="16.5" customHeight="1" x14ac:dyDescent="0.25">
      <c r="A114" s="20">
        <v>44777</v>
      </c>
      <c r="B114" s="21" t="s">
        <v>15924</v>
      </c>
      <c r="C114" s="21">
        <v>20</v>
      </c>
      <c r="D114" s="21">
        <v>60.27</v>
      </c>
      <c r="E114" s="21"/>
      <c r="F114"/>
      <c r="G114" s="14"/>
      <c r="H114" s="14"/>
      <c r="I114" s="14"/>
      <c r="J114" s="14"/>
      <c r="K114" s="14"/>
    </row>
    <row r="115" spans="1:11" x14ac:dyDescent="0.25">
      <c r="A115" s="20">
        <v>44777</v>
      </c>
      <c r="B115" s="21" t="s">
        <v>15925</v>
      </c>
      <c r="C115" s="21">
        <v>32</v>
      </c>
      <c r="D115" s="21">
        <v>101.6</v>
      </c>
      <c r="E115" s="21"/>
      <c r="F115" s="89" t="s">
        <v>15926</v>
      </c>
      <c r="G115" s="397"/>
      <c r="H115" s="14"/>
      <c r="I115" s="14"/>
      <c r="J115" s="14"/>
      <c r="K115" s="14"/>
    </row>
    <row r="116" spans="1:11" x14ac:dyDescent="0.25">
      <c r="A116" s="20">
        <v>44777</v>
      </c>
      <c r="B116" s="21" t="s">
        <v>15927</v>
      </c>
      <c r="C116" s="21">
        <v>46</v>
      </c>
      <c r="D116" s="21">
        <v>121.73</v>
      </c>
      <c r="E116" s="150"/>
      <c r="F116"/>
      <c r="G116" s="14"/>
      <c r="H116" s="14"/>
      <c r="I116" s="14"/>
      <c r="J116" s="14"/>
      <c r="K116" s="14"/>
    </row>
    <row r="117" spans="1:11" x14ac:dyDescent="0.25">
      <c r="A117" s="20">
        <v>44777</v>
      </c>
      <c r="B117" s="21" t="s">
        <v>15928</v>
      </c>
      <c r="C117" s="21">
        <v>60</v>
      </c>
      <c r="D117" s="21">
        <v>179.09</v>
      </c>
      <c r="E117" s="150"/>
      <c r="F117"/>
      <c r="G117" s="14"/>
      <c r="H117" s="14"/>
      <c r="I117" s="14"/>
      <c r="J117" s="14"/>
      <c r="K117" s="14"/>
    </row>
    <row r="118" spans="1:11" x14ac:dyDescent="0.25">
      <c r="A118" s="20">
        <v>44777</v>
      </c>
      <c r="B118" s="21" t="s">
        <v>15929</v>
      </c>
      <c r="C118" s="21">
        <v>52</v>
      </c>
      <c r="D118" s="21">
        <v>156.69999999999999</v>
      </c>
      <c r="E118" s="112"/>
      <c r="F118" s="388"/>
      <c r="G118" s="14"/>
      <c r="H118" s="14"/>
      <c r="I118" s="14"/>
      <c r="J118" s="14"/>
      <c r="K118" s="14"/>
    </row>
    <row r="119" spans="1:11" x14ac:dyDescent="0.25">
      <c r="A119" s="20">
        <v>44777</v>
      </c>
      <c r="B119" s="253" t="s">
        <v>15930</v>
      </c>
      <c r="C119" s="253">
        <v>855</v>
      </c>
      <c r="D119" s="253"/>
      <c r="E119" s="254">
        <v>1855.36</v>
      </c>
      <c r="F119" s="388"/>
      <c r="G119" s="14"/>
      <c r="H119" s="14"/>
      <c r="I119" s="14"/>
      <c r="J119" s="14"/>
      <c r="K119" s="14"/>
    </row>
    <row r="120" spans="1:11" x14ac:dyDescent="0.25">
      <c r="A120" s="20">
        <v>44777</v>
      </c>
      <c r="B120" s="21" t="s">
        <v>15932</v>
      </c>
      <c r="C120" s="21">
        <v>32</v>
      </c>
      <c r="D120" s="21"/>
      <c r="E120" s="21">
        <v>78.400000000000006</v>
      </c>
      <c r="F120" s="16"/>
      <c r="G120" s="14"/>
      <c r="H120" s="14"/>
      <c r="I120" s="14"/>
      <c r="J120" s="14"/>
      <c r="K120" s="14"/>
    </row>
    <row r="121" spans="1:11" x14ac:dyDescent="0.25">
      <c r="A121" s="20">
        <v>44777</v>
      </c>
      <c r="B121" s="21" t="s">
        <v>15933</v>
      </c>
      <c r="C121" s="7">
        <v>25</v>
      </c>
      <c r="D121" s="21"/>
      <c r="E121" s="21">
        <v>57.2</v>
      </c>
      <c r="F121" s="19" t="s">
        <v>15931</v>
      </c>
      <c r="H121" s="14"/>
      <c r="I121" s="14"/>
      <c r="J121" s="14"/>
      <c r="K121" s="14"/>
    </row>
    <row r="122" spans="1:11" x14ac:dyDescent="0.25">
      <c r="A122" s="20">
        <v>44777</v>
      </c>
      <c r="B122" s="22" t="s">
        <v>15934</v>
      </c>
      <c r="C122" s="112" t="s">
        <v>15995</v>
      </c>
      <c r="D122" s="253"/>
      <c r="E122" s="394">
        <v>2579.1999999999998</v>
      </c>
      <c r="F122" s="16"/>
      <c r="G122" s="14"/>
      <c r="H122" s="14"/>
      <c r="I122" s="14"/>
      <c r="J122" s="14"/>
      <c r="K122" s="14"/>
    </row>
    <row r="123" spans="1:11" x14ac:dyDescent="0.25">
      <c r="A123" s="20">
        <v>44778</v>
      </c>
      <c r="B123" s="22" t="s">
        <v>15935</v>
      </c>
      <c r="C123" s="253">
        <v>20</v>
      </c>
      <c r="D123" s="253"/>
      <c r="E123" s="22">
        <v>153</v>
      </c>
      <c r="F123" s="16"/>
      <c r="G123" s="14"/>
      <c r="H123" s="14"/>
      <c r="I123" s="14"/>
      <c r="J123" s="14"/>
      <c r="K123" s="14"/>
    </row>
    <row r="124" spans="1:11" x14ac:dyDescent="0.25">
      <c r="A124" s="20">
        <v>44778</v>
      </c>
      <c r="B124" s="22" t="s">
        <v>15936</v>
      </c>
      <c r="C124" s="22">
        <v>22</v>
      </c>
      <c r="D124" s="22">
        <v>60.27</v>
      </c>
      <c r="E124" s="253"/>
      <c r="F124" s="16"/>
      <c r="G124" s="14"/>
      <c r="H124" s="14"/>
      <c r="I124" s="14"/>
      <c r="J124" s="14"/>
      <c r="K124" s="14"/>
    </row>
    <row r="125" spans="1:11" x14ac:dyDescent="0.25">
      <c r="A125" s="20">
        <v>44778</v>
      </c>
      <c r="B125" s="22" t="s">
        <v>15937</v>
      </c>
      <c r="C125" s="22">
        <v>240</v>
      </c>
      <c r="D125" s="22">
        <v>544.15</v>
      </c>
      <c r="E125" s="253"/>
      <c r="F125" s="16"/>
      <c r="G125" s="14"/>
      <c r="H125" s="14"/>
      <c r="I125" s="14"/>
      <c r="J125" s="14"/>
      <c r="K125" s="14"/>
    </row>
    <row r="126" spans="1:11" x14ac:dyDescent="0.25">
      <c r="A126" s="20">
        <v>44778</v>
      </c>
      <c r="B126" s="22" t="s">
        <v>15938</v>
      </c>
      <c r="C126" s="253">
        <v>17</v>
      </c>
      <c r="D126" s="22">
        <v>72.319999999999993</v>
      </c>
      <c r="E126" s="253"/>
      <c r="F126" s="16"/>
      <c r="G126" s="14"/>
      <c r="H126" s="14"/>
      <c r="I126" s="14"/>
      <c r="J126" s="14"/>
      <c r="K126" s="14"/>
    </row>
    <row r="127" spans="1:11" x14ac:dyDescent="0.25">
      <c r="A127" s="20">
        <v>44778</v>
      </c>
      <c r="B127" s="22" t="s">
        <v>15939</v>
      </c>
      <c r="C127" s="22">
        <v>108</v>
      </c>
      <c r="D127" s="253"/>
      <c r="E127" s="22">
        <v>252</v>
      </c>
      <c r="F127" s="16"/>
      <c r="G127" s="14"/>
      <c r="H127" s="14"/>
      <c r="I127" s="14"/>
      <c r="J127" s="14"/>
      <c r="K127" s="14"/>
    </row>
    <row r="128" spans="1:11" x14ac:dyDescent="0.25">
      <c r="A128" s="20">
        <v>44778</v>
      </c>
      <c r="B128" s="22" t="s">
        <v>15940</v>
      </c>
      <c r="C128" s="22">
        <v>264</v>
      </c>
      <c r="D128" s="253"/>
      <c r="E128" s="22">
        <v>395</v>
      </c>
      <c r="F128" s="16"/>
      <c r="G128" s="14"/>
      <c r="H128" s="14"/>
      <c r="I128" s="14"/>
      <c r="J128" s="14"/>
      <c r="K128" s="14"/>
    </row>
    <row r="129" spans="1:11" ht="25.5" x14ac:dyDescent="0.25">
      <c r="A129" s="20">
        <v>44778</v>
      </c>
      <c r="B129" s="22" t="s">
        <v>15942</v>
      </c>
      <c r="C129" s="253">
        <v>51</v>
      </c>
      <c r="D129" s="22">
        <v>174.78</v>
      </c>
      <c r="E129" s="253"/>
      <c r="F129" s="16"/>
      <c r="G129" s="14"/>
      <c r="H129" s="14"/>
      <c r="I129" s="14"/>
      <c r="J129" s="14"/>
      <c r="K129" s="14"/>
    </row>
    <row r="130" spans="1:11" x14ac:dyDescent="0.25">
      <c r="A130" s="20">
        <v>44778</v>
      </c>
      <c r="B130" s="22" t="s">
        <v>15943</v>
      </c>
      <c r="C130" s="22">
        <v>41</v>
      </c>
      <c r="D130" s="22">
        <v>170.44</v>
      </c>
      <c r="E130" s="253"/>
      <c r="F130" s="16"/>
      <c r="G130" s="14"/>
      <c r="H130" s="14"/>
      <c r="I130" s="14"/>
      <c r="J130" s="14"/>
      <c r="K130" s="14"/>
    </row>
    <row r="131" spans="1:11" x14ac:dyDescent="0.25">
      <c r="A131" s="20">
        <v>44778</v>
      </c>
      <c r="B131" s="22" t="s">
        <v>15944</v>
      </c>
      <c r="C131" s="22">
        <v>100</v>
      </c>
      <c r="D131" s="22">
        <v>337.51</v>
      </c>
      <c r="E131" s="253"/>
      <c r="F131" s="16"/>
      <c r="G131" s="14"/>
      <c r="H131" s="14"/>
      <c r="I131" s="14"/>
      <c r="J131" s="14"/>
      <c r="K131" s="14"/>
    </row>
    <row r="132" spans="1:11" x14ac:dyDescent="0.25">
      <c r="A132" s="20">
        <v>44778</v>
      </c>
      <c r="B132" s="22" t="s">
        <v>15945</v>
      </c>
      <c r="C132" s="22">
        <v>31</v>
      </c>
      <c r="D132" s="253"/>
      <c r="E132" s="22">
        <v>79</v>
      </c>
      <c r="F132" s="16"/>
      <c r="G132" s="14"/>
      <c r="H132" s="14"/>
      <c r="I132" s="14"/>
      <c r="J132" s="14"/>
      <c r="K132" s="14"/>
    </row>
    <row r="133" spans="1:11" x14ac:dyDescent="0.25">
      <c r="A133" s="20">
        <v>44778</v>
      </c>
      <c r="B133" s="22" t="s">
        <v>15946</v>
      </c>
      <c r="C133" s="22">
        <v>146</v>
      </c>
      <c r="D133" s="253"/>
      <c r="E133" s="22">
        <v>343</v>
      </c>
      <c r="F133" s="16"/>
      <c r="G133" s="14"/>
      <c r="H133" s="14"/>
      <c r="I133" s="14"/>
      <c r="J133" s="14"/>
      <c r="K133" s="14"/>
    </row>
    <row r="134" spans="1:11" x14ac:dyDescent="0.25">
      <c r="A134" s="20">
        <v>44778</v>
      </c>
      <c r="B134" s="22" t="s">
        <v>15947</v>
      </c>
      <c r="C134" s="22">
        <v>43</v>
      </c>
      <c r="D134" s="112">
        <v>156.69999999999999</v>
      </c>
      <c r="E134" s="253"/>
      <c r="F134" s="16"/>
      <c r="G134" s="14"/>
      <c r="H134" s="14"/>
      <c r="I134" s="14"/>
      <c r="J134" s="14"/>
      <c r="K134" s="14"/>
    </row>
    <row r="135" spans="1:11" x14ac:dyDescent="0.25">
      <c r="A135" s="20">
        <v>44778</v>
      </c>
      <c r="B135" s="22" t="s">
        <v>15948</v>
      </c>
      <c r="C135" s="22">
        <v>63</v>
      </c>
      <c r="D135" s="253"/>
      <c r="E135" s="22">
        <v>147</v>
      </c>
      <c r="F135" s="16"/>
      <c r="H135" s="14"/>
      <c r="I135" s="14"/>
      <c r="J135" s="14"/>
      <c r="K135" s="14"/>
    </row>
    <row r="136" spans="1:11" x14ac:dyDescent="0.25">
      <c r="A136" s="20">
        <v>44778</v>
      </c>
      <c r="B136" s="22" t="s">
        <v>15949</v>
      </c>
      <c r="C136" s="22">
        <v>200</v>
      </c>
      <c r="D136" s="253"/>
      <c r="E136" s="22">
        <v>509.6</v>
      </c>
      <c r="F136" s="16"/>
      <c r="H136" s="14"/>
      <c r="I136" s="14"/>
      <c r="J136" s="14"/>
      <c r="K136" s="14"/>
    </row>
    <row r="137" spans="1:11" x14ac:dyDescent="0.25">
      <c r="A137" s="20">
        <v>44778</v>
      </c>
      <c r="B137" s="22" t="s">
        <v>15950</v>
      </c>
      <c r="C137" s="22">
        <v>220</v>
      </c>
      <c r="D137" s="253"/>
      <c r="E137" s="22">
        <v>607.70000000000005</v>
      </c>
      <c r="F137" s="16"/>
      <c r="G137" s="14"/>
      <c r="H137" s="14"/>
      <c r="I137" s="14"/>
      <c r="J137" s="14"/>
      <c r="K137" s="14"/>
    </row>
    <row r="138" spans="1:11" x14ac:dyDescent="0.25">
      <c r="A138" s="20">
        <v>44778</v>
      </c>
      <c r="B138" s="22" t="s">
        <v>15951</v>
      </c>
      <c r="C138" s="112">
        <v>86</v>
      </c>
      <c r="D138" s="253"/>
      <c r="E138" s="22">
        <v>205.8</v>
      </c>
      <c r="F138" s="16"/>
      <c r="G138" s="14"/>
    </row>
    <row r="139" spans="1:11" x14ac:dyDescent="0.25">
      <c r="A139" s="20">
        <v>44778</v>
      </c>
      <c r="B139" s="22" t="s">
        <v>15952</v>
      </c>
      <c r="C139" s="112">
        <v>32</v>
      </c>
      <c r="D139" s="253"/>
      <c r="E139" s="22">
        <v>68.599999999999994</v>
      </c>
      <c r="F139" s="16"/>
      <c r="G139" s="14"/>
    </row>
    <row r="140" spans="1:11" x14ac:dyDescent="0.25">
      <c r="A140" s="20">
        <v>44778</v>
      </c>
      <c r="B140" s="22" t="s">
        <v>15953</v>
      </c>
      <c r="C140" s="112">
        <v>53</v>
      </c>
      <c r="D140" s="253"/>
      <c r="E140" s="22">
        <v>132.30000000000001</v>
      </c>
      <c r="F140" s="16"/>
      <c r="G140" s="14"/>
    </row>
    <row r="141" spans="1:11" x14ac:dyDescent="0.25">
      <c r="A141" s="20">
        <v>44778</v>
      </c>
      <c r="B141" s="22" t="s">
        <v>15954</v>
      </c>
      <c r="C141" s="22">
        <v>250</v>
      </c>
      <c r="D141" s="112">
        <v>483.88</v>
      </c>
      <c r="E141" s="253"/>
      <c r="F141" s="16"/>
      <c r="G141" s="14"/>
      <c r="H141" s="14"/>
      <c r="I141" s="14"/>
      <c r="J141" s="14"/>
      <c r="K141" s="14"/>
    </row>
    <row r="142" spans="1:11" x14ac:dyDescent="0.25">
      <c r="A142" s="20">
        <v>44778</v>
      </c>
      <c r="B142" s="22" t="s">
        <v>15955</v>
      </c>
      <c r="C142" s="22">
        <v>20</v>
      </c>
      <c r="D142" s="253"/>
      <c r="E142" s="22">
        <v>49</v>
      </c>
      <c r="F142" s="16"/>
      <c r="G142" s="14"/>
      <c r="H142" s="14"/>
      <c r="I142" s="14"/>
      <c r="J142" s="14"/>
      <c r="K142" s="14"/>
    </row>
    <row r="143" spans="1:11" x14ac:dyDescent="0.25">
      <c r="A143" s="20">
        <v>44778</v>
      </c>
      <c r="B143" s="22" t="s">
        <v>15956</v>
      </c>
      <c r="C143" s="22">
        <v>223</v>
      </c>
      <c r="D143" s="253"/>
      <c r="E143" s="22">
        <v>613.6</v>
      </c>
      <c r="F143" s="16"/>
      <c r="G143" s="14"/>
      <c r="H143" s="14"/>
      <c r="I143" s="14"/>
      <c r="J143" s="14"/>
      <c r="K143" s="14"/>
    </row>
    <row r="144" spans="1:11" x14ac:dyDescent="0.25">
      <c r="A144" s="20">
        <v>44778</v>
      </c>
      <c r="B144" s="21" t="s">
        <v>15957</v>
      </c>
      <c r="C144" s="22">
        <v>196</v>
      </c>
      <c r="D144" s="253"/>
      <c r="E144" s="22">
        <v>377.6</v>
      </c>
      <c r="F144" s="16"/>
      <c r="G144" s="14"/>
      <c r="H144" s="14"/>
      <c r="I144" s="14"/>
      <c r="J144" s="14"/>
      <c r="K144" s="14"/>
    </row>
    <row r="145" spans="1:11" x14ac:dyDescent="0.25">
      <c r="A145" s="20">
        <v>44778</v>
      </c>
      <c r="B145" s="22" t="s">
        <v>15958</v>
      </c>
      <c r="C145" s="22">
        <v>33</v>
      </c>
      <c r="D145" s="22">
        <v>121.73</v>
      </c>
      <c r="E145" s="253"/>
      <c r="F145" s="16"/>
      <c r="G145" s="14"/>
      <c r="H145" s="14"/>
      <c r="I145" s="14"/>
      <c r="J145" s="14"/>
      <c r="K145" s="14"/>
    </row>
    <row r="146" spans="1:11" x14ac:dyDescent="0.25">
      <c r="A146" s="20">
        <v>44778</v>
      </c>
      <c r="B146" s="22" t="s">
        <v>15959</v>
      </c>
      <c r="C146" s="22">
        <v>28</v>
      </c>
      <c r="D146" s="22">
        <v>87.08</v>
      </c>
      <c r="E146" s="253"/>
      <c r="F146" s="16"/>
      <c r="G146" s="14"/>
    </row>
    <row r="147" spans="1:11" x14ac:dyDescent="0.25">
      <c r="A147" s="20">
        <v>44781</v>
      </c>
      <c r="B147" s="22" t="s">
        <v>15960</v>
      </c>
      <c r="C147" s="253">
        <v>25</v>
      </c>
      <c r="D147" s="22">
        <v>120.54</v>
      </c>
      <c r="E147" s="254"/>
      <c r="F147" s="16"/>
      <c r="G147" s="14"/>
    </row>
    <row r="148" spans="1:11" x14ac:dyDescent="0.25">
      <c r="A148" s="20">
        <v>44781</v>
      </c>
      <c r="B148" s="22" t="s">
        <v>15961</v>
      </c>
      <c r="C148" s="112">
        <v>205</v>
      </c>
      <c r="D148" s="253"/>
      <c r="E148" s="112">
        <v>539</v>
      </c>
      <c r="F148" s="16"/>
      <c r="G148" s="14"/>
    </row>
    <row r="149" spans="1:11" x14ac:dyDescent="0.25">
      <c r="A149" s="20">
        <v>44781</v>
      </c>
      <c r="B149" s="22" t="s">
        <v>15962</v>
      </c>
      <c r="C149" s="112">
        <v>173</v>
      </c>
      <c r="D149" s="112">
        <v>536.4</v>
      </c>
      <c r="E149" s="253"/>
      <c r="F149" s="16"/>
      <c r="G149" s="14"/>
    </row>
    <row r="150" spans="1:11" ht="25.5" x14ac:dyDescent="0.25">
      <c r="A150" s="20">
        <v>44781</v>
      </c>
      <c r="B150" s="22" t="s">
        <v>15963</v>
      </c>
      <c r="C150" s="112">
        <v>21</v>
      </c>
      <c r="D150" s="253"/>
      <c r="E150" s="112">
        <v>49</v>
      </c>
      <c r="F150" s="16"/>
    </row>
    <row r="151" spans="1:11" x14ac:dyDescent="0.25">
      <c r="A151" s="20">
        <v>44781</v>
      </c>
      <c r="B151" s="22" t="s">
        <v>15964</v>
      </c>
      <c r="C151" s="253">
        <v>45</v>
      </c>
      <c r="D151" s="22">
        <v>161.5</v>
      </c>
      <c r="E151" s="253"/>
      <c r="F151" s="16"/>
    </row>
    <row r="152" spans="1:11" x14ac:dyDescent="0.25">
      <c r="A152" s="20">
        <v>44781</v>
      </c>
      <c r="B152" s="22" t="s">
        <v>15965</v>
      </c>
      <c r="C152" s="22">
        <v>21</v>
      </c>
      <c r="D152" s="22">
        <v>63.96</v>
      </c>
      <c r="E152" s="253"/>
      <c r="F152" s="16"/>
      <c r="G152" s="14"/>
    </row>
    <row r="153" spans="1:11" x14ac:dyDescent="0.25">
      <c r="A153" s="20">
        <v>44781</v>
      </c>
      <c r="B153" s="22" t="s">
        <v>15966</v>
      </c>
      <c r="C153" s="21">
        <v>37</v>
      </c>
      <c r="D153" s="22">
        <v>123.37</v>
      </c>
      <c r="E153" s="22"/>
      <c r="F153" s="16"/>
      <c r="G153" s="14"/>
    </row>
    <row r="154" spans="1:11" x14ac:dyDescent="0.25">
      <c r="A154" s="20">
        <v>44781</v>
      </c>
      <c r="B154" s="22" t="s">
        <v>15967</v>
      </c>
      <c r="C154" s="22">
        <v>22</v>
      </c>
      <c r="D154" s="253"/>
      <c r="E154" s="22">
        <v>63.7</v>
      </c>
      <c r="F154" s="16"/>
      <c r="G154" s="14"/>
    </row>
    <row r="155" spans="1:11" x14ac:dyDescent="0.25">
      <c r="A155" s="20">
        <v>44781</v>
      </c>
      <c r="B155" s="22" t="s">
        <v>15968</v>
      </c>
      <c r="C155" s="21">
        <v>104</v>
      </c>
      <c r="D155" s="21"/>
      <c r="E155" s="21">
        <v>377.3</v>
      </c>
      <c r="F155" s="16"/>
      <c r="G155" s="14"/>
    </row>
    <row r="156" spans="1:11" x14ac:dyDescent="0.25">
      <c r="A156" s="20">
        <v>44781</v>
      </c>
      <c r="B156" s="22" t="s">
        <v>15969</v>
      </c>
      <c r="C156" s="22">
        <v>22</v>
      </c>
      <c r="D156" s="22">
        <v>72.569999999999993</v>
      </c>
      <c r="E156" s="253"/>
      <c r="F156" s="16"/>
      <c r="G156" s="14"/>
    </row>
    <row r="157" spans="1:11" x14ac:dyDescent="0.25">
      <c r="A157" s="20">
        <v>44781</v>
      </c>
      <c r="B157" s="22" t="s">
        <v>15970</v>
      </c>
      <c r="C157" s="22">
        <v>22</v>
      </c>
      <c r="D157" s="22">
        <v>63.69</v>
      </c>
      <c r="E157" s="253"/>
      <c r="F157" s="16"/>
      <c r="G157" s="14"/>
    </row>
    <row r="158" spans="1:11" x14ac:dyDescent="0.25">
      <c r="A158" s="20">
        <v>44781</v>
      </c>
      <c r="B158" s="22" t="s">
        <v>15971</v>
      </c>
      <c r="C158" s="22">
        <v>24</v>
      </c>
      <c r="D158" s="22">
        <v>102.46</v>
      </c>
      <c r="E158" s="22"/>
      <c r="F158" s="16"/>
      <c r="G158" s="14"/>
    </row>
    <row r="159" spans="1:11" x14ac:dyDescent="0.25">
      <c r="A159" s="20">
        <v>44781</v>
      </c>
      <c r="B159" s="22" t="s">
        <v>15972</v>
      </c>
      <c r="C159" s="22">
        <v>186</v>
      </c>
      <c r="D159" s="253"/>
      <c r="E159" s="22">
        <v>460.6</v>
      </c>
      <c r="F159" s="16"/>
      <c r="G159" s="14"/>
    </row>
    <row r="160" spans="1:11" x14ac:dyDescent="0.25">
      <c r="A160" s="20">
        <v>44781</v>
      </c>
      <c r="B160" s="22" t="s">
        <v>15973</v>
      </c>
      <c r="C160" s="22">
        <v>1372</v>
      </c>
      <c r="D160" s="253"/>
      <c r="E160" s="394">
        <v>2421.23</v>
      </c>
      <c r="F160" s="16"/>
      <c r="G160" s="14"/>
    </row>
    <row r="161" spans="1:11" x14ac:dyDescent="0.25">
      <c r="A161" s="20">
        <v>44781</v>
      </c>
      <c r="B161" s="22" t="s">
        <v>15974</v>
      </c>
      <c r="C161" s="22">
        <v>62</v>
      </c>
      <c r="D161" s="253"/>
      <c r="E161" s="22">
        <v>150.80000000000001</v>
      </c>
      <c r="F161" s="16"/>
      <c r="G161" s="14"/>
    </row>
    <row r="162" spans="1:11" x14ac:dyDescent="0.25">
      <c r="A162" s="20">
        <v>44781</v>
      </c>
      <c r="B162" s="22" t="s">
        <v>15975</v>
      </c>
      <c r="C162" s="112">
        <v>275</v>
      </c>
      <c r="D162" s="253"/>
      <c r="E162" s="22">
        <v>586.53</v>
      </c>
      <c r="F162" s="16"/>
      <c r="G162" s="14"/>
    </row>
    <row r="163" spans="1:11" x14ac:dyDescent="0.25">
      <c r="A163" s="20">
        <v>44781</v>
      </c>
      <c r="B163" s="22" t="s">
        <v>15976</v>
      </c>
      <c r="C163" s="21">
        <v>58</v>
      </c>
      <c r="D163" s="112">
        <v>168.76</v>
      </c>
      <c r="E163" s="22"/>
      <c r="F163" s="16"/>
      <c r="G163" s="14"/>
    </row>
    <row r="164" spans="1:11" x14ac:dyDescent="0.25">
      <c r="A164" s="20">
        <v>44781</v>
      </c>
      <c r="B164" s="22" t="s">
        <v>15977</v>
      </c>
      <c r="C164" s="22">
        <v>209</v>
      </c>
      <c r="D164" s="253"/>
      <c r="E164" s="22">
        <v>479.47</v>
      </c>
      <c r="F164" s="16"/>
      <c r="G164" s="14"/>
    </row>
    <row r="165" spans="1:11" x14ac:dyDescent="0.25">
      <c r="A165" s="20">
        <v>44781</v>
      </c>
      <c r="B165" s="22" t="s">
        <v>15978</v>
      </c>
      <c r="C165" s="22">
        <v>400</v>
      </c>
      <c r="D165" s="253"/>
      <c r="E165" s="22">
        <v>996.8</v>
      </c>
      <c r="F165" s="16"/>
      <c r="G165" s="14"/>
    </row>
    <row r="166" spans="1:11" x14ac:dyDescent="0.25">
      <c r="A166" s="20">
        <v>44781</v>
      </c>
      <c r="B166" s="22" t="s">
        <v>15979</v>
      </c>
      <c r="C166" s="22">
        <v>128</v>
      </c>
      <c r="D166" s="22"/>
      <c r="E166" s="22">
        <v>308.7</v>
      </c>
      <c r="F166" s="16"/>
      <c r="G166" s="14"/>
    </row>
    <row r="167" spans="1:11" x14ac:dyDescent="0.25">
      <c r="A167" s="20">
        <v>44781</v>
      </c>
      <c r="B167" s="22" t="s">
        <v>15980</v>
      </c>
      <c r="C167" s="22">
        <v>80</v>
      </c>
      <c r="D167" s="22">
        <v>194.92</v>
      </c>
      <c r="E167" s="253"/>
      <c r="F167" s="16"/>
      <c r="G167" s="14"/>
      <c r="H167" s="14"/>
      <c r="I167" s="14"/>
      <c r="J167" s="14"/>
      <c r="K167" s="14"/>
    </row>
    <row r="168" spans="1:11" x14ac:dyDescent="0.25">
      <c r="A168" s="20">
        <v>44781</v>
      </c>
      <c r="B168" s="22" t="s">
        <v>15981</v>
      </c>
      <c r="C168" s="253">
        <v>18</v>
      </c>
      <c r="D168" s="22">
        <v>70.36</v>
      </c>
      <c r="E168" s="113"/>
      <c r="F168" s="16"/>
      <c r="G168" s="14"/>
      <c r="H168" s="14"/>
      <c r="I168" s="14"/>
      <c r="J168" s="14"/>
      <c r="K168" s="14"/>
    </row>
    <row r="169" spans="1:11" x14ac:dyDescent="0.25">
      <c r="A169" s="20">
        <v>44781</v>
      </c>
      <c r="B169" s="22" t="s">
        <v>15982</v>
      </c>
      <c r="C169" s="112">
        <v>350</v>
      </c>
      <c r="D169" s="112"/>
      <c r="E169" s="113">
        <v>1277.6400000000001</v>
      </c>
      <c r="F169" s="16"/>
      <c r="G169" s="14"/>
      <c r="H169" s="14"/>
      <c r="I169" s="14"/>
      <c r="J169" s="14"/>
      <c r="K169" s="14"/>
    </row>
    <row r="170" spans="1:11" x14ac:dyDescent="0.25">
      <c r="A170" s="20">
        <v>44781</v>
      </c>
      <c r="B170" s="22" t="s">
        <v>15983</v>
      </c>
      <c r="C170" s="253">
        <v>39</v>
      </c>
      <c r="D170" s="112">
        <v>120.54</v>
      </c>
      <c r="E170" s="22"/>
      <c r="F170" s="16"/>
      <c r="G170" s="14"/>
      <c r="H170" s="14"/>
      <c r="I170" s="14"/>
      <c r="J170" s="14"/>
      <c r="K170" s="14"/>
    </row>
    <row r="171" spans="1:11" x14ac:dyDescent="0.25">
      <c r="A171" s="20">
        <v>44781</v>
      </c>
      <c r="B171" s="22" t="s">
        <v>15984</v>
      </c>
      <c r="C171" s="22">
        <v>25</v>
      </c>
      <c r="D171" s="253"/>
      <c r="E171" s="22">
        <v>72.8</v>
      </c>
      <c r="F171" s="16"/>
      <c r="G171" s="14"/>
      <c r="H171" s="14"/>
      <c r="I171" s="14"/>
      <c r="J171" s="14"/>
      <c r="K171" s="14"/>
    </row>
    <row r="172" spans="1:11" x14ac:dyDescent="0.25">
      <c r="A172" s="20">
        <v>44781</v>
      </c>
      <c r="B172" s="22" t="s">
        <v>15985</v>
      </c>
      <c r="C172" s="22">
        <v>210</v>
      </c>
      <c r="D172" s="112"/>
      <c r="E172" s="22">
        <v>460.6</v>
      </c>
      <c r="F172" s="16"/>
      <c r="G172" s="14"/>
      <c r="H172" s="14"/>
      <c r="I172" s="14"/>
      <c r="J172" s="14"/>
      <c r="K172" s="14"/>
    </row>
    <row r="173" spans="1:11" x14ac:dyDescent="0.25">
      <c r="A173" s="20">
        <v>44781</v>
      </c>
      <c r="B173" s="22" t="s">
        <v>15986</v>
      </c>
      <c r="C173" s="22">
        <v>30</v>
      </c>
      <c r="D173" s="112">
        <v>78.349999999999994</v>
      </c>
      <c r="E173" s="112"/>
      <c r="F173" s="16"/>
      <c r="G173" s="14"/>
      <c r="H173" s="14"/>
      <c r="I173" s="14"/>
      <c r="J173" s="14"/>
      <c r="K173" s="14"/>
    </row>
    <row r="174" spans="1:11" x14ac:dyDescent="0.25">
      <c r="A174" s="20">
        <v>44781</v>
      </c>
      <c r="B174" s="22" t="s">
        <v>15987</v>
      </c>
      <c r="C174" s="253">
        <v>13</v>
      </c>
      <c r="D174" s="112"/>
      <c r="E174" s="112">
        <v>202</v>
      </c>
      <c r="F174" s="16"/>
      <c r="G174" s="14"/>
      <c r="H174" s="14"/>
      <c r="I174" s="14"/>
      <c r="J174" s="14"/>
      <c r="K174" s="14"/>
    </row>
    <row r="175" spans="1:11" x14ac:dyDescent="0.25">
      <c r="A175" s="20">
        <v>44781</v>
      </c>
      <c r="B175" s="22" t="s">
        <v>15988</v>
      </c>
      <c r="C175" s="22">
        <v>12</v>
      </c>
      <c r="D175" s="112">
        <v>120.54</v>
      </c>
      <c r="E175" s="22"/>
      <c r="F175" s="16"/>
      <c r="G175" s="14"/>
      <c r="H175" s="14"/>
      <c r="I175" s="14"/>
      <c r="J175" s="14"/>
      <c r="K175" s="14"/>
    </row>
    <row r="176" spans="1:11" x14ac:dyDescent="0.25">
      <c r="A176" s="20">
        <v>44781</v>
      </c>
      <c r="B176" s="22" t="s">
        <v>15989</v>
      </c>
      <c r="C176" s="22">
        <v>10</v>
      </c>
      <c r="D176" s="253"/>
      <c r="E176" s="22">
        <v>49</v>
      </c>
      <c r="F176" s="16"/>
      <c r="G176" s="14"/>
      <c r="H176" s="14"/>
      <c r="I176" s="14"/>
      <c r="J176" s="14"/>
      <c r="K176" s="14"/>
    </row>
    <row r="177" spans="1:11" x14ac:dyDescent="0.25">
      <c r="A177" s="20">
        <v>44781</v>
      </c>
      <c r="B177" s="22" t="s">
        <v>15990</v>
      </c>
      <c r="C177" s="253">
        <v>50</v>
      </c>
      <c r="D177" s="21"/>
      <c r="E177" s="21">
        <v>124.6</v>
      </c>
      <c r="F177" s="16"/>
      <c r="G177" s="14"/>
      <c r="H177" s="232"/>
      <c r="I177" s="232"/>
      <c r="J177" s="232"/>
      <c r="K177" s="232"/>
    </row>
    <row r="178" spans="1:11" x14ac:dyDescent="0.25">
      <c r="A178" s="20">
        <v>44781</v>
      </c>
      <c r="B178" s="22" t="s">
        <v>15991</v>
      </c>
      <c r="C178" s="22">
        <v>32</v>
      </c>
      <c r="D178" s="22">
        <v>97.17</v>
      </c>
      <c r="E178" s="253"/>
      <c r="F178" s="16"/>
      <c r="G178" s="14"/>
      <c r="H178" s="14"/>
      <c r="I178" s="14"/>
      <c r="J178" s="14"/>
      <c r="K178" s="14"/>
    </row>
    <row r="179" spans="1:11" x14ac:dyDescent="0.25">
      <c r="A179" s="20">
        <v>44781</v>
      </c>
      <c r="B179" s="22" t="s">
        <v>15992</v>
      </c>
      <c r="C179" s="21">
        <v>100</v>
      </c>
      <c r="D179" s="22">
        <v>378.94</v>
      </c>
      <c r="E179" s="112">
        <v>205.8</v>
      </c>
      <c r="F179" s="16"/>
      <c r="G179" s="14"/>
      <c r="H179" s="14"/>
      <c r="I179" s="14"/>
      <c r="J179" s="14"/>
      <c r="K179" s="14"/>
    </row>
    <row r="180" spans="1:11" x14ac:dyDescent="0.25">
      <c r="A180" s="20">
        <v>44781</v>
      </c>
      <c r="B180" s="22" t="s">
        <v>15993</v>
      </c>
      <c r="C180" s="21">
        <v>75</v>
      </c>
      <c r="D180" s="253"/>
      <c r="E180" s="112">
        <v>205.8</v>
      </c>
      <c r="F180" s="16"/>
      <c r="G180" s="14"/>
      <c r="H180" s="14"/>
      <c r="I180" s="14"/>
      <c r="J180" s="14"/>
      <c r="K180" s="14"/>
    </row>
    <row r="181" spans="1:11" x14ac:dyDescent="0.25">
      <c r="A181" s="20">
        <v>44781</v>
      </c>
      <c r="B181" s="22" t="s">
        <v>15994</v>
      </c>
      <c r="C181" s="22">
        <v>23</v>
      </c>
      <c r="D181" s="112">
        <v>60.27</v>
      </c>
      <c r="E181" s="253"/>
      <c r="F181" s="16"/>
      <c r="G181" s="14"/>
      <c r="H181" s="14"/>
      <c r="I181" s="14"/>
      <c r="J181" s="14"/>
      <c r="K181" s="14"/>
    </row>
    <row r="182" spans="1:11" x14ac:dyDescent="0.25">
      <c r="A182" s="20">
        <v>44782</v>
      </c>
      <c r="B182" s="21" t="s">
        <v>15996</v>
      </c>
      <c r="C182" s="21">
        <v>50</v>
      </c>
      <c r="D182" s="21">
        <v>154.19</v>
      </c>
      <c r="E182" s="21"/>
      <c r="F182" s="16"/>
      <c r="G182" s="14"/>
      <c r="H182" s="14"/>
      <c r="I182" s="14"/>
      <c r="J182" s="14"/>
      <c r="K182" s="14"/>
    </row>
    <row r="183" spans="1:11" x14ac:dyDescent="0.25">
      <c r="A183" s="20">
        <v>44782</v>
      </c>
      <c r="B183" s="21" t="s">
        <v>15997</v>
      </c>
      <c r="C183" s="21">
        <v>28</v>
      </c>
      <c r="D183" s="21">
        <v>90.41</v>
      </c>
      <c r="E183" s="21"/>
      <c r="F183" s="16"/>
      <c r="H183" s="14"/>
      <c r="I183" s="14"/>
      <c r="J183" s="14"/>
      <c r="K183" s="14"/>
    </row>
    <row r="184" spans="1:11" x14ac:dyDescent="0.25">
      <c r="A184" s="20">
        <v>44782</v>
      </c>
      <c r="B184" s="21" t="s">
        <v>15998</v>
      </c>
      <c r="C184" s="21">
        <v>22</v>
      </c>
      <c r="D184" s="21">
        <v>63.96</v>
      </c>
      <c r="E184" s="21"/>
      <c r="F184" s="16"/>
      <c r="G184" s="14"/>
      <c r="H184" s="14"/>
      <c r="I184" s="14"/>
      <c r="J184" s="14"/>
      <c r="K184" s="14"/>
    </row>
    <row r="185" spans="1:11" x14ac:dyDescent="0.25">
      <c r="A185" s="20">
        <v>44782</v>
      </c>
      <c r="B185" s="21" t="s">
        <v>15999</v>
      </c>
      <c r="C185" s="21">
        <v>35</v>
      </c>
      <c r="D185" s="21">
        <v>89.54</v>
      </c>
      <c r="E185" s="21"/>
      <c r="F185" s="16"/>
      <c r="G185" s="14"/>
      <c r="H185" s="14"/>
      <c r="I185" s="14"/>
      <c r="J185" s="14"/>
      <c r="K185" s="14"/>
    </row>
    <row r="186" spans="1:11" x14ac:dyDescent="0.25">
      <c r="A186" s="20">
        <v>44782</v>
      </c>
      <c r="B186" s="21" t="s">
        <v>16000</v>
      </c>
      <c r="C186" s="21">
        <v>140</v>
      </c>
      <c r="D186" s="21">
        <v>385.73</v>
      </c>
      <c r="E186" s="21"/>
      <c r="F186" s="16"/>
      <c r="G186" s="14"/>
      <c r="H186" s="14"/>
      <c r="I186" s="14"/>
      <c r="J186" s="14"/>
      <c r="K186" s="14"/>
    </row>
    <row r="187" spans="1:11" x14ac:dyDescent="0.25">
      <c r="A187" s="20">
        <v>44782</v>
      </c>
      <c r="B187" s="21" t="s">
        <v>16001</v>
      </c>
      <c r="C187" s="21">
        <v>85</v>
      </c>
      <c r="D187" s="59"/>
      <c r="E187" s="21">
        <v>210.7</v>
      </c>
      <c r="F187" s="16"/>
      <c r="G187" s="14"/>
      <c r="H187" s="14"/>
      <c r="I187" s="14"/>
      <c r="J187" s="14"/>
      <c r="K187" s="14"/>
    </row>
    <row r="188" spans="1:11" x14ac:dyDescent="0.25">
      <c r="A188" s="20">
        <v>44782</v>
      </c>
      <c r="B188" s="21" t="s">
        <v>16002</v>
      </c>
      <c r="C188" s="21">
        <v>10</v>
      </c>
      <c r="D188" s="59"/>
      <c r="E188" s="21">
        <v>49</v>
      </c>
      <c r="F188" s="16"/>
      <c r="G188" s="14"/>
      <c r="H188" s="14"/>
      <c r="I188" s="14"/>
      <c r="J188" s="14"/>
      <c r="K188" s="14"/>
    </row>
    <row r="189" spans="1:11" ht="25.5" x14ac:dyDescent="0.25">
      <c r="A189" s="20">
        <v>44782</v>
      </c>
      <c r="B189" s="21" t="s">
        <v>16003</v>
      </c>
      <c r="C189" s="21">
        <v>80</v>
      </c>
      <c r="D189" s="21">
        <v>232.45</v>
      </c>
      <c r="E189" s="21"/>
      <c r="F189" s="16"/>
      <c r="G189" s="14"/>
      <c r="H189" s="14"/>
      <c r="I189" s="14"/>
      <c r="J189" s="14"/>
      <c r="K189" s="14"/>
    </row>
    <row r="190" spans="1:11" x14ac:dyDescent="0.25">
      <c r="A190" s="20">
        <v>44782</v>
      </c>
      <c r="B190" s="21" t="s">
        <v>16004</v>
      </c>
      <c r="C190" s="21">
        <v>42</v>
      </c>
      <c r="D190" s="59"/>
      <c r="E190" s="21">
        <v>93.8</v>
      </c>
      <c r="F190" s="16"/>
      <c r="G190" s="14"/>
      <c r="H190" s="14"/>
      <c r="I190" s="14"/>
      <c r="J190" s="14"/>
      <c r="K190" s="14"/>
    </row>
    <row r="191" spans="1:11" ht="15" customHeight="1" x14ac:dyDescent="0.25">
      <c r="A191" s="20">
        <v>44782</v>
      </c>
      <c r="B191" s="21" t="s">
        <v>16005</v>
      </c>
      <c r="C191" s="21">
        <v>32</v>
      </c>
      <c r="D191" s="59"/>
      <c r="E191" s="21">
        <v>78.400000000000006</v>
      </c>
      <c r="F191" s="16"/>
      <c r="G191" s="14"/>
      <c r="H191" s="14"/>
      <c r="I191" s="14"/>
      <c r="J191" s="14"/>
      <c r="K191" s="14"/>
    </row>
    <row r="192" spans="1:11" x14ac:dyDescent="0.25">
      <c r="A192" s="20">
        <v>44782</v>
      </c>
      <c r="B192" s="21" t="s">
        <v>16006</v>
      </c>
      <c r="C192" s="21">
        <v>1010</v>
      </c>
      <c r="D192" s="59"/>
      <c r="E192" s="60">
        <v>2036.69</v>
      </c>
      <c r="F192" s="16"/>
      <c r="G192" s="14"/>
      <c r="H192" s="14"/>
      <c r="I192" s="14"/>
      <c r="J192" s="14"/>
      <c r="K192" s="14"/>
    </row>
    <row r="193" spans="1:11" x14ac:dyDescent="0.25">
      <c r="A193" s="20">
        <v>44782</v>
      </c>
      <c r="B193" s="21" t="s">
        <v>16007</v>
      </c>
      <c r="C193" s="21">
        <v>23</v>
      </c>
      <c r="D193" s="59"/>
      <c r="E193" s="21">
        <v>62.4</v>
      </c>
      <c r="F193" s="16"/>
      <c r="G193" s="14"/>
      <c r="H193" s="14"/>
      <c r="I193" s="14"/>
      <c r="J193" s="14"/>
      <c r="K193" s="14"/>
    </row>
    <row r="194" spans="1:11" x14ac:dyDescent="0.25">
      <c r="A194" s="20">
        <v>44782</v>
      </c>
      <c r="B194" s="21" t="s">
        <v>16008</v>
      </c>
      <c r="C194" s="21">
        <v>35</v>
      </c>
      <c r="D194" s="59"/>
      <c r="E194" s="21">
        <v>93.1</v>
      </c>
      <c r="F194" s="16"/>
      <c r="G194" s="14"/>
      <c r="H194" s="14"/>
      <c r="I194" s="14"/>
      <c r="J194" s="14"/>
      <c r="K194" s="14"/>
    </row>
    <row r="195" spans="1:11" x14ac:dyDescent="0.25">
      <c r="A195" s="20">
        <v>44782</v>
      </c>
      <c r="B195" s="21" t="s">
        <v>16009</v>
      </c>
      <c r="C195" s="21">
        <v>1783</v>
      </c>
      <c r="D195" s="59"/>
      <c r="E195" s="60">
        <v>4045.8</v>
      </c>
      <c r="F195" s="16"/>
      <c r="G195" s="14"/>
      <c r="H195" s="14"/>
      <c r="I195" s="14"/>
      <c r="J195" s="14"/>
      <c r="K195" s="14"/>
    </row>
    <row r="196" spans="1:11" x14ac:dyDescent="0.25">
      <c r="A196" s="20">
        <v>44782</v>
      </c>
      <c r="B196" s="21" t="s">
        <v>16010</v>
      </c>
      <c r="C196" s="21">
        <v>71</v>
      </c>
      <c r="D196" s="59"/>
      <c r="E196" s="21">
        <v>150.80000000000001</v>
      </c>
      <c r="F196" s="16"/>
      <c r="G196" s="14"/>
      <c r="H196" s="14"/>
      <c r="I196" s="14"/>
      <c r="J196" s="14"/>
      <c r="K196" s="14"/>
    </row>
    <row r="197" spans="1:11" x14ac:dyDescent="0.25">
      <c r="A197" s="20">
        <v>44782</v>
      </c>
      <c r="B197" s="21" t="s">
        <v>16012</v>
      </c>
      <c r="C197" s="21">
        <v>194</v>
      </c>
      <c r="D197" s="59"/>
      <c r="E197" s="21">
        <v>926.6</v>
      </c>
      <c r="F197" s="16"/>
      <c r="H197" s="14"/>
      <c r="I197" s="14"/>
      <c r="J197" s="14"/>
      <c r="K197" s="14"/>
    </row>
    <row r="198" spans="1:11" ht="15.75" customHeight="1" x14ac:dyDescent="0.25">
      <c r="A198" s="20">
        <v>44782</v>
      </c>
      <c r="B198" s="21" t="s">
        <v>16013</v>
      </c>
      <c r="C198" s="21">
        <v>45</v>
      </c>
      <c r="D198" s="21">
        <v>152.4</v>
      </c>
      <c r="E198" s="21"/>
      <c r="F198" s="16"/>
      <c r="G198" s="14"/>
      <c r="H198" s="14"/>
      <c r="I198" s="14"/>
      <c r="J198" s="14"/>
      <c r="K198" s="14"/>
    </row>
    <row r="199" spans="1:11" x14ac:dyDescent="0.25">
      <c r="A199" s="20">
        <v>44782</v>
      </c>
      <c r="B199" s="21" t="s">
        <v>16015</v>
      </c>
      <c r="C199" s="21">
        <v>27</v>
      </c>
      <c r="D199" s="59"/>
      <c r="E199" s="21">
        <v>151.9</v>
      </c>
      <c r="F199" s="16"/>
      <c r="G199" s="14"/>
      <c r="H199" s="14"/>
      <c r="I199" s="14"/>
      <c r="J199" s="14"/>
      <c r="K199" s="14"/>
    </row>
    <row r="200" spans="1:11" x14ac:dyDescent="0.25">
      <c r="A200" s="20">
        <v>44782</v>
      </c>
      <c r="B200" s="21" t="s">
        <v>16016</v>
      </c>
      <c r="C200" s="21">
        <v>47</v>
      </c>
      <c r="D200" s="59"/>
      <c r="E200" s="21">
        <v>156</v>
      </c>
      <c r="F200" s="16"/>
      <c r="G200" s="14"/>
      <c r="H200" s="14"/>
      <c r="I200" s="14"/>
      <c r="J200" s="14"/>
      <c r="K200" s="14"/>
    </row>
    <row r="201" spans="1:11" x14ac:dyDescent="0.25">
      <c r="A201" s="20">
        <v>44782</v>
      </c>
      <c r="B201" s="21" t="s">
        <v>16017</v>
      </c>
      <c r="C201" s="21">
        <v>223</v>
      </c>
      <c r="D201" s="59"/>
      <c r="E201" s="21">
        <v>411.6</v>
      </c>
      <c r="F201" s="16"/>
      <c r="G201" s="14"/>
      <c r="H201" s="14"/>
      <c r="I201" s="14"/>
      <c r="J201" s="14"/>
      <c r="K201" s="14"/>
    </row>
    <row r="202" spans="1:11" x14ac:dyDescent="0.25">
      <c r="A202" s="20">
        <v>44782</v>
      </c>
      <c r="B202" s="21" t="s">
        <v>16018</v>
      </c>
      <c r="C202" s="21">
        <v>25</v>
      </c>
      <c r="D202" s="59"/>
      <c r="E202" s="21">
        <v>68.599999999999994</v>
      </c>
      <c r="F202" s="16"/>
      <c r="G202" s="14"/>
      <c r="H202" s="14"/>
      <c r="I202" s="14"/>
      <c r="J202" s="14"/>
      <c r="K202" s="14"/>
    </row>
    <row r="203" spans="1:11" x14ac:dyDescent="0.25">
      <c r="A203" s="20">
        <v>44782</v>
      </c>
      <c r="B203" s="21" t="s">
        <v>16019</v>
      </c>
      <c r="C203" s="21">
        <v>114</v>
      </c>
      <c r="D203" s="59"/>
      <c r="E203" s="21">
        <v>284.2</v>
      </c>
      <c r="F203" s="16"/>
      <c r="G203" s="14"/>
      <c r="H203" s="14"/>
      <c r="I203" s="14"/>
      <c r="J203" s="14"/>
      <c r="K203" s="14"/>
    </row>
    <row r="204" spans="1:11" x14ac:dyDescent="0.25">
      <c r="A204" s="20">
        <v>44782</v>
      </c>
      <c r="B204" s="21" t="s">
        <v>16020</v>
      </c>
      <c r="C204" s="21">
        <v>180</v>
      </c>
      <c r="D204" s="59"/>
      <c r="E204" s="21">
        <v>541.03</v>
      </c>
      <c r="F204" s="16"/>
      <c r="G204" s="14"/>
      <c r="H204" s="14"/>
      <c r="I204" s="14"/>
      <c r="J204" s="14"/>
      <c r="K204" s="14"/>
    </row>
    <row r="205" spans="1:11" x14ac:dyDescent="0.25">
      <c r="A205" s="20">
        <v>44782</v>
      </c>
      <c r="B205" s="21" t="s">
        <v>16021</v>
      </c>
      <c r="C205" s="21">
        <v>48</v>
      </c>
      <c r="D205" s="21">
        <v>140.71</v>
      </c>
      <c r="E205" s="21"/>
      <c r="F205" s="16"/>
      <c r="G205" s="14"/>
      <c r="H205" s="14"/>
      <c r="I205" s="14"/>
      <c r="J205" s="14"/>
      <c r="K205" s="14"/>
    </row>
    <row r="206" spans="1:11" x14ac:dyDescent="0.25">
      <c r="A206" s="20">
        <v>44782</v>
      </c>
      <c r="B206" s="21" t="s">
        <v>16022</v>
      </c>
      <c r="C206" s="21">
        <v>80</v>
      </c>
      <c r="D206" s="59"/>
      <c r="E206" s="21">
        <v>191.1</v>
      </c>
      <c r="F206" s="16"/>
      <c r="G206" s="14"/>
      <c r="H206" s="14"/>
      <c r="I206" s="14"/>
      <c r="J206" s="14"/>
      <c r="K206" s="14"/>
    </row>
    <row r="207" spans="1:11" x14ac:dyDescent="0.25">
      <c r="A207" s="20">
        <v>44782</v>
      </c>
      <c r="B207" s="21" t="s">
        <v>16023</v>
      </c>
      <c r="C207" s="21">
        <v>25</v>
      </c>
      <c r="D207" s="59"/>
      <c r="E207" s="21">
        <v>52</v>
      </c>
      <c r="F207" s="16"/>
      <c r="G207" s="14"/>
      <c r="H207" s="14"/>
      <c r="I207" s="14"/>
      <c r="J207" s="14"/>
      <c r="K207" s="14"/>
    </row>
    <row r="208" spans="1:11" x14ac:dyDescent="0.25">
      <c r="A208" s="20">
        <v>44782</v>
      </c>
      <c r="B208" s="21" t="s">
        <v>16024</v>
      </c>
      <c r="C208" s="21">
        <v>60</v>
      </c>
      <c r="D208" s="59"/>
      <c r="E208" s="21">
        <v>150.80000000000001</v>
      </c>
      <c r="F208" s="16"/>
      <c r="G208" s="14"/>
      <c r="H208" s="14"/>
      <c r="I208" s="14"/>
      <c r="J208" s="14"/>
      <c r="K208" s="14"/>
    </row>
    <row r="209" spans="1:11" x14ac:dyDescent="0.25">
      <c r="A209" s="20">
        <v>44782</v>
      </c>
      <c r="B209" s="21" t="s">
        <v>16025</v>
      </c>
      <c r="C209" s="21">
        <v>1297</v>
      </c>
      <c r="D209" s="59"/>
      <c r="E209" s="346">
        <v>2992</v>
      </c>
      <c r="F209" s="16"/>
      <c r="G209" s="14"/>
      <c r="H209" s="14"/>
      <c r="I209" s="14"/>
      <c r="J209" s="14"/>
      <c r="K209" s="14"/>
    </row>
    <row r="210" spans="1:11" x14ac:dyDescent="0.25">
      <c r="A210" s="20">
        <v>44782</v>
      </c>
      <c r="B210" s="21" t="s">
        <v>16026</v>
      </c>
      <c r="C210" s="21">
        <v>532</v>
      </c>
      <c r="D210" s="59"/>
      <c r="E210" s="60">
        <v>1146.5999999999999</v>
      </c>
      <c r="F210" s="16"/>
      <c r="G210" s="14"/>
      <c r="H210" s="14"/>
      <c r="I210" s="14"/>
      <c r="J210" s="14"/>
      <c r="K210" s="14"/>
    </row>
    <row r="211" spans="1:11" x14ac:dyDescent="0.25">
      <c r="A211" s="20">
        <v>44782</v>
      </c>
      <c r="B211" s="21" t="s">
        <v>16027</v>
      </c>
      <c r="C211" s="21">
        <v>35</v>
      </c>
      <c r="D211" s="59"/>
      <c r="E211" s="21">
        <v>249.9</v>
      </c>
      <c r="F211" s="16"/>
      <c r="G211" s="14"/>
      <c r="H211" s="14"/>
      <c r="I211" s="14"/>
      <c r="J211" s="14"/>
      <c r="K211" s="14"/>
    </row>
    <row r="212" spans="1:11" x14ac:dyDescent="0.25">
      <c r="A212" s="20">
        <v>44782</v>
      </c>
      <c r="B212" s="21" t="s">
        <v>16028</v>
      </c>
      <c r="C212" s="21">
        <v>333</v>
      </c>
      <c r="D212" s="59"/>
      <c r="E212" s="21">
        <v>730.1</v>
      </c>
      <c r="F212" s="16"/>
      <c r="G212" s="14"/>
      <c r="H212" s="14"/>
      <c r="I212" s="14"/>
      <c r="J212" s="14"/>
      <c r="K212" s="14"/>
    </row>
    <row r="213" spans="1:11" x14ac:dyDescent="0.25">
      <c r="A213" s="20">
        <v>44782</v>
      </c>
      <c r="B213" s="21" t="s">
        <v>16029</v>
      </c>
      <c r="C213" s="21">
        <v>45</v>
      </c>
      <c r="D213" s="21">
        <v>171</v>
      </c>
      <c r="E213" s="21"/>
      <c r="F213" s="16"/>
      <c r="G213" s="14"/>
      <c r="H213" s="14"/>
      <c r="I213" s="14"/>
      <c r="J213" s="14"/>
      <c r="K213" s="14"/>
    </row>
    <row r="214" spans="1:11" x14ac:dyDescent="0.25">
      <c r="A214" s="20">
        <v>44782</v>
      </c>
      <c r="B214" s="21" t="s">
        <v>16030</v>
      </c>
      <c r="C214" s="21">
        <v>30</v>
      </c>
      <c r="D214" s="59"/>
      <c r="E214" s="21">
        <v>83.3</v>
      </c>
      <c r="F214" s="16"/>
      <c r="G214" s="14"/>
      <c r="H214" s="14"/>
      <c r="I214" s="14"/>
      <c r="J214" s="14"/>
      <c r="K214" s="14"/>
    </row>
    <row r="215" spans="1:11" x14ac:dyDescent="0.25">
      <c r="A215" s="20">
        <v>44782</v>
      </c>
      <c r="B215" s="21" t="s">
        <v>16031</v>
      </c>
      <c r="C215" s="21">
        <v>75</v>
      </c>
      <c r="D215" s="21">
        <v>268.63</v>
      </c>
      <c r="E215" s="21"/>
      <c r="F215" s="16"/>
      <c r="H215" s="14"/>
      <c r="I215" s="14"/>
      <c r="J215" s="14"/>
      <c r="K215" s="14"/>
    </row>
    <row r="216" spans="1:11" x14ac:dyDescent="0.25">
      <c r="A216" s="20">
        <v>44782</v>
      </c>
      <c r="B216" s="21" t="s">
        <v>16032</v>
      </c>
      <c r="C216" s="21">
        <v>27</v>
      </c>
      <c r="D216" s="21">
        <v>77.489999999999995</v>
      </c>
      <c r="E216" s="21"/>
      <c r="F216" s="16"/>
      <c r="G216" s="14"/>
      <c r="H216" s="14"/>
      <c r="I216" s="14"/>
      <c r="J216" s="14"/>
      <c r="K216" s="14"/>
    </row>
    <row r="217" spans="1:11" x14ac:dyDescent="0.25">
      <c r="A217" s="20">
        <v>44783</v>
      </c>
      <c r="B217" s="21" t="s">
        <v>16033</v>
      </c>
      <c r="C217" s="21">
        <v>40</v>
      </c>
      <c r="D217" s="21"/>
      <c r="E217" s="21">
        <v>93.1</v>
      </c>
      <c r="F217" s="16"/>
      <c r="G217" s="14"/>
      <c r="H217" s="14"/>
      <c r="I217" s="14"/>
      <c r="J217" s="14"/>
      <c r="K217" s="14"/>
    </row>
    <row r="218" spans="1:11" x14ac:dyDescent="0.25">
      <c r="A218" s="20">
        <v>44783</v>
      </c>
      <c r="B218" s="21" t="s">
        <v>16034</v>
      </c>
      <c r="C218" s="21">
        <v>23</v>
      </c>
      <c r="D218" s="21">
        <v>72.569999999999993</v>
      </c>
      <c r="E218" s="21"/>
      <c r="F218" s="16"/>
      <c r="G218" s="14"/>
      <c r="H218" s="14"/>
      <c r="I218" s="14"/>
      <c r="J218" s="14"/>
      <c r="K218" s="14"/>
    </row>
    <row r="219" spans="1:11" x14ac:dyDescent="0.25">
      <c r="A219" s="20">
        <v>44783</v>
      </c>
      <c r="B219" s="21" t="s">
        <v>16035</v>
      </c>
      <c r="C219" s="21">
        <v>185.8</v>
      </c>
      <c r="D219" s="21">
        <v>421.89</v>
      </c>
      <c r="E219" s="21"/>
      <c r="F219" s="16"/>
      <c r="G219" s="14"/>
      <c r="H219" s="14"/>
      <c r="I219" s="14"/>
      <c r="J219" s="14"/>
      <c r="K219" s="14"/>
    </row>
    <row r="220" spans="1:11" x14ac:dyDescent="0.25">
      <c r="A220" s="20">
        <v>44783</v>
      </c>
      <c r="B220" s="21" t="s">
        <v>16036</v>
      </c>
      <c r="C220" s="21">
        <v>25</v>
      </c>
      <c r="D220" s="21">
        <v>107.99</v>
      </c>
      <c r="E220" s="21"/>
      <c r="F220" s="16"/>
      <c r="G220" s="14"/>
      <c r="H220" s="14"/>
      <c r="I220" s="14"/>
      <c r="J220" s="14"/>
      <c r="K220" s="14"/>
    </row>
    <row r="221" spans="1:11" x14ac:dyDescent="0.25">
      <c r="A221" s="20">
        <v>44783</v>
      </c>
      <c r="B221" s="21" t="s">
        <v>16037</v>
      </c>
      <c r="C221" s="21">
        <v>10</v>
      </c>
      <c r="D221" s="21">
        <v>63.96</v>
      </c>
      <c r="E221" s="21"/>
      <c r="F221" s="16"/>
      <c r="G221" s="14"/>
      <c r="H221" s="14"/>
      <c r="I221" s="14"/>
      <c r="J221" s="14"/>
      <c r="K221" s="14"/>
    </row>
    <row r="222" spans="1:11" x14ac:dyDescent="0.25">
      <c r="A222" s="20">
        <v>44783</v>
      </c>
      <c r="B222" s="21" t="s">
        <v>16038</v>
      </c>
      <c r="C222" s="21">
        <v>94</v>
      </c>
      <c r="D222" s="59"/>
      <c r="E222" s="21">
        <v>245</v>
      </c>
      <c r="F222" s="16"/>
      <c r="G222" s="14"/>
      <c r="H222" s="14"/>
      <c r="I222" s="14"/>
      <c r="J222" s="14"/>
      <c r="K222" s="14"/>
    </row>
    <row r="223" spans="1:11" x14ac:dyDescent="0.25">
      <c r="A223" s="20">
        <v>44783</v>
      </c>
      <c r="B223" s="21" t="s">
        <v>16039</v>
      </c>
      <c r="C223" s="21">
        <v>70</v>
      </c>
      <c r="D223" s="59"/>
      <c r="E223" s="21">
        <v>182</v>
      </c>
      <c r="F223" s="16"/>
      <c r="G223" s="14"/>
      <c r="H223" s="14"/>
      <c r="I223" s="14"/>
      <c r="J223" s="14"/>
      <c r="K223" s="14"/>
    </row>
    <row r="224" spans="1:11" x14ac:dyDescent="0.25">
      <c r="A224" s="20">
        <v>44783</v>
      </c>
      <c r="B224" s="21" t="s">
        <v>16040</v>
      </c>
      <c r="C224" s="21">
        <v>25</v>
      </c>
      <c r="D224" s="59"/>
      <c r="E224" s="21">
        <v>72.8</v>
      </c>
      <c r="F224" s="16"/>
      <c r="G224" s="14"/>
      <c r="H224" s="14"/>
      <c r="I224" s="14"/>
      <c r="J224" s="14"/>
      <c r="K224" s="14"/>
    </row>
    <row r="225" spans="1:11" x14ac:dyDescent="0.25">
      <c r="A225" s="20">
        <v>44783</v>
      </c>
      <c r="B225" s="21" t="s">
        <v>16041</v>
      </c>
      <c r="C225" s="21">
        <v>760</v>
      </c>
      <c r="D225" s="59"/>
      <c r="E225" s="60">
        <v>2032.52</v>
      </c>
      <c r="F225" s="16"/>
      <c r="G225" s="14"/>
      <c r="H225" s="14"/>
      <c r="I225" s="14"/>
      <c r="J225" s="14"/>
      <c r="K225" s="14"/>
    </row>
    <row r="226" spans="1:11" x14ac:dyDescent="0.25">
      <c r="A226" s="20">
        <v>44783</v>
      </c>
      <c r="B226" s="21" t="s">
        <v>16042</v>
      </c>
      <c r="C226" s="21">
        <v>747</v>
      </c>
      <c r="D226" s="59"/>
      <c r="E226" s="60">
        <v>1712.95</v>
      </c>
      <c r="F226" s="16"/>
      <c r="G226" s="14"/>
      <c r="H226" s="14"/>
      <c r="I226" s="14"/>
      <c r="J226" s="14"/>
      <c r="K226" s="14"/>
    </row>
    <row r="227" spans="1:11" x14ac:dyDescent="0.25">
      <c r="A227" s="20">
        <v>44783</v>
      </c>
      <c r="B227" s="21" t="s">
        <v>16043</v>
      </c>
      <c r="C227" s="21">
        <v>157</v>
      </c>
      <c r="D227" s="59"/>
      <c r="E227" s="21">
        <v>387.1</v>
      </c>
      <c r="F227" s="16"/>
      <c r="G227" s="14"/>
      <c r="H227" s="14"/>
      <c r="I227" s="14"/>
      <c r="J227" s="14"/>
      <c r="K227" s="14"/>
    </row>
    <row r="228" spans="1:11" x14ac:dyDescent="0.25">
      <c r="A228" s="20">
        <v>44783</v>
      </c>
      <c r="B228" s="21" t="s">
        <v>16044</v>
      </c>
      <c r="C228" s="21">
        <v>16</v>
      </c>
      <c r="D228" s="59"/>
      <c r="E228" s="21">
        <v>176.8</v>
      </c>
      <c r="F228" s="16"/>
      <c r="G228" s="14"/>
      <c r="H228" s="14"/>
      <c r="I228" s="14"/>
      <c r="J228" s="14"/>
      <c r="K228" s="14"/>
    </row>
    <row r="229" spans="1:11" x14ac:dyDescent="0.25">
      <c r="A229" s="20">
        <v>44783</v>
      </c>
      <c r="B229" s="21" t="s">
        <v>16045</v>
      </c>
      <c r="C229" s="21">
        <v>35</v>
      </c>
      <c r="D229" s="59"/>
      <c r="E229" s="21">
        <v>88.2</v>
      </c>
      <c r="F229" s="16"/>
      <c r="G229" s="14"/>
      <c r="H229" s="14"/>
      <c r="I229" s="14"/>
      <c r="J229" s="14"/>
      <c r="K229" s="14"/>
    </row>
    <row r="230" spans="1:11" x14ac:dyDescent="0.25">
      <c r="A230" s="20">
        <v>44783</v>
      </c>
      <c r="B230" s="21" t="s">
        <v>16046</v>
      </c>
      <c r="C230" s="21">
        <v>190</v>
      </c>
      <c r="D230" s="59"/>
      <c r="E230" s="21">
        <v>373.8</v>
      </c>
      <c r="F230" s="16"/>
      <c r="G230" s="14"/>
      <c r="H230" s="14"/>
      <c r="I230" s="14"/>
      <c r="J230" s="14"/>
      <c r="K230" s="14"/>
    </row>
    <row r="231" spans="1:11" x14ac:dyDescent="0.25">
      <c r="A231" s="20">
        <v>44783</v>
      </c>
      <c r="B231" s="21" t="s">
        <v>16047</v>
      </c>
      <c r="C231" s="21">
        <v>50</v>
      </c>
      <c r="D231" s="21">
        <v>136.04</v>
      </c>
      <c r="E231" s="21"/>
      <c r="F231" s="16"/>
      <c r="G231" s="14"/>
      <c r="H231" s="14"/>
      <c r="I231" s="14"/>
      <c r="J231" s="14"/>
      <c r="K231" s="14"/>
    </row>
    <row r="232" spans="1:11" x14ac:dyDescent="0.25">
      <c r="A232" s="20">
        <v>44783</v>
      </c>
      <c r="B232" s="21" t="s">
        <v>16048</v>
      </c>
      <c r="C232" s="21">
        <v>129</v>
      </c>
      <c r="D232" s="21">
        <v>323.74</v>
      </c>
      <c r="E232" s="21"/>
      <c r="F232" s="16"/>
      <c r="H232" s="14"/>
      <c r="I232" s="14"/>
      <c r="J232" s="14"/>
      <c r="K232" s="14"/>
    </row>
    <row r="233" spans="1:11" x14ac:dyDescent="0.25">
      <c r="A233" s="20">
        <v>44783</v>
      </c>
      <c r="B233" s="21" t="s">
        <v>16049</v>
      </c>
      <c r="C233" s="21">
        <v>77</v>
      </c>
      <c r="D233" s="59"/>
      <c r="E233" s="21">
        <v>171.5</v>
      </c>
      <c r="F233" s="16"/>
      <c r="H233" s="14"/>
      <c r="I233" s="14"/>
      <c r="J233" s="14"/>
      <c r="K233" s="14"/>
    </row>
    <row r="234" spans="1:11" x14ac:dyDescent="0.25">
      <c r="A234" s="20">
        <v>44783</v>
      </c>
      <c r="B234" s="21" t="s">
        <v>16050</v>
      </c>
      <c r="C234" s="21">
        <v>10</v>
      </c>
      <c r="D234" s="59"/>
      <c r="E234" s="21">
        <v>45</v>
      </c>
      <c r="F234" s="16"/>
      <c r="G234" s="14"/>
      <c r="H234" s="14"/>
      <c r="I234" s="14"/>
      <c r="J234" s="14"/>
      <c r="K234" s="14"/>
    </row>
    <row r="235" spans="1:11" x14ac:dyDescent="0.25">
      <c r="A235" s="20">
        <v>44783</v>
      </c>
      <c r="B235" s="21" t="s">
        <v>16051</v>
      </c>
      <c r="C235" s="21">
        <v>100</v>
      </c>
      <c r="D235" s="59"/>
      <c r="E235" s="21">
        <v>291.2</v>
      </c>
      <c r="F235" s="16"/>
      <c r="G235" s="14"/>
      <c r="H235" s="14"/>
      <c r="I235" s="14"/>
      <c r="J235" s="14"/>
      <c r="K235" s="14"/>
    </row>
    <row r="236" spans="1:11" x14ac:dyDescent="0.25">
      <c r="A236" s="20">
        <v>44783</v>
      </c>
      <c r="B236" s="21" t="s">
        <v>16052</v>
      </c>
      <c r="C236" s="21">
        <v>5</v>
      </c>
      <c r="D236" s="59"/>
      <c r="E236" s="21">
        <v>49</v>
      </c>
      <c r="F236" s="16"/>
      <c r="G236" s="14"/>
      <c r="H236" s="14"/>
      <c r="I236" s="14"/>
      <c r="J236" s="14"/>
      <c r="K236" s="14"/>
    </row>
    <row r="237" spans="1:11" x14ac:dyDescent="0.25">
      <c r="A237" s="20">
        <v>44783</v>
      </c>
      <c r="B237" s="21" t="s">
        <v>16053</v>
      </c>
      <c r="C237" s="21">
        <v>50</v>
      </c>
      <c r="D237" s="21">
        <v>168.76</v>
      </c>
      <c r="E237" s="21"/>
      <c r="F237" s="16"/>
      <c r="G237" s="14"/>
      <c r="H237" s="14"/>
      <c r="I237" s="14"/>
      <c r="J237" s="14"/>
      <c r="K237" s="14"/>
    </row>
    <row r="238" spans="1:11" x14ac:dyDescent="0.25">
      <c r="A238" s="20">
        <v>44783</v>
      </c>
      <c r="B238" s="21" t="s">
        <v>16054</v>
      </c>
      <c r="C238" s="21">
        <v>1530</v>
      </c>
      <c r="D238" s="59"/>
      <c r="E238" s="60">
        <v>3695.2</v>
      </c>
      <c r="F238" s="16"/>
      <c r="G238" s="14"/>
      <c r="H238" s="14"/>
      <c r="I238" s="14"/>
      <c r="J238" s="14"/>
      <c r="K238" s="14"/>
    </row>
    <row r="239" spans="1:11" x14ac:dyDescent="0.25">
      <c r="A239" s="20">
        <v>44783</v>
      </c>
      <c r="B239" s="21" t="s">
        <v>16055</v>
      </c>
      <c r="C239" s="21">
        <v>380</v>
      </c>
      <c r="D239" s="59"/>
      <c r="E239" s="21">
        <v>710.2</v>
      </c>
      <c r="F239" s="16"/>
      <c r="G239" s="14"/>
      <c r="H239" s="14"/>
      <c r="I239" s="14"/>
      <c r="J239" s="14"/>
      <c r="K239" s="14"/>
    </row>
    <row r="240" spans="1:11" x14ac:dyDescent="0.25">
      <c r="A240" s="20">
        <v>44783</v>
      </c>
      <c r="B240" s="21" t="s">
        <v>16056</v>
      </c>
      <c r="C240" s="21">
        <v>626</v>
      </c>
      <c r="D240" s="59"/>
      <c r="E240" s="60">
        <v>1596.6</v>
      </c>
      <c r="F240" s="16"/>
      <c r="G240" s="14"/>
      <c r="H240" s="14"/>
      <c r="I240" s="14"/>
      <c r="J240" s="14"/>
      <c r="K240" s="14"/>
    </row>
    <row r="241" spans="1:11" x14ac:dyDescent="0.25">
      <c r="A241" s="20">
        <v>44783</v>
      </c>
      <c r="B241" s="21" t="s">
        <v>16057</v>
      </c>
      <c r="C241" s="21">
        <v>202</v>
      </c>
      <c r="D241" s="21">
        <v>641.16999999999996</v>
      </c>
      <c r="E241" s="21"/>
      <c r="F241" s="16"/>
      <c r="G241" s="14"/>
      <c r="H241" s="14"/>
      <c r="I241" s="14"/>
      <c r="J241" s="14"/>
      <c r="K241" s="14"/>
    </row>
    <row r="242" spans="1:11" x14ac:dyDescent="0.25">
      <c r="A242" s="20">
        <v>44783</v>
      </c>
      <c r="B242" s="21" t="s">
        <v>16058</v>
      </c>
      <c r="C242" s="21">
        <v>63</v>
      </c>
      <c r="D242" s="21">
        <v>204.92</v>
      </c>
      <c r="E242" s="21"/>
      <c r="F242" s="16"/>
      <c r="G242" s="14"/>
      <c r="H242" s="14"/>
      <c r="I242" s="14"/>
      <c r="J242" s="14"/>
      <c r="K242" s="14"/>
    </row>
    <row r="243" spans="1:11" x14ac:dyDescent="0.25">
      <c r="A243" s="20">
        <v>44783</v>
      </c>
      <c r="B243" s="21" t="s">
        <v>16059</v>
      </c>
      <c r="C243" s="21">
        <v>54</v>
      </c>
      <c r="D243" s="59"/>
      <c r="E243" s="21">
        <v>126</v>
      </c>
      <c r="F243" s="16"/>
      <c r="G243" s="14"/>
      <c r="H243" s="14"/>
      <c r="I243" s="14"/>
      <c r="J243" s="14"/>
      <c r="K243" s="14"/>
    </row>
    <row r="244" spans="1:11" x14ac:dyDescent="0.25">
      <c r="A244" s="20">
        <v>44783</v>
      </c>
      <c r="B244" s="21" t="s">
        <v>16060</v>
      </c>
      <c r="C244" s="21">
        <v>58</v>
      </c>
      <c r="D244" s="59"/>
      <c r="E244" s="21">
        <v>343</v>
      </c>
      <c r="F244" s="16"/>
      <c r="G244" s="14"/>
      <c r="H244" s="14"/>
      <c r="I244" s="14"/>
      <c r="J244" s="14"/>
      <c r="K244" s="14"/>
    </row>
    <row r="245" spans="1:11" x14ac:dyDescent="0.25">
      <c r="A245" s="20">
        <v>44783</v>
      </c>
      <c r="B245" s="21" t="s">
        <v>16061</v>
      </c>
      <c r="C245" s="21">
        <v>175</v>
      </c>
      <c r="D245" s="21"/>
      <c r="E245" s="21">
        <v>421.4</v>
      </c>
      <c r="F245" s="16"/>
      <c r="G245" s="14"/>
      <c r="H245" s="14"/>
      <c r="I245" s="14"/>
      <c r="J245" s="14"/>
      <c r="K245" s="14"/>
    </row>
    <row r="246" spans="1:11" x14ac:dyDescent="0.25">
      <c r="A246" s="20">
        <v>44783</v>
      </c>
      <c r="B246" s="21" t="s">
        <v>16062</v>
      </c>
      <c r="C246" s="21">
        <v>17</v>
      </c>
      <c r="D246" s="21">
        <v>43.84</v>
      </c>
      <c r="E246" s="21"/>
      <c r="F246" s="16"/>
      <c r="G246" s="14"/>
      <c r="H246" s="14"/>
      <c r="I246" s="14"/>
      <c r="J246" s="14"/>
      <c r="K246" s="14"/>
    </row>
    <row r="247" spans="1:11" x14ac:dyDescent="0.25">
      <c r="A247" s="20">
        <v>44783</v>
      </c>
      <c r="B247" s="21" t="s">
        <v>16063</v>
      </c>
      <c r="C247" s="21">
        <v>500</v>
      </c>
      <c r="D247" s="59"/>
      <c r="E247" s="21">
        <v>728</v>
      </c>
      <c r="F247" s="16"/>
      <c r="G247" s="14"/>
      <c r="H247" s="14"/>
      <c r="I247" s="14"/>
      <c r="J247" s="14"/>
      <c r="K247" s="14"/>
    </row>
    <row r="248" spans="1:11" x14ac:dyDescent="0.25">
      <c r="A248" s="20">
        <v>44783</v>
      </c>
      <c r="B248" s="21" t="s">
        <v>16064</v>
      </c>
      <c r="C248" s="21">
        <v>115</v>
      </c>
      <c r="D248" s="21">
        <v>326.2</v>
      </c>
      <c r="E248" s="21"/>
      <c r="F248" s="16"/>
      <c r="G248" s="14"/>
      <c r="H248" s="14"/>
      <c r="I248" s="14"/>
      <c r="J248" s="14"/>
      <c r="K248" s="14"/>
    </row>
    <row r="249" spans="1:11" x14ac:dyDescent="0.25">
      <c r="A249" s="20">
        <v>44783</v>
      </c>
      <c r="B249" s="21" t="s">
        <v>16065</v>
      </c>
      <c r="C249" s="21">
        <v>73</v>
      </c>
      <c r="D249" s="21">
        <v>239.48</v>
      </c>
      <c r="E249" s="21"/>
      <c r="F249" s="16"/>
      <c r="G249" s="14"/>
      <c r="H249" s="14"/>
      <c r="I249" s="14"/>
      <c r="J249" s="14"/>
      <c r="K249" s="14"/>
    </row>
    <row r="250" spans="1:11" x14ac:dyDescent="0.25">
      <c r="A250" s="20">
        <v>44783</v>
      </c>
      <c r="B250" s="21" t="s">
        <v>16066</v>
      </c>
      <c r="C250" s="21">
        <v>103</v>
      </c>
      <c r="D250" s="59"/>
      <c r="E250" s="21">
        <v>239.2</v>
      </c>
      <c r="F250" s="16"/>
      <c r="H250" s="14"/>
      <c r="I250" s="14"/>
      <c r="J250" s="14"/>
      <c r="K250" s="14"/>
    </row>
    <row r="251" spans="1:11" x14ac:dyDescent="0.25">
      <c r="A251" s="20">
        <v>44783</v>
      </c>
      <c r="B251" s="21" t="s">
        <v>16067</v>
      </c>
      <c r="C251" s="21">
        <v>33</v>
      </c>
      <c r="D251" s="59"/>
      <c r="E251" s="21">
        <v>78.400000000000006</v>
      </c>
      <c r="F251" s="16"/>
      <c r="H251" s="14"/>
      <c r="I251" s="14"/>
      <c r="J251" s="14"/>
      <c r="K251" s="14"/>
    </row>
    <row r="252" spans="1:11" x14ac:dyDescent="0.25">
      <c r="A252" s="20">
        <v>44783</v>
      </c>
      <c r="B252" s="21" t="s">
        <v>16068</v>
      </c>
      <c r="C252" s="21">
        <v>130</v>
      </c>
      <c r="D252" s="21"/>
      <c r="E252" s="21">
        <v>424.2</v>
      </c>
      <c r="F252" s="16"/>
      <c r="G252" s="14"/>
      <c r="H252" s="14"/>
      <c r="I252" s="14"/>
      <c r="J252" s="14"/>
      <c r="K252" s="14"/>
    </row>
    <row r="253" spans="1:11" x14ac:dyDescent="0.25">
      <c r="A253" s="20">
        <v>44783</v>
      </c>
      <c r="B253" s="21" t="s">
        <v>16069</v>
      </c>
      <c r="C253" s="21">
        <v>55</v>
      </c>
      <c r="D253" s="21">
        <v>156.69999999999999</v>
      </c>
      <c r="E253" s="21"/>
      <c r="F253" s="16"/>
      <c r="G253" s="14"/>
      <c r="H253" s="14"/>
      <c r="I253" s="14"/>
      <c r="J253" s="14"/>
      <c r="K253" s="14"/>
    </row>
    <row r="254" spans="1:11" x14ac:dyDescent="0.25">
      <c r="A254" s="20">
        <v>44783</v>
      </c>
      <c r="B254" s="21" t="s">
        <v>16070</v>
      </c>
      <c r="C254" s="21">
        <v>198</v>
      </c>
      <c r="D254" s="21">
        <v>459.77</v>
      </c>
      <c r="E254" s="21"/>
      <c r="F254" s="16"/>
      <c r="G254" s="14"/>
      <c r="H254" s="14"/>
      <c r="I254" s="14"/>
      <c r="J254" s="14"/>
      <c r="K254" s="14"/>
    </row>
    <row r="255" spans="1:11" x14ac:dyDescent="0.25">
      <c r="A255" s="20">
        <v>44783</v>
      </c>
      <c r="B255" s="21" t="s">
        <v>16071</v>
      </c>
      <c r="C255" s="21">
        <v>45</v>
      </c>
      <c r="D255" s="21">
        <v>162.72999999999999</v>
      </c>
      <c r="E255" s="21"/>
      <c r="F255" s="16"/>
      <c r="G255" s="14"/>
      <c r="H255" s="14"/>
      <c r="I255" s="14"/>
      <c r="J255" s="14"/>
      <c r="K255" s="14"/>
    </row>
    <row r="256" spans="1:11" x14ac:dyDescent="0.25">
      <c r="A256" s="20">
        <v>44783</v>
      </c>
      <c r="B256" s="21" t="s">
        <v>16072</v>
      </c>
      <c r="C256" s="21">
        <v>28</v>
      </c>
      <c r="D256" s="21">
        <v>84.38</v>
      </c>
      <c r="E256" s="21"/>
      <c r="F256" s="16"/>
      <c r="G256" s="14"/>
      <c r="H256" s="14"/>
      <c r="I256" s="14"/>
      <c r="J256" s="14"/>
      <c r="K256" s="14"/>
    </row>
    <row r="257" spans="1:11" x14ac:dyDescent="0.25">
      <c r="A257" s="20">
        <v>44784</v>
      </c>
      <c r="B257" s="21" t="s">
        <v>16073</v>
      </c>
      <c r="C257" s="21">
        <v>10</v>
      </c>
      <c r="D257" s="112">
        <v>63.96</v>
      </c>
      <c r="E257" s="253"/>
      <c r="F257" s="16"/>
      <c r="G257" s="14"/>
      <c r="H257" s="14"/>
      <c r="I257" s="14"/>
      <c r="J257" s="14"/>
      <c r="K257" s="14"/>
    </row>
    <row r="258" spans="1:11" x14ac:dyDescent="0.25">
      <c r="A258" s="20">
        <v>44784</v>
      </c>
      <c r="B258" s="21" t="s">
        <v>16074</v>
      </c>
      <c r="C258" s="21">
        <v>23</v>
      </c>
      <c r="D258" s="253"/>
      <c r="E258" s="60">
        <v>49</v>
      </c>
      <c r="F258" s="16"/>
      <c r="G258" s="14"/>
    </row>
    <row r="259" spans="1:11" x14ac:dyDescent="0.25">
      <c r="A259" s="20">
        <v>44784</v>
      </c>
      <c r="B259" s="21" t="s">
        <v>16075</v>
      </c>
      <c r="C259" s="21">
        <v>22</v>
      </c>
      <c r="D259" s="21">
        <v>55.35</v>
      </c>
      <c r="E259" s="21"/>
      <c r="F259" s="16"/>
      <c r="G259" s="14"/>
      <c r="H259" s="14"/>
      <c r="I259" s="14"/>
      <c r="J259" s="14"/>
      <c r="K259" s="14"/>
    </row>
    <row r="260" spans="1:11" x14ac:dyDescent="0.25">
      <c r="A260" s="20">
        <v>44784</v>
      </c>
      <c r="B260" s="21" t="s">
        <v>16076</v>
      </c>
      <c r="C260" s="21">
        <v>145</v>
      </c>
      <c r="D260" s="59"/>
      <c r="E260" s="21">
        <v>772.75</v>
      </c>
      <c r="F260" s="16"/>
      <c r="G260" s="14"/>
      <c r="H260" s="14"/>
      <c r="I260" s="14"/>
      <c r="J260" s="14"/>
      <c r="K260" s="14"/>
    </row>
    <row r="261" spans="1:11" x14ac:dyDescent="0.25">
      <c r="A261" s="20">
        <v>44784</v>
      </c>
      <c r="B261" s="21" t="s">
        <v>16077</v>
      </c>
      <c r="C261" s="21">
        <v>240</v>
      </c>
      <c r="D261" s="59"/>
      <c r="E261" s="21">
        <v>652.29999999999995</v>
      </c>
      <c r="F261" s="16"/>
      <c r="G261" s="14"/>
      <c r="H261" s="14"/>
      <c r="I261" s="14"/>
      <c r="J261" s="14"/>
      <c r="K261" s="14"/>
    </row>
    <row r="262" spans="1:11" x14ac:dyDescent="0.25">
      <c r="A262" s="20">
        <v>44784</v>
      </c>
      <c r="B262" s="21" t="s">
        <v>16078</v>
      </c>
      <c r="C262" s="21">
        <v>40</v>
      </c>
      <c r="D262" s="21">
        <v>145.13999999999999</v>
      </c>
      <c r="E262" s="21"/>
      <c r="F262" s="16"/>
      <c r="G262" s="14"/>
      <c r="H262" s="14"/>
      <c r="I262" s="14"/>
      <c r="J262" s="14"/>
      <c r="K262" s="14"/>
    </row>
    <row r="263" spans="1:11" x14ac:dyDescent="0.25">
      <c r="A263" s="20">
        <v>44784</v>
      </c>
      <c r="B263" s="21" t="s">
        <v>16079</v>
      </c>
      <c r="C263" s="21">
        <v>81</v>
      </c>
      <c r="D263" s="59"/>
      <c r="E263" s="21">
        <v>186.2</v>
      </c>
      <c r="F263" s="16"/>
      <c r="G263" s="14"/>
      <c r="H263" s="14"/>
      <c r="I263" s="14"/>
      <c r="J263" s="14"/>
      <c r="K263" s="14"/>
    </row>
    <row r="264" spans="1:11" x14ac:dyDescent="0.25">
      <c r="A264" s="20">
        <v>44784</v>
      </c>
      <c r="B264" s="21" t="s">
        <v>16080</v>
      </c>
      <c r="C264" s="21">
        <v>41</v>
      </c>
      <c r="D264" s="59"/>
      <c r="E264" s="21">
        <v>90.59</v>
      </c>
      <c r="F264" s="16"/>
      <c r="G264" s="14"/>
    </row>
    <row r="265" spans="1:11" x14ac:dyDescent="0.25">
      <c r="A265" s="20">
        <v>44784</v>
      </c>
      <c r="B265" s="21" t="s">
        <v>16081</v>
      </c>
      <c r="C265" s="21">
        <v>10</v>
      </c>
      <c r="D265" s="21">
        <v>60.27</v>
      </c>
      <c r="E265" s="21"/>
      <c r="F265" s="16"/>
      <c r="G265" s="14"/>
    </row>
    <row r="266" spans="1:11" x14ac:dyDescent="0.25">
      <c r="A266" s="20">
        <v>44784</v>
      </c>
      <c r="B266" s="21" t="s">
        <v>16082</v>
      </c>
      <c r="C266" s="21">
        <v>1755</v>
      </c>
      <c r="D266" s="59"/>
      <c r="E266" s="60">
        <v>2675.4</v>
      </c>
      <c r="F266" s="16"/>
      <c r="G266" s="14"/>
    </row>
    <row r="267" spans="1:11" x14ac:dyDescent="0.25">
      <c r="A267" s="20">
        <v>44784</v>
      </c>
      <c r="B267" s="21" t="s">
        <v>16083</v>
      </c>
      <c r="C267" s="21">
        <v>405</v>
      </c>
      <c r="D267" s="59"/>
      <c r="E267" s="21">
        <v>617.4</v>
      </c>
      <c r="F267" s="16"/>
    </row>
    <row r="268" spans="1:11" x14ac:dyDescent="0.25">
      <c r="A268" s="20">
        <v>44784</v>
      </c>
      <c r="B268" s="21" t="s">
        <v>16084</v>
      </c>
      <c r="C268" s="21">
        <v>25</v>
      </c>
      <c r="D268" s="21">
        <v>84.38</v>
      </c>
      <c r="E268" s="21"/>
      <c r="F268" s="16"/>
    </row>
    <row r="269" spans="1:11" x14ac:dyDescent="0.25">
      <c r="A269" s="20">
        <v>44784</v>
      </c>
      <c r="B269" s="21" t="s">
        <v>16085</v>
      </c>
      <c r="C269" s="21">
        <v>119</v>
      </c>
      <c r="D269" s="59"/>
      <c r="E269" s="21">
        <v>328</v>
      </c>
      <c r="F269" s="16"/>
      <c r="G269" s="14"/>
    </row>
    <row r="270" spans="1:11" x14ac:dyDescent="0.25">
      <c r="A270" s="20">
        <v>44784</v>
      </c>
      <c r="B270" s="21" t="s">
        <v>16086</v>
      </c>
      <c r="C270" s="21">
        <v>50</v>
      </c>
      <c r="D270" s="59"/>
      <c r="E270" s="21">
        <v>137.19999999999999</v>
      </c>
      <c r="F270" s="16"/>
      <c r="G270" s="14"/>
    </row>
    <row r="271" spans="1:11" x14ac:dyDescent="0.25">
      <c r="A271" s="20">
        <v>44784</v>
      </c>
      <c r="B271" s="21" t="s">
        <v>16087</v>
      </c>
      <c r="C271" s="21">
        <v>41</v>
      </c>
      <c r="D271" s="59"/>
      <c r="E271" s="21">
        <v>101</v>
      </c>
      <c r="F271" s="16"/>
      <c r="G271" s="14"/>
    </row>
    <row r="272" spans="1:11" x14ac:dyDescent="0.25">
      <c r="A272" s="20">
        <v>44784</v>
      </c>
      <c r="B272" s="21" t="s">
        <v>16088</v>
      </c>
      <c r="C272" s="21">
        <v>100</v>
      </c>
      <c r="D272" s="59"/>
      <c r="E272" s="21">
        <v>282.8</v>
      </c>
      <c r="F272" s="16"/>
      <c r="G272" s="14"/>
    </row>
    <row r="273" spans="1:7" x14ac:dyDescent="0.25">
      <c r="A273" s="20">
        <v>44784</v>
      </c>
      <c r="B273" s="21" t="s">
        <v>16089</v>
      </c>
      <c r="C273" s="21">
        <v>185</v>
      </c>
      <c r="D273" s="59"/>
      <c r="E273" s="21">
        <v>542.79999999999995</v>
      </c>
      <c r="F273" s="16"/>
      <c r="G273" s="14"/>
    </row>
    <row r="274" spans="1:7" x14ac:dyDescent="0.25">
      <c r="A274" s="392">
        <v>44784</v>
      </c>
      <c r="B274" s="22" t="s">
        <v>16090</v>
      </c>
      <c r="C274" s="22">
        <v>61</v>
      </c>
      <c r="D274" s="396"/>
      <c r="E274" s="22">
        <v>142.1</v>
      </c>
      <c r="F274" s="16"/>
      <c r="G274" s="14"/>
    </row>
    <row r="275" spans="1:7" x14ac:dyDescent="0.25">
      <c r="A275" s="392">
        <v>44784</v>
      </c>
      <c r="B275" s="22" t="s">
        <v>16091</v>
      </c>
      <c r="C275" s="22">
        <v>31</v>
      </c>
      <c r="D275" s="396"/>
      <c r="E275" s="22">
        <v>78</v>
      </c>
      <c r="F275" s="16"/>
      <c r="G275" s="14"/>
    </row>
    <row r="276" spans="1:7" x14ac:dyDescent="0.25">
      <c r="A276" s="392">
        <v>44784</v>
      </c>
      <c r="B276" s="22" t="s">
        <v>16092</v>
      </c>
      <c r="C276" s="22">
        <v>103</v>
      </c>
      <c r="D276" s="396"/>
      <c r="E276" s="22">
        <v>216</v>
      </c>
      <c r="F276"/>
      <c r="G276" s="14"/>
    </row>
    <row r="277" spans="1:7" x14ac:dyDescent="0.25">
      <c r="A277" s="392">
        <v>44784</v>
      </c>
      <c r="B277" s="22" t="s">
        <v>16093</v>
      </c>
      <c r="C277" s="22">
        <v>208</v>
      </c>
      <c r="D277" s="396"/>
      <c r="E277" s="22">
        <v>488.78</v>
      </c>
      <c r="F277"/>
      <c r="G277" s="14"/>
    </row>
    <row r="278" spans="1:7" x14ac:dyDescent="0.25">
      <c r="A278" s="392">
        <v>44784</v>
      </c>
      <c r="B278" s="22" t="s">
        <v>16094</v>
      </c>
      <c r="C278" s="21">
        <v>150</v>
      </c>
      <c r="D278" s="396"/>
      <c r="E278" s="22">
        <v>424.2</v>
      </c>
      <c r="F278"/>
      <c r="G278" s="14"/>
    </row>
    <row r="279" spans="1:7" x14ac:dyDescent="0.25">
      <c r="A279" s="392">
        <v>44784</v>
      </c>
      <c r="B279" s="22" t="s">
        <v>16095</v>
      </c>
      <c r="C279" s="22">
        <v>122</v>
      </c>
      <c r="D279" s="396"/>
      <c r="E279" s="22">
        <v>279.3</v>
      </c>
      <c r="F279"/>
      <c r="G279" s="14"/>
    </row>
    <row r="280" spans="1:7" x14ac:dyDescent="0.25">
      <c r="A280" s="392">
        <v>44784</v>
      </c>
      <c r="B280" s="22" t="s">
        <v>16096</v>
      </c>
      <c r="C280" s="22">
        <v>147</v>
      </c>
      <c r="D280" s="396"/>
      <c r="E280" s="22">
        <v>348.1</v>
      </c>
      <c r="F280"/>
      <c r="G280" s="14"/>
    </row>
    <row r="281" spans="1:7" x14ac:dyDescent="0.25">
      <c r="A281" s="392">
        <v>44784</v>
      </c>
      <c r="B281" s="22" t="s">
        <v>16097</v>
      </c>
      <c r="C281" s="21">
        <v>56</v>
      </c>
      <c r="D281" s="22">
        <v>168.76</v>
      </c>
      <c r="E281" s="22"/>
      <c r="F281"/>
      <c r="G281" s="14"/>
    </row>
    <row r="282" spans="1:7" x14ac:dyDescent="0.25">
      <c r="A282" s="392">
        <v>44784</v>
      </c>
      <c r="B282" s="22" t="s">
        <v>16098</v>
      </c>
      <c r="C282" s="21">
        <v>41</v>
      </c>
      <c r="D282" s="22"/>
      <c r="E282" s="22">
        <v>93.1</v>
      </c>
      <c r="F282"/>
      <c r="G282" s="14"/>
    </row>
    <row r="283" spans="1:7" x14ac:dyDescent="0.25">
      <c r="A283" s="392">
        <v>44784</v>
      </c>
      <c r="B283" s="22" t="s">
        <v>16100</v>
      </c>
      <c r="C283" s="21">
        <v>18</v>
      </c>
      <c r="D283" s="396"/>
      <c r="E283" s="22">
        <v>49</v>
      </c>
      <c r="F283"/>
      <c r="G283" s="14"/>
    </row>
    <row r="284" spans="1:7" x14ac:dyDescent="0.25">
      <c r="A284" s="392">
        <v>44784</v>
      </c>
      <c r="B284" s="22" t="s">
        <v>16101</v>
      </c>
      <c r="C284" s="21">
        <v>125</v>
      </c>
      <c r="D284" s="396"/>
      <c r="E284" s="22">
        <v>270.39999999999998</v>
      </c>
      <c r="F284" t="s">
        <v>16099</v>
      </c>
      <c r="G284" s="14"/>
    </row>
    <row r="285" spans="1:7" x14ac:dyDescent="0.25">
      <c r="A285" s="392">
        <v>44784</v>
      </c>
      <c r="B285" s="22" t="s">
        <v>16102</v>
      </c>
      <c r="C285" s="21">
        <v>413</v>
      </c>
      <c r="D285" s="396"/>
      <c r="E285" s="394">
        <v>1264</v>
      </c>
      <c r="F285"/>
      <c r="G285" s="14"/>
    </row>
    <row r="286" spans="1:7" x14ac:dyDescent="0.25">
      <c r="A286" s="392">
        <v>44785</v>
      </c>
      <c r="B286" s="22" t="s">
        <v>16103</v>
      </c>
      <c r="C286" s="22">
        <v>70</v>
      </c>
      <c r="D286" s="22">
        <v>203.2</v>
      </c>
      <c r="E286" s="22"/>
      <c r="F286"/>
    </row>
    <row r="287" spans="1:7" x14ac:dyDescent="0.25">
      <c r="A287" s="392">
        <v>44785</v>
      </c>
      <c r="B287" s="22" t="s">
        <v>16104</v>
      </c>
      <c r="C287" s="22">
        <v>26</v>
      </c>
      <c r="D287" s="22">
        <v>89.54</v>
      </c>
      <c r="E287" s="22"/>
      <c r="F287"/>
    </row>
    <row r="288" spans="1:7" x14ac:dyDescent="0.25">
      <c r="A288" s="392">
        <v>44785</v>
      </c>
      <c r="B288" s="22" t="s">
        <v>16105</v>
      </c>
      <c r="C288" s="22">
        <v>15</v>
      </c>
      <c r="D288" s="22">
        <v>63.96</v>
      </c>
      <c r="E288" s="22"/>
      <c r="F288" s="16"/>
      <c r="G288" s="14"/>
    </row>
    <row r="289" spans="1:7" x14ac:dyDescent="0.25">
      <c r="A289" s="392">
        <v>44785</v>
      </c>
      <c r="B289" s="22" t="s">
        <v>16106</v>
      </c>
      <c r="C289" s="22">
        <v>131</v>
      </c>
      <c r="D289" s="22">
        <v>159.65</v>
      </c>
      <c r="E289" s="22"/>
      <c r="F289" s="16"/>
      <c r="G289" s="14"/>
    </row>
    <row r="290" spans="1:7" x14ac:dyDescent="0.25">
      <c r="A290" s="392">
        <v>44785</v>
      </c>
      <c r="B290" s="22" t="s">
        <v>16107</v>
      </c>
      <c r="C290" s="22">
        <v>115</v>
      </c>
      <c r="D290" s="396"/>
      <c r="E290" s="22">
        <v>274.39999999999998</v>
      </c>
      <c r="F290" s="16"/>
      <c r="G290" s="14"/>
    </row>
    <row r="291" spans="1:7" x14ac:dyDescent="0.25">
      <c r="A291" s="392">
        <v>44785</v>
      </c>
      <c r="B291" s="22" t="s">
        <v>16108</v>
      </c>
      <c r="C291" s="22">
        <v>22</v>
      </c>
      <c r="D291" s="22">
        <v>60.27</v>
      </c>
      <c r="E291" s="22"/>
      <c r="F291" s="16"/>
      <c r="G291" s="14"/>
    </row>
    <row r="292" spans="1:7" x14ac:dyDescent="0.25">
      <c r="A292" s="392">
        <v>44785</v>
      </c>
      <c r="B292" s="21" t="s">
        <v>16109</v>
      </c>
      <c r="C292" s="22">
        <v>5</v>
      </c>
      <c r="D292" s="396"/>
      <c r="E292" s="22">
        <v>52</v>
      </c>
      <c r="F292" s="16"/>
      <c r="G292" s="14"/>
    </row>
    <row r="293" spans="1:7" x14ac:dyDescent="0.25">
      <c r="A293" s="392">
        <v>44785</v>
      </c>
      <c r="B293" s="22" t="s">
        <v>16110</v>
      </c>
      <c r="C293" s="22">
        <v>16</v>
      </c>
      <c r="D293" s="396"/>
      <c r="E293" s="22">
        <v>49</v>
      </c>
      <c r="F293" s="16"/>
      <c r="G293" s="14"/>
    </row>
    <row r="294" spans="1:7" x14ac:dyDescent="0.25">
      <c r="A294" s="392">
        <v>44785</v>
      </c>
      <c r="B294" s="22" t="s">
        <v>16111</v>
      </c>
      <c r="C294" s="22">
        <v>103</v>
      </c>
      <c r="D294" s="396"/>
      <c r="E294" s="22">
        <v>240.1</v>
      </c>
      <c r="F294" s="16"/>
      <c r="G294" s="14"/>
    </row>
    <row r="295" spans="1:7" x14ac:dyDescent="0.25">
      <c r="A295" s="392">
        <v>44785</v>
      </c>
      <c r="B295" s="22" t="s">
        <v>16112</v>
      </c>
      <c r="C295" s="22">
        <v>64</v>
      </c>
      <c r="D295" s="22">
        <v>186.84</v>
      </c>
      <c r="E295" s="22"/>
      <c r="F295" s="16"/>
      <c r="G295" s="14"/>
    </row>
    <row r="296" spans="1:7" x14ac:dyDescent="0.25">
      <c r="A296" s="392">
        <v>44785</v>
      </c>
      <c r="B296" s="22" t="s">
        <v>16113</v>
      </c>
      <c r="C296" s="22">
        <v>84</v>
      </c>
      <c r="D296" s="396"/>
      <c r="E296" s="22">
        <v>182.9</v>
      </c>
      <c r="F296" s="16"/>
      <c r="G296" s="14"/>
    </row>
    <row r="297" spans="1:7" x14ac:dyDescent="0.25">
      <c r="A297" s="392">
        <v>44785</v>
      </c>
      <c r="B297" s="22" t="s">
        <v>16114</v>
      </c>
      <c r="C297" s="22">
        <v>122</v>
      </c>
      <c r="D297" s="22">
        <v>337.51</v>
      </c>
      <c r="E297" s="22"/>
      <c r="F297" s="16"/>
      <c r="G297" s="14"/>
    </row>
    <row r="298" spans="1:7" x14ac:dyDescent="0.25">
      <c r="A298" s="392">
        <v>44785</v>
      </c>
      <c r="B298" s="22" t="s">
        <v>16115</v>
      </c>
      <c r="C298" s="22">
        <v>75</v>
      </c>
      <c r="D298" s="22">
        <v>253.13</v>
      </c>
      <c r="E298" s="22"/>
      <c r="F298" s="16"/>
      <c r="G298" s="14"/>
    </row>
    <row r="299" spans="1:7" x14ac:dyDescent="0.25">
      <c r="A299" s="392">
        <v>44785</v>
      </c>
      <c r="B299" s="22" t="s">
        <v>16116</v>
      </c>
      <c r="C299" s="22">
        <v>72</v>
      </c>
      <c r="D299" s="396"/>
      <c r="E299" s="22">
        <v>102.9</v>
      </c>
      <c r="F299" s="16"/>
      <c r="G299" s="14"/>
    </row>
    <row r="300" spans="1:7" x14ac:dyDescent="0.25">
      <c r="A300" s="392">
        <v>44785</v>
      </c>
      <c r="B300" s="22" t="s">
        <v>16117</v>
      </c>
      <c r="C300" s="22">
        <v>148</v>
      </c>
      <c r="D300" s="396"/>
      <c r="E300" s="22">
        <v>436.1</v>
      </c>
      <c r="F300" s="16"/>
      <c r="G300" s="14"/>
    </row>
    <row r="301" spans="1:7" x14ac:dyDescent="0.25">
      <c r="A301" s="392">
        <v>44785</v>
      </c>
      <c r="B301" s="22" t="s">
        <v>16118</v>
      </c>
      <c r="C301" s="22">
        <v>225</v>
      </c>
      <c r="D301" s="22">
        <v>778.68</v>
      </c>
      <c r="E301" s="22"/>
      <c r="F301" s="16"/>
      <c r="G301" s="14"/>
    </row>
    <row r="302" spans="1:7" x14ac:dyDescent="0.25">
      <c r="A302" s="392">
        <v>44785</v>
      </c>
      <c r="B302" s="22" t="s">
        <v>16119</v>
      </c>
      <c r="C302" s="22">
        <v>41</v>
      </c>
      <c r="D302" s="22">
        <v>120.54</v>
      </c>
      <c r="E302" s="22"/>
      <c r="F302" s="16"/>
      <c r="G302" s="14"/>
    </row>
    <row r="303" spans="1:7" x14ac:dyDescent="0.25">
      <c r="A303" s="392">
        <v>44785</v>
      </c>
      <c r="B303" s="22" t="s">
        <v>16120</v>
      </c>
      <c r="C303" s="78">
        <v>627</v>
      </c>
      <c r="D303" s="396"/>
      <c r="E303" s="394">
        <v>2251.1999999999998</v>
      </c>
      <c r="F303" s="16"/>
      <c r="G303" s="14"/>
    </row>
    <row r="304" spans="1:7" x14ac:dyDescent="0.25">
      <c r="A304" s="392">
        <v>44785</v>
      </c>
      <c r="B304" s="22" t="s">
        <v>16121</v>
      </c>
      <c r="C304" s="22">
        <v>113</v>
      </c>
      <c r="D304" s="22">
        <v>281.67</v>
      </c>
      <c r="E304" s="22"/>
      <c r="F304" s="16"/>
      <c r="G304" s="14"/>
    </row>
    <row r="305" spans="1:7" x14ac:dyDescent="0.25">
      <c r="A305" s="392">
        <v>44785</v>
      </c>
      <c r="B305" s="22" t="s">
        <v>16122</v>
      </c>
      <c r="C305" s="21">
        <v>25</v>
      </c>
      <c r="D305" s="396"/>
      <c r="E305" s="22">
        <v>68.599999999999994</v>
      </c>
      <c r="F305" s="16"/>
      <c r="G305" s="14"/>
    </row>
    <row r="306" spans="1:7" x14ac:dyDescent="0.25">
      <c r="A306" s="392">
        <v>44785</v>
      </c>
      <c r="B306" s="22" t="s">
        <v>16123</v>
      </c>
      <c r="C306" s="22">
        <v>60</v>
      </c>
      <c r="D306" s="396"/>
      <c r="E306" s="22">
        <v>191.1</v>
      </c>
      <c r="F306" s="16"/>
      <c r="G306" s="14"/>
    </row>
    <row r="307" spans="1:7" x14ac:dyDescent="0.25">
      <c r="A307" s="392">
        <v>44785</v>
      </c>
      <c r="B307" s="22" t="s">
        <v>16124</v>
      </c>
      <c r="C307" s="22">
        <v>50</v>
      </c>
      <c r="D307" s="396"/>
      <c r="E307" s="396"/>
      <c r="F307" s="16"/>
      <c r="G307" s="14"/>
    </row>
    <row r="308" spans="1:7" ht="25.5" x14ac:dyDescent="0.25">
      <c r="A308" s="392">
        <v>44785</v>
      </c>
      <c r="B308" s="22" t="s">
        <v>16126</v>
      </c>
      <c r="C308" s="22">
        <v>268</v>
      </c>
      <c r="D308" s="22">
        <v>827.3</v>
      </c>
      <c r="E308" s="22"/>
      <c r="F308" s="16"/>
      <c r="G308" s="14"/>
    </row>
    <row r="309" spans="1:7" x14ac:dyDescent="0.25">
      <c r="A309" s="392">
        <v>44785</v>
      </c>
      <c r="B309" s="22" t="s">
        <v>16127</v>
      </c>
      <c r="C309" s="21">
        <v>107</v>
      </c>
      <c r="D309" s="22">
        <v>168.76</v>
      </c>
      <c r="E309" s="22"/>
      <c r="F309" s="16"/>
      <c r="G309" s="14"/>
    </row>
    <row r="310" spans="1:7" x14ac:dyDescent="0.25">
      <c r="A310" s="392">
        <v>44785</v>
      </c>
      <c r="B310" s="22" t="s">
        <v>16128</v>
      </c>
      <c r="C310" s="22">
        <v>28</v>
      </c>
      <c r="D310" s="396"/>
      <c r="E310" s="22">
        <v>63.7</v>
      </c>
      <c r="F310" s="16"/>
      <c r="G310" s="14"/>
    </row>
    <row r="311" spans="1:7" x14ac:dyDescent="0.25">
      <c r="A311" s="392">
        <v>44785</v>
      </c>
      <c r="B311" s="22" t="s">
        <v>16129</v>
      </c>
      <c r="C311" s="22">
        <v>40</v>
      </c>
      <c r="D311" s="396"/>
      <c r="E311" s="22">
        <v>88.2</v>
      </c>
      <c r="F311" s="16"/>
      <c r="G311" s="14"/>
    </row>
    <row r="312" spans="1:7" x14ac:dyDescent="0.25">
      <c r="A312" s="20">
        <v>44789</v>
      </c>
      <c r="B312" s="21" t="s">
        <v>16130</v>
      </c>
      <c r="C312" s="21">
        <v>56</v>
      </c>
      <c r="D312" s="253">
        <v>168.76</v>
      </c>
      <c r="E312" s="21"/>
      <c r="F312" s="16"/>
      <c r="G312" s="14"/>
    </row>
    <row r="313" spans="1:7" x14ac:dyDescent="0.25">
      <c r="A313" s="20">
        <v>44789</v>
      </c>
      <c r="B313" s="21" t="s">
        <v>16131</v>
      </c>
      <c r="C313" s="21">
        <v>27</v>
      </c>
      <c r="D313" s="253">
        <v>72.319999999999993</v>
      </c>
      <c r="E313" s="21"/>
      <c r="F313" s="16"/>
      <c r="G313" s="14"/>
    </row>
    <row r="314" spans="1:7" x14ac:dyDescent="0.25">
      <c r="A314" s="399">
        <v>44789</v>
      </c>
      <c r="B314" s="21" t="s">
        <v>16132</v>
      </c>
      <c r="C314" s="21">
        <v>3265</v>
      </c>
      <c r="D314" s="112"/>
      <c r="E314" s="254">
        <v>7468.56</v>
      </c>
      <c r="F314" s="16"/>
      <c r="G314" s="14"/>
    </row>
    <row r="315" spans="1:7" x14ac:dyDescent="0.25">
      <c r="A315" s="399">
        <v>44789</v>
      </c>
      <c r="B315" s="21" t="s">
        <v>16133</v>
      </c>
      <c r="C315" s="112">
        <v>37</v>
      </c>
      <c r="D315" s="253"/>
      <c r="E315" s="60">
        <v>78.400000000000006</v>
      </c>
      <c r="F315" s="16"/>
      <c r="G315" s="14"/>
    </row>
    <row r="316" spans="1:7" x14ac:dyDescent="0.25">
      <c r="A316" s="20">
        <v>44789</v>
      </c>
      <c r="B316" s="21" t="s">
        <v>16134</v>
      </c>
      <c r="C316" s="253">
        <v>60</v>
      </c>
      <c r="D316" s="253">
        <v>253.13</v>
      </c>
      <c r="E316" s="21"/>
      <c r="F316" s="16"/>
      <c r="G316" s="14"/>
    </row>
    <row r="317" spans="1:7" x14ac:dyDescent="0.25">
      <c r="A317" s="20">
        <v>44789</v>
      </c>
      <c r="B317" s="21" t="s">
        <v>16135</v>
      </c>
      <c r="C317" s="21">
        <v>22</v>
      </c>
      <c r="D317" s="253">
        <v>72.569999999999993</v>
      </c>
      <c r="E317" s="21"/>
      <c r="F317" s="16"/>
      <c r="G317" s="14"/>
    </row>
    <row r="318" spans="1:7" x14ac:dyDescent="0.25">
      <c r="A318" s="20">
        <v>44789</v>
      </c>
      <c r="B318" s="21" t="s">
        <v>16136</v>
      </c>
      <c r="C318" s="21">
        <v>2381</v>
      </c>
      <c r="D318" s="253"/>
      <c r="E318" s="60">
        <v>5676.94</v>
      </c>
      <c r="F318" s="16"/>
      <c r="G318" s="14"/>
    </row>
    <row r="319" spans="1:7" x14ac:dyDescent="0.25">
      <c r="A319" s="20">
        <v>44789</v>
      </c>
      <c r="B319" s="21" t="s">
        <v>16137</v>
      </c>
      <c r="C319" s="253">
        <v>210</v>
      </c>
      <c r="D319" s="253"/>
      <c r="E319" s="21">
        <v>553</v>
      </c>
      <c r="F319" s="16"/>
    </row>
    <row r="320" spans="1:7" x14ac:dyDescent="0.25">
      <c r="A320" s="20">
        <v>44789</v>
      </c>
      <c r="B320" s="21" t="s">
        <v>16138</v>
      </c>
      <c r="C320" s="21">
        <v>302</v>
      </c>
      <c r="D320" s="253">
        <v>813.04</v>
      </c>
      <c r="E320" s="21"/>
      <c r="F320" s="16"/>
      <c r="G320" s="14"/>
    </row>
    <row r="321" spans="1:7" x14ac:dyDescent="0.25">
      <c r="A321" s="20">
        <v>44789</v>
      </c>
      <c r="B321" s="21" t="s">
        <v>16139</v>
      </c>
      <c r="C321" s="21">
        <v>252</v>
      </c>
      <c r="D321" s="253"/>
      <c r="E321" s="21">
        <v>627.9</v>
      </c>
      <c r="F321" s="16"/>
      <c r="G321" s="14"/>
    </row>
    <row r="322" spans="1:7" x14ac:dyDescent="0.25">
      <c r="A322" s="20">
        <v>44789</v>
      </c>
      <c r="B322" s="21" t="s">
        <v>16140</v>
      </c>
      <c r="C322" s="398">
        <v>588</v>
      </c>
      <c r="D322" s="112"/>
      <c r="E322" s="254">
        <v>1270.08</v>
      </c>
      <c r="F322" s="16"/>
      <c r="G322" s="14"/>
    </row>
    <row r="323" spans="1:7" x14ac:dyDescent="0.25">
      <c r="A323" s="20">
        <v>44789</v>
      </c>
      <c r="B323" s="21" t="s">
        <v>16141</v>
      </c>
      <c r="C323" s="21">
        <v>50</v>
      </c>
      <c r="D323" s="253">
        <v>168.76</v>
      </c>
      <c r="E323" s="21"/>
      <c r="F323" s="16"/>
      <c r="G323" s="14"/>
    </row>
    <row r="324" spans="1:7" x14ac:dyDescent="0.25">
      <c r="A324" s="20">
        <v>44789</v>
      </c>
      <c r="B324" s="21" t="s">
        <v>16142</v>
      </c>
      <c r="C324" s="21">
        <v>41</v>
      </c>
      <c r="D324" s="253"/>
      <c r="E324" s="21">
        <v>98</v>
      </c>
      <c r="F324" s="16"/>
      <c r="G324" s="14"/>
    </row>
    <row r="325" spans="1:7" x14ac:dyDescent="0.25">
      <c r="A325" s="20">
        <v>44789</v>
      </c>
      <c r="B325" s="21" t="s">
        <v>16143</v>
      </c>
      <c r="C325" s="21">
        <v>45</v>
      </c>
      <c r="D325" s="253">
        <v>136.04</v>
      </c>
      <c r="E325" s="21"/>
      <c r="F325" s="16"/>
      <c r="G325" s="14"/>
    </row>
    <row r="326" spans="1:7" x14ac:dyDescent="0.25">
      <c r="A326" s="20">
        <v>44789</v>
      </c>
      <c r="B326" s="21" t="s">
        <v>16144</v>
      </c>
      <c r="C326" s="253">
        <v>75</v>
      </c>
      <c r="D326" s="112">
        <v>168.76</v>
      </c>
      <c r="E326" s="253"/>
      <c r="F326" s="16"/>
      <c r="G326" s="14"/>
    </row>
    <row r="327" spans="1:7" x14ac:dyDescent="0.25">
      <c r="A327" s="20">
        <v>44789</v>
      </c>
      <c r="B327" s="21" t="s">
        <v>16145</v>
      </c>
      <c r="C327" s="253">
        <v>199</v>
      </c>
      <c r="D327" s="112"/>
      <c r="E327" s="253">
        <v>548.70000000000005</v>
      </c>
      <c r="F327" s="16"/>
      <c r="G327" s="14"/>
    </row>
    <row r="328" spans="1:7" x14ac:dyDescent="0.25">
      <c r="A328" s="20">
        <v>44789</v>
      </c>
      <c r="B328" s="21" t="s">
        <v>16146</v>
      </c>
      <c r="C328" s="253">
        <v>255</v>
      </c>
      <c r="D328" s="253"/>
      <c r="E328" s="253">
        <v>695.6</v>
      </c>
      <c r="F328" s="16"/>
      <c r="G328" s="14"/>
    </row>
    <row r="329" spans="1:7" x14ac:dyDescent="0.25">
      <c r="A329" s="20">
        <v>44789</v>
      </c>
      <c r="B329" s="21" t="s">
        <v>16147</v>
      </c>
      <c r="C329" s="21">
        <v>1528</v>
      </c>
      <c r="D329" s="60"/>
      <c r="E329" s="254">
        <v>3861</v>
      </c>
      <c r="F329" s="16"/>
      <c r="G329" s="14"/>
    </row>
    <row r="330" spans="1:7" x14ac:dyDescent="0.25">
      <c r="A330" s="20">
        <v>44789</v>
      </c>
      <c r="B330" s="21" t="s">
        <v>16148</v>
      </c>
      <c r="C330" s="21">
        <v>40</v>
      </c>
      <c r="D330" s="21">
        <v>84.38</v>
      </c>
      <c r="E330" s="253"/>
      <c r="F330" s="16"/>
      <c r="G330" s="14"/>
    </row>
    <row r="331" spans="1:7" x14ac:dyDescent="0.25">
      <c r="A331" s="20">
        <v>44789</v>
      </c>
      <c r="B331" s="21" t="s">
        <v>16149</v>
      </c>
      <c r="C331" s="21">
        <v>144</v>
      </c>
      <c r="D331" s="21"/>
      <c r="E331" s="253">
        <v>333.2</v>
      </c>
      <c r="F331" s="16"/>
      <c r="G331" s="14"/>
    </row>
    <row r="332" spans="1:7" x14ac:dyDescent="0.25">
      <c r="A332" s="20">
        <v>44789</v>
      </c>
      <c r="B332" s="21" t="s">
        <v>16150</v>
      </c>
      <c r="C332" s="21">
        <v>17</v>
      </c>
      <c r="D332" s="21"/>
      <c r="E332" s="253">
        <v>52</v>
      </c>
      <c r="F332" s="16"/>
      <c r="G332" s="14"/>
    </row>
    <row r="333" spans="1:7" x14ac:dyDescent="0.25">
      <c r="A333" s="20">
        <v>44789</v>
      </c>
      <c r="B333" s="21" t="s">
        <v>16151</v>
      </c>
      <c r="C333" s="21">
        <v>28</v>
      </c>
      <c r="D333" s="253"/>
      <c r="E333" s="272">
        <v>68.599999999999994</v>
      </c>
      <c r="F333" s="16"/>
      <c r="G333" s="14"/>
    </row>
    <row r="334" spans="1:7" x14ac:dyDescent="0.25">
      <c r="A334" s="20">
        <v>44789</v>
      </c>
      <c r="B334" s="21" t="s">
        <v>16152</v>
      </c>
      <c r="C334" s="21">
        <v>19</v>
      </c>
      <c r="D334" s="253">
        <v>76.7</v>
      </c>
      <c r="E334" s="60"/>
      <c r="F334" s="16"/>
    </row>
    <row r="335" spans="1:7" x14ac:dyDescent="0.25">
      <c r="A335" s="20">
        <v>44789</v>
      </c>
      <c r="B335" s="21" t="s">
        <v>16153</v>
      </c>
      <c r="C335" s="21">
        <v>50</v>
      </c>
      <c r="D335" s="253">
        <v>168.76</v>
      </c>
      <c r="E335" s="60"/>
      <c r="F335" s="16"/>
    </row>
    <row r="336" spans="1:7" x14ac:dyDescent="0.25">
      <c r="A336" s="20">
        <v>44789</v>
      </c>
      <c r="B336" s="21" t="s">
        <v>16154</v>
      </c>
      <c r="C336" s="253">
        <v>55</v>
      </c>
      <c r="D336" s="112">
        <v>159.9</v>
      </c>
      <c r="E336" s="253"/>
      <c r="F336" s="16"/>
      <c r="G336" s="14"/>
    </row>
    <row r="337" spans="1:7" x14ac:dyDescent="0.25">
      <c r="A337" s="20">
        <v>44789</v>
      </c>
      <c r="B337" s="21" t="s">
        <v>16155</v>
      </c>
      <c r="C337" s="21">
        <v>100</v>
      </c>
      <c r="D337" s="253"/>
      <c r="E337" s="294">
        <v>291.2</v>
      </c>
      <c r="F337" s="16"/>
      <c r="G337" s="14"/>
    </row>
    <row r="338" spans="1:7" x14ac:dyDescent="0.25">
      <c r="A338" s="20">
        <v>44789</v>
      </c>
      <c r="B338" s="21" t="s">
        <v>16156</v>
      </c>
      <c r="C338" s="21">
        <v>22</v>
      </c>
      <c r="D338" s="253">
        <v>72.569999999999993</v>
      </c>
      <c r="E338" s="21"/>
      <c r="F338" s="16"/>
      <c r="G338" s="14"/>
    </row>
    <row r="339" spans="1:7" x14ac:dyDescent="0.25">
      <c r="A339" s="20">
        <v>44789</v>
      </c>
      <c r="B339" s="21" t="s">
        <v>16157</v>
      </c>
      <c r="C339" s="21">
        <v>58</v>
      </c>
      <c r="D339" s="112">
        <v>181.43</v>
      </c>
      <c r="E339" s="253"/>
      <c r="F339" s="16"/>
      <c r="G339" s="14"/>
    </row>
    <row r="340" spans="1:7" x14ac:dyDescent="0.25">
      <c r="A340" s="20">
        <v>44789</v>
      </c>
      <c r="B340" s="21" t="s">
        <v>16158</v>
      </c>
      <c r="C340" s="21">
        <v>17</v>
      </c>
      <c r="D340" s="253">
        <v>60.27</v>
      </c>
      <c r="E340" s="112"/>
      <c r="F340" s="16"/>
      <c r="G340" s="14"/>
    </row>
    <row r="341" spans="1:7" x14ac:dyDescent="0.25">
      <c r="A341" s="20">
        <v>44789</v>
      </c>
      <c r="B341" s="21" t="s">
        <v>16159</v>
      </c>
      <c r="C341" s="21">
        <v>610</v>
      </c>
      <c r="D341" s="21"/>
      <c r="E341" s="254">
        <v>1389.96</v>
      </c>
      <c r="F341" s="16"/>
      <c r="G341" s="14"/>
    </row>
    <row r="342" spans="1:7" x14ac:dyDescent="0.25">
      <c r="A342" s="20">
        <v>44789</v>
      </c>
      <c r="B342" s="21" t="s">
        <v>16160</v>
      </c>
      <c r="C342" s="21">
        <v>49</v>
      </c>
      <c r="D342" s="21"/>
      <c r="E342" s="253">
        <v>127.4</v>
      </c>
      <c r="F342" s="16"/>
      <c r="G342" s="14"/>
    </row>
    <row r="343" spans="1:7" x14ac:dyDescent="0.25">
      <c r="A343" s="20">
        <v>44789</v>
      </c>
      <c r="B343" s="21" t="s">
        <v>16161</v>
      </c>
      <c r="C343" s="253">
        <v>21</v>
      </c>
      <c r="D343" s="253"/>
      <c r="E343" s="112">
        <v>49</v>
      </c>
      <c r="F343" s="16"/>
      <c r="G343" s="14"/>
    </row>
    <row r="344" spans="1:7" x14ac:dyDescent="0.25">
      <c r="A344" s="20">
        <v>44789</v>
      </c>
      <c r="B344" s="21" t="s">
        <v>16162</v>
      </c>
      <c r="C344" s="253">
        <v>15</v>
      </c>
      <c r="D344" s="112"/>
      <c r="E344" s="253">
        <v>60.27</v>
      </c>
      <c r="F344" s="16"/>
      <c r="G344" s="14"/>
    </row>
    <row r="345" spans="1:7" x14ac:dyDescent="0.25">
      <c r="A345" s="20">
        <v>44789</v>
      </c>
      <c r="B345" s="21" t="s">
        <v>16163</v>
      </c>
      <c r="C345" s="21">
        <v>210</v>
      </c>
      <c r="D345" s="253">
        <v>718.79</v>
      </c>
      <c r="E345" s="21"/>
      <c r="F345" s="16"/>
      <c r="G345" s="14"/>
    </row>
    <row r="346" spans="1:7" x14ac:dyDescent="0.25">
      <c r="A346" s="20">
        <v>44789</v>
      </c>
      <c r="B346" s="21" t="s">
        <v>16164</v>
      </c>
      <c r="C346" s="21">
        <v>21</v>
      </c>
      <c r="D346" s="253">
        <v>177.42</v>
      </c>
      <c r="E346" s="60"/>
      <c r="F346" s="16"/>
      <c r="G346" s="14"/>
    </row>
    <row r="347" spans="1:7" x14ac:dyDescent="0.25">
      <c r="A347" s="20">
        <v>44789</v>
      </c>
      <c r="B347" s="21" t="s">
        <v>16165</v>
      </c>
      <c r="C347" s="21">
        <v>60</v>
      </c>
      <c r="D347" s="253">
        <v>179.09</v>
      </c>
      <c r="E347" s="21"/>
      <c r="F347" s="16"/>
      <c r="G347" s="14"/>
    </row>
    <row r="348" spans="1:7" x14ac:dyDescent="0.25">
      <c r="A348" s="20">
        <v>44789</v>
      </c>
      <c r="B348" s="21" t="s">
        <v>16166</v>
      </c>
      <c r="C348" s="21">
        <v>190</v>
      </c>
      <c r="D348" s="253"/>
      <c r="E348" s="21">
        <v>462.8</v>
      </c>
      <c r="F348" s="16"/>
      <c r="G348" s="14"/>
    </row>
    <row r="349" spans="1:7" x14ac:dyDescent="0.25">
      <c r="A349" s="20">
        <v>44789</v>
      </c>
      <c r="B349" s="21" t="s">
        <v>16167</v>
      </c>
      <c r="C349" s="21">
        <v>65</v>
      </c>
      <c r="D349" s="21"/>
      <c r="E349" s="253">
        <v>156</v>
      </c>
      <c r="F349" s="16"/>
      <c r="G349" s="14"/>
    </row>
    <row r="350" spans="1:7" x14ac:dyDescent="0.25">
      <c r="A350" s="20">
        <v>44789</v>
      </c>
      <c r="B350" s="21" t="s">
        <v>16168</v>
      </c>
      <c r="C350" s="21">
        <v>108</v>
      </c>
      <c r="D350" s="21"/>
      <c r="E350" s="253">
        <v>270.39999999999998</v>
      </c>
      <c r="F350" s="16"/>
      <c r="G350" s="14"/>
    </row>
    <row r="351" spans="1:7" x14ac:dyDescent="0.25">
      <c r="A351" s="20">
        <v>44789</v>
      </c>
      <c r="B351" s="21" t="s">
        <v>16169</v>
      </c>
      <c r="C351" s="21">
        <v>555</v>
      </c>
      <c r="D351" s="253"/>
      <c r="E351" s="21">
        <v>1265.67</v>
      </c>
      <c r="F351" s="16"/>
      <c r="G351" s="14"/>
    </row>
    <row r="352" spans="1:7" x14ac:dyDescent="0.25">
      <c r="A352" s="20">
        <v>44789</v>
      </c>
      <c r="B352" s="21" t="s">
        <v>16170</v>
      </c>
      <c r="C352" s="21">
        <v>11</v>
      </c>
      <c r="D352" s="253">
        <v>60.27</v>
      </c>
      <c r="E352" s="60"/>
      <c r="F352" s="16"/>
      <c r="G352" s="14"/>
    </row>
    <row r="353" spans="1:7" ht="25.5" x14ac:dyDescent="0.25">
      <c r="A353" s="20">
        <v>44789</v>
      </c>
      <c r="B353" s="21" t="s">
        <v>16171</v>
      </c>
      <c r="C353" s="21">
        <v>140</v>
      </c>
      <c r="D353" s="112"/>
      <c r="E353" s="253">
        <v>291.2</v>
      </c>
      <c r="F353" s="16"/>
    </row>
    <row r="354" spans="1:7" x14ac:dyDescent="0.25">
      <c r="A354" s="20">
        <v>44789</v>
      </c>
      <c r="B354" s="21" t="s">
        <v>16172</v>
      </c>
      <c r="C354" s="21">
        <v>16</v>
      </c>
      <c r="D354" s="253">
        <v>60.27</v>
      </c>
      <c r="E354" s="21"/>
      <c r="F354" s="16"/>
    </row>
    <row r="355" spans="1:7" x14ac:dyDescent="0.25">
      <c r="A355" s="20">
        <v>44789</v>
      </c>
      <c r="B355" s="21" t="s">
        <v>16173</v>
      </c>
      <c r="C355" s="21">
        <v>50</v>
      </c>
      <c r="D355" s="21">
        <v>168.76</v>
      </c>
      <c r="E355" s="21"/>
      <c r="F355" s="16"/>
      <c r="G355" s="14"/>
    </row>
    <row r="356" spans="1:7" x14ac:dyDescent="0.25">
      <c r="A356" s="20">
        <v>44789</v>
      </c>
      <c r="B356" s="21" t="s">
        <v>16174</v>
      </c>
      <c r="C356" s="21">
        <v>34</v>
      </c>
      <c r="D356" s="21">
        <v>96.43</v>
      </c>
      <c r="E356" s="21"/>
      <c r="F356" s="16"/>
      <c r="G356" s="14"/>
    </row>
    <row r="357" spans="1:7" x14ac:dyDescent="0.25">
      <c r="A357" s="20">
        <v>44789</v>
      </c>
      <c r="B357" s="21" t="s">
        <v>16175</v>
      </c>
      <c r="C357" s="21">
        <v>111</v>
      </c>
      <c r="D357" s="21">
        <v>253.13</v>
      </c>
      <c r="E357" s="21"/>
      <c r="F357"/>
      <c r="G357" s="14"/>
    </row>
    <row r="358" spans="1:7" x14ac:dyDescent="0.25">
      <c r="A358" s="20">
        <v>44789</v>
      </c>
      <c r="B358" s="21" t="s">
        <v>16176</v>
      </c>
      <c r="C358" s="21">
        <v>237</v>
      </c>
      <c r="D358" s="59"/>
      <c r="E358" s="21">
        <v>489.06</v>
      </c>
      <c r="F358"/>
      <c r="G358" s="14"/>
    </row>
    <row r="359" spans="1:7" x14ac:dyDescent="0.25">
      <c r="A359" s="20">
        <v>44790</v>
      </c>
      <c r="B359" s="21" t="s">
        <v>16178</v>
      </c>
      <c r="C359" s="21">
        <v>48</v>
      </c>
      <c r="D359" s="59"/>
      <c r="E359" s="21">
        <v>117.6</v>
      </c>
      <c r="F359"/>
      <c r="G359" s="14"/>
    </row>
    <row r="360" spans="1:7" ht="25.5" x14ac:dyDescent="0.25">
      <c r="A360" s="20">
        <v>44790</v>
      </c>
      <c r="B360" s="21" t="s">
        <v>16179</v>
      </c>
      <c r="C360" s="21">
        <v>100</v>
      </c>
      <c r="D360" s="21">
        <v>337.51</v>
      </c>
      <c r="E360" s="21"/>
      <c r="F360"/>
      <c r="G360" s="14"/>
    </row>
    <row r="361" spans="1:7" x14ac:dyDescent="0.25">
      <c r="A361" s="20">
        <v>44790</v>
      </c>
      <c r="B361" s="21" t="s">
        <v>16180</v>
      </c>
      <c r="C361" s="21">
        <v>148</v>
      </c>
      <c r="D361" s="21"/>
      <c r="E361" s="21">
        <v>294.8</v>
      </c>
      <c r="F361"/>
      <c r="G361" s="14"/>
    </row>
    <row r="362" spans="1:7" x14ac:dyDescent="0.25">
      <c r="A362" s="20">
        <v>44790</v>
      </c>
      <c r="B362" s="21" t="s">
        <v>16181</v>
      </c>
      <c r="C362" s="21">
        <v>44</v>
      </c>
      <c r="D362" s="59"/>
      <c r="E362" s="21">
        <v>109.2</v>
      </c>
      <c r="F362"/>
      <c r="G362" s="14"/>
    </row>
    <row r="363" spans="1:7" x14ac:dyDescent="0.25">
      <c r="A363" s="20">
        <v>44790</v>
      </c>
      <c r="B363" s="21" t="s">
        <v>16182</v>
      </c>
      <c r="C363" s="21">
        <v>50</v>
      </c>
      <c r="D363" s="59"/>
      <c r="E363" s="21">
        <v>129.80000000000001</v>
      </c>
      <c r="F363"/>
      <c r="G363" s="14"/>
    </row>
    <row r="364" spans="1:7" x14ac:dyDescent="0.25">
      <c r="A364" s="20">
        <v>44790</v>
      </c>
      <c r="B364" s="21" t="s">
        <v>16183</v>
      </c>
      <c r="C364" s="21">
        <v>170</v>
      </c>
      <c r="D364" s="59"/>
      <c r="E364" s="21">
        <v>349.44</v>
      </c>
      <c r="F364"/>
      <c r="G364" s="14"/>
    </row>
    <row r="365" spans="1:7" x14ac:dyDescent="0.25">
      <c r="A365" s="20">
        <v>44790</v>
      </c>
      <c r="B365" s="21" t="s">
        <v>16184</v>
      </c>
      <c r="C365" s="21">
        <v>101</v>
      </c>
      <c r="D365" s="59"/>
      <c r="E365" s="21">
        <v>249.9</v>
      </c>
      <c r="F365"/>
      <c r="G365" s="14"/>
    </row>
    <row r="366" spans="1:7" x14ac:dyDescent="0.25">
      <c r="A366" s="20">
        <v>44790</v>
      </c>
      <c r="B366" s="21" t="s">
        <v>16185</v>
      </c>
      <c r="C366" s="21">
        <v>19</v>
      </c>
      <c r="D366" s="59"/>
      <c r="E366" s="21">
        <v>49</v>
      </c>
      <c r="F366"/>
      <c r="G366" s="14"/>
    </row>
    <row r="367" spans="1:7" x14ac:dyDescent="0.25">
      <c r="A367" s="20">
        <v>44790</v>
      </c>
      <c r="B367" s="21" t="s">
        <v>16186</v>
      </c>
      <c r="C367" s="21">
        <v>1548</v>
      </c>
      <c r="D367" s="59"/>
      <c r="E367" s="60">
        <v>2398.5</v>
      </c>
      <c r="F367"/>
      <c r="G367" s="14"/>
    </row>
    <row r="368" spans="1:7" x14ac:dyDescent="0.25">
      <c r="A368" s="20">
        <v>44790</v>
      </c>
      <c r="B368" s="21" t="s">
        <v>16187</v>
      </c>
      <c r="C368" s="21">
        <v>17</v>
      </c>
      <c r="D368" s="59"/>
      <c r="E368" s="21">
        <v>49</v>
      </c>
      <c r="F368"/>
      <c r="G368" s="14"/>
    </row>
    <row r="369" spans="1:7" x14ac:dyDescent="0.25">
      <c r="A369" s="20">
        <v>44790</v>
      </c>
      <c r="B369" s="21" t="s">
        <v>16188</v>
      </c>
      <c r="C369" s="21">
        <v>40</v>
      </c>
      <c r="D369" s="59"/>
      <c r="E369" s="21">
        <v>137.19999999999999</v>
      </c>
      <c r="F369"/>
      <c r="G369" s="14"/>
    </row>
    <row r="370" spans="1:7" x14ac:dyDescent="0.25">
      <c r="A370" s="20">
        <v>44790</v>
      </c>
      <c r="B370" s="21" t="s">
        <v>16189</v>
      </c>
      <c r="C370" s="21">
        <v>150</v>
      </c>
      <c r="D370" s="21">
        <v>403.81</v>
      </c>
      <c r="E370" s="21"/>
      <c r="F370"/>
      <c r="G370" s="14"/>
    </row>
    <row r="371" spans="1:7" x14ac:dyDescent="0.25">
      <c r="A371" s="20">
        <v>44790</v>
      </c>
      <c r="B371" s="21" t="s">
        <v>16190</v>
      </c>
      <c r="C371" s="21">
        <v>75</v>
      </c>
      <c r="D371" s="21">
        <v>216.04</v>
      </c>
      <c r="E371" s="21"/>
      <c r="F371"/>
      <c r="G371" s="14"/>
    </row>
    <row r="372" spans="1:7" x14ac:dyDescent="0.25">
      <c r="A372" s="20">
        <v>44790</v>
      </c>
      <c r="B372" s="21" t="s">
        <v>16191</v>
      </c>
      <c r="C372" s="21">
        <v>30</v>
      </c>
      <c r="D372" s="59"/>
      <c r="E372" s="21">
        <v>68.599999999999994</v>
      </c>
      <c r="F372"/>
    </row>
    <row r="373" spans="1:7" x14ac:dyDescent="0.25">
      <c r="A373" s="20">
        <v>44790</v>
      </c>
      <c r="B373" s="21" t="s">
        <v>16192</v>
      </c>
      <c r="C373" s="21">
        <v>38</v>
      </c>
      <c r="D373" s="21"/>
      <c r="E373" s="21"/>
      <c r="F373"/>
    </row>
    <row r="374" spans="1:7" x14ac:dyDescent="0.25">
      <c r="A374" s="20">
        <v>44790</v>
      </c>
      <c r="B374" s="21" t="s">
        <v>16194</v>
      </c>
      <c r="C374" s="21">
        <v>55</v>
      </c>
      <c r="D374" s="59"/>
      <c r="E374" s="21">
        <v>135.19999999999999</v>
      </c>
      <c r="F374"/>
      <c r="G374" s="14"/>
    </row>
    <row r="375" spans="1:7" x14ac:dyDescent="0.25">
      <c r="A375" s="20">
        <v>44790</v>
      </c>
      <c r="B375" s="21" t="s">
        <v>16195</v>
      </c>
      <c r="C375" s="7">
        <v>634</v>
      </c>
      <c r="D375" s="59"/>
      <c r="E375" s="60">
        <v>1611.6</v>
      </c>
      <c r="F375"/>
      <c r="G375" s="14"/>
    </row>
    <row r="376" spans="1:7" x14ac:dyDescent="0.25">
      <c r="A376" s="20">
        <v>44790</v>
      </c>
      <c r="B376" s="21" t="s">
        <v>16196</v>
      </c>
      <c r="C376" s="21">
        <v>60</v>
      </c>
      <c r="D376" s="59"/>
      <c r="E376" s="21">
        <v>137.19999999999999</v>
      </c>
      <c r="F376"/>
      <c r="G376" s="14"/>
    </row>
    <row r="377" spans="1:7" x14ac:dyDescent="0.25">
      <c r="A377" s="20">
        <v>44790</v>
      </c>
      <c r="B377" s="21" t="s">
        <v>16197</v>
      </c>
      <c r="C377" s="21">
        <v>22</v>
      </c>
      <c r="D377" s="59"/>
      <c r="E377" s="21">
        <v>101</v>
      </c>
      <c r="F377"/>
      <c r="G377" s="14"/>
    </row>
    <row r="378" spans="1:7" x14ac:dyDescent="0.25">
      <c r="A378" s="20">
        <v>44790</v>
      </c>
      <c r="B378" s="21" t="s">
        <v>16198</v>
      </c>
      <c r="C378" s="21">
        <v>137</v>
      </c>
      <c r="D378" s="21"/>
      <c r="E378" s="21">
        <v>395.2</v>
      </c>
      <c r="F378"/>
      <c r="G378" s="14"/>
    </row>
    <row r="379" spans="1:7" x14ac:dyDescent="0.25">
      <c r="A379" s="20">
        <v>44790</v>
      </c>
      <c r="B379" s="21" t="s">
        <v>16200</v>
      </c>
      <c r="C379" s="21">
        <v>40</v>
      </c>
      <c r="D379" s="59"/>
      <c r="E379" s="21">
        <v>156.80000000000001</v>
      </c>
      <c r="F379"/>
      <c r="G379" s="14"/>
    </row>
    <row r="380" spans="1:7" x14ac:dyDescent="0.25">
      <c r="A380" s="20">
        <v>44790</v>
      </c>
      <c r="B380" s="21" t="s">
        <v>16201</v>
      </c>
      <c r="C380" s="21">
        <v>76</v>
      </c>
      <c r="D380" s="59"/>
      <c r="E380" s="21">
        <v>191.1</v>
      </c>
      <c r="F380" t="s">
        <v>16199</v>
      </c>
      <c r="G380" s="14"/>
    </row>
    <row r="381" spans="1:7" x14ac:dyDescent="0.25">
      <c r="A381" s="20">
        <v>44790</v>
      </c>
      <c r="B381" s="21" t="s">
        <v>16202</v>
      </c>
      <c r="C381" s="21">
        <v>23</v>
      </c>
      <c r="D381" s="21">
        <v>72.569999999999993</v>
      </c>
      <c r="E381" s="21"/>
      <c r="F381"/>
      <c r="G381" s="14"/>
    </row>
    <row r="382" spans="1:7" x14ac:dyDescent="0.25">
      <c r="A382" s="20">
        <v>44790</v>
      </c>
      <c r="B382" s="21" t="s">
        <v>16203</v>
      </c>
      <c r="C382" s="21">
        <v>154</v>
      </c>
      <c r="D382" s="59"/>
      <c r="E382" s="21">
        <v>352.8</v>
      </c>
      <c r="F382"/>
      <c r="G382" s="14"/>
    </row>
    <row r="383" spans="1:7" x14ac:dyDescent="0.25">
      <c r="A383" s="20">
        <v>44790</v>
      </c>
      <c r="B383" s="21" t="s">
        <v>16204</v>
      </c>
      <c r="C383" s="21">
        <v>60</v>
      </c>
      <c r="D383" s="59"/>
      <c r="E383" s="21">
        <v>159.30000000000001</v>
      </c>
      <c r="F383"/>
      <c r="G383" s="14"/>
    </row>
    <row r="384" spans="1:7" x14ac:dyDescent="0.25">
      <c r="A384" s="20">
        <v>44790</v>
      </c>
      <c r="B384" s="21" t="s">
        <v>16205</v>
      </c>
      <c r="C384" s="7">
        <v>150</v>
      </c>
      <c r="D384" s="59"/>
      <c r="E384" s="21">
        <v>289.10000000000002</v>
      </c>
      <c r="F384"/>
      <c r="G384" s="14"/>
    </row>
    <row r="385" spans="1:7" x14ac:dyDescent="0.25">
      <c r="A385" s="20">
        <v>44790</v>
      </c>
      <c r="B385" s="21" t="s">
        <v>16206</v>
      </c>
      <c r="C385" s="21">
        <v>60</v>
      </c>
      <c r="D385" s="59"/>
      <c r="E385" s="21">
        <v>159.30000000000001</v>
      </c>
      <c r="F385"/>
      <c r="G385" s="14"/>
    </row>
    <row r="386" spans="1:7" x14ac:dyDescent="0.25">
      <c r="A386" s="20">
        <v>44790</v>
      </c>
      <c r="B386" s="21" t="s">
        <v>16207</v>
      </c>
      <c r="C386" s="21">
        <v>180</v>
      </c>
      <c r="D386" s="21">
        <v>541.35</v>
      </c>
      <c r="E386" s="21"/>
      <c r="F386"/>
      <c r="G386" s="14"/>
    </row>
    <row r="387" spans="1:7" x14ac:dyDescent="0.25">
      <c r="A387" s="20">
        <v>44790</v>
      </c>
      <c r="B387" s="21" t="s">
        <v>16208</v>
      </c>
      <c r="C387" s="21">
        <v>70</v>
      </c>
      <c r="D387" s="21">
        <v>168.76</v>
      </c>
      <c r="E387" s="21"/>
      <c r="F387" s="16"/>
      <c r="G387" s="14"/>
    </row>
    <row r="388" spans="1:7" x14ac:dyDescent="0.25">
      <c r="A388" s="20">
        <v>44790</v>
      </c>
      <c r="B388" s="21" t="s">
        <v>16209</v>
      </c>
      <c r="C388" s="21">
        <v>60</v>
      </c>
      <c r="D388" s="59"/>
      <c r="E388" s="21">
        <v>159.30000000000001</v>
      </c>
      <c r="F388" s="16"/>
      <c r="G388" s="14"/>
    </row>
    <row r="389" spans="1:7" x14ac:dyDescent="0.25">
      <c r="A389" s="20">
        <v>44790</v>
      </c>
      <c r="B389" s="21" t="s">
        <v>16210</v>
      </c>
      <c r="C389" s="21">
        <v>790</v>
      </c>
      <c r="D389" s="59"/>
      <c r="E389" s="60">
        <v>1556.01</v>
      </c>
      <c r="F389"/>
      <c r="G389" s="14"/>
    </row>
    <row r="390" spans="1:7" x14ac:dyDescent="0.25">
      <c r="A390" s="20">
        <v>44790</v>
      </c>
      <c r="B390" s="21" t="s">
        <v>16211</v>
      </c>
      <c r="C390" s="21">
        <v>150</v>
      </c>
      <c r="D390" s="59"/>
      <c r="E390" s="21">
        <v>341.9</v>
      </c>
      <c r="F390"/>
    </row>
    <row r="391" spans="1:7" x14ac:dyDescent="0.25">
      <c r="A391" s="20">
        <v>44791</v>
      </c>
      <c r="B391" s="21" t="s">
        <v>16212</v>
      </c>
      <c r="C391" s="21">
        <v>20</v>
      </c>
      <c r="D391" s="21">
        <v>63.96</v>
      </c>
      <c r="E391" s="21"/>
      <c r="F391"/>
    </row>
    <row r="392" spans="1:7" x14ac:dyDescent="0.25">
      <c r="A392" s="20">
        <v>44791</v>
      </c>
      <c r="B392" s="21" t="s">
        <v>16213</v>
      </c>
      <c r="C392" s="21">
        <v>423</v>
      </c>
      <c r="D392" s="59"/>
      <c r="E392" s="60">
        <v>1287.72</v>
      </c>
      <c r="F392"/>
      <c r="G392" s="14"/>
    </row>
    <row r="393" spans="1:7" x14ac:dyDescent="0.25">
      <c r="A393" s="20">
        <v>44791</v>
      </c>
      <c r="B393" s="21" t="s">
        <v>16214</v>
      </c>
      <c r="C393" s="21">
        <v>84</v>
      </c>
      <c r="D393" s="21">
        <v>203.2</v>
      </c>
      <c r="E393" s="21"/>
      <c r="F393"/>
      <c r="G393" s="14"/>
    </row>
    <row r="394" spans="1:7" x14ac:dyDescent="0.25">
      <c r="A394" s="20">
        <v>44791</v>
      </c>
      <c r="B394" s="21" t="s">
        <v>16215</v>
      </c>
      <c r="C394" s="21">
        <v>1918</v>
      </c>
      <c r="D394" s="59"/>
      <c r="E394" s="60">
        <v>3845.52</v>
      </c>
      <c r="F394"/>
      <c r="G394" s="14"/>
    </row>
    <row r="395" spans="1:7" x14ac:dyDescent="0.25">
      <c r="A395" s="20">
        <v>44791</v>
      </c>
      <c r="B395" s="21" t="s">
        <v>16216</v>
      </c>
      <c r="C395" s="21">
        <v>111</v>
      </c>
      <c r="D395" s="21">
        <v>253.13</v>
      </c>
      <c r="E395" s="21"/>
      <c r="F395"/>
      <c r="G395" s="14"/>
    </row>
    <row r="396" spans="1:7" x14ac:dyDescent="0.25">
      <c r="A396" s="20">
        <v>44791</v>
      </c>
      <c r="B396" s="21" t="s">
        <v>16217</v>
      </c>
      <c r="C396" s="21">
        <v>185</v>
      </c>
      <c r="D396" s="21">
        <v>335.79</v>
      </c>
      <c r="E396" s="21"/>
      <c r="F396"/>
      <c r="G396" s="14"/>
    </row>
    <row r="397" spans="1:7" x14ac:dyDescent="0.25">
      <c r="A397" s="20">
        <v>44791</v>
      </c>
      <c r="B397" s="21" t="s">
        <v>16218</v>
      </c>
      <c r="C397" s="21">
        <v>21</v>
      </c>
      <c r="D397" s="59"/>
      <c r="E397" s="21">
        <v>52</v>
      </c>
      <c r="F397"/>
      <c r="G397" s="14"/>
    </row>
    <row r="398" spans="1:7" x14ac:dyDescent="0.25">
      <c r="A398" s="20">
        <v>44791</v>
      </c>
      <c r="B398" s="21" t="s">
        <v>16219</v>
      </c>
      <c r="C398" s="21">
        <v>91</v>
      </c>
      <c r="D398" s="59"/>
      <c r="E398" s="21">
        <v>151.30000000000001</v>
      </c>
      <c r="F398"/>
      <c r="G398" s="14"/>
    </row>
    <row r="399" spans="1:7" x14ac:dyDescent="0.25">
      <c r="A399" s="20">
        <v>44791</v>
      </c>
      <c r="B399" s="21" t="s">
        <v>16220</v>
      </c>
      <c r="C399" s="21">
        <v>74</v>
      </c>
      <c r="D399" s="21">
        <v>168.76</v>
      </c>
      <c r="E399" s="21"/>
      <c r="F399"/>
      <c r="G399" s="14"/>
    </row>
    <row r="400" spans="1:7" x14ac:dyDescent="0.25">
      <c r="A400" s="20">
        <v>44791</v>
      </c>
      <c r="B400" s="21" t="s">
        <v>16221</v>
      </c>
      <c r="C400" s="21">
        <v>1110</v>
      </c>
      <c r="D400" s="59"/>
      <c r="E400" s="60">
        <v>2443.5</v>
      </c>
      <c r="F400"/>
      <c r="G400" s="14"/>
    </row>
    <row r="401" spans="1:7" x14ac:dyDescent="0.25">
      <c r="A401" s="20">
        <v>44791</v>
      </c>
      <c r="B401" s="21" t="s">
        <v>16222</v>
      </c>
      <c r="C401" s="21">
        <v>29</v>
      </c>
      <c r="D401" s="59"/>
      <c r="E401" s="21">
        <v>93.6</v>
      </c>
      <c r="F401"/>
      <c r="G401" s="14"/>
    </row>
    <row r="402" spans="1:7" x14ac:dyDescent="0.25">
      <c r="A402" s="20">
        <v>44791</v>
      </c>
      <c r="B402" s="21" t="s">
        <v>16223</v>
      </c>
      <c r="C402" s="21">
        <v>377</v>
      </c>
      <c r="D402" s="59"/>
      <c r="E402" s="21">
        <v>901.6</v>
      </c>
      <c r="F402"/>
      <c r="G402" s="14"/>
    </row>
    <row r="403" spans="1:7" x14ac:dyDescent="0.25">
      <c r="A403" s="20">
        <v>44791</v>
      </c>
      <c r="B403" s="21" t="s">
        <v>16224</v>
      </c>
      <c r="C403" s="21">
        <v>110</v>
      </c>
      <c r="D403" s="21">
        <v>331.49</v>
      </c>
      <c r="E403" s="21"/>
      <c r="F403"/>
      <c r="G403" s="14"/>
    </row>
    <row r="404" spans="1:7" x14ac:dyDescent="0.25">
      <c r="A404" s="20">
        <v>44791</v>
      </c>
      <c r="B404" s="21" t="s">
        <v>16225</v>
      </c>
      <c r="C404" s="21">
        <v>73</v>
      </c>
      <c r="D404" s="59"/>
      <c r="E404" s="21">
        <v>166.6</v>
      </c>
      <c r="F404"/>
      <c r="G404" s="14"/>
    </row>
    <row r="405" spans="1:7" x14ac:dyDescent="0.25">
      <c r="A405" s="20">
        <v>44791</v>
      </c>
      <c r="B405" s="21" t="s">
        <v>16226</v>
      </c>
      <c r="C405" s="21">
        <v>105</v>
      </c>
      <c r="D405" s="59"/>
      <c r="E405" s="21">
        <v>254.8</v>
      </c>
      <c r="F405"/>
      <c r="G405" s="14"/>
    </row>
    <row r="406" spans="1:7" x14ac:dyDescent="0.25">
      <c r="A406" s="20">
        <v>44791</v>
      </c>
      <c r="B406" s="21" t="s">
        <v>16227</v>
      </c>
      <c r="C406" s="21">
        <v>770</v>
      </c>
      <c r="D406" s="59"/>
      <c r="E406" s="60">
        <v>1852.2</v>
      </c>
      <c r="F406"/>
      <c r="G406" s="14"/>
    </row>
    <row r="407" spans="1:7" x14ac:dyDescent="0.25">
      <c r="A407" s="20">
        <v>44791</v>
      </c>
      <c r="B407" s="21" t="s">
        <v>16228</v>
      </c>
      <c r="C407" s="21">
        <v>133</v>
      </c>
      <c r="D407" s="59"/>
      <c r="E407" s="21">
        <v>347.9</v>
      </c>
      <c r="F407"/>
    </row>
    <row r="408" spans="1:7" x14ac:dyDescent="0.25">
      <c r="A408" s="20">
        <v>44791</v>
      </c>
      <c r="B408" s="21" t="s">
        <v>16229</v>
      </c>
      <c r="C408" s="21">
        <v>108</v>
      </c>
      <c r="D408" s="59"/>
      <c r="E408" s="21">
        <v>228.8</v>
      </c>
      <c r="F408"/>
    </row>
    <row r="409" spans="1:7" x14ac:dyDescent="0.25">
      <c r="A409" s="20">
        <v>44791</v>
      </c>
      <c r="B409" s="21" t="s">
        <v>16230</v>
      </c>
      <c r="C409" s="21">
        <v>54</v>
      </c>
      <c r="D409" s="21">
        <v>154.97999999999999</v>
      </c>
      <c r="E409" s="21"/>
      <c r="F409"/>
      <c r="G409" s="14"/>
    </row>
    <row r="410" spans="1:7" x14ac:dyDescent="0.25">
      <c r="A410" s="392">
        <v>44791</v>
      </c>
      <c r="B410" s="22" t="s">
        <v>16231</v>
      </c>
      <c r="C410" s="22">
        <v>75</v>
      </c>
      <c r="D410" s="78">
        <v>377.86</v>
      </c>
      <c r="E410" s="22"/>
      <c r="F410"/>
      <c r="G410" s="14"/>
    </row>
    <row r="411" spans="1:7" x14ac:dyDescent="0.25">
      <c r="A411" s="392">
        <v>44791</v>
      </c>
      <c r="B411" s="22" t="s">
        <v>16232</v>
      </c>
      <c r="C411" s="22">
        <v>189</v>
      </c>
      <c r="D411" s="396"/>
      <c r="E411" s="22">
        <v>478.4</v>
      </c>
      <c r="F411"/>
      <c r="G411" s="14"/>
    </row>
    <row r="412" spans="1:7" x14ac:dyDescent="0.25">
      <c r="A412" s="392">
        <v>44791</v>
      </c>
      <c r="B412" s="22" t="s">
        <v>16233</v>
      </c>
      <c r="C412" s="22">
        <v>48</v>
      </c>
      <c r="D412" s="396"/>
      <c r="E412" s="22">
        <v>127.4</v>
      </c>
      <c r="F412" t="s">
        <v>16266</v>
      </c>
      <c r="G412" s="14"/>
    </row>
    <row r="413" spans="1:7" x14ac:dyDescent="0.25">
      <c r="A413" s="392">
        <v>44791</v>
      </c>
      <c r="B413" s="22" t="s">
        <v>16234</v>
      </c>
      <c r="C413" s="22">
        <v>146</v>
      </c>
      <c r="D413" s="396"/>
      <c r="E413" s="22">
        <v>401.2</v>
      </c>
      <c r="F413"/>
      <c r="G413" s="14"/>
    </row>
    <row r="414" spans="1:7" x14ac:dyDescent="0.25">
      <c r="A414" s="392">
        <v>44791</v>
      </c>
      <c r="B414" s="22" t="s">
        <v>16235</v>
      </c>
      <c r="C414" s="7">
        <v>210</v>
      </c>
      <c r="D414" s="396"/>
      <c r="E414" s="22">
        <v>421.62</v>
      </c>
      <c r="F414"/>
      <c r="G414" s="14"/>
    </row>
    <row r="415" spans="1:7" x14ac:dyDescent="0.25">
      <c r="A415" s="392">
        <v>44791</v>
      </c>
      <c r="B415" s="22" t="s">
        <v>16236</v>
      </c>
      <c r="C415" s="22">
        <v>27</v>
      </c>
      <c r="D415" s="396"/>
      <c r="E415" s="22">
        <v>73.5</v>
      </c>
      <c r="F415"/>
      <c r="G415" s="14"/>
    </row>
    <row r="416" spans="1:7" x14ac:dyDescent="0.25">
      <c r="A416" s="392">
        <v>44791</v>
      </c>
      <c r="B416" s="22" t="s">
        <v>16237</v>
      </c>
      <c r="C416" s="22">
        <v>12</v>
      </c>
      <c r="D416" s="22">
        <v>55.35</v>
      </c>
      <c r="E416" s="22"/>
      <c r="F416"/>
      <c r="G416" s="14"/>
    </row>
    <row r="417" spans="1:7" x14ac:dyDescent="0.25">
      <c r="A417" s="392">
        <v>44791</v>
      </c>
      <c r="B417" s="22" t="s">
        <v>16238</v>
      </c>
      <c r="C417" s="22">
        <v>603</v>
      </c>
      <c r="D417" s="396"/>
      <c r="E417" s="394">
        <v>1327.9</v>
      </c>
      <c r="F417"/>
      <c r="G417" s="14"/>
    </row>
    <row r="418" spans="1:7" x14ac:dyDescent="0.25">
      <c r="A418" s="392">
        <v>44791</v>
      </c>
      <c r="B418" s="22" t="s">
        <v>16239</v>
      </c>
      <c r="C418" s="22">
        <v>98</v>
      </c>
      <c r="D418" s="396"/>
      <c r="E418" s="22">
        <v>319.60000000000002</v>
      </c>
      <c r="F418"/>
      <c r="G418" s="14"/>
    </row>
    <row r="419" spans="1:7" x14ac:dyDescent="0.25">
      <c r="A419" s="392">
        <v>44791</v>
      </c>
      <c r="B419" s="22" t="s">
        <v>16240</v>
      </c>
      <c r="C419" s="7">
        <v>48</v>
      </c>
      <c r="D419" s="396"/>
      <c r="E419" s="22">
        <v>114.4</v>
      </c>
      <c r="F419"/>
      <c r="G419" s="14"/>
    </row>
    <row r="420" spans="1:7" x14ac:dyDescent="0.25">
      <c r="A420" s="392">
        <v>44791</v>
      </c>
      <c r="B420" s="22" t="s">
        <v>16241</v>
      </c>
      <c r="C420" s="22">
        <v>35</v>
      </c>
      <c r="D420" s="396"/>
      <c r="E420" s="22">
        <v>98</v>
      </c>
      <c r="F420"/>
      <c r="G420" s="14"/>
    </row>
    <row r="421" spans="1:7" x14ac:dyDescent="0.25">
      <c r="A421" s="392">
        <v>44791</v>
      </c>
      <c r="B421" s="22" t="s">
        <v>16242</v>
      </c>
      <c r="C421" s="7">
        <v>142</v>
      </c>
      <c r="D421" s="396"/>
      <c r="E421" s="21">
        <v>395.3</v>
      </c>
      <c r="F421"/>
      <c r="G421" s="14"/>
    </row>
    <row r="422" spans="1:7" x14ac:dyDescent="0.25">
      <c r="A422" s="392">
        <v>44791</v>
      </c>
      <c r="B422" s="21" t="s">
        <v>16243</v>
      </c>
      <c r="C422" s="272">
        <v>38</v>
      </c>
      <c r="D422" s="21"/>
      <c r="E422" s="272">
        <v>93.6</v>
      </c>
      <c r="F422"/>
      <c r="G422" s="14"/>
    </row>
    <row r="423" spans="1:7" x14ac:dyDescent="0.25">
      <c r="A423" s="392">
        <v>44791</v>
      </c>
      <c r="B423" s="249" t="s">
        <v>16244</v>
      </c>
      <c r="C423" s="272">
        <v>175</v>
      </c>
      <c r="D423" s="21">
        <v>447.72</v>
      </c>
      <c r="E423" s="21"/>
      <c r="F423"/>
      <c r="G423" s="14"/>
    </row>
    <row r="424" spans="1:7" x14ac:dyDescent="0.25">
      <c r="A424" s="392">
        <v>44791</v>
      </c>
      <c r="B424" s="272" t="s">
        <v>16245</v>
      </c>
      <c r="C424" s="21">
        <v>19</v>
      </c>
      <c r="D424" s="21">
        <v>63.96</v>
      </c>
      <c r="E424" s="21"/>
      <c r="F424"/>
      <c r="G424" s="14"/>
    </row>
    <row r="425" spans="1:7" x14ac:dyDescent="0.25">
      <c r="A425" s="392">
        <v>44791</v>
      </c>
      <c r="B425" s="272" t="s">
        <v>16246</v>
      </c>
      <c r="C425" s="21">
        <v>76</v>
      </c>
      <c r="D425" s="272">
        <v>114.51</v>
      </c>
      <c r="E425" s="21"/>
      <c r="F425"/>
      <c r="G425" s="14"/>
    </row>
    <row r="426" spans="1:7" x14ac:dyDescent="0.25">
      <c r="A426" s="392">
        <v>44791</v>
      </c>
      <c r="B426" s="272" t="s">
        <v>16247</v>
      </c>
      <c r="C426" s="272">
        <v>44</v>
      </c>
      <c r="D426" s="272">
        <v>108.26</v>
      </c>
      <c r="E426" s="21"/>
      <c r="F426"/>
      <c r="G426" s="14"/>
    </row>
    <row r="427" spans="1:7" x14ac:dyDescent="0.25">
      <c r="A427" s="392">
        <v>44791</v>
      </c>
      <c r="B427" s="249" t="s">
        <v>16248</v>
      </c>
      <c r="C427" s="272">
        <v>481</v>
      </c>
      <c r="D427" s="59"/>
      <c r="E427" s="272">
        <v>912.87</v>
      </c>
      <c r="F427"/>
    </row>
    <row r="428" spans="1:7" x14ac:dyDescent="0.25">
      <c r="A428" s="392">
        <v>44791</v>
      </c>
      <c r="B428" s="272" t="s">
        <v>16249</v>
      </c>
      <c r="C428" s="272">
        <v>39</v>
      </c>
      <c r="D428" s="272">
        <v>95.94</v>
      </c>
      <c r="E428" s="21"/>
      <c r="F428"/>
    </row>
    <row r="429" spans="1:7" x14ac:dyDescent="0.25">
      <c r="A429" s="20">
        <v>44792</v>
      </c>
      <c r="B429" s="272" t="s">
        <v>16250</v>
      </c>
      <c r="C429" s="272">
        <v>26</v>
      </c>
      <c r="D429" s="272">
        <v>84.38</v>
      </c>
      <c r="E429" s="21"/>
      <c r="F429"/>
      <c r="G429" s="14"/>
    </row>
    <row r="430" spans="1:7" x14ac:dyDescent="0.25">
      <c r="A430" s="20">
        <v>44792</v>
      </c>
      <c r="B430" s="272" t="s">
        <v>16251</v>
      </c>
      <c r="C430" s="272">
        <v>25</v>
      </c>
      <c r="D430" s="272">
        <v>84.38</v>
      </c>
      <c r="E430" s="21"/>
      <c r="F430"/>
      <c r="G430" s="14"/>
    </row>
    <row r="431" spans="1:7" x14ac:dyDescent="0.25">
      <c r="A431" s="20">
        <v>44792</v>
      </c>
      <c r="B431" s="272" t="s">
        <v>16252</v>
      </c>
      <c r="C431" s="272">
        <v>31</v>
      </c>
      <c r="D431" s="21"/>
      <c r="E431" s="272">
        <v>98.8</v>
      </c>
      <c r="F431"/>
      <c r="G431" s="14"/>
    </row>
    <row r="432" spans="1:7" x14ac:dyDescent="0.25">
      <c r="A432" s="20">
        <v>44792</v>
      </c>
      <c r="B432" s="272" t="s">
        <v>16253</v>
      </c>
      <c r="C432" s="272">
        <v>21</v>
      </c>
      <c r="D432" s="272">
        <v>63.96</v>
      </c>
      <c r="E432" s="21"/>
      <c r="F432"/>
      <c r="G432" s="14"/>
    </row>
    <row r="433" spans="1:7" x14ac:dyDescent="0.25">
      <c r="A433" s="20">
        <v>44792</v>
      </c>
      <c r="B433" s="272" t="s">
        <v>16254</v>
      </c>
      <c r="C433" s="272">
        <v>1119</v>
      </c>
      <c r="D433" s="21"/>
      <c r="E433" s="268">
        <v>2224.13</v>
      </c>
      <c r="F433"/>
      <c r="G433" s="14"/>
    </row>
    <row r="434" spans="1:7" x14ac:dyDescent="0.25">
      <c r="A434" s="20">
        <v>44792</v>
      </c>
      <c r="B434" s="272" t="s">
        <v>16255</v>
      </c>
      <c r="C434" s="272">
        <v>30</v>
      </c>
      <c r="D434" s="272">
        <v>84.38</v>
      </c>
      <c r="E434" s="21"/>
      <c r="F434"/>
      <c r="G434" s="14"/>
    </row>
    <row r="435" spans="1:7" x14ac:dyDescent="0.25">
      <c r="A435" s="20">
        <v>44792</v>
      </c>
      <c r="B435" s="272" t="s">
        <v>16256</v>
      </c>
      <c r="C435" s="7">
        <v>1797</v>
      </c>
      <c r="D435" s="21"/>
      <c r="E435" s="60">
        <v>3615.98</v>
      </c>
      <c r="F435"/>
      <c r="G435" s="14"/>
    </row>
    <row r="436" spans="1:7" x14ac:dyDescent="0.25">
      <c r="A436" s="20">
        <v>44792</v>
      </c>
      <c r="B436" s="272" t="s">
        <v>16257</v>
      </c>
      <c r="C436" s="272">
        <v>23</v>
      </c>
      <c r="D436" s="272">
        <v>72.569999999999993</v>
      </c>
      <c r="E436" s="21"/>
      <c r="F436"/>
      <c r="G436" s="14"/>
    </row>
    <row r="437" spans="1:7" x14ac:dyDescent="0.25">
      <c r="A437" s="20">
        <v>44792</v>
      </c>
      <c r="B437" s="272" t="s">
        <v>16259</v>
      </c>
      <c r="C437" s="272">
        <v>16</v>
      </c>
      <c r="D437" s="21"/>
      <c r="E437" s="272">
        <v>73.5</v>
      </c>
      <c r="F437"/>
      <c r="G437" s="14"/>
    </row>
    <row r="438" spans="1:7" x14ac:dyDescent="0.25">
      <c r="A438" s="20">
        <v>44792</v>
      </c>
      <c r="B438" s="272" t="s">
        <v>16258</v>
      </c>
      <c r="C438" s="272">
        <v>74</v>
      </c>
      <c r="D438" s="272">
        <v>168.76</v>
      </c>
      <c r="E438" s="21"/>
      <c r="F438"/>
      <c r="G438" s="14"/>
    </row>
    <row r="439" spans="1:7" x14ac:dyDescent="0.25">
      <c r="A439" s="20">
        <v>44792</v>
      </c>
      <c r="B439" s="272" t="s">
        <v>16260</v>
      </c>
      <c r="C439" s="272">
        <v>19</v>
      </c>
      <c r="D439" s="272">
        <v>60.27</v>
      </c>
      <c r="E439" s="21"/>
      <c r="F439"/>
      <c r="G439" s="14"/>
    </row>
    <row r="440" spans="1:7" x14ac:dyDescent="0.25">
      <c r="A440" s="20">
        <v>44792</v>
      </c>
      <c r="B440" s="272" t="s">
        <v>16261</v>
      </c>
      <c r="C440" s="21">
        <v>25</v>
      </c>
      <c r="D440" s="21">
        <v>63.96</v>
      </c>
      <c r="E440" s="21"/>
      <c r="F440"/>
      <c r="G440" s="14"/>
    </row>
    <row r="441" spans="1:7" x14ac:dyDescent="0.25">
      <c r="A441" s="20">
        <v>44792</v>
      </c>
      <c r="B441" s="272" t="s">
        <v>16262</v>
      </c>
      <c r="C441" s="272">
        <v>12</v>
      </c>
      <c r="D441" s="272">
        <v>60.27</v>
      </c>
      <c r="E441" s="21"/>
      <c r="F441"/>
    </row>
    <row r="442" spans="1:7" x14ac:dyDescent="0.25">
      <c r="A442" s="20">
        <v>44792</v>
      </c>
      <c r="B442" s="272" t="s">
        <v>16263</v>
      </c>
      <c r="C442" s="21">
        <v>418</v>
      </c>
      <c r="D442" s="272">
        <v>1301.83</v>
      </c>
      <c r="E442" s="21"/>
      <c r="F442"/>
    </row>
    <row r="443" spans="1:7" x14ac:dyDescent="0.25">
      <c r="A443" s="20">
        <v>44792</v>
      </c>
      <c r="B443" s="272" t="s">
        <v>16264</v>
      </c>
      <c r="C443" s="272">
        <v>144</v>
      </c>
      <c r="D443" s="21"/>
      <c r="E443" s="272">
        <v>265.5</v>
      </c>
      <c r="F443"/>
    </row>
    <row r="444" spans="1:7" x14ac:dyDescent="0.25">
      <c r="A444" s="20">
        <v>44792</v>
      </c>
      <c r="B444" s="272" t="s">
        <v>16265</v>
      </c>
      <c r="C444" s="21">
        <v>30</v>
      </c>
      <c r="D444" s="272">
        <v>84.38</v>
      </c>
      <c r="E444" s="22"/>
      <c r="F444"/>
    </row>
    <row r="445" spans="1:7" x14ac:dyDescent="0.25">
      <c r="A445" s="20">
        <v>44792</v>
      </c>
      <c r="B445" s="272" t="s">
        <v>16267</v>
      </c>
      <c r="C445" s="272">
        <v>50</v>
      </c>
      <c r="D445" s="272">
        <v>137</v>
      </c>
      <c r="E445" s="22"/>
      <c r="F445"/>
    </row>
    <row r="446" spans="1:7" ht="25.5" x14ac:dyDescent="0.25">
      <c r="A446" s="20">
        <v>44795</v>
      </c>
      <c r="B446" s="272" t="s">
        <v>16268</v>
      </c>
      <c r="C446" s="21" t="s">
        <v>16269</v>
      </c>
      <c r="D446" s="272"/>
      <c r="E446" s="22">
        <v>54.6</v>
      </c>
      <c r="F446" s="16"/>
    </row>
    <row r="447" spans="1:7" x14ac:dyDescent="0.25">
      <c r="A447" s="20">
        <v>44795</v>
      </c>
      <c r="B447" s="272" t="s">
        <v>16270</v>
      </c>
      <c r="C447" s="21">
        <v>18</v>
      </c>
      <c r="D447" s="272">
        <v>63.96</v>
      </c>
      <c r="E447" s="22"/>
      <c r="F447" s="16"/>
    </row>
    <row r="448" spans="1:7" x14ac:dyDescent="0.25">
      <c r="A448" s="20">
        <v>44795</v>
      </c>
      <c r="B448" s="272" t="s">
        <v>16271</v>
      </c>
      <c r="C448" s="272">
        <v>29</v>
      </c>
      <c r="D448" s="272"/>
      <c r="E448" s="22">
        <v>73.5</v>
      </c>
      <c r="F448" s="16"/>
    </row>
    <row r="449" spans="1:6" x14ac:dyDescent="0.25">
      <c r="A449" s="20">
        <v>44795</v>
      </c>
      <c r="B449" s="272" t="s">
        <v>16272</v>
      </c>
      <c r="C449" s="21">
        <v>25</v>
      </c>
      <c r="D449" s="272">
        <v>84.38</v>
      </c>
      <c r="E449" s="22"/>
      <c r="F449" s="16"/>
    </row>
    <row r="450" spans="1:6" x14ac:dyDescent="0.25">
      <c r="A450" s="20">
        <v>44795</v>
      </c>
      <c r="B450" s="272" t="s">
        <v>16273</v>
      </c>
      <c r="C450" s="21">
        <v>223</v>
      </c>
      <c r="D450" s="272"/>
      <c r="E450" s="22">
        <v>557.9</v>
      </c>
      <c r="F450" s="16"/>
    </row>
    <row r="451" spans="1:6" x14ac:dyDescent="0.25">
      <c r="A451" s="20">
        <v>44795</v>
      </c>
      <c r="B451" s="272" t="s">
        <v>16274</v>
      </c>
      <c r="C451" s="272">
        <v>98</v>
      </c>
      <c r="D451" s="272">
        <v>275.02999999999997</v>
      </c>
      <c r="E451" s="22"/>
      <c r="F451" s="16"/>
    </row>
    <row r="452" spans="1:6" x14ac:dyDescent="0.25">
      <c r="A452" s="20">
        <v>44795</v>
      </c>
      <c r="B452" s="272" t="s">
        <v>16275</v>
      </c>
      <c r="C452" s="21">
        <v>29</v>
      </c>
      <c r="D452" s="272"/>
      <c r="E452" s="22">
        <v>68.599999999999994</v>
      </c>
      <c r="F452" s="16"/>
    </row>
    <row r="453" spans="1:6" x14ac:dyDescent="0.25">
      <c r="A453" s="20">
        <v>44795</v>
      </c>
      <c r="B453" s="272" t="s">
        <v>16276</v>
      </c>
      <c r="C453" s="21">
        <v>15</v>
      </c>
      <c r="D453" s="272"/>
      <c r="E453" s="22">
        <v>49</v>
      </c>
      <c r="F453" s="16"/>
    </row>
    <row r="454" spans="1:6" x14ac:dyDescent="0.25">
      <c r="A454" s="20">
        <v>44795</v>
      </c>
      <c r="B454" s="272" t="s">
        <v>16277</v>
      </c>
      <c r="C454" s="272">
        <v>390</v>
      </c>
      <c r="D454" s="272"/>
      <c r="E454" s="22">
        <v>1200.8399999999999</v>
      </c>
      <c r="F454" s="16"/>
    </row>
    <row r="455" spans="1:6" x14ac:dyDescent="0.25">
      <c r="A455" s="20">
        <v>44795</v>
      </c>
      <c r="B455" s="400" t="s">
        <v>16278</v>
      </c>
      <c r="C455" s="21">
        <v>88</v>
      </c>
      <c r="D455" s="375">
        <v>225.05</v>
      </c>
      <c r="E455" s="22"/>
      <c r="F455" s="16"/>
    </row>
    <row r="456" spans="1:6" x14ac:dyDescent="0.25">
      <c r="A456" s="20">
        <v>44795</v>
      </c>
      <c r="B456" s="400" t="s">
        <v>16279</v>
      </c>
      <c r="C456" s="21">
        <v>65</v>
      </c>
      <c r="D456" s="375">
        <v>177.01</v>
      </c>
      <c r="E456" s="22"/>
      <c r="F456" s="16"/>
    </row>
    <row r="457" spans="1:6" x14ac:dyDescent="0.25">
      <c r="A457" s="20">
        <v>44795</v>
      </c>
      <c r="B457" s="400" t="s">
        <v>16280</v>
      </c>
      <c r="C457" s="21">
        <v>78</v>
      </c>
      <c r="D457" s="375">
        <v>243.65</v>
      </c>
      <c r="E457" s="22"/>
      <c r="F457" s="16"/>
    </row>
    <row r="458" spans="1:6" x14ac:dyDescent="0.25">
      <c r="A458" s="20">
        <v>44795</v>
      </c>
      <c r="B458" s="400" t="s">
        <v>16281</v>
      </c>
      <c r="C458" s="21">
        <v>76</v>
      </c>
      <c r="D458" s="375">
        <v>294.22000000000003</v>
      </c>
      <c r="E458" s="22"/>
      <c r="F458" s="16"/>
    </row>
    <row r="459" spans="1:6" x14ac:dyDescent="0.25">
      <c r="A459" s="20">
        <v>44795</v>
      </c>
      <c r="B459" s="272" t="s">
        <v>16282</v>
      </c>
      <c r="C459" s="21">
        <v>103</v>
      </c>
      <c r="D459" s="272"/>
      <c r="E459" s="22">
        <v>264.60000000000002</v>
      </c>
      <c r="F459" s="16"/>
    </row>
    <row r="460" spans="1:6" x14ac:dyDescent="0.25">
      <c r="A460" s="20">
        <v>44795</v>
      </c>
      <c r="B460" s="272" t="s">
        <v>16283</v>
      </c>
      <c r="C460" s="21">
        <v>587</v>
      </c>
      <c r="D460" s="272"/>
      <c r="E460" s="22">
        <v>1323</v>
      </c>
      <c r="F460" s="16"/>
    </row>
    <row r="461" spans="1:6" x14ac:dyDescent="0.25">
      <c r="A461" s="20">
        <v>44795</v>
      </c>
      <c r="B461" s="272" t="s">
        <v>16284</v>
      </c>
      <c r="C461" s="21">
        <v>270</v>
      </c>
      <c r="D461" s="272"/>
      <c r="E461" s="22">
        <v>617.4</v>
      </c>
      <c r="F461" s="16"/>
    </row>
    <row r="462" spans="1:6" x14ac:dyDescent="0.25">
      <c r="A462" s="20">
        <v>44795</v>
      </c>
      <c r="B462" s="272" t="s">
        <v>16285</v>
      </c>
      <c r="C462" s="21">
        <v>50</v>
      </c>
      <c r="D462" s="272"/>
      <c r="E462" s="22">
        <v>79</v>
      </c>
      <c r="F462" s="16"/>
    </row>
    <row r="463" spans="1:6" x14ac:dyDescent="0.25">
      <c r="A463" s="20">
        <v>44795</v>
      </c>
      <c r="B463" s="272" t="s">
        <v>16286</v>
      </c>
      <c r="C463" s="21">
        <v>16</v>
      </c>
      <c r="D463" s="272">
        <v>76.75</v>
      </c>
      <c r="E463" s="22"/>
      <c r="F463" s="16"/>
    </row>
    <row r="464" spans="1:6" x14ac:dyDescent="0.25">
      <c r="A464" s="20">
        <v>44795</v>
      </c>
      <c r="B464" s="272" t="s">
        <v>16287</v>
      </c>
      <c r="C464" s="21">
        <v>33</v>
      </c>
      <c r="D464" s="272"/>
      <c r="E464" s="22">
        <v>68.599999999999994</v>
      </c>
      <c r="F464" s="16"/>
    </row>
    <row r="465" spans="1:6" x14ac:dyDescent="0.25">
      <c r="A465" s="20">
        <v>44795</v>
      </c>
      <c r="B465" s="272" t="s">
        <v>16288</v>
      </c>
      <c r="C465" s="21">
        <v>20</v>
      </c>
      <c r="D465" s="272"/>
      <c r="E465" s="22">
        <v>52</v>
      </c>
      <c r="F465" s="16"/>
    </row>
    <row r="466" spans="1:6" ht="16.5" customHeight="1" x14ac:dyDescent="0.25">
      <c r="A466" s="20">
        <v>44795</v>
      </c>
      <c r="B466" s="272" t="s">
        <v>16289</v>
      </c>
      <c r="C466" s="21">
        <v>10</v>
      </c>
      <c r="D466" s="272">
        <v>38.75</v>
      </c>
      <c r="E466" s="22"/>
      <c r="F466" s="16"/>
    </row>
    <row r="467" spans="1:6" x14ac:dyDescent="0.25">
      <c r="A467" s="20">
        <v>44795</v>
      </c>
      <c r="B467" s="272" t="s">
        <v>16290</v>
      </c>
      <c r="C467" s="21">
        <v>45</v>
      </c>
      <c r="D467" s="272">
        <v>136.04</v>
      </c>
      <c r="E467" s="22"/>
      <c r="F467" s="16"/>
    </row>
    <row r="468" spans="1:6" x14ac:dyDescent="0.25">
      <c r="A468" s="20">
        <v>44795</v>
      </c>
      <c r="B468" s="272" t="s">
        <v>16291</v>
      </c>
      <c r="C468" s="21">
        <v>216</v>
      </c>
      <c r="D468" s="272"/>
      <c r="E468" s="22">
        <v>496.7</v>
      </c>
      <c r="F468" s="16"/>
    </row>
    <row r="469" spans="1:6" x14ac:dyDescent="0.25">
      <c r="A469" s="20">
        <v>44795</v>
      </c>
      <c r="B469" s="272" t="s">
        <v>16292</v>
      </c>
      <c r="C469" s="21">
        <v>471</v>
      </c>
      <c r="D469" s="272"/>
      <c r="E469" s="22">
        <v>1107.8</v>
      </c>
      <c r="F469" s="16"/>
    </row>
    <row r="470" spans="1:6" x14ac:dyDescent="0.25">
      <c r="A470" s="20">
        <v>44795</v>
      </c>
      <c r="B470" s="272" t="s">
        <v>16293</v>
      </c>
      <c r="C470" s="21">
        <v>152</v>
      </c>
      <c r="D470" s="272"/>
      <c r="E470" s="22">
        <v>333.2</v>
      </c>
      <c r="F470" s="16"/>
    </row>
    <row r="471" spans="1:6" x14ac:dyDescent="0.25">
      <c r="A471" s="20">
        <v>44795</v>
      </c>
      <c r="B471" s="272" t="s">
        <v>16294</v>
      </c>
      <c r="C471" s="21">
        <v>72</v>
      </c>
      <c r="D471" s="272">
        <v>275.93</v>
      </c>
      <c r="E471" s="22"/>
      <c r="F471" s="16"/>
    </row>
    <row r="472" spans="1:6" x14ac:dyDescent="0.25">
      <c r="A472" s="20">
        <v>44795</v>
      </c>
      <c r="B472" s="272" t="s">
        <v>16295</v>
      </c>
      <c r="C472" s="21">
        <v>27</v>
      </c>
      <c r="D472" s="272"/>
      <c r="E472" s="22">
        <v>101</v>
      </c>
      <c r="F472" s="16"/>
    </row>
    <row r="473" spans="1:6" x14ac:dyDescent="0.25">
      <c r="A473" s="20">
        <v>44795</v>
      </c>
      <c r="B473" s="400" t="s">
        <v>16296</v>
      </c>
      <c r="C473" s="21">
        <v>583</v>
      </c>
      <c r="D473" s="375"/>
      <c r="E473" s="22">
        <v>1363.93</v>
      </c>
      <c r="F473" s="16"/>
    </row>
    <row r="474" spans="1:6" x14ac:dyDescent="0.25">
      <c r="A474" s="20">
        <v>44795</v>
      </c>
      <c r="B474" s="400" t="s">
        <v>16297</v>
      </c>
      <c r="C474" s="21">
        <v>58</v>
      </c>
      <c r="D474" s="375"/>
      <c r="E474" s="22">
        <v>146</v>
      </c>
      <c r="F474" s="16"/>
    </row>
    <row r="475" spans="1:6" x14ac:dyDescent="0.25">
      <c r="A475" s="20">
        <v>44795</v>
      </c>
      <c r="B475" s="400" t="s">
        <v>16298</v>
      </c>
      <c r="C475" s="21">
        <v>74</v>
      </c>
      <c r="D475" s="375"/>
      <c r="E475" s="22">
        <v>373</v>
      </c>
      <c r="F475" s="16"/>
    </row>
    <row r="476" spans="1:6" x14ac:dyDescent="0.25">
      <c r="A476" s="20">
        <v>44795</v>
      </c>
      <c r="B476" s="400" t="s">
        <v>16299</v>
      </c>
      <c r="C476" s="21">
        <v>15</v>
      </c>
      <c r="D476" s="375"/>
      <c r="E476" s="22">
        <v>58.8</v>
      </c>
      <c r="F476" s="16"/>
    </row>
    <row r="477" spans="1:6" x14ac:dyDescent="0.25">
      <c r="A477" s="20">
        <v>44795</v>
      </c>
      <c r="B477" s="400" t="s">
        <v>16300</v>
      </c>
      <c r="C477" s="21">
        <v>360</v>
      </c>
      <c r="D477" s="375"/>
      <c r="E477" s="22">
        <v>873.6</v>
      </c>
      <c r="F477" s="16"/>
    </row>
    <row r="478" spans="1:6" x14ac:dyDescent="0.25">
      <c r="A478" s="20">
        <v>44795</v>
      </c>
      <c r="B478" s="400" t="s">
        <v>16301</v>
      </c>
      <c r="C478" s="21">
        <v>150</v>
      </c>
      <c r="D478" s="375">
        <v>681.69</v>
      </c>
      <c r="E478" s="22"/>
      <c r="F478" s="16"/>
    </row>
    <row r="479" spans="1:6" x14ac:dyDescent="0.25">
      <c r="A479" s="20">
        <v>44795</v>
      </c>
      <c r="B479" s="400" t="s">
        <v>16302</v>
      </c>
      <c r="C479" s="7">
        <v>40</v>
      </c>
      <c r="D479" s="375">
        <v>120.54</v>
      </c>
      <c r="E479" s="22"/>
      <c r="F479" s="16"/>
    </row>
    <row r="480" spans="1:6" x14ac:dyDescent="0.25">
      <c r="A480" s="20">
        <v>44795</v>
      </c>
      <c r="B480" s="21" t="s">
        <v>16303</v>
      </c>
      <c r="C480" s="7">
        <v>40</v>
      </c>
      <c r="D480" s="21">
        <v>168.76</v>
      </c>
      <c r="E480" s="21"/>
      <c r="F480" s="16"/>
    </row>
    <row r="481" spans="1:7" x14ac:dyDescent="0.25">
      <c r="A481" s="20">
        <v>44795</v>
      </c>
      <c r="B481" s="21" t="s">
        <v>16304</v>
      </c>
      <c r="C481" s="21">
        <v>53</v>
      </c>
      <c r="D481" s="21">
        <v>166.91</v>
      </c>
      <c r="E481" s="21"/>
      <c r="F481" s="16"/>
    </row>
    <row r="482" spans="1:7" x14ac:dyDescent="0.25">
      <c r="A482" s="20">
        <v>44795</v>
      </c>
      <c r="B482" s="21" t="s">
        <v>16305</v>
      </c>
      <c r="C482" s="21">
        <v>23</v>
      </c>
      <c r="D482" s="21">
        <v>72.569999999999993</v>
      </c>
      <c r="E482" s="21"/>
      <c r="F482" s="16"/>
    </row>
    <row r="483" spans="1:7" x14ac:dyDescent="0.25">
      <c r="A483" s="20">
        <v>44795</v>
      </c>
      <c r="B483" s="21" t="s">
        <v>16306</v>
      </c>
      <c r="C483" s="7">
        <v>70</v>
      </c>
      <c r="D483" s="21">
        <v>120.42</v>
      </c>
      <c r="E483" s="21"/>
      <c r="F483" s="16"/>
    </row>
    <row r="484" spans="1:7" x14ac:dyDescent="0.25">
      <c r="A484" s="20">
        <v>44795</v>
      </c>
      <c r="B484" s="21" t="s">
        <v>16307</v>
      </c>
      <c r="C484" s="21">
        <v>79</v>
      </c>
      <c r="D484" s="21">
        <v>268.51</v>
      </c>
      <c r="E484" s="21"/>
      <c r="F484"/>
    </row>
    <row r="485" spans="1:7" x14ac:dyDescent="0.25">
      <c r="A485" s="20">
        <v>44795</v>
      </c>
      <c r="B485" s="21" t="s">
        <v>16308</v>
      </c>
      <c r="C485" s="21">
        <v>31</v>
      </c>
      <c r="D485" s="21">
        <v>70.36</v>
      </c>
      <c r="E485" s="21"/>
      <c r="F485"/>
    </row>
    <row r="486" spans="1:7" x14ac:dyDescent="0.25">
      <c r="A486" s="20">
        <v>44796</v>
      </c>
      <c r="B486" s="21" t="s">
        <v>16309</v>
      </c>
      <c r="C486" s="21">
        <v>70</v>
      </c>
      <c r="D486" s="21">
        <v>198.26</v>
      </c>
      <c r="E486" s="21"/>
      <c r="F486"/>
    </row>
    <row r="487" spans="1:7" x14ac:dyDescent="0.25">
      <c r="A487" s="20">
        <v>44796</v>
      </c>
      <c r="B487" s="21" t="s">
        <v>16310</v>
      </c>
      <c r="C487" s="21">
        <v>382</v>
      </c>
      <c r="D487" s="59"/>
      <c r="E487" s="60">
        <v>1076.4000000000001</v>
      </c>
      <c r="F487"/>
    </row>
    <row r="488" spans="1:7" x14ac:dyDescent="0.25">
      <c r="A488" s="20">
        <v>44796</v>
      </c>
      <c r="B488" s="21" t="s">
        <v>16311</v>
      </c>
      <c r="C488" s="21">
        <v>80</v>
      </c>
      <c r="D488" s="21"/>
      <c r="E488" s="21">
        <v>124.6</v>
      </c>
      <c r="F488"/>
    </row>
    <row r="489" spans="1:7" x14ac:dyDescent="0.25">
      <c r="A489" s="20">
        <v>44796</v>
      </c>
      <c r="B489" s="21" t="s">
        <v>16312</v>
      </c>
      <c r="C489" s="21">
        <v>289</v>
      </c>
      <c r="D489" s="59"/>
      <c r="E489" s="21">
        <v>720.3</v>
      </c>
      <c r="F489"/>
    </row>
    <row r="490" spans="1:7" x14ac:dyDescent="0.25">
      <c r="A490" s="20">
        <v>44796</v>
      </c>
      <c r="B490" s="21" t="s">
        <v>16313</v>
      </c>
      <c r="C490" s="21">
        <v>43</v>
      </c>
      <c r="D490" s="59"/>
      <c r="E490" s="21">
        <v>125.36</v>
      </c>
      <c r="F490"/>
    </row>
    <row r="491" spans="1:7" x14ac:dyDescent="0.25">
      <c r="A491" s="20">
        <v>44796</v>
      </c>
      <c r="B491" s="21" t="s">
        <v>16314</v>
      </c>
      <c r="C491" s="7">
        <v>371</v>
      </c>
      <c r="D491" s="59"/>
      <c r="E491" s="21">
        <v>852</v>
      </c>
      <c r="F491"/>
    </row>
    <row r="492" spans="1:7" x14ac:dyDescent="0.25">
      <c r="A492" s="20">
        <v>44796</v>
      </c>
      <c r="B492" s="21" t="s">
        <v>16315</v>
      </c>
      <c r="C492" s="21">
        <v>20</v>
      </c>
      <c r="D492" s="21">
        <v>60.27</v>
      </c>
      <c r="E492" s="21"/>
      <c r="F492"/>
    </row>
    <row r="493" spans="1:7" x14ac:dyDescent="0.25">
      <c r="A493" s="20">
        <v>44796</v>
      </c>
      <c r="B493" s="21" t="s">
        <v>16316</v>
      </c>
      <c r="C493" s="7">
        <v>628</v>
      </c>
      <c r="D493" s="59"/>
      <c r="E493" s="401">
        <v>1336.23</v>
      </c>
      <c r="F493"/>
      <c r="G493" s="19"/>
    </row>
    <row r="494" spans="1:7" x14ac:dyDescent="0.25">
      <c r="A494" s="20">
        <v>44796</v>
      </c>
      <c r="B494" s="21" t="s">
        <v>16317</v>
      </c>
      <c r="C494" s="21">
        <v>117</v>
      </c>
      <c r="D494" s="59"/>
      <c r="E494" s="21">
        <v>274.39999999999998</v>
      </c>
      <c r="F494"/>
    </row>
    <row r="495" spans="1:7" x14ac:dyDescent="0.25">
      <c r="A495" s="20">
        <v>44796</v>
      </c>
      <c r="B495" s="21" t="s">
        <v>16318</v>
      </c>
      <c r="C495" s="7">
        <v>172</v>
      </c>
      <c r="D495" s="59"/>
      <c r="E495" s="7">
        <v>437.27</v>
      </c>
      <c r="F495"/>
    </row>
    <row r="496" spans="1:7" x14ac:dyDescent="0.25">
      <c r="A496" s="20">
        <v>44796</v>
      </c>
      <c r="B496" s="21" t="s">
        <v>16319</v>
      </c>
      <c r="C496" s="21">
        <v>983</v>
      </c>
      <c r="D496" s="59"/>
      <c r="E496" s="60">
        <v>1838.99</v>
      </c>
      <c r="F496"/>
    </row>
    <row r="497" spans="1:6" x14ac:dyDescent="0.25">
      <c r="A497" s="20">
        <v>44796</v>
      </c>
      <c r="B497" s="21" t="s">
        <v>16320</v>
      </c>
      <c r="C497" s="7">
        <v>90</v>
      </c>
      <c r="D497" s="21">
        <v>304.79000000000002</v>
      </c>
      <c r="E497" s="21"/>
      <c r="F497"/>
    </row>
    <row r="498" spans="1:6" x14ac:dyDescent="0.25">
      <c r="A498" s="20">
        <v>44796</v>
      </c>
      <c r="B498" s="21" t="s">
        <v>16321</v>
      </c>
      <c r="C498" s="21">
        <v>10</v>
      </c>
      <c r="D498" s="390">
        <v>60.27</v>
      </c>
      <c r="E498" s="390"/>
      <c r="F498"/>
    </row>
    <row r="499" spans="1:6" x14ac:dyDescent="0.25">
      <c r="A499" s="20">
        <v>44796</v>
      </c>
      <c r="B499" s="21" t="s">
        <v>16322</v>
      </c>
      <c r="C499" s="21">
        <v>101</v>
      </c>
      <c r="D499" s="21">
        <v>495.35</v>
      </c>
      <c r="E499" s="21"/>
      <c r="F499"/>
    </row>
    <row r="500" spans="1:6" x14ac:dyDescent="0.25">
      <c r="A500" s="20">
        <v>44796</v>
      </c>
      <c r="B500" s="21" t="s">
        <v>16323</v>
      </c>
      <c r="C500" s="7">
        <v>592</v>
      </c>
      <c r="D500" s="59"/>
      <c r="E500" s="60">
        <v>1256.8499999999999</v>
      </c>
      <c r="F500"/>
    </row>
    <row r="501" spans="1:6" x14ac:dyDescent="0.25">
      <c r="A501" s="20">
        <v>44796</v>
      </c>
      <c r="B501" s="253" t="s">
        <v>16324</v>
      </c>
      <c r="C501" s="253">
        <v>56</v>
      </c>
      <c r="D501" s="253">
        <v>84.38</v>
      </c>
      <c r="E501" s="21"/>
      <c r="F501"/>
    </row>
    <row r="502" spans="1:6" ht="15.75" thickBot="1" x14ac:dyDescent="0.3">
      <c r="A502" s="20">
        <v>44796</v>
      </c>
      <c r="B502" s="253" t="s">
        <v>16325</v>
      </c>
      <c r="C502" s="7">
        <v>37</v>
      </c>
      <c r="D502" s="21">
        <v>84.38</v>
      </c>
      <c r="E502" s="21"/>
      <c r="F502"/>
    </row>
    <row r="503" spans="1:6" ht="15.75" thickBot="1" x14ac:dyDescent="0.3">
      <c r="A503" s="402">
        <v>44796</v>
      </c>
      <c r="B503" s="21" t="s">
        <v>16326</v>
      </c>
      <c r="C503" s="7">
        <v>22</v>
      </c>
      <c r="D503" s="21"/>
      <c r="E503" s="21">
        <v>49</v>
      </c>
      <c r="F503" s="16"/>
    </row>
    <row r="504" spans="1:6" ht="15.75" thickBot="1" x14ac:dyDescent="0.3">
      <c r="A504" s="402">
        <v>44796</v>
      </c>
      <c r="B504" s="21" t="s">
        <v>16327</v>
      </c>
      <c r="C504" s="7">
        <v>82</v>
      </c>
      <c r="D504" s="21"/>
      <c r="E504" s="21">
        <v>213.2</v>
      </c>
      <c r="F504" s="16"/>
    </row>
    <row r="505" spans="1:6" ht="15.75" thickBot="1" x14ac:dyDescent="0.3">
      <c r="A505" s="402">
        <v>44796</v>
      </c>
      <c r="B505" s="21" t="s">
        <v>16328</v>
      </c>
      <c r="C505" s="7">
        <v>27</v>
      </c>
      <c r="D505" s="21"/>
      <c r="E505" s="21">
        <v>87.5</v>
      </c>
      <c r="F505" s="16"/>
    </row>
    <row r="506" spans="1:6" ht="15.75" thickBot="1" x14ac:dyDescent="0.3">
      <c r="A506" s="402">
        <v>44796</v>
      </c>
      <c r="B506" s="21" t="s">
        <v>16329</v>
      </c>
      <c r="C506" s="7">
        <v>136</v>
      </c>
      <c r="D506" s="21"/>
      <c r="E506" s="21">
        <v>313.60000000000002</v>
      </c>
      <c r="F506" s="16"/>
    </row>
    <row r="507" spans="1:6" ht="15.75" thickBot="1" x14ac:dyDescent="0.3">
      <c r="A507" s="402">
        <v>44796</v>
      </c>
      <c r="B507" s="21" t="s">
        <v>16330</v>
      </c>
      <c r="C507" s="7">
        <v>10</v>
      </c>
      <c r="D507" s="21"/>
      <c r="E507" s="21">
        <v>49</v>
      </c>
      <c r="F507" s="16"/>
    </row>
    <row r="508" spans="1:6" ht="15.75" thickBot="1" x14ac:dyDescent="0.3">
      <c r="A508" s="402">
        <v>44796</v>
      </c>
      <c r="B508" s="21" t="s">
        <v>16331</v>
      </c>
      <c r="C508" s="7">
        <v>85</v>
      </c>
      <c r="D508" s="21">
        <v>316.52</v>
      </c>
      <c r="E508" s="21"/>
      <c r="F508" s="16"/>
    </row>
    <row r="509" spans="1:6" ht="15.75" thickBot="1" x14ac:dyDescent="0.3">
      <c r="A509" s="402">
        <v>44796</v>
      </c>
      <c r="B509" s="21" t="s">
        <v>16332</v>
      </c>
      <c r="C509" s="7">
        <v>81</v>
      </c>
      <c r="D509" s="21"/>
      <c r="E509" s="21">
        <v>200.9</v>
      </c>
      <c r="F509" s="16"/>
    </row>
    <row r="510" spans="1:6" ht="15.75" thickBot="1" x14ac:dyDescent="0.3">
      <c r="A510" s="402">
        <v>44796</v>
      </c>
      <c r="B510" s="21" t="s">
        <v>16333</v>
      </c>
      <c r="C510" s="7">
        <v>54</v>
      </c>
      <c r="D510" s="21"/>
      <c r="E510" s="21">
        <v>132.30000000000001</v>
      </c>
      <c r="F510" s="16"/>
    </row>
    <row r="511" spans="1:6" ht="15.75" thickBot="1" x14ac:dyDescent="0.3">
      <c r="A511" s="402">
        <v>44796</v>
      </c>
      <c r="B511" s="21" t="s">
        <v>16334</v>
      </c>
      <c r="C511" s="7">
        <v>10</v>
      </c>
      <c r="D511" s="21"/>
      <c r="E511" s="21"/>
      <c r="F511" s="16"/>
    </row>
    <row r="512" spans="1:6" ht="15.75" thickBot="1" x14ac:dyDescent="0.3">
      <c r="A512" s="402">
        <v>44796</v>
      </c>
      <c r="B512" s="21" t="s">
        <v>16335</v>
      </c>
      <c r="C512" s="7">
        <v>88</v>
      </c>
      <c r="D512" s="21">
        <v>271.22000000000003</v>
      </c>
      <c r="E512" s="21"/>
      <c r="F512" s="16"/>
    </row>
    <row r="513" spans="1:6" x14ac:dyDescent="0.25">
      <c r="A513" s="20">
        <v>44797</v>
      </c>
      <c r="B513" s="253" t="s">
        <v>16336</v>
      </c>
      <c r="C513" s="253">
        <v>170</v>
      </c>
      <c r="D513" s="253"/>
      <c r="E513" s="253">
        <v>428.74</v>
      </c>
      <c r="F513" s="16"/>
    </row>
    <row r="514" spans="1:6" x14ac:dyDescent="0.25">
      <c r="A514" s="20">
        <v>44797</v>
      </c>
      <c r="B514" s="253" t="s">
        <v>16337</v>
      </c>
      <c r="C514" s="253">
        <v>690</v>
      </c>
      <c r="D514" s="254">
        <v>1940.69</v>
      </c>
      <c r="E514" s="253"/>
      <c r="F514" s="16"/>
    </row>
    <row r="515" spans="1:6" x14ac:dyDescent="0.25">
      <c r="A515" s="20">
        <v>44797</v>
      </c>
      <c r="B515" s="253" t="s">
        <v>16338</v>
      </c>
      <c r="C515" s="253">
        <v>1012</v>
      </c>
      <c r="D515" s="253"/>
      <c r="E515" s="254">
        <v>1854</v>
      </c>
      <c r="F515" s="16"/>
    </row>
    <row r="516" spans="1:6" x14ac:dyDescent="0.25">
      <c r="A516" s="20">
        <v>44797</v>
      </c>
      <c r="B516" s="253" t="s">
        <v>16339</v>
      </c>
      <c r="C516" s="253">
        <v>100</v>
      </c>
      <c r="D516" s="253">
        <v>358.18</v>
      </c>
      <c r="E516" s="253"/>
      <c r="F516" s="16"/>
    </row>
    <row r="517" spans="1:6" x14ac:dyDescent="0.25">
      <c r="A517" s="20">
        <v>44797</v>
      </c>
      <c r="B517" s="253" t="s">
        <v>16340</v>
      </c>
      <c r="C517" s="253">
        <v>28</v>
      </c>
      <c r="D517" s="253">
        <v>90.41</v>
      </c>
      <c r="E517" s="253"/>
      <c r="F517" s="16"/>
    </row>
    <row r="518" spans="1:6" x14ac:dyDescent="0.25">
      <c r="A518" s="20">
        <v>44797</v>
      </c>
      <c r="B518" s="253" t="s">
        <v>16341</v>
      </c>
      <c r="C518" s="253">
        <v>22</v>
      </c>
      <c r="D518" s="253"/>
      <c r="E518" s="253">
        <v>49</v>
      </c>
      <c r="F518" s="16"/>
    </row>
    <row r="519" spans="1:6" x14ac:dyDescent="0.25">
      <c r="A519" s="20">
        <v>44797</v>
      </c>
      <c r="B519" s="253" t="s">
        <v>16342</v>
      </c>
      <c r="C519" s="253">
        <v>39</v>
      </c>
      <c r="D519" s="253"/>
      <c r="E519" s="253">
        <v>88.2</v>
      </c>
      <c r="F519" s="16"/>
    </row>
    <row r="520" spans="1:6" x14ac:dyDescent="0.25">
      <c r="A520" s="20">
        <v>44797</v>
      </c>
      <c r="B520" s="253" t="s">
        <v>16343</v>
      </c>
      <c r="C520" s="253">
        <v>84</v>
      </c>
      <c r="D520" s="253"/>
      <c r="E520" s="253">
        <v>253.13</v>
      </c>
      <c r="F520" s="16"/>
    </row>
    <row r="521" spans="1:6" x14ac:dyDescent="0.25">
      <c r="A521" s="20">
        <v>44797</v>
      </c>
      <c r="B521" s="253" t="s">
        <v>16344</v>
      </c>
      <c r="C521" s="301">
        <v>188</v>
      </c>
      <c r="D521" s="253"/>
      <c r="E521" s="253">
        <v>454.1</v>
      </c>
      <c r="F521" s="16"/>
    </row>
    <row r="522" spans="1:6" x14ac:dyDescent="0.25">
      <c r="A522" s="20">
        <v>44797</v>
      </c>
      <c r="B522" s="253" t="s">
        <v>16345</v>
      </c>
      <c r="C522" s="253">
        <v>1210</v>
      </c>
      <c r="D522" s="253"/>
      <c r="E522" s="254">
        <v>2895.9</v>
      </c>
      <c r="F522" s="16"/>
    </row>
    <row r="523" spans="1:6" x14ac:dyDescent="0.25">
      <c r="A523" s="20">
        <v>44797</v>
      </c>
      <c r="B523" s="253" t="s">
        <v>16346</v>
      </c>
      <c r="C523" s="253">
        <v>84</v>
      </c>
      <c r="D523" s="253">
        <v>241.08</v>
      </c>
      <c r="E523" s="253"/>
      <c r="F523" s="16"/>
    </row>
    <row r="524" spans="1:6" x14ac:dyDescent="0.25">
      <c r="A524" s="20">
        <v>44797</v>
      </c>
      <c r="B524" s="253" t="s">
        <v>16347</v>
      </c>
      <c r="C524" s="253">
        <v>165</v>
      </c>
      <c r="D524" s="253"/>
      <c r="E524" s="253">
        <v>454.3</v>
      </c>
      <c r="F524" s="16"/>
    </row>
    <row r="525" spans="1:6" x14ac:dyDescent="0.25">
      <c r="A525" s="20">
        <v>44797</v>
      </c>
      <c r="B525" s="253" t="s">
        <v>16348</v>
      </c>
      <c r="C525" s="253">
        <v>12</v>
      </c>
      <c r="D525" s="253"/>
      <c r="E525" s="253">
        <v>94</v>
      </c>
      <c r="F525" s="16"/>
    </row>
    <row r="526" spans="1:6" x14ac:dyDescent="0.25">
      <c r="A526" s="20">
        <v>44797</v>
      </c>
      <c r="B526" s="253" t="s">
        <v>16349</v>
      </c>
      <c r="C526" s="403">
        <v>46</v>
      </c>
      <c r="D526" s="253"/>
      <c r="E526" s="253">
        <v>114.4</v>
      </c>
      <c r="F526" s="16"/>
    </row>
    <row r="527" spans="1:6" ht="16.5" customHeight="1" x14ac:dyDescent="0.25">
      <c r="A527" s="20">
        <v>44797</v>
      </c>
      <c r="B527" s="253" t="s">
        <v>16350</v>
      </c>
      <c r="C527" s="253">
        <v>40</v>
      </c>
      <c r="D527" s="253">
        <v>168.76</v>
      </c>
      <c r="E527" s="253"/>
      <c r="F527" s="16"/>
    </row>
    <row r="528" spans="1:6" x14ac:dyDescent="0.25">
      <c r="A528" s="20">
        <v>44797</v>
      </c>
      <c r="B528" s="253" t="s">
        <v>16351</v>
      </c>
      <c r="C528" s="253">
        <v>27</v>
      </c>
      <c r="D528" s="253"/>
      <c r="E528" s="253">
        <v>62.4</v>
      </c>
      <c r="F528" s="16"/>
    </row>
    <row r="529" spans="1:256" x14ac:dyDescent="0.25">
      <c r="A529" s="20">
        <v>44797</v>
      </c>
      <c r="B529" s="253" t="s">
        <v>16352</v>
      </c>
      <c r="C529" s="253">
        <v>12</v>
      </c>
      <c r="D529" s="253">
        <v>60.27</v>
      </c>
      <c r="E529" s="253"/>
      <c r="F529" s="16"/>
    </row>
    <row r="530" spans="1:256" x14ac:dyDescent="0.25">
      <c r="A530" s="20">
        <v>44797</v>
      </c>
      <c r="B530" s="253" t="s">
        <v>16353</v>
      </c>
      <c r="C530" s="253">
        <v>125</v>
      </c>
      <c r="D530" s="253"/>
      <c r="E530" s="253">
        <v>289.10000000000002</v>
      </c>
      <c r="F530" s="16"/>
    </row>
    <row r="531" spans="1:256" x14ac:dyDescent="0.25">
      <c r="A531" s="20">
        <v>44797</v>
      </c>
      <c r="B531" s="253" t="s">
        <v>16354</v>
      </c>
      <c r="C531" s="253">
        <v>290</v>
      </c>
      <c r="D531" s="253"/>
      <c r="E531" s="253">
        <v>700.7</v>
      </c>
      <c r="F531" s="16"/>
    </row>
    <row r="532" spans="1:256" x14ac:dyDescent="0.25">
      <c r="A532" s="20">
        <v>44797</v>
      </c>
      <c r="B532" s="253" t="s">
        <v>16355</v>
      </c>
      <c r="C532" s="253">
        <v>155</v>
      </c>
      <c r="D532" s="253"/>
      <c r="E532" s="253">
        <v>364</v>
      </c>
      <c r="F532" s="16"/>
    </row>
    <row r="533" spans="1:256" x14ac:dyDescent="0.25">
      <c r="A533" s="20">
        <v>44797</v>
      </c>
      <c r="B533" s="19" t="s">
        <v>16356</v>
      </c>
      <c r="C533" s="253">
        <v>86</v>
      </c>
      <c r="D533" s="253"/>
      <c r="E533" s="253">
        <v>254.8</v>
      </c>
      <c r="F533" s="16"/>
    </row>
    <row r="534" spans="1:256" x14ac:dyDescent="0.25">
      <c r="A534" s="20">
        <v>44797</v>
      </c>
      <c r="B534" s="253" t="s">
        <v>16357</v>
      </c>
      <c r="C534" s="253">
        <v>240</v>
      </c>
      <c r="D534" s="253"/>
      <c r="E534" s="253">
        <v>582.4</v>
      </c>
      <c r="F534" s="16"/>
    </row>
    <row r="535" spans="1:256" x14ac:dyDescent="0.25">
      <c r="A535" s="20">
        <v>44797</v>
      </c>
      <c r="B535" s="253" t="s">
        <v>16358</v>
      </c>
      <c r="C535" s="253">
        <v>27</v>
      </c>
      <c r="D535" s="253"/>
      <c r="E535" s="253">
        <v>58.8</v>
      </c>
      <c r="F535" s="16"/>
    </row>
    <row r="536" spans="1:256" x14ac:dyDescent="0.25">
      <c r="A536" s="20">
        <v>44797</v>
      </c>
      <c r="B536" s="253" t="s">
        <v>16359</v>
      </c>
      <c r="C536" s="253">
        <v>91</v>
      </c>
      <c r="D536" s="253"/>
      <c r="E536" s="253">
        <v>253.7</v>
      </c>
      <c r="F536" s="16"/>
    </row>
    <row r="537" spans="1:256" x14ac:dyDescent="0.25">
      <c r="A537" s="20">
        <v>44797</v>
      </c>
      <c r="B537" s="253" t="s">
        <v>16360</v>
      </c>
      <c r="C537" s="253">
        <v>168</v>
      </c>
      <c r="D537" s="253"/>
      <c r="E537" s="253">
        <v>312.7</v>
      </c>
      <c r="F537" s="16"/>
    </row>
    <row r="538" spans="1:256" x14ac:dyDescent="0.25">
      <c r="A538" s="20">
        <v>44797</v>
      </c>
      <c r="B538" s="310" t="s">
        <v>16361</v>
      </c>
      <c r="C538" s="310">
        <v>40</v>
      </c>
      <c r="D538" s="310">
        <v>168.76</v>
      </c>
      <c r="E538" s="310"/>
      <c r="F538" s="16"/>
    </row>
    <row r="539" spans="1:256" x14ac:dyDescent="0.25">
      <c r="A539" s="20">
        <v>44797</v>
      </c>
      <c r="B539" s="253" t="s">
        <v>16362</v>
      </c>
      <c r="C539" s="253">
        <v>504</v>
      </c>
      <c r="D539" s="253"/>
      <c r="E539" s="253">
        <v>734.7</v>
      </c>
      <c r="F539" s="16"/>
    </row>
    <row r="540" spans="1:256" x14ac:dyDescent="0.25">
      <c r="A540" s="20">
        <v>44797</v>
      </c>
      <c r="B540" s="253" t="s">
        <v>16363</v>
      </c>
      <c r="C540" s="253">
        <v>10</v>
      </c>
      <c r="D540" s="253"/>
      <c r="E540" s="253">
        <v>52</v>
      </c>
      <c r="F540" s="16"/>
    </row>
    <row r="541" spans="1:256" x14ac:dyDescent="0.25">
      <c r="A541" s="20">
        <v>44797</v>
      </c>
      <c r="B541" s="253" t="s">
        <v>16364</v>
      </c>
      <c r="C541" s="253">
        <v>60</v>
      </c>
      <c r="D541" s="253">
        <v>179.09</v>
      </c>
      <c r="E541" s="253"/>
      <c r="F541" s="16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337"/>
      <c r="V541" s="330"/>
      <c r="W541" s="330"/>
      <c r="X541" s="330"/>
      <c r="Y541" s="330"/>
      <c r="Z541" s="330"/>
      <c r="AA541" s="330"/>
      <c r="AB541" s="330"/>
      <c r="AC541" s="330"/>
      <c r="AD541" s="330"/>
      <c r="AE541" s="330"/>
      <c r="AF541" s="330"/>
      <c r="AG541" s="330"/>
      <c r="AH541" s="330"/>
      <c r="AI541" s="330"/>
      <c r="AJ541" s="330"/>
      <c r="AK541" s="330"/>
      <c r="AL541" s="330"/>
      <c r="AM541" s="330"/>
      <c r="AN541" s="330"/>
      <c r="AO541" s="330"/>
      <c r="AP541" s="330"/>
      <c r="AQ541" s="330"/>
      <c r="AR541" s="330"/>
      <c r="AS541" s="330"/>
      <c r="AT541" s="330"/>
      <c r="AU541" s="330"/>
      <c r="AV541" s="330"/>
      <c r="AW541" s="330"/>
      <c r="AX541" s="330"/>
      <c r="AY541" s="330"/>
      <c r="AZ541" s="330"/>
      <c r="BA541" s="330"/>
      <c r="BB541" s="330"/>
      <c r="BC541" s="330"/>
      <c r="BD541" s="330"/>
      <c r="BE541" s="330"/>
      <c r="BF541" s="330"/>
      <c r="BG541" s="330"/>
      <c r="BH541" s="330"/>
      <c r="BI541" s="330"/>
      <c r="BJ541" s="330"/>
      <c r="BK541" s="330"/>
      <c r="BL541" s="330"/>
      <c r="BM541" s="330"/>
      <c r="BN541" s="330"/>
      <c r="BO541" s="330"/>
      <c r="BP541" s="330"/>
      <c r="BQ541" s="330"/>
      <c r="BR541" s="330"/>
      <c r="BS541" s="330"/>
      <c r="BT541" s="330"/>
      <c r="BU541" s="330"/>
      <c r="BV541" s="330"/>
      <c r="BW541" s="330"/>
      <c r="BX541" s="330"/>
      <c r="BY541" s="330"/>
      <c r="BZ541" s="330"/>
      <c r="CA541" s="330"/>
      <c r="CB541" s="330"/>
      <c r="CC541" s="330"/>
      <c r="CD541" s="330"/>
      <c r="CE541" s="330"/>
      <c r="CF541" s="330"/>
      <c r="CG541" s="330"/>
      <c r="CH541" s="330"/>
      <c r="CI541" s="330"/>
      <c r="CJ541" s="330"/>
      <c r="CK541" s="330"/>
      <c r="CL541" s="330"/>
      <c r="CM541" s="330"/>
      <c r="CN541" s="330"/>
      <c r="CO541" s="330"/>
      <c r="CP541" s="330"/>
      <c r="CQ541" s="330"/>
      <c r="CR541" s="330"/>
      <c r="CS541" s="330"/>
      <c r="CT541" s="330"/>
      <c r="CU541" s="330"/>
      <c r="CV541" s="330"/>
      <c r="CW541" s="330"/>
      <c r="CX541" s="330"/>
      <c r="CY541" s="330"/>
      <c r="CZ541" s="330"/>
      <c r="DA541" s="330"/>
      <c r="DB541" s="330"/>
      <c r="DC541" s="330"/>
      <c r="DD541" s="330"/>
      <c r="DE541" s="330"/>
      <c r="DF541" s="330"/>
      <c r="DG541" s="330"/>
      <c r="DH541" s="330"/>
      <c r="DI541" s="330"/>
      <c r="DJ541" s="330"/>
      <c r="DK541" s="330"/>
      <c r="DL541" s="330"/>
      <c r="DM541" s="330"/>
      <c r="DN541" s="330"/>
      <c r="DO541" s="330"/>
      <c r="DP541" s="330"/>
      <c r="DQ541" s="330"/>
      <c r="DR541" s="330"/>
      <c r="DS541" s="330"/>
      <c r="DT541" s="330"/>
      <c r="DU541" s="330"/>
      <c r="DV541" s="330"/>
      <c r="DW541" s="330"/>
      <c r="DX541" s="330"/>
      <c r="DY541" s="330"/>
      <c r="DZ541" s="330"/>
      <c r="EA541" s="330"/>
      <c r="EB541" s="330"/>
      <c r="EC541" s="330"/>
      <c r="ED541" s="330"/>
      <c r="EE541" s="330"/>
      <c r="EF541" s="330"/>
      <c r="EG541" s="330"/>
      <c r="EH541" s="330"/>
      <c r="EI541" s="330"/>
      <c r="EJ541" s="330"/>
      <c r="EK541" s="330"/>
      <c r="EL541" s="330"/>
      <c r="EM541" s="330"/>
      <c r="EN541" s="330"/>
      <c r="EO541" s="330"/>
      <c r="EP541" s="330"/>
      <c r="EQ541" s="330"/>
      <c r="ER541" s="330"/>
      <c r="ES541" s="330"/>
      <c r="ET541" s="330"/>
      <c r="EU541" s="330"/>
      <c r="EV541" s="330"/>
      <c r="EW541" s="330"/>
      <c r="EX541" s="330"/>
      <c r="EY541" s="330"/>
      <c r="EZ541" s="330"/>
      <c r="FA541" s="330"/>
      <c r="FB541" s="330"/>
      <c r="FC541" s="330"/>
      <c r="FD541" s="330"/>
      <c r="FE541" s="330"/>
      <c r="FF541" s="330"/>
      <c r="FG541" s="330"/>
      <c r="FH541" s="330"/>
      <c r="FI541" s="330"/>
      <c r="FJ541" s="330"/>
      <c r="FK541" s="330"/>
      <c r="FL541" s="330"/>
      <c r="FM541" s="330"/>
      <c r="FN541" s="330"/>
      <c r="FO541" s="330"/>
      <c r="FP541" s="330"/>
      <c r="FQ541" s="330"/>
      <c r="FR541" s="330"/>
      <c r="FS541" s="330"/>
      <c r="FT541" s="330"/>
      <c r="FU541" s="330"/>
      <c r="FV541" s="330"/>
      <c r="FW541" s="330"/>
      <c r="FX541" s="330"/>
      <c r="FY541" s="330"/>
      <c r="FZ541" s="330"/>
      <c r="GA541" s="330"/>
      <c r="GB541" s="330"/>
      <c r="GC541" s="330"/>
      <c r="GD541" s="330"/>
      <c r="GE541" s="330"/>
      <c r="GF541" s="330"/>
      <c r="GG541" s="330"/>
      <c r="GH541" s="330"/>
      <c r="GI541" s="330"/>
      <c r="GJ541" s="330"/>
      <c r="GK541" s="330"/>
      <c r="GL541" s="330"/>
      <c r="GM541" s="330"/>
      <c r="GN541" s="330"/>
      <c r="GO541" s="330"/>
      <c r="GP541" s="330"/>
      <c r="GQ541" s="330"/>
      <c r="GR541" s="330"/>
      <c r="GS541" s="330"/>
      <c r="GT541" s="330"/>
      <c r="GU541" s="330"/>
      <c r="GV541" s="330"/>
      <c r="GW541" s="330"/>
      <c r="GX541" s="330"/>
      <c r="GY541" s="330"/>
      <c r="GZ541" s="330"/>
      <c r="HA541" s="330"/>
      <c r="HB541" s="330"/>
      <c r="HC541" s="330"/>
      <c r="HD541" s="330"/>
      <c r="HE541" s="330"/>
      <c r="HF541" s="330"/>
      <c r="HG541" s="330"/>
      <c r="HH541" s="330"/>
      <c r="HI541" s="330"/>
      <c r="HJ541" s="330"/>
      <c r="HK541" s="330"/>
      <c r="HL541" s="330"/>
      <c r="HM541" s="330"/>
      <c r="HN541" s="330"/>
      <c r="HO541" s="330"/>
      <c r="HP541" s="330"/>
      <c r="HQ541" s="330"/>
      <c r="HR541" s="330"/>
      <c r="HS541" s="330"/>
      <c r="HT541" s="330"/>
      <c r="HU541" s="330"/>
      <c r="HV541" s="330"/>
      <c r="HW541" s="330"/>
      <c r="HX541" s="330"/>
      <c r="HY541" s="330"/>
      <c r="HZ541" s="330"/>
      <c r="IA541" s="330"/>
      <c r="IB541" s="330"/>
      <c r="IC541" s="330"/>
      <c r="ID541" s="330"/>
      <c r="IE541" s="330"/>
      <c r="IF541" s="330"/>
      <c r="IG541" s="330"/>
      <c r="IH541" s="330"/>
      <c r="II541" s="330"/>
      <c r="IJ541" s="330"/>
      <c r="IK541" s="330"/>
      <c r="IL541" s="330"/>
      <c r="IM541" s="330"/>
      <c r="IN541" s="330"/>
      <c r="IO541" s="330"/>
      <c r="IP541" s="330"/>
      <c r="IQ541" s="330"/>
      <c r="IR541" s="330"/>
      <c r="IS541" s="330"/>
      <c r="IT541" s="330"/>
      <c r="IU541" s="330"/>
      <c r="IV541" s="330"/>
    </row>
    <row r="542" spans="1:256" x14ac:dyDescent="0.25">
      <c r="A542" s="20">
        <v>44797</v>
      </c>
      <c r="B542" s="253" t="s">
        <v>16365</v>
      </c>
      <c r="C542" s="253">
        <v>289</v>
      </c>
      <c r="D542" s="253"/>
      <c r="E542" s="253">
        <v>764.4</v>
      </c>
      <c r="F542" s="16"/>
    </row>
    <row r="543" spans="1:256" x14ac:dyDescent="0.25">
      <c r="A543" s="20">
        <v>44797</v>
      </c>
      <c r="B543" s="253" t="s">
        <v>16366</v>
      </c>
      <c r="C543" s="253">
        <v>67</v>
      </c>
      <c r="D543" s="253"/>
      <c r="E543" s="253">
        <v>156.80000000000001</v>
      </c>
      <c r="F543" s="16"/>
    </row>
    <row r="544" spans="1:256" x14ac:dyDescent="0.25">
      <c r="A544" s="20">
        <v>44797</v>
      </c>
      <c r="B544" s="253" t="s">
        <v>16367</v>
      </c>
      <c r="C544" s="301">
        <v>215</v>
      </c>
      <c r="D544" s="253"/>
      <c r="E544" s="253">
        <v>480.2</v>
      </c>
      <c r="F544" s="16"/>
    </row>
    <row r="545" spans="1:6" x14ac:dyDescent="0.25">
      <c r="A545" s="20">
        <v>44797</v>
      </c>
      <c r="B545" s="253" t="s">
        <v>16368</v>
      </c>
      <c r="C545" s="253">
        <v>444</v>
      </c>
      <c r="D545" s="253"/>
      <c r="E545" s="254">
        <v>1398.3</v>
      </c>
      <c r="F545" s="16"/>
    </row>
    <row r="546" spans="1:6" x14ac:dyDescent="0.25">
      <c r="A546" s="20">
        <v>44797</v>
      </c>
      <c r="B546" s="253" t="s">
        <v>16369</v>
      </c>
      <c r="C546" s="253">
        <v>220</v>
      </c>
      <c r="D546" s="253"/>
      <c r="E546" s="253">
        <v>350</v>
      </c>
      <c r="F546" s="16"/>
    </row>
    <row r="547" spans="1:6" x14ac:dyDescent="0.25">
      <c r="A547" s="20">
        <v>44797</v>
      </c>
      <c r="B547" s="253" t="s">
        <v>16370</v>
      </c>
      <c r="C547" s="301">
        <v>511</v>
      </c>
      <c r="D547" s="253"/>
      <c r="E547" s="253">
        <v>958.93</v>
      </c>
      <c r="F547" s="16"/>
    </row>
    <row r="548" spans="1:6" x14ac:dyDescent="0.25">
      <c r="A548" s="20">
        <v>44797</v>
      </c>
      <c r="B548" s="253" t="s">
        <v>16371</v>
      </c>
      <c r="C548" s="253">
        <v>128</v>
      </c>
      <c r="D548" s="253"/>
      <c r="E548" s="253">
        <v>332.8</v>
      </c>
      <c r="F548" s="16"/>
    </row>
    <row r="549" spans="1:6" x14ac:dyDescent="0.25">
      <c r="A549" s="20">
        <v>44797</v>
      </c>
      <c r="B549" s="253" t="s">
        <v>16372</v>
      </c>
      <c r="C549" s="398">
        <v>333</v>
      </c>
      <c r="D549" s="253"/>
      <c r="E549" s="253">
        <v>994.24</v>
      </c>
      <c r="F549" s="16"/>
    </row>
    <row r="550" spans="1:6" x14ac:dyDescent="0.25">
      <c r="A550" s="20">
        <v>44797</v>
      </c>
      <c r="B550" s="253" t="s">
        <v>16373</v>
      </c>
      <c r="C550" s="253">
        <v>35</v>
      </c>
      <c r="D550" s="253">
        <v>115.13</v>
      </c>
      <c r="E550" s="253"/>
      <c r="F550" s="16"/>
    </row>
    <row r="551" spans="1:6" x14ac:dyDescent="0.25">
      <c r="A551" s="20">
        <v>44797</v>
      </c>
      <c r="B551" s="253" t="s">
        <v>16374</v>
      </c>
      <c r="C551" s="253">
        <v>320</v>
      </c>
      <c r="D551" s="253"/>
      <c r="E551" s="253">
        <v>989.7</v>
      </c>
      <c r="F551" s="16"/>
    </row>
    <row r="552" spans="1:6" x14ac:dyDescent="0.25">
      <c r="A552" s="20">
        <v>44797</v>
      </c>
      <c r="B552" s="253" t="s">
        <v>16375</v>
      </c>
      <c r="C552" s="301">
        <v>74</v>
      </c>
      <c r="D552" s="253">
        <v>168.76</v>
      </c>
      <c r="E552" s="253"/>
      <c r="F552" s="16"/>
    </row>
    <row r="553" spans="1:6" x14ac:dyDescent="0.25">
      <c r="A553" s="20">
        <v>44797</v>
      </c>
      <c r="B553" s="253" t="s">
        <v>16376</v>
      </c>
      <c r="C553" s="301">
        <v>586</v>
      </c>
      <c r="D553" s="253"/>
      <c r="E553" s="254">
        <v>1218.06</v>
      </c>
      <c r="F553" s="16"/>
    </row>
    <row r="554" spans="1:6" x14ac:dyDescent="0.25">
      <c r="A554" s="20">
        <v>44797</v>
      </c>
      <c r="B554" s="253" t="s">
        <v>16377</v>
      </c>
      <c r="C554" s="301">
        <v>368</v>
      </c>
      <c r="D554" s="254">
        <v>1102.3399999999999</v>
      </c>
      <c r="E554" s="253"/>
      <c r="F554" s="16"/>
    </row>
    <row r="555" spans="1:6" x14ac:dyDescent="0.25">
      <c r="A555" s="20">
        <v>44797</v>
      </c>
      <c r="B555" s="253" t="s">
        <v>16378</v>
      </c>
      <c r="C555" s="301">
        <v>175</v>
      </c>
      <c r="D555" s="253">
        <v>507.99</v>
      </c>
      <c r="E555" s="253"/>
      <c r="F555" s="16"/>
    </row>
    <row r="556" spans="1:6" x14ac:dyDescent="0.25">
      <c r="A556" s="20">
        <v>44797</v>
      </c>
      <c r="B556" s="253" t="s">
        <v>16379</v>
      </c>
      <c r="C556" s="301">
        <v>40</v>
      </c>
      <c r="D556" s="253">
        <v>130.63</v>
      </c>
      <c r="E556" s="253"/>
      <c r="F556" s="16"/>
    </row>
    <row r="557" spans="1:6" x14ac:dyDescent="0.25">
      <c r="A557" s="20">
        <v>44797</v>
      </c>
      <c r="B557" s="253" t="s">
        <v>16380</v>
      </c>
      <c r="C557" s="301">
        <v>85</v>
      </c>
      <c r="D557" s="253">
        <v>203.2</v>
      </c>
      <c r="E557" s="253"/>
      <c r="F557" s="16"/>
    </row>
    <row r="558" spans="1:6" x14ac:dyDescent="0.25">
      <c r="A558" s="20">
        <v>44798</v>
      </c>
      <c r="B558" s="253" t="s">
        <v>16381</v>
      </c>
      <c r="C558" s="253">
        <v>22</v>
      </c>
      <c r="D558" s="253">
        <v>60.27</v>
      </c>
      <c r="E558" s="253"/>
      <c r="F558" s="16"/>
    </row>
    <row r="559" spans="1:6" x14ac:dyDescent="0.25">
      <c r="A559" s="20">
        <v>44798</v>
      </c>
      <c r="B559" s="253" t="s">
        <v>16383</v>
      </c>
      <c r="C559" s="301">
        <v>90</v>
      </c>
      <c r="D559" s="253">
        <v>179.09</v>
      </c>
      <c r="E559" s="253"/>
      <c r="F559" s="16"/>
    </row>
    <row r="560" spans="1:6" x14ac:dyDescent="0.25">
      <c r="A560" s="20">
        <v>44798</v>
      </c>
      <c r="B560" s="253" t="s">
        <v>16384</v>
      </c>
      <c r="C560" s="301">
        <v>370</v>
      </c>
      <c r="D560" s="253"/>
      <c r="E560" s="253">
        <v>960</v>
      </c>
      <c r="F560" s="16"/>
    </row>
    <row r="561" spans="1:6" x14ac:dyDescent="0.25">
      <c r="A561" s="20">
        <v>44798</v>
      </c>
      <c r="B561" s="21" t="s">
        <v>16385</v>
      </c>
      <c r="C561" s="21">
        <v>82</v>
      </c>
      <c r="D561" s="59"/>
      <c r="E561" s="21">
        <v>200.9</v>
      </c>
      <c r="F561" s="16"/>
    </row>
    <row r="562" spans="1:6" x14ac:dyDescent="0.25">
      <c r="A562" s="20">
        <v>44798</v>
      </c>
      <c r="B562" s="21" t="s">
        <v>16386</v>
      </c>
      <c r="C562" s="7">
        <v>124</v>
      </c>
      <c r="D562" s="59"/>
      <c r="E562" s="21">
        <v>298.89999999999998</v>
      </c>
      <c r="F562" s="16"/>
    </row>
    <row r="563" spans="1:6" x14ac:dyDescent="0.25">
      <c r="A563" s="20">
        <v>44798</v>
      </c>
      <c r="B563" s="21" t="s">
        <v>16387</v>
      </c>
      <c r="C563" s="21">
        <v>259</v>
      </c>
      <c r="D563" s="59"/>
      <c r="E563" s="21">
        <v>796.7</v>
      </c>
      <c r="F563" s="16"/>
    </row>
    <row r="564" spans="1:6" x14ac:dyDescent="0.25">
      <c r="A564" s="20">
        <v>44798</v>
      </c>
      <c r="B564" s="21" t="s">
        <v>16388</v>
      </c>
      <c r="C564" s="21">
        <v>30</v>
      </c>
      <c r="D564" s="21">
        <v>60.27</v>
      </c>
      <c r="E564" s="21"/>
      <c r="F564" s="16"/>
    </row>
    <row r="565" spans="1:6" x14ac:dyDescent="0.25">
      <c r="A565" s="20">
        <v>44798</v>
      </c>
      <c r="B565" s="21" t="s">
        <v>16310</v>
      </c>
      <c r="C565" s="78">
        <v>500</v>
      </c>
      <c r="D565" s="59"/>
      <c r="E565" s="38">
        <v>2076.4</v>
      </c>
      <c r="F565" s="16"/>
    </row>
    <row r="566" spans="1:6" ht="15" customHeight="1" x14ac:dyDescent="0.25">
      <c r="A566" s="20">
        <v>44798</v>
      </c>
      <c r="B566" s="21" t="s">
        <v>16389</v>
      </c>
      <c r="C566" s="21">
        <v>148</v>
      </c>
      <c r="D566" s="21">
        <v>337.51</v>
      </c>
      <c r="E566" s="21"/>
      <c r="F566" s="16"/>
    </row>
    <row r="567" spans="1:6" x14ac:dyDescent="0.25">
      <c r="A567" s="20">
        <v>44798</v>
      </c>
      <c r="B567" s="21" t="s">
        <v>16390</v>
      </c>
      <c r="C567" s="7">
        <v>68</v>
      </c>
      <c r="D567" s="389"/>
      <c r="E567" s="149">
        <v>156</v>
      </c>
      <c r="F567" s="16"/>
    </row>
    <row r="568" spans="1:6" x14ac:dyDescent="0.25">
      <c r="A568" s="20">
        <v>44798</v>
      </c>
      <c r="B568" s="253" t="s">
        <v>16391</v>
      </c>
      <c r="C568" s="253">
        <v>14</v>
      </c>
      <c r="D568" s="253"/>
      <c r="E568" s="253">
        <v>49</v>
      </c>
      <c r="F568" s="16"/>
    </row>
    <row r="569" spans="1:6" x14ac:dyDescent="0.25">
      <c r="A569" s="20">
        <v>44798</v>
      </c>
      <c r="B569" s="253" t="s">
        <v>16392</v>
      </c>
      <c r="C569" s="253">
        <v>10</v>
      </c>
      <c r="D569" s="253"/>
      <c r="E569" s="253">
        <v>49</v>
      </c>
      <c r="F569" s="16"/>
    </row>
    <row r="570" spans="1:6" x14ac:dyDescent="0.25">
      <c r="A570" s="20">
        <v>44798</v>
      </c>
      <c r="B570" s="253" t="s">
        <v>16393</v>
      </c>
      <c r="C570" s="253">
        <v>1339</v>
      </c>
      <c r="D570" s="253"/>
      <c r="E570" s="254">
        <v>2681.28</v>
      </c>
      <c r="F570" s="16"/>
    </row>
    <row r="571" spans="1:6" x14ac:dyDescent="0.25">
      <c r="A571" s="20">
        <v>44798</v>
      </c>
      <c r="B571" s="253" t="s">
        <v>16394</v>
      </c>
      <c r="C571" s="253">
        <v>1110</v>
      </c>
      <c r="D571" s="253"/>
      <c r="E571" s="254">
        <v>2693.6</v>
      </c>
      <c r="F571" s="16"/>
    </row>
    <row r="572" spans="1:6" x14ac:dyDescent="0.25">
      <c r="A572" s="20">
        <v>44798</v>
      </c>
      <c r="B572" s="253" t="s">
        <v>16395</v>
      </c>
      <c r="C572" s="253">
        <v>50</v>
      </c>
      <c r="D572" s="253">
        <v>120.54</v>
      </c>
      <c r="E572" s="253"/>
      <c r="F572" s="16"/>
    </row>
    <row r="573" spans="1:6" x14ac:dyDescent="0.25">
      <c r="A573" s="20">
        <v>44798</v>
      </c>
      <c r="B573" s="253" t="s">
        <v>16396</v>
      </c>
      <c r="C573" s="253">
        <v>44</v>
      </c>
      <c r="D573" s="253"/>
      <c r="E573" s="253">
        <v>118</v>
      </c>
      <c r="F573" s="16"/>
    </row>
    <row r="574" spans="1:6" x14ac:dyDescent="0.25">
      <c r="A574" s="20">
        <v>44798</v>
      </c>
      <c r="B574" s="253" t="s">
        <v>16397</v>
      </c>
      <c r="C574" s="253">
        <v>105</v>
      </c>
      <c r="D574" s="253">
        <v>410.45</v>
      </c>
      <c r="E574" s="253"/>
      <c r="F574" s="16"/>
    </row>
    <row r="575" spans="1:6" x14ac:dyDescent="0.25">
      <c r="A575" s="20">
        <v>44798</v>
      </c>
      <c r="B575" s="253" t="s">
        <v>16398</v>
      </c>
      <c r="C575" s="253">
        <v>88</v>
      </c>
      <c r="D575" s="253"/>
      <c r="E575" s="253">
        <v>196</v>
      </c>
      <c r="F575" s="16"/>
    </row>
    <row r="576" spans="1:6" x14ac:dyDescent="0.25">
      <c r="A576" s="20">
        <v>44798</v>
      </c>
      <c r="B576" s="253" t="s">
        <v>16399</v>
      </c>
      <c r="C576" s="253">
        <v>11</v>
      </c>
      <c r="D576" s="253"/>
      <c r="E576" s="253">
        <v>52</v>
      </c>
      <c r="F576" s="16"/>
    </row>
    <row r="577" spans="1:6" x14ac:dyDescent="0.25">
      <c r="A577" s="20">
        <v>44798</v>
      </c>
      <c r="B577" s="253" t="s">
        <v>16400</v>
      </c>
      <c r="C577" s="253">
        <v>10</v>
      </c>
      <c r="D577" s="253"/>
      <c r="E577" s="253">
        <v>52</v>
      </c>
      <c r="F577" s="16"/>
    </row>
    <row r="578" spans="1:6" x14ac:dyDescent="0.25">
      <c r="A578" s="20">
        <v>44798</v>
      </c>
      <c r="B578" s="253" t="s">
        <v>16401</v>
      </c>
      <c r="C578" s="253">
        <v>73</v>
      </c>
      <c r="D578" s="253"/>
      <c r="E578" s="253">
        <v>259.7</v>
      </c>
      <c r="F578" s="16"/>
    </row>
    <row r="579" spans="1:6" x14ac:dyDescent="0.25">
      <c r="A579" s="20">
        <v>44798</v>
      </c>
      <c r="B579" s="253" t="s">
        <v>16402</v>
      </c>
      <c r="C579" s="253">
        <v>33</v>
      </c>
      <c r="D579" s="253"/>
      <c r="E579" s="253">
        <v>78.400000000000006</v>
      </c>
      <c r="F579" s="16"/>
    </row>
    <row r="580" spans="1:6" x14ac:dyDescent="0.25">
      <c r="A580" s="20">
        <v>44798</v>
      </c>
      <c r="B580" s="253" t="s">
        <v>16403</v>
      </c>
      <c r="C580" s="253">
        <v>40</v>
      </c>
      <c r="D580" s="253"/>
      <c r="E580" s="253">
        <v>88.2</v>
      </c>
      <c r="F580" s="16"/>
    </row>
    <row r="581" spans="1:6" x14ac:dyDescent="0.25">
      <c r="A581" s="20">
        <v>44799</v>
      </c>
      <c r="B581" s="253" t="s">
        <v>16404</v>
      </c>
      <c r="C581" s="253">
        <v>703</v>
      </c>
      <c r="D581" s="253"/>
      <c r="E581" s="254">
        <v>1525.86</v>
      </c>
      <c r="F581" s="16"/>
    </row>
    <row r="582" spans="1:6" x14ac:dyDescent="0.25">
      <c r="A582" s="20">
        <v>44799</v>
      </c>
      <c r="B582" s="253" t="s">
        <v>16405</v>
      </c>
      <c r="C582" s="253">
        <v>40</v>
      </c>
      <c r="D582" s="253">
        <v>84.38</v>
      </c>
      <c r="E582" s="253"/>
      <c r="F582" s="16"/>
    </row>
    <row r="583" spans="1:6" x14ac:dyDescent="0.25">
      <c r="A583" s="20">
        <v>44799</v>
      </c>
      <c r="B583" s="253" t="s">
        <v>16406</v>
      </c>
      <c r="C583" s="253">
        <v>210</v>
      </c>
      <c r="D583" s="253">
        <v>626.80999999999995</v>
      </c>
      <c r="E583" s="253"/>
      <c r="F583" s="16"/>
    </row>
    <row r="584" spans="1:6" x14ac:dyDescent="0.25">
      <c r="A584" s="20">
        <v>44799</v>
      </c>
      <c r="B584" s="253" t="s">
        <v>16407</v>
      </c>
      <c r="C584" s="253">
        <v>180</v>
      </c>
      <c r="D584" s="253">
        <v>537.26</v>
      </c>
      <c r="E584" s="253"/>
      <c r="F584" s="16"/>
    </row>
    <row r="585" spans="1:6" x14ac:dyDescent="0.25">
      <c r="A585" s="20">
        <v>44799</v>
      </c>
      <c r="B585" s="253" t="s">
        <v>16408</v>
      </c>
      <c r="C585" s="253">
        <v>180</v>
      </c>
      <c r="D585" s="253">
        <v>556.94000000000005</v>
      </c>
      <c r="E585" s="253"/>
      <c r="F585" s="16"/>
    </row>
    <row r="586" spans="1:6" x14ac:dyDescent="0.25">
      <c r="A586" s="20">
        <v>44799</v>
      </c>
      <c r="B586" s="253" t="s">
        <v>16410</v>
      </c>
      <c r="C586" s="301">
        <v>13308</v>
      </c>
      <c r="D586" s="253"/>
      <c r="E586" s="254">
        <v>32275.14</v>
      </c>
      <c r="F586" s="16"/>
    </row>
    <row r="587" spans="1:6" ht="15.75" thickBot="1" x14ac:dyDescent="0.3">
      <c r="A587" s="20">
        <v>44799</v>
      </c>
      <c r="B587" s="253" t="s">
        <v>16411</v>
      </c>
      <c r="C587" s="253">
        <v>40</v>
      </c>
      <c r="D587" s="253"/>
      <c r="E587" s="253">
        <v>68.599999999999994</v>
      </c>
      <c r="F587" s="16"/>
    </row>
    <row r="588" spans="1:6" ht="15.75" thickBot="1" x14ac:dyDescent="0.3">
      <c r="A588" s="20">
        <v>44799</v>
      </c>
      <c r="B588" s="253" t="s">
        <v>16412</v>
      </c>
      <c r="C588" s="253">
        <v>40</v>
      </c>
      <c r="D588" s="253">
        <v>147.11000000000001</v>
      </c>
      <c r="E588" s="308"/>
      <c r="F588" s="16"/>
    </row>
    <row r="589" spans="1:6" x14ac:dyDescent="0.25">
      <c r="A589" s="20">
        <v>44799</v>
      </c>
      <c r="B589" s="310" t="s">
        <v>16413</v>
      </c>
      <c r="C589" s="310">
        <v>137</v>
      </c>
      <c r="D589" s="310">
        <v>457.19</v>
      </c>
      <c r="E589" s="309"/>
      <c r="F589" s="16"/>
    </row>
    <row r="590" spans="1:6" x14ac:dyDescent="0.25">
      <c r="A590" s="20">
        <v>44799</v>
      </c>
      <c r="B590" s="253" t="s">
        <v>16414</v>
      </c>
      <c r="C590" s="253">
        <v>22</v>
      </c>
      <c r="D590" s="253">
        <v>63.96</v>
      </c>
      <c r="E590" s="253"/>
      <c r="F590" s="16"/>
    </row>
    <row r="591" spans="1:6" x14ac:dyDescent="0.25">
      <c r="A591" s="20">
        <v>44799</v>
      </c>
      <c r="B591" s="253" t="s">
        <v>16415</v>
      </c>
      <c r="C591" s="253">
        <v>27</v>
      </c>
      <c r="D591" s="253"/>
      <c r="E591" s="253">
        <v>62.4</v>
      </c>
      <c r="F591" s="16"/>
    </row>
    <row r="592" spans="1:6" x14ac:dyDescent="0.25">
      <c r="A592" s="20">
        <v>44799</v>
      </c>
      <c r="B592" s="253" t="s">
        <v>16416</v>
      </c>
      <c r="C592" s="253">
        <v>84</v>
      </c>
      <c r="D592" s="253"/>
      <c r="E592" s="253">
        <v>205.8</v>
      </c>
      <c r="F592" s="16"/>
    </row>
    <row r="593" spans="1:6" x14ac:dyDescent="0.25">
      <c r="A593" s="20">
        <v>44799</v>
      </c>
      <c r="B593" s="19" t="s">
        <v>16417</v>
      </c>
      <c r="C593" s="253">
        <v>109</v>
      </c>
      <c r="D593" s="253"/>
      <c r="E593" s="253">
        <v>259.7</v>
      </c>
      <c r="F593" s="16"/>
    </row>
    <row r="594" spans="1:6" x14ac:dyDescent="0.25">
      <c r="A594" s="20">
        <v>44799</v>
      </c>
      <c r="B594" s="253" t="s">
        <v>16418</v>
      </c>
      <c r="C594" s="253">
        <v>60</v>
      </c>
      <c r="D594" s="253">
        <v>185.48</v>
      </c>
      <c r="E594" s="253"/>
      <c r="F594" s="16"/>
    </row>
    <row r="595" spans="1:6" ht="15.75" customHeight="1" x14ac:dyDescent="0.25">
      <c r="A595" s="20">
        <v>44799</v>
      </c>
      <c r="B595" s="253" t="s">
        <v>16419</v>
      </c>
      <c r="C595" s="253">
        <v>23</v>
      </c>
      <c r="D595" s="253">
        <v>63.96</v>
      </c>
      <c r="E595" s="253"/>
      <c r="F595" s="16"/>
    </row>
    <row r="596" spans="1:6" x14ac:dyDescent="0.25">
      <c r="A596" s="20">
        <v>44799</v>
      </c>
      <c r="B596" s="253" t="s">
        <v>16420</v>
      </c>
      <c r="C596" s="253">
        <v>21</v>
      </c>
      <c r="D596" s="253"/>
      <c r="E596" s="253">
        <v>49</v>
      </c>
      <c r="F596" s="16"/>
    </row>
    <row r="597" spans="1:6" x14ac:dyDescent="0.25">
      <c r="A597" s="20">
        <v>44799</v>
      </c>
      <c r="B597" s="253" t="s">
        <v>16421</v>
      </c>
      <c r="C597" s="253">
        <v>26</v>
      </c>
      <c r="D597" s="253">
        <v>162.43</v>
      </c>
      <c r="E597" s="253"/>
      <c r="F597" s="16"/>
    </row>
    <row r="598" spans="1:6" x14ac:dyDescent="0.25">
      <c r="A598" s="20">
        <v>44799</v>
      </c>
      <c r="B598" s="253" t="s">
        <v>16422</v>
      </c>
      <c r="C598" s="253">
        <v>39</v>
      </c>
      <c r="D598" s="253">
        <v>98.89</v>
      </c>
      <c r="E598" s="253"/>
      <c r="F598" s="16"/>
    </row>
    <row r="599" spans="1:6" x14ac:dyDescent="0.25">
      <c r="A599" s="20">
        <v>44799</v>
      </c>
      <c r="B599" s="253" t="s">
        <v>16423</v>
      </c>
      <c r="C599" s="301">
        <v>120</v>
      </c>
      <c r="D599" s="253">
        <v>168.76</v>
      </c>
      <c r="E599" s="253"/>
      <c r="F599" s="16"/>
    </row>
    <row r="600" spans="1:6" x14ac:dyDescent="0.25">
      <c r="A600" s="20">
        <v>44799</v>
      </c>
      <c r="B600" s="253" t="s">
        <v>16424</v>
      </c>
      <c r="C600" s="253">
        <v>593</v>
      </c>
      <c r="D600" s="254">
        <v>1529.65</v>
      </c>
      <c r="E600" s="253"/>
      <c r="F600" s="16"/>
    </row>
    <row r="601" spans="1:6" x14ac:dyDescent="0.25">
      <c r="A601" s="20">
        <v>44799</v>
      </c>
      <c r="B601" s="19" t="s">
        <v>16425</v>
      </c>
      <c r="C601" s="301">
        <v>50</v>
      </c>
      <c r="D601" s="253">
        <v>179.09</v>
      </c>
      <c r="E601" s="253"/>
      <c r="F601" s="16"/>
    </row>
    <row r="602" spans="1:6" x14ac:dyDescent="0.25">
      <c r="A602" s="20">
        <v>44799</v>
      </c>
      <c r="B602" s="253" t="s">
        <v>16426</v>
      </c>
      <c r="C602" s="253">
        <v>10</v>
      </c>
      <c r="D602" s="253">
        <v>63.96</v>
      </c>
      <c r="E602" s="253"/>
      <c r="F602" s="16"/>
    </row>
    <row r="603" spans="1:6" x14ac:dyDescent="0.25">
      <c r="A603" s="20">
        <v>44799</v>
      </c>
      <c r="B603" s="253" t="s">
        <v>16427</v>
      </c>
      <c r="C603" s="253">
        <v>70</v>
      </c>
      <c r="D603" s="253"/>
      <c r="E603" s="19">
        <v>166.4</v>
      </c>
      <c r="F603" s="16"/>
    </row>
    <row r="604" spans="1:6" x14ac:dyDescent="0.25">
      <c r="A604" s="20">
        <v>44799</v>
      </c>
      <c r="B604" s="253" t="s">
        <v>16428</v>
      </c>
      <c r="C604" s="253">
        <v>54</v>
      </c>
      <c r="D604" s="253"/>
      <c r="E604" s="253">
        <v>112.8</v>
      </c>
      <c r="F604" s="16"/>
    </row>
    <row r="605" spans="1:6" x14ac:dyDescent="0.25">
      <c r="A605" s="20">
        <v>44799</v>
      </c>
      <c r="B605" s="253" t="s">
        <v>16429</v>
      </c>
      <c r="C605" s="253">
        <v>15</v>
      </c>
      <c r="D605" s="253"/>
      <c r="E605" s="253">
        <v>45</v>
      </c>
      <c r="F605" s="16"/>
    </row>
    <row r="606" spans="1:6" x14ac:dyDescent="0.25">
      <c r="A606" s="20">
        <v>44799</v>
      </c>
      <c r="B606" s="253" t="s">
        <v>16430</v>
      </c>
      <c r="C606" s="253">
        <v>18</v>
      </c>
      <c r="D606" s="253"/>
      <c r="E606" s="253">
        <v>49</v>
      </c>
      <c r="F606" s="16"/>
    </row>
    <row r="607" spans="1:6" x14ac:dyDescent="0.25">
      <c r="A607" s="392">
        <v>44799</v>
      </c>
      <c r="B607" s="253" t="s">
        <v>16431</v>
      </c>
      <c r="C607" s="253">
        <v>72</v>
      </c>
      <c r="D607" s="253">
        <v>304.79000000000002</v>
      </c>
      <c r="E607" s="253"/>
      <c r="F607" s="16"/>
    </row>
    <row r="608" spans="1:6" x14ac:dyDescent="0.25">
      <c r="A608" s="392">
        <v>44800</v>
      </c>
      <c r="B608" s="253" t="s">
        <v>16432</v>
      </c>
      <c r="C608" s="253">
        <v>23</v>
      </c>
      <c r="D608" s="253"/>
      <c r="E608" s="253">
        <v>52</v>
      </c>
      <c r="F608" s="16"/>
    </row>
    <row r="609" spans="1:6" x14ac:dyDescent="0.25">
      <c r="A609" s="392">
        <v>44800</v>
      </c>
      <c r="B609" s="253" t="s">
        <v>16433</v>
      </c>
      <c r="C609" s="253">
        <v>25</v>
      </c>
      <c r="D609" s="253">
        <v>72.47</v>
      </c>
      <c r="E609" s="253"/>
      <c r="F609" s="16"/>
    </row>
    <row r="610" spans="1:6" ht="19.5" customHeight="1" x14ac:dyDescent="0.25">
      <c r="A610" s="392">
        <v>44800</v>
      </c>
      <c r="B610" s="253" t="s">
        <v>16434</v>
      </c>
      <c r="C610" s="253">
        <v>75</v>
      </c>
      <c r="D610" s="253">
        <v>304.79000000000002</v>
      </c>
      <c r="E610" s="253"/>
      <c r="F610" s="16"/>
    </row>
    <row r="611" spans="1:6" x14ac:dyDescent="0.25">
      <c r="A611" s="392">
        <v>44800</v>
      </c>
      <c r="B611" s="253" t="s">
        <v>16435</v>
      </c>
      <c r="C611" s="253">
        <v>645</v>
      </c>
      <c r="D611" s="253"/>
      <c r="E611" s="253">
        <v>1337.7</v>
      </c>
      <c r="F611" s="16"/>
    </row>
    <row r="612" spans="1:6" x14ac:dyDescent="0.25">
      <c r="A612" s="392">
        <v>44802</v>
      </c>
      <c r="B612" s="253" t="s">
        <v>16436</v>
      </c>
      <c r="C612" s="253">
        <v>200</v>
      </c>
      <c r="D612" s="253">
        <v>555.71</v>
      </c>
      <c r="E612" s="253"/>
      <c r="F612" s="16"/>
    </row>
    <row r="613" spans="1:6" x14ac:dyDescent="0.25">
      <c r="A613" s="392">
        <v>44802</v>
      </c>
      <c r="B613" s="253" t="s">
        <v>16437</v>
      </c>
      <c r="C613" s="253">
        <v>850</v>
      </c>
      <c r="D613" s="253"/>
      <c r="E613" s="253">
        <v>1732.64</v>
      </c>
      <c r="F613" s="16"/>
    </row>
    <row r="614" spans="1:6" x14ac:dyDescent="0.25">
      <c r="A614" s="392">
        <v>44802</v>
      </c>
      <c r="B614" s="253" t="s">
        <v>16438</v>
      </c>
      <c r="C614" s="301">
        <v>25</v>
      </c>
      <c r="D614" s="253">
        <v>72.319999999999993</v>
      </c>
      <c r="E614" s="253"/>
      <c r="F614" s="16"/>
    </row>
    <row r="615" spans="1:6" x14ac:dyDescent="0.25">
      <c r="A615" s="392">
        <v>44802</v>
      </c>
      <c r="B615" s="253" t="s">
        <v>16439</v>
      </c>
      <c r="C615" s="253">
        <v>211</v>
      </c>
      <c r="D615" s="253">
        <v>552.61</v>
      </c>
      <c r="E615" s="253"/>
      <c r="F615" s="16"/>
    </row>
    <row r="616" spans="1:6" x14ac:dyDescent="0.25">
      <c r="A616" s="392">
        <v>44802</v>
      </c>
      <c r="B616" s="253" t="s">
        <v>16440</v>
      </c>
      <c r="C616" s="301">
        <v>26</v>
      </c>
      <c r="D616" s="253"/>
      <c r="E616" s="253">
        <v>63.7</v>
      </c>
      <c r="F616" s="16"/>
    </row>
    <row r="617" spans="1:6" x14ac:dyDescent="0.25">
      <c r="A617" s="392">
        <v>44802</v>
      </c>
      <c r="B617" s="253" t="s">
        <v>16441</v>
      </c>
      <c r="C617" s="253">
        <v>40</v>
      </c>
      <c r="D617" s="253">
        <v>168.76</v>
      </c>
      <c r="E617" s="253"/>
      <c r="F617" s="16"/>
    </row>
    <row r="618" spans="1:6" x14ac:dyDescent="0.25">
      <c r="A618" s="392">
        <v>44802</v>
      </c>
      <c r="B618" s="253" t="s">
        <v>16442</v>
      </c>
      <c r="C618" s="253">
        <v>18</v>
      </c>
      <c r="D618" s="253"/>
      <c r="E618" s="253">
        <v>83.2</v>
      </c>
      <c r="F618" s="16"/>
    </row>
    <row r="619" spans="1:6" x14ac:dyDescent="0.25">
      <c r="A619" s="392">
        <v>44802</v>
      </c>
      <c r="B619" s="253" t="s">
        <v>16443</v>
      </c>
      <c r="C619" s="253">
        <v>170</v>
      </c>
      <c r="D619" s="253">
        <v>530.87</v>
      </c>
      <c r="E619" s="253"/>
      <c r="F619" s="16"/>
    </row>
    <row r="620" spans="1:6" x14ac:dyDescent="0.25">
      <c r="A620" s="129">
        <v>44802</v>
      </c>
      <c r="B620" s="253" t="s">
        <v>16444</v>
      </c>
      <c r="C620" s="253">
        <v>47</v>
      </c>
      <c r="D620" s="253"/>
      <c r="E620" s="253">
        <v>107.8</v>
      </c>
      <c r="F620" s="16"/>
    </row>
    <row r="621" spans="1:6" x14ac:dyDescent="0.25">
      <c r="A621" s="20">
        <v>44802</v>
      </c>
      <c r="B621" s="253" t="s">
        <v>16445</v>
      </c>
      <c r="C621" s="253">
        <v>84</v>
      </c>
      <c r="D621" s="253"/>
      <c r="E621" s="253">
        <v>252.5</v>
      </c>
      <c r="F621" s="16"/>
    </row>
    <row r="622" spans="1:6" x14ac:dyDescent="0.25">
      <c r="A622" s="20">
        <v>44802</v>
      </c>
      <c r="B622" s="253" t="s">
        <v>16446</v>
      </c>
      <c r="C622" s="253">
        <v>10</v>
      </c>
      <c r="D622" s="253">
        <v>62</v>
      </c>
      <c r="E622" s="253"/>
      <c r="F622" s="16"/>
    </row>
    <row r="623" spans="1:6" x14ac:dyDescent="0.25">
      <c r="A623" s="20">
        <v>44802</v>
      </c>
      <c r="B623" s="253" t="s">
        <v>16447</v>
      </c>
      <c r="C623" s="253">
        <v>1240</v>
      </c>
      <c r="D623" s="253"/>
      <c r="E623" s="254">
        <v>2784</v>
      </c>
      <c r="F623" s="16"/>
    </row>
    <row r="624" spans="1:6" x14ac:dyDescent="0.25">
      <c r="A624" s="20">
        <v>44802</v>
      </c>
      <c r="B624" s="253" t="s">
        <v>16448</v>
      </c>
      <c r="C624" s="253">
        <v>48</v>
      </c>
      <c r="D624" s="253">
        <v>144.65</v>
      </c>
      <c r="E624" s="253"/>
      <c r="F624" s="16"/>
    </row>
    <row r="625" spans="1:6" x14ac:dyDescent="0.25">
      <c r="A625" s="20">
        <v>44802</v>
      </c>
      <c r="B625" s="253" t="s">
        <v>16449</v>
      </c>
      <c r="C625" s="253">
        <v>14</v>
      </c>
      <c r="D625" s="253"/>
      <c r="E625" s="253">
        <v>49</v>
      </c>
      <c r="F625" s="16"/>
    </row>
    <row r="626" spans="1:6" x14ac:dyDescent="0.25">
      <c r="A626" s="20">
        <v>44802</v>
      </c>
      <c r="B626" s="253" t="s">
        <v>16450</v>
      </c>
      <c r="C626" s="253">
        <v>28</v>
      </c>
      <c r="D626" s="253">
        <v>81.16</v>
      </c>
      <c r="E626" s="253"/>
      <c r="F626" s="16"/>
    </row>
    <row r="627" spans="1:6" x14ac:dyDescent="0.25">
      <c r="A627" s="20">
        <v>44802</v>
      </c>
      <c r="B627" s="253" t="s">
        <v>16451</v>
      </c>
      <c r="C627" s="253">
        <v>25</v>
      </c>
      <c r="D627" s="253">
        <v>84.38</v>
      </c>
      <c r="E627" s="253"/>
      <c r="F627" s="16"/>
    </row>
    <row r="628" spans="1:6" x14ac:dyDescent="0.25">
      <c r="A628" s="20">
        <v>44802</v>
      </c>
      <c r="B628" s="253" t="s">
        <v>16452</v>
      </c>
      <c r="C628" s="253">
        <v>454</v>
      </c>
      <c r="D628" s="253"/>
      <c r="E628" s="253">
        <v>976.8</v>
      </c>
      <c r="F628" s="16"/>
    </row>
    <row r="629" spans="1:6" x14ac:dyDescent="0.25">
      <c r="A629" s="20">
        <v>44802</v>
      </c>
      <c r="B629" s="253" t="s">
        <v>16454</v>
      </c>
      <c r="C629" s="253">
        <v>68</v>
      </c>
      <c r="D629" s="253"/>
      <c r="E629" s="253">
        <v>192.4</v>
      </c>
      <c r="F629" s="16"/>
    </row>
    <row r="630" spans="1:6" x14ac:dyDescent="0.25">
      <c r="A630" s="20">
        <v>44802</v>
      </c>
      <c r="B630" s="253" t="s">
        <v>16455</v>
      </c>
      <c r="C630" s="253">
        <v>45</v>
      </c>
      <c r="D630" s="253"/>
      <c r="E630" s="253">
        <v>104</v>
      </c>
      <c r="F630" s="16"/>
    </row>
    <row r="631" spans="1:6" x14ac:dyDescent="0.25">
      <c r="A631" s="20">
        <v>44802</v>
      </c>
      <c r="B631" s="253" t="s">
        <v>16456</v>
      </c>
      <c r="C631" s="253">
        <v>46</v>
      </c>
      <c r="D631" s="253"/>
      <c r="E631" s="253">
        <v>93.6</v>
      </c>
      <c r="F631" s="16"/>
    </row>
    <row r="632" spans="1:6" x14ac:dyDescent="0.25">
      <c r="A632" s="20">
        <v>44802</v>
      </c>
      <c r="B632" s="253" t="s">
        <v>16457</v>
      </c>
      <c r="C632" s="253">
        <v>93</v>
      </c>
      <c r="D632" s="253">
        <v>263.70999999999998</v>
      </c>
      <c r="E632" s="253"/>
      <c r="F632" s="16"/>
    </row>
    <row r="633" spans="1:6" x14ac:dyDescent="0.25">
      <c r="A633" s="20">
        <v>44802</v>
      </c>
      <c r="B633" s="253" t="s">
        <v>16458</v>
      </c>
      <c r="C633" s="253">
        <v>76</v>
      </c>
      <c r="D633" s="253"/>
      <c r="E633" s="253">
        <v>186.2</v>
      </c>
      <c r="F633" s="16"/>
    </row>
    <row r="634" spans="1:6" x14ac:dyDescent="0.25">
      <c r="A634" s="20">
        <v>44802</v>
      </c>
      <c r="B634" s="253" t="s">
        <v>16459</v>
      </c>
      <c r="C634" s="253">
        <v>10</v>
      </c>
      <c r="D634" s="253"/>
      <c r="E634" s="253">
        <v>49</v>
      </c>
      <c r="F634" s="16"/>
    </row>
    <row r="635" spans="1:6" x14ac:dyDescent="0.25">
      <c r="A635" s="20">
        <v>44802</v>
      </c>
      <c r="B635" s="253" t="s">
        <v>16460</v>
      </c>
      <c r="C635" s="253">
        <v>53</v>
      </c>
      <c r="D635" s="253"/>
      <c r="E635" s="253">
        <v>112.7</v>
      </c>
      <c r="F635" s="16"/>
    </row>
    <row r="636" spans="1:6" x14ac:dyDescent="0.25">
      <c r="A636" s="20">
        <v>44802</v>
      </c>
      <c r="B636" s="253" t="s">
        <v>16461</v>
      </c>
      <c r="C636" s="253">
        <v>23</v>
      </c>
      <c r="D636" s="253">
        <v>79.83</v>
      </c>
      <c r="E636" s="253"/>
      <c r="F636" s="16"/>
    </row>
    <row r="637" spans="1:6" x14ac:dyDescent="0.25">
      <c r="A637" s="20">
        <v>44802</v>
      </c>
      <c r="B637" s="253" t="s">
        <v>16462</v>
      </c>
      <c r="C637" s="253">
        <v>216</v>
      </c>
      <c r="D637" s="253"/>
      <c r="E637" s="253">
        <v>617.4</v>
      </c>
      <c r="F637" s="16"/>
    </row>
    <row r="638" spans="1:6" x14ac:dyDescent="0.25">
      <c r="A638" s="20">
        <v>44802</v>
      </c>
      <c r="B638" s="253" t="s">
        <v>16463</v>
      </c>
      <c r="C638" s="253">
        <v>5</v>
      </c>
      <c r="D638" s="253"/>
      <c r="E638" s="253">
        <v>49</v>
      </c>
      <c r="F638" s="16"/>
    </row>
    <row r="639" spans="1:6" x14ac:dyDescent="0.25">
      <c r="A639" s="20">
        <v>44802</v>
      </c>
      <c r="B639" s="253" t="s">
        <v>16464</v>
      </c>
      <c r="C639" s="253">
        <v>223</v>
      </c>
      <c r="D639" s="253"/>
      <c r="E639" s="253">
        <v>555.5</v>
      </c>
      <c r="F639" s="16"/>
    </row>
    <row r="640" spans="1:6" x14ac:dyDescent="0.25">
      <c r="A640" s="20">
        <v>44802</v>
      </c>
      <c r="B640" s="253" t="s">
        <v>16465</v>
      </c>
      <c r="C640" s="253">
        <v>33</v>
      </c>
      <c r="D640" s="253"/>
      <c r="E640" s="253">
        <v>107.8</v>
      </c>
      <c r="F640" s="16"/>
    </row>
    <row r="641" spans="1:6" x14ac:dyDescent="0.25">
      <c r="A641" s="20">
        <v>44802</v>
      </c>
      <c r="B641" s="253" t="s">
        <v>16466</v>
      </c>
      <c r="C641" s="253">
        <v>31</v>
      </c>
      <c r="D641" s="253">
        <v>84.38</v>
      </c>
      <c r="E641" s="253"/>
      <c r="F641" s="16"/>
    </row>
    <row r="642" spans="1:6" x14ac:dyDescent="0.25">
      <c r="A642" s="20">
        <v>44802</v>
      </c>
      <c r="B642" s="253" t="s">
        <v>16467</v>
      </c>
      <c r="C642" s="253">
        <v>13</v>
      </c>
      <c r="D642" s="253">
        <v>63.96</v>
      </c>
      <c r="E642" s="253"/>
      <c r="F642" s="16"/>
    </row>
    <row r="643" spans="1:6" x14ac:dyDescent="0.25">
      <c r="A643" s="20">
        <v>44802</v>
      </c>
      <c r="B643" s="253" t="s">
        <v>16468</v>
      </c>
      <c r="C643" s="253">
        <v>59</v>
      </c>
      <c r="D643" s="253">
        <v>204.92</v>
      </c>
      <c r="E643" s="253"/>
      <c r="F643" s="16"/>
    </row>
    <row r="644" spans="1:6" x14ac:dyDescent="0.25">
      <c r="A644" s="20">
        <v>44803</v>
      </c>
      <c r="B644" s="253" t="s">
        <v>16469</v>
      </c>
      <c r="C644" s="253">
        <v>21</v>
      </c>
      <c r="D644" s="253">
        <v>108.49</v>
      </c>
      <c r="E644" s="253"/>
      <c r="F644" s="16"/>
    </row>
    <row r="645" spans="1:6" x14ac:dyDescent="0.25">
      <c r="A645" s="20">
        <v>44803</v>
      </c>
      <c r="B645" s="253" t="s">
        <v>16470</v>
      </c>
      <c r="C645" s="253">
        <v>227</v>
      </c>
      <c r="D645" s="253"/>
      <c r="E645" s="254">
        <v>1128.8599999999999</v>
      </c>
      <c r="F645" s="16"/>
    </row>
    <row r="646" spans="1:6" x14ac:dyDescent="0.25">
      <c r="A646" s="20">
        <v>44803</v>
      </c>
      <c r="B646" s="253" t="s">
        <v>16471</v>
      </c>
      <c r="C646" s="253">
        <v>70</v>
      </c>
      <c r="D646" s="253">
        <v>251.58</v>
      </c>
      <c r="E646" s="253"/>
      <c r="F646" s="16"/>
    </row>
    <row r="647" spans="1:6" x14ac:dyDescent="0.25">
      <c r="A647" s="20">
        <v>44803</v>
      </c>
      <c r="B647" s="253" t="s">
        <v>16472</v>
      </c>
      <c r="C647" s="253">
        <v>54</v>
      </c>
      <c r="D647" s="253"/>
      <c r="E647" s="253">
        <v>126</v>
      </c>
      <c r="F647" s="16"/>
    </row>
    <row r="648" spans="1:6" x14ac:dyDescent="0.25">
      <c r="A648" s="20">
        <v>44803</v>
      </c>
      <c r="B648" s="253" t="s">
        <v>16473</v>
      </c>
      <c r="C648" s="253">
        <v>286</v>
      </c>
      <c r="D648" s="253"/>
      <c r="E648" s="253">
        <v>623.77</v>
      </c>
      <c r="F648" s="16"/>
    </row>
    <row r="649" spans="1:6" x14ac:dyDescent="0.25">
      <c r="A649" s="20">
        <v>44803</v>
      </c>
      <c r="B649" s="19" t="s">
        <v>16474</v>
      </c>
      <c r="C649" s="253">
        <v>730</v>
      </c>
      <c r="D649" s="253"/>
      <c r="E649" s="254">
        <v>1549.8</v>
      </c>
      <c r="F649" s="16"/>
    </row>
    <row r="650" spans="1:6" x14ac:dyDescent="0.25">
      <c r="A650" s="20">
        <v>44803</v>
      </c>
      <c r="B650" s="253" t="s">
        <v>16475</v>
      </c>
      <c r="C650" s="253">
        <v>10</v>
      </c>
      <c r="D650" s="253"/>
      <c r="E650" s="253">
        <v>60.27</v>
      </c>
      <c r="F650" s="16"/>
    </row>
    <row r="651" spans="1:6" x14ac:dyDescent="0.25">
      <c r="A651" s="20">
        <v>44803</v>
      </c>
      <c r="B651" s="398" t="s">
        <v>16476</v>
      </c>
      <c r="C651" s="363">
        <v>61</v>
      </c>
      <c r="D651" s="253"/>
      <c r="E651" s="253">
        <v>689.18</v>
      </c>
      <c r="F651" s="16"/>
    </row>
    <row r="652" spans="1:6" x14ac:dyDescent="0.25">
      <c r="A652" s="20">
        <v>44803</v>
      </c>
      <c r="B652" s="253" t="s">
        <v>16477</v>
      </c>
      <c r="C652" s="253">
        <v>292</v>
      </c>
      <c r="D652" s="253"/>
      <c r="E652" s="253">
        <v>740.48</v>
      </c>
      <c r="F652" s="16"/>
    </row>
    <row r="653" spans="1:6" x14ac:dyDescent="0.25">
      <c r="A653" s="20">
        <v>44803</v>
      </c>
      <c r="B653" s="253" t="s">
        <v>16478</v>
      </c>
      <c r="C653" s="253">
        <v>713</v>
      </c>
      <c r="D653" s="253"/>
      <c r="E653" s="254">
        <v>1493.44</v>
      </c>
      <c r="F653" s="16"/>
    </row>
    <row r="654" spans="1:6" x14ac:dyDescent="0.25">
      <c r="A654" s="20">
        <v>44803</v>
      </c>
      <c r="B654" s="253" t="s">
        <v>16479</v>
      </c>
      <c r="C654" s="253">
        <v>30</v>
      </c>
      <c r="D654" s="253">
        <v>105.5</v>
      </c>
      <c r="E654" s="253"/>
      <c r="F654" s="16"/>
    </row>
    <row r="655" spans="1:6" x14ac:dyDescent="0.25">
      <c r="A655" s="20">
        <v>44803</v>
      </c>
      <c r="B655" s="253" t="s">
        <v>16480</v>
      </c>
      <c r="C655" s="253">
        <v>90</v>
      </c>
      <c r="D655" s="253"/>
      <c r="E655" s="253">
        <v>268.63</v>
      </c>
      <c r="F655" s="16"/>
    </row>
    <row r="656" spans="1:6" x14ac:dyDescent="0.25">
      <c r="A656" s="20">
        <v>44803</v>
      </c>
      <c r="B656" s="253" t="s">
        <v>16481</v>
      </c>
      <c r="C656" s="253">
        <v>55</v>
      </c>
      <c r="D656" s="253"/>
      <c r="E656" s="253">
        <v>122.5</v>
      </c>
      <c r="F656" s="16"/>
    </row>
    <row r="657" spans="1:6" x14ac:dyDescent="0.25">
      <c r="A657" s="20">
        <v>44803</v>
      </c>
      <c r="B657" s="253" t="s">
        <v>16482</v>
      </c>
      <c r="C657" s="253">
        <v>240</v>
      </c>
      <c r="D657" s="253"/>
      <c r="E657" s="253">
        <v>823.2</v>
      </c>
      <c r="F657" s="16"/>
    </row>
    <row r="658" spans="1:6" x14ac:dyDescent="0.25">
      <c r="A658" s="20">
        <v>44803</v>
      </c>
      <c r="B658" s="253" t="s">
        <v>16483</v>
      </c>
      <c r="C658" s="253">
        <v>250</v>
      </c>
      <c r="D658" s="253">
        <v>551.47</v>
      </c>
      <c r="E658" s="253"/>
      <c r="F658" s="16"/>
    </row>
    <row r="659" spans="1:6" x14ac:dyDescent="0.25">
      <c r="A659" s="20">
        <v>44803</v>
      </c>
      <c r="B659" s="253" t="s">
        <v>16484</v>
      </c>
      <c r="C659" s="253">
        <v>70</v>
      </c>
      <c r="D659" s="253">
        <v>168.76</v>
      </c>
      <c r="E659" s="253"/>
      <c r="F659" s="16"/>
    </row>
    <row r="660" spans="1:6" x14ac:dyDescent="0.25">
      <c r="A660" s="83">
        <v>44803</v>
      </c>
      <c r="B660" s="310" t="s">
        <v>16485</v>
      </c>
      <c r="C660" s="297">
        <v>77</v>
      </c>
      <c r="D660" s="253">
        <v>186.1</v>
      </c>
      <c r="E660" s="253"/>
      <c r="F660" s="16"/>
    </row>
    <row r="661" spans="1:6" x14ac:dyDescent="0.25">
      <c r="A661" s="404">
        <v>44803</v>
      </c>
      <c r="B661" s="135" t="s">
        <v>16486</v>
      </c>
      <c r="C661" s="405">
        <v>55</v>
      </c>
      <c r="D661" s="22">
        <v>127.92</v>
      </c>
      <c r="E661" s="253"/>
      <c r="F661" s="16"/>
    </row>
    <row r="662" spans="1:6" x14ac:dyDescent="0.25">
      <c r="A662" s="404">
        <v>44803</v>
      </c>
      <c r="B662" s="135" t="s">
        <v>16487</v>
      </c>
      <c r="C662" s="387">
        <v>30</v>
      </c>
      <c r="D662" s="22">
        <v>151.54</v>
      </c>
      <c r="E662" s="253"/>
      <c r="F662" s="16"/>
    </row>
    <row r="663" spans="1:6" x14ac:dyDescent="0.25">
      <c r="A663" s="404">
        <v>44803</v>
      </c>
      <c r="B663" s="135" t="s">
        <v>16488</v>
      </c>
      <c r="C663" s="387">
        <v>228</v>
      </c>
      <c r="D663" s="253"/>
      <c r="E663" s="22">
        <v>417.83</v>
      </c>
      <c r="F663" s="16" t="s">
        <v>16515</v>
      </c>
    </row>
    <row r="664" spans="1:6" x14ac:dyDescent="0.25">
      <c r="A664" s="404">
        <v>44803</v>
      </c>
      <c r="B664" s="135" t="s">
        <v>16489</v>
      </c>
      <c r="C664" s="387">
        <v>135</v>
      </c>
      <c r="D664" s="253"/>
      <c r="E664" s="22">
        <v>408.11</v>
      </c>
      <c r="F664" s="16"/>
    </row>
    <row r="665" spans="1:6" x14ac:dyDescent="0.25">
      <c r="A665" s="404">
        <v>44803</v>
      </c>
      <c r="B665" s="135" t="s">
        <v>16490</v>
      </c>
      <c r="C665" s="387">
        <v>1368</v>
      </c>
      <c r="D665" s="253"/>
      <c r="E665" s="394">
        <v>2557.31</v>
      </c>
      <c r="F665" s="16"/>
    </row>
    <row r="666" spans="1:6" x14ac:dyDescent="0.25">
      <c r="A666" s="404">
        <v>44803</v>
      </c>
      <c r="B666" s="135" t="s">
        <v>16491</v>
      </c>
      <c r="C666" s="387">
        <v>48</v>
      </c>
      <c r="D666" s="253">
        <v>143.91</v>
      </c>
      <c r="E666" s="253"/>
      <c r="F666" s="16"/>
    </row>
    <row r="667" spans="1:6" x14ac:dyDescent="0.25">
      <c r="A667" s="404">
        <v>44803</v>
      </c>
      <c r="B667" s="135" t="s">
        <v>16492</v>
      </c>
      <c r="C667" s="387">
        <v>305</v>
      </c>
      <c r="D667" s="253"/>
      <c r="E667" s="253">
        <v>642.39</v>
      </c>
      <c r="F667" s="16"/>
    </row>
    <row r="668" spans="1:6" x14ac:dyDescent="0.25">
      <c r="A668" s="404">
        <v>44803</v>
      </c>
      <c r="B668" s="135" t="s">
        <v>16493</v>
      </c>
      <c r="C668" s="387">
        <v>25</v>
      </c>
      <c r="D668" s="22">
        <v>84.38</v>
      </c>
      <c r="E668" s="21"/>
      <c r="F668" s="16"/>
    </row>
    <row r="669" spans="1:6" x14ac:dyDescent="0.25">
      <c r="A669" s="404">
        <v>44803</v>
      </c>
      <c r="B669" s="135" t="s">
        <v>16494</v>
      </c>
      <c r="C669" s="387">
        <v>74</v>
      </c>
      <c r="D669" s="22">
        <v>168.76</v>
      </c>
      <c r="E669" s="21"/>
      <c r="F669" s="16"/>
    </row>
    <row r="670" spans="1:6" x14ac:dyDescent="0.25">
      <c r="A670" s="404">
        <v>44803</v>
      </c>
      <c r="B670" s="135" t="s">
        <v>16495</v>
      </c>
      <c r="C670" s="184">
        <v>134</v>
      </c>
      <c r="D670" s="253"/>
      <c r="E670" s="253">
        <v>436.8</v>
      </c>
      <c r="F670" s="16"/>
    </row>
    <row r="671" spans="1:6" x14ac:dyDescent="0.25">
      <c r="A671" s="404">
        <v>44803</v>
      </c>
      <c r="B671" s="135" t="s">
        <v>16496</v>
      </c>
      <c r="C671" s="184">
        <v>40</v>
      </c>
      <c r="D671" s="253">
        <v>84.38</v>
      </c>
      <c r="E671" s="21"/>
      <c r="F671" s="16"/>
    </row>
    <row r="672" spans="1:6" ht="25.5" x14ac:dyDescent="0.25">
      <c r="A672" s="404">
        <v>44803</v>
      </c>
      <c r="B672" s="135" t="s">
        <v>16497</v>
      </c>
      <c r="C672" s="184">
        <f>256+736</f>
        <v>992</v>
      </c>
      <c r="D672" s="253"/>
      <c r="E672" s="394">
        <v>2664.92</v>
      </c>
      <c r="F672" s="16"/>
    </row>
    <row r="673" spans="1:6" x14ac:dyDescent="0.25">
      <c r="A673" s="404">
        <v>44803</v>
      </c>
      <c r="B673" s="135" t="s">
        <v>16498</v>
      </c>
      <c r="C673" s="387">
        <v>37</v>
      </c>
      <c r="D673" s="253"/>
      <c r="E673" s="22">
        <v>89</v>
      </c>
      <c r="F673" s="16"/>
    </row>
    <row r="674" spans="1:6" x14ac:dyDescent="0.25">
      <c r="A674" s="250">
        <v>44803</v>
      </c>
      <c r="B674" s="135" t="s">
        <v>16499</v>
      </c>
      <c r="C674" s="387">
        <v>328</v>
      </c>
      <c r="D674" s="253"/>
      <c r="E674" s="22">
        <v>706.94</v>
      </c>
      <c r="F674" s="16"/>
    </row>
    <row r="675" spans="1:6" x14ac:dyDescent="0.25">
      <c r="A675" s="404">
        <v>44803</v>
      </c>
      <c r="B675" s="135" t="s">
        <v>16500</v>
      </c>
      <c r="C675" s="184">
        <v>1864</v>
      </c>
      <c r="D675" s="253"/>
      <c r="E675" s="394">
        <v>4176.3999999999996</v>
      </c>
      <c r="F675" s="16"/>
    </row>
    <row r="676" spans="1:6" x14ac:dyDescent="0.25">
      <c r="A676" s="404">
        <v>44803</v>
      </c>
      <c r="B676" s="135" t="s">
        <v>16501</v>
      </c>
      <c r="C676" s="297">
        <v>80</v>
      </c>
      <c r="D676" s="253"/>
      <c r="E676" s="22">
        <v>206.5</v>
      </c>
      <c r="F676" s="16"/>
    </row>
    <row r="677" spans="1:6" x14ac:dyDescent="0.25">
      <c r="A677" s="404">
        <v>44803</v>
      </c>
      <c r="B677" s="135" t="s">
        <v>16502</v>
      </c>
      <c r="C677" s="387">
        <v>162</v>
      </c>
      <c r="D677" s="253"/>
      <c r="E677" s="22">
        <v>632.84</v>
      </c>
      <c r="F677" s="16"/>
    </row>
    <row r="678" spans="1:6" x14ac:dyDescent="0.25">
      <c r="A678" s="404">
        <v>44803</v>
      </c>
      <c r="B678" s="135" t="s">
        <v>16503</v>
      </c>
      <c r="C678" s="387">
        <v>86</v>
      </c>
      <c r="D678" s="253"/>
      <c r="E678" s="22">
        <v>215.6</v>
      </c>
      <c r="F678" s="16"/>
    </row>
    <row r="679" spans="1:6" x14ac:dyDescent="0.25">
      <c r="A679" s="404">
        <v>44803</v>
      </c>
      <c r="B679" s="135" t="s">
        <v>16504</v>
      </c>
      <c r="C679" s="297">
        <v>86</v>
      </c>
      <c r="D679" s="253"/>
      <c r="E679" s="22">
        <v>259.16000000000003</v>
      </c>
      <c r="F679" s="16"/>
    </row>
    <row r="680" spans="1:6" x14ac:dyDescent="0.25">
      <c r="A680" s="404">
        <v>44803</v>
      </c>
      <c r="B680" s="135" t="s">
        <v>16505</v>
      </c>
      <c r="C680" s="387">
        <v>60</v>
      </c>
      <c r="D680" s="253"/>
      <c r="E680" s="22">
        <v>168.76</v>
      </c>
      <c r="F680" s="16"/>
    </row>
    <row r="681" spans="1:6" x14ac:dyDescent="0.25">
      <c r="A681" s="404">
        <v>44803</v>
      </c>
      <c r="B681" s="135" t="s">
        <v>16506</v>
      </c>
      <c r="C681" s="387">
        <v>10</v>
      </c>
      <c r="D681" s="253"/>
      <c r="E681" s="22">
        <v>57.26</v>
      </c>
      <c r="F681" s="16"/>
    </row>
    <row r="682" spans="1:6" x14ac:dyDescent="0.25">
      <c r="A682" s="404">
        <v>44803</v>
      </c>
      <c r="B682" s="135" t="s">
        <v>16507</v>
      </c>
      <c r="C682" s="297">
        <v>26</v>
      </c>
      <c r="D682" s="253"/>
      <c r="E682" s="22">
        <v>67.599999999999994</v>
      </c>
      <c r="F682" s="16"/>
    </row>
    <row r="683" spans="1:6" x14ac:dyDescent="0.25">
      <c r="A683" s="404">
        <v>44803</v>
      </c>
      <c r="B683" s="135" t="s">
        <v>16508</v>
      </c>
      <c r="C683" s="297">
        <v>123</v>
      </c>
      <c r="D683" s="253"/>
      <c r="E683" s="22">
        <v>534.19000000000005</v>
      </c>
      <c r="F683" s="16"/>
    </row>
    <row r="684" spans="1:6" x14ac:dyDescent="0.25">
      <c r="A684" s="404">
        <v>44804</v>
      </c>
      <c r="B684" s="135" t="s">
        <v>16509</v>
      </c>
      <c r="C684" s="387">
        <v>40</v>
      </c>
      <c r="D684" s="253"/>
      <c r="E684" s="22">
        <v>88.2</v>
      </c>
      <c r="F684" s="16"/>
    </row>
    <row r="685" spans="1:6" x14ac:dyDescent="0.25">
      <c r="A685" s="404">
        <v>44804</v>
      </c>
      <c r="B685" s="135" t="s">
        <v>16510</v>
      </c>
      <c r="C685" s="387">
        <v>22</v>
      </c>
      <c r="D685" s="253">
        <v>81.16</v>
      </c>
      <c r="E685" s="253"/>
      <c r="F685" s="16"/>
    </row>
    <row r="686" spans="1:6" x14ac:dyDescent="0.25">
      <c r="A686" s="404">
        <v>44804</v>
      </c>
      <c r="B686" s="135" t="s">
        <v>16511</v>
      </c>
      <c r="C686" s="297">
        <v>150</v>
      </c>
      <c r="D686" s="60"/>
      <c r="E686" s="253">
        <v>357.7</v>
      </c>
      <c r="F686" s="16"/>
    </row>
    <row r="687" spans="1:6" x14ac:dyDescent="0.25">
      <c r="A687" s="404">
        <v>44804</v>
      </c>
      <c r="B687" s="135" t="s">
        <v>16512</v>
      </c>
      <c r="C687" s="297">
        <v>77</v>
      </c>
      <c r="D687" s="253">
        <v>216.97</v>
      </c>
      <c r="E687" s="253"/>
      <c r="F687" s="16"/>
    </row>
    <row r="688" spans="1:6" x14ac:dyDescent="0.25">
      <c r="A688" s="404">
        <v>44804</v>
      </c>
      <c r="B688" s="135" t="s">
        <v>16513</v>
      </c>
      <c r="C688" s="297">
        <v>36</v>
      </c>
      <c r="D688" s="21"/>
      <c r="E688" s="22">
        <v>83.3</v>
      </c>
      <c r="F688" s="16"/>
    </row>
    <row r="689" spans="1:6" ht="25.5" x14ac:dyDescent="0.25">
      <c r="A689" s="404">
        <v>44804</v>
      </c>
      <c r="B689" s="21" t="s">
        <v>16516</v>
      </c>
      <c r="C689" s="253">
        <v>11</v>
      </c>
      <c r="D689" s="344"/>
      <c r="E689" s="344">
        <v>60.27</v>
      </c>
      <c r="F689" s="16"/>
    </row>
    <row r="690" spans="1:6" x14ac:dyDescent="0.25">
      <c r="A690" s="404">
        <v>44804</v>
      </c>
      <c r="B690" s="21" t="s">
        <v>16517</v>
      </c>
      <c r="C690" s="253">
        <v>100</v>
      </c>
      <c r="D690" s="253">
        <v>337.51</v>
      </c>
      <c r="E690" s="253"/>
      <c r="F690" s="16"/>
    </row>
    <row r="691" spans="1:6" x14ac:dyDescent="0.25">
      <c r="A691" s="404">
        <v>44804</v>
      </c>
      <c r="B691" s="21" t="s">
        <v>16518</v>
      </c>
      <c r="C691" s="363">
        <v>50</v>
      </c>
      <c r="D691" s="253"/>
      <c r="E691" s="406">
        <v>1691</v>
      </c>
      <c r="F691" s="16"/>
    </row>
    <row r="692" spans="1:6" x14ac:dyDescent="0.25">
      <c r="A692" s="404">
        <v>44804</v>
      </c>
      <c r="B692" s="21" t="s">
        <v>16519</v>
      </c>
      <c r="C692" s="363">
        <v>49</v>
      </c>
      <c r="D692" s="253"/>
      <c r="E692" s="253">
        <v>331.49</v>
      </c>
      <c r="F692" s="16"/>
    </row>
    <row r="693" spans="1:6" x14ac:dyDescent="0.25">
      <c r="A693" s="404">
        <v>44804</v>
      </c>
      <c r="B693" s="21" t="s">
        <v>16520</v>
      </c>
      <c r="C693" s="253">
        <v>402</v>
      </c>
      <c r="D693" s="253"/>
      <c r="E693" s="254">
        <v>1160.8</v>
      </c>
      <c r="F693" s="16"/>
    </row>
    <row r="694" spans="1:6" x14ac:dyDescent="0.25">
      <c r="A694" s="404">
        <v>44804</v>
      </c>
      <c r="B694" s="21" t="s">
        <v>16521</v>
      </c>
      <c r="C694" s="253">
        <v>86</v>
      </c>
      <c r="D694" s="253"/>
      <c r="E694" s="253">
        <v>331.49</v>
      </c>
      <c r="F694" s="16"/>
    </row>
    <row r="695" spans="1:6" x14ac:dyDescent="0.25">
      <c r="A695" s="404">
        <v>44804</v>
      </c>
      <c r="B695" s="21" t="s">
        <v>16522</v>
      </c>
      <c r="C695" s="253">
        <v>390</v>
      </c>
      <c r="D695" s="253"/>
      <c r="E695" s="253">
        <v>774.3</v>
      </c>
      <c r="F695" s="16"/>
    </row>
    <row r="696" spans="1:6" x14ac:dyDescent="0.25">
      <c r="A696" s="404">
        <v>44804</v>
      </c>
      <c r="B696" s="21" t="s">
        <v>16523</v>
      </c>
      <c r="C696" s="363">
        <v>27</v>
      </c>
      <c r="D696" s="253">
        <v>94.34</v>
      </c>
      <c r="E696" s="253"/>
      <c r="F696" s="16"/>
    </row>
    <row r="697" spans="1:6" x14ac:dyDescent="0.25">
      <c r="A697" s="404">
        <v>44804</v>
      </c>
      <c r="B697" s="21" t="s">
        <v>16524</v>
      </c>
      <c r="C697" s="253">
        <v>90</v>
      </c>
      <c r="D697" s="253"/>
      <c r="E697" s="253">
        <v>218.4</v>
      </c>
      <c r="F697" s="16"/>
    </row>
    <row r="698" spans="1:6" x14ac:dyDescent="0.25">
      <c r="A698" s="404">
        <v>44804</v>
      </c>
      <c r="B698" s="21" t="s">
        <v>16525</v>
      </c>
      <c r="C698" s="253">
        <v>50</v>
      </c>
      <c r="D698" s="253"/>
      <c r="E698" s="253">
        <v>145.6</v>
      </c>
      <c r="F698" s="16"/>
    </row>
    <row r="699" spans="1:6" x14ac:dyDescent="0.25">
      <c r="A699" s="404">
        <v>44804</v>
      </c>
      <c r="B699" s="253" t="s">
        <v>16526</v>
      </c>
      <c r="C699" s="253">
        <v>48</v>
      </c>
      <c r="D699" s="253"/>
      <c r="E699" s="253">
        <v>137.19999999999999</v>
      </c>
      <c r="F699" s="16"/>
    </row>
    <row r="700" spans="1:6" x14ac:dyDescent="0.25">
      <c r="A700" s="404">
        <v>44804</v>
      </c>
      <c r="B700" s="253" t="s">
        <v>16527</v>
      </c>
      <c r="C700" s="253">
        <v>150</v>
      </c>
      <c r="D700" s="253"/>
      <c r="E700" s="253">
        <v>447.72</v>
      </c>
      <c r="F700" s="16"/>
    </row>
    <row r="701" spans="1:6" x14ac:dyDescent="0.25">
      <c r="A701" s="404">
        <v>44804</v>
      </c>
      <c r="B701" s="253" t="s">
        <v>16528</v>
      </c>
      <c r="C701" s="253">
        <v>109</v>
      </c>
      <c r="D701" s="253"/>
      <c r="E701" s="253">
        <v>338.99</v>
      </c>
      <c r="F701" s="16"/>
    </row>
    <row r="702" spans="1:6" x14ac:dyDescent="0.25">
      <c r="A702" s="404">
        <v>44804</v>
      </c>
      <c r="B702" s="253" t="s">
        <v>16529</v>
      </c>
      <c r="C702" s="253">
        <v>83</v>
      </c>
      <c r="D702" s="253"/>
      <c r="E702" s="253">
        <v>205.8</v>
      </c>
      <c r="F702" s="16"/>
    </row>
    <row r="703" spans="1:6" x14ac:dyDescent="0.25">
      <c r="A703" s="404">
        <v>44804</v>
      </c>
      <c r="B703" s="253" t="s">
        <v>16530</v>
      </c>
      <c r="C703" s="253">
        <v>43</v>
      </c>
      <c r="D703" s="253"/>
      <c r="E703" s="253">
        <v>93.1</v>
      </c>
      <c r="F703" s="16"/>
    </row>
    <row r="704" spans="1:6" ht="15.75" thickBot="1" x14ac:dyDescent="0.3">
      <c r="A704" s="404">
        <v>44804</v>
      </c>
      <c r="B704" s="253" t="s">
        <v>16531</v>
      </c>
      <c r="C704" s="253">
        <v>46</v>
      </c>
      <c r="D704" s="253"/>
      <c r="E704" s="253">
        <v>127.4</v>
      </c>
      <c r="F704" s="16"/>
    </row>
    <row r="705" spans="1:6" ht="15.75" thickBot="1" x14ac:dyDescent="0.3">
      <c r="A705" s="402">
        <v>44804</v>
      </c>
      <c r="B705" s="407" t="s">
        <v>16532</v>
      </c>
      <c r="C705" s="407">
        <v>446</v>
      </c>
      <c r="D705" s="408"/>
      <c r="E705" s="409">
        <v>1092.7</v>
      </c>
      <c r="F705" s="16"/>
    </row>
    <row r="706" spans="1:6" ht="15.75" thickBot="1" x14ac:dyDescent="0.3">
      <c r="A706" s="402">
        <v>44804</v>
      </c>
      <c r="B706" s="407" t="s">
        <v>16533</v>
      </c>
      <c r="C706" s="407">
        <v>52</v>
      </c>
      <c r="D706" s="408"/>
      <c r="E706" s="407">
        <v>259.16000000000003</v>
      </c>
      <c r="F706" s="16"/>
    </row>
    <row r="707" spans="1:6" ht="15.75" thickBot="1" x14ac:dyDescent="0.3">
      <c r="A707" s="402">
        <v>44804</v>
      </c>
      <c r="B707" s="407" t="s">
        <v>16534</v>
      </c>
      <c r="C707" s="407">
        <v>292</v>
      </c>
      <c r="D707" s="408"/>
      <c r="E707" s="407">
        <v>719.6</v>
      </c>
      <c r="F707" s="16"/>
    </row>
    <row r="708" spans="1:6" ht="15.75" thickBot="1" x14ac:dyDescent="0.3">
      <c r="A708" s="402">
        <v>44804</v>
      </c>
      <c r="B708" s="407" t="s">
        <v>16535</v>
      </c>
      <c r="C708" s="407">
        <v>27</v>
      </c>
      <c r="D708" s="407"/>
      <c r="E708" s="407">
        <v>57.2</v>
      </c>
      <c r="F708" s="16"/>
    </row>
    <row r="709" spans="1:6" ht="15.75" thickBot="1" x14ac:dyDescent="0.3">
      <c r="A709" s="402">
        <v>44804</v>
      </c>
      <c r="B709" s="407" t="s">
        <v>16536</v>
      </c>
      <c r="C709" s="407">
        <v>34</v>
      </c>
      <c r="D709" s="408"/>
      <c r="E709" s="407">
        <v>181.3</v>
      </c>
      <c r="F709" s="16"/>
    </row>
    <row r="710" spans="1:6" ht="15.75" thickBot="1" x14ac:dyDescent="0.3">
      <c r="A710" s="402">
        <v>44804</v>
      </c>
      <c r="B710" s="407" t="s">
        <v>16537</v>
      </c>
      <c r="C710" s="407">
        <v>103</v>
      </c>
      <c r="D710" s="408"/>
      <c r="E710" s="407">
        <v>245</v>
      </c>
      <c r="F710" s="16"/>
    </row>
    <row r="711" spans="1:6" ht="15.75" thickBot="1" x14ac:dyDescent="0.3">
      <c r="A711" s="402">
        <v>44804</v>
      </c>
      <c r="B711" s="407" t="s">
        <v>16538</v>
      </c>
      <c r="C711" s="407">
        <v>37</v>
      </c>
      <c r="D711" s="407">
        <v>130.63</v>
      </c>
      <c r="E711" s="407"/>
      <c r="F711" s="16"/>
    </row>
    <row r="712" spans="1:6" ht="15.75" thickBot="1" x14ac:dyDescent="0.3">
      <c r="A712" s="402">
        <v>44804</v>
      </c>
      <c r="B712" s="407" t="s">
        <v>16539</v>
      </c>
      <c r="C712" s="407">
        <v>23</v>
      </c>
      <c r="D712" s="408"/>
      <c r="E712" s="407">
        <v>44.2</v>
      </c>
      <c r="F712" s="16"/>
    </row>
    <row r="713" spans="1:6" ht="15.75" thickBot="1" x14ac:dyDescent="0.3">
      <c r="A713" s="402">
        <v>44804</v>
      </c>
      <c r="B713" s="407" t="s">
        <v>16540</v>
      </c>
      <c r="C713" s="407">
        <v>22</v>
      </c>
      <c r="D713" s="407">
        <v>60.27</v>
      </c>
      <c r="E713" s="407"/>
      <c r="F713" s="16"/>
    </row>
    <row r="714" spans="1:6" ht="15.75" thickBot="1" x14ac:dyDescent="0.3">
      <c r="A714" s="402">
        <v>44804</v>
      </c>
      <c r="B714" s="410" t="s">
        <v>16541</v>
      </c>
      <c r="C714" s="407">
        <v>50</v>
      </c>
      <c r="D714" s="408"/>
      <c r="E714" s="407">
        <v>137.19999999999999</v>
      </c>
      <c r="F714" s="16"/>
    </row>
    <row r="715" spans="1:6" x14ac:dyDescent="0.25">
      <c r="A715" s="392" t="s">
        <v>16542</v>
      </c>
      <c r="B715" s="253" t="s">
        <v>17202</v>
      </c>
      <c r="C715" s="253">
        <v>540</v>
      </c>
      <c r="D715" s="253"/>
      <c r="E715" s="253">
        <v>1260</v>
      </c>
      <c r="F715" s="16"/>
    </row>
    <row r="716" spans="1:6" x14ac:dyDescent="0.25">
      <c r="A716" s="392" t="s">
        <v>16542</v>
      </c>
      <c r="B716" s="253" t="s">
        <v>17203</v>
      </c>
      <c r="C716" s="253">
        <v>550</v>
      </c>
      <c r="D716" s="253"/>
      <c r="E716" s="253">
        <v>1393.75</v>
      </c>
      <c r="F716" s="16"/>
    </row>
    <row r="717" spans="1:6" x14ac:dyDescent="0.25">
      <c r="A717" s="392" t="s">
        <v>16542</v>
      </c>
      <c r="B717" s="253" t="s">
        <v>17204</v>
      </c>
      <c r="C717" s="253">
        <v>315</v>
      </c>
      <c r="D717" s="253"/>
      <c r="E717" s="253">
        <v>768.08</v>
      </c>
      <c r="F717" s="16"/>
    </row>
    <row r="718" spans="1:6" x14ac:dyDescent="0.25">
      <c r="A718" s="392" t="s">
        <v>16542</v>
      </c>
      <c r="B718" s="253" t="s">
        <v>17205</v>
      </c>
      <c r="C718" s="253">
        <v>160</v>
      </c>
      <c r="D718" s="253">
        <v>337.51</v>
      </c>
      <c r="E718" s="253"/>
      <c r="F718" s="16"/>
    </row>
    <row r="719" spans="1:6" x14ac:dyDescent="0.25">
      <c r="A719" s="392" t="s">
        <v>16542</v>
      </c>
      <c r="B719" s="253" t="s">
        <v>17206</v>
      </c>
      <c r="C719" s="253">
        <v>65</v>
      </c>
      <c r="D719" s="253">
        <v>192.86</v>
      </c>
      <c r="E719" s="253"/>
      <c r="F719" s="16"/>
    </row>
    <row r="720" spans="1:6" x14ac:dyDescent="0.25">
      <c r="A720" s="392" t="s">
        <v>16542</v>
      </c>
      <c r="B720" s="253" t="s">
        <v>17207</v>
      </c>
      <c r="C720" s="253">
        <v>60</v>
      </c>
      <c r="D720" s="253">
        <v>154.97999999999999</v>
      </c>
      <c r="E720" s="253"/>
      <c r="F720" s="16"/>
    </row>
    <row r="721" spans="1:6" x14ac:dyDescent="0.25">
      <c r="A721" s="392" t="s">
        <v>16574</v>
      </c>
      <c r="B721" s="253" t="s">
        <v>16541</v>
      </c>
      <c r="C721" s="253">
        <v>25</v>
      </c>
      <c r="D721" s="253"/>
      <c r="E721" s="253">
        <v>137.19999999999999</v>
      </c>
      <c r="F721" s="16"/>
    </row>
    <row r="722" spans="1:6" x14ac:dyDescent="0.25">
      <c r="A722" s="392" t="s">
        <v>16574</v>
      </c>
      <c r="B722" s="253" t="s">
        <v>17208</v>
      </c>
      <c r="C722" s="253">
        <v>878</v>
      </c>
      <c r="D722" s="253"/>
      <c r="E722" s="268">
        <v>1865.92</v>
      </c>
      <c r="F722" s="16"/>
    </row>
    <row r="723" spans="1:6" x14ac:dyDescent="0.25">
      <c r="A723" s="392" t="s">
        <v>16574</v>
      </c>
      <c r="B723" s="253" t="s">
        <v>17209</v>
      </c>
      <c r="C723" s="253">
        <v>23</v>
      </c>
      <c r="D723" s="253">
        <v>81.16</v>
      </c>
      <c r="E723" s="253"/>
      <c r="F723" s="16"/>
    </row>
    <row r="724" spans="1:6" x14ac:dyDescent="0.25">
      <c r="A724" s="392" t="s">
        <v>16574</v>
      </c>
      <c r="B724" s="22" t="s">
        <v>17210</v>
      </c>
      <c r="C724" s="22">
        <v>96</v>
      </c>
      <c r="D724" s="22">
        <v>337.51</v>
      </c>
      <c r="E724" s="21"/>
      <c r="F724" s="16"/>
    </row>
    <row r="725" spans="1:6" x14ac:dyDescent="0.25">
      <c r="A725" s="392">
        <v>44809</v>
      </c>
      <c r="B725" s="22" t="s">
        <v>17211</v>
      </c>
      <c r="C725" s="22">
        <v>30</v>
      </c>
      <c r="D725" s="21">
        <v>84.38</v>
      </c>
      <c r="E725" s="22"/>
      <c r="F725" s="16"/>
    </row>
    <row r="726" spans="1:6" x14ac:dyDescent="0.25">
      <c r="A726" s="392">
        <v>44809</v>
      </c>
      <c r="B726" s="22" t="s">
        <v>17212</v>
      </c>
      <c r="C726" s="21">
        <v>1865</v>
      </c>
      <c r="D726" s="21"/>
      <c r="E726" s="419">
        <v>3975.86</v>
      </c>
      <c r="F726" s="16"/>
    </row>
    <row r="727" spans="1:6" x14ac:dyDescent="0.25">
      <c r="A727" s="392">
        <v>44809</v>
      </c>
      <c r="B727" s="22" t="s">
        <v>17213</v>
      </c>
      <c r="C727" s="22">
        <v>176</v>
      </c>
      <c r="D727" s="22"/>
      <c r="E727" s="394">
        <v>441</v>
      </c>
      <c r="F727" s="16"/>
    </row>
    <row r="728" spans="1:6" x14ac:dyDescent="0.25">
      <c r="A728" s="392">
        <v>44809</v>
      </c>
      <c r="B728" s="22" t="s">
        <v>17214</v>
      </c>
      <c r="C728" s="22">
        <v>940</v>
      </c>
      <c r="D728" s="22"/>
      <c r="E728" s="394">
        <v>1999.2</v>
      </c>
      <c r="F728" s="16"/>
    </row>
    <row r="729" spans="1:6" x14ac:dyDescent="0.25">
      <c r="A729" s="20">
        <v>44810</v>
      </c>
      <c r="B729" s="21" t="s">
        <v>17215</v>
      </c>
      <c r="C729" s="21">
        <v>53</v>
      </c>
      <c r="D729" s="21">
        <v>162.72999999999999</v>
      </c>
      <c r="E729" s="21"/>
      <c r="F729" s="16"/>
    </row>
    <row r="730" spans="1:6" x14ac:dyDescent="0.25">
      <c r="A730" s="20">
        <v>44810</v>
      </c>
      <c r="B730" s="21" t="s">
        <v>17216</v>
      </c>
      <c r="C730" s="21">
        <v>510</v>
      </c>
      <c r="D730" s="21"/>
      <c r="E730" s="21">
        <v>964.08</v>
      </c>
      <c r="F730" s="16"/>
    </row>
    <row r="731" spans="1:6" x14ac:dyDescent="0.25">
      <c r="A731" s="20">
        <v>44810</v>
      </c>
      <c r="B731" s="21" t="s">
        <v>17217</v>
      </c>
      <c r="C731" s="21">
        <v>390</v>
      </c>
      <c r="D731" s="21"/>
      <c r="E731" s="294">
        <v>747.6</v>
      </c>
      <c r="F731" s="16"/>
    </row>
    <row r="732" spans="1:6" x14ac:dyDescent="0.25">
      <c r="A732" s="20">
        <v>44811</v>
      </c>
      <c r="B732" s="22" t="s">
        <v>17218</v>
      </c>
      <c r="C732" s="112">
        <v>557</v>
      </c>
      <c r="D732" s="253"/>
      <c r="E732" s="394">
        <v>1160.19</v>
      </c>
      <c r="F732" s="16"/>
    </row>
    <row r="733" spans="1:6" x14ac:dyDescent="0.25">
      <c r="A733" s="20">
        <v>44812</v>
      </c>
      <c r="B733" s="293" t="s">
        <v>17219</v>
      </c>
      <c r="C733" s="293">
        <v>65</v>
      </c>
      <c r="D733" s="253">
        <v>272.08</v>
      </c>
      <c r="E733" s="253"/>
      <c r="F733" s="16"/>
    </row>
    <row r="734" spans="1:6" x14ac:dyDescent="0.25">
      <c r="A734" s="20">
        <v>44813</v>
      </c>
      <c r="B734" s="21" t="s">
        <v>17220</v>
      </c>
      <c r="C734" s="21">
        <v>180</v>
      </c>
      <c r="D734" s="21">
        <v>406.39</v>
      </c>
      <c r="E734" s="21"/>
      <c r="F734" s="16"/>
    </row>
    <row r="735" spans="1:6" customFormat="1" x14ac:dyDescent="0.25">
      <c r="A735" s="422">
        <v>44867</v>
      </c>
      <c r="B735" s="293" t="s">
        <v>17981</v>
      </c>
      <c r="C735" s="293">
        <v>90</v>
      </c>
      <c r="D735" s="293">
        <v>230.26</v>
      </c>
      <c r="E735" s="293"/>
    </row>
    <row r="736" spans="1:6" customFormat="1" ht="25.5" x14ac:dyDescent="0.25">
      <c r="A736" s="20">
        <v>44816</v>
      </c>
      <c r="B736" s="21" t="s">
        <v>17221</v>
      </c>
      <c r="C736" s="21">
        <v>2700</v>
      </c>
      <c r="D736" s="59"/>
      <c r="E736" s="60">
        <v>5541.92</v>
      </c>
    </row>
    <row r="737" spans="1:6" customFormat="1" x14ac:dyDescent="0.25">
      <c r="A737" s="6">
        <v>44838</v>
      </c>
      <c r="B737" s="7" t="s">
        <v>17314</v>
      </c>
      <c r="C737" s="48">
        <v>25</v>
      </c>
      <c r="D737" s="7">
        <v>84.38</v>
      </c>
      <c r="E737" s="7"/>
    </row>
    <row r="738" spans="1:6" ht="25.5" x14ac:dyDescent="0.25">
      <c r="A738" s="20">
        <v>44844</v>
      </c>
      <c r="B738" s="21" t="s">
        <v>17221</v>
      </c>
      <c r="C738" s="60">
        <v>1606.8</v>
      </c>
      <c r="D738" s="59"/>
      <c r="E738" s="21"/>
      <c r="F738" t="s">
        <v>17462</v>
      </c>
    </row>
    <row r="739" spans="1:6" x14ac:dyDescent="0.25">
      <c r="E739" s="23"/>
      <c r="F739" s="16"/>
    </row>
    <row r="740" spans="1:6" x14ac:dyDescent="0.25">
      <c r="D740" s="23">
        <f>SUM(D3:D739)</f>
        <v>64969.729999999981</v>
      </c>
      <c r="E740" s="23"/>
      <c r="F740" s="16"/>
    </row>
    <row r="741" spans="1:6" x14ac:dyDescent="0.25">
      <c r="E741" s="23"/>
      <c r="F741" s="16"/>
    </row>
    <row r="742" spans="1:6" x14ac:dyDescent="0.25">
      <c r="E742" s="23"/>
      <c r="F742" s="16"/>
    </row>
    <row r="743" spans="1:6" x14ac:dyDescent="0.25">
      <c r="E743" s="23"/>
      <c r="F743" s="16"/>
    </row>
    <row r="744" spans="1:6" x14ac:dyDescent="0.25">
      <c r="A744" s="6"/>
      <c r="B744" s="7"/>
      <c r="C744" s="48"/>
      <c r="D744" s="7"/>
      <c r="E744" s="7"/>
      <c r="F744" s="16"/>
    </row>
    <row r="745" spans="1:6" x14ac:dyDescent="0.25">
      <c r="E745" s="23"/>
      <c r="F745" s="16"/>
    </row>
    <row r="746" spans="1:6" x14ac:dyDescent="0.25">
      <c r="E746" s="23"/>
      <c r="F746" s="16"/>
    </row>
    <row r="747" spans="1:6" x14ac:dyDescent="0.25">
      <c r="E747" s="23"/>
      <c r="F747" s="16"/>
    </row>
    <row r="748" spans="1:6" x14ac:dyDescent="0.25">
      <c r="E748" s="23"/>
      <c r="F748" s="16"/>
    </row>
    <row r="749" spans="1:6" x14ac:dyDescent="0.25">
      <c r="E749" s="23"/>
      <c r="F749" s="16"/>
    </row>
    <row r="750" spans="1:6" x14ac:dyDescent="0.25">
      <c r="E750" s="23"/>
      <c r="F750" s="16"/>
    </row>
    <row r="751" spans="1:6" x14ac:dyDescent="0.25">
      <c r="E751" s="23"/>
      <c r="F751" s="16"/>
    </row>
    <row r="752" spans="1:6" x14ac:dyDescent="0.25">
      <c r="E752" s="23"/>
      <c r="F752" s="16"/>
    </row>
    <row r="753" spans="5:6" x14ac:dyDescent="0.25">
      <c r="E753" s="23"/>
      <c r="F753" s="16"/>
    </row>
    <row r="754" spans="5:6" x14ac:dyDescent="0.25">
      <c r="E754" s="23"/>
      <c r="F754" s="16"/>
    </row>
    <row r="755" spans="5:6" x14ac:dyDescent="0.25">
      <c r="E755" s="23"/>
      <c r="F755" s="16"/>
    </row>
    <row r="756" spans="5:6" x14ac:dyDescent="0.25">
      <c r="E756" s="23"/>
      <c r="F756" s="16"/>
    </row>
    <row r="757" spans="5:6" x14ac:dyDescent="0.25">
      <c r="E757" s="23"/>
      <c r="F757" s="16"/>
    </row>
    <row r="758" spans="5:6" x14ac:dyDescent="0.25">
      <c r="E758" s="23"/>
      <c r="F758" s="16"/>
    </row>
    <row r="759" spans="5:6" x14ac:dyDescent="0.25">
      <c r="E759" s="23"/>
      <c r="F759" s="16"/>
    </row>
    <row r="760" spans="5:6" x14ac:dyDescent="0.25">
      <c r="E760" s="23"/>
      <c r="F760" s="16"/>
    </row>
    <row r="761" spans="5:6" x14ac:dyDescent="0.25">
      <c r="E761" s="23"/>
      <c r="F761" s="16"/>
    </row>
    <row r="762" spans="5:6" x14ac:dyDescent="0.25">
      <c r="E762" s="23"/>
      <c r="F762" s="16"/>
    </row>
    <row r="763" spans="5:6" x14ac:dyDescent="0.25">
      <c r="E763" s="23"/>
      <c r="F763" s="16"/>
    </row>
    <row r="764" spans="5:6" x14ac:dyDescent="0.25">
      <c r="E764" s="23"/>
      <c r="F764" s="16"/>
    </row>
    <row r="765" spans="5:6" x14ac:dyDescent="0.25">
      <c r="E765" s="23"/>
      <c r="F765" s="16"/>
    </row>
    <row r="766" spans="5:6" x14ac:dyDescent="0.25">
      <c r="E766" s="23"/>
      <c r="F766" s="16"/>
    </row>
    <row r="767" spans="5:6" x14ac:dyDescent="0.25">
      <c r="E767" s="23"/>
      <c r="F767" s="16"/>
    </row>
    <row r="768" spans="5:6" x14ac:dyDescent="0.25">
      <c r="E768" s="23"/>
      <c r="F768" s="16"/>
    </row>
    <row r="769" spans="5:6" x14ac:dyDescent="0.25">
      <c r="E769" s="23"/>
      <c r="F769" s="16"/>
    </row>
    <row r="770" spans="5:6" x14ac:dyDescent="0.25">
      <c r="E770" s="23"/>
      <c r="F770" s="16"/>
    </row>
    <row r="771" spans="5:6" x14ac:dyDescent="0.25">
      <c r="E771" s="23"/>
      <c r="F771" s="16"/>
    </row>
    <row r="772" spans="5:6" x14ac:dyDescent="0.25">
      <c r="E772" s="23"/>
      <c r="F772" s="16"/>
    </row>
    <row r="773" spans="5:6" x14ac:dyDescent="0.25">
      <c r="E773" s="23"/>
      <c r="F773" s="16"/>
    </row>
    <row r="774" spans="5:6" x14ac:dyDescent="0.25">
      <c r="E774" s="23"/>
      <c r="F774" s="16"/>
    </row>
    <row r="775" spans="5:6" x14ac:dyDescent="0.25">
      <c r="E775" s="23"/>
      <c r="F775" s="16"/>
    </row>
    <row r="776" spans="5:6" x14ac:dyDescent="0.25">
      <c r="E776" s="23"/>
      <c r="F776" s="16"/>
    </row>
    <row r="777" spans="5:6" x14ac:dyDescent="0.25">
      <c r="E777" s="23"/>
      <c r="F777" s="16"/>
    </row>
    <row r="778" spans="5:6" x14ac:dyDescent="0.25">
      <c r="E778" s="23"/>
      <c r="F778" s="16"/>
    </row>
    <row r="779" spans="5:6" x14ac:dyDescent="0.25">
      <c r="E779" s="23"/>
      <c r="F779" s="16"/>
    </row>
    <row r="780" spans="5:6" x14ac:dyDescent="0.25">
      <c r="E780" s="23"/>
      <c r="F780" s="16"/>
    </row>
    <row r="781" spans="5:6" x14ac:dyDescent="0.25">
      <c r="E781" s="23"/>
      <c r="F781" s="16"/>
    </row>
    <row r="782" spans="5:6" x14ac:dyDescent="0.25">
      <c r="E782" s="23"/>
      <c r="F782" s="16"/>
    </row>
    <row r="783" spans="5:6" x14ac:dyDescent="0.25">
      <c r="E783" s="23"/>
      <c r="F783" s="16"/>
    </row>
    <row r="784" spans="5:6" x14ac:dyDescent="0.25">
      <c r="E784" s="23"/>
      <c r="F784" s="16"/>
    </row>
    <row r="785" spans="5:6" x14ac:dyDescent="0.25">
      <c r="E785" s="23"/>
      <c r="F785" s="16"/>
    </row>
    <row r="786" spans="5:6" x14ac:dyDescent="0.25">
      <c r="E786" s="23"/>
      <c r="F786" s="16"/>
    </row>
    <row r="787" spans="5:6" x14ac:dyDescent="0.25">
      <c r="E787" s="23"/>
      <c r="F787" s="16"/>
    </row>
    <row r="788" spans="5:6" x14ac:dyDescent="0.25">
      <c r="E788" s="23"/>
      <c r="F788" s="16"/>
    </row>
    <row r="789" spans="5:6" x14ac:dyDescent="0.25">
      <c r="E789" s="23"/>
      <c r="F789" s="16"/>
    </row>
    <row r="790" spans="5:6" x14ac:dyDescent="0.25">
      <c r="E790" s="23"/>
      <c r="F790" s="16"/>
    </row>
    <row r="791" spans="5:6" x14ac:dyDescent="0.25">
      <c r="E791" s="23"/>
      <c r="F791" s="16"/>
    </row>
    <row r="792" spans="5:6" x14ac:dyDescent="0.25">
      <c r="E792" s="23"/>
      <c r="F792" s="16"/>
    </row>
    <row r="793" spans="5:6" x14ac:dyDescent="0.25">
      <c r="E793" s="23"/>
      <c r="F793" s="16"/>
    </row>
    <row r="794" spans="5:6" x14ac:dyDescent="0.25">
      <c r="E794" s="23"/>
      <c r="F794" s="16"/>
    </row>
    <row r="795" spans="5:6" x14ac:dyDescent="0.25">
      <c r="E795" s="23"/>
      <c r="F795" s="16"/>
    </row>
    <row r="796" spans="5:6" x14ac:dyDescent="0.25">
      <c r="E796" s="23"/>
      <c r="F796" s="16"/>
    </row>
    <row r="797" spans="5:6" x14ac:dyDescent="0.25">
      <c r="E797" s="23"/>
      <c r="F797" s="16"/>
    </row>
    <row r="798" spans="5:6" x14ac:dyDescent="0.25">
      <c r="E798" s="23"/>
      <c r="F798" s="16"/>
    </row>
    <row r="799" spans="5:6" x14ac:dyDescent="0.25">
      <c r="E799" s="23"/>
      <c r="F799" s="16"/>
    </row>
    <row r="800" spans="5:6" x14ac:dyDescent="0.25">
      <c r="E800" s="23"/>
      <c r="F800" s="16"/>
    </row>
    <row r="801" spans="5:6" x14ac:dyDescent="0.25">
      <c r="E801" s="23"/>
      <c r="F801" s="16"/>
    </row>
    <row r="802" spans="5:6" x14ac:dyDescent="0.25">
      <c r="E802" s="23"/>
      <c r="F802" s="16"/>
    </row>
    <row r="803" spans="5:6" x14ac:dyDescent="0.25">
      <c r="E803" s="23"/>
      <c r="F803" s="16"/>
    </row>
    <row r="804" spans="5:6" x14ac:dyDescent="0.25">
      <c r="E804" s="23"/>
      <c r="F804" s="16"/>
    </row>
    <row r="805" spans="5:6" x14ac:dyDescent="0.25">
      <c r="E805" s="23"/>
      <c r="F805" s="16"/>
    </row>
    <row r="806" spans="5:6" x14ac:dyDescent="0.25">
      <c r="E806" s="23"/>
      <c r="F806" s="16"/>
    </row>
    <row r="807" spans="5:6" x14ac:dyDescent="0.25">
      <c r="E807" s="23"/>
      <c r="F807" s="16"/>
    </row>
    <row r="808" spans="5:6" x14ac:dyDescent="0.25">
      <c r="E808" s="23"/>
      <c r="F808" s="16"/>
    </row>
    <row r="809" spans="5:6" x14ac:dyDescent="0.25">
      <c r="E809" s="23"/>
      <c r="F809" s="16"/>
    </row>
    <row r="810" spans="5:6" x14ac:dyDescent="0.25">
      <c r="E810" s="23"/>
      <c r="F810" s="16"/>
    </row>
    <row r="811" spans="5:6" x14ac:dyDescent="0.25">
      <c r="E811" s="23"/>
      <c r="F811" s="16"/>
    </row>
    <row r="812" spans="5:6" x14ac:dyDescent="0.25">
      <c r="E812" s="23"/>
      <c r="F812" s="16"/>
    </row>
    <row r="813" spans="5:6" x14ac:dyDescent="0.25">
      <c r="E813" s="23"/>
      <c r="F813" s="16"/>
    </row>
    <row r="814" spans="5:6" x14ac:dyDescent="0.25">
      <c r="E814" s="23"/>
      <c r="F814" s="16"/>
    </row>
    <row r="815" spans="5:6" x14ac:dyDescent="0.25">
      <c r="E815" s="23"/>
      <c r="F815" s="16"/>
    </row>
    <row r="816" spans="5:6" x14ac:dyDescent="0.25">
      <c r="E816" s="23"/>
      <c r="F816" s="16"/>
    </row>
    <row r="817" spans="5:6" x14ac:dyDescent="0.25">
      <c r="E817" s="23"/>
      <c r="F817" s="16"/>
    </row>
    <row r="818" spans="5:6" x14ac:dyDescent="0.25">
      <c r="E818" s="23"/>
      <c r="F818" s="16"/>
    </row>
    <row r="819" spans="5:6" x14ac:dyDescent="0.25">
      <c r="E819" s="23"/>
      <c r="F819" s="16"/>
    </row>
    <row r="820" spans="5:6" x14ac:dyDescent="0.25">
      <c r="E820" s="23"/>
      <c r="F820" s="16"/>
    </row>
    <row r="821" spans="5:6" x14ac:dyDescent="0.25">
      <c r="E821" s="23"/>
      <c r="F821" s="16"/>
    </row>
    <row r="822" spans="5:6" x14ac:dyDescent="0.25">
      <c r="E822" s="23"/>
      <c r="F822" s="16"/>
    </row>
    <row r="823" spans="5:6" x14ac:dyDescent="0.25">
      <c r="E823" s="23"/>
      <c r="F823" s="16"/>
    </row>
    <row r="824" spans="5:6" x14ac:dyDescent="0.25">
      <c r="E824" s="23"/>
      <c r="F824" s="16"/>
    </row>
    <row r="825" spans="5:6" x14ac:dyDescent="0.25">
      <c r="E825" s="23"/>
      <c r="F825" s="16"/>
    </row>
    <row r="826" spans="5:6" x14ac:dyDescent="0.25">
      <c r="E826" s="23"/>
      <c r="F826" s="16"/>
    </row>
    <row r="827" spans="5:6" x14ac:dyDescent="0.25">
      <c r="E827" s="23"/>
      <c r="F827" s="16"/>
    </row>
    <row r="828" spans="5:6" x14ac:dyDescent="0.25">
      <c r="E828" s="23"/>
      <c r="F828" s="16"/>
    </row>
    <row r="829" spans="5:6" x14ac:dyDescent="0.25">
      <c r="E829" s="23"/>
      <c r="F829" s="16"/>
    </row>
    <row r="830" spans="5:6" x14ac:dyDescent="0.25">
      <c r="E830" s="23"/>
      <c r="F830" s="16"/>
    </row>
    <row r="831" spans="5:6" x14ac:dyDescent="0.25">
      <c r="E831" s="23"/>
      <c r="F831" s="16"/>
    </row>
    <row r="832" spans="5:6" x14ac:dyDescent="0.25">
      <c r="E832" s="23"/>
      <c r="F832" s="16"/>
    </row>
    <row r="833" spans="5:6" x14ac:dyDescent="0.25">
      <c r="E833" s="23"/>
      <c r="F833" s="16"/>
    </row>
    <row r="834" spans="5:6" x14ac:dyDescent="0.25">
      <c r="E834" s="23"/>
      <c r="F834" s="16"/>
    </row>
    <row r="835" spans="5:6" x14ac:dyDescent="0.25">
      <c r="E835" s="23"/>
      <c r="F835" s="16"/>
    </row>
    <row r="836" spans="5:6" x14ac:dyDescent="0.25">
      <c r="E836" s="23"/>
      <c r="F836" s="16"/>
    </row>
    <row r="837" spans="5:6" x14ac:dyDescent="0.25">
      <c r="E837" s="23"/>
      <c r="F837" s="16"/>
    </row>
    <row r="838" spans="5:6" x14ac:dyDescent="0.25">
      <c r="E838" s="23"/>
    </row>
    <row r="839" spans="5:6" x14ac:dyDescent="0.25">
      <c r="E839" s="23"/>
    </row>
    <row r="840" spans="5:6" x14ac:dyDescent="0.25">
      <c r="E840" s="23"/>
    </row>
    <row r="841" spans="5:6" x14ac:dyDescent="0.25">
      <c r="E841" s="23"/>
    </row>
    <row r="842" spans="5:6" x14ac:dyDescent="0.25">
      <c r="E842" s="23"/>
    </row>
    <row r="843" spans="5:6" x14ac:dyDescent="0.25">
      <c r="E843" s="23"/>
    </row>
    <row r="844" spans="5:6" x14ac:dyDescent="0.25">
      <c r="E844" s="23"/>
    </row>
    <row r="845" spans="5:6" x14ac:dyDescent="0.25">
      <c r="E845" s="23"/>
    </row>
    <row r="846" spans="5:6" x14ac:dyDescent="0.25">
      <c r="E846" s="23"/>
    </row>
    <row r="847" spans="5:6" x14ac:dyDescent="0.25">
      <c r="E847" s="23"/>
    </row>
    <row r="848" spans="5:6" x14ac:dyDescent="0.25">
      <c r="E848" s="23"/>
    </row>
    <row r="849" spans="5:5" x14ac:dyDescent="0.25">
      <c r="E849" s="23"/>
    </row>
    <row r="850" spans="5:5" x14ac:dyDescent="0.25">
      <c r="E850" s="23"/>
    </row>
    <row r="851" spans="5:5" x14ac:dyDescent="0.25">
      <c r="E851" s="23"/>
    </row>
    <row r="852" spans="5:5" x14ac:dyDescent="0.25">
      <c r="E852" s="23"/>
    </row>
    <row r="853" spans="5:5" x14ac:dyDescent="0.25">
      <c r="E853" s="23"/>
    </row>
    <row r="854" spans="5:5" x14ac:dyDescent="0.25">
      <c r="E854" s="23"/>
    </row>
    <row r="855" spans="5:5" x14ac:dyDescent="0.25">
      <c r="E855" s="23"/>
    </row>
    <row r="856" spans="5:5" x14ac:dyDescent="0.25">
      <c r="E856" s="23"/>
    </row>
    <row r="857" spans="5:5" x14ac:dyDescent="0.25">
      <c r="E857" s="23"/>
    </row>
    <row r="858" spans="5:5" x14ac:dyDescent="0.25">
      <c r="E858" s="23"/>
    </row>
    <row r="859" spans="5:5" x14ac:dyDescent="0.25">
      <c r="E859" s="23"/>
    </row>
    <row r="860" spans="5:5" x14ac:dyDescent="0.25">
      <c r="E860" s="23"/>
    </row>
    <row r="861" spans="5:5" x14ac:dyDescent="0.25">
      <c r="E861" s="23"/>
    </row>
    <row r="862" spans="5:5" x14ac:dyDescent="0.25">
      <c r="E862" s="23"/>
    </row>
    <row r="863" spans="5:5" x14ac:dyDescent="0.25">
      <c r="E863" s="23"/>
    </row>
    <row r="864" spans="5:5" x14ac:dyDescent="0.25">
      <c r="E864" s="23"/>
    </row>
    <row r="865" spans="5:5" x14ac:dyDescent="0.25">
      <c r="E865" s="23"/>
    </row>
    <row r="866" spans="5:5" x14ac:dyDescent="0.25">
      <c r="E866" s="23"/>
    </row>
    <row r="867" spans="5:5" x14ac:dyDescent="0.25">
      <c r="E867" s="23"/>
    </row>
    <row r="868" spans="5:5" x14ac:dyDescent="0.25">
      <c r="E868" s="23"/>
    </row>
    <row r="869" spans="5:5" x14ac:dyDescent="0.25">
      <c r="E869" s="23"/>
    </row>
    <row r="870" spans="5:5" x14ac:dyDescent="0.25">
      <c r="E870" s="23"/>
    </row>
    <row r="871" spans="5:5" x14ac:dyDescent="0.25">
      <c r="E871" s="23"/>
    </row>
    <row r="872" spans="5:5" x14ac:dyDescent="0.25">
      <c r="E872" s="23"/>
    </row>
    <row r="873" spans="5:5" x14ac:dyDescent="0.25">
      <c r="E873" s="23"/>
    </row>
    <row r="874" spans="5:5" x14ac:dyDescent="0.25">
      <c r="E874" s="23"/>
    </row>
    <row r="875" spans="5:5" x14ac:dyDescent="0.25">
      <c r="E875" s="23"/>
    </row>
    <row r="876" spans="5:5" x14ac:dyDescent="0.25">
      <c r="E876" s="23"/>
    </row>
    <row r="877" spans="5:5" x14ac:dyDescent="0.25">
      <c r="E877" s="23"/>
    </row>
    <row r="878" spans="5:5" x14ac:dyDescent="0.25">
      <c r="E878" s="23"/>
    </row>
    <row r="879" spans="5:5" x14ac:dyDescent="0.25">
      <c r="E879" s="23"/>
    </row>
    <row r="880" spans="5:5" x14ac:dyDescent="0.25">
      <c r="E880" s="23"/>
    </row>
    <row r="881" spans="5:5" x14ac:dyDescent="0.25">
      <c r="E881" s="23"/>
    </row>
    <row r="882" spans="5:5" x14ac:dyDescent="0.25">
      <c r="E882" s="23"/>
    </row>
    <row r="883" spans="5:5" x14ac:dyDescent="0.25">
      <c r="E883" s="23"/>
    </row>
    <row r="884" spans="5:5" x14ac:dyDescent="0.25">
      <c r="E884" s="23"/>
    </row>
    <row r="885" spans="5:5" x14ac:dyDescent="0.25">
      <c r="E885" s="23"/>
    </row>
    <row r="886" spans="5:5" x14ac:dyDescent="0.25">
      <c r="E886" s="23"/>
    </row>
    <row r="887" spans="5:5" x14ac:dyDescent="0.25">
      <c r="E887" s="23"/>
    </row>
    <row r="888" spans="5:5" x14ac:dyDescent="0.25">
      <c r="E888" s="23"/>
    </row>
    <row r="889" spans="5:5" x14ac:dyDescent="0.25">
      <c r="E889" s="23"/>
    </row>
    <row r="890" spans="5:5" x14ac:dyDescent="0.25">
      <c r="E890" s="23"/>
    </row>
    <row r="891" spans="5:5" x14ac:dyDescent="0.25">
      <c r="E891" s="23"/>
    </row>
    <row r="892" spans="5:5" x14ac:dyDescent="0.25">
      <c r="E892" s="23"/>
    </row>
    <row r="893" spans="5:5" x14ac:dyDescent="0.25">
      <c r="E893" s="23"/>
    </row>
    <row r="894" spans="5:5" x14ac:dyDescent="0.25">
      <c r="E894" s="23"/>
    </row>
    <row r="895" spans="5:5" x14ac:dyDescent="0.25">
      <c r="E895" s="23"/>
    </row>
    <row r="896" spans="5:5" x14ac:dyDescent="0.25">
      <c r="E896" s="23"/>
    </row>
    <row r="897" spans="5:5" x14ac:dyDescent="0.25">
      <c r="E897" s="23"/>
    </row>
    <row r="898" spans="5:5" x14ac:dyDescent="0.25">
      <c r="E898" s="23"/>
    </row>
    <row r="899" spans="5:5" x14ac:dyDescent="0.25">
      <c r="E899" s="23"/>
    </row>
    <row r="900" spans="5:5" x14ac:dyDescent="0.25">
      <c r="E900" s="23"/>
    </row>
    <row r="901" spans="5:5" x14ac:dyDescent="0.25">
      <c r="E901" s="23"/>
    </row>
    <row r="902" spans="5:5" x14ac:dyDescent="0.25">
      <c r="E902" s="23"/>
    </row>
    <row r="903" spans="5:5" x14ac:dyDescent="0.25">
      <c r="E903" s="23"/>
    </row>
    <row r="904" spans="5:5" x14ac:dyDescent="0.25">
      <c r="E904" s="23"/>
    </row>
    <row r="905" spans="5:5" x14ac:dyDescent="0.25">
      <c r="E905" s="23"/>
    </row>
    <row r="906" spans="5:5" x14ac:dyDescent="0.25">
      <c r="E906" s="23"/>
    </row>
    <row r="907" spans="5:5" x14ac:dyDescent="0.25">
      <c r="E907" s="23"/>
    </row>
    <row r="908" spans="5:5" x14ac:dyDescent="0.25">
      <c r="E908" s="23"/>
    </row>
    <row r="909" spans="5:5" x14ac:dyDescent="0.25">
      <c r="E909" s="23"/>
    </row>
    <row r="910" spans="5:5" x14ac:dyDescent="0.25">
      <c r="E910" s="23"/>
    </row>
    <row r="911" spans="5:5" x14ac:dyDescent="0.25">
      <c r="E911" s="23"/>
    </row>
    <row r="912" spans="5:5" x14ac:dyDescent="0.25">
      <c r="E912" s="23"/>
    </row>
    <row r="913" spans="5:5" x14ac:dyDescent="0.25">
      <c r="E913" s="23"/>
    </row>
    <row r="914" spans="5:5" x14ac:dyDescent="0.25">
      <c r="E914" s="23"/>
    </row>
    <row r="915" spans="5:5" x14ac:dyDescent="0.25">
      <c r="E915" s="23"/>
    </row>
    <row r="916" spans="5:5" x14ac:dyDescent="0.25">
      <c r="E916" s="23"/>
    </row>
    <row r="917" spans="5:5" x14ac:dyDescent="0.25">
      <c r="E917" s="23"/>
    </row>
    <row r="918" spans="5:5" x14ac:dyDescent="0.25">
      <c r="E918" s="23"/>
    </row>
    <row r="919" spans="5:5" x14ac:dyDescent="0.25">
      <c r="E919" s="23"/>
    </row>
    <row r="920" spans="5:5" x14ac:dyDescent="0.25">
      <c r="E920" s="23"/>
    </row>
    <row r="921" spans="5:5" x14ac:dyDescent="0.25">
      <c r="E921" s="23"/>
    </row>
    <row r="922" spans="5:5" x14ac:dyDescent="0.25">
      <c r="E922" s="23"/>
    </row>
    <row r="923" spans="5:5" x14ac:dyDescent="0.25">
      <c r="E923" s="23"/>
    </row>
    <row r="924" spans="5:5" x14ac:dyDescent="0.25">
      <c r="E924" s="23"/>
    </row>
    <row r="925" spans="5:5" x14ac:dyDescent="0.25">
      <c r="E925" s="23"/>
    </row>
    <row r="926" spans="5:5" x14ac:dyDescent="0.25">
      <c r="E926" s="23"/>
    </row>
    <row r="927" spans="5:5" x14ac:dyDescent="0.25">
      <c r="E927" s="23"/>
    </row>
    <row r="928" spans="5:5" x14ac:dyDescent="0.25">
      <c r="E928" s="23"/>
    </row>
    <row r="929" spans="5:5" x14ac:dyDescent="0.25">
      <c r="E929" s="23"/>
    </row>
    <row r="930" spans="5:5" x14ac:dyDescent="0.25">
      <c r="E930" s="23"/>
    </row>
    <row r="931" spans="5:5" x14ac:dyDescent="0.25">
      <c r="E931" s="23"/>
    </row>
    <row r="932" spans="5:5" x14ac:dyDescent="0.25">
      <c r="E932" s="23"/>
    </row>
    <row r="933" spans="5:5" x14ac:dyDescent="0.25">
      <c r="E933" s="23"/>
    </row>
    <row r="934" spans="5:5" x14ac:dyDescent="0.25">
      <c r="E934" s="23"/>
    </row>
    <row r="935" spans="5:5" x14ac:dyDescent="0.25">
      <c r="E935" s="23"/>
    </row>
    <row r="936" spans="5:5" x14ac:dyDescent="0.25">
      <c r="E936" s="23"/>
    </row>
    <row r="937" spans="5:5" x14ac:dyDescent="0.25">
      <c r="E937" s="23"/>
    </row>
    <row r="938" spans="5:5" x14ac:dyDescent="0.25">
      <c r="E938" s="23"/>
    </row>
    <row r="939" spans="5:5" x14ac:dyDescent="0.25">
      <c r="E939" s="23"/>
    </row>
    <row r="940" spans="5:5" x14ac:dyDescent="0.25">
      <c r="E940" s="23"/>
    </row>
    <row r="941" spans="5:5" x14ac:dyDescent="0.25">
      <c r="E941" s="23"/>
    </row>
    <row r="942" spans="5:5" x14ac:dyDescent="0.25">
      <c r="E942" s="23"/>
    </row>
    <row r="943" spans="5:5" x14ac:dyDescent="0.25">
      <c r="E943" s="23"/>
    </row>
    <row r="944" spans="5:5" x14ac:dyDescent="0.25">
      <c r="E944" s="23"/>
    </row>
    <row r="945" spans="5:5" x14ac:dyDescent="0.25">
      <c r="E945" s="23"/>
    </row>
    <row r="946" spans="5:5" x14ac:dyDescent="0.25">
      <c r="E946" s="23"/>
    </row>
    <row r="947" spans="5:5" x14ac:dyDescent="0.25">
      <c r="E947" s="23"/>
    </row>
    <row r="948" spans="5:5" x14ac:dyDescent="0.25">
      <c r="E948" s="23"/>
    </row>
    <row r="949" spans="5:5" x14ac:dyDescent="0.25">
      <c r="E949" s="23"/>
    </row>
    <row r="950" spans="5:5" x14ac:dyDescent="0.25">
      <c r="E950" s="23"/>
    </row>
    <row r="951" spans="5:5" x14ac:dyDescent="0.25">
      <c r="E951" s="23"/>
    </row>
    <row r="952" spans="5:5" x14ac:dyDescent="0.25">
      <c r="E952" s="23"/>
    </row>
    <row r="953" spans="5:5" x14ac:dyDescent="0.25">
      <c r="E953" s="23"/>
    </row>
    <row r="954" spans="5:5" x14ac:dyDescent="0.25">
      <c r="E954" s="23"/>
    </row>
    <row r="955" spans="5:5" x14ac:dyDescent="0.25">
      <c r="E955" s="23"/>
    </row>
    <row r="956" spans="5:5" x14ac:dyDescent="0.25">
      <c r="E956" s="23"/>
    </row>
    <row r="957" spans="5:5" x14ac:dyDescent="0.25">
      <c r="E957" s="23"/>
    </row>
    <row r="958" spans="5:5" x14ac:dyDescent="0.25">
      <c r="E958" s="23"/>
    </row>
    <row r="959" spans="5:5" x14ac:dyDescent="0.25">
      <c r="E959" s="23"/>
    </row>
    <row r="960" spans="5:5" x14ac:dyDescent="0.25">
      <c r="E960" s="23"/>
    </row>
    <row r="961" spans="5:5" x14ac:dyDescent="0.25">
      <c r="E961" s="23"/>
    </row>
    <row r="962" spans="5:5" x14ac:dyDescent="0.25">
      <c r="E962" s="23"/>
    </row>
    <row r="963" spans="5:5" x14ac:dyDescent="0.25">
      <c r="E963" s="23"/>
    </row>
    <row r="964" spans="5:5" x14ac:dyDescent="0.25">
      <c r="E964" s="23"/>
    </row>
    <row r="965" spans="5:5" x14ac:dyDescent="0.25">
      <c r="E965" s="23"/>
    </row>
    <row r="966" spans="5:5" x14ac:dyDescent="0.25">
      <c r="E966" s="23"/>
    </row>
    <row r="967" spans="5:5" x14ac:dyDescent="0.25">
      <c r="E967" s="23"/>
    </row>
    <row r="968" spans="5:5" x14ac:dyDescent="0.25">
      <c r="E968" s="23"/>
    </row>
    <row r="969" spans="5:5" x14ac:dyDescent="0.25">
      <c r="E969" s="23"/>
    </row>
    <row r="970" spans="5:5" x14ac:dyDescent="0.25">
      <c r="E970" s="23"/>
    </row>
    <row r="971" spans="5:5" x14ac:dyDescent="0.25">
      <c r="E971" s="23"/>
    </row>
  </sheetData>
  <mergeCells count="5"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386B2-3386-434A-A657-68364DE89A17}">
  <dimension ref="A1:IV1006"/>
  <sheetViews>
    <sheetView zoomScaleNormal="100" workbookViewId="0">
      <selection activeCell="G5" sqref="G5:K5"/>
    </sheetView>
  </sheetViews>
  <sheetFormatPr defaultColWidth="9.140625" defaultRowHeight="15" x14ac:dyDescent="0.25"/>
  <cols>
    <col min="1" max="1" width="9.140625" style="23"/>
    <col min="2" max="2" width="9" style="23" customWidth="1"/>
    <col min="3" max="3" width="12" style="23" customWidth="1"/>
    <col min="4" max="4" width="12.7109375" style="23" customWidth="1"/>
    <col min="5" max="5" width="11.7109375" style="151" customWidth="1"/>
    <col min="6" max="6" width="45.140625" style="386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385"/>
    </row>
    <row r="2" spans="1:11" x14ac:dyDescent="0.25">
      <c r="F2" s="339"/>
      <c r="G2" s="222"/>
      <c r="H2" s="14"/>
      <c r="I2" s="14"/>
      <c r="J2" s="14"/>
      <c r="K2" s="14"/>
    </row>
    <row r="3" spans="1:11" x14ac:dyDescent="0.25">
      <c r="A3" s="20">
        <v>44743</v>
      </c>
      <c r="B3" s="21" t="s">
        <v>15059</v>
      </c>
      <c r="C3" s="21">
        <v>127</v>
      </c>
      <c r="D3" s="59"/>
      <c r="E3" s="21">
        <v>312</v>
      </c>
      <c r="F3" s="16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44743</v>
      </c>
      <c r="B4" s="21" t="s">
        <v>15060</v>
      </c>
      <c r="C4" s="21">
        <v>70</v>
      </c>
      <c r="D4" s="21">
        <v>154.97999999999999</v>
      </c>
      <c r="E4" s="21"/>
      <c r="F4" s="16"/>
      <c r="G4" s="635" t="s">
        <v>9</v>
      </c>
      <c r="H4" s="636"/>
      <c r="I4" s="9">
        <f>SUM(C3:C741)</f>
        <v>141884.76</v>
      </c>
      <c r="J4" s="9">
        <f>D742/1.23</f>
        <v>46816.764227642241</v>
      </c>
      <c r="K4" s="9">
        <f>SUM(E3:E741)</f>
        <v>284496.56</v>
      </c>
    </row>
    <row r="5" spans="1:11" x14ac:dyDescent="0.25">
      <c r="A5" s="20">
        <v>44743</v>
      </c>
      <c r="B5" s="21" t="s">
        <v>15061</v>
      </c>
      <c r="C5" s="21">
        <v>32</v>
      </c>
      <c r="D5" s="59"/>
      <c r="E5" s="21">
        <v>67.5</v>
      </c>
      <c r="F5" s="16" t="s">
        <v>15464</v>
      </c>
      <c r="G5" s="633" t="s">
        <v>10</v>
      </c>
      <c r="H5" s="633"/>
      <c r="I5" s="9">
        <f>K4+J4</f>
        <v>331313.32422764227</v>
      </c>
      <c r="J5" s="14"/>
      <c r="K5" s="14"/>
    </row>
    <row r="6" spans="1:11" x14ac:dyDescent="0.25">
      <c r="A6" s="20">
        <v>44743</v>
      </c>
      <c r="B6" s="21" t="s">
        <v>15062</v>
      </c>
      <c r="C6" s="21">
        <v>41</v>
      </c>
      <c r="D6" s="59"/>
      <c r="E6" s="21">
        <v>90</v>
      </c>
      <c r="F6" s="16"/>
      <c r="G6" s="633" t="s">
        <v>11</v>
      </c>
      <c r="H6" s="633"/>
      <c r="I6" s="226">
        <f>I4/I5</f>
        <v>0.42824948356895037</v>
      </c>
      <c r="J6" s="14"/>
      <c r="K6" s="14"/>
    </row>
    <row r="7" spans="1:11" x14ac:dyDescent="0.25">
      <c r="A7" s="20">
        <v>44743</v>
      </c>
      <c r="B7" s="21" t="s">
        <v>15063</v>
      </c>
      <c r="C7" s="21">
        <v>285</v>
      </c>
      <c r="D7" s="21"/>
      <c r="E7" s="21">
        <v>697.6</v>
      </c>
      <c r="F7" s="16"/>
      <c r="G7" s="641"/>
      <c r="H7" s="641"/>
      <c r="I7" s="12"/>
      <c r="K7" s="14"/>
    </row>
    <row r="8" spans="1:11" x14ac:dyDescent="0.25">
      <c r="A8" s="20">
        <v>44743</v>
      </c>
      <c r="B8" s="21" t="s">
        <v>15064</v>
      </c>
      <c r="C8" s="21">
        <v>1200</v>
      </c>
      <c r="D8" s="59"/>
      <c r="E8" s="60">
        <v>2142</v>
      </c>
      <c r="F8" s="16"/>
      <c r="K8" s="14"/>
    </row>
    <row r="9" spans="1:11" x14ac:dyDescent="0.25">
      <c r="A9" s="20">
        <v>44743</v>
      </c>
      <c r="B9" s="21" t="s">
        <v>15065</v>
      </c>
      <c r="C9" s="7">
        <v>90</v>
      </c>
      <c r="D9" s="59"/>
      <c r="E9" s="21">
        <v>324.89999999999998</v>
      </c>
      <c r="F9" s="16"/>
      <c r="I9" s="227"/>
      <c r="J9" s="228"/>
      <c r="K9" s="14"/>
    </row>
    <row r="10" spans="1:11" s="233" customFormat="1" x14ac:dyDescent="0.25">
      <c r="A10" s="20">
        <v>44743</v>
      </c>
      <c r="B10" s="384" t="s">
        <v>15066</v>
      </c>
      <c r="C10" s="21">
        <v>235</v>
      </c>
      <c r="D10" s="59"/>
      <c r="E10" s="21">
        <v>660.8</v>
      </c>
      <c r="F10" s="16"/>
      <c r="G10" s="232"/>
      <c r="I10" s="211"/>
      <c r="J10" s="232"/>
      <c r="K10" s="232"/>
    </row>
    <row r="11" spans="1:11" x14ac:dyDescent="0.25">
      <c r="A11" s="20">
        <v>44743</v>
      </c>
      <c r="B11" s="21" t="s">
        <v>15067</v>
      </c>
      <c r="C11" s="21">
        <v>22</v>
      </c>
      <c r="D11" s="59"/>
      <c r="E11" s="21">
        <v>45</v>
      </c>
      <c r="F11" s="16" t="s">
        <v>15464</v>
      </c>
      <c r="G11" s="14"/>
      <c r="H11" s="14"/>
      <c r="I11" s="14"/>
      <c r="J11" s="14"/>
      <c r="K11" s="14"/>
    </row>
    <row r="12" spans="1:11" x14ac:dyDescent="0.25">
      <c r="A12" s="20">
        <v>44743</v>
      </c>
      <c r="B12" s="21" t="s">
        <v>15068</v>
      </c>
      <c r="C12" s="21">
        <v>22</v>
      </c>
      <c r="D12" s="59"/>
      <c r="E12" s="21">
        <v>45</v>
      </c>
      <c r="F12" s="16"/>
      <c r="G12" s="14"/>
      <c r="H12" s="14"/>
      <c r="I12" s="14"/>
      <c r="J12" s="14"/>
      <c r="K12" s="14"/>
    </row>
    <row r="13" spans="1:11" x14ac:dyDescent="0.25">
      <c r="A13" s="20">
        <v>44743</v>
      </c>
      <c r="B13" s="21" t="s">
        <v>15069</v>
      </c>
      <c r="C13" s="21">
        <v>216</v>
      </c>
      <c r="D13" s="59"/>
      <c r="E13" s="21">
        <v>416.52</v>
      </c>
      <c r="F13" s="16"/>
      <c r="G13" s="14"/>
      <c r="H13" s="14"/>
      <c r="I13" s="14"/>
      <c r="J13" s="14"/>
      <c r="K13" s="14"/>
    </row>
    <row r="14" spans="1:11" x14ac:dyDescent="0.25">
      <c r="A14" s="20">
        <v>44743</v>
      </c>
      <c r="B14" s="21" t="s">
        <v>15070</v>
      </c>
      <c r="C14" s="21">
        <v>52</v>
      </c>
      <c r="D14" s="59"/>
      <c r="E14" s="21">
        <v>112.5</v>
      </c>
      <c r="F14" s="16"/>
      <c r="G14" s="14"/>
      <c r="H14" s="14"/>
      <c r="I14" s="14"/>
      <c r="J14" s="14"/>
      <c r="K14" s="14"/>
    </row>
    <row r="15" spans="1:11" x14ac:dyDescent="0.25">
      <c r="A15" s="20">
        <v>44743</v>
      </c>
      <c r="B15" s="21" t="s">
        <v>15071</v>
      </c>
      <c r="C15" s="21">
        <v>62</v>
      </c>
      <c r="D15" s="59"/>
      <c r="E15" s="21">
        <v>144</v>
      </c>
      <c r="F15" s="16"/>
      <c r="G15" s="14"/>
      <c r="H15" s="14"/>
      <c r="I15" s="14"/>
      <c r="J15" s="14"/>
      <c r="K15" s="14"/>
    </row>
    <row r="16" spans="1:11" x14ac:dyDescent="0.25">
      <c r="A16" s="20">
        <v>44743</v>
      </c>
      <c r="B16" s="21" t="s">
        <v>15072</v>
      </c>
      <c r="C16" s="21">
        <v>27</v>
      </c>
      <c r="D16" s="59"/>
      <c r="E16" s="21">
        <v>63</v>
      </c>
      <c r="F16" s="16"/>
      <c r="G16" s="14"/>
      <c r="H16" s="14"/>
      <c r="K16" s="14"/>
    </row>
    <row r="17" spans="1:11" x14ac:dyDescent="0.25">
      <c r="A17" s="20">
        <v>44743</v>
      </c>
      <c r="B17" s="21" t="s">
        <v>15073</v>
      </c>
      <c r="C17" s="21">
        <v>12</v>
      </c>
      <c r="D17" s="59"/>
      <c r="E17" s="21">
        <v>138</v>
      </c>
      <c r="F17" s="16"/>
      <c r="G17" s="14"/>
      <c r="H17" s="14"/>
      <c r="K17" s="14"/>
    </row>
    <row r="18" spans="1:11" x14ac:dyDescent="0.25">
      <c r="A18" s="20">
        <v>44743</v>
      </c>
      <c r="B18" s="21" t="s">
        <v>15074</v>
      </c>
      <c r="C18" s="21">
        <v>228</v>
      </c>
      <c r="D18" s="59"/>
      <c r="E18" s="21">
        <v>534.79999999999995</v>
      </c>
      <c r="F18" s="16"/>
    </row>
    <row r="19" spans="1:11" x14ac:dyDescent="0.25">
      <c r="A19" s="20">
        <v>44743</v>
      </c>
      <c r="B19" s="21" t="s">
        <v>15075</v>
      </c>
      <c r="C19" s="21">
        <v>600</v>
      </c>
      <c r="D19" s="59"/>
      <c r="E19" s="60">
        <v>1106</v>
      </c>
      <c r="F19" s="16"/>
      <c r="G19" s="14"/>
      <c r="H19" s="14"/>
      <c r="K19" s="14"/>
    </row>
    <row r="20" spans="1:11" x14ac:dyDescent="0.25">
      <c r="A20" s="20">
        <v>44743</v>
      </c>
      <c r="B20" s="21" t="s">
        <v>15076</v>
      </c>
      <c r="C20" s="21">
        <v>73</v>
      </c>
      <c r="D20" s="59"/>
      <c r="E20" s="21">
        <v>157.5</v>
      </c>
      <c r="F20" s="16"/>
      <c r="G20" s="14"/>
      <c r="H20" s="14"/>
      <c r="K20" s="14"/>
    </row>
    <row r="21" spans="1:11" x14ac:dyDescent="0.25">
      <c r="A21" s="20">
        <v>44743</v>
      </c>
      <c r="B21" s="21" t="s">
        <v>15077</v>
      </c>
      <c r="C21" s="21">
        <v>10</v>
      </c>
      <c r="D21" s="59"/>
      <c r="E21" s="21">
        <v>45</v>
      </c>
      <c r="F21" s="16"/>
      <c r="G21" s="14"/>
      <c r="H21" s="14"/>
      <c r="K21" s="14"/>
    </row>
    <row r="22" spans="1:11" x14ac:dyDescent="0.25">
      <c r="A22" s="20">
        <v>44743</v>
      </c>
      <c r="B22" s="21" t="s">
        <v>15078</v>
      </c>
      <c r="C22" s="7">
        <v>170</v>
      </c>
      <c r="D22" s="59"/>
      <c r="E22" s="21">
        <v>313.5</v>
      </c>
      <c r="F22" s="16"/>
      <c r="G22" s="14"/>
      <c r="H22" s="14"/>
      <c r="K22" s="14"/>
    </row>
    <row r="23" spans="1:11" x14ac:dyDescent="0.25">
      <c r="A23" s="20">
        <v>44743</v>
      </c>
      <c r="B23" s="21" t="s">
        <v>15079</v>
      </c>
      <c r="C23" s="21">
        <v>32</v>
      </c>
      <c r="D23" s="59"/>
      <c r="E23" s="21">
        <v>109.2</v>
      </c>
      <c r="F23" s="16"/>
      <c r="G23" s="14"/>
      <c r="H23" s="14"/>
      <c r="I23" s="14"/>
      <c r="J23" s="14"/>
      <c r="K23" s="14"/>
    </row>
    <row r="24" spans="1:11" x14ac:dyDescent="0.25">
      <c r="A24" s="20">
        <v>44743</v>
      </c>
      <c r="B24" s="21" t="s">
        <v>15080</v>
      </c>
      <c r="C24" s="21">
        <v>66</v>
      </c>
      <c r="D24" s="21">
        <v>151.54</v>
      </c>
      <c r="E24" s="21"/>
      <c r="F24" s="16"/>
      <c r="G24" s="14"/>
      <c r="H24" s="14"/>
      <c r="I24" s="14"/>
      <c r="J24" s="14"/>
      <c r="K24" s="14"/>
    </row>
    <row r="25" spans="1:11" x14ac:dyDescent="0.25">
      <c r="A25" s="20">
        <v>44743</v>
      </c>
      <c r="B25" s="21" t="s">
        <v>15081</v>
      </c>
      <c r="C25" s="21">
        <v>24</v>
      </c>
      <c r="D25" s="21">
        <v>55.35</v>
      </c>
      <c r="E25" s="21"/>
      <c r="F25" s="16"/>
      <c r="G25" s="14"/>
      <c r="H25" s="14"/>
      <c r="I25" s="14"/>
      <c r="J25" s="14"/>
      <c r="K25" s="14"/>
    </row>
    <row r="26" spans="1:11" x14ac:dyDescent="0.25">
      <c r="A26" s="20">
        <v>44746</v>
      </c>
      <c r="B26" s="253" t="s">
        <v>15084</v>
      </c>
      <c r="C26" s="253">
        <v>713</v>
      </c>
      <c r="D26" s="254">
        <v>1783.38</v>
      </c>
      <c r="E26" s="253"/>
      <c r="F26" s="16"/>
      <c r="G26" s="14"/>
      <c r="H26" s="14"/>
      <c r="I26" s="14"/>
      <c r="J26" s="14"/>
      <c r="K26" s="14"/>
    </row>
    <row r="27" spans="1:11" x14ac:dyDescent="0.25">
      <c r="A27" s="20">
        <v>44746</v>
      </c>
      <c r="B27" s="253" t="s">
        <v>15085</v>
      </c>
      <c r="C27" s="253">
        <v>598</v>
      </c>
      <c r="D27" s="253"/>
      <c r="E27" s="253">
        <v>1248.3</v>
      </c>
      <c r="F27" s="16"/>
      <c r="G27" s="14"/>
      <c r="H27" s="14"/>
      <c r="I27" s="14"/>
      <c r="J27" s="14"/>
      <c r="K27" s="14"/>
    </row>
    <row r="28" spans="1:11" x14ac:dyDescent="0.25">
      <c r="A28" s="20">
        <v>44746</v>
      </c>
      <c r="B28" s="253" t="s">
        <v>15086</v>
      </c>
      <c r="C28" s="253">
        <v>25</v>
      </c>
      <c r="D28" s="253">
        <v>63.96</v>
      </c>
      <c r="E28" s="253"/>
      <c r="F28" s="16"/>
      <c r="G28" s="14"/>
      <c r="H28" s="14"/>
      <c r="I28" s="14"/>
      <c r="J28" s="14"/>
      <c r="K28" s="14"/>
    </row>
    <row r="29" spans="1:11" x14ac:dyDescent="0.25">
      <c r="A29" s="20">
        <v>44746</v>
      </c>
      <c r="B29" s="253" t="s">
        <v>15087</v>
      </c>
      <c r="C29" s="253">
        <v>67</v>
      </c>
      <c r="D29" s="253">
        <v>201.11</v>
      </c>
      <c r="E29" s="253"/>
      <c r="F29" s="16"/>
      <c r="G29" s="123"/>
      <c r="H29" s="123"/>
      <c r="I29" s="123"/>
      <c r="J29" s="14"/>
      <c r="K29" s="14"/>
    </row>
    <row r="30" spans="1:11" x14ac:dyDescent="0.25">
      <c r="A30" s="20">
        <v>44746</v>
      </c>
      <c r="B30" s="253" t="s">
        <v>15088</v>
      </c>
      <c r="C30" s="253">
        <v>31</v>
      </c>
      <c r="D30" s="253"/>
      <c r="E30" s="253">
        <v>78</v>
      </c>
      <c r="F30" s="16"/>
      <c r="G30" s="14"/>
      <c r="H30" s="14"/>
      <c r="I30" s="14"/>
      <c r="J30" s="14"/>
      <c r="K30" s="14"/>
    </row>
    <row r="31" spans="1:11" x14ac:dyDescent="0.25">
      <c r="A31" s="20">
        <v>44746</v>
      </c>
      <c r="B31" s="253" t="s">
        <v>15090</v>
      </c>
      <c r="C31" s="253">
        <v>110</v>
      </c>
      <c r="D31" s="253">
        <v>276.75</v>
      </c>
      <c r="E31" s="253"/>
      <c r="F31" s="16" t="s">
        <v>15464</v>
      </c>
      <c r="G31" s="14"/>
      <c r="H31" s="14"/>
      <c r="I31" s="14"/>
      <c r="J31" s="14"/>
      <c r="K31" s="14"/>
    </row>
    <row r="32" spans="1:11" x14ac:dyDescent="0.25">
      <c r="A32" s="20">
        <v>44746</v>
      </c>
      <c r="B32" s="253" t="s">
        <v>15091</v>
      </c>
      <c r="C32" s="253">
        <v>59</v>
      </c>
      <c r="D32" s="253">
        <v>166.05</v>
      </c>
      <c r="E32" s="253"/>
      <c r="F32" s="16"/>
      <c r="J32" s="14"/>
      <c r="K32" s="14"/>
    </row>
    <row r="33" spans="1:11" x14ac:dyDescent="0.25">
      <c r="A33" s="20">
        <v>44746</v>
      </c>
      <c r="B33" s="253" t="s">
        <v>15092</v>
      </c>
      <c r="C33" s="253">
        <v>15</v>
      </c>
      <c r="D33" s="253">
        <v>63.96</v>
      </c>
      <c r="E33" s="253"/>
      <c r="F33" s="16"/>
      <c r="G33" s="14"/>
      <c r="H33" s="14"/>
      <c r="I33" s="14"/>
      <c r="J33" s="14"/>
      <c r="K33" s="14"/>
    </row>
    <row r="34" spans="1:11" x14ac:dyDescent="0.25">
      <c r="A34" s="20">
        <v>44746</v>
      </c>
      <c r="B34" s="253" t="s">
        <v>15093</v>
      </c>
      <c r="C34" s="253">
        <v>164</v>
      </c>
      <c r="D34" s="253"/>
      <c r="E34" s="253">
        <v>369</v>
      </c>
      <c r="F34" s="16"/>
      <c r="G34" s="14"/>
      <c r="H34" s="14"/>
      <c r="I34" s="14"/>
      <c r="J34" s="14"/>
      <c r="K34" s="14"/>
    </row>
    <row r="35" spans="1:11" x14ac:dyDescent="0.25">
      <c r="A35" s="20">
        <v>44746</v>
      </c>
      <c r="B35" s="253" t="s">
        <v>15096</v>
      </c>
      <c r="C35" s="253">
        <v>33</v>
      </c>
      <c r="D35" s="253"/>
      <c r="E35" s="253">
        <v>88.5</v>
      </c>
      <c r="F35" s="16"/>
      <c r="G35" s="14"/>
      <c r="H35" s="14"/>
      <c r="I35" s="14"/>
      <c r="J35" s="14"/>
      <c r="K35" s="14"/>
    </row>
    <row r="36" spans="1:11" x14ac:dyDescent="0.25">
      <c r="A36" s="20">
        <v>44746</v>
      </c>
      <c r="B36" s="253" t="s">
        <v>15097</v>
      </c>
      <c r="C36" s="253">
        <v>60</v>
      </c>
      <c r="D36" s="253">
        <v>179.09</v>
      </c>
      <c r="E36" s="253"/>
      <c r="F36" s="16"/>
      <c r="G36" s="14"/>
      <c r="H36" s="14"/>
      <c r="I36" s="14"/>
      <c r="J36" s="14"/>
      <c r="K36" s="14"/>
    </row>
    <row r="37" spans="1:11" x14ac:dyDescent="0.25">
      <c r="A37" s="20">
        <v>44746</v>
      </c>
      <c r="B37" s="253" t="s">
        <v>15098</v>
      </c>
      <c r="C37" s="253">
        <v>54</v>
      </c>
      <c r="D37" s="253"/>
      <c r="E37" s="253">
        <v>284.8</v>
      </c>
      <c r="F37" s="16"/>
      <c r="G37" s="14"/>
      <c r="H37" s="14"/>
      <c r="I37" s="14"/>
      <c r="J37" s="14"/>
      <c r="K37" s="14"/>
    </row>
    <row r="38" spans="1:11" x14ac:dyDescent="0.25">
      <c r="A38" s="20">
        <v>44746</v>
      </c>
      <c r="B38" s="253" t="s">
        <v>15099</v>
      </c>
      <c r="C38" s="253">
        <v>30</v>
      </c>
      <c r="D38" s="253"/>
      <c r="E38" s="253">
        <v>65.98</v>
      </c>
      <c r="F38" s="16"/>
      <c r="G38" s="14"/>
      <c r="H38" s="14"/>
      <c r="I38" s="14"/>
      <c r="J38" s="14"/>
      <c r="K38" s="14"/>
    </row>
    <row r="39" spans="1:11" x14ac:dyDescent="0.25">
      <c r="A39" s="20">
        <v>44746</v>
      </c>
      <c r="B39" s="253" t="s">
        <v>15100</v>
      </c>
      <c r="C39" s="253">
        <v>99</v>
      </c>
      <c r="D39" s="253"/>
      <c r="E39" s="253">
        <v>197.6</v>
      </c>
      <c r="F39" s="16"/>
      <c r="G39" s="14"/>
      <c r="H39" s="14"/>
      <c r="I39" s="14"/>
      <c r="J39" s="14"/>
      <c r="K39" s="14"/>
    </row>
    <row r="40" spans="1:11" x14ac:dyDescent="0.25">
      <c r="A40" s="20">
        <v>44746</v>
      </c>
      <c r="B40" s="253" t="s">
        <v>15101</v>
      </c>
      <c r="C40" s="253">
        <v>65</v>
      </c>
      <c r="D40" s="253"/>
      <c r="E40" s="253">
        <v>134.30000000000001</v>
      </c>
      <c r="F40" s="16"/>
      <c r="G40" s="14"/>
      <c r="H40" s="14"/>
      <c r="I40" s="14"/>
      <c r="J40" s="14"/>
      <c r="K40" s="14"/>
    </row>
    <row r="41" spans="1:11" x14ac:dyDescent="0.25">
      <c r="A41" s="20">
        <v>44746</v>
      </c>
      <c r="B41" s="253" t="s">
        <v>15102</v>
      </c>
      <c r="C41" s="253">
        <v>279</v>
      </c>
      <c r="D41" s="253"/>
      <c r="E41" s="253">
        <v>572.85</v>
      </c>
      <c r="F41" s="16"/>
      <c r="G41" s="14"/>
      <c r="H41" s="14"/>
      <c r="I41" s="14"/>
      <c r="J41" s="14"/>
      <c r="K41" s="14"/>
    </row>
    <row r="42" spans="1:11" x14ac:dyDescent="0.25">
      <c r="A42" s="20">
        <v>44746</v>
      </c>
      <c r="B42" s="253" t="s">
        <v>15103</v>
      </c>
      <c r="C42" s="253">
        <v>39</v>
      </c>
      <c r="D42" s="253"/>
      <c r="E42" s="253">
        <v>94.5</v>
      </c>
      <c r="F42" s="16"/>
      <c r="G42" s="14"/>
      <c r="H42" s="14"/>
      <c r="I42" s="14"/>
      <c r="J42" s="14"/>
      <c r="K42" s="14"/>
    </row>
    <row r="43" spans="1:11" x14ac:dyDescent="0.25">
      <c r="A43" s="20">
        <v>44746</v>
      </c>
      <c r="B43" s="253" t="s">
        <v>15104</v>
      </c>
      <c r="C43" s="253">
        <v>41</v>
      </c>
      <c r="D43" s="253">
        <v>132.84</v>
      </c>
      <c r="E43" s="253"/>
      <c r="F43" s="16"/>
      <c r="G43" s="14"/>
      <c r="H43" s="14"/>
      <c r="I43" s="14"/>
      <c r="J43" s="14"/>
      <c r="K43" s="14"/>
    </row>
    <row r="44" spans="1:11" x14ac:dyDescent="0.25">
      <c r="A44" s="20">
        <v>44746</v>
      </c>
      <c r="B44" s="253" t="s">
        <v>15106</v>
      </c>
      <c r="C44" s="253">
        <v>64</v>
      </c>
      <c r="D44" s="253">
        <v>166.05</v>
      </c>
      <c r="E44" s="253"/>
      <c r="F44" s="16"/>
      <c r="G44" s="14"/>
      <c r="H44" s="14"/>
      <c r="I44" s="14"/>
      <c r="J44" s="14"/>
      <c r="K44" s="14"/>
    </row>
    <row r="45" spans="1:11" x14ac:dyDescent="0.25">
      <c r="A45" s="20">
        <v>44746</v>
      </c>
      <c r="B45" s="253" t="s">
        <v>15107</v>
      </c>
      <c r="C45" s="253">
        <v>22</v>
      </c>
      <c r="D45" s="253">
        <v>55.35</v>
      </c>
      <c r="E45" s="253"/>
      <c r="F45" s="16" t="s">
        <v>15464</v>
      </c>
      <c r="G45" s="14"/>
      <c r="H45" s="14"/>
      <c r="I45" s="14"/>
      <c r="J45" s="14"/>
      <c r="K45" s="14"/>
    </row>
    <row r="46" spans="1:11" x14ac:dyDescent="0.25">
      <c r="A46" s="20">
        <v>44746</v>
      </c>
      <c r="B46" s="253" t="s">
        <v>15108</v>
      </c>
      <c r="C46" s="253">
        <v>18</v>
      </c>
      <c r="D46" s="253"/>
      <c r="E46" s="253">
        <v>86.4</v>
      </c>
      <c r="F46" s="16"/>
      <c r="G46" s="14"/>
      <c r="H46" s="14"/>
      <c r="I46" s="14"/>
      <c r="J46" s="14"/>
      <c r="K46" s="14"/>
    </row>
    <row r="47" spans="1:11" x14ac:dyDescent="0.25">
      <c r="A47" s="20">
        <v>44746</v>
      </c>
      <c r="B47" s="253" t="s">
        <v>15109</v>
      </c>
      <c r="C47" s="253">
        <v>25</v>
      </c>
      <c r="D47" s="253">
        <v>73.739999999999995</v>
      </c>
      <c r="E47" s="253"/>
      <c r="F47" s="16"/>
      <c r="G47" s="14"/>
      <c r="H47" s="14"/>
      <c r="I47" s="14"/>
      <c r="J47" s="14"/>
      <c r="K47" s="14"/>
    </row>
    <row r="48" spans="1:11" x14ac:dyDescent="0.25">
      <c r="A48" s="20">
        <v>44746</v>
      </c>
      <c r="B48" s="253" t="s">
        <v>15110</v>
      </c>
      <c r="C48" s="253">
        <v>73</v>
      </c>
      <c r="D48" s="253"/>
      <c r="E48" s="253">
        <v>157.5</v>
      </c>
      <c r="F48" s="16"/>
      <c r="G48" s="14"/>
      <c r="H48" s="14"/>
      <c r="I48" s="14"/>
      <c r="J48" s="14"/>
      <c r="K48" s="14"/>
    </row>
    <row r="49" spans="1:11" x14ac:dyDescent="0.25">
      <c r="A49" s="20">
        <v>44746</v>
      </c>
      <c r="B49" s="253" t="s">
        <v>15111</v>
      </c>
      <c r="C49" s="253">
        <v>65</v>
      </c>
      <c r="D49" s="253">
        <v>459.77</v>
      </c>
      <c r="E49" s="253"/>
      <c r="F49" s="16"/>
      <c r="G49" s="14"/>
      <c r="H49" s="14"/>
      <c r="I49" s="14"/>
      <c r="J49" s="14"/>
      <c r="K49" s="14"/>
    </row>
    <row r="50" spans="1:11" x14ac:dyDescent="0.25">
      <c r="A50" s="20">
        <v>44746</v>
      </c>
      <c r="B50" s="253" t="s">
        <v>15112</v>
      </c>
      <c r="C50" s="253">
        <v>72</v>
      </c>
      <c r="D50" s="253">
        <v>145.76</v>
      </c>
      <c r="E50" s="253"/>
      <c r="F50" s="16"/>
      <c r="G50" s="14"/>
      <c r="H50" s="14"/>
      <c r="I50" s="14"/>
      <c r="J50" s="14"/>
      <c r="K50" s="14"/>
    </row>
    <row r="51" spans="1:11" x14ac:dyDescent="0.25">
      <c r="A51" s="20">
        <v>44746</v>
      </c>
      <c r="B51" s="253" t="s">
        <v>15113</v>
      </c>
      <c r="C51" s="253">
        <v>370</v>
      </c>
      <c r="D51" s="253"/>
      <c r="E51" s="253">
        <v>846</v>
      </c>
      <c r="F51" s="16"/>
      <c r="G51" s="14"/>
      <c r="H51" s="14"/>
      <c r="I51" s="14"/>
      <c r="J51" s="14"/>
      <c r="K51" s="14"/>
    </row>
    <row r="52" spans="1:11" x14ac:dyDescent="0.25">
      <c r="A52" s="20">
        <v>44746</v>
      </c>
      <c r="B52" s="253" t="s">
        <v>15114</v>
      </c>
      <c r="C52" s="253">
        <v>283</v>
      </c>
      <c r="D52" s="253"/>
      <c r="E52" s="253">
        <v>731.03</v>
      </c>
      <c r="F52" s="16"/>
      <c r="G52" s="14"/>
      <c r="H52" s="14"/>
      <c r="I52" s="14"/>
      <c r="J52" s="14"/>
      <c r="K52" s="14"/>
    </row>
    <row r="53" spans="1:11" x14ac:dyDescent="0.25">
      <c r="A53" s="20">
        <v>44746</v>
      </c>
      <c r="B53" s="253" t="s">
        <v>15115</v>
      </c>
      <c r="C53" s="253">
        <v>20</v>
      </c>
      <c r="D53" s="253"/>
      <c r="E53" s="253">
        <v>45</v>
      </c>
      <c r="F53" s="16"/>
      <c r="G53" s="14"/>
      <c r="H53" s="14"/>
      <c r="I53" s="14"/>
      <c r="J53" s="14"/>
      <c r="K53" s="14"/>
    </row>
    <row r="54" spans="1:11" x14ac:dyDescent="0.25">
      <c r="A54" s="20">
        <v>44746</v>
      </c>
      <c r="B54" s="253" t="s">
        <v>15118</v>
      </c>
      <c r="C54" s="253">
        <v>12</v>
      </c>
      <c r="D54" s="253">
        <v>63.96</v>
      </c>
      <c r="E54" s="253"/>
      <c r="F54" s="16"/>
      <c r="G54" s="14"/>
      <c r="H54" s="14"/>
      <c r="I54" s="14"/>
      <c r="J54" s="14"/>
      <c r="K54" s="14"/>
    </row>
    <row r="55" spans="1:11" x14ac:dyDescent="0.25">
      <c r="A55" s="20">
        <v>44746</v>
      </c>
      <c r="B55" s="253" t="s">
        <v>15119</v>
      </c>
      <c r="C55" s="253">
        <v>184</v>
      </c>
      <c r="D55" s="253">
        <v>492.62</v>
      </c>
      <c r="E55" s="253"/>
      <c r="F55" s="16"/>
      <c r="G55" s="14"/>
      <c r="H55" s="14"/>
      <c r="I55" s="14"/>
      <c r="J55" s="14"/>
      <c r="K55" s="14"/>
    </row>
    <row r="56" spans="1:11" x14ac:dyDescent="0.25">
      <c r="A56" s="20">
        <v>44746</v>
      </c>
      <c r="B56" s="253" t="s">
        <v>15120</v>
      </c>
      <c r="C56" s="253">
        <v>594</v>
      </c>
      <c r="D56" s="253"/>
      <c r="E56" s="253">
        <v>1431.04</v>
      </c>
      <c r="F56" s="16"/>
      <c r="G56" s="14"/>
      <c r="H56" s="14"/>
      <c r="I56" s="14"/>
      <c r="J56" s="14"/>
      <c r="K56" s="14"/>
    </row>
    <row r="57" spans="1:11" x14ac:dyDescent="0.25">
      <c r="A57" s="20">
        <v>44746</v>
      </c>
      <c r="B57" s="253" t="s">
        <v>15121</v>
      </c>
      <c r="C57" s="301">
        <v>48</v>
      </c>
      <c r="D57" s="253"/>
      <c r="E57" s="253">
        <v>149</v>
      </c>
      <c r="F57" s="16"/>
      <c r="G57" s="14"/>
      <c r="H57" s="14"/>
      <c r="I57" s="14"/>
      <c r="J57" s="14"/>
      <c r="K57" s="14"/>
    </row>
    <row r="58" spans="1:11" x14ac:dyDescent="0.25">
      <c r="A58" s="20">
        <v>44746</v>
      </c>
      <c r="B58" s="253" t="s">
        <v>15122</v>
      </c>
      <c r="C58" s="253">
        <v>374</v>
      </c>
      <c r="D58" s="253"/>
      <c r="E58" s="253">
        <v>915.2</v>
      </c>
      <c r="F58" s="16"/>
      <c r="G58" s="14"/>
      <c r="H58" s="14"/>
      <c r="I58" s="14"/>
      <c r="J58" s="14"/>
      <c r="K58" s="14"/>
    </row>
    <row r="59" spans="1:11" x14ac:dyDescent="0.25">
      <c r="A59" s="20">
        <v>44746</v>
      </c>
      <c r="B59" s="253" t="s">
        <v>15123</v>
      </c>
      <c r="C59" s="301">
        <v>308</v>
      </c>
      <c r="D59" s="253"/>
      <c r="E59" s="253">
        <v>525.1</v>
      </c>
      <c r="F59" s="16"/>
      <c r="G59" s="14"/>
      <c r="H59" s="14"/>
      <c r="I59" s="14"/>
      <c r="J59" s="14"/>
      <c r="K59" s="14"/>
    </row>
    <row r="60" spans="1:11" x14ac:dyDescent="0.25">
      <c r="A60" s="83">
        <v>44746</v>
      </c>
      <c r="B60" s="310" t="s">
        <v>15125</v>
      </c>
      <c r="C60" s="369">
        <v>61</v>
      </c>
      <c r="D60" s="310"/>
      <c r="E60" s="310">
        <v>139.5</v>
      </c>
      <c r="F60" s="16"/>
      <c r="G60" s="14"/>
      <c r="H60" s="14"/>
      <c r="I60" s="14"/>
      <c r="J60" s="14"/>
      <c r="K60" s="14"/>
    </row>
    <row r="61" spans="1:11" x14ac:dyDescent="0.25">
      <c r="A61" s="20">
        <v>44746</v>
      </c>
      <c r="B61" s="184" t="s">
        <v>15126</v>
      </c>
      <c r="C61" s="21">
        <v>37</v>
      </c>
      <c r="D61" s="21">
        <v>105.17</v>
      </c>
      <c r="E61" s="184"/>
      <c r="F61" s="388"/>
      <c r="G61" s="14"/>
      <c r="H61" s="14"/>
      <c r="I61" s="14"/>
      <c r="J61" s="14"/>
      <c r="K61" s="14"/>
    </row>
    <row r="62" spans="1:11" x14ac:dyDescent="0.25">
      <c r="A62" s="20">
        <v>44747</v>
      </c>
      <c r="B62" s="184" t="s">
        <v>15128</v>
      </c>
      <c r="C62" s="21">
        <v>25</v>
      </c>
      <c r="D62" s="21">
        <v>77.489999999999995</v>
      </c>
      <c r="E62" s="184"/>
      <c r="F62" s="388"/>
      <c r="G62" s="14"/>
      <c r="H62" s="14"/>
      <c r="I62" s="14"/>
      <c r="J62" s="14"/>
      <c r="K62" s="14"/>
    </row>
    <row r="63" spans="1:11" x14ac:dyDescent="0.25">
      <c r="A63" s="20">
        <v>44747</v>
      </c>
      <c r="B63" s="387" t="s">
        <v>15129</v>
      </c>
      <c r="C63" s="21">
        <v>82</v>
      </c>
      <c r="D63" s="59"/>
      <c r="E63" s="184">
        <v>243.54</v>
      </c>
      <c r="F63" s="388"/>
      <c r="G63" s="14"/>
      <c r="H63" s="14"/>
      <c r="I63" s="14"/>
      <c r="J63" s="14"/>
      <c r="K63" s="14"/>
    </row>
    <row r="64" spans="1:11" ht="25.5" x14ac:dyDescent="0.25">
      <c r="A64" s="20">
        <v>44747</v>
      </c>
      <c r="B64" s="184" t="s">
        <v>15130</v>
      </c>
      <c r="C64" s="21">
        <v>240</v>
      </c>
      <c r="D64" s="59"/>
      <c r="E64" s="184">
        <v>520</v>
      </c>
      <c r="F64" s="388"/>
      <c r="G64" s="14"/>
      <c r="H64" s="14"/>
      <c r="I64" s="14"/>
      <c r="J64" s="14"/>
      <c r="K64" s="14"/>
    </row>
    <row r="65" spans="1:11" x14ac:dyDescent="0.25">
      <c r="A65" s="20">
        <v>44747</v>
      </c>
      <c r="B65" s="387" t="s">
        <v>15131</v>
      </c>
      <c r="C65" s="21">
        <v>53</v>
      </c>
      <c r="D65" s="21">
        <v>112.91</v>
      </c>
      <c r="E65" s="184"/>
      <c r="F65" s="388"/>
      <c r="G65" s="14"/>
      <c r="H65" s="14"/>
      <c r="I65" s="14"/>
      <c r="J65" s="14"/>
      <c r="K65" s="14"/>
    </row>
    <row r="66" spans="1:11" x14ac:dyDescent="0.25">
      <c r="A66" s="20">
        <v>44747</v>
      </c>
      <c r="B66" s="184" t="s">
        <v>15132</v>
      </c>
      <c r="C66" s="21">
        <v>50</v>
      </c>
      <c r="D66" s="59"/>
      <c r="E66" s="184">
        <v>110.6</v>
      </c>
      <c r="F66" s="388"/>
      <c r="G66" s="14"/>
      <c r="H66" s="14"/>
      <c r="I66" s="14"/>
      <c r="J66" s="14"/>
      <c r="K66" s="14"/>
    </row>
    <row r="67" spans="1:11" x14ac:dyDescent="0.25">
      <c r="A67" s="20">
        <v>44747</v>
      </c>
      <c r="B67" s="387" t="s">
        <v>15133</v>
      </c>
      <c r="C67" s="21">
        <v>26</v>
      </c>
      <c r="D67" s="59"/>
      <c r="E67" s="184">
        <v>79</v>
      </c>
      <c r="F67" s="388"/>
      <c r="G67" s="14"/>
      <c r="H67" s="14"/>
      <c r="I67" s="14"/>
      <c r="J67" s="14"/>
      <c r="K67" s="14"/>
    </row>
    <row r="68" spans="1:11" x14ac:dyDescent="0.25">
      <c r="A68" s="20">
        <v>44747</v>
      </c>
      <c r="B68" s="184" t="s">
        <v>15134</v>
      </c>
      <c r="C68" s="21">
        <v>29</v>
      </c>
      <c r="D68" s="21">
        <v>134.32</v>
      </c>
      <c r="E68" s="184"/>
      <c r="F68" s="388"/>
      <c r="G68" s="14"/>
      <c r="H68" s="14"/>
      <c r="I68" s="14"/>
      <c r="J68" s="14"/>
      <c r="K68" s="14"/>
    </row>
    <row r="69" spans="1:11" ht="38.25" x14ac:dyDescent="0.25">
      <c r="A69" s="20">
        <v>44747</v>
      </c>
      <c r="B69" s="387" t="s">
        <v>15135</v>
      </c>
      <c r="C69" s="21" t="s">
        <v>15202</v>
      </c>
      <c r="D69" s="59"/>
      <c r="E69" s="184">
        <v>554.70000000000005</v>
      </c>
      <c r="F69" s="388"/>
      <c r="G69" s="14"/>
      <c r="H69" s="14"/>
      <c r="I69" s="14"/>
      <c r="J69" s="14"/>
      <c r="K69" s="14"/>
    </row>
    <row r="70" spans="1:11" x14ac:dyDescent="0.25">
      <c r="A70" s="20">
        <v>44747</v>
      </c>
      <c r="B70" s="184" t="s">
        <v>15136</v>
      </c>
      <c r="C70" s="21">
        <v>312</v>
      </c>
      <c r="D70" s="60">
        <v>1007.37</v>
      </c>
      <c r="E70" s="184"/>
      <c r="F70" s="388"/>
      <c r="G70" s="14"/>
      <c r="H70" s="14"/>
      <c r="I70" s="14"/>
      <c r="J70" s="14"/>
      <c r="K70" s="14"/>
    </row>
    <row r="71" spans="1:11" x14ac:dyDescent="0.25">
      <c r="A71" s="20">
        <v>44747</v>
      </c>
      <c r="B71" s="184" t="s">
        <v>15137</v>
      </c>
      <c r="C71" s="21">
        <v>83</v>
      </c>
      <c r="D71" s="59"/>
      <c r="E71" s="184">
        <v>171</v>
      </c>
      <c r="F71" s="388"/>
      <c r="G71" s="14"/>
      <c r="H71" s="14"/>
      <c r="I71" s="14"/>
      <c r="J71" s="14"/>
      <c r="K71" s="14"/>
    </row>
    <row r="72" spans="1:11" x14ac:dyDescent="0.25">
      <c r="A72" s="20">
        <v>44747</v>
      </c>
      <c r="B72" s="184" t="s">
        <v>15139</v>
      </c>
      <c r="C72" s="21">
        <v>280</v>
      </c>
      <c r="D72" s="59"/>
      <c r="E72" s="184">
        <v>582.4</v>
      </c>
      <c r="F72" s="388"/>
      <c r="G72" s="14"/>
      <c r="H72" s="14"/>
      <c r="I72" s="14"/>
      <c r="J72" s="14"/>
      <c r="K72" s="14"/>
    </row>
    <row r="73" spans="1:11" x14ac:dyDescent="0.25">
      <c r="A73" s="20">
        <v>44747</v>
      </c>
      <c r="B73" s="184" t="s">
        <v>15140</v>
      </c>
      <c r="C73" s="21">
        <v>30</v>
      </c>
      <c r="D73" s="59"/>
      <c r="E73" s="184">
        <v>72</v>
      </c>
      <c r="F73" s="388"/>
      <c r="G73" s="14"/>
      <c r="H73" s="14"/>
      <c r="I73" s="14"/>
      <c r="J73" s="14"/>
      <c r="K73" s="14"/>
    </row>
    <row r="74" spans="1:11" x14ac:dyDescent="0.25">
      <c r="A74" s="20">
        <v>44747</v>
      </c>
      <c r="B74" s="387" t="s">
        <v>15141</v>
      </c>
      <c r="C74" s="21">
        <v>103</v>
      </c>
      <c r="D74" s="59"/>
      <c r="E74" s="184">
        <v>229.5</v>
      </c>
      <c r="F74" s="388"/>
      <c r="G74" s="14"/>
      <c r="H74" s="14"/>
      <c r="I74" s="14"/>
      <c r="J74" s="14"/>
      <c r="K74" s="14"/>
    </row>
    <row r="75" spans="1:11" x14ac:dyDescent="0.25">
      <c r="A75" s="20">
        <v>44747</v>
      </c>
      <c r="B75" s="387" t="s">
        <v>15142</v>
      </c>
      <c r="C75" s="21">
        <v>480</v>
      </c>
      <c r="D75" s="59"/>
      <c r="E75" s="184">
        <v>923.4</v>
      </c>
      <c r="F75" s="388"/>
      <c r="G75" s="14"/>
      <c r="H75" s="14"/>
      <c r="I75" s="14"/>
      <c r="J75" s="14"/>
      <c r="K75" s="14"/>
    </row>
    <row r="76" spans="1:11" x14ac:dyDescent="0.25">
      <c r="A76" s="20">
        <v>44747</v>
      </c>
      <c r="B76" s="184" t="s">
        <v>15143</v>
      </c>
      <c r="C76" s="21">
        <v>74</v>
      </c>
      <c r="D76" s="59"/>
      <c r="E76" s="184">
        <v>165.2</v>
      </c>
      <c r="F76" s="388"/>
      <c r="G76" s="14"/>
      <c r="H76" s="14"/>
      <c r="I76" s="14"/>
      <c r="J76" s="14"/>
      <c r="K76" s="14"/>
    </row>
    <row r="77" spans="1:11" x14ac:dyDescent="0.25">
      <c r="A77" s="20">
        <v>44747</v>
      </c>
      <c r="B77" s="184" t="s">
        <v>15145</v>
      </c>
      <c r="C77" s="21">
        <v>50</v>
      </c>
      <c r="D77" s="59"/>
      <c r="E77" s="184">
        <v>90</v>
      </c>
      <c r="F77" s="388"/>
      <c r="G77" s="14"/>
      <c r="H77" s="14"/>
      <c r="I77" s="14"/>
      <c r="J77" s="14"/>
      <c r="K77" s="14"/>
    </row>
    <row r="78" spans="1:11" x14ac:dyDescent="0.25">
      <c r="A78" s="20">
        <v>44747</v>
      </c>
      <c r="B78" s="387" t="s">
        <v>15146</v>
      </c>
      <c r="C78" s="21">
        <v>116</v>
      </c>
      <c r="D78" s="59"/>
      <c r="E78" s="184">
        <v>504.47</v>
      </c>
      <c r="F78" s="388"/>
      <c r="H78" s="14"/>
      <c r="I78" s="14"/>
      <c r="J78" s="14"/>
      <c r="K78" s="14"/>
    </row>
    <row r="79" spans="1:11" x14ac:dyDescent="0.25">
      <c r="A79" s="20">
        <v>44747</v>
      </c>
      <c r="B79" s="184" t="s">
        <v>15147</v>
      </c>
      <c r="C79" s="21">
        <v>10</v>
      </c>
      <c r="D79" s="59"/>
      <c r="E79" s="184">
        <v>45</v>
      </c>
      <c r="F79" s="388"/>
      <c r="G79" s="14"/>
      <c r="H79" s="14"/>
      <c r="I79" s="14"/>
      <c r="J79" s="14"/>
      <c r="K79" s="14"/>
    </row>
    <row r="80" spans="1:11" ht="25.5" x14ac:dyDescent="0.25">
      <c r="A80" s="20">
        <v>44747</v>
      </c>
      <c r="B80" s="387" t="s">
        <v>15148</v>
      </c>
      <c r="C80" s="21" t="s">
        <v>15203</v>
      </c>
      <c r="D80" s="59"/>
      <c r="E80" s="184">
        <v>592</v>
      </c>
      <c r="F80" s="388"/>
      <c r="G80" s="14"/>
    </row>
    <row r="81" spans="1:11" x14ac:dyDescent="0.25">
      <c r="A81" s="20">
        <v>44747</v>
      </c>
      <c r="B81" s="184" t="s">
        <v>15149</v>
      </c>
      <c r="C81" s="21">
        <v>28</v>
      </c>
      <c r="D81" s="21">
        <v>88.56</v>
      </c>
      <c r="E81" s="184"/>
      <c r="F81" s="388"/>
      <c r="G81" s="14"/>
    </row>
    <row r="82" spans="1:11" x14ac:dyDescent="0.25">
      <c r="A82" s="20">
        <v>44747</v>
      </c>
      <c r="B82" s="184" t="s">
        <v>15150</v>
      </c>
      <c r="C82" s="21">
        <v>100</v>
      </c>
      <c r="D82" s="59"/>
      <c r="E82" s="184">
        <v>249.2</v>
      </c>
      <c r="F82" s="388"/>
      <c r="G82" s="14"/>
      <c r="H82" s="14"/>
      <c r="I82" s="14"/>
      <c r="J82" s="14"/>
      <c r="K82" s="14"/>
    </row>
    <row r="83" spans="1:11" x14ac:dyDescent="0.25">
      <c r="A83" s="20">
        <v>44747</v>
      </c>
      <c r="B83" s="184" t="s">
        <v>15152</v>
      </c>
      <c r="C83" s="21">
        <v>99</v>
      </c>
      <c r="D83" s="21">
        <v>338.99</v>
      </c>
      <c r="E83" s="184"/>
      <c r="F83" s="388"/>
      <c r="G83" s="14"/>
      <c r="H83" s="14"/>
      <c r="I83" s="14"/>
      <c r="J83" s="14"/>
      <c r="K83" s="14"/>
    </row>
    <row r="84" spans="1:11" x14ac:dyDescent="0.25">
      <c r="A84" s="20">
        <v>44747</v>
      </c>
      <c r="B84" s="387" t="s">
        <v>15153</v>
      </c>
      <c r="C84" s="21">
        <v>875</v>
      </c>
      <c r="D84" s="59"/>
      <c r="E84" s="338">
        <v>1810.2</v>
      </c>
      <c r="F84" s="388"/>
      <c r="G84" s="14"/>
      <c r="H84" s="14"/>
      <c r="I84" s="14"/>
      <c r="J84" s="14"/>
      <c r="K84" s="14"/>
    </row>
    <row r="85" spans="1:11" x14ac:dyDescent="0.25">
      <c r="A85" s="20">
        <v>44747</v>
      </c>
      <c r="B85" s="184" t="s">
        <v>15154</v>
      </c>
      <c r="C85" s="21">
        <v>40</v>
      </c>
      <c r="D85" s="59"/>
      <c r="E85" s="184">
        <v>126</v>
      </c>
      <c r="F85" s="388"/>
      <c r="G85" s="14"/>
      <c r="H85" s="14"/>
      <c r="I85" s="14"/>
      <c r="J85" s="14"/>
      <c r="K85" s="14"/>
    </row>
    <row r="86" spans="1:11" x14ac:dyDescent="0.25">
      <c r="A86" s="20">
        <v>44747</v>
      </c>
      <c r="B86" s="387" t="s">
        <v>15155</v>
      </c>
      <c r="C86" s="21">
        <v>1485</v>
      </c>
      <c r="D86" s="59"/>
      <c r="E86" s="338">
        <v>3465</v>
      </c>
      <c r="F86" s="388"/>
      <c r="G86" s="14"/>
      <c r="H86" s="14"/>
      <c r="I86" s="14"/>
      <c r="J86" s="14"/>
      <c r="K86" s="14"/>
    </row>
    <row r="87" spans="1:11" x14ac:dyDescent="0.25">
      <c r="A87" s="20">
        <v>44747</v>
      </c>
      <c r="B87" s="184" t="s">
        <v>15156</v>
      </c>
      <c r="C87" s="21">
        <v>13</v>
      </c>
      <c r="D87" s="21">
        <v>55.35</v>
      </c>
      <c r="E87" s="184"/>
      <c r="F87" s="388"/>
      <c r="G87" s="14"/>
      <c r="H87" s="14"/>
      <c r="I87" s="14"/>
      <c r="J87" s="14"/>
      <c r="K87" s="14"/>
    </row>
    <row r="88" spans="1:11" x14ac:dyDescent="0.25">
      <c r="A88" s="20">
        <v>44747</v>
      </c>
      <c r="B88" s="184" t="s">
        <v>15157</v>
      </c>
      <c r="C88" s="21">
        <v>33</v>
      </c>
      <c r="D88" s="21">
        <v>100.55</v>
      </c>
      <c r="E88" s="184"/>
      <c r="F88" s="388"/>
      <c r="G88" s="14"/>
      <c r="H88" s="14"/>
      <c r="I88" s="14"/>
      <c r="J88" s="14"/>
      <c r="K88" s="14"/>
    </row>
    <row r="89" spans="1:11" x14ac:dyDescent="0.25">
      <c r="A89" s="20">
        <v>44747</v>
      </c>
      <c r="B89" s="184" t="s">
        <v>15159</v>
      </c>
      <c r="C89" s="21">
        <v>60</v>
      </c>
      <c r="D89" s="21">
        <v>154.97999999999999</v>
      </c>
      <c r="E89" s="184"/>
      <c r="F89" s="388"/>
      <c r="G89" s="14"/>
      <c r="H89" s="14"/>
      <c r="I89" s="14"/>
      <c r="J89" s="14"/>
      <c r="K89" s="14"/>
    </row>
    <row r="90" spans="1:11" x14ac:dyDescent="0.25">
      <c r="A90" s="20">
        <v>44747</v>
      </c>
      <c r="B90" s="387" t="s">
        <v>15160</v>
      </c>
      <c r="C90" s="21">
        <v>65</v>
      </c>
      <c r="D90" s="21">
        <v>153.26</v>
      </c>
      <c r="E90" s="184"/>
      <c r="F90" s="388"/>
      <c r="G90" s="14"/>
      <c r="H90" s="14"/>
      <c r="I90" s="14"/>
      <c r="J90" s="14"/>
      <c r="K90" s="14"/>
    </row>
    <row r="91" spans="1:11" x14ac:dyDescent="0.25">
      <c r="A91" s="20">
        <v>44747</v>
      </c>
      <c r="B91" s="184" t="s">
        <v>15161</v>
      </c>
      <c r="C91" s="21">
        <v>21</v>
      </c>
      <c r="D91" s="59"/>
      <c r="E91" s="184">
        <v>52</v>
      </c>
      <c r="F91" s="388"/>
      <c r="H91" s="14"/>
      <c r="I91" s="14"/>
      <c r="J91" s="14"/>
      <c r="K91" s="14"/>
    </row>
    <row r="92" spans="1:11" x14ac:dyDescent="0.25">
      <c r="A92" s="20">
        <v>44747</v>
      </c>
      <c r="B92" s="184" t="s">
        <v>15201</v>
      </c>
      <c r="C92" s="21">
        <v>48</v>
      </c>
      <c r="D92" s="59"/>
      <c r="E92" s="184">
        <v>109.2</v>
      </c>
      <c r="F92" s="388"/>
      <c r="G92" s="14"/>
      <c r="H92" s="14"/>
      <c r="I92" s="14"/>
      <c r="J92" s="14"/>
      <c r="K92" s="14"/>
    </row>
    <row r="93" spans="1:11" x14ac:dyDescent="0.25">
      <c r="A93" s="20">
        <v>44747</v>
      </c>
      <c r="B93" s="387" t="s">
        <v>15162</v>
      </c>
      <c r="C93" s="7">
        <v>40</v>
      </c>
      <c r="D93" s="59"/>
      <c r="E93" s="184">
        <v>325</v>
      </c>
      <c r="F93" s="388"/>
      <c r="G93" s="14"/>
      <c r="H93" s="14"/>
      <c r="I93" s="14"/>
      <c r="J93" s="14"/>
      <c r="K93" s="14"/>
    </row>
    <row r="94" spans="1:11" x14ac:dyDescent="0.25">
      <c r="A94" s="20">
        <v>44747</v>
      </c>
      <c r="B94" s="184" t="s">
        <v>15163</v>
      </c>
      <c r="C94" s="21">
        <v>34</v>
      </c>
      <c r="D94" s="21">
        <v>88</v>
      </c>
      <c r="E94" s="184"/>
      <c r="F94" s="388"/>
      <c r="G94" s="14"/>
      <c r="H94" s="14"/>
      <c r="I94" s="14"/>
      <c r="J94" s="14"/>
      <c r="K94" s="14"/>
    </row>
    <row r="95" spans="1:11" x14ac:dyDescent="0.25">
      <c r="A95" s="20">
        <v>44747</v>
      </c>
      <c r="B95" s="387" t="s">
        <v>15164</v>
      </c>
      <c r="C95" s="21">
        <v>25</v>
      </c>
      <c r="D95" s="59"/>
      <c r="E95" s="184">
        <v>52</v>
      </c>
      <c r="F95" s="388"/>
      <c r="G95" s="14"/>
      <c r="H95" s="14"/>
      <c r="I95" s="14"/>
      <c r="J95" s="14"/>
      <c r="K95" s="14"/>
    </row>
    <row r="96" spans="1:11" x14ac:dyDescent="0.25">
      <c r="A96" s="20">
        <v>44747</v>
      </c>
      <c r="B96" s="184" t="s">
        <v>15165</v>
      </c>
      <c r="C96" s="21">
        <v>35</v>
      </c>
      <c r="D96" s="21">
        <v>121.52</v>
      </c>
      <c r="E96" s="184"/>
      <c r="F96" s="388"/>
      <c r="G96" s="14"/>
      <c r="H96" s="14"/>
      <c r="I96" s="14"/>
      <c r="J96" s="14"/>
      <c r="K96" s="14"/>
    </row>
    <row r="97" spans="1:11" x14ac:dyDescent="0.25">
      <c r="A97" s="20">
        <v>44747</v>
      </c>
      <c r="B97" s="135" t="s">
        <v>15166</v>
      </c>
      <c r="C97" s="7">
        <v>2135</v>
      </c>
      <c r="D97" s="59"/>
      <c r="E97" s="338">
        <v>4416</v>
      </c>
      <c r="F97" s="388"/>
      <c r="G97" s="14"/>
      <c r="H97" s="14"/>
      <c r="I97" s="14"/>
      <c r="J97" s="14"/>
      <c r="K97" s="14"/>
    </row>
    <row r="98" spans="1:11" ht="25.5" x14ac:dyDescent="0.25">
      <c r="A98" s="20">
        <v>44748</v>
      </c>
      <c r="B98" s="184" t="s">
        <v>15167</v>
      </c>
      <c r="C98" s="21">
        <v>41</v>
      </c>
      <c r="D98" s="21">
        <v>110.7</v>
      </c>
      <c r="E98" s="184"/>
      <c r="F98" s="388"/>
      <c r="G98" s="14"/>
      <c r="H98" s="14"/>
      <c r="I98" s="14"/>
      <c r="J98" s="14"/>
      <c r="K98" s="14"/>
    </row>
    <row r="99" spans="1:11" x14ac:dyDescent="0.25">
      <c r="A99" s="20">
        <v>44748</v>
      </c>
      <c r="B99" s="184" t="s">
        <v>15168</v>
      </c>
      <c r="C99" s="21">
        <v>347</v>
      </c>
      <c r="D99" s="60">
        <v>1186.52</v>
      </c>
      <c r="E99" s="184"/>
      <c r="F99" s="388"/>
      <c r="G99" s="14"/>
      <c r="H99" s="14"/>
      <c r="I99" s="14"/>
      <c r="J99" s="14"/>
      <c r="K99" s="14"/>
    </row>
    <row r="100" spans="1:11" x14ac:dyDescent="0.25">
      <c r="A100" s="20">
        <v>44748</v>
      </c>
      <c r="B100" s="184" t="s">
        <v>15169</v>
      </c>
      <c r="C100" s="21">
        <v>52</v>
      </c>
      <c r="D100" s="59"/>
      <c r="E100" s="184">
        <v>135</v>
      </c>
      <c r="F100" s="388"/>
      <c r="G100" s="14"/>
      <c r="H100" s="14"/>
      <c r="I100" s="14"/>
      <c r="J100" s="14"/>
      <c r="K100" s="14"/>
    </row>
    <row r="101" spans="1:11" x14ac:dyDescent="0.25">
      <c r="A101" s="20">
        <v>44748</v>
      </c>
      <c r="B101" s="184" t="s">
        <v>15171</v>
      </c>
      <c r="C101" s="21">
        <v>17</v>
      </c>
      <c r="D101" s="59"/>
      <c r="E101" s="184">
        <v>45</v>
      </c>
      <c r="F101" s="388"/>
      <c r="G101" s="14"/>
      <c r="H101" s="14"/>
      <c r="I101" s="14"/>
      <c r="J101" s="14"/>
      <c r="K101" s="14"/>
    </row>
    <row r="102" spans="1:11" x14ac:dyDescent="0.25">
      <c r="A102" s="20">
        <v>44748</v>
      </c>
      <c r="B102" s="184" t="s">
        <v>15172</v>
      </c>
      <c r="C102" s="21">
        <v>400</v>
      </c>
      <c r="D102" s="59"/>
      <c r="E102" s="338">
        <v>1192.6400000000001</v>
      </c>
      <c r="F102" s="388"/>
      <c r="G102" s="14"/>
      <c r="H102" s="14"/>
      <c r="I102" s="14"/>
      <c r="J102" s="14"/>
      <c r="K102" s="14"/>
    </row>
    <row r="103" spans="1:11" ht="25.5" x14ac:dyDescent="0.25">
      <c r="A103" s="20">
        <v>44748</v>
      </c>
      <c r="B103" s="184" t="s">
        <v>15173</v>
      </c>
      <c r="C103" s="21" t="s">
        <v>15301</v>
      </c>
      <c r="D103" s="59"/>
      <c r="E103" s="338">
        <v>3238.4</v>
      </c>
      <c r="F103" s="388"/>
      <c r="H103" s="14"/>
      <c r="I103" s="14"/>
      <c r="J103" s="14"/>
      <c r="K103" s="14"/>
    </row>
    <row r="104" spans="1:11" x14ac:dyDescent="0.25">
      <c r="A104" s="20">
        <v>44748</v>
      </c>
      <c r="B104" s="184" t="s">
        <v>15174</v>
      </c>
      <c r="C104" s="21">
        <v>32.200000000000003</v>
      </c>
      <c r="D104" s="21">
        <v>121.77</v>
      </c>
      <c r="E104" s="184"/>
      <c r="F104" s="388" t="s">
        <v>15204</v>
      </c>
      <c r="H104" s="14"/>
      <c r="I104" s="14"/>
      <c r="J104" s="14"/>
      <c r="K104" s="14"/>
    </row>
    <row r="105" spans="1:11" x14ac:dyDescent="0.25">
      <c r="A105" s="20">
        <v>44748</v>
      </c>
      <c r="B105" s="184" t="s">
        <v>15175</v>
      </c>
      <c r="C105" s="21">
        <v>98</v>
      </c>
      <c r="D105" s="59"/>
      <c r="E105" s="338">
        <v>1413</v>
      </c>
      <c r="F105" s="388"/>
      <c r="G105" s="14"/>
      <c r="H105" s="14"/>
      <c r="I105" s="14"/>
      <c r="J105" s="14"/>
      <c r="K105" s="14"/>
    </row>
    <row r="106" spans="1:11" x14ac:dyDescent="0.25">
      <c r="A106" s="20">
        <v>44748</v>
      </c>
      <c r="B106" s="184" t="s">
        <v>15176</v>
      </c>
      <c r="C106" s="21">
        <v>42</v>
      </c>
      <c r="D106" s="21">
        <v>147.11000000000001</v>
      </c>
      <c r="E106" s="184"/>
      <c r="F106" s="388"/>
      <c r="G106" s="14"/>
      <c r="H106" s="14"/>
      <c r="I106" s="14"/>
      <c r="J106" s="14"/>
      <c r="K106" s="14"/>
    </row>
    <row r="107" spans="1:11" x14ac:dyDescent="0.25">
      <c r="A107" s="20">
        <v>44748</v>
      </c>
      <c r="B107" s="184" t="s">
        <v>15177</v>
      </c>
      <c r="C107" s="21">
        <v>47</v>
      </c>
      <c r="D107" s="21">
        <v>127.31</v>
      </c>
      <c r="E107" s="184"/>
      <c r="F107" s="388"/>
      <c r="G107" s="14"/>
      <c r="H107" s="14"/>
      <c r="I107" s="14"/>
      <c r="J107" s="14"/>
      <c r="K107" s="14"/>
    </row>
    <row r="108" spans="1:11" x14ac:dyDescent="0.25">
      <c r="A108" s="20">
        <v>44748</v>
      </c>
      <c r="B108" s="184" t="s">
        <v>15178</v>
      </c>
      <c r="C108" s="21">
        <v>23</v>
      </c>
      <c r="D108" s="59"/>
      <c r="E108" s="184">
        <v>52</v>
      </c>
      <c r="F108" s="388"/>
      <c r="G108" s="14"/>
      <c r="H108" s="14"/>
      <c r="I108" s="14"/>
      <c r="J108" s="14"/>
      <c r="K108" s="14"/>
    </row>
    <row r="109" spans="1:11" x14ac:dyDescent="0.25">
      <c r="A109" s="20">
        <v>44748</v>
      </c>
      <c r="B109" s="184" t="s">
        <v>15179</v>
      </c>
      <c r="C109" s="21">
        <v>10</v>
      </c>
      <c r="D109" s="59"/>
      <c r="E109" s="184">
        <v>45</v>
      </c>
      <c r="F109" s="388"/>
      <c r="G109" s="14"/>
      <c r="H109" s="14"/>
      <c r="I109" s="14"/>
      <c r="J109" s="14"/>
      <c r="K109" s="14"/>
    </row>
    <row r="110" spans="1:11" x14ac:dyDescent="0.25">
      <c r="A110" s="20">
        <v>44748</v>
      </c>
      <c r="B110" s="184" t="s">
        <v>15180</v>
      </c>
      <c r="C110" s="21">
        <v>35</v>
      </c>
      <c r="D110" s="21">
        <v>83.03</v>
      </c>
      <c r="E110" s="184"/>
      <c r="F110" s="388"/>
      <c r="G110" s="14"/>
      <c r="H110" s="14"/>
      <c r="I110" s="14"/>
      <c r="J110" s="14"/>
      <c r="K110" s="14"/>
    </row>
    <row r="111" spans="1:11" x14ac:dyDescent="0.25">
      <c r="A111" s="20">
        <v>44748</v>
      </c>
      <c r="B111" s="184" t="s">
        <v>15181</v>
      </c>
      <c r="C111" s="21">
        <v>144</v>
      </c>
      <c r="D111" s="59"/>
      <c r="E111" s="184">
        <v>358.9</v>
      </c>
      <c r="F111" s="388"/>
      <c r="G111" s="14"/>
      <c r="H111" s="14"/>
      <c r="I111" s="14"/>
      <c r="J111" s="14"/>
      <c r="K111" s="14"/>
    </row>
    <row r="112" spans="1:11" x14ac:dyDescent="0.25">
      <c r="A112" s="20">
        <v>44748</v>
      </c>
      <c r="B112" s="184" t="s">
        <v>15182</v>
      </c>
      <c r="C112" s="21">
        <v>102</v>
      </c>
      <c r="D112" s="59"/>
      <c r="E112" s="184">
        <v>207</v>
      </c>
      <c r="F112" s="388"/>
      <c r="G112" s="14"/>
      <c r="H112" s="14"/>
      <c r="I112" s="14"/>
      <c r="J112" s="14"/>
      <c r="K112" s="14"/>
    </row>
    <row r="113" spans="1:11" x14ac:dyDescent="0.25">
      <c r="A113" s="20">
        <v>44748</v>
      </c>
      <c r="B113" s="184" t="s">
        <v>15183</v>
      </c>
      <c r="C113" s="21">
        <v>25</v>
      </c>
      <c r="D113" s="59"/>
      <c r="E113" s="184">
        <v>76.3</v>
      </c>
      <c r="F113" s="388"/>
      <c r="G113" s="14"/>
      <c r="H113" s="14"/>
      <c r="I113" s="14"/>
      <c r="J113" s="14"/>
      <c r="K113" s="14"/>
    </row>
    <row r="114" spans="1:11" x14ac:dyDescent="0.25">
      <c r="A114" s="20">
        <v>44748</v>
      </c>
      <c r="B114" s="184" t="s">
        <v>15184</v>
      </c>
      <c r="C114" s="21">
        <v>10</v>
      </c>
      <c r="D114" s="21"/>
      <c r="E114" s="184">
        <v>45</v>
      </c>
      <c r="F114" s="388"/>
      <c r="G114" s="14"/>
      <c r="H114" s="14"/>
      <c r="I114" s="14"/>
      <c r="J114" s="14"/>
      <c r="K114" s="14"/>
    </row>
    <row r="115" spans="1:11" x14ac:dyDescent="0.25">
      <c r="A115" s="20">
        <v>44748</v>
      </c>
      <c r="B115" s="184" t="s">
        <v>15185</v>
      </c>
      <c r="C115" s="21">
        <v>507</v>
      </c>
      <c r="D115" s="59"/>
      <c r="E115" s="338">
        <v>1188</v>
      </c>
      <c r="F115" s="388"/>
      <c r="G115" s="14"/>
      <c r="H115" s="14"/>
      <c r="I115" s="14"/>
      <c r="J115" s="14"/>
      <c r="K115" s="14"/>
    </row>
    <row r="116" spans="1:11" x14ac:dyDescent="0.25">
      <c r="A116" s="20">
        <v>44748</v>
      </c>
      <c r="B116" s="184" t="s">
        <v>15186</v>
      </c>
      <c r="C116" s="21">
        <v>50</v>
      </c>
      <c r="D116" s="59"/>
      <c r="E116" s="184">
        <v>145.6</v>
      </c>
      <c r="F116" s="388"/>
      <c r="G116" s="14"/>
      <c r="H116" s="14"/>
      <c r="I116" s="14"/>
      <c r="J116" s="14"/>
      <c r="K116" s="14"/>
    </row>
    <row r="117" spans="1:11" x14ac:dyDescent="0.25">
      <c r="A117" s="20">
        <v>44748</v>
      </c>
      <c r="B117" s="184" t="s">
        <v>15187</v>
      </c>
      <c r="C117" s="21">
        <v>321</v>
      </c>
      <c r="D117" s="59"/>
      <c r="E117" s="184">
        <v>701.1</v>
      </c>
      <c r="F117" s="388"/>
      <c r="G117" s="14"/>
      <c r="H117" s="14"/>
      <c r="I117" s="14"/>
      <c r="J117" s="14"/>
      <c r="K117" s="14"/>
    </row>
    <row r="118" spans="1:11" x14ac:dyDescent="0.25">
      <c r="A118" s="20">
        <v>44748</v>
      </c>
      <c r="B118" s="184" t="s">
        <v>15188</v>
      </c>
      <c r="C118" s="21">
        <v>23</v>
      </c>
      <c r="D118" s="59"/>
      <c r="E118" s="184">
        <v>45</v>
      </c>
      <c r="F118" s="388"/>
      <c r="G118" s="14"/>
      <c r="H118" s="14"/>
      <c r="I118" s="14"/>
      <c r="J118" s="14"/>
      <c r="K118" s="14"/>
    </row>
    <row r="119" spans="1:11" x14ac:dyDescent="0.25">
      <c r="A119" s="20">
        <v>44748</v>
      </c>
      <c r="B119" s="184" t="s">
        <v>15189</v>
      </c>
      <c r="C119" s="21">
        <v>64</v>
      </c>
      <c r="D119" s="21">
        <v>177.12</v>
      </c>
      <c r="E119" s="184"/>
      <c r="F119" s="388"/>
      <c r="H119" s="14"/>
      <c r="I119" s="14"/>
      <c r="J119" s="14"/>
      <c r="K119" s="14"/>
    </row>
    <row r="120" spans="1:11" x14ac:dyDescent="0.25">
      <c r="A120" s="20">
        <v>44748</v>
      </c>
      <c r="B120" s="184" t="s">
        <v>15190</v>
      </c>
      <c r="C120" s="21">
        <v>30</v>
      </c>
      <c r="D120" s="59"/>
      <c r="E120" s="184">
        <v>63</v>
      </c>
      <c r="F120" s="388"/>
      <c r="H120" s="14"/>
      <c r="I120" s="14"/>
      <c r="J120" s="14"/>
      <c r="K120" s="14"/>
    </row>
    <row r="121" spans="1:11" x14ac:dyDescent="0.25">
      <c r="A121" s="20">
        <v>44748</v>
      </c>
      <c r="B121" s="184" t="s">
        <v>15191</v>
      </c>
      <c r="C121" s="21">
        <v>370</v>
      </c>
      <c r="D121" s="59"/>
      <c r="E121" s="184">
        <v>713.93</v>
      </c>
      <c r="F121" s="388"/>
      <c r="G121" s="14"/>
      <c r="H121" s="14"/>
      <c r="I121" s="14"/>
      <c r="J121" s="14"/>
      <c r="K121" s="14"/>
    </row>
    <row r="122" spans="1:11" x14ac:dyDescent="0.25">
      <c r="A122" s="20">
        <v>44748</v>
      </c>
      <c r="B122" s="184" t="s">
        <v>15192</v>
      </c>
      <c r="C122" s="21">
        <v>11</v>
      </c>
      <c r="D122" s="59"/>
      <c r="E122" s="184">
        <v>45</v>
      </c>
      <c r="F122" s="388"/>
      <c r="G122" s="14"/>
      <c r="H122" s="14"/>
      <c r="I122" s="14"/>
      <c r="J122" s="14"/>
      <c r="K122" s="14"/>
    </row>
    <row r="123" spans="1:11" x14ac:dyDescent="0.25">
      <c r="A123" s="20">
        <v>44748</v>
      </c>
      <c r="B123" s="184" t="s">
        <v>15193</v>
      </c>
      <c r="C123" s="21">
        <v>53</v>
      </c>
      <c r="D123" s="59"/>
      <c r="E123" s="184">
        <v>117</v>
      </c>
      <c r="F123" s="388"/>
      <c r="G123" s="14"/>
      <c r="H123" s="14"/>
      <c r="I123" s="14"/>
      <c r="J123" s="14"/>
      <c r="K123" s="14"/>
    </row>
    <row r="124" spans="1:11" x14ac:dyDescent="0.25">
      <c r="A124" s="20">
        <v>44748</v>
      </c>
      <c r="B124" s="184" t="s">
        <v>15194</v>
      </c>
      <c r="C124" s="21">
        <v>150</v>
      </c>
      <c r="D124" s="21"/>
      <c r="E124" s="184">
        <v>318</v>
      </c>
      <c r="F124" s="388"/>
      <c r="G124" s="14"/>
      <c r="H124" s="14"/>
      <c r="I124" s="14"/>
      <c r="J124" s="14"/>
      <c r="K124" s="14"/>
    </row>
    <row r="125" spans="1:11" x14ac:dyDescent="0.25">
      <c r="A125" s="20">
        <v>44748</v>
      </c>
      <c r="B125" s="184" t="s">
        <v>15195</v>
      </c>
      <c r="C125" s="21">
        <v>30</v>
      </c>
      <c r="D125" s="21">
        <v>77.489999999999995</v>
      </c>
      <c r="E125" s="184"/>
      <c r="F125" s="388"/>
      <c r="G125" s="14"/>
      <c r="H125" s="14"/>
      <c r="I125" s="14"/>
      <c r="J125" s="14"/>
      <c r="K125" s="14"/>
    </row>
    <row r="126" spans="1:11" x14ac:dyDescent="0.25">
      <c r="A126" s="20">
        <v>44748</v>
      </c>
      <c r="B126" s="184" t="s">
        <v>15196</v>
      </c>
      <c r="C126" s="7">
        <v>136</v>
      </c>
      <c r="D126" s="21">
        <v>358.18</v>
      </c>
      <c r="E126" s="184"/>
      <c r="F126" s="388"/>
      <c r="G126" s="14"/>
      <c r="H126" s="14"/>
      <c r="I126" s="14"/>
      <c r="J126" s="14"/>
      <c r="K126" s="14"/>
    </row>
    <row r="127" spans="1:11" x14ac:dyDescent="0.25">
      <c r="A127" s="20">
        <v>44748</v>
      </c>
      <c r="B127" s="184" t="s">
        <v>15197</v>
      </c>
      <c r="C127" s="7">
        <v>25</v>
      </c>
      <c r="D127" s="21">
        <v>77.510000000000005</v>
      </c>
      <c r="E127" s="184"/>
      <c r="F127" s="388"/>
      <c r="G127" s="14"/>
      <c r="H127" s="14"/>
      <c r="I127" s="14"/>
      <c r="J127" s="14"/>
      <c r="K127" s="14"/>
    </row>
    <row r="128" spans="1:11" x14ac:dyDescent="0.25">
      <c r="A128" s="20">
        <v>44748</v>
      </c>
      <c r="B128" s="184" t="s">
        <v>15198</v>
      </c>
      <c r="C128" s="21">
        <v>21</v>
      </c>
      <c r="D128" s="59"/>
      <c r="E128" s="184">
        <v>45</v>
      </c>
      <c r="F128" s="388"/>
      <c r="G128" s="14"/>
      <c r="H128" s="14"/>
      <c r="I128" s="14"/>
      <c r="J128" s="14"/>
      <c r="K128" s="14"/>
    </row>
    <row r="129" spans="1:11" x14ac:dyDescent="0.25">
      <c r="A129" s="20">
        <v>44748</v>
      </c>
      <c r="B129" s="184" t="s">
        <v>15199</v>
      </c>
      <c r="C129" s="21">
        <v>51</v>
      </c>
      <c r="D129" s="21">
        <v>159.9</v>
      </c>
      <c r="E129" s="184"/>
      <c r="F129" s="388"/>
      <c r="G129" s="14"/>
      <c r="H129" s="14"/>
      <c r="I129" s="14"/>
      <c r="J129" s="14"/>
      <c r="K129" s="14"/>
    </row>
    <row r="130" spans="1:11" x14ac:dyDescent="0.25">
      <c r="A130" s="20">
        <v>44748</v>
      </c>
      <c r="B130" s="135" t="s">
        <v>15200</v>
      </c>
      <c r="C130" s="7">
        <v>88</v>
      </c>
      <c r="D130" s="59"/>
      <c r="E130" s="184">
        <v>198</v>
      </c>
      <c r="F130" s="388"/>
      <c r="G130" s="14"/>
      <c r="H130" s="14"/>
      <c r="I130" s="14"/>
      <c r="J130" s="14"/>
      <c r="K130" s="14"/>
    </row>
    <row r="131" spans="1:11" x14ac:dyDescent="0.25">
      <c r="A131" s="20">
        <v>44748</v>
      </c>
      <c r="B131" s="253" t="s">
        <v>15206</v>
      </c>
      <c r="C131" s="253">
        <v>84</v>
      </c>
      <c r="D131" s="253"/>
      <c r="E131" s="253">
        <v>218.4</v>
      </c>
      <c r="F131" s="388"/>
      <c r="G131" s="14"/>
      <c r="H131" s="14"/>
      <c r="I131" s="14"/>
      <c r="J131" s="14"/>
      <c r="K131" s="14"/>
    </row>
    <row r="132" spans="1:11" x14ac:dyDescent="0.25">
      <c r="A132" s="20">
        <v>44748</v>
      </c>
      <c r="B132" s="253" t="s">
        <v>15207</v>
      </c>
      <c r="C132" s="253">
        <v>60</v>
      </c>
      <c r="D132" s="253">
        <v>179.09</v>
      </c>
      <c r="E132" s="253"/>
      <c r="F132" s="388"/>
      <c r="G132" s="14"/>
      <c r="H132" s="14"/>
      <c r="I132" s="14"/>
      <c r="J132" s="14"/>
      <c r="K132" s="14"/>
    </row>
    <row r="133" spans="1:11" x14ac:dyDescent="0.25">
      <c r="A133" s="20">
        <v>44748</v>
      </c>
      <c r="B133" s="253" t="s">
        <v>15208</v>
      </c>
      <c r="C133" s="253">
        <v>59</v>
      </c>
      <c r="D133" s="253">
        <v>153.5</v>
      </c>
      <c r="E133" s="253"/>
      <c r="F133" s="388"/>
      <c r="H133" s="14"/>
      <c r="I133" s="14"/>
      <c r="J133" s="14"/>
      <c r="K133" s="14"/>
    </row>
    <row r="134" spans="1:11" x14ac:dyDescent="0.25">
      <c r="A134" s="20">
        <v>44748</v>
      </c>
      <c r="B134" s="253" t="s">
        <v>15209</v>
      </c>
      <c r="C134" s="253">
        <v>900</v>
      </c>
      <c r="D134" s="253">
        <v>1817.84</v>
      </c>
      <c r="E134" s="253"/>
      <c r="F134" s="388"/>
      <c r="G134" s="14"/>
      <c r="H134" s="14"/>
      <c r="I134" s="14"/>
      <c r="J134" s="14"/>
      <c r="K134" s="14"/>
    </row>
    <row r="135" spans="1:11" x14ac:dyDescent="0.25">
      <c r="A135" s="20">
        <v>44748</v>
      </c>
      <c r="B135" s="253" t="s">
        <v>15210</v>
      </c>
      <c r="C135" s="253">
        <v>90</v>
      </c>
      <c r="D135" s="253">
        <v>340.86</v>
      </c>
      <c r="E135" s="253"/>
      <c r="F135" s="388"/>
      <c r="G135" s="14"/>
      <c r="H135" s="14"/>
      <c r="I135" s="14"/>
      <c r="J135" s="14"/>
      <c r="K135" s="14"/>
    </row>
    <row r="136" spans="1:11" x14ac:dyDescent="0.25">
      <c r="A136" s="20">
        <v>44748</v>
      </c>
      <c r="B136" s="253" t="s">
        <v>15211</v>
      </c>
      <c r="C136" s="253">
        <v>10</v>
      </c>
      <c r="D136" s="253"/>
      <c r="E136" s="253">
        <v>45</v>
      </c>
      <c r="F136" s="388"/>
      <c r="G136" s="14"/>
      <c r="H136" s="14"/>
      <c r="I136" s="14"/>
      <c r="J136" s="14"/>
      <c r="K136" s="14"/>
    </row>
    <row r="137" spans="1:11" x14ac:dyDescent="0.25">
      <c r="A137" s="20">
        <v>44748</v>
      </c>
      <c r="B137" s="253" t="s">
        <v>15212</v>
      </c>
      <c r="C137" s="301">
        <v>426</v>
      </c>
      <c r="D137" s="253"/>
      <c r="E137" s="253">
        <v>977.5</v>
      </c>
      <c r="F137" s="388"/>
      <c r="G137" s="14"/>
      <c r="H137" s="14"/>
      <c r="I137" s="14"/>
      <c r="J137" s="14"/>
      <c r="K137" s="14"/>
    </row>
    <row r="138" spans="1:11" x14ac:dyDescent="0.25">
      <c r="A138" s="20">
        <v>44748</v>
      </c>
      <c r="B138" s="253" t="s">
        <v>15213</v>
      </c>
      <c r="C138" s="253">
        <v>40</v>
      </c>
      <c r="D138" s="253">
        <v>136.04</v>
      </c>
      <c r="E138" s="253"/>
      <c r="F138" s="388"/>
      <c r="G138" s="14"/>
      <c r="H138" s="14"/>
      <c r="I138" s="14"/>
      <c r="J138" s="14"/>
      <c r="K138" s="14"/>
    </row>
    <row r="139" spans="1:11" x14ac:dyDescent="0.25">
      <c r="A139" s="20">
        <v>44748</v>
      </c>
      <c r="B139" s="253" t="s">
        <v>15214</v>
      </c>
      <c r="C139" s="253">
        <v>41</v>
      </c>
      <c r="D139" s="253">
        <v>89.54</v>
      </c>
      <c r="E139" s="253"/>
      <c r="F139" s="388"/>
      <c r="G139" s="14"/>
      <c r="H139" s="14"/>
      <c r="I139" s="14"/>
      <c r="J139" s="14"/>
      <c r="K139" s="14"/>
    </row>
    <row r="140" spans="1:11" x14ac:dyDescent="0.25">
      <c r="A140" s="20">
        <v>44748</v>
      </c>
      <c r="B140" s="253" t="s">
        <v>15215</v>
      </c>
      <c r="C140" s="253">
        <v>48</v>
      </c>
      <c r="D140" s="253">
        <v>166.3</v>
      </c>
      <c r="E140" s="253"/>
      <c r="F140" s="388"/>
      <c r="G140" s="14"/>
      <c r="H140" s="14"/>
      <c r="I140" s="14"/>
      <c r="J140" s="14"/>
      <c r="K140" s="14"/>
    </row>
    <row r="141" spans="1:11" x14ac:dyDescent="0.25">
      <c r="A141" s="20">
        <v>44748</v>
      </c>
      <c r="B141" s="253" t="s">
        <v>15216</v>
      </c>
      <c r="C141" s="253">
        <v>1035</v>
      </c>
      <c r="D141" s="253">
        <v>2253.58</v>
      </c>
      <c r="E141" s="253"/>
      <c r="F141" s="388"/>
      <c r="G141" s="14"/>
      <c r="H141" s="14"/>
      <c r="I141" s="14"/>
      <c r="J141" s="14"/>
      <c r="K141" s="14"/>
    </row>
    <row r="142" spans="1:11" x14ac:dyDescent="0.25">
      <c r="A142" s="20">
        <v>44749</v>
      </c>
      <c r="B142" s="253" t="s">
        <v>15217</v>
      </c>
      <c r="C142" s="253">
        <v>50</v>
      </c>
      <c r="D142" s="253">
        <v>179.09</v>
      </c>
      <c r="E142" s="253"/>
      <c r="F142" s="388"/>
      <c r="G142" s="14"/>
      <c r="H142" s="14"/>
      <c r="I142" s="14"/>
      <c r="J142" s="14"/>
      <c r="K142" s="14"/>
    </row>
    <row r="143" spans="1:11" x14ac:dyDescent="0.25">
      <c r="A143" s="20">
        <v>44749</v>
      </c>
      <c r="B143" s="253" t="s">
        <v>15218</v>
      </c>
      <c r="C143" s="253">
        <v>135</v>
      </c>
      <c r="D143" s="253"/>
      <c r="E143" s="253">
        <v>218.4</v>
      </c>
      <c r="F143" s="388"/>
      <c r="G143" s="14"/>
      <c r="H143" s="14"/>
      <c r="I143" s="14"/>
      <c r="J143" s="14"/>
      <c r="K143" s="14"/>
    </row>
    <row r="144" spans="1:11" x14ac:dyDescent="0.25">
      <c r="A144" s="20">
        <v>44749</v>
      </c>
      <c r="B144" s="253" t="s">
        <v>15219</v>
      </c>
      <c r="C144" s="253">
        <v>25</v>
      </c>
      <c r="D144" s="253"/>
      <c r="E144" s="253">
        <v>75.599999999999994</v>
      </c>
      <c r="F144" s="388"/>
      <c r="G144" s="14"/>
      <c r="H144" s="14"/>
      <c r="I144" s="14"/>
      <c r="J144" s="14"/>
      <c r="K144" s="14"/>
    </row>
    <row r="145" spans="1:11" x14ac:dyDescent="0.25">
      <c r="A145" s="20">
        <v>44749</v>
      </c>
      <c r="B145" s="253" t="s">
        <v>15220</v>
      </c>
      <c r="C145" s="253">
        <v>165</v>
      </c>
      <c r="D145" s="253"/>
      <c r="E145" s="253">
        <v>720</v>
      </c>
      <c r="F145" s="388"/>
      <c r="G145" s="14"/>
      <c r="H145" s="14"/>
      <c r="I145" s="14"/>
      <c r="J145" s="14"/>
      <c r="K145" s="14"/>
    </row>
    <row r="146" spans="1:11" x14ac:dyDescent="0.25">
      <c r="A146" s="20">
        <v>44749</v>
      </c>
      <c r="B146" s="253" t="s">
        <v>15221</v>
      </c>
      <c r="C146" s="253">
        <v>72</v>
      </c>
      <c r="D146" s="253">
        <v>232.47</v>
      </c>
      <c r="E146" s="253"/>
      <c r="F146" s="388"/>
      <c r="G146" s="14"/>
      <c r="H146" s="14"/>
      <c r="I146" s="14"/>
      <c r="J146" s="14"/>
      <c r="K146" s="14"/>
    </row>
    <row r="147" spans="1:11" x14ac:dyDescent="0.25">
      <c r="A147" s="20">
        <v>44749</v>
      </c>
      <c r="B147" s="253" t="s">
        <v>15222</v>
      </c>
      <c r="C147" s="253">
        <v>125</v>
      </c>
      <c r="D147" s="253">
        <v>387.45</v>
      </c>
      <c r="E147" s="253"/>
      <c r="F147" s="388"/>
      <c r="G147" s="14"/>
      <c r="H147" s="14"/>
      <c r="I147" s="14"/>
      <c r="J147" s="14"/>
      <c r="K147" s="14"/>
    </row>
    <row r="148" spans="1:11" x14ac:dyDescent="0.25">
      <c r="A148" s="20">
        <v>44749</v>
      </c>
      <c r="B148" s="253" t="s">
        <v>15223</v>
      </c>
      <c r="C148" s="301">
        <v>43</v>
      </c>
      <c r="D148" s="253"/>
      <c r="E148" s="253">
        <v>94.5</v>
      </c>
      <c r="F148" s="388"/>
      <c r="G148" s="14"/>
      <c r="H148" s="14"/>
      <c r="I148" s="14"/>
      <c r="J148" s="14"/>
      <c r="K148" s="14"/>
    </row>
    <row r="149" spans="1:11" x14ac:dyDescent="0.25">
      <c r="A149" s="20">
        <v>44749</v>
      </c>
      <c r="B149" s="253" t="s">
        <v>15224</v>
      </c>
      <c r="C149" s="363"/>
      <c r="D149" s="253"/>
      <c r="E149" s="253"/>
      <c r="F149" s="388" t="s">
        <v>13892</v>
      </c>
      <c r="H149" s="14"/>
      <c r="I149" s="14"/>
      <c r="J149" s="14"/>
      <c r="K149" s="14"/>
    </row>
    <row r="150" spans="1:11" x14ac:dyDescent="0.25">
      <c r="A150" s="20">
        <v>44749</v>
      </c>
      <c r="B150" s="253" t="s">
        <v>15225</v>
      </c>
      <c r="C150" s="301">
        <v>103</v>
      </c>
      <c r="D150" s="253"/>
      <c r="E150" s="253">
        <v>229.5</v>
      </c>
      <c r="F150" s="388"/>
      <c r="H150" s="14"/>
      <c r="I150" s="14"/>
      <c r="J150" s="14"/>
      <c r="K150" s="14"/>
    </row>
    <row r="151" spans="1:11" x14ac:dyDescent="0.25">
      <c r="A151" s="20">
        <v>44749</v>
      </c>
      <c r="B151" s="253" t="s">
        <v>15226</v>
      </c>
      <c r="C151" s="253">
        <v>29</v>
      </c>
      <c r="D151" s="253"/>
      <c r="E151" s="253">
        <v>90</v>
      </c>
      <c r="F151" s="388"/>
      <c r="G151" s="14"/>
      <c r="H151" s="14"/>
      <c r="I151" s="14"/>
      <c r="J151" s="14"/>
      <c r="K151" s="14"/>
    </row>
    <row r="152" spans="1:11" x14ac:dyDescent="0.25">
      <c r="A152" s="20">
        <v>44749</v>
      </c>
      <c r="B152" s="253" t="s">
        <v>15227</v>
      </c>
      <c r="C152" s="253">
        <v>192</v>
      </c>
      <c r="D152" s="253">
        <v>603.32000000000005</v>
      </c>
      <c r="E152" s="253"/>
      <c r="F152" s="388"/>
      <c r="G152" s="14"/>
    </row>
    <row r="153" spans="1:11" x14ac:dyDescent="0.25">
      <c r="A153" s="20">
        <v>44749</v>
      </c>
      <c r="B153" s="253" t="s">
        <v>15228</v>
      </c>
      <c r="C153" s="253">
        <v>60</v>
      </c>
      <c r="D153" s="253"/>
      <c r="E153" s="253">
        <v>145.6</v>
      </c>
      <c r="F153" s="388"/>
      <c r="G153" s="14"/>
    </row>
    <row r="154" spans="1:11" x14ac:dyDescent="0.25">
      <c r="A154" s="20">
        <v>44749</v>
      </c>
      <c r="B154" s="253" t="s">
        <v>15229</v>
      </c>
      <c r="C154" s="253">
        <v>22</v>
      </c>
      <c r="D154" s="253"/>
      <c r="E154" s="253">
        <v>45</v>
      </c>
      <c r="F154" s="388"/>
      <c r="G154" s="14"/>
    </row>
    <row r="155" spans="1:11" x14ac:dyDescent="0.25">
      <c r="A155" s="20">
        <v>44749</v>
      </c>
      <c r="B155" s="253" t="s">
        <v>15230</v>
      </c>
      <c r="C155" s="301">
        <v>240</v>
      </c>
      <c r="D155" s="253"/>
      <c r="E155" s="253">
        <v>378</v>
      </c>
      <c r="F155" s="388"/>
      <c r="G155" s="14"/>
      <c r="H155" s="14"/>
      <c r="I155" s="14"/>
      <c r="J155" s="14"/>
      <c r="K155" s="14"/>
    </row>
    <row r="156" spans="1:11" x14ac:dyDescent="0.25">
      <c r="A156" s="20">
        <v>44749</v>
      </c>
      <c r="B156" s="253" t="s">
        <v>15231</v>
      </c>
      <c r="C156" s="253">
        <v>87</v>
      </c>
      <c r="D156" s="253"/>
      <c r="E156" s="253">
        <v>211.5</v>
      </c>
      <c r="F156" s="388"/>
      <c r="G156" s="14"/>
      <c r="H156" s="14"/>
      <c r="I156" s="14"/>
      <c r="J156" s="14"/>
      <c r="K156" s="14"/>
    </row>
    <row r="157" spans="1:11" x14ac:dyDescent="0.25">
      <c r="A157" s="20">
        <v>44749</v>
      </c>
      <c r="B157" s="253" t="s">
        <v>15232</v>
      </c>
      <c r="C157" s="253">
        <v>33</v>
      </c>
      <c r="D157" s="253"/>
      <c r="E157" s="253">
        <v>72.8</v>
      </c>
      <c r="F157" s="388"/>
      <c r="G157" s="14"/>
      <c r="H157" s="14"/>
      <c r="I157" s="14"/>
      <c r="J157" s="14"/>
      <c r="K157" s="14"/>
    </row>
    <row r="158" spans="1:11" x14ac:dyDescent="0.25">
      <c r="A158" s="20">
        <v>44749</v>
      </c>
      <c r="B158" s="253" t="s">
        <v>15233</v>
      </c>
      <c r="C158" s="253">
        <v>27</v>
      </c>
      <c r="D158" s="253">
        <v>67.040000000000006</v>
      </c>
      <c r="E158" s="253"/>
      <c r="F158" s="388"/>
      <c r="G158" s="14"/>
      <c r="H158" s="14"/>
      <c r="I158" s="14"/>
      <c r="J158" s="14"/>
      <c r="K158" s="14"/>
    </row>
    <row r="159" spans="1:11" x14ac:dyDescent="0.25">
      <c r="A159" s="20">
        <v>44749</v>
      </c>
      <c r="B159" s="253" t="s">
        <v>15234</v>
      </c>
      <c r="C159" s="301">
        <v>30</v>
      </c>
      <c r="D159" s="253">
        <v>154.18</v>
      </c>
      <c r="E159" s="253"/>
      <c r="F159" s="388"/>
      <c r="G159" s="14"/>
      <c r="H159" s="14"/>
      <c r="I159" s="14"/>
      <c r="J159" s="14"/>
      <c r="K159" s="14"/>
    </row>
    <row r="160" spans="1:11" x14ac:dyDescent="0.25">
      <c r="A160" s="20">
        <v>44749</v>
      </c>
      <c r="B160" s="253" t="s">
        <v>15216</v>
      </c>
      <c r="C160" s="301">
        <v>1035</v>
      </c>
      <c r="D160" s="253">
        <v>2253.58</v>
      </c>
      <c r="E160" s="253"/>
      <c r="F160" s="388"/>
      <c r="G160" s="14"/>
    </row>
    <row r="161" spans="1:7" x14ac:dyDescent="0.25">
      <c r="A161" s="20">
        <v>44749</v>
      </c>
      <c r="B161" s="253" t="s">
        <v>15235</v>
      </c>
      <c r="C161" s="301">
        <v>15</v>
      </c>
      <c r="D161" s="253"/>
      <c r="E161" s="253">
        <v>45</v>
      </c>
      <c r="F161" s="388"/>
      <c r="G161" s="14"/>
    </row>
    <row r="162" spans="1:7" x14ac:dyDescent="0.25">
      <c r="A162" s="20">
        <v>44749</v>
      </c>
      <c r="B162" s="253" t="s">
        <v>15236</v>
      </c>
      <c r="C162" s="253">
        <v>5188</v>
      </c>
      <c r="D162" s="253"/>
      <c r="E162" s="254">
        <v>10218.709999999999</v>
      </c>
      <c r="F162" s="388"/>
      <c r="G162" s="14"/>
    </row>
    <row r="163" spans="1:7" x14ac:dyDescent="0.25">
      <c r="A163" s="20">
        <v>44749</v>
      </c>
      <c r="B163" s="253" t="s">
        <v>15237</v>
      </c>
      <c r="C163" s="253">
        <v>60</v>
      </c>
      <c r="D163" s="253"/>
      <c r="E163" s="253">
        <v>145.6</v>
      </c>
      <c r="F163" s="388"/>
      <c r="G163" s="14"/>
    </row>
    <row r="164" spans="1:7" x14ac:dyDescent="0.25">
      <c r="A164" s="20">
        <v>44749</v>
      </c>
      <c r="B164" s="253" t="s">
        <v>15238</v>
      </c>
      <c r="C164" s="301">
        <v>222</v>
      </c>
      <c r="D164" s="253"/>
      <c r="E164" s="253">
        <v>999</v>
      </c>
      <c r="F164" s="388"/>
    </row>
    <row r="165" spans="1:7" x14ac:dyDescent="0.25">
      <c r="A165" s="20">
        <v>44749</v>
      </c>
      <c r="B165" s="253" t="s">
        <v>15239</v>
      </c>
      <c r="C165" s="253">
        <v>24</v>
      </c>
      <c r="D165" s="253">
        <v>77.489999999999995</v>
      </c>
      <c r="E165" s="253"/>
      <c r="F165" s="388"/>
    </row>
    <row r="166" spans="1:7" x14ac:dyDescent="0.25">
      <c r="A166" s="20">
        <v>44749</v>
      </c>
      <c r="B166" s="253" t="s">
        <v>15240</v>
      </c>
      <c r="C166" s="253">
        <v>22</v>
      </c>
      <c r="D166" s="253">
        <v>63.96</v>
      </c>
      <c r="E166" s="253"/>
      <c r="F166" s="388"/>
      <c r="G166" s="14"/>
    </row>
    <row r="167" spans="1:7" x14ac:dyDescent="0.25">
      <c r="A167" s="20">
        <v>44749</v>
      </c>
      <c r="B167" s="253" t="s">
        <v>15241</v>
      </c>
      <c r="C167" s="253">
        <v>78</v>
      </c>
      <c r="D167" s="253"/>
      <c r="E167" s="253">
        <v>153</v>
      </c>
      <c r="F167" s="388"/>
      <c r="G167" s="14"/>
    </row>
    <row r="168" spans="1:7" x14ac:dyDescent="0.25">
      <c r="A168" s="20">
        <v>44749</v>
      </c>
      <c r="B168" s="253" t="s">
        <v>15242</v>
      </c>
      <c r="C168" s="301">
        <v>396</v>
      </c>
      <c r="D168" s="253"/>
      <c r="E168" s="253">
        <v>562.4</v>
      </c>
      <c r="F168" s="388"/>
      <c r="G168" s="14"/>
    </row>
    <row r="169" spans="1:7" x14ac:dyDescent="0.25">
      <c r="A169" s="20">
        <v>44749</v>
      </c>
      <c r="B169" s="253" t="s">
        <v>15243</v>
      </c>
      <c r="C169" s="253">
        <v>12</v>
      </c>
      <c r="D169" s="253"/>
      <c r="E169" s="253">
        <v>45</v>
      </c>
      <c r="F169" s="388"/>
      <c r="G169" s="14"/>
    </row>
    <row r="170" spans="1:7" x14ac:dyDescent="0.25">
      <c r="A170" s="20">
        <v>44749</v>
      </c>
      <c r="B170" s="253" t="s">
        <v>15244</v>
      </c>
      <c r="C170" s="253">
        <v>567</v>
      </c>
      <c r="D170" s="253"/>
      <c r="E170" s="253">
        <v>1109.26</v>
      </c>
      <c r="F170" s="388"/>
      <c r="G170" s="14"/>
    </row>
    <row r="171" spans="1:7" x14ac:dyDescent="0.25">
      <c r="A171" s="20">
        <v>44749</v>
      </c>
      <c r="B171" s="253" t="s">
        <v>15245</v>
      </c>
      <c r="C171" s="253">
        <v>53</v>
      </c>
      <c r="D171" s="253"/>
      <c r="E171" s="253">
        <v>93.6</v>
      </c>
      <c r="F171" s="388"/>
      <c r="G171" s="14"/>
    </row>
    <row r="172" spans="1:7" x14ac:dyDescent="0.25">
      <c r="A172" s="20">
        <v>44749</v>
      </c>
      <c r="B172" s="253" t="s">
        <v>15246</v>
      </c>
      <c r="C172" s="253">
        <v>24</v>
      </c>
      <c r="D172" s="253"/>
      <c r="E172" s="253">
        <v>49.5</v>
      </c>
      <c r="F172" s="388"/>
      <c r="G172" s="14"/>
    </row>
    <row r="173" spans="1:7" x14ac:dyDescent="0.25">
      <c r="A173" s="20">
        <v>44749</v>
      </c>
      <c r="B173" s="253" t="s">
        <v>15247</v>
      </c>
      <c r="C173" s="253">
        <v>494</v>
      </c>
      <c r="D173" s="253"/>
      <c r="E173" s="253">
        <v>1085.76</v>
      </c>
      <c r="F173" s="388"/>
      <c r="G173" s="14"/>
    </row>
    <row r="174" spans="1:7" x14ac:dyDescent="0.25">
      <c r="A174" s="20">
        <v>44749</v>
      </c>
      <c r="B174" s="253" t="s">
        <v>15248</v>
      </c>
      <c r="C174" s="301">
        <v>55</v>
      </c>
      <c r="D174" s="253">
        <v>148.87</v>
      </c>
      <c r="E174" s="253"/>
      <c r="F174" s="388"/>
      <c r="G174" s="14"/>
    </row>
    <row r="175" spans="1:7" x14ac:dyDescent="0.25">
      <c r="A175" s="20">
        <v>44749</v>
      </c>
      <c r="B175" s="253" t="s">
        <v>15249</v>
      </c>
      <c r="C175" s="253">
        <v>83</v>
      </c>
      <c r="D175" s="253">
        <v>221.4</v>
      </c>
      <c r="E175" s="253"/>
      <c r="F175" s="388"/>
      <c r="G175" s="14"/>
    </row>
    <row r="176" spans="1:7" x14ac:dyDescent="0.25">
      <c r="A176" s="20">
        <v>44749</v>
      </c>
      <c r="B176" s="253" t="s">
        <v>15250</v>
      </c>
      <c r="C176" s="253">
        <v>129</v>
      </c>
      <c r="D176" s="253"/>
      <c r="E176" s="253">
        <v>280.76</v>
      </c>
      <c r="F176" s="388"/>
      <c r="G176" s="14"/>
    </row>
    <row r="177" spans="1:11" x14ac:dyDescent="0.25">
      <c r="A177" s="20">
        <v>44749</v>
      </c>
      <c r="B177" s="253" t="s">
        <v>15251</v>
      </c>
      <c r="C177" s="301">
        <v>351</v>
      </c>
      <c r="D177" s="253"/>
      <c r="E177" s="253">
        <v>774</v>
      </c>
      <c r="F177" s="388"/>
      <c r="G177" s="14"/>
    </row>
    <row r="178" spans="1:11" x14ac:dyDescent="0.25">
      <c r="A178" s="20">
        <v>44749</v>
      </c>
      <c r="B178" s="253" t="s">
        <v>15252</v>
      </c>
      <c r="C178" s="253">
        <v>202</v>
      </c>
      <c r="D178" s="253"/>
      <c r="E178" s="253">
        <v>409.5</v>
      </c>
      <c r="F178" s="388"/>
      <c r="G178" s="14"/>
    </row>
    <row r="179" spans="1:11" x14ac:dyDescent="0.25">
      <c r="A179" s="20">
        <v>44749</v>
      </c>
      <c r="B179" s="253" t="s">
        <v>15253</v>
      </c>
      <c r="C179" s="301">
        <v>2176</v>
      </c>
      <c r="D179" s="253"/>
      <c r="E179" s="253">
        <v>3675.6</v>
      </c>
      <c r="F179" s="388"/>
      <c r="G179" s="14"/>
    </row>
    <row r="180" spans="1:11" x14ac:dyDescent="0.25">
      <c r="A180" s="20">
        <v>44749</v>
      </c>
      <c r="B180" s="253" t="s">
        <v>15254</v>
      </c>
      <c r="C180" s="253">
        <v>928</v>
      </c>
      <c r="D180" s="253"/>
      <c r="E180" s="253">
        <v>2886.98</v>
      </c>
      <c r="F180" s="388"/>
      <c r="G180" s="14"/>
    </row>
    <row r="181" spans="1:11" x14ac:dyDescent="0.25">
      <c r="A181" s="20">
        <v>44749</v>
      </c>
      <c r="B181" s="253" t="s">
        <v>15255</v>
      </c>
      <c r="C181" s="301">
        <v>148</v>
      </c>
      <c r="D181" s="253"/>
      <c r="E181" s="253">
        <v>252</v>
      </c>
      <c r="F181" s="388"/>
      <c r="G181" s="14"/>
    </row>
    <row r="182" spans="1:11" x14ac:dyDescent="0.25">
      <c r="A182" s="20">
        <v>44749</v>
      </c>
      <c r="B182" s="253" t="s">
        <v>15256</v>
      </c>
      <c r="C182" s="253">
        <v>25</v>
      </c>
      <c r="D182" s="253">
        <v>77.489999999999995</v>
      </c>
      <c r="E182" s="253"/>
      <c r="F182" s="388"/>
      <c r="G182" s="14"/>
      <c r="H182" s="14"/>
      <c r="I182" s="14"/>
      <c r="J182" s="14"/>
      <c r="K182" s="14"/>
    </row>
    <row r="183" spans="1:11" x14ac:dyDescent="0.25">
      <c r="A183" s="20">
        <v>44749</v>
      </c>
      <c r="B183" s="253" t="s">
        <v>15257</v>
      </c>
      <c r="C183" s="253">
        <v>48</v>
      </c>
      <c r="D183" s="253">
        <v>127.92</v>
      </c>
      <c r="E183" s="253"/>
      <c r="F183" s="388"/>
      <c r="G183" s="14"/>
      <c r="H183" s="14"/>
      <c r="I183" s="14"/>
      <c r="J183" s="14"/>
      <c r="K183" s="14"/>
    </row>
    <row r="184" spans="1:11" x14ac:dyDescent="0.25">
      <c r="A184" s="20">
        <v>44749</v>
      </c>
      <c r="B184" s="253" t="s">
        <v>15258</v>
      </c>
      <c r="C184" s="253">
        <v>40</v>
      </c>
      <c r="D184" s="253">
        <v>154.97999999999999</v>
      </c>
      <c r="E184" s="253"/>
      <c r="F184" s="388"/>
      <c r="G184" s="14"/>
      <c r="H184" s="14"/>
      <c r="I184" s="14"/>
      <c r="J184" s="14"/>
      <c r="K184" s="14"/>
    </row>
    <row r="185" spans="1:11" x14ac:dyDescent="0.25">
      <c r="A185" s="20">
        <v>44750</v>
      </c>
      <c r="B185" s="253" t="s">
        <v>15259</v>
      </c>
      <c r="C185" s="253">
        <v>80</v>
      </c>
      <c r="D185" s="253"/>
      <c r="E185" s="253">
        <v>193.5</v>
      </c>
      <c r="F185" s="16"/>
      <c r="G185" s="14"/>
      <c r="H185" s="14"/>
      <c r="I185" s="14"/>
      <c r="J185" s="14"/>
      <c r="K185" s="14"/>
    </row>
    <row r="186" spans="1:11" x14ac:dyDescent="0.25">
      <c r="A186" s="20">
        <v>44750</v>
      </c>
      <c r="B186" s="253" t="s">
        <v>15260</v>
      </c>
      <c r="C186" s="253">
        <v>2457</v>
      </c>
      <c r="D186" s="253"/>
      <c r="E186" s="253">
        <v>4514.3999999999996</v>
      </c>
      <c r="F186" s="16"/>
      <c r="G186" s="14"/>
      <c r="H186" s="14"/>
      <c r="I186" s="14"/>
      <c r="J186" s="14"/>
      <c r="K186" s="14"/>
    </row>
    <row r="187" spans="1:11" x14ac:dyDescent="0.25">
      <c r="A187" s="20">
        <v>44750</v>
      </c>
      <c r="B187" s="253" t="s">
        <v>15261</v>
      </c>
      <c r="C187" s="253">
        <v>360</v>
      </c>
      <c r="D187" s="253"/>
      <c r="E187" s="253">
        <v>729</v>
      </c>
      <c r="F187" s="16"/>
      <c r="G187" s="14"/>
      <c r="H187" s="14"/>
      <c r="I187" s="14"/>
      <c r="J187" s="14"/>
      <c r="K187" s="14"/>
    </row>
    <row r="188" spans="1:11" x14ac:dyDescent="0.25">
      <c r="A188" s="20">
        <v>44750</v>
      </c>
      <c r="B188" s="253" t="s">
        <v>15262</v>
      </c>
      <c r="C188" s="253">
        <v>18</v>
      </c>
      <c r="D188" s="253">
        <v>55.35</v>
      </c>
      <c r="E188" s="253"/>
      <c r="F188" s="16"/>
      <c r="G188" s="14"/>
      <c r="H188" s="14"/>
      <c r="I188" s="14"/>
      <c r="J188" s="14"/>
      <c r="K188" s="14"/>
    </row>
    <row r="189" spans="1:11" x14ac:dyDescent="0.25">
      <c r="A189" s="20">
        <v>44750</v>
      </c>
      <c r="B189" s="253" t="s">
        <v>15263</v>
      </c>
      <c r="C189" s="253">
        <v>52</v>
      </c>
      <c r="D189" s="253"/>
      <c r="E189" s="253">
        <v>138.6</v>
      </c>
      <c r="F189" s="16"/>
      <c r="G189" s="14"/>
      <c r="H189" s="14"/>
      <c r="I189" s="14"/>
      <c r="J189" s="14"/>
      <c r="K189" s="14"/>
    </row>
    <row r="190" spans="1:11" x14ac:dyDescent="0.25">
      <c r="A190" s="20">
        <v>44750</v>
      </c>
      <c r="B190" s="253" t="s">
        <v>15264</v>
      </c>
      <c r="C190" s="253">
        <v>25</v>
      </c>
      <c r="D190" s="253"/>
      <c r="E190" s="253">
        <v>72.8</v>
      </c>
      <c r="F190" s="16"/>
      <c r="G190" s="14"/>
      <c r="H190" s="14"/>
      <c r="I190" s="14"/>
      <c r="J190" s="14"/>
      <c r="K190" s="14"/>
    </row>
    <row r="191" spans="1:11" x14ac:dyDescent="0.25">
      <c r="A191" s="20">
        <v>44750</v>
      </c>
      <c r="B191" s="253" t="s">
        <v>15265</v>
      </c>
      <c r="C191" s="253">
        <v>80</v>
      </c>
      <c r="D191" s="253"/>
      <c r="E191" s="253">
        <v>203</v>
      </c>
      <c r="F191" s="16"/>
      <c r="G191" s="14"/>
      <c r="H191" s="14"/>
      <c r="I191" s="14"/>
      <c r="J191" s="14"/>
      <c r="K191" s="14"/>
    </row>
    <row r="192" spans="1:11" x14ac:dyDescent="0.25">
      <c r="A192" s="20">
        <v>44750</v>
      </c>
      <c r="B192" s="253" t="s">
        <v>15266</v>
      </c>
      <c r="C192" s="253">
        <v>5</v>
      </c>
      <c r="D192" s="253"/>
      <c r="E192" s="253">
        <v>45</v>
      </c>
      <c r="F192" s="16"/>
      <c r="G192" s="14"/>
      <c r="H192" s="232"/>
      <c r="I192" s="232"/>
      <c r="J192" s="232"/>
      <c r="K192" s="232"/>
    </row>
    <row r="193" spans="1:11" x14ac:dyDescent="0.25">
      <c r="A193" s="20">
        <v>44750</v>
      </c>
      <c r="B193" s="253" t="s">
        <v>15267</v>
      </c>
      <c r="C193" s="253">
        <v>178</v>
      </c>
      <c r="D193" s="253"/>
      <c r="E193" s="253">
        <v>417.1</v>
      </c>
      <c r="F193" s="16"/>
      <c r="G193" s="14"/>
      <c r="H193" s="14"/>
      <c r="I193" s="14"/>
      <c r="J193" s="14"/>
      <c r="K193" s="14"/>
    </row>
    <row r="194" spans="1:11" x14ac:dyDescent="0.25">
      <c r="A194" s="20">
        <v>44750</v>
      </c>
      <c r="B194" s="253" t="s">
        <v>15268</v>
      </c>
      <c r="C194" s="253">
        <v>16</v>
      </c>
      <c r="D194" s="253">
        <v>71.959999999999994</v>
      </c>
      <c r="E194" s="253"/>
      <c r="F194" s="16"/>
      <c r="G194" s="14"/>
      <c r="H194" s="14"/>
      <c r="I194" s="14"/>
      <c r="J194" s="14"/>
      <c r="K194" s="14"/>
    </row>
    <row r="195" spans="1:11" x14ac:dyDescent="0.25">
      <c r="A195" s="20">
        <v>44750</v>
      </c>
      <c r="B195" s="253" t="s">
        <v>15269</v>
      </c>
      <c r="C195" s="253">
        <v>21</v>
      </c>
      <c r="D195" s="253"/>
      <c r="E195" s="253">
        <v>45</v>
      </c>
      <c r="F195" s="16"/>
      <c r="G195" s="14"/>
      <c r="H195" s="14"/>
      <c r="I195" s="14"/>
      <c r="J195" s="14"/>
      <c r="K195" s="14"/>
    </row>
    <row r="196" spans="1:11" x14ac:dyDescent="0.25">
      <c r="A196" s="20">
        <v>44750</v>
      </c>
      <c r="B196" s="253" t="s">
        <v>15270</v>
      </c>
      <c r="C196" s="253">
        <v>20</v>
      </c>
      <c r="D196" s="253"/>
      <c r="E196" s="253">
        <v>52</v>
      </c>
      <c r="F196" s="16"/>
      <c r="G196" s="14"/>
      <c r="H196" s="14"/>
      <c r="I196" s="14"/>
      <c r="J196" s="14"/>
      <c r="K196" s="14"/>
    </row>
    <row r="197" spans="1:11" x14ac:dyDescent="0.25">
      <c r="A197" s="20">
        <v>44750</v>
      </c>
      <c r="B197" s="253" t="s">
        <v>15271</v>
      </c>
      <c r="C197" s="253">
        <v>532</v>
      </c>
      <c r="D197" s="253"/>
      <c r="E197" s="254">
        <v>1097.55</v>
      </c>
      <c r="F197" s="16"/>
      <c r="G197" s="14"/>
      <c r="H197" s="14"/>
      <c r="I197" s="14"/>
      <c r="J197" s="14"/>
      <c r="K197" s="14"/>
    </row>
    <row r="198" spans="1:11" x14ac:dyDescent="0.25">
      <c r="A198" s="20">
        <v>44750</v>
      </c>
      <c r="B198" s="253" t="s">
        <v>15272</v>
      </c>
      <c r="C198" s="253">
        <v>84</v>
      </c>
      <c r="D198" s="253">
        <v>219.72</v>
      </c>
      <c r="E198" s="253"/>
      <c r="F198" s="16"/>
      <c r="H198" s="14"/>
      <c r="I198" s="14"/>
      <c r="J198" s="14"/>
      <c r="K198" s="14"/>
    </row>
    <row r="199" spans="1:11" x14ac:dyDescent="0.25">
      <c r="A199" s="20">
        <v>44750</v>
      </c>
      <c r="B199" s="253" t="s">
        <v>15273</v>
      </c>
      <c r="C199" s="253">
        <v>42</v>
      </c>
      <c r="D199" s="253"/>
      <c r="E199" s="253">
        <v>94.5</v>
      </c>
      <c r="F199" s="16"/>
      <c r="G199" s="14"/>
      <c r="H199" s="14"/>
      <c r="I199" s="14"/>
      <c r="J199" s="14"/>
      <c r="K199" s="14"/>
    </row>
    <row r="200" spans="1:11" x14ac:dyDescent="0.25">
      <c r="A200" s="20">
        <v>44750</v>
      </c>
      <c r="B200" s="253" t="s">
        <v>15274</v>
      </c>
      <c r="C200" s="253">
        <v>21</v>
      </c>
      <c r="D200" s="253"/>
      <c r="E200" s="253">
        <v>59</v>
      </c>
      <c r="F200" s="16"/>
      <c r="G200" s="14"/>
      <c r="H200" s="14"/>
      <c r="I200" s="14"/>
      <c r="J200" s="14"/>
      <c r="K200" s="14"/>
    </row>
    <row r="201" spans="1:11" x14ac:dyDescent="0.25">
      <c r="A201" s="20">
        <v>44750</v>
      </c>
      <c r="B201" s="253" t="s">
        <v>15275</v>
      </c>
      <c r="C201" s="253">
        <v>739</v>
      </c>
      <c r="D201" s="253"/>
      <c r="E201" s="253">
        <v>1611.69</v>
      </c>
      <c r="F201" s="16"/>
      <c r="G201" s="14"/>
      <c r="H201" s="14"/>
      <c r="I201" s="14"/>
      <c r="J201" s="14"/>
      <c r="K201" s="14"/>
    </row>
    <row r="202" spans="1:11" x14ac:dyDescent="0.25">
      <c r="A202" s="20">
        <v>44750</v>
      </c>
      <c r="B202" s="253" t="s">
        <v>15276</v>
      </c>
      <c r="C202" s="253">
        <v>40</v>
      </c>
      <c r="D202" s="253"/>
      <c r="E202" s="253">
        <v>94.5</v>
      </c>
      <c r="F202" s="16"/>
      <c r="G202" s="14"/>
      <c r="H202" s="14"/>
      <c r="I202" s="14"/>
      <c r="J202" s="14"/>
      <c r="K202" s="14"/>
    </row>
    <row r="203" spans="1:11" x14ac:dyDescent="0.25">
      <c r="A203" s="20">
        <v>44750</v>
      </c>
      <c r="B203" s="253" t="s">
        <v>15277</v>
      </c>
      <c r="C203" s="253">
        <v>65</v>
      </c>
      <c r="D203" s="253"/>
      <c r="E203" s="253">
        <v>124.6</v>
      </c>
      <c r="F203" s="16"/>
      <c r="G203" s="14"/>
      <c r="H203" s="14"/>
      <c r="I203" s="14"/>
      <c r="J203" s="14"/>
      <c r="K203" s="14"/>
    </row>
    <row r="204" spans="1:11" x14ac:dyDescent="0.25">
      <c r="A204" s="20">
        <v>44750</v>
      </c>
      <c r="B204" s="253" t="s">
        <v>15278</v>
      </c>
      <c r="C204" s="253">
        <v>166</v>
      </c>
      <c r="D204" s="253"/>
      <c r="E204" s="253">
        <v>741.05</v>
      </c>
      <c r="F204" s="16"/>
      <c r="G204" s="14"/>
      <c r="H204" s="14"/>
      <c r="I204" s="14"/>
      <c r="J204" s="14"/>
      <c r="K204" s="14"/>
    </row>
    <row r="205" spans="1:11" x14ac:dyDescent="0.25">
      <c r="A205" s="20">
        <v>44750</v>
      </c>
      <c r="B205" s="253" t="s">
        <v>15279</v>
      </c>
      <c r="C205" s="253">
        <v>1635</v>
      </c>
      <c r="D205" s="253"/>
      <c r="E205" s="253">
        <v>3595.5</v>
      </c>
      <c r="F205" s="16"/>
      <c r="G205" s="14"/>
      <c r="H205" s="14"/>
      <c r="I205" s="14"/>
      <c r="J205" s="14"/>
      <c r="K205" s="14"/>
    </row>
    <row r="206" spans="1:11" x14ac:dyDescent="0.25">
      <c r="A206" s="20">
        <v>44750</v>
      </c>
      <c r="B206" s="253" t="s">
        <v>15280</v>
      </c>
      <c r="C206" s="253">
        <v>100</v>
      </c>
      <c r="D206" s="253">
        <v>272.08</v>
      </c>
      <c r="E206" s="253"/>
      <c r="F206" s="16"/>
      <c r="G206" s="14"/>
      <c r="H206" s="14"/>
      <c r="I206" s="14"/>
      <c r="J206" s="14"/>
      <c r="K206" s="14"/>
    </row>
    <row r="207" spans="1:11" x14ac:dyDescent="0.25">
      <c r="A207" s="20">
        <v>44750</v>
      </c>
      <c r="B207" s="253" t="s">
        <v>15281</v>
      </c>
      <c r="C207" s="253">
        <v>262</v>
      </c>
      <c r="D207" s="253">
        <v>741.69</v>
      </c>
      <c r="E207" s="253"/>
      <c r="F207" s="16"/>
      <c r="G207" s="14"/>
      <c r="H207" s="14"/>
      <c r="I207" s="14"/>
      <c r="J207" s="14"/>
      <c r="K207" s="14"/>
    </row>
    <row r="208" spans="1:11" x14ac:dyDescent="0.25">
      <c r="A208" s="20">
        <v>44750</v>
      </c>
      <c r="B208" s="253" t="s">
        <v>15282</v>
      </c>
      <c r="C208" s="253">
        <v>20</v>
      </c>
      <c r="D208" s="253"/>
      <c r="E208" s="253">
        <v>74</v>
      </c>
      <c r="F208" s="16"/>
      <c r="G208" s="14"/>
      <c r="H208" s="14"/>
      <c r="I208" s="14"/>
      <c r="J208" s="14"/>
      <c r="K208" s="14"/>
    </row>
    <row r="209" spans="1:11" x14ac:dyDescent="0.25">
      <c r="A209" s="20">
        <v>44750</v>
      </c>
      <c r="B209" s="253" t="s">
        <v>15283</v>
      </c>
      <c r="C209" s="253">
        <v>20</v>
      </c>
      <c r="D209" s="253">
        <v>63.96</v>
      </c>
      <c r="E209" s="253"/>
      <c r="F209" s="16"/>
      <c r="G209" s="14"/>
      <c r="H209" s="14"/>
      <c r="I209" s="14"/>
      <c r="J209" s="14"/>
      <c r="K209" s="14"/>
    </row>
    <row r="210" spans="1:11" x14ac:dyDescent="0.25">
      <c r="A210" s="20">
        <v>44750</v>
      </c>
      <c r="B210" s="253" t="s">
        <v>15284</v>
      </c>
      <c r="C210" s="253">
        <v>24</v>
      </c>
      <c r="D210" s="253">
        <v>77.489999999999995</v>
      </c>
      <c r="E210" s="253"/>
      <c r="F210" s="16"/>
      <c r="G210" s="14"/>
      <c r="H210" s="14"/>
      <c r="I210" s="14"/>
      <c r="J210" s="14"/>
      <c r="K210" s="14"/>
    </row>
    <row r="211" spans="1:11" x14ac:dyDescent="0.25">
      <c r="A211" s="20">
        <v>44750</v>
      </c>
      <c r="B211" s="253" t="s">
        <v>15285</v>
      </c>
      <c r="C211" s="253">
        <v>134</v>
      </c>
      <c r="D211" s="253"/>
      <c r="E211" s="253">
        <v>333</v>
      </c>
      <c r="F211" s="16"/>
      <c r="G211" s="14"/>
      <c r="H211" s="14"/>
      <c r="I211" s="14"/>
      <c r="J211" s="14"/>
      <c r="K211" s="14"/>
    </row>
    <row r="212" spans="1:11" x14ac:dyDescent="0.25">
      <c r="A212" s="20">
        <v>44750</v>
      </c>
      <c r="B212" s="253" t="s">
        <v>15286</v>
      </c>
      <c r="C212" s="253">
        <v>40</v>
      </c>
      <c r="D212" s="253"/>
      <c r="E212" s="253">
        <v>63</v>
      </c>
      <c r="F212" s="16"/>
      <c r="H212" s="14"/>
      <c r="I212" s="14"/>
      <c r="J212" s="14"/>
      <c r="K212" s="14"/>
    </row>
    <row r="213" spans="1:11" x14ac:dyDescent="0.25">
      <c r="A213" s="20">
        <v>44750</v>
      </c>
      <c r="B213" s="253" t="s">
        <v>15287</v>
      </c>
      <c r="C213" s="253">
        <v>46</v>
      </c>
      <c r="D213" s="253">
        <v>143.91</v>
      </c>
      <c r="E213" s="253"/>
      <c r="F213" s="16"/>
      <c r="H213" s="14"/>
      <c r="I213" s="14"/>
      <c r="J213" s="14"/>
      <c r="K213" s="14"/>
    </row>
    <row r="214" spans="1:11" x14ac:dyDescent="0.25">
      <c r="A214" s="20">
        <v>44750</v>
      </c>
      <c r="B214" s="253" t="s">
        <v>15288</v>
      </c>
      <c r="C214" s="253">
        <v>20</v>
      </c>
      <c r="D214" s="253">
        <v>55.35</v>
      </c>
      <c r="E214" s="253"/>
      <c r="F214" s="16"/>
      <c r="G214" s="14"/>
      <c r="H214" s="14"/>
      <c r="I214" s="14"/>
      <c r="J214" s="14"/>
      <c r="K214" s="14"/>
    </row>
    <row r="215" spans="1:11" x14ac:dyDescent="0.25">
      <c r="A215" s="20">
        <v>44751</v>
      </c>
      <c r="B215" s="253" t="s">
        <v>15289</v>
      </c>
      <c r="C215" s="253">
        <v>145</v>
      </c>
      <c r="D215" s="253"/>
      <c r="E215" s="253">
        <v>319.5</v>
      </c>
      <c r="F215" s="16"/>
      <c r="G215" s="14"/>
      <c r="H215" s="14"/>
      <c r="I215" s="14"/>
      <c r="J215" s="14"/>
      <c r="K215" s="14"/>
    </row>
    <row r="216" spans="1:11" x14ac:dyDescent="0.25">
      <c r="A216" s="20">
        <v>44753</v>
      </c>
      <c r="B216" s="253" t="s">
        <v>15290</v>
      </c>
      <c r="C216" s="253">
        <v>240</v>
      </c>
      <c r="D216" s="253">
        <v>309.95999999999998</v>
      </c>
      <c r="E216" s="253"/>
      <c r="F216" s="16"/>
      <c r="G216" s="14"/>
      <c r="H216" s="14"/>
      <c r="I216" s="14"/>
      <c r="J216" s="14"/>
      <c r="K216" s="14"/>
    </row>
    <row r="217" spans="1:11" x14ac:dyDescent="0.25">
      <c r="A217" s="20">
        <v>44753</v>
      </c>
      <c r="B217" s="253" t="s">
        <v>15291</v>
      </c>
      <c r="C217" s="253">
        <v>70</v>
      </c>
      <c r="D217" s="253"/>
      <c r="E217" s="253">
        <v>126</v>
      </c>
      <c r="F217" s="16"/>
      <c r="G217" s="14"/>
      <c r="H217" s="14"/>
      <c r="I217" s="14"/>
      <c r="J217" s="14"/>
      <c r="K217" s="14"/>
    </row>
    <row r="218" spans="1:11" x14ac:dyDescent="0.25">
      <c r="A218" s="20">
        <v>44753</v>
      </c>
      <c r="B218" s="253" t="s">
        <v>15292</v>
      </c>
      <c r="C218" s="253">
        <v>35</v>
      </c>
      <c r="D218" s="253"/>
      <c r="E218" s="253">
        <v>72</v>
      </c>
      <c r="F218" s="16"/>
      <c r="G218" s="14"/>
      <c r="H218" s="14"/>
      <c r="I218" s="14"/>
      <c r="J218" s="14"/>
      <c r="K218" s="14"/>
    </row>
    <row r="219" spans="1:11" x14ac:dyDescent="0.25">
      <c r="A219" s="20">
        <v>44753</v>
      </c>
      <c r="B219" s="253" t="s">
        <v>15293</v>
      </c>
      <c r="C219" s="253">
        <v>73</v>
      </c>
      <c r="D219" s="253">
        <v>210.33</v>
      </c>
      <c r="E219" s="253"/>
      <c r="F219" s="16"/>
      <c r="G219" s="14"/>
      <c r="H219" s="14"/>
      <c r="I219" s="14"/>
      <c r="J219" s="14"/>
      <c r="K219" s="14"/>
    </row>
    <row r="220" spans="1:11" x14ac:dyDescent="0.25">
      <c r="A220" s="20">
        <v>44753</v>
      </c>
      <c r="B220" s="253" t="s">
        <v>15294</v>
      </c>
      <c r="C220" s="253">
        <v>56</v>
      </c>
      <c r="D220" s="253"/>
      <c r="E220" s="253">
        <v>126</v>
      </c>
      <c r="F220" s="16"/>
      <c r="G220" s="14"/>
      <c r="H220" s="14"/>
      <c r="I220" s="14"/>
      <c r="J220" s="14"/>
      <c r="K220" s="14"/>
    </row>
    <row r="221" spans="1:11" x14ac:dyDescent="0.25">
      <c r="A221" s="20">
        <v>44753</v>
      </c>
      <c r="B221" s="253" t="s">
        <v>15295</v>
      </c>
      <c r="C221" s="253">
        <v>26</v>
      </c>
      <c r="D221" s="253">
        <v>105.5</v>
      </c>
      <c r="E221" s="253"/>
      <c r="F221" s="16"/>
      <c r="G221" s="14"/>
      <c r="H221" s="14"/>
      <c r="I221" s="14"/>
      <c r="J221" s="14"/>
      <c r="K221" s="14"/>
    </row>
    <row r="222" spans="1:11" x14ac:dyDescent="0.25">
      <c r="A222" s="20">
        <v>44753</v>
      </c>
      <c r="B222" s="253" t="s">
        <v>15296</v>
      </c>
      <c r="C222" s="253">
        <v>64</v>
      </c>
      <c r="D222" s="253"/>
      <c r="E222" s="253">
        <v>135.19999999999999</v>
      </c>
      <c r="F222" s="16"/>
      <c r="G222" s="14"/>
      <c r="H222" s="14"/>
      <c r="I222" s="14"/>
      <c r="J222" s="14"/>
      <c r="K222" s="14"/>
    </row>
    <row r="223" spans="1:11" x14ac:dyDescent="0.25">
      <c r="A223" s="20">
        <v>44753</v>
      </c>
      <c r="B223" s="253" t="s">
        <v>15297</v>
      </c>
      <c r="C223" s="253">
        <v>114</v>
      </c>
      <c r="D223" s="253"/>
      <c r="E223" s="253">
        <v>301.60000000000002</v>
      </c>
      <c r="F223" s="16"/>
      <c r="G223" s="14"/>
      <c r="H223" s="14"/>
      <c r="I223" s="14"/>
      <c r="J223" s="14"/>
      <c r="K223" s="14"/>
    </row>
    <row r="224" spans="1:11" x14ac:dyDescent="0.25">
      <c r="A224" s="20">
        <v>44753</v>
      </c>
      <c r="B224" s="253" t="s">
        <v>15298</v>
      </c>
      <c r="C224" s="297">
        <v>38</v>
      </c>
      <c r="D224" s="253">
        <v>105.17</v>
      </c>
      <c r="E224" s="253"/>
      <c r="F224" s="16"/>
      <c r="G224" s="14"/>
      <c r="H224" s="14"/>
      <c r="I224" s="14"/>
      <c r="J224" s="14"/>
      <c r="K224" s="14"/>
    </row>
    <row r="225" spans="1:11" x14ac:dyDescent="0.25">
      <c r="A225" s="20">
        <v>44753</v>
      </c>
      <c r="B225" s="253" t="s">
        <v>15299</v>
      </c>
      <c r="C225" s="297">
        <v>70</v>
      </c>
      <c r="D225" s="253"/>
      <c r="E225" s="253">
        <v>175.5</v>
      </c>
      <c r="F225" s="16"/>
      <c r="G225" s="14"/>
      <c r="H225" s="14"/>
      <c r="I225" s="14"/>
      <c r="J225" s="14"/>
      <c r="K225" s="14"/>
    </row>
    <row r="226" spans="1:11" x14ac:dyDescent="0.25">
      <c r="A226" s="20">
        <v>44753</v>
      </c>
      <c r="B226" s="253" t="s">
        <v>15300</v>
      </c>
      <c r="C226" s="297">
        <v>309</v>
      </c>
      <c r="D226" s="253"/>
      <c r="E226" s="21">
        <v>728</v>
      </c>
      <c r="F226" s="16"/>
      <c r="G226" s="14"/>
      <c r="H226" s="14"/>
      <c r="I226" s="14"/>
      <c r="J226" s="14"/>
      <c r="K226" s="14"/>
    </row>
    <row r="227" spans="1:11" x14ac:dyDescent="0.25">
      <c r="A227" s="20">
        <v>44753</v>
      </c>
      <c r="B227" s="21" t="s">
        <v>15302</v>
      </c>
      <c r="C227" s="280">
        <v>1105</v>
      </c>
      <c r="D227" s="253"/>
      <c r="E227" s="60">
        <v>2952.6</v>
      </c>
      <c r="F227" s="16"/>
      <c r="G227" s="14"/>
      <c r="H227" s="14"/>
      <c r="I227" s="14"/>
      <c r="J227" s="14"/>
      <c r="K227" s="14"/>
    </row>
    <row r="228" spans="1:11" x14ac:dyDescent="0.25">
      <c r="A228" s="20">
        <v>44753</v>
      </c>
      <c r="B228" s="21" t="s">
        <v>15303</v>
      </c>
      <c r="C228" s="280">
        <v>60</v>
      </c>
      <c r="D228" s="112">
        <v>179.09</v>
      </c>
      <c r="E228" s="253"/>
      <c r="F228" s="16"/>
      <c r="G228" s="14"/>
      <c r="H228" s="14"/>
      <c r="I228" s="14"/>
      <c r="J228" s="14"/>
      <c r="K228" s="14"/>
    </row>
    <row r="229" spans="1:11" x14ac:dyDescent="0.25">
      <c r="A229" s="20">
        <v>44753</v>
      </c>
      <c r="B229" s="21" t="s">
        <v>15304</v>
      </c>
      <c r="C229" s="280">
        <v>43</v>
      </c>
      <c r="D229" s="253"/>
      <c r="E229" s="21">
        <v>145.6</v>
      </c>
      <c r="F229" s="16"/>
      <c r="G229" s="14"/>
      <c r="H229" s="14"/>
      <c r="I229" s="14"/>
      <c r="J229" s="14"/>
      <c r="K229" s="14"/>
    </row>
    <row r="230" spans="1:11" x14ac:dyDescent="0.25">
      <c r="A230" s="20">
        <v>44753</v>
      </c>
      <c r="B230" s="21" t="s">
        <v>15305</v>
      </c>
      <c r="C230" s="184">
        <v>99</v>
      </c>
      <c r="D230" s="253"/>
      <c r="E230" s="21">
        <v>254.8</v>
      </c>
      <c r="F230" s="16"/>
      <c r="G230" s="14"/>
      <c r="H230" s="14"/>
      <c r="I230" s="14"/>
      <c r="J230" s="14"/>
      <c r="K230" s="14"/>
    </row>
    <row r="231" spans="1:11" x14ac:dyDescent="0.25">
      <c r="A231" s="20">
        <v>44753</v>
      </c>
      <c r="B231" s="21" t="s">
        <v>15306</v>
      </c>
      <c r="C231" s="184">
        <v>50</v>
      </c>
      <c r="D231" s="253"/>
      <c r="E231" s="21">
        <v>145.6</v>
      </c>
      <c r="F231" s="16"/>
      <c r="G231" s="14"/>
      <c r="H231" s="14"/>
      <c r="I231" s="14"/>
      <c r="J231" s="14"/>
      <c r="K231" s="14"/>
    </row>
    <row r="232" spans="1:11" x14ac:dyDescent="0.25">
      <c r="A232" s="20">
        <v>44753</v>
      </c>
      <c r="B232" s="21" t="s">
        <v>15307</v>
      </c>
      <c r="C232" s="184">
        <v>200</v>
      </c>
      <c r="D232" s="253"/>
      <c r="E232" s="21">
        <v>441</v>
      </c>
      <c r="F232" s="16"/>
      <c r="H232" s="14"/>
      <c r="I232" s="14"/>
      <c r="J232" s="14"/>
      <c r="K232" s="14"/>
    </row>
    <row r="233" spans="1:11" x14ac:dyDescent="0.25">
      <c r="A233" s="20">
        <v>44753</v>
      </c>
      <c r="B233" s="21" t="s">
        <v>15308</v>
      </c>
      <c r="C233" s="184">
        <v>213</v>
      </c>
      <c r="D233" s="253"/>
      <c r="E233" s="21">
        <v>472.5</v>
      </c>
      <c r="F233" s="16"/>
      <c r="G233" s="14"/>
      <c r="H233" s="14"/>
      <c r="I233" s="14"/>
      <c r="J233" s="14"/>
      <c r="K233" s="14"/>
    </row>
    <row r="234" spans="1:11" x14ac:dyDescent="0.25">
      <c r="A234" s="20">
        <v>44753</v>
      </c>
      <c r="B234" s="21" t="s">
        <v>15309</v>
      </c>
      <c r="C234" s="297">
        <v>58</v>
      </c>
      <c r="D234" s="21">
        <v>166.05</v>
      </c>
      <c r="E234" s="253"/>
      <c r="F234" s="16"/>
      <c r="G234" s="14"/>
      <c r="H234" s="14"/>
      <c r="I234" s="14"/>
      <c r="J234" s="14"/>
      <c r="K234" s="14"/>
    </row>
    <row r="235" spans="1:11" x14ac:dyDescent="0.25">
      <c r="A235" s="20">
        <v>44753</v>
      </c>
      <c r="B235" s="21" t="s">
        <v>15310</v>
      </c>
      <c r="C235" s="184">
        <v>92</v>
      </c>
      <c r="D235" s="21">
        <v>288.62</v>
      </c>
      <c r="E235" s="253"/>
      <c r="F235" s="16"/>
      <c r="G235" s="14"/>
      <c r="H235" s="14"/>
      <c r="I235" s="14"/>
      <c r="J235" s="14"/>
      <c r="K235" s="14"/>
    </row>
    <row r="236" spans="1:11" x14ac:dyDescent="0.25">
      <c r="A236" s="20">
        <v>44753</v>
      </c>
      <c r="B236" s="21" t="s">
        <v>15311</v>
      </c>
      <c r="C236" s="184">
        <v>106</v>
      </c>
      <c r="D236" s="253"/>
      <c r="E236" s="21">
        <v>223.6</v>
      </c>
      <c r="F236" s="16"/>
      <c r="G236" s="14"/>
      <c r="H236" s="14"/>
      <c r="I236" s="14"/>
      <c r="J236" s="14"/>
      <c r="K236" s="14"/>
    </row>
    <row r="237" spans="1:11" x14ac:dyDescent="0.25">
      <c r="A237" s="20">
        <v>44753</v>
      </c>
      <c r="B237" s="21" t="s">
        <v>15312</v>
      </c>
      <c r="C237" s="297">
        <v>61</v>
      </c>
      <c r="D237" s="253"/>
      <c r="E237" s="21">
        <v>135</v>
      </c>
      <c r="F237" s="16"/>
      <c r="G237" s="14"/>
      <c r="H237" s="14"/>
      <c r="I237" s="14"/>
      <c r="J237" s="14"/>
      <c r="K237" s="14"/>
    </row>
    <row r="238" spans="1:11" x14ac:dyDescent="0.25">
      <c r="A238" s="20">
        <v>44753</v>
      </c>
      <c r="B238" s="21" t="s">
        <v>15313</v>
      </c>
      <c r="C238" s="184">
        <v>54</v>
      </c>
      <c r="D238" s="112">
        <v>154.97999999999999</v>
      </c>
      <c r="E238" s="253"/>
      <c r="F238" s="16"/>
      <c r="G238" s="14"/>
      <c r="H238" s="14"/>
      <c r="I238" s="14"/>
      <c r="J238" s="14"/>
      <c r="K238" s="14"/>
    </row>
    <row r="239" spans="1:11" x14ac:dyDescent="0.25">
      <c r="A239" s="20">
        <v>44753</v>
      </c>
      <c r="B239" s="21" t="s">
        <v>15314</v>
      </c>
      <c r="C239" s="184">
        <v>10</v>
      </c>
      <c r="D239" s="253"/>
      <c r="E239" s="21">
        <v>45</v>
      </c>
      <c r="F239" s="16"/>
      <c r="G239" s="14"/>
      <c r="H239" s="14"/>
      <c r="I239" s="14"/>
      <c r="J239" s="14"/>
      <c r="K239" s="14"/>
    </row>
    <row r="240" spans="1:11" x14ac:dyDescent="0.25">
      <c r="A240" s="20">
        <v>44753</v>
      </c>
      <c r="B240" s="21" t="s">
        <v>15315</v>
      </c>
      <c r="C240" s="184">
        <v>420</v>
      </c>
      <c r="D240" s="253"/>
      <c r="E240" s="60">
        <v>1345.99</v>
      </c>
      <c r="F240" s="16"/>
      <c r="G240" s="14"/>
      <c r="H240" s="14"/>
      <c r="I240" s="14"/>
      <c r="J240" s="14"/>
      <c r="K240" s="14"/>
    </row>
    <row r="241" spans="1:11" x14ac:dyDescent="0.25">
      <c r="A241" s="20">
        <v>44753</v>
      </c>
      <c r="B241" s="21" t="s">
        <v>15316</v>
      </c>
      <c r="C241" s="184">
        <v>64</v>
      </c>
      <c r="D241" s="253"/>
      <c r="E241" s="21">
        <v>130.5</v>
      </c>
      <c r="F241" s="16"/>
      <c r="G241" s="14"/>
      <c r="H241" s="14"/>
      <c r="I241" s="14"/>
      <c r="J241" s="14"/>
      <c r="K241" s="14"/>
    </row>
    <row r="242" spans="1:11" x14ac:dyDescent="0.25">
      <c r="A242" s="20">
        <v>44753</v>
      </c>
      <c r="B242" s="21" t="s">
        <v>15317</v>
      </c>
      <c r="C242" s="184">
        <v>48</v>
      </c>
      <c r="D242" s="253"/>
      <c r="E242" s="21">
        <v>112.5</v>
      </c>
      <c r="F242" s="16"/>
      <c r="G242" s="14"/>
      <c r="H242" s="14"/>
      <c r="I242" s="14"/>
      <c r="J242" s="14"/>
      <c r="K242" s="14"/>
    </row>
    <row r="243" spans="1:11" x14ac:dyDescent="0.25">
      <c r="A243" s="20">
        <v>44753</v>
      </c>
      <c r="B243" s="21" t="s">
        <v>15318</v>
      </c>
      <c r="C243" s="297">
        <v>21</v>
      </c>
      <c r="D243" s="253"/>
      <c r="E243" s="21">
        <v>163</v>
      </c>
      <c r="F243" s="16"/>
      <c r="G243" s="14"/>
      <c r="H243" s="14"/>
      <c r="I243" s="14"/>
      <c r="J243" s="14"/>
      <c r="K243" s="14"/>
    </row>
    <row r="244" spans="1:11" x14ac:dyDescent="0.25">
      <c r="A244" s="20">
        <v>44753</v>
      </c>
      <c r="B244" s="21" t="s">
        <v>15319</v>
      </c>
      <c r="C244" s="280">
        <v>142</v>
      </c>
      <c r="D244" s="253"/>
      <c r="E244" s="21">
        <v>338</v>
      </c>
      <c r="F244" s="16"/>
      <c r="G244" s="14"/>
      <c r="H244" s="14"/>
      <c r="I244" s="14"/>
      <c r="J244" s="14"/>
      <c r="K244" s="14"/>
    </row>
    <row r="245" spans="1:11" x14ac:dyDescent="0.25">
      <c r="A245" s="20">
        <v>44753</v>
      </c>
      <c r="B245" s="21" t="s">
        <v>15320</v>
      </c>
      <c r="C245" s="297">
        <v>121</v>
      </c>
      <c r="D245" s="253"/>
      <c r="E245" s="21">
        <v>265.5</v>
      </c>
      <c r="F245" s="16"/>
      <c r="G245" s="14"/>
      <c r="H245" s="14"/>
      <c r="I245" s="14"/>
      <c r="J245" s="14"/>
      <c r="K245" s="14"/>
    </row>
    <row r="246" spans="1:11" x14ac:dyDescent="0.25">
      <c r="A246" s="20">
        <v>44753</v>
      </c>
      <c r="B246" s="21" t="s">
        <v>15321</v>
      </c>
      <c r="C246" s="184">
        <v>25</v>
      </c>
      <c r="D246" s="21">
        <v>89.54</v>
      </c>
      <c r="E246" s="253"/>
      <c r="F246" s="16"/>
      <c r="G246" s="14"/>
      <c r="H246" s="14"/>
      <c r="I246" s="14"/>
      <c r="J246" s="14"/>
      <c r="K246" s="14"/>
    </row>
    <row r="247" spans="1:11" x14ac:dyDescent="0.25">
      <c r="A247" s="20">
        <v>44753</v>
      </c>
      <c r="B247" s="21" t="s">
        <v>15322</v>
      </c>
      <c r="C247" s="184">
        <v>24</v>
      </c>
      <c r="D247" s="21">
        <v>77.489999999999995</v>
      </c>
      <c r="E247" s="253"/>
      <c r="F247" s="16"/>
      <c r="G247" s="14"/>
      <c r="H247" s="14"/>
      <c r="I247" s="14"/>
      <c r="J247" s="14"/>
      <c r="K247" s="14"/>
    </row>
    <row r="248" spans="1:11" x14ac:dyDescent="0.25">
      <c r="A248" s="20">
        <v>44753</v>
      </c>
      <c r="B248" s="21" t="s">
        <v>15323</v>
      </c>
      <c r="C248" s="184">
        <v>20</v>
      </c>
      <c r="D248" s="21">
        <v>55.35</v>
      </c>
      <c r="E248" s="253"/>
      <c r="F248" s="16"/>
      <c r="G248" s="14"/>
      <c r="H248" s="14"/>
      <c r="I248" s="14"/>
      <c r="J248" s="14"/>
      <c r="K248" s="14"/>
    </row>
    <row r="249" spans="1:11" x14ac:dyDescent="0.25">
      <c r="A249" s="20">
        <v>44753</v>
      </c>
      <c r="B249" s="21" t="s">
        <v>15324</v>
      </c>
      <c r="C249" s="184">
        <v>31</v>
      </c>
      <c r="D249" s="253"/>
      <c r="E249" s="21">
        <v>67.5</v>
      </c>
      <c r="F249" s="16"/>
      <c r="H249" s="14"/>
      <c r="I249" s="14"/>
      <c r="J249" s="14"/>
      <c r="K249" s="14"/>
    </row>
    <row r="250" spans="1:11" x14ac:dyDescent="0.25">
      <c r="A250" s="20">
        <v>44753</v>
      </c>
      <c r="B250" s="21" t="s">
        <v>15325</v>
      </c>
      <c r="C250" s="184">
        <v>165</v>
      </c>
      <c r="D250" s="253"/>
      <c r="E250" s="21">
        <v>578.34</v>
      </c>
      <c r="F250" s="16"/>
      <c r="H250" s="14"/>
      <c r="I250" s="14"/>
      <c r="J250" s="14"/>
      <c r="K250" s="14"/>
    </row>
    <row r="251" spans="1:11" x14ac:dyDescent="0.25">
      <c r="A251" s="20">
        <v>44753</v>
      </c>
      <c r="B251" s="21" t="s">
        <v>15326</v>
      </c>
      <c r="C251" s="184">
        <v>53</v>
      </c>
      <c r="D251" s="253"/>
      <c r="E251" s="21">
        <v>109.2</v>
      </c>
      <c r="F251" s="16"/>
      <c r="G251" s="14"/>
      <c r="H251" s="14"/>
      <c r="I251" s="14"/>
      <c r="J251" s="14"/>
      <c r="K251" s="14"/>
    </row>
    <row r="252" spans="1:11" x14ac:dyDescent="0.25">
      <c r="A252" s="20">
        <v>44753</v>
      </c>
      <c r="B252" s="21" t="s">
        <v>15327</v>
      </c>
      <c r="C252" s="184">
        <v>37</v>
      </c>
      <c r="D252" s="112">
        <v>108.73</v>
      </c>
      <c r="E252" s="253"/>
      <c r="F252" s="16"/>
      <c r="G252" s="14"/>
      <c r="H252" s="14"/>
      <c r="I252" s="14"/>
      <c r="J252" s="14"/>
      <c r="K252" s="14"/>
    </row>
    <row r="253" spans="1:11" x14ac:dyDescent="0.25">
      <c r="A253" s="20">
        <v>44753</v>
      </c>
      <c r="B253" s="21" t="s">
        <v>15328</v>
      </c>
      <c r="C253" s="297">
        <v>45</v>
      </c>
      <c r="D253" s="253"/>
      <c r="E253" s="21">
        <v>262.7</v>
      </c>
      <c r="F253" s="16"/>
      <c r="G253" s="14"/>
      <c r="H253" s="14"/>
      <c r="I253" s="14"/>
      <c r="J253" s="14"/>
      <c r="K253" s="14"/>
    </row>
    <row r="254" spans="1:11" x14ac:dyDescent="0.25">
      <c r="A254" s="20">
        <v>44753</v>
      </c>
      <c r="B254" s="21" t="s">
        <v>15329</v>
      </c>
      <c r="C254" s="297">
        <v>3425</v>
      </c>
      <c r="D254" s="253"/>
      <c r="E254" s="60">
        <v>6976.42</v>
      </c>
      <c r="F254" s="16"/>
      <c r="G254" s="14"/>
      <c r="H254" s="14"/>
      <c r="I254" s="14"/>
      <c r="J254" s="14"/>
      <c r="K254" s="14"/>
    </row>
    <row r="255" spans="1:11" ht="25.5" x14ac:dyDescent="0.25">
      <c r="A255" s="20">
        <v>44753</v>
      </c>
      <c r="B255" s="21" t="s">
        <v>15330</v>
      </c>
      <c r="C255" s="280">
        <v>154</v>
      </c>
      <c r="D255" s="253"/>
      <c r="E255" s="21">
        <v>270</v>
      </c>
      <c r="F255" s="16"/>
      <c r="G255" s="14"/>
      <c r="H255" s="14"/>
      <c r="I255" s="14"/>
      <c r="J255" s="14"/>
      <c r="K255" s="14"/>
    </row>
    <row r="256" spans="1:11" x14ac:dyDescent="0.25">
      <c r="A256" s="20">
        <v>44753</v>
      </c>
      <c r="B256" s="21" t="s">
        <v>15331</v>
      </c>
      <c r="C256" s="297">
        <v>15</v>
      </c>
      <c r="D256" s="112">
        <v>55.35</v>
      </c>
      <c r="E256" s="253"/>
      <c r="F256" s="16"/>
      <c r="G256" s="14"/>
      <c r="H256" s="14"/>
      <c r="I256" s="14"/>
      <c r="J256" s="14"/>
      <c r="K256" s="14"/>
    </row>
    <row r="257" spans="1:11" x14ac:dyDescent="0.25">
      <c r="A257" s="20">
        <v>44753</v>
      </c>
      <c r="B257" s="21" t="s">
        <v>15332</v>
      </c>
      <c r="C257" s="184">
        <v>22</v>
      </c>
      <c r="D257" s="253"/>
      <c r="E257" s="112">
        <v>79</v>
      </c>
      <c r="F257" s="16"/>
      <c r="G257" s="14"/>
      <c r="H257" s="14"/>
      <c r="I257" s="14"/>
      <c r="J257" s="14"/>
      <c r="K257" s="14"/>
    </row>
    <row r="258" spans="1:11" x14ac:dyDescent="0.25">
      <c r="A258" s="20">
        <v>44753</v>
      </c>
      <c r="B258" s="21" t="s">
        <v>15333</v>
      </c>
      <c r="C258" s="184">
        <v>50</v>
      </c>
      <c r="D258" s="112">
        <v>154.97999999999999</v>
      </c>
      <c r="E258" s="253"/>
      <c r="F258" s="16"/>
      <c r="G258" s="14"/>
      <c r="H258" s="14"/>
      <c r="I258" s="14"/>
      <c r="J258" s="14"/>
      <c r="K258" s="14"/>
    </row>
    <row r="259" spans="1:11" x14ac:dyDescent="0.25">
      <c r="A259" s="20">
        <v>44753</v>
      </c>
      <c r="B259" s="21" t="s">
        <v>15334</v>
      </c>
      <c r="C259" s="184">
        <v>211</v>
      </c>
      <c r="D259" s="253"/>
      <c r="E259" s="21">
        <v>481.5</v>
      </c>
      <c r="F259" s="16"/>
      <c r="G259" s="14"/>
      <c r="H259" s="14"/>
      <c r="I259" s="14"/>
      <c r="J259" s="14"/>
      <c r="K259" s="14"/>
    </row>
    <row r="260" spans="1:11" x14ac:dyDescent="0.25">
      <c r="A260" s="20">
        <v>44753</v>
      </c>
      <c r="B260" s="21" t="s">
        <v>15335</v>
      </c>
      <c r="C260" s="21">
        <v>22</v>
      </c>
      <c r="D260" s="253"/>
      <c r="E260" s="21">
        <v>52</v>
      </c>
      <c r="F260" s="16"/>
      <c r="G260" s="14"/>
      <c r="H260" s="14"/>
      <c r="I260" s="14"/>
      <c r="J260" s="14"/>
      <c r="K260" s="14"/>
    </row>
    <row r="261" spans="1:11" x14ac:dyDescent="0.25">
      <c r="A261" s="20">
        <v>44753</v>
      </c>
      <c r="B261" s="21" t="s">
        <v>15336</v>
      </c>
      <c r="C261" s="253">
        <v>64</v>
      </c>
      <c r="D261" s="21">
        <v>177.12</v>
      </c>
      <c r="E261" s="253"/>
      <c r="F261" s="16"/>
      <c r="G261" s="14"/>
      <c r="H261" s="14"/>
      <c r="I261" s="14"/>
      <c r="J261" s="14"/>
      <c r="K261" s="14"/>
    </row>
    <row r="262" spans="1:11" x14ac:dyDescent="0.25">
      <c r="A262" s="20">
        <v>44753</v>
      </c>
      <c r="B262" s="21" t="s">
        <v>15337</v>
      </c>
      <c r="C262" s="253">
        <v>90</v>
      </c>
      <c r="D262" s="21">
        <v>179.09</v>
      </c>
      <c r="E262" s="253"/>
      <c r="F262" s="16"/>
      <c r="G262" s="14"/>
      <c r="H262" s="14"/>
      <c r="I262" s="14"/>
      <c r="J262" s="14"/>
      <c r="K262" s="14"/>
    </row>
    <row r="263" spans="1:11" x14ac:dyDescent="0.25">
      <c r="A263" s="20">
        <v>44753</v>
      </c>
      <c r="B263" s="21" t="s">
        <v>15338</v>
      </c>
      <c r="C263" s="253">
        <v>105</v>
      </c>
      <c r="D263" s="21">
        <v>268.63</v>
      </c>
      <c r="E263" s="253"/>
      <c r="F263" s="16"/>
      <c r="G263" s="14"/>
      <c r="H263" s="14"/>
      <c r="I263" s="14"/>
      <c r="J263" s="14"/>
      <c r="K263" s="14"/>
    </row>
    <row r="264" spans="1:11" x14ac:dyDescent="0.25">
      <c r="A264" s="20">
        <v>44754</v>
      </c>
      <c r="B264" s="21" t="s">
        <v>15339</v>
      </c>
      <c r="C264" s="21">
        <v>35</v>
      </c>
      <c r="D264" s="21">
        <v>72.569999999999993</v>
      </c>
      <c r="E264" s="253"/>
      <c r="F264" s="16"/>
      <c r="G264" s="14"/>
      <c r="H264" s="14"/>
      <c r="I264" s="14"/>
      <c r="J264" s="14"/>
      <c r="K264" s="14"/>
    </row>
    <row r="265" spans="1:11" x14ac:dyDescent="0.25">
      <c r="A265" s="20">
        <v>44754</v>
      </c>
      <c r="B265" s="21" t="s">
        <v>15340</v>
      </c>
      <c r="C265" s="21">
        <v>80</v>
      </c>
      <c r="D265" s="21">
        <v>154.97999999999999</v>
      </c>
      <c r="E265" s="253"/>
      <c r="F265" s="16"/>
      <c r="G265" s="14"/>
      <c r="H265" s="14"/>
      <c r="I265" s="14"/>
      <c r="J265" s="14"/>
      <c r="K265" s="14"/>
    </row>
    <row r="266" spans="1:11" x14ac:dyDescent="0.25">
      <c r="A266" s="20">
        <v>44754</v>
      </c>
      <c r="B266" s="21" t="s">
        <v>15341</v>
      </c>
      <c r="C266" s="21">
        <v>25</v>
      </c>
      <c r="D266" s="21">
        <v>77.489999999999995</v>
      </c>
      <c r="E266" s="253"/>
      <c r="F266" s="16"/>
      <c r="G266" s="14"/>
      <c r="H266" s="14"/>
      <c r="I266" s="14"/>
      <c r="J266" s="14"/>
      <c r="K266" s="14"/>
    </row>
    <row r="267" spans="1:11" x14ac:dyDescent="0.25">
      <c r="A267" s="20">
        <v>44754</v>
      </c>
      <c r="B267" s="21" t="s">
        <v>15342</v>
      </c>
      <c r="C267" s="21">
        <v>22</v>
      </c>
      <c r="D267" s="21">
        <v>55.35</v>
      </c>
      <c r="E267" s="253"/>
      <c r="F267" s="16"/>
      <c r="H267" s="14"/>
      <c r="I267" s="14"/>
      <c r="J267" s="14"/>
      <c r="K267" s="14"/>
    </row>
    <row r="268" spans="1:11" x14ac:dyDescent="0.25">
      <c r="A268" s="20">
        <v>44754</v>
      </c>
      <c r="B268" s="21" t="s">
        <v>15343</v>
      </c>
      <c r="C268" s="21">
        <v>60</v>
      </c>
      <c r="D268" s="21">
        <v>154.97999999999999</v>
      </c>
      <c r="E268" s="253"/>
      <c r="F268" s="16"/>
      <c r="H268" s="14"/>
      <c r="I268" s="14"/>
      <c r="J268" s="14"/>
      <c r="K268" s="14"/>
    </row>
    <row r="269" spans="1:11" x14ac:dyDescent="0.25">
      <c r="A269" s="20">
        <v>44754</v>
      </c>
      <c r="B269" s="21" t="s">
        <v>15344</v>
      </c>
      <c r="C269" s="21">
        <v>21</v>
      </c>
      <c r="D269" s="21">
        <v>63.96</v>
      </c>
      <c r="E269" s="253"/>
      <c r="F269" s="16"/>
      <c r="G269" s="14"/>
      <c r="H269" s="14"/>
      <c r="I269" s="14"/>
      <c r="J269" s="14"/>
      <c r="K269" s="14"/>
    </row>
    <row r="270" spans="1:11" x14ac:dyDescent="0.25">
      <c r="A270" s="20">
        <v>44754</v>
      </c>
      <c r="B270" s="21" t="s">
        <v>15345</v>
      </c>
      <c r="C270" s="21">
        <v>50</v>
      </c>
      <c r="D270" s="253"/>
      <c r="E270" s="21">
        <v>126</v>
      </c>
      <c r="F270" s="16"/>
      <c r="G270" s="14"/>
      <c r="H270" s="14"/>
      <c r="I270" s="14"/>
      <c r="J270" s="14"/>
      <c r="K270" s="14"/>
    </row>
    <row r="271" spans="1:11" x14ac:dyDescent="0.25">
      <c r="A271" s="20">
        <v>44754</v>
      </c>
      <c r="B271" s="21" t="s">
        <v>15346</v>
      </c>
      <c r="C271" s="253">
        <v>79</v>
      </c>
      <c r="D271" s="253"/>
      <c r="E271" s="21">
        <v>131</v>
      </c>
      <c r="F271" s="16"/>
      <c r="G271" s="14"/>
      <c r="H271" s="14"/>
      <c r="I271" s="14"/>
      <c r="J271" s="14"/>
      <c r="K271" s="14"/>
    </row>
    <row r="272" spans="1:11" x14ac:dyDescent="0.25">
      <c r="A272" s="20">
        <v>44754</v>
      </c>
      <c r="B272" s="21" t="s">
        <v>15347</v>
      </c>
      <c r="C272" s="112">
        <v>270</v>
      </c>
      <c r="D272" s="253"/>
      <c r="E272" s="60">
        <v>1684.02</v>
      </c>
      <c r="F272" s="16"/>
      <c r="G272" s="14"/>
      <c r="H272" s="14"/>
      <c r="I272" s="14"/>
      <c r="J272" s="14"/>
      <c r="K272" s="14"/>
    </row>
    <row r="273" spans="1:11" x14ac:dyDescent="0.25">
      <c r="A273" s="20">
        <v>44754</v>
      </c>
      <c r="B273" s="21" t="s">
        <v>15348</v>
      </c>
      <c r="C273" s="21">
        <v>80</v>
      </c>
      <c r="D273" s="21">
        <v>89.54</v>
      </c>
      <c r="E273" s="253"/>
      <c r="F273" s="16"/>
      <c r="G273" s="14"/>
      <c r="H273" s="14"/>
      <c r="I273" s="14"/>
      <c r="J273" s="14"/>
      <c r="K273" s="14"/>
    </row>
    <row r="274" spans="1:11" x14ac:dyDescent="0.25">
      <c r="A274" s="20">
        <v>44754</v>
      </c>
      <c r="B274" s="21" t="s">
        <v>15349</v>
      </c>
      <c r="C274" s="21">
        <v>120</v>
      </c>
      <c r="D274" s="21">
        <v>309.95999999999998</v>
      </c>
      <c r="E274" s="253"/>
      <c r="F274" s="16"/>
      <c r="G274" s="14"/>
      <c r="H274" s="14"/>
      <c r="I274" s="14"/>
      <c r="J274" s="14"/>
      <c r="K274" s="14"/>
    </row>
    <row r="275" spans="1:11" x14ac:dyDescent="0.25">
      <c r="A275" s="20">
        <v>44754</v>
      </c>
      <c r="B275" s="21" t="s">
        <v>15350</v>
      </c>
      <c r="C275" s="21">
        <v>41</v>
      </c>
      <c r="D275" s="253"/>
      <c r="E275" s="112">
        <v>90</v>
      </c>
      <c r="F275" s="16"/>
      <c r="G275" s="14"/>
    </row>
    <row r="276" spans="1:11" x14ac:dyDescent="0.25">
      <c r="A276" s="20">
        <v>44754</v>
      </c>
      <c r="B276" s="21" t="s">
        <v>15351</v>
      </c>
      <c r="C276" s="21">
        <v>50</v>
      </c>
      <c r="D276" s="112">
        <v>151.54</v>
      </c>
      <c r="E276" s="253"/>
      <c r="F276" s="16"/>
      <c r="G276" s="14"/>
      <c r="H276" s="14"/>
      <c r="I276" s="14"/>
      <c r="J276" s="14"/>
      <c r="K276" s="14"/>
    </row>
    <row r="277" spans="1:11" x14ac:dyDescent="0.25">
      <c r="A277" s="20">
        <v>44754</v>
      </c>
      <c r="B277" s="21" t="s">
        <v>15352</v>
      </c>
      <c r="C277" s="21">
        <v>576</v>
      </c>
      <c r="D277" s="253"/>
      <c r="E277" s="60">
        <v>1194.75</v>
      </c>
      <c r="F277" s="16"/>
      <c r="G277" s="14"/>
      <c r="H277" s="14"/>
      <c r="I277" s="14"/>
      <c r="J277" s="14"/>
      <c r="K277" s="14"/>
    </row>
    <row r="278" spans="1:11" x14ac:dyDescent="0.25">
      <c r="A278" s="20">
        <v>44754</v>
      </c>
      <c r="B278" s="21" t="s">
        <v>15353</v>
      </c>
      <c r="C278" s="253">
        <v>1087</v>
      </c>
      <c r="D278" s="253"/>
      <c r="E278" s="60">
        <v>2462.42</v>
      </c>
      <c r="F278" s="16"/>
      <c r="G278" s="14"/>
      <c r="H278" s="14"/>
      <c r="I278" s="14"/>
      <c r="J278" s="14"/>
      <c r="K278" s="14"/>
    </row>
    <row r="279" spans="1:11" x14ac:dyDescent="0.25">
      <c r="A279" s="20">
        <v>44754</v>
      </c>
      <c r="B279" s="21" t="s">
        <v>15354</v>
      </c>
      <c r="C279" s="21">
        <v>40</v>
      </c>
      <c r="D279" s="253"/>
      <c r="E279" s="60">
        <v>2874.82</v>
      </c>
      <c r="F279" s="16"/>
      <c r="G279" s="14"/>
      <c r="H279" s="14"/>
      <c r="I279" s="14"/>
      <c r="J279" s="14"/>
      <c r="K279" s="14"/>
    </row>
    <row r="280" spans="1:11" x14ac:dyDescent="0.25">
      <c r="A280" s="20">
        <v>44754</v>
      </c>
      <c r="B280" s="21" t="s">
        <v>15355</v>
      </c>
      <c r="C280" s="21">
        <v>1204</v>
      </c>
      <c r="D280" s="112"/>
      <c r="E280" s="254">
        <v>2874.82</v>
      </c>
      <c r="F280" s="16"/>
      <c r="G280" s="14"/>
      <c r="H280" s="14"/>
      <c r="I280" s="14"/>
      <c r="J280" s="14"/>
      <c r="K280" s="14"/>
    </row>
    <row r="281" spans="1:11" x14ac:dyDescent="0.25">
      <c r="A281" s="20">
        <v>44754</v>
      </c>
      <c r="B281" s="21" t="s">
        <v>15356</v>
      </c>
      <c r="C281" s="21">
        <v>571</v>
      </c>
      <c r="D281" s="253"/>
      <c r="E281" s="346">
        <v>1196</v>
      </c>
      <c r="F281" s="16"/>
      <c r="G281" s="14"/>
    </row>
    <row r="282" spans="1:11" x14ac:dyDescent="0.25">
      <c r="A282" s="20">
        <v>44754</v>
      </c>
      <c r="B282" s="21" t="s">
        <v>15357</v>
      </c>
      <c r="C282" s="112">
        <v>32</v>
      </c>
      <c r="D282" s="253"/>
      <c r="E282" s="21">
        <v>117</v>
      </c>
      <c r="F282" s="16"/>
      <c r="G282" s="14"/>
    </row>
    <row r="283" spans="1:11" x14ac:dyDescent="0.25">
      <c r="A283" s="20">
        <v>44754</v>
      </c>
      <c r="B283" s="21" t="s">
        <v>15358</v>
      </c>
      <c r="C283" s="253">
        <v>30</v>
      </c>
      <c r="D283" s="253"/>
      <c r="E283" s="21">
        <v>142</v>
      </c>
      <c r="F283" s="16"/>
      <c r="G283" s="14"/>
    </row>
    <row r="284" spans="1:11" x14ac:dyDescent="0.25">
      <c r="A284" s="20">
        <v>44754</v>
      </c>
      <c r="B284" s="21" t="s">
        <v>15359</v>
      </c>
      <c r="C284" s="21">
        <v>70</v>
      </c>
      <c r="D284" s="253"/>
      <c r="E284" s="21">
        <v>216</v>
      </c>
      <c r="F284" s="16"/>
    </row>
    <row r="285" spans="1:11" x14ac:dyDescent="0.25">
      <c r="A285" s="20">
        <v>44754</v>
      </c>
      <c r="B285" s="21" t="s">
        <v>15360</v>
      </c>
      <c r="C285" s="21">
        <v>2187</v>
      </c>
      <c r="D285" s="253"/>
      <c r="E285" s="60">
        <v>4084.08</v>
      </c>
      <c r="F285" s="16"/>
    </row>
    <row r="286" spans="1:11" x14ac:dyDescent="0.25">
      <c r="A286" s="20">
        <v>44754</v>
      </c>
      <c r="B286" s="21" t="s">
        <v>15361</v>
      </c>
      <c r="C286" s="21">
        <v>270</v>
      </c>
      <c r="D286" s="112">
        <v>805.9</v>
      </c>
      <c r="E286" s="253"/>
      <c r="F286" s="16"/>
      <c r="G286" s="14"/>
    </row>
    <row r="287" spans="1:11" x14ac:dyDescent="0.25">
      <c r="A287" s="20">
        <v>44754</v>
      </c>
      <c r="B287" s="21" t="s">
        <v>15362</v>
      </c>
      <c r="C287" s="21">
        <v>190</v>
      </c>
      <c r="D287" s="253"/>
      <c r="E287" s="112">
        <v>0</v>
      </c>
      <c r="F287" s="16" t="s">
        <v>15889</v>
      </c>
      <c r="G287" s="14"/>
    </row>
    <row r="288" spans="1:11" x14ac:dyDescent="0.25">
      <c r="A288" s="20">
        <v>44754</v>
      </c>
      <c r="B288" s="21" t="s">
        <v>15363</v>
      </c>
      <c r="C288" s="21">
        <v>43</v>
      </c>
      <c r="D288" s="21">
        <v>127.37</v>
      </c>
      <c r="E288" s="253"/>
      <c r="F288" s="16"/>
      <c r="G288" s="14"/>
    </row>
    <row r="289" spans="1:7" x14ac:dyDescent="0.25">
      <c r="A289" s="20">
        <v>44754</v>
      </c>
      <c r="B289" s="21" t="s">
        <v>15364</v>
      </c>
      <c r="C289" s="21">
        <v>55</v>
      </c>
      <c r="D289" s="21">
        <v>143.91</v>
      </c>
      <c r="E289" s="253"/>
      <c r="F289" s="16"/>
      <c r="G289" s="14"/>
    </row>
    <row r="290" spans="1:7" x14ac:dyDescent="0.25">
      <c r="A290" s="20">
        <v>44754</v>
      </c>
      <c r="B290" s="21" t="s">
        <v>15365</v>
      </c>
      <c r="C290" s="21">
        <v>778</v>
      </c>
      <c r="D290" s="253"/>
      <c r="E290" s="60">
        <v>1526.18</v>
      </c>
      <c r="F290" s="16"/>
      <c r="G290" s="14"/>
    </row>
    <row r="291" spans="1:7" x14ac:dyDescent="0.25">
      <c r="A291" s="20">
        <v>44754</v>
      </c>
      <c r="B291" s="21" t="s">
        <v>15366</v>
      </c>
      <c r="C291" s="21">
        <v>78</v>
      </c>
      <c r="D291" s="253"/>
      <c r="E291" s="21">
        <v>192.4</v>
      </c>
      <c r="F291" s="16"/>
      <c r="G291" s="14"/>
    </row>
    <row r="292" spans="1:7" x14ac:dyDescent="0.25">
      <c r="A292" s="20">
        <v>44754</v>
      </c>
      <c r="B292" s="21" t="s">
        <v>15367</v>
      </c>
      <c r="C292" s="21">
        <v>30</v>
      </c>
      <c r="D292" s="253"/>
      <c r="E292" s="21">
        <v>72</v>
      </c>
      <c r="F292" s="16"/>
      <c r="G292" s="14"/>
    </row>
    <row r="293" spans="1:7" x14ac:dyDescent="0.25">
      <c r="A293" s="20">
        <v>44754</v>
      </c>
      <c r="B293" s="21" t="s">
        <v>15368</v>
      </c>
      <c r="C293" s="112">
        <v>100</v>
      </c>
      <c r="D293" s="253"/>
      <c r="E293" s="21">
        <v>364</v>
      </c>
      <c r="F293" s="16"/>
      <c r="G293" s="14"/>
    </row>
    <row r="294" spans="1:7" x14ac:dyDescent="0.25">
      <c r="A294" s="20">
        <v>44754</v>
      </c>
      <c r="B294" s="21" t="s">
        <v>15369</v>
      </c>
      <c r="C294" s="253">
        <v>39</v>
      </c>
      <c r="D294" s="253"/>
      <c r="E294" s="21">
        <v>237</v>
      </c>
      <c r="F294" s="16"/>
      <c r="G294" s="14"/>
    </row>
    <row r="295" spans="1:7" x14ac:dyDescent="0.25">
      <c r="A295" s="20">
        <v>44754</v>
      </c>
      <c r="B295" s="21" t="s">
        <v>15370</v>
      </c>
      <c r="C295" s="112">
        <v>16</v>
      </c>
      <c r="D295" s="112">
        <v>109.47</v>
      </c>
      <c r="E295" s="253"/>
      <c r="F295" s="16"/>
      <c r="G295" s="14"/>
    </row>
    <row r="296" spans="1:7" x14ac:dyDescent="0.25">
      <c r="A296" s="20">
        <v>44754</v>
      </c>
      <c r="B296" s="21" t="s">
        <v>15371</v>
      </c>
      <c r="C296" s="253">
        <v>227</v>
      </c>
      <c r="D296" s="253"/>
      <c r="E296" s="21">
        <v>563.16</v>
      </c>
      <c r="F296" s="16"/>
      <c r="G296" s="14"/>
    </row>
    <row r="297" spans="1:7" x14ac:dyDescent="0.25">
      <c r="A297" s="20">
        <v>44754</v>
      </c>
      <c r="B297" s="21" t="s">
        <v>15372</v>
      </c>
      <c r="C297" s="253">
        <v>63</v>
      </c>
      <c r="D297" s="253"/>
      <c r="E297" s="21">
        <v>147.9</v>
      </c>
      <c r="F297" s="16"/>
      <c r="G297" s="14"/>
    </row>
    <row r="298" spans="1:7" x14ac:dyDescent="0.25">
      <c r="A298" s="20">
        <v>44754</v>
      </c>
      <c r="B298" s="21" t="s">
        <v>15373</v>
      </c>
      <c r="C298" s="21">
        <v>108</v>
      </c>
      <c r="D298" s="112">
        <v>274.35000000000002</v>
      </c>
      <c r="E298" s="253"/>
      <c r="F298" s="16"/>
      <c r="G298" s="14"/>
    </row>
    <row r="299" spans="1:7" x14ac:dyDescent="0.25">
      <c r="A299" s="20">
        <v>44754</v>
      </c>
      <c r="B299" s="21" t="s">
        <v>15374</v>
      </c>
      <c r="C299" s="21">
        <v>216</v>
      </c>
      <c r="D299" s="253"/>
      <c r="E299" s="112">
        <v>477</v>
      </c>
      <c r="F299" s="16"/>
      <c r="G299" s="14"/>
    </row>
    <row r="300" spans="1:7" x14ac:dyDescent="0.25">
      <c r="A300" s="20">
        <v>44754</v>
      </c>
      <c r="B300" s="21" t="s">
        <v>15375</v>
      </c>
      <c r="C300" s="21">
        <v>200</v>
      </c>
      <c r="D300" s="112">
        <v>466.72</v>
      </c>
      <c r="E300" s="253"/>
      <c r="F300" s="16"/>
      <c r="G300" s="14"/>
    </row>
    <row r="301" spans="1:7" x14ac:dyDescent="0.25">
      <c r="A301" s="20">
        <v>44754</v>
      </c>
      <c r="B301" s="21" t="s">
        <v>15376</v>
      </c>
      <c r="C301" s="21">
        <v>672</v>
      </c>
      <c r="D301" s="253"/>
      <c r="E301" s="60">
        <v>1346.63</v>
      </c>
      <c r="F301" s="16"/>
      <c r="G301" s="14"/>
    </row>
    <row r="302" spans="1:7" x14ac:dyDescent="0.25">
      <c r="A302" s="20">
        <v>44754</v>
      </c>
      <c r="B302" s="21" t="s">
        <v>15377</v>
      </c>
      <c r="C302" s="253">
        <v>3150</v>
      </c>
      <c r="D302" s="253"/>
      <c r="E302" s="60">
        <v>6298.8</v>
      </c>
      <c r="F302" s="16" t="s">
        <v>15403</v>
      </c>
      <c r="G302" s="14"/>
    </row>
    <row r="303" spans="1:7" x14ac:dyDescent="0.25">
      <c r="A303" s="20">
        <v>44754</v>
      </c>
      <c r="B303" s="21" t="s">
        <v>15378</v>
      </c>
      <c r="C303" s="48">
        <v>356</v>
      </c>
      <c r="D303" s="253"/>
      <c r="E303" s="21">
        <v>805.5</v>
      </c>
      <c r="F303" s="16"/>
    </row>
    <row r="304" spans="1:7" x14ac:dyDescent="0.25">
      <c r="A304" s="20">
        <v>44754</v>
      </c>
      <c r="B304" s="21" t="s">
        <v>15379</v>
      </c>
      <c r="C304" s="301">
        <v>25</v>
      </c>
      <c r="D304" s="7">
        <v>77.489999999999995</v>
      </c>
      <c r="E304" s="253"/>
      <c r="F304" s="16"/>
    </row>
    <row r="305" spans="1:7" x14ac:dyDescent="0.25">
      <c r="A305" s="20">
        <v>44754</v>
      </c>
      <c r="B305" s="253" t="s">
        <v>15380</v>
      </c>
      <c r="C305" s="253">
        <v>26</v>
      </c>
      <c r="D305" s="253">
        <v>89.54</v>
      </c>
      <c r="E305" s="253"/>
      <c r="F305" s="16"/>
      <c r="G305" s="14"/>
    </row>
    <row r="306" spans="1:7" x14ac:dyDescent="0.25">
      <c r="A306" s="20">
        <v>44754</v>
      </c>
      <c r="B306" s="253" t="s">
        <v>15381</v>
      </c>
      <c r="C306" s="253">
        <v>40</v>
      </c>
      <c r="D306" s="253"/>
      <c r="E306" s="253">
        <v>63</v>
      </c>
      <c r="F306" s="16"/>
      <c r="G306" s="14"/>
    </row>
    <row r="307" spans="1:7" x14ac:dyDescent="0.25">
      <c r="A307" s="20">
        <v>44755</v>
      </c>
      <c r="B307" s="253" t="s">
        <v>15382</v>
      </c>
      <c r="C307" s="253">
        <v>29</v>
      </c>
      <c r="D307" s="253"/>
      <c r="E307" s="253">
        <v>72.8</v>
      </c>
      <c r="F307" s="16"/>
      <c r="G307" s="14"/>
    </row>
    <row r="308" spans="1:7" x14ac:dyDescent="0.25">
      <c r="A308" s="20">
        <v>44755</v>
      </c>
      <c r="B308" s="253" t="s">
        <v>15383</v>
      </c>
      <c r="C308" s="253">
        <v>18</v>
      </c>
      <c r="D308" s="253">
        <v>55.35</v>
      </c>
      <c r="E308" s="253"/>
      <c r="F308" s="16"/>
      <c r="G308" s="14"/>
    </row>
    <row r="309" spans="1:7" x14ac:dyDescent="0.25">
      <c r="A309" s="20">
        <v>44755</v>
      </c>
      <c r="B309" s="253" t="s">
        <v>15384</v>
      </c>
      <c r="C309" s="253">
        <v>60</v>
      </c>
      <c r="D309" s="253">
        <v>154.97999999999999</v>
      </c>
      <c r="E309" s="253"/>
      <c r="F309" s="16"/>
      <c r="G309" s="14"/>
    </row>
    <row r="310" spans="1:7" x14ac:dyDescent="0.25">
      <c r="A310" s="20">
        <v>44755</v>
      </c>
      <c r="B310" s="253" t="s">
        <v>15385</v>
      </c>
      <c r="C310" s="253">
        <v>648</v>
      </c>
      <c r="D310" s="253"/>
      <c r="E310" s="253">
        <v>1367.7</v>
      </c>
      <c r="F310" s="16"/>
      <c r="G310" s="14"/>
    </row>
    <row r="311" spans="1:7" x14ac:dyDescent="0.25">
      <c r="A311" s="20">
        <v>44755</v>
      </c>
      <c r="B311" s="253" t="s">
        <v>15386</v>
      </c>
      <c r="C311" s="253">
        <v>30</v>
      </c>
      <c r="D311" s="253">
        <v>89.54</v>
      </c>
      <c r="E311" s="253"/>
      <c r="F311" s="16"/>
      <c r="G311" s="14"/>
    </row>
    <row r="312" spans="1:7" x14ac:dyDescent="0.25">
      <c r="A312" s="20">
        <v>44755</v>
      </c>
      <c r="B312" s="253" t="s">
        <v>15387</v>
      </c>
      <c r="C312" s="253">
        <v>42</v>
      </c>
      <c r="D312" s="253"/>
      <c r="E312" s="253">
        <v>103.3</v>
      </c>
      <c r="F312" s="16"/>
      <c r="G312" s="14"/>
    </row>
    <row r="313" spans="1:7" x14ac:dyDescent="0.25">
      <c r="A313" s="20">
        <v>44755</v>
      </c>
      <c r="B313" s="253" t="s">
        <v>15388</v>
      </c>
      <c r="C313" s="253">
        <v>5</v>
      </c>
      <c r="D313" s="253"/>
      <c r="E313" s="253">
        <v>45</v>
      </c>
      <c r="F313" s="16"/>
      <c r="G313" s="14"/>
    </row>
    <row r="314" spans="1:7" x14ac:dyDescent="0.25">
      <c r="A314" s="20">
        <v>44755</v>
      </c>
      <c r="B314" s="253" t="s">
        <v>15389</v>
      </c>
      <c r="C314" s="253">
        <v>26</v>
      </c>
      <c r="D314" s="253"/>
      <c r="E314" s="253">
        <v>54</v>
      </c>
      <c r="F314" s="16"/>
      <c r="G314" s="14"/>
    </row>
    <row r="315" spans="1:7" x14ac:dyDescent="0.25">
      <c r="A315" s="20">
        <v>44755</v>
      </c>
      <c r="B315" s="253" t="s">
        <v>15390</v>
      </c>
      <c r="C315" s="253">
        <v>60</v>
      </c>
      <c r="D315" s="253"/>
      <c r="E315" s="253">
        <v>110.6</v>
      </c>
      <c r="F315" s="16"/>
      <c r="G315" s="14"/>
    </row>
    <row r="316" spans="1:7" x14ac:dyDescent="0.25">
      <c r="A316" s="20">
        <v>44755</v>
      </c>
      <c r="B316" s="253" t="s">
        <v>15391</v>
      </c>
      <c r="C316" s="253">
        <v>20</v>
      </c>
      <c r="D316" s="253">
        <v>63.96</v>
      </c>
      <c r="E316" s="253"/>
      <c r="F316" s="16"/>
      <c r="G316" s="14"/>
    </row>
    <row r="317" spans="1:7" x14ac:dyDescent="0.25">
      <c r="A317" s="20">
        <v>44755</v>
      </c>
      <c r="B317" s="253" t="s">
        <v>15392</v>
      </c>
      <c r="C317" s="253">
        <v>163</v>
      </c>
      <c r="D317" s="253"/>
      <c r="E317" s="253">
        <v>705</v>
      </c>
      <c r="F317" s="16"/>
      <c r="G317" s="14"/>
    </row>
    <row r="318" spans="1:7" x14ac:dyDescent="0.25">
      <c r="A318" s="20">
        <v>44755</v>
      </c>
      <c r="B318" s="253" t="s">
        <v>15393</v>
      </c>
      <c r="C318" s="253">
        <v>20</v>
      </c>
      <c r="D318" s="253">
        <v>55.35</v>
      </c>
      <c r="E318" s="253"/>
      <c r="F318" s="16"/>
      <c r="G318" s="14"/>
    </row>
    <row r="319" spans="1:7" x14ac:dyDescent="0.25">
      <c r="A319" s="20">
        <v>44755</v>
      </c>
      <c r="B319" s="253" t="s">
        <v>15394</v>
      </c>
      <c r="C319" s="253">
        <v>439</v>
      </c>
      <c r="D319" s="253"/>
      <c r="E319" s="253">
        <v>964.67</v>
      </c>
      <c r="F319" s="16"/>
      <c r="G319" s="14"/>
    </row>
    <row r="320" spans="1:7" x14ac:dyDescent="0.25">
      <c r="A320" s="20">
        <v>44755</v>
      </c>
      <c r="B320" s="253" t="s">
        <v>15395</v>
      </c>
      <c r="C320" s="253">
        <v>26</v>
      </c>
      <c r="D320" s="253"/>
      <c r="E320" s="253">
        <v>54</v>
      </c>
      <c r="F320" s="16"/>
      <c r="G320" s="14"/>
    </row>
    <row r="321" spans="1:7" x14ac:dyDescent="0.25">
      <c r="A321" s="20">
        <v>44755</v>
      </c>
      <c r="B321" s="253" t="s">
        <v>15396</v>
      </c>
      <c r="C321" s="253">
        <v>29</v>
      </c>
      <c r="D321" s="253"/>
      <c r="E321" s="253">
        <v>57.2</v>
      </c>
      <c r="F321" s="16"/>
      <c r="G321" s="14"/>
    </row>
    <row r="322" spans="1:7" x14ac:dyDescent="0.25">
      <c r="A322" s="20">
        <v>44755</v>
      </c>
      <c r="B322" s="253" t="s">
        <v>15397</v>
      </c>
      <c r="C322" s="253">
        <v>35</v>
      </c>
      <c r="D322" s="253">
        <v>88.56</v>
      </c>
      <c r="E322" s="253"/>
      <c r="F322" s="16"/>
      <c r="G322" s="14"/>
    </row>
    <row r="323" spans="1:7" x14ac:dyDescent="0.25">
      <c r="A323" s="20">
        <v>44755</v>
      </c>
      <c r="B323" s="253" t="s">
        <v>15398</v>
      </c>
      <c r="C323" s="253">
        <v>25</v>
      </c>
      <c r="D323" s="253"/>
      <c r="E323" s="253">
        <v>54</v>
      </c>
      <c r="F323" s="16"/>
      <c r="G323" s="14"/>
    </row>
    <row r="324" spans="1:7" x14ac:dyDescent="0.25">
      <c r="A324" s="20">
        <v>44755</v>
      </c>
      <c r="B324" s="253" t="s">
        <v>15399</v>
      </c>
      <c r="C324" s="253">
        <v>30</v>
      </c>
      <c r="D324" s="253">
        <v>109.47</v>
      </c>
      <c r="E324" s="253"/>
      <c r="F324" s="16"/>
      <c r="G324" s="14"/>
    </row>
    <row r="325" spans="1:7" x14ac:dyDescent="0.25">
      <c r="A325" s="20">
        <v>44755</v>
      </c>
      <c r="B325" s="253" t="s">
        <v>15400</v>
      </c>
      <c r="C325" s="253">
        <v>35</v>
      </c>
      <c r="D325" s="253"/>
      <c r="E325" s="253">
        <v>76.5</v>
      </c>
      <c r="F325" s="16"/>
      <c r="G325" s="14"/>
    </row>
    <row r="326" spans="1:7" x14ac:dyDescent="0.25">
      <c r="A326" s="20">
        <v>44755</v>
      </c>
      <c r="B326" s="253" t="s">
        <v>15401</v>
      </c>
      <c r="C326" s="253">
        <v>28</v>
      </c>
      <c r="D326" s="253"/>
      <c r="E326" s="253">
        <v>63</v>
      </c>
      <c r="F326" s="16"/>
      <c r="G326" s="14"/>
    </row>
    <row r="327" spans="1:7" x14ac:dyDescent="0.25">
      <c r="A327" s="20">
        <v>44755</v>
      </c>
      <c r="B327" s="253" t="s">
        <v>15402</v>
      </c>
      <c r="C327" s="253">
        <v>70</v>
      </c>
      <c r="D327" s="253"/>
      <c r="E327" s="253">
        <v>176.8</v>
      </c>
      <c r="F327" s="16"/>
      <c r="G327" s="14"/>
    </row>
    <row r="328" spans="1:7" x14ac:dyDescent="0.25">
      <c r="A328" s="20">
        <v>44755</v>
      </c>
      <c r="B328" s="21" t="s">
        <v>15404</v>
      </c>
      <c r="C328" s="253">
        <v>1020</v>
      </c>
      <c r="D328" s="253"/>
      <c r="E328" s="253">
        <v>2040</v>
      </c>
      <c r="F328" s="16"/>
      <c r="G328" s="14"/>
    </row>
    <row r="329" spans="1:7" x14ac:dyDescent="0.25">
      <c r="A329" s="20">
        <v>44755</v>
      </c>
      <c r="B329" s="21" t="s">
        <v>15406</v>
      </c>
      <c r="C329" s="21">
        <v>28</v>
      </c>
      <c r="D329" s="253"/>
      <c r="E329" s="21">
        <v>58.5</v>
      </c>
      <c r="F329" s="16"/>
      <c r="G329" s="14"/>
    </row>
    <row r="330" spans="1:7" x14ac:dyDescent="0.25">
      <c r="A330" s="20">
        <v>44755</v>
      </c>
      <c r="B330" s="21" t="s">
        <v>15407</v>
      </c>
      <c r="C330" s="21">
        <v>66</v>
      </c>
      <c r="D330" s="253"/>
      <c r="E330" s="21">
        <v>176.8</v>
      </c>
      <c r="F330" s="16"/>
      <c r="G330" s="14"/>
    </row>
    <row r="331" spans="1:7" x14ac:dyDescent="0.25">
      <c r="A331" s="20">
        <v>44755</v>
      </c>
      <c r="B331" s="21" t="s">
        <v>15408</v>
      </c>
      <c r="C331" s="21">
        <v>60</v>
      </c>
      <c r="D331" s="112">
        <v>145.13999999999999</v>
      </c>
      <c r="E331" s="253"/>
      <c r="F331" s="16"/>
      <c r="G331" s="14"/>
    </row>
    <row r="332" spans="1:7" x14ac:dyDescent="0.25">
      <c r="A332" s="20">
        <v>44755</v>
      </c>
      <c r="B332" s="21" t="s">
        <v>15409</v>
      </c>
      <c r="C332" s="21">
        <v>52</v>
      </c>
      <c r="D332" s="253"/>
      <c r="E332" s="21">
        <v>138.80000000000001</v>
      </c>
      <c r="F332" s="16"/>
      <c r="G332" s="14"/>
    </row>
    <row r="333" spans="1:7" x14ac:dyDescent="0.25">
      <c r="A333" s="20">
        <v>44755</v>
      </c>
      <c r="B333" s="21" t="s">
        <v>15410</v>
      </c>
      <c r="C333" s="21">
        <v>65</v>
      </c>
      <c r="D333" s="253"/>
      <c r="E333" s="21">
        <v>162</v>
      </c>
      <c r="F333" s="16"/>
      <c r="G333" s="14"/>
    </row>
    <row r="334" spans="1:7" x14ac:dyDescent="0.25">
      <c r="A334" s="20">
        <v>44755</v>
      </c>
      <c r="B334" s="21" t="s">
        <v>15411</v>
      </c>
      <c r="C334" s="21">
        <v>26</v>
      </c>
      <c r="D334" s="112">
        <v>77.489999999999995</v>
      </c>
      <c r="E334" s="253"/>
      <c r="F334" s="16"/>
      <c r="G334" s="14"/>
    </row>
    <row r="335" spans="1:7" x14ac:dyDescent="0.25">
      <c r="A335" s="20">
        <v>44755</v>
      </c>
      <c r="B335" s="21" t="s">
        <v>15412</v>
      </c>
      <c r="C335" s="112">
        <v>443</v>
      </c>
      <c r="D335" s="253"/>
      <c r="E335" s="60">
        <v>1048.5</v>
      </c>
      <c r="F335" s="16"/>
      <c r="G335" s="14"/>
    </row>
    <row r="336" spans="1:7" x14ac:dyDescent="0.25">
      <c r="A336" s="20">
        <v>44755</v>
      </c>
      <c r="B336" s="21" t="s">
        <v>15413</v>
      </c>
      <c r="C336" s="253">
        <v>149</v>
      </c>
      <c r="D336" s="253"/>
      <c r="E336" s="21">
        <v>248</v>
      </c>
      <c r="F336" s="16"/>
      <c r="G336" s="14"/>
    </row>
    <row r="337" spans="1:7" x14ac:dyDescent="0.25">
      <c r="A337" s="20">
        <v>44755</v>
      </c>
      <c r="B337" s="21" t="s">
        <v>15414</v>
      </c>
      <c r="C337" s="21">
        <v>19</v>
      </c>
      <c r="D337" s="253"/>
      <c r="E337" s="21">
        <v>45</v>
      </c>
      <c r="F337" s="16"/>
    </row>
    <row r="338" spans="1:7" x14ac:dyDescent="0.25">
      <c r="A338" s="20">
        <v>44755</v>
      </c>
      <c r="B338" s="21" t="s">
        <v>15415</v>
      </c>
      <c r="C338" s="21">
        <v>129</v>
      </c>
      <c r="D338" s="253"/>
      <c r="E338" s="21">
        <v>312</v>
      </c>
      <c r="F338" s="16"/>
      <c r="G338" s="14"/>
    </row>
    <row r="339" spans="1:7" x14ac:dyDescent="0.25">
      <c r="A339" s="20">
        <v>44755</v>
      </c>
      <c r="B339" s="21" t="s">
        <v>15416</v>
      </c>
      <c r="C339" s="253">
        <v>19</v>
      </c>
      <c r="D339" s="253"/>
      <c r="E339" s="21">
        <v>52</v>
      </c>
      <c r="F339" s="16"/>
      <c r="G339" s="14"/>
    </row>
    <row r="340" spans="1:7" x14ac:dyDescent="0.25">
      <c r="A340" s="20">
        <v>44755</v>
      </c>
      <c r="B340" s="21" t="s">
        <v>15417</v>
      </c>
      <c r="C340" s="21">
        <v>90</v>
      </c>
      <c r="D340" s="253"/>
      <c r="E340" s="21">
        <v>165.2</v>
      </c>
      <c r="F340" s="16"/>
      <c r="G340" s="14"/>
    </row>
    <row r="341" spans="1:7" x14ac:dyDescent="0.25">
      <c r="A341" s="20">
        <v>44755</v>
      </c>
      <c r="B341" s="21" t="s">
        <v>15418</v>
      </c>
      <c r="C341" s="21">
        <v>148</v>
      </c>
      <c r="D341" s="253"/>
      <c r="E341" s="21">
        <v>364</v>
      </c>
      <c r="F341" s="16"/>
      <c r="G341" s="14"/>
    </row>
    <row r="342" spans="1:7" x14ac:dyDescent="0.25">
      <c r="A342" s="20">
        <v>44755</v>
      </c>
      <c r="B342" s="21" t="s">
        <v>15419</v>
      </c>
      <c r="C342" s="21">
        <v>22</v>
      </c>
      <c r="D342" s="112">
        <v>55.35</v>
      </c>
      <c r="E342" s="253"/>
      <c r="F342" s="16"/>
      <c r="G342" s="14"/>
    </row>
    <row r="343" spans="1:7" x14ac:dyDescent="0.25">
      <c r="A343" s="20">
        <v>44755</v>
      </c>
      <c r="B343" s="21" t="s">
        <v>15420</v>
      </c>
      <c r="C343" s="21">
        <v>57</v>
      </c>
      <c r="D343" s="253"/>
      <c r="E343" s="21">
        <v>130.5</v>
      </c>
      <c r="F343" s="16"/>
      <c r="G343" s="14"/>
    </row>
    <row r="344" spans="1:7" x14ac:dyDescent="0.25">
      <c r="A344" s="20">
        <v>44755</v>
      </c>
      <c r="B344" s="21" t="s">
        <v>15421</v>
      </c>
      <c r="C344" s="21">
        <v>67</v>
      </c>
      <c r="D344" s="253"/>
      <c r="E344" s="21">
        <v>156</v>
      </c>
      <c r="F344" s="16"/>
      <c r="G344" s="14"/>
    </row>
    <row r="345" spans="1:7" x14ac:dyDescent="0.25">
      <c r="A345" s="20">
        <v>44755</v>
      </c>
      <c r="B345" s="21" t="s">
        <v>15422</v>
      </c>
      <c r="C345" s="21">
        <v>25</v>
      </c>
      <c r="D345" s="253"/>
      <c r="E345" s="21">
        <v>71.099999999999994</v>
      </c>
      <c r="F345" s="16"/>
      <c r="G345" s="14"/>
    </row>
    <row r="346" spans="1:7" x14ac:dyDescent="0.25">
      <c r="A346" s="20">
        <v>44755</v>
      </c>
      <c r="B346" s="21" t="s">
        <v>15423</v>
      </c>
      <c r="C346" s="253">
        <v>175</v>
      </c>
      <c r="D346" s="112"/>
      <c r="E346" s="253">
        <v>441</v>
      </c>
      <c r="F346" s="16"/>
      <c r="G346" s="14"/>
    </row>
    <row r="347" spans="1:7" x14ac:dyDescent="0.25">
      <c r="A347" s="20">
        <v>44755</v>
      </c>
      <c r="B347" s="21" t="s">
        <v>15424</v>
      </c>
      <c r="C347" s="253">
        <v>20</v>
      </c>
      <c r="D347" s="112">
        <v>63.96</v>
      </c>
      <c r="E347" s="253"/>
      <c r="F347" s="16"/>
      <c r="G347" s="14"/>
    </row>
    <row r="348" spans="1:7" x14ac:dyDescent="0.25">
      <c r="A348" s="20">
        <v>44755</v>
      </c>
      <c r="B348" s="21" t="s">
        <v>15425</v>
      </c>
      <c r="C348" s="253">
        <v>100</v>
      </c>
      <c r="D348" s="253">
        <v>309.95999999999998</v>
      </c>
      <c r="E348" s="253"/>
      <c r="F348" s="16"/>
      <c r="G348" s="14"/>
    </row>
    <row r="349" spans="1:7" x14ac:dyDescent="0.25">
      <c r="A349" s="20">
        <v>44756</v>
      </c>
      <c r="B349" s="21" t="s">
        <v>15426</v>
      </c>
      <c r="C349" s="21">
        <v>429</v>
      </c>
      <c r="D349" s="60">
        <v>1340.7</v>
      </c>
      <c r="E349" s="253"/>
      <c r="F349" s="16"/>
      <c r="G349" s="14"/>
    </row>
    <row r="350" spans="1:7" x14ac:dyDescent="0.25">
      <c r="A350" s="20">
        <v>44756</v>
      </c>
      <c r="B350" s="21" t="s">
        <v>15427</v>
      </c>
      <c r="C350" s="21">
        <v>29</v>
      </c>
      <c r="D350" s="21">
        <v>95.94</v>
      </c>
      <c r="E350" s="253"/>
      <c r="F350" s="16"/>
      <c r="G350" s="14"/>
    </row>
    <row r="351" spans="1:7" x14ac:dyDescent="0.25">
      <c r="A351" s="20">
        <v>44756</v>
      </c>
      <c r="B351" s="21" t="s">
        <v>15428</v>
      </c>
      <c r="C351" s="21">
        <v>20</v>
      </c>
      <c r="D351" s="21">
        <v>55.35</v>
      </c>
      <c r="E351" s="253"/>
      <c r="F351" s="16"/>
      <c r="G351" s="14"/>
    </row>
    <row r="352" spans="1:7" x14ac:dyDescent="0.25">
      <c r="A352" s="20">
        <v>44756</v>
      </c>
      <c r="B352" s="21" t="s">
        <v>15429</v>
      </c>
      <c r="C352" s="21">
        <v>40</v>
      </c>
      <c r="D352" s="21">
        <v>77.489999999999995</v>
      </c>
      <c r="E352" s="253"/>
      <c r="F352" s="16"/>
    </row>
    <row r="353" spans="1:7" x14ac:dyDescent="0.25">
      <c r="A353" s="20">
        <v>44756</v>
      </c>
      <c r="B353" s="21" t="s">
        <v>15430</v>
      </c>
      <c r="C353" s="21">
        <v>62</v>
      </c>
      <c r="D353" s="253"/>
      <c r="E353" s="21">
        <v>139.5</v>
      </c>
      <c r="F353" s="16"/>
    </row>
    <row r="354" spans="1:7" x14ac:dyDescent="0.25">
      <c r="A354" s="20">
        <v>44756</v>
      </c>
      <c r="B354" s="21" t="s">
        <v>15431</v>
      </c>
      <c r="C354" s="21">
        <v>910</v>
      </c>
      <c r="D354" s="253"/>
      <c r="E354" s="60">
        <v>1638</v>
      </c>
      <c r="F354" s="16"/>
      <c r="G354" s="14"/>
    </row>
    <row r="355" spans="1:7" x14ac:dyDescent="0.25">
      <c r="A355" s="20">
        <v>44756</v>
      </c>
      <c r="B355" s="21" t="s">
        <v>15432</v>
      </c>
      <c r="C355" s="21">
        <v>980</v>
      </c>
      <c r="D355" s="253"/>
      <c r="E355" s="60">
        <v>1892.8</v>
      </c>
      <c r="F355" s="16"/>
      <c r="G355" s="14"/>
    </row>
    <row r="356" spans="1:7" x14ac:dyDescent="0.25">
      <c r="A356" s="20">
        <v>44756</v>
      </c>
      <c r="B356" s="21" t="s">
        <v>15433</v>
      </c>
      <c r="C356" s="253">
        <v>22</v>
      </c>
      <c r="D356" s="112">
        <v>55.35</v>
      </c>
      <c r="E356" s="253"/>
      <c r="F356" s="16" t="s">
        <v>15464</v>
      </c>
      <c r="G356" s="14"/>
    </row>
    <row r="357" spans="1:7" x14ac:dyDescent="0.25">
      <c r="A357" s="20">
        <v>44756</v>
      </c>
      <c r="B357" s="21" t="s">
        <v>15434</v>
      </c>
      <c r="C357" s="21">
        <v>115</v>
      </c>
      <c r="D357" s="253"/>
      <c r="E357" s="21">
        <v>243</v>
      </c>
      <c r="F357" s="16"/>
      <c r="G357" s="14"/>
    </row>
    <row r="358" spans="1:7" x14ac:dyDescent="0.25">
      <c r="A358" s="20">
        <v>44756</v>
      </c>
      <c r="B358" s="21" t="s">
        <v>15435</v>
      </c>
      <c r="C358" s="21">
        <v>324</v>
      </c>
      <c r="D358" s="253"/>
      <c r="E358" s="21">
        <v>711</v>
      </c>
      <c r="F358" s="16"/>
      <c r="G358" s="14"/>
    </row>
    <row r="359" spans="1:7" x14ac:dyDescent="0.25">
      <c r="A359" s="20">
        <v>44756</v>
      </c>
      <c r="B359" s="21" t="s">
        <v>15436</v>
      </c>
      <c r="C359" s="21">
        <v>93</v>
      </c>
      <c r="D359" s="112">
        <v>281.42</v>
      </c>
      <c r="E359" s="253"/>
      <c r="F359" s="16"/>
      <c r="G359" s="14"/>
    </row>
    <row r="360" spans="1:7" x14ac:dyDescent="0.25">
      <c r="A360" s="20">
        <v>44756</v>
      </c>
      <c r="B360" s="21" t="s">
        <v>15437</v>
      </c>
      <c r="C360" s="21">
        <v>160</v>
      </c>
      <c r="D360" s="253"/>
      <c r="E360" s="112">
        <v>288</v>
      </c>
      <c r="F360" s="16"/>
      <c r="G360" s="14"/>
    </row>
    <row r="361" spans="1:7" x14ac:dyDescent="0.25">
      <c r="A361" s="20">
        <v>44756</v>
      </c>
      <c r="B361" s="21" t="s">
        <v>15438</v>
      </c>
      <c r="C361" s="21">
        <v>22</v>
      </c>
      <c r="D361" s="21">
        <v>55.35</v>
      </c>
      <c r="E361" s="253"/>
      <c r="F361" s="16"/>
      <c r="G361" s="14"/>
    </row>
    <row r="362" spans="1:7" x14ac:dyDescent="0.25">
      <c r="A362" s="20">
        <v>44756</v>
      </c>
      <c r="B362" s="21" t="s">
        <v>15439</v>
      </c>
      <c r="C362" s="21">
        <v>95</v>
      </c>
      <c r="D362" s="21">
        <v>244.52</v>
      </c>
      <c r="E362" s="253"/>
      <c r="F362" s="16"/>
      <c r="G362" s="14"/>
    </row>
    <row r="363" spans="1:7" x14ac:dyDescent="0.25">
      <c r="A363" s="20">
        <v>44756</v>
      </c>
      <c r="B363" s="21" t="s">
        <v>15440</v>
      </c>
      <c r="C363" s="253">
        <v>16</v>
      </c>
      <c r="D363" s="253"/>
      <c r="E363" s="112">
        <v>45</v>
      </c>
      <c r="F363" s="16"/>
      <c r="G363" s="14"/>
    </row>
    <row r="364" spans="1:7" x14ac:dyDescent="0.25">
      <c r="A364" s="20">
        <v>44756</v>
      </c>
      <c r="B364" s="21" t="s">
        <v>15441</v>
      </c>
      <c r="C364" s="253">
        <v>54</v>
      </c>
      <c r="D364" s="112">
        <v>154.97999999999999</v>
      </c>
      <c r="E364" s="253"/>
      <c r="F364" s="16"/>
      <c r="G364" s="14"/>
    </row>
    <row r="365" spans="1:7" x14ac:dyDescent="0.25">
      <c r="A365" s="20">
        <v>44756</v>
      </c>
      <c r="B365" s="21" t="s">
        <v>15442</v>
      </c>
      <c r="C365" s="21">
        <v>76</v>
      </c>
      <c r="D365" s="253"/>
      <c r="E365" s="21">
        <v>468</v>
      </c>
      <c r="F365" s="16"/>
      <c r="G365" s="14"/>
    </row>
    <row r="366" spans="1:7" x14ac:dyDescent="0.25">
      <c r="A366" s="20">
        <v>44756</v>
      </c>
      <c r="B366" s="21" t="s">
        <v>15443</v>
      </c>
      <c r="C366" s="21">
        <v>920</v>
      </c>
      <c r="D366" s="253"/>
      <c r="E366" s="60">
        <v>2025.72</v>
      </c>
      <c r="F366" s="16"/>
      <c r="G366" s="14"/>
    </row>
    <row r="367" spans="1:7" x14ac:dyDescent="0.25">
      <c r="A367" s="20">
        <v>44756</v>
      </c>
      <c r="B367" s="21" t="s">
        <v>15444</v>
      </c>
      <c r="C367" s="21">
        <v>78</v>
      </c>
      <c r="D367" s="253"/>
      <c r="E367" s="21">
        <v>175.5</v>
      </c>
      <c r="F367" s="16"/>
      <c r="G367" s="14"/>
    </row>
    <row r="368" spans="1:7" x14ac:dyDescent="0.25">
      <c r="A368" s="20">
        <v>44756</v>
      </c>
      <c r="B368" s="21" t="s">
        <v>15445</v>
      </c>
      <c r="C368" s="21">
        <v>280</v>
      </c>
      <c r="D368" s="253"/>
      <c r="E368" s="21">
        <v>562.5</v>
      </c>
      <c r="F368" s="16" t="s">
        <v>15464</v>
      </c>
      <c r="G368" s="14"/>
    </row>
    <row r="369" spans="1:7" x14ac:dyDescent="0.25">
      <c r="A369" s="20">
        <v>44756</v>
      </c>
      <c r="B369" s="21" t="s">
        <v>15446</v>
      </c>
      <c r="C369" s="21">
        <v>172</v>
      </c>
      <c r="D369" s="21">
        <v>431.73</v>
      </c>
      <c r="E369" s="253"/>
      <c r="F369" s="16" t="s">
        <v>15464</v>
      </c>
      <c r="G369" s="14"/>
    </row>
    <row r="370" spans="1:7" x14ac:dyDescent="0.25">
      <c r="A370" s="20">
        <v>44756</v>
      </c>
      <c r="B370" s="21" t="s">
        <v>15447</v>
      </c>
      <c r="C370" s="21">
        <v>21</v>
      </c>
      <c r="D370" s="21">
        <v>60.76</v>
      </c>
      <c r="E370" s="253"/>
      <c r="F370" s="16"/>
      <c r="G370" s="14"/>
    </row>
    <row r="371" spans="1:7" x14ac:dyDescent="0.25">
      <c r="A371" s="20">
        <v>44756</v>
      </c>
      <c r="B371" s="21" t="s">
        <v>15448</v>
      </c>
      <c r="C371" s="21">
        <v>403</v>
      </c>
      <c r="D371" s="253"/>
      <c r="E371" s="21">
        <v>910</v>
      </c>
      <c r="F371" s="16"/>
    </row>
    <row r="372" spans="1:7" x14ac:dyDescent="0.25">
      <c r="A372" s="20">
        <v>44756</v>
      </c>
      <c r="B372" s="21" t="s">
        <v>15449</v>
      </c>
      <c r="C372" s="21">
        <v>510</v>
      </c>
      <c r="D372" s="253"/>
      <c r="E372" s="60">
        <v>1090.1300000000001</v>
      </c>
      <c r="F372" s="16"/>
    </row>
    <row r="373" spans="1:7" x14ac:dyDescent="0.25">
      <c r="A373" s="20">
        <v>44756</v>
      </c>
      <c r="B373" s="21" t="s">
        <v>15450</v>
      </c>
      <c r="C373" s="21">
        <v>39</v>
      </c>
      <c r="D373" s="112">
        <v>121.52</v>
      </c>
      <c r="E373" s="253"/>
      <c r="F373" s="16"/>
      <c r="G373" s="14"/>
    </row>
    <row r="374" spans="1:7" x14ac:dyDescent="0.25">
      <c r="A374" s="20">
        <v>44756</v>
      </c>
      <c r="B374" s="21" t="s">
        <v>15451</v>
      </c>
      <c r="C374" s="21">
        <v>181</v>
      </c>
      <c r="D374" s="253"/>
      <c r="E374" s="21">
        <v>400.5</v>
      </c>
      <c r="F374" s="16"/>
      <c r="G374" s="14"/>
    </row>
    <row r="375" spans="1:7" x14ac:dyDescent="0.25">
      <c r="A375" s="20">
        <v>44756</v>
      </c>
      <c r="B375" s="21" t="s">
        <v>15452</v>
      </c>
      <c r="C375" s="253">
        <v>574</v>
      </c>
      <c r="D375" s="253"/>
      <c r="E375" s="60">
        <v>1318.3</v>
      </c>
      <c r="F375" s="16"/>
      <c r="G375" s="14"/>
    </row>
    <row r="376" spans="1:7" x14ac:dyDescent="0.25">
      <c r="A376" s="20">
        <v>44756</v>
      </c>
      <c r="B376" s="21" t="s">
        <v>15453</v>
      </c>
      <c r="C376" s="21">
        <v>175</v>
      </c>
      <c r="D376" s="253"/>
      <c r="E376" s="21">
        <v>410.8</v>
      </c>
      <c r="F376" s="16"/>
      <c r="G376" s="14"/>
    </row>
    <row r="377" spans="1:7" x14ac:dyDescent="0.25">
      <c r="A377" s="20">
        <v>44756</v>
      </c>
      <c r="B377" s="21" t="s">
        <v>15454</v>
      </c>
      <c r="C377" s="21">
        <v>25</v>
      </c>
      <c r="D377" s="253"/>
      <c r="E377" s="21">
        <v>63</v>
      </c>
      <c r="F377" s="16"/>
      <c r="G377" s="14"/>
    </row>
    <row r="378" spans="1:7" x14ac:dyDescent="0.25">
      <c r="A378" s="20">
        <v>44756</v>
      </c>
      <c r="B378" s="21" t="s">
        <v>15455</v>
      </c>
      <c r="C378" s="21">
        <v>223</v>
      </c>
      <c r="D378" s="112">
        <v>464.94</v>
      </c>
      <c r="E378" s="253"/>
      <c r="F378" s="16"/>
      <c r="G378" s="14"/>
    </row>
    <row r="379" spans="1:7" x14ac:dyDescent="0.25">
      <c r="A379" s="20">
        <v>44756</v>
      </c>
      <c r="B379" s="21" t="s">
        <v>15456</v>
      </c>
      <c r="C379" s="112">
        <v>251</v>
      </c>
      <c r="D379" s="253"/>
      <c r="E379" s="21">
        <v>521.54999999999995</v>
      </c>
      <c r="F379" s="16"/>
      <c r="G379" s="14"/>
    </row>
    <row r="380" spans="1:7" x14ac:dyDescent="0.25">
      <c r="A380" s="20">
        <v>44756</v>
      </c>
      <c r="B380" s="21" t="s">
        <v>15457</v>
      </c>
      <c r="C380" s="21">
        <v>20</v>
      </c>
      <c r="D380" s="253"/>
      <c r="E380" s="21">
        <v>45</v>
      </c>
      <c r="F380" s="16"/>
      <c r="G380" s="14"/>
    </row>
    <row r="381" spans="1:7" x14ac:dyDescent="0.25">
      <c r="A381" s="20">
        <v>44756</v>
      </c>
      <c r="B381" s="21" t="s">
        <v>15458</v>
      </c>
      <c r="C381" s="21">
        <v>113</v>
      </c>
      <c r="D381" s="253"/>
      <c r="E381" s="21">
        <v>244.4</v>
      </c>
      <c r="F381" s="16"/>
      <c r="G381" s="14"/>
    </row>
    <row r="382" spans="1:7" x14ac:dyDescent="0.25">
      <c r="A382" s="20">
        <v>44756</v>
      </c>
      <c r="B382" s="21" t="s">
        <v>15459</v>
      </c>
      <c r="C382" s="21">
        <v>30</v>
      </c>
      <c r="D382" s="112">
        <v>100.55</v>
      </c>
      <c r="E382" s="253"/>
      <c r="F382" s="16"/>
      <c r="G382" s="14"/>
    </row>
    <row r="383" spans="1:7" x14ac:dyDescent="0.25">
      <c r="A383" s="20">
        <v>44756</v>
      </c>
      <c r="B383" s="21" t="s">
        <v>15460</v>
      </c>
      <c r="C383" s="21">
        <v>182</v>
      </c>
      <c r="D383" s="253"/>
      <c r="E383" s="21">
        <v>301.60000000000002</v>
      </c>
      <c r="F383" s="16"/>
      <c r="G383" s="14"/>
    </row>
    <row r="384" spans="1:7" x14ac:dyDescent="0.25">
      <c r="A384" s="20">
        <v>44756</v>
      </c>
      <c r="B384" s="21" t="s">
        <v>15461</v>
      </c>
      <c r="C384" s="21">
        <v>233</v>
      </c>
      <c r="D384" s="253"/>
      <c r="E384" s="21">
        <v>540</v>
      </c>
      <c r="F384" s="16"/>
      <c r="G384" s="14"/>
    </row>
    <row r="385" spans="1:7" x14ac:dyDescent="0.25">
      <c r="A385" s="20">
        <v>44756</v>
      </c>
      <c r="B385" s="21" t="s">
        <v>15462</v>
      </c>
      <c r="C385" s="21">
        <v>691</v>
      </c>
      <c r="D385" s="253"/>
      <c r="E385" s="60">
        <v>1308.1500000000001</v>
      </c>
      <c r="F385" s="16"/>
      <c r="G385" s="14"/>
    </row>
    <row r="386" spans="1:7" x14ac:dyDescent="0.25">
      <c r="A386" s="20">
        <v>44756</v>
      </c>
      <c r="B386" s="21" t="s">
        <v>15463</v>
      </c>
      <c r="C386" s="253">
        <v>25</v>
      </c>
      <c r="D386" s="253">
        <v>89.54</v>
      </c>
      <c r="E386" s="253"/>
      <c r="F386" s="16" t="s">
        <v>15465</v>
      </c>
      <c r="G386" s="14"/>
    </row>
    <row r="387" spans="1:7" x14ac:dyDescent="0.25">
      <c r="A387" s="20">
        <v>44756</v>
      </c>
      <c r="B387" s="21" t="s">
        <v>15466</v>
      </c>
      <c r="C387" s="21">
        <v>80</v>
      </c>
      <c r="D387" s="21">
        <v>187.7</v>
      </c>
      <c r="E387" s="253"/>
      <c r="F387" s="16"/>
      <c r="G387" s="14"/>
    </row>
    <row r="388" spans="1:7" x14ac:dyDescent="0.25">
      <c r="A388" s="20">
        <v>44757</v>
      </c>
      <c r="B388" s="21" t="s">
        <v>15467</v>
      </c>
      <c r="C388" s="21">
        <v>18</v>
      </c>
      <c r="D388" s="21">
        <v>81.16</v>
      </c>
      <c r="E388" s="253"/>
      <c r="F388" s="16"/>
      <c r="G388" s="14"/>
    </row>
    <row r="389" spans="1:7" x14ac:dyDescent="0.25">
      <c r="A389" s="20">
        <v>44757</v>
      </c>
      <c r="B389" s="21" t="s">
        <v>15468</v>
      </c>
      <c r="C389" s="21">
        <v>65</v>
      </c>
      <c r="D389" s="253"/>
      <c r="E389" s="21">
        <v>182</v>
      </c>
      <c r="F389" s="16"/>
      <c r="G389" s="14"/>
    </row>
    <row r="390" spans="1:7" x14ac:dyDescent="0.25">
      <c r="A390" s="20">
        <v>44757</v>
      </c>
      <c r="B390" s="21" t="s">
        <v>15469</v>
      </c>
      <c r="C390" s="21">
        <v>360</v>
      </c>
      <c r="D390" s="253"/>
      <c r="E390" s="21">
        <v>692.55</v>
      </c>
      <c r="F390" s="16"/>
      <c r="G390" s="14"/>
    </row>
    <row r="391" spans="1:7" x14ac:dyDescent="0.25">
      <c r="A391" s="20">
        <v>44757</v>
      </c>
      <c r="B391" s="21" t="s">
        <v>15470</v>
      </c>
      <c r="C391" s="21">
        <v>257</v>
      </c>
      <c r="D391" s="253"/>
      <c r="E391" s="21">
        <v>434.7</v>
      </c>
      <c r="F391" s="16"/>
    </row>
    <row r="392" spans="1:7" x14ac:dyDescent="0.25">
      <c r="A392" s="20">
        <v>44757</v>
      </c>
      <c r="B392" s="21" t="s">
        <v>15471</v>
      </c>
      <c r="C392" s="21">
        <v>21</v>
      </c>
      <c r="D392" s="21">
        <v>63.96</v>
      </c>
      <c r="E392" s="253"/>
      <c r="F392" s="16"/>
    </row>
    <row r="393" spans="1:7" x14ac:dyDescent="0.25">
      <c r="A393" s="20">
        <v>44757</v>
      </c>
      <c r="B393" s="21" t="s">
        <v>15472</v>
      </c>
      <c r="C393" s="21">
        <v>22</v>
      </c>
      <c r="D393" s="21">
        <v>97.17</v>
      </c>
      <c r="E393" s="253"/>
      <c r="F393" s="16"/>
      <c r="G393" s="14"/>
    </row>
    <row r="394" spans="1:7" x14ac:dyDescent="0.25">
      <c r="A394" s="20">
        <v>44757</v>
      </c>
      <c r="B394" s="21" t="s">
        <v>15473</v>
      </c>
      <c r="C394" s="21">
        <v>1014</v>
      </c>
      <c r="D394" s="253"/>
      <c r="E394" s="60">
        <v>2161.13</v>
      </c>
      <c r="F394" s="16"/>
      <c r="G394" s="14"/>
    </row>
    <row r="395" spans="1:7" x14ac:dyDescent="0.25">
      <c r="A395" s="20">
        <v>44757</v>
      </c>
      <c r="B395" s="21" t="s">
        <v>15474</v>
      </c>
      <c r="C395" s="21">
        <v>1600</v>
      </c>
      <c r="D395" s="253"/>
      <c r="E395" s="60">
        <v>4011.28</v>
      </c>
      <c r="F395" s="16"/>
      <c r="G395" s="14"/>
    </row>
    <row r="396" spans="1:7" x14ac:dyDescent="0.25">
      <c r="A396" s="20">
        <v>44757</v>
      </c>
      <c r="B396" s="21" t="s">
        <v>15475</v>
      </c>
      <c r="C396" s="21">
        <v>21</v>
      </c>
      <c r="D396" s="253"/>
      <c r="E396" s="21">
        <v>45</v>
      </c>
      <c r="F396" s="16"/>
      <c r="G396" s="14"/>
    </row>
    <row r="397" spans="1:7" x14ac:dyDescent="0.25">
      <c r="A397" s="20">
        <v>44757</v>
      </c>
      <c r="B397" s="21" t="s">
        <v>15476</v>
      </c>
      <c r="C397" s="21">
        <v>10</v>
      </c>
      <c r="D397" s="253"/>
      <c r="E397" s="21">
        <v>52</v>
      </c>
      <c r="F397" s="16"/>
      <c r="G397" s="14"/>
    </row>
    <row r="398" spans="1:7" x14ac:dyDescent="0.25">
      <c r="A398" s="20">
        <v>44757</v>
      </c>
      <c r="B398" s="21" t="s">
        <v>15477</v>
      </c>
      <c r="C398" s="21">
        <v>20</v>
      </c>
      <c r="D398" s="253"/>
      <c r="E398" s="21">
        <v>49.25</v>
      </c>
      <c r="F398" s="16"/>
      <c r="G398" s="14"/>
    </row>
    <row r="399" spans="1:7" x14ac:dyDescent="0.25">
      <c r="A399" s="20">
        <v>44757</v>
      </c>
      <c r="B399" s="21" t="s">
        <v>15478</v>
      </c>
      <c r="C399" s="21">
        <v>150</v>
      </c>
      <c r="D399" s="213">
        <v>179.09</v>
      </c>
      <c r="E399" s="253"/>
      <c r="F399" s="16"/>
      <c r="G399" s="14"/>
    </row>
    <row r="400" spans="1:7" x14ac:dyDescent="0.25">
      <c r="A400" s="20">
        <v>44757</v>
      </c>
      <c r="B400" s="389" t="s">
        <v>15479</v>
      </c>
      <c r="C400" s="21">
        <v>20</v>
      </c>
      <c r="D400" s="253"/>
      <c r="E400" s="21">
        <v>194</v>
      </c>
      <c r="F400" s="16"/>
      <c r="G400" s="14"/>
    </row>
    <row r="401" spans="1:7" x14ac:dyDescent="0.25">
      <c r="A401" s="20">
        <v>44757</v>
      </c>
      <c r="B401" s="21" t="s">
        <v>15480</v>
      </c>
      <c r="C401" s="21">
        <v>60</v>
      </c>
      <c r="D401" s="253"/>
      <c r="E401" s="21">
        <v>150.80000000000001</v>
      </c>
      <c r="F401" s="16"/>
      <c r="G401" s="14"/>
    </row>
    <row r="402" spans="1:7" x14ac:dyDescent="0.25">
      <c r="A402" s="20">
        <v>44757</v>
      </c>
      <c r="B402" s="21" t="s">
        <v>15481</v>
      </c>
      <c r="C402" s="21">
        <v>14</v>
      </c>
      <c r="D402" s="21">
        <v>63.96</v>
      </c>
      <c r="E402" s="253"/>
      <c r="F402" s="16"/>
      <c r="G402" s="14"/>
    </row>
    <row r="403" spans="1:7" x14ac:dyDescent="0.25">
      <c r="A403" s="20">
        <v>44757</v>
      </c>
      <c r="B403" s="21" t="s">
        <v>15482</v>
      </c>
      <c r="C403" s="21">
        <v>27</v>
      </c>
      <c r="D403" s="21">
        <v>80.44</v>
      </c>
      <c r="E403" s="253"/>
      <c r="F403" s="16"/>
      <c r="G403" s="14"/>
    </row>
    <row r="404" spans="1:7" x14ac:dyDescent="0.25">
      <c r="A404" s="20">
        <v>44757</v>
      </c>
      <c r="B404" s="21" t="s">
        <v>15483</v>
      </c>
      <c r="C404" s="21">
        <v>250</v>
      </c>
      <c r="D404" s="253"/>
      <c r="E404" s="21">
        <v>728</v>
      </c>
      <c r="F404" s="16"/>
      <c r="G404" s="14"/>
    </row>
    <row r="405" spans="1:7" x14ac:dyDescent="0.25">
      <c r="A405" s="20">
        <v>44757</v>
      </c>
      <c r="B405" s="21" t="s">
        <v>15484</v>
      </c>
      <c r="C405" s="253">
        <v>184</v>
      </c>
      <c r="D405" s="253"/>
      <c r="E405" s="21">
        <v>503.2</v>
      </c>
      <c r="F405" s="16"/>
      <c r="G405" s="14"/>
    </row>
    <row r="406" spans="1:7" x14ac:dyDescent="0.25">
      <c r="A406" s="20">
        <v>44757</v>
      </c>
      <c r="B406" s="21" t="s">
        <v>15485</v>
      </c>
      <c r="C406" s="253">
        <v>58</v>
      </c>
      <c r="D406" s="253"/>
      <c r="E406" s="253">
        <v>126</v>
      </c>
      <c r="F406" s="16"/>
      <c r="G406" s="14"/>
    </row>
    <row r="407" spans="1:7" x14ac:dyDescent="0.25">
      <c r="A407" s="20">
        <v>44757</v>
      </c>
      <c r="B407" s="21" t="s">
        <v>15486</v>
      </c>
      <c r="C407" s="253">
        <v>88</v>
      </c>
      <c r="D407" s="253"/>
      <c r="E407" s="253">
        <v>180</v>
      </c>
      <c r="F407" s="16" t="s">
        <v>15002</v>
      </c>
      <c r="G407" s="14"/>
    </row>
    <row r="408" spans="1:7" x14ac:dyDescent="0.25">
      <c r="A408" s="20">
        <v>44757</v>
      </c>
      <c r="B408" s="21" t="s">
        <v>15487</v>
      </c>
      <c r="C408" s="253">
        <v>50</v>
      </c>
      <c r="D408" s="253">
        <v>187.7</v>
      </c>
      <c r="E408" s="253"/>
      <c r="F408" s="16"/>
      <c r="G408" s="14"/>
    </row>
    <row r="409" spans="1:7" x14ac:dyDescent="0.25">
      <c r="A409" s="20">
        <v>44757</v>
      </c>
      <c r="B409" s="21" t="s">
        <v>15488</v>
      </c>
      <c r="C409" s="21">
        <v>100</v>
      </c>
      <c r="D409" s="59"/>
      <c r="E409" s="21">
        <v>252</v>
      </c>
      <c r="F409"/>
      <c r="G409" s="14"/>
    </row>
    <row r="410" spans="1:7" x14ac:dyDescent="0.25">
      <c r="A410" s="20">
        <v>44757</v>
      </c>
      <c r="B410" s="21" t="s">
        <v>15489</v>
      </c>
      <c r="C410" s="21">
        <v>24</v>
      </c>
      <c r="D410" s="21">
        <v>63.96</v>
      </c>
      <c r="E410" s="21"/>
      <c r="F410"/>
    </row>
    <row r="411" spans="1:7" x14ac:dyDescent="0.25">
      <c r="A411" s="20">
        <v>44760</v>
      </c>
      <c r="B411" s="21" t="s">
        <v>15490</v>
      </c>
      <c r="C411" s="21">
        <v>13</v>
      </c>
      <c r="D411" s="59"/>
      <c r="E411" s="21">
        <v>45</v>
      </c>
      <c r="F411" t="s">
        <v>15002</v>
      </c>
    </row>
    <row r="412" spans="1:7" x14ac:dyDescent="0.25">
      <c r="A412" s="20">
        <v>44760</v>
      </c>
      <c r="B412" s="21" t="s">
        <v>15491</v>
      </c>
      <c r="C412" s="21">
        <v>75</v>
      </c>
      <c r="D412" s="21">
        <v>201.47</v>
      </c>
      <c r="E412" s="21"/>
      <c r="F412"/>
      <c r="G412" s="14"/>
    </row>
    <row r="413" spans="1:7" x14ac:dyDescent="0.25">
      <c r="A413" s="20">
        <v>44760</v>
      </c>
      <c r="B413" s="21" t="s">
        <v>15492</v>
      </c>
      <c r="C413" s="21">
        <v>140</v>
      </c>
      <c r="D413" s="21">
        <v>309.95999999999998</v>
      </c>
      <c r="E413" s="21"/>
      <c r="F413"/>
      <c r="G413" s="14"/>
    </row>
    <row r="414" spans="1:7" x14ac:dyDescent="0.25">
      <c r="A414" s="20">
        <v>44760</v>
      </c>
      <c r="B414" s="21" t="s">
        <v>15493</v>
      </c>
      <c r="C414" s="21">
        <v>330</v>
      </c>
      <c r="D414" s="59"/>
      <c r="E414" s="21">
        <v>637.74</v>
      </c>
      <c r="F414"/>
      <c r="G414" s="14"/>
    </row>
    <row r="415" spans="1:7" x14ac:dyDescent="0.25">
      <c r="A415" s="20">
        <v>44760</v>
      </c>
      <c r="B415" s="21" t="s">
        <v>15494</v>
      </c>
      <c r="C415" s="21">
        <v>163</v>
      </c>
      <c r="D415" s="59"/>
      <c r="E415" s="21">
        <v>410.8</v>
      </c>
      <c r="F415"/>
      <c r="G415" s="14"/>
    </row>
    <row r="416" spans="1:7" x14ac:dyDescent="0.25">
      <c r="A416" s="20">
        <v>44760</v>
      </c>
      <c r="B416" s="21" t="s">
        <v>15495</v>
      </c>
      <c r="C416" s="21">
        <v>20</v>
      </c>
      <c r="D416" s="21">
        <v>63.96</v>
      </c>
      <c r="E416" s="21"/>
      <c r="F416"/>
      <c r="G416" s="14"/>
    </row>
    <row r="417" spans="1:7" x14ac:dyDescent="0.25">
      <c r="A417" s="20">
        <v>44760</v>
      </c>
      <c r="B417" s="256" t="s">
        <v>15496</v>
      </c>
      <c r="C417" s="21">
        <v>5</v>
      </c>
      <c r="D417" s="59"/>
      <c r="E417" s="21">
        <v>52</v>
      </c>
      <c r="F417"/>
      <c r="G417" s="14"/>
    </row>
    <row r="418" spans="1:7" x14ac:dyDescent="0.25">
      <c r="A418" s="20">
        <v>44760</v>
      </c>
      <c r="B418" s="21" t="s">
        <v>15497</v>
      </c>
      <c r="C418" s="21">
        <v>45</v>
      </c>
      <c r="D418" s="21">
        <v>109.47</v>
      </c>
      <c r="E418" s="21"/>
      <c r="F418"/>
      <c r="G418" s="14"/>
    </row>
    <row r="419" spans="1:7" x14ac:dyDescent="0.25">
      <c r="A419" s="20">
        <v>44760</v>
      </c>
      <c r="B419" s="21" t="s">
        <v>15498</v>
      </c>
      <c r="C419" s="21">
        <v>75</v>
      </c>
      <c r="D419" s="21">
        <v>232.47</v>
      </c>
      <c r="E419" s="21"/>
      <c r="F419"/>
      <c r="G419" s="14"/>
    </row>
    <row r="420" spans="1:7" x14ac:dyDescent="0.25">
      <c r="A420" s="20">
        <v>44760</v>
      </c>
      <c r="B420" s="21" t="s">
        <v>15499</v>
      </c>
      <c r="C420" s="21">
        <v>300</v>
      </c>
      <c r="D420" s="59"/>
      <c r="E420" s="21">
        <v>642</v>
      </c>
      <c r="F420"/>
      <c r="G420" s="14"/>
    </row>
    <row r="421" spans="1:7" x14ac:dyDescent="0.25">
      <c r="A421" s="20">
        <v>44760</v>
      </c>
      <c r="B421" s="21" t="s">
        <v>15500</v>
      </c>
      <c r="C421" s="21">
        <v>71</v>
      </c>
      <c r="D421" s="59"/>
      <c r="E421" s="21">
        <v>270</v>
      </c>
      <c r="F421" t="s">
        <v>15002</v>
      </c>
      <c r="G421" s="14"/>
    </row>
    <row r="422" spans="1:7" x14ac:dyDescent="0.25">
      <c r="A422" s="20">
        <v>44760</v>
      </c>
      <c r="B422" s="21" t="s">
        <v>15501</v>
      </c>
      <c r="C422" s="21">
        <v>10</v>
      </c>
      <c r="D422" s="59"/>
      <c r="E422" s="21">
        <v>52</v>
      </c>
      <c r="F422"/>
      <c r="G422" s="14"/>
    </row>
    <row r="423" spans="1:7" x14ac:dyDescent="0.25">
      <c r="A423" s="20">
        <v>44760</v>
      </c>
      <c r="B423" s="21" t="s">
        <v>15502</v>
      </c>
      <c r="C423" s="21">
        <v>210</v>
      </c>
      <c r="D423" s="21"/>
      <c r="E423" s="21">
        <v>463.8</v>
      </c>
      <c r="F423"/>
      <c r="G423" s="14"/>
    </row>
    <row r="424" spans="1:7" x14ac:dyDescent="0.25">
      <c r="A424" s="20">
        <v>44760</v>
      </c>
      <c r="B424" s="21" t="s">
        <v>15503</v>
      </c>
      <c r="C424" s="21">
        <v>24</v>
      </c>
      <c r="D424" s="59"/>
      <c r="E424" s="21">
        <v>121.5</v>
      </c>
      <c r="F424"/>
      <c r="G424" s="14"/>
    </row>
    <row r="425" spans="1:7" x14ac:dyDescent="0.25">
      <c r="A425" s="20">
        <v>44760</v>
      </c>
      <c r="B425" s="21" t="s">
        <v>15504</v>
      </c>
      <c r="C425" s="21">
        <v>48</v>
      </c>
      <c r="D425" s="59"/>
      <c r="E425" s="21">
        <v>130</v>
      </c>
      <c r="F425"/>
      <c r="G425" s="14"/>
    </row>
    <row r="426" spans="1:7" x14ac:dyDescent="0.25">
      <c r="A426" s="20">
        <v>44760</v>
      </c>
      <c r="B426" s="21" t="s">
        <v>15505</v>
      </c>
      <c r="C426" s="21">
        <v>25</v>
      </c>
      <c r="D426" s="21">
        <v>81.16</v>
      </c>
      <c r="E426" s="21"/>
      <c r="F426"/>
      <c r="G426" s="14"/>
    </row>
    <row r="427" spans="1:7" x14ac:dyDescent="0.25">
      <c r="A427" s="20">
        <v>44760</v>
      </c>
      <c r="B427" s="21" t="s">
        <v>15508</v>
      </c>
      <c r="C427" s="21">
        <v>5</v>
      </c>
      <c r="D427" s="59"/>
      <c r="E427" s="21">
        <v>45</v>
      </c>
      <c r="F427"/>
    </row>
    <row r="428" spans="1:7" x14ac:dyDescent="0.25">
      <c r="A428" s="20">
        <v>44760</v>
      </c>
      <c r="B428" s="21" t="s">
        <v>15509</v>
      </c>
      <c r="C428" s="21">
        <v>330</v>
      </c>
      <c r="D428" s="59"/>
      <c r="E428" s="21">
        <v>729</v>
      </c>
      <c r="F428"/>
      <c r="G428" s="14"/>
    </row>
    <row r="429" spans="1:7" x14ac:dyDescent="0.25">
      <c r="A429" s="20">
        <v>44760</v>
      </c>
      <c r="B429" s="21" t="s">
        <v>15510</v>
      </c>
      <c r="C429" s="21">
        <v>25</v>
      </c>
      <c r="D429" s="21">
        <v>77.489999999999995</v>
      </c>
      <c r="E429" s="21"/>
      <c r="F429"/>
      <c r="G429" s="14"/>
    </row>
    <row r="430" spans="1:7" x14ac:dyDescent="0.25">
      <c r="A430" s="20">
        <v>44760</v>
      </c>
      <c r="B430" s="21" t="s">
        <v>15511</v>
      </c>
      <c r="C430" s="21">
        <v>143</v>
      </c>
      <c r="D430" s="59"/>
      <c r="E430" s="21">
        <v>324</v>
      </c>
      <c r="F430"/>
      <c r="G430" s="14"/>
    </row>
    <row r="431" spans="1:7" x14ac:dyDescent="0.25">
      <c r="A431" s="20">
        <v>44760</v>
      </c>
      <c r="B431" s="21" t="s">
        <v>15512</v>
      </c>
      <c r="C431" s="21">
        <v>76</v>
      </c>
      <c r="D431" s="59"/>
      <c r="E431" s="21">
        <v>187.2</v>
      </c>
      <c r="F431"/>
      <c r="G431" s="14"/>
    </row>
    <row r="432" spans="1:7" x14ac:dyDescent="0.25">
      <c r="A432" s="20">
        <v>44760</v>
      </c>
      <c r="B432" s="21" t="s">
        <v>15513</v>
      </c>
      <c r="C432" s="21">
        <v>28</v>
      </c>
      <c r="D432" s="59"/>
      <c r="E432" s="21">
        <v>52</v>
      </c>
      <c r="F432"/>
      <c r="G432" s="14"/>
    </row>
    <row r="433" spans="1:7" x14ac:dyDescent="0.25">
      <c r="A433" s="20">
        <v>44760</v>
      </c>
      <c r="B433" s="21" t="s">
        <v>15514</v>
      </c>
      <c r="C433" s="21">
        <v>95</v>
      </c>
      <c r="D433" s="21">
        <v>613.03</v>
      </c>
      <c r="E433" s="21"/>
      <c r="F433"/>
      <c r="G433" s="14"/>
    </row>
    <row r="434" spans="1:7" x14ac:dyDescent="0.25">
      <c r="A434" s="20">
        <v>44760</v>
      </c>
      <c r="B434" s="21" t="s">
        <v>15515</v>
      </c>
      <c r="C434" s="21">
        <v>36</v>
      </c>
      <c r="D434" s="59"/>
      <c r="E434" s="21">
        <v>76.5</v>
      </c>
      <c r="F434"/>
      <c r="G434" s="14"/>
    </row>
    <row r="435" spans="1:7" x14ac:dyDescent="0.25">
      <c r="A435" s="20">
        <v>44760</v>
      </c>
      <c r="B435" s="21" t="s">
        <v>15516</v>
      </c>
      <c r="C435" s="21">
        <v>33</v>
      </c>
      <c r="D435" s="21">
        <v>108.73</v>
      </c>
      <c r="E435" s="21"/>
      <c r="F435"/>
      <c r="G435" s="14"/>
    </row>
    <row r="436" spans="1:7" x14ac:dyDescent="0.25">
      <c r="A436" s="20">
        <v>44760</v>
      </c>
      <c r="B436" s="21" t="s">
        <v>15517</v>
      </c>
      <c r="C436" s="21">
        <v>202</v>
      </c>
      <c r="D436" s="59"/>
      <c r="E436" s="21">
        <v>432</v>
      </c>
      <c r="F436"/>
      <c r="G436" s="14"/>
    </row>
    <row r="437" spans="1:7" x14ac:dyDescent="0.25">
      <c r="A437" s="20">
        <v>44760</v>
      </c>
      <c r="B437" s="21" t="s">
        <v>15518</v>
      </c>
      <c r="C437" s="21">
        <v>180</v>
      </c>
      <c r="D437" s="21">
        <v>453.87</v>
      </c>
      <c r="E437" s="21"/>
      <c r="F437" t="s">
        <v>15002</v>
      </c>
      <c r="G437" s="14"/>
    </row>
    <row r="438" spans="1:7" x14ac:dyDescent="0.25">
      <c r="A438" s="20">
        <v>44760</v>
      </c>
      <c r="B438" s="21" t="s">
        <v>15519</v>
      </c>
      <c r="C438" s="21">
        <v>25</v>
      </c>
      <c r="D438" s="21">
        <v>89.54</v>
      </c>
      <c r="E438" s="21"/>
      <c r="F438"/>
      <c r="G438" s="14"/>
    </row>
    <row r="439" spans="1:7" x14ac:dyDescent="0.25">
      <c r="A439" s="20">
        <v>44760</v>
      </c>
      <c r="B439" s="21" t="s">
        <v>15520</v>
      </c>
      <c r="C439" s="21">
        <v>152</v>
      </c>
      <c r="D439" s="21">
        <v>309.95999999999998</v>
      </c>
      <c r="E439" s="21"/>
      <c r="F439"/>
      <c r="G439" s="14"/>
    </row>
    <row r="440" spans="1:7" x14ac:dyDescent="0.25">
      <c r="A440" s="20">
        <v>44760</v>
      </c>
      <c r="B440" s="21" t="s">
        <v>15521</v>
      </c>
      <c r="C440" s="21">
        <v>249</v>
      </c>
      <c r="D440" s="59"/>
      <c r="E440" s="21">
        <v>564.29999999999995</v>
      </c>
      <c r="F440"/>
      <c r="G440" s="14"/>
    </row>
    <row r="441" spans="1:7" x14ac:dyDescent="0.25">
      <c r="A441" s="20">
        <v>44760</v>
      </c>
      <c r="B441" s="21" t="s">
        <v>15522</v>
      </c>
      <c r="C441" s="21">
        <v>50</v>
      </c>
      <c r="D441" s="59"/>
      <c r="E441" s="21">
        <v>108</v>
      </c>
      <c r="F441"/>
      <c r="G441" s="14"/>
    </row>
    <row r="442" spans="1:7" x14ac:dyDescent="0.25">
      <c r="A442" s="20">
        <v>44761</v>
      </c>
      <c r="B442" s="21" t="s">
        <v>15523</v>
      </c>
      <c r="C442" s="21">
        <v>385</v>
      </c>
      <c r="D442" s="21">
        <v>852.39</v>
      </c>
      <c r="E442" s="21"/>
      <c r="F442"/>
      <c r="G442" s="14"/>
    </row>
    <row r="443" spans="1:7" x14ac:dyDescent="0.25">
      <c r="A443" s="20">
        <v>44761</v>
      </c>
      <c r="B443" s="21" t="s">
        <v>15524</v>
      </c>
      <c r="C443" s="21">
        <v>15</v>
      </c>
      <c r="D443" s="21">
        <v>55.35</v>
      </c>
      <c r="E443" s="21"/>
      <c r="F443"/>
      <c r="G443" s="14"/>
    </row>
    <row r="444" spans="1:7" x14ac:dyDescent="0.25">
      <c r="A444" s="20">
        <v>44761</v>
      </c>
      <c r="B444" s="21" t="s">
        <v>15525</v>
      </c>
      <c r="C444" s="21">
        <v>68</v>
      </c>
      <c r="D444" s="21">
        <v>201.11</v>
      </c>
      <c r="E444" s="21"/>
      <c r="F444"/>
      <c r="G444" s="14"/>
    </row>
    <row r="445" spans="1:7" x14ac:dyDescent="0.25">
      <c r="A445" s="20">
        <v>44761</v>
      </c>
      <c r="B445" s="21" t="s">
        <v>15526</v>
      </c>
      <c r="C445" s="21">
        <v>36</v>
      </c>
      <c r="D445" s="21">
        <v>102.34</v>
      </c>
      <c r="E445" s="21"/>
      <c r="F445"/>
      <c r="G445" s="14"/>
    </row>
    <row r="446" spans="1:7" x14ac:dyDescent="0.25">
      <c r="A446" s="20">
        <v>44761</v>
      </c>
      <c r="B446" s="21" t="s">
        <v>15527</v>
      </c>
      <c r="C446" s="21">
        <v>75</v>
      </c>
      <c r="D446" s="59"/>
      <c r="E446" s="21">
        <v>218.4</v>
      </c>
      <c r="F446"/>
    </row>
    <row r="447" spans="1:7" x14ac:dyDescent="0.25">
      <c r="A447" s="20">
        <v>44761</v>
      </c>
      <c r="B447" s="21" t="s">
        <v>15528</v>
      </c>
      <c r="C447" s="21">
        <v>13</v>
      </c>
      <c r="D447" s="59"/>
      <c r="E447" s="21">
        <v>52</v>
      </c>
      <c r="F447"/>
    </row>
    <row r="448" spans="1:7" x14ac:dyDescent="0.25">
      <c r="A448" s="20">
        <v>44761</v>
      </c>
      <c r="B448" s="21" t="s">
        <v>15529</v>
      </c>
      <c r="C448" s="21">
        <v>130</v>
      </c>
      <c r="D448" s="59"/>
      <c r="E448" s="21">
        <v>274.39999999999998</v>
      </c>
      <c r="F448"/>
      <c r="G448" s="14"/>
    </row>
    <row r="449" spans="1:7" x14ac:dyDescent="0.25">
      <c r="A449" s="20">
        <v>44761</v>
      </c>
      <c r="B449" s="21" t="s">
        <v>15530</v>
      </c>
      <c r="C449" s="21">
        <v>57</v>
      </c>
      <c r="D449" s="59"/>
      <c r="E449" s="21">
        <v>155.19999999999999</v>
      </c>
      <c r="F449"/>
      <c r="G449" s="14"/>
    </row>
    <row r="450" spans="1:7" x14ac:dyDescent="0.25">
      <c r="A450" s="20">
        <v>44761</v>
      </c>
      <c r="B450" s="21" t="s">
        <v>15531</v>
      </c>
      <c r="C450" s="21">
        <v>10</v>
      </c>
      <c r="D450" s="59"/>
      <c r="E450" s="21">
        <v>45</v>
      </c>
      <c r="F450"/>
      <c r="G450" s="14"/>
    </row>
    <row r="451" spans="1:7" x14ac:dyDescent="0.25">
      <c r="A451" s="20">
        <v>44761</v>
      </c>
      <c r="B451" s="21" t="s">
        <v>15532</v>
      </c>
      <c r="C451" s="21">
        <v>132</v>
      </c>
      <c r="D451" s="21">
        <v>358.18</v>
      </c>
      <c r="E451" s="21"/>
      <c r="F451"/>
      <c r="G451" s="14"/>
    </row>
    <row r="452" spans="1:7" x14ac:dyDescent="0.25">
      <c r="A452" s="20">
        <v>44761</v>
      </c>
      <c r="B452" s="21" t="s">
        <v>15533</v>
      </c>
      <c r="C452" s="21">
        <v>867</v>
      </c>
      <c r="D452" s="59"/>
      <c r="E452" s="60">
        <v>2287.35</v>
      </c>
      <c r="F452"/>
      <c r="G452" s="14"/>
    </row>
    <row r="453" spans="1:7" x14ac:dyDescent="0.25">
      <c r="A453" s="20">
        <v>44761</v>
      </c>
      <c r="B453" s="21" t="s">
        <v>15534</v>
      </c>
      <c r="C453" s="21">
        <v>50</v>
      </c>
      <c r="D453" s="21">
        <v>179.13</v>
      </c>
      <c r="E453" s="21"/>
      <c r="F453"/>
      <c r="G453" s="14"/>
    </row>
    <row r="454" spans="1:7" x14ac:dyDescent="0.25">
      <c r="A454" s="20">
        <v>44761</v>
      </c>
      <c r="B454" s="21" t="s">
        <v>15535</v>
      </c>
      <c r="C454" s="21">
        <v>113</v>
      </c>
      <c r="D454" s="59"/>
      <c r="E454" s="21">
        <v>229.5</v>
      </c>
      <c r="F454" t="s">
        <v>15002</v>
      </c>
      <c r="G454" s="14"/>
    </row>
    <row r="455" spans="1:7" x14ac:dyDescent="0.25">
      <c r="A455" s="20">
        <v>44761</v>
      </c>
      <c r="B455" s="21" t="s">
        <v>15536</v>
      </c>
      <c r="C455" s="21">
        <v>160</v>
      </c>
      <c r="D455" s="21">
        <v>278.95999999999998</v>
      </c>
      <c r="E455" s="21"/>
      <c r="F455"/>
      <c r="G455" s="14"/>
    </row>
    <row r="456" spans="1:7" x14ac:dyDescent="0.25">
      <c r="A456" s="20">
        <v>44761</v>
      </c>
      <c r="B456" s="21" t="s">
        <v>15537</v>
      </c>
      <c r="C456" s="21">
        <v>60</v>
      </c>
      <c r="D456" s="59"/>
      <c r="E456" s="21">
        <v>151.30000000000001</v>
      </c>
      <c r="F456"/>
      <c r="G456" s="14"/>
    </row>
    <row r="457" spans="1:7" x14ac:dyDescent="0.25">
      <c r="A457" s="20">
        <v>44761</v>
      </c>
      <c r="B457" s="21" t="s">
        <v>15538</v>
      </c>
      <c r="C457" s="21">
        <v>192</v>
      </c>
      <c r="D457" s="59"/>
      <c r="E457" s="21">
        <v>483</v>
      </c>
      <c r="F457"/>
      <c r="G457" s="14"/>
    </row>
    <row r="458" spans="1:7" x14ac:dyDescent="0.25">
      <c r="A458" s="20">
        <v>44761</v>
      </c>
      <c r="B458" s="21" t="s">
        <v>15539</v>
      </c>
      <c r="C458" s="21">
        <v>27</v>
      </c>
      <c r="D458" s="59"/>
      <c r="E458" s="21">
        <v>63</v>
      </c>
      <c r="F458"/>
      <c r="G458" s="14"/>
    </row>
    <row r="459" spans="1:7" x14ac:dyDescent="0.25">
      <c r="A459" s="20">
        <v>44761</v>
      </c>
      <c r="B459" s="21" t="s">
        <v>15540</v>
      </c>
      <c r="C459" s="21">
        <v>424</v>
      </c>
      <c r="D459" s="59"/>
      <c r="E459" s="21">
        <v>837.9</v>
      </c>
      <c r="F459"/>
      <c r="G459" s="14"/>
    </row>
    <row r="460" spans="1:7" x14ac:dyDescent="0.25">
      <c r="A460" s="20">
        <v>44761</v>
      </c>
      <c r="B460" s="21" t="s">
        <v>15541</v>
      </c>
      <c r="C460" s="21">
        <v>50</v>
      </c>
      <c r="D460" s="59"/>
      <c r="E460" s="21">
        <v>104</v>
      </c>
      <c r="F460"/>
    </row>
    <row r="461" spans="1:7" x14ac:dyDescent="0.25">
      <c r="A461" s="20">
        <v>44761</v>
      </c>
      <c r="B461" s="21" t="s">
        <v>15542</v>
      </c>
      <c r="C461" s="21">
        <v>26</v>
      </c>
      <c r="D461" s="59"/>
      <c r="E461" s="21">
        <v>46.8</v>
      </c>
      <c r="F461"/>
    </row>
    <row r="462" spans="1:7" x14ac:dyDescent="0.25">
      <c r="A462" s="20">
        <v>44761</v>
      </c>
      <c r="B462" s="21" t="s">
        <v>15544</v>
      </c>
      <c r="C462" s="21">
        <v>182</v>
      </c>
      <c r="D462" s="59"/>
      <c r="E462" s="21">
        <v>435</v>
      </c>
      <c r="F462"/>
    </row>
    <row r="463" spans="1:7" x14ac:dyDescent="0.25">
      <c r="A463" s="20">
        <v>44761</v>
      </c>
      <c r="B463" s="21" t="s">
        <v>15545</v>
      </c>
      <c r="C463" s="21">
        <v>30</v>
      </c>
      <c r="D463" s="21">
        <v>89.54</v>
      </c>
      <c r="E463" s="21"/>
      <c r="F463"/>
    </row>
    <row r="464" spans="1:7" x14ac:dyDescent="0.25">
      <c r="A464" s="20">
        <v>44761</v>
      </c>
      <c r="B464" s="21" t="s">
        <v>15546</v>
      </c>
      <c r="C464" s="21">
        <v>52</v>
      </c>
      <c r="D464" s="59"/>
      <c r="E464" s="21">
        <v>103.5</v>
      </c>
      <c r="F464"/>
    </row>
    <row r="465" spans="1:6" x14ac:dyDescent="0.25">
      <c r="A465" s="20">
        <v>44761</v>
      </c>
      <c r="B465" s="21" t="s">
        <v>15547</v>
      </c>
      <c r="C465" s="21">
        <v>50</v>
      </c>
      <c r="D465" s="21">
        <v>154.97999999999999</v>
      </c>
      <c r="E465" s="253"/>
      <c r="F465" s="16"/>
    </row>
    <row r="466" spans="1:6" x14ac:dyDescent="0.25">
      <c r="A466" s="20">
        <v>44761</v>
      </c>
      <c r="B466" s="21" t="s">
        <v>15548</v>
      </c>
      <c r="C466" s="21">
        <v>31</v>
      </c>
      <c r="D466" s="21">
        <v>116.24</v>
      </c>
      <c r="E466" s="253"/>
      <c r="F466" s="16"/>
    </row>
    <row r="467" spans="1:6" x14ac:dyDescent="0.25">
      <c r="A467" s="20">
        <v>44762</v>
      </c>
      <c r="B467" s="21" t="s">
        <v>15549</v>
      </c>
      <c r="C467" s="21">
        <v>129</v>
      </c>
      <c r="D467" s="59"/>
      <c r="E467" s="21">
        <v>288</v>
      </c>
      <c r="F467" s="16"/>
    </row>
    <row r="468" spans="1:6" x14ac:dyDescent="0.25">
      <c r="A468" s="20">
        <v>44762</v>
      </c>
      <c r="B468" s="21" t="s">
        <v>15550</v>
      </c>
      <c r="C468" s="21">
        <v>60</v>
      </c>
      <c r="D468" s="21">
        <v>268.63</v>
      </c>
      <c r="E468" s="21"/>
      <c r="F468" s="16"/>
    </row>
    <row r="469" spans="1:6" x14ac:dyDescent="0.25">
      <c r="A469" s="20">
        <v>44762</v>
      </c>
      <c r="B469" s="21" t="s">
        <v>15551</v>
      </c>
      <c r="C469" s="21">
        <v>94</v>
      </c>
      <c r="D469" s="59"/>
      <c r="E469" s="21">
        <v>216</v>
      </c>
      <c r="F469" s="16"/>
    </row>
    <row r="470" spans="1:6" x14ac:dyDescent="0.25">
      <c r="A470" s="20">
        <v>44762</v>
      </c>
      <c r="B470" s="21" t="s">
        <v>15552</v>
      </c>
      <c r="C470" s="21">
        <v>763</v>
      </c>
      <c r="D470" s="59"/>
      <c r="E470" s="60">
        <v>1900.98</v>
      </c>
      <c r="F470" s="16"/>
    </row>
    <row r="471" spans="1:6" x14ac:dyDescent="0.25">
      <c r="A471" s="20">
        <v>44762</v>
      </c>
      <c r="B471" s="21" t="s">
        <v>15553</v>
      </c>
      <c r="C471" s="21">
        <v>90</v>
      </c>
      <c r="D471" s="59"/>
      <c r="E471" s="21">
        <v>189</v>
      </c>
      <c r="F471" s="16"/>
    </row>
    <row r="472" spans="1:6" x14ac:dyDescent="0.25">
      <c r="A472" s="20">
        <v>44762</v>
      </c>
      <c r="B472" s="21" t="s">
        <v>15554</v>
      </c>
      <c r="C472" s="21">
        <v>350</v>
      </c>
      <c r="D472" s="21">
        <v>464.94</v>
      </c>
      <c r="E472" s="21"/>
      <c r="F472" s="16"/>
    </row>
    <row r="473" spans="1:6" x14ac:dyDescent="0.25">
      <c r="A473" s="20">
        <v>44762</v>
      </c>
      <c r="B473" s="21" t="s">
        <v>15555</v>
      </c>
      <c r="C473" s="21">
        <v>44</v>
      </c>
      <c r="D473" s="59"/>
      <c r="E473" s="21">
        <v>135.19999999999999</v>
      </c>
      <c r="F473" s="16"/>
    </row>
    <row r="474" spans="1:6" x14ac:dyDescent="0.25">
      <c r="A474" s="20">
        <v>44762</v>
      </c>
      <c r="B474" s="21" t="s">
        <v>15556</v>
      </c>
      <c r="C474" s="21">
        <v>10</v>
      </c>
      <c r="D474" s="59"/>
      <c r="E474" s="21">
        <v>52</v>
      </c>
      <c r="F474" s="16"/>
    </row>
    <row r="475" spans="1:6" x14ac:dyDescent="0.25">
      <c r="A475" s="20">
        <v>44762</v>
      </c>
      <c r="B475" s="21" t="s">
        <v>15557</v>
      </c>
      <c r="C475" s="21">
        <v>27</v>
      </c>
      <c r="D475" s="59"/>
      <c r="E475" s="21">
        <v>121.68</v>
      </c>
      <c r="F475" s="16"/>
    </row>
    <row r="476" spans="1:6" x14ac:dyDescent="0.25">
      <c r="A476" s="20">
        <v>44762</v>
      </c>
      <c r="B476" s="21" t="s">
        <v>15558</v>
      </c>
      <c r="C476" s="21">
        <v>254</v>
      </c>
      <c r="D476" s="59"/>
      <c r="E476" s="21">
        <v>540</v>
      </c>
      <c r="F476" s="16"/>
    </row>
    <row r="477" spans="1:6" x14ac:dyDescent="0.25">
      <c r="A477" s="20">
        <v>44762</v>
      </c>
      <c r="B477" s="21" t="s">
        <v>15559</v>
      </c>
      <c r="C477" s="21">
        <v>30</v>
      </c>
      <c r="D477" s="21">
        <v>77.489999999999995</v>
      </c>
      <c r="E477" s="21"/>
      <c r="F477" s="16"/>
    </row>
    <row r="478" spans="1:6" x14ac:dyDescent="0.25">
      <c r="A478" s="20">
        <v>44762</v>
      </c>
      <c r="B478" s="21" t="s">
        <v>15560</v>
      </c>
      <c r="C478" s="21">
        <v>92.4</v>
      </c>
      <c r="D478" s="59"/>
      <c r="E478" s="21">
        <v>211.14</v>
      </c>
      <c r="F478" s="16"/>
    </row>
    <row r="479" spans="1:6" x14ac:dyDescent="0.25">
      <c r="A479" s="20">
        <v>44762</v>
      </c>
      <c r="B479" s="21" t="s">
        <v>15561</v>
      </c>
      <c r="C479" s="21">
        <v>186</v>
      </c>
      <c r="D479" s="59"/>
      <c r="E479" s="21">
        <v>315</v>
      </c>
      <c r="F479" s="16"/>
    </row>
    <row r="480" spans="1:6" x14ac:dyDescent="0.25">
      <c r="A480" s="20">
        <v>44762</v>
      </c>
      <c r="B480" s="21" t="s">
        <v>15562</v>
      </c>
      <c r="C480" s="21">
        <v>91</v>
      </c>
      <c r="D480" s="59"/>
      <c r="E480" s="21">
        <v>192.4</v>
      </c>
      <c r="F480" s="16"/>
    </row>
    <row r="481" spans="1:6" x14ac:dyDescent="0.25">
      <c r="A481" s="20">
        <v>44762</v>
      </c>
      <c r="B481" s="21" t="s">
        <v>15563</v>
      </c>
      <c r="C481" s="21">
        <v>48</v>
      </c>
      <c r="D481" s="21">
        <v>121.77</v>
      </c>
      <c r="E481" s="21"/>
      <c r="F481" s="16"/>
    </row>
    <row r="482" spans="1:6" x14ac:dyDescent="0.25">
      <c r="A482" s="20">
        <v>44762</v>
      </c>
      <c r="B482" s="21" t="s">
        <v>15564</v>
      </c>
      <c r="C482" s="21">
        <v>27</v>
      </c>
      <c r="D482" s="21">
        <v>80.44</v>
      </c>
      <c r="E482" s="21"/>
      <c r="F482" s="16"/>
    </row>
    <row r="483" spans="1:6" x14ac:dyDescent="0.25">
      <c r="A483" s="20">
        <v>44762</v>
      </c>
      <c r="B483" s="21" t="s">
        <v>15565</v>
      </c>
      <c r="C483" s="21">
        <v>21</v>
      </c>
      <c r="D483" s="59"/>
      <c r="E483" s="21">
        <v>52</v>
      </c>
      <c r="F483" s="16"/>
    </row>
    <row r="484" spans="1:6" x14ac:dyDescent="0.25">
      <c r="A484" s="20">
        <v>44762</v>
      </c>
      <c r="B484" s="21" t="s">
        <v>15566</v>
      </c>
      <c r="C484" s="21">
        <v>20</v>
      </c>
      <c r="D484" s="59"/>
      <c r="E484" s="21">
        <v>45</v>
      </c>
      <c r="F484" s="16"/>
    </row>
    <row r="485" spans="1:6" ht="16.5" customHeight="1" x14ac:dyDescent="0.25">
      <c r="A485" s="20">
        <v>44762</v>
      </c>
      <c r="B485" s="21" t="s">
        <v>15567</v>
      </c>
      <c r="C485" s="21">
        <v>153</v>
      </c>
      <c r="D485" s="59"/>
      <c r="E485" s="21">
        <v>369</v>
      </c>
      <c r="F485" s="16"/>
    </row>
    <row r="486" spans="1:6" x14ac:dyDescent="0.25">
      <c r="A486" s="20">
        <v>44762</v>
      </c>
      <c r="B486" s="21" t="s">
        <v>15568</v>
      </c>
      <c r="C486" s="21">
        <v>29</v>
      </c>
      <c r="D486" s="21">
        <v>83.03</v>
      </c>
      <c r="E486" s="21"/>
      <c r="F486" s="16"/>
    </row>
    <row r="487" spans="1:6" x14ac:dyDescent="0.25">
      <c r="A487" s="20">
        <v>44762</v>
      </c>
      <c r="B487" s="21" t="s">
        <v>15569</v>
      </c>
      <c r="C487" s="21">
        <v>175</v>
      </c>
      <c r="D487" s="59"/>
      <c r="E487" s="21">
        <v>363.38</v>
      </c>
      <c r="F487" s="16"/>
    </row>
    <row r="488" spans="1:6" x14ac:dyDescent="0.25">
      <c r="A488" s="20">
        <v>44762</v>
      </c>
      <c r="B488" s="21" t="s">
        <v>15570</v>
      </c>
      <c r="C488" s="21">
        <v>1773</v>
      </c>
      <c r="D488" s="59"/>
      <c r="E488" s="60">
        <v>4023.9</v>
      </c>
      <c r="F488" s="16"/>
    </row>
    <row r="489" spans="1:6" x14ac:dyDescent="0.25">
      <c r="A489" s="20">
        <v>44762</v>
      </c>
      <c r="B489" s="21" t="s">
        <v>15571</v>
      </c>
      <c r="C489" s="21">
        <v>4050</v>
      </c>
      <c r="D489" s="59"/>
      <c r="E489" s="60">
        <v>6409.13</v>
      </c>
      <c r="F489" s="16"/>
    </row>
    <row r="490" spans="1:6" x14ac:dyDescent="0.25">
      <c r="A490" s="20">
        <v>44762</v>
      </c>
      <c r="B490" s="21" t="s">
        <v>15572</v>
      </c>
      <c r="C490" s="21">
        <v>75</v>
      </c>
      <c r="D490" s="21">
        <v>340.85</v>
      </c>
      <c r="E490" s="21"/>
      <c r="F490" s="16"/>
    </row>
    <row r="491" spans="1:6" x14ac:dyDescent="0.25">
      <c r="A491" s="20">
        <v>44762</v>
      </c>
      <c r="B491" s="21" t="s">
        <v>15573</v>
      </c>
      <c r="C491" s="21">
        <v>36</v>
      </c>
      <c r="D491" s="59"/>
      <c r="E491" s="21">
        <v>82.6</v>
      </c>
      <c r="F491" s="16"/>
    </row>
    <row r="492" spans="1:6" x14ac:dyDescent="0.25">
      <c r="A492" s="20">
        <v>44762</v>
      </c>
      <c r="B492" s="21" t="s">
        <v>15574</v>
      </c>
      <c r="C492" s="21">
        <v>120</v>
      </c>
      <c r="D492" s="59"/>
      <c r="E492" s="21">
        <v>252</v>
      </c>
      <c r="F492" s="16"/>
    </row>
    <row r="493" spans="1:6" x14ac:dyDescent="0.25">
      <c r="A493" s="20">
        <v>44762</v>
      </c>
      <c r="B493" s="21" t="s">
        <v>15575</v>
      </c>
      <c r="C493" s="21">
        <v>75</v>
      </c>
      <c r="D493" s="21">
        <v>153.26</v>
      </c>
      <c r="E493" s="21"/>
      <c r="F493" s="16"/>
    </row>
    <row r="494" spans="1:6" x14ac:dyDescent="0.25">
      <c r="A494" s="20">
        <v>44762</v>
      </c>
      <c r="B494" s="21" t="s">
        <v>15576</v>
      </c>
      <c r="C494" s="21">
        <v>30</v>
      </c>
      <c r="D494" s="59"/>
      <c r="E494" s="21">
        <v>72.8</v>
      </c>
      <c r="F494" s="16"/>
    </row>
    <row r="495" spans="1:6" x14ac:dyDescent="0.25">
      <c r="A495" s="20">
        <v>44762</v>
      </c>
      <c r="B495" s="21" t="s">
        <v>15577</v>
      </c>
      <c r="C495" s="21">
        <v>19</v>
      </c>
      <c r="D495" s="21">
        <v>63.96</v>
      </c>
      <c r="E495" s="21"/>
      <c r="F495" s="16"/>
    </row>
    <row r="496" spans="1:6" x14ac:dyDescent="0.25">
      <c r="A496" s="20">
        <v>44762</v>
      </c>
      <c r="B496" s="21" t="s">
        <v>15578</v>
      </c>
      <c r="C496" s="21">
        <v>39</v>
      </c>
      <c r="D496" s="59"/>
      <c r="E496" s="21">
        <v>81</v>
      </c>
      <c r="F496" s="16"/>
    </row>
    <row r="497" spans="1:7" x14ac:dyDescent="0.25">
      <c r="A497" s="20">
        <v>44762</v>
      </c>
      <c r="B497" s="21" t="s">
        <v>15579</v>
      </c>
      <c r="C497" s="7">
        <v>383</v>
      </c>
      <c r="D497" s="7"/>
      <c r="E497" s="38">
        <v>2448.1999999999998</v>
      </c>
      <c r="F497" s="16"/>
    </row>
    <row r="498" spans="1:7" x14ac:dyDescent="0.25">
      <c r="A498" s="20">
        <v>44762</v>
      </c>
      <c r="B498" s="21" t="s">
        <v>15580</v>
      </c>
      <c r="C498" s="21">
        <v>75</v>
      </c>
      <c r="D498" s="59"/>
      <c r="E498" s="21">
        <v>189</v>
      </c>
      <c r="F498" s="16"/>
    </row>
    <row r="499" spans="1:7" x14ac:dyDescent="0.25">
      <c r="A499" s="20">
        <v>44762</v>
      </c>
      <c r="B499" s="21" t="s">
        <v>15581</v>
      </c>
      <c r="C499" s="21">
        <v>25</v>
      </c>
      <c r="D499" s="21">
        <v>154.97999999999999</v>
      </c>
      <c r="E499" s="21"/>
      <c r="F499" s="16"/>
    </row>
    <row r="500" spans="1:7" x14ac:dyDescent="0.25">
      <c r="A500" s="20">
        <v>44762</v>
      </c>
      <c r="B500" s="21" t="s">
        <v>15582</v>
      </c>
      <c r="C500" s="21">
        <v>21</v>
      </c>
      <c r="D500" s="21">
        <v>63.96</v>
      </c>
      <c r="E500" s="21"/>
      <c r="F500" s="16"/>
    </row>
    <row r="501" spans="1:7" x14ac:dyDescent="0.25">
      <c r="A501" s="20">
        <v>44762</v>
      </c>
      <c r="B501" s="21" t="s">
        <v>15583</v>
      </c>
      <c r="C501" s="21">
        <v>15</v>
      </c>
      <c r="D501" s="59"/>
      <c r="E501" s="21">
        <v>49</v>
      </c>
      <c r="F501" s="16"/>
    </row>
    <row r="502" spans="1:7" x14ac:dyDescent="0.25">
      <c r="A502" s="20">
        <v>44762</v>
      </c>
      <c r="B502" s="21" t="s">
        <v>15584</v>
      </c>
      <c r="C502" s="21">
        <v>70</v>
      </c>
      <c r="D502" s="21">
        <v>154.97999999999999</v>
      </c>
      <c r="E502" s="21"/>
      <c r="F502" s="16"/>
    </row>
    <row r="503" spans="1:7" x14ac:dyDescent="0.25">
      <c r="A503" s="20">
        <v>44762</v>
      </c>
      <c r="B503" s="21" t="s">
        <v>15585</v>
      </c>
      <c r="C503" s="21">
        <v>120</v>
      </c>
      <c r="D503" s="59"/>
      <c r="E503" s="21">
        <v>252</v>
      </c>
      <c r="F503"/>
    </row>
    <row r="504" spans="1:7" x14ac:dyDescent="0.25">
      <c r="A504" s="20">
        <v>44763</v>
      </c>
      <c r="B504" s="21" t="s">
        <v>15586</v>
      </c>
      <c r="C504" s="21">
        <v>27</v>
      </c>
      <c r="D504" s="21">
        <v>94.34</v>
      </c>
      <c r="E504" s="21"/>
      <c r="F504"/>
    </row>
    <row r="505" spans="1:7" x14ac:dyDescent="0.25">
      <c r="A505" s="20">
        <v>44763</v>
      </c>
      <c r="B505" s="21" t="s">
        <v>15587</v>
      </c>
      <c r="C505" s="21">
        <v>13</v>
      </c>
      <c r="D505" s="59"/>
      <c r="E505" s="21">
        <v>49</v>
      </c>
      <c r="F505"/>
    </row>
    <row r="506" spans="1:7" x14ac:dyDescent="0.25">
      <c r="A506" s="20">
        <v>44763</v>
      </c>
      <c r="B506" s="21" t="s">
        <v>15588</v>
      </c>
      <c r="C506" s="21">
        <v>52</v>
      </c>
      <c r="D506" s="21">
        <v>199.26</v>
      </c>
      <c r="E506" s="21"/>
      <c r="F506"/>
    </row>
    <row r="507" spans="1:7" x14ac:dyDescent="0.25">
      <c r="A507" s="20">
        <v>44763</v>
      </c>
      <c r="B507" s="21" t="s">
        <v>15589</v>
      </c>
      <c r="C507" s="21">
        <v>143</v>
      </c>
      <c r="D507" s="59"/>
      <c r="E507" s="21">
        <v>390</v>
      </c>
      <c r="F507"/>
    </row>
    <row r="508" spans="1:7" x14ac:dyDescent="0.25">
      <c r="A508" s="20">
        <v>44763</v>
      </c>
      <c r="B508" s="21" t="s">
        <v>15590</v>
      </c>
      <c r="C508" s="21">
        <v>240</v>
      </c>
      <c r="D508" s="21">
        <v>447.72</v>
      </c>
      <c r="E508" s="21"/>
      <c r="F508"/>
    </row>
    <row r="509" spans="1:7" x14ac:dyDescent="0.25">
      <c r="A509" s="20">
        <v>44763</v>
      </c>
      <c r="B509" s="21" t="s">
        <v>15591</v>
      </c>
      <c r="C509" s="21">
        <v>30</v>
      </c>
      <c r="D509" s="59"/>
      <c r="E509" s="21">
        <v>68.599999999999994</v>
      </c>
      <c r="F509"/>
    </row>
    <row r="510" spans="1:7" x14ac:dyDescent="0.25">
      <c r="A510" s="20">
        <v>44763</v>
      </c>
      <c r="B510" s="21" t="s">
        <v>15592</v>
      </c>
      <c r="C510" s="21">
        <v>41</v>
      </c>
      <c r="D510" s="59"/>
      <c r="E510" s="21">
        <v>112.7</v>
      </c>
      <c r="F510"/>
    </row>
    <row r="511" spans="1:7" x14ac:dyDescent="0.25">
      <c r="A511" s="20">
        <v>44763</v>
      </c>
      <c r="B511" s="21" t="s">
        <v>15593</v>
      </c>
      <c r="C511" s="21">
        <v>25</v>
      </c>
      <c r="D511" s="21">
        <v>63.96</v>
      </c>
      <c r="E511" s="390">
        <v>52</v>
      </c>
      <c r="F511"/>
    </row>
    <row r="512" spans="1:7" x14ac:dyDescent="0.25">
      <c r="A512" s="20">
        <v>44763</v>
      </c>
      <c r="B512" s="21" t="s">
        <v>15594</v>
      </c>
      <c r="C512" s="21">
        <v>32</v>
      </c>
      <c r="D512" s="21"/>
      <c r="E512" s="21">
        <v>78.400000000000006</v>
      </c>
      <c r="F512"/>
      <c r="G512" s="19"/>
    </row>
    <row r="513" spans="1:6" x14ac:dyDescent="0.25">
      <c r="A513" s="20">
        <v>44763</v>
      </c>
      <c r="B513" s="21" t="s">
        <v>15595</v>
      </c>
      <c r="C513" s="21">
        <v>82</v>
      </c>
      <c r="D513" s="21"/>
      <c r="E513" s="21">
        <v>202.8</v>
      </c>
      <c r="F513"/>
    </row>
    <row r="514" spans="1:6" x14ac:dyDescent="0.25">
      <c r="A514" s="20">
        <v>44763</v>
      </c>
      <c r="B514" s="21" t="s">
        <v>15596</v>
      </c>
      <c r="C514" s="21">
        <v>25</v>
      </c>
      <c r="D514" s="21">
        <v>84.38</v>
      </c>
      <c r="E514" s="21"/>
      <c r="F514"/>
    </row>
    <row r="515" spans="1:6" x14ac:dyDescent="0.25">
      <c r="A515" s="20">
        <v>44763</v>
      </c>
      <c r="B515" s="21" t="s">
        <v>15597</v>
      </c>
      <c r="C515" s="21">
        <v>48</v>
      </c>
      <c r="D515" s="59"/>
      <c r="E515" s="21">
        <v>153</v>
      </c>
      <c r="F515" t="s">
        <v>15598</v>
      </c>
    </row>
    <row r="516" spans="1:6" x14ac:dyDescent="0.25">
      <c r="A516" s="20">
        <v>44763</v>
      </c>
      <c r="B516" s="21" t="s">
        <v>15599</v>
      </c>
      <c r="C516" s="21">
        <v>52</v>
      </c>
      <c r="D516" s="59"/>
      <c r="E516" s="21">
        <v>112.7</v>
      </c>
      <c r="F516" t="s">
        <v>15002</v>
      </c>
    </row>
    <row r="517" spans="1:6" ht="15.75" thickBot="1" x14ac:dyDescent="0.3">
      <c r="A517" s="20">
        <v>44763</v>
      </c>
      <c r="B517" s="21" t="s">
        <v>15600</v>
      </c>
      <c r="C517" s="21">
        <v>219</v>
      </c>
      <c r="D517" s="59"/>
      <c r="E517" s="21">
        <v>499.8</v>
      </c>
      <c r="F517"/>
    </row>
    <row r="518" spans="1:6" ht="15.75" thickBot="1" x14ac:dyDescent="0.3">
      <c r="A518" s="20">
        <v>44763</v>
      </c>
      <c r="B518" s="21" t="s">
        <v>15601</v>
      </c>
      <c r="C518" s="308">
        <v>173</v>
      </c>
      <c r="D518" s="59"/>
      <c r="E518" s="21">
        <v>396.9</v>
      </c>
      <c r="F518"/>
    </row>
    <row r="519" spans="1:6" ht="15.75" thickBot="1" x14ac:dyDescent="0.3">
      <c r="A519" s="20">
        <v>44763</v>
      </c>
      <c r="B519" s="21" t="s">
        <v>15602</v>
      </c>
      <c r="C519" s="308">
        <v>70</v>
      </c>
      <c r="D519" s="59"/>
      <c r="E519" s="21">
        <v>144.19999999999999</v>
      </c>
      <c r="F519"/>
    </row>
    <row r="520" spans="1:6" x14ac:dyDescent="0.25">
      <c r="A520" s="20">
        <v>44763</v>
      </c>
      <c r="B520" s="21" t="s">
        <v>15603</v>
      </c>
      <c r="C520" s="21">
        <v>26</v>
      </c>
      <c r="D520" s="21">
        <v>71.959999999999994</v>
      </c>
      <c r="E520" s="21"/>
      <c r="F520"/>
    </row>
    <row r="521" spans="1:6" x14ac:dyDescent="0.25">
      <c r="A521" s="20">
        <v>44763</v>
      </c>
      <c r="B521" s="21" t="s">
        <v>15604</v>
      </c>
      <c r="C521" s="21">
        <v>260</v>
      </c>
      <c r="D521" s="21">
        <v>669.91</v>
      </c>
      <c r="E521" s="21"/>
      <c r="F521"/>
    </row>
    <row r="522" spans="1:6" x14ac:dyDescent="0.25">
      <c r="A522" s="20">
        <v>44763</v>
      </c>
      <c r="B522" s="21" t="s">
        <v>15605</v>
      </c>
      <c r="C522" s="21">
        <v>135</v>
      </c>
      <c r="D522" s="59"/>
      <c r="E522" s="21">
        <v>291.2</v>
      </c>
      <c r="F522" s="16"/>
    </row>
    <row r="523" spans="1:6" x14ac:dyDescent="0.25">
      <c r="A523" s="20">
        <v>44763</v>
      </c>
      <c r="B523" s="21" t="s">
        <v>15606</v>
      </c>
      <c r="C523" s="21">
        <v>114</v>
      </c>
      <c r="D523" s="59"/>
      <c r="E523" s="21">
        <v>205.8</v>
      </c>
      <c r="F523" s="16"/>
    </row>
    <row r="524" spans="1:6" x14ac:dyDescent="0.25">
      <c r="A524" s="20">
        <v>44763</v>
      </c>
      <c r="B524" s="21" t="s">
        <v>15607</v>
      </c>
      <c r="C524" s="67">
        <v>10</v>
      </c>
      <c r="D524" s="59"/>
      <c r="E524" s="21">
        <v>49</v>
      </c>
      <c r="F524" s="16"/>
    </row>
    <row r="525" spans="1:6" x14ac:dyDescent="0.25">
      <c r="A525" s="20">
        <v>44763</v>
      </c>
      <c r="B525" s="21" t="s">
        <v>15608</v>
      </c>
      <c r="C525" s="253">
        <v>10</v>
      </c>
      <c r="D525" s="391"/>
      <c r="E525" s="21">
        <v>52</v>
      </c>
      <c r="F525" s="16"/>
    </row>
    <row r="526" spans="1:6" x14ac:dyDescent="0.25">
      <c r="A526" s="20">
        <v>44763</v>
      </c>
      <c r="B526" s="21" t="s">
        <v>15609</v>
      </c>
      <c r="C526" s="253">
        <v>25</v>
      </c>
      <c r="D526" s="391"/>
      <c r="E526" s="21">
        <v>52</v>
      </c>
      <c r="F526" s="16"/>
    </row>
    <row r="527" spans="1:6" x14ac:dyDescent="0.25">
      <c r="A527" s="20">
        <v>44763</v>
      </c>
      <c r="B527" s="21" t="s">
        <v>15610</v>
      </c>
      <c r="C527" s="253">
        <v>22</v>
      </c>
      <c r="D527" s="391"/>
      <c r="E527" s="21">
        <v>49</v>
      </c>
      <c r="F527" s="16"/>
    </row>
    <row r="528" spans="1:6" x14ac:dyDescent="0.25">
      <c r="A528" s="20">
        <v>44763</v>
      </c>
      <c r="B528" s="21" t="s">
        <v>15611</v>
      </c>
      <c r="C528" s="253">
        <v>50</v>
      </c>
      <c r="D528" s="206">
        <v>89.54</v>
      </c>
      <c r="E528" s="21"/>
      <c r="F528" s="16"/>
    </row>
    <row r="529" spans="1:6" x14ac:dyDescent="0.25">
      <c r="A529" s="20">
        <v>44763</v>
      </c>
      <c r="B529" s="253" t="s">
        <v>15612</v>
      </c>
      <c r="C529" s="344">
        <v>75</v>
      </c>
      <c r="D529" s="253">
        <v>253.13</v>
      </c>
      <c r="E529" s="253"/>
      <c r="F529" s="16"/>
    </row>
    <row r="530" spans="1:6" x14ac:dyDescent="0.25">
      <c r="A530" s="20">
        <v>44764</v>
      </c>
      <c r="B530" s="253" t="s">
        <v>15613</v>
      </c>
      <c r="C530" s="253">
        <v>120</v>
      </c>
      <c r="D530" s="253"/>
      <c r="E530" s="253">
        <v>411.6</v>
      </c>
      <c r="F530" s="16"/>
    </row>
    <row r="531" spans="1:6" x14ac:dyDescent="0.25">
      <c r="A531" s="20">
        <v>44764</v>
      </c>
      <c r="B531" s="253" t="s">
        <v>15614</v>
      </c>
      <c r="C531" s="253">
        <v>990</v>
      </c>
      <c r="D531" s="253"/>
      <c r="E531" s="253">
        <v>2402.4</v>
      </c>
      <c r="F531" s="16"/>
    </row>
    <row r="532" spans="1:6" x14ac:dyDescent="0.25">
      <c r="A532" s="20">
        <v>44764</v>
      </c>
      <c r="B532" s="253" t="s">
        <v>15615</v>
      </c>
      <c r="C532" s="253">
        <v>540</v>
      </c>
      <c r="D532" s="253"/>
      <c r="E532" s="253">
        <v>1173.06</v>
      </c>
      <c r="F532" s="16"/>
    </row>
    <row r="533" spans="1:6" x14ac:dyDescent="0.25">
      <c r="A533" s="20">
        <v>44764</v>
      </c>
      <c r="B533" s="253" t="s">
        <v>15616</v>
      </c>
      <c r="C533" s="253">
        <v>720</v>
      </c>
      <c r="D533" s="253"/>
      <c r="E533" s="253">
        <v>1234.8</v>
      </c>
      <c r="F533" s="16"/>
    </row>
    <row r="534" spans="1:6" x14ac:dyDescent="0.25">
      <c r="A534" s="20">
        <v>44764</v>
      </c>
      <c r="B534" s="253" t="s">
        <v>15617</v>
      </c>
      <c r="C534" s="253">
        <v>36</v>
      </c>
      <c r="D534" s="253">
        <v>110.7</v>
      </c>
      <c r="E534" s="253"/>
      <c r="F534" s="16"/>
    </row>
    <row r="535" spans="1:6" x14ac:dyDescent="0.25">
      <c r="A535" s="20">
        <v>44764</v>
      </c>
      <c r="B535" s="253" t="s">
        <v>15618</v>
      </c>
      <c r="C535" s="253">
        <v>60</v>
      </c>
      <c r="D535" s="253"/>
      <c r="E535" s="253">
        <v>145.6</v>
      </c>
      <c r="F535" s="16"/>
    </row>
    <row r="536" spans="1:6" x14ac:dyDescent="0.25">
      <c r="A536" s="20">
        <v>44764</v>
      </c>
      <c r="B536" s="253" t="s">
        <v>15619</v>
      </c>
      <c r="C536" s="253">
        <v>540</v>
      </c>
      <c r="D536" s="253"/>
      <c r="E536" s="253">
        <v>1310.4000000000001</v>
      </c>
      <c r="F536" s="16"/>
    </row>
    <row r="537" spans="1:6" x14ac:dyDescent="0.25">
      <c r="A537" s="20">
        <v>44764</v>
      </c>
      <c r="B537" s="253" t="s">
        <v>15620</v>
      </c>
      <c r="C537" s="253">
        <v>30</v>
      </c>
      <c r="D537" s="253">
        <v>77.489999999999995</v>
      </c>
      <c r="E537" s="253"/>
      <c r="F537" s="16"/>
    </row>
    <row r="538" spans="1:6" x14ac:dyDescent="0.25">
      <c r="A538" s="20">
        <v>44764</v>
      </c>
      <c r="B538" s="253" t="s">
        <v>15621</v>
      </c>
      <c r="C538" s="253">
        <v>72</v>
      </c>
      <c r="D538" s="253"/>
      <c r="E538" s="253">
        <v>161.69999999999999</v>
      </c>
      <c r="F538" s="16"/>
    </row>
    <row r="539" spans="1:6" x14ac:dyDescent="0.25">
      <c r="A539" s="20">
        <v>44764</v>
      </c>
      <c r="B539" s="253" t="s">
        <v>15622</v>
      </c>
      <c r="C539" s="253">
        <v>10</v>
      </c>
      <c r="D539" s="253"/>
      <c r="E539" s="253">
        <v>79</v>
      </c>
      <c r="F539" s="16"/>
    </row>
    <row r="540" spans="1:6" x14ac:dyDescent="0.25">
      <c r="A540" s="20">
        <v>44764</v>
      </c>
      <c r="B540" s="253" t="s">
        <v>15623</v>
      </c>
      <c r="C540" s="253">
        <v>46</v>
      </c>
      <c r="D540" s="253"/>
      <c r="E540" s="253">
        <v>102.9</v>
      </c>
      <c r="F540" s="16"/>
    </row>
    <row r="541" spans="1:6" x14ac:dyDescent="0.25">
      <c r="A541" s="20">
        <v>44764</v>
      </c>
      <c r="B541" s="253" t="s">
        <v>15624</v>
      </c>
      <c r="C541" s="253">
        <v>1316</v>
      </c>
      <c r="D541" s="253"/>
      <c r="E541" s="253">
        <v>3224.2</v>
      </c>
      <c r="F541" s="16"/>
    </row>
    <row r="542" spans="1:6" x14ac:dyDescent="0.25">
      <c r="A542" s="20">
        <v>44764</v>
      </c>
      <c r="B542" s="253" t="s">
        <v>15625</v>
      </c>
      <c r="C542" s="253">
        <v>61</v>
      </c>
      <c r="D542" s="253"/>
      <c r="E542" s="253">
        <v>141.4</v>
      </c>
      <c r="F542" s="16"/>
    </row>
    <row r="543" spans="1:6" x14ac:dyDescent="0.25">
      <c r="A543" s="20">
        <v>44764</v>
      </c>
      <c r="B543" s="253" t="s">
        <v>15626</v>
      </c>
      <c r="C543" s="253">
        <v>80</v>
      </c>
      <c r="D543" s="253">
        <v>168.76</v>
      </c>
      <c r="E543" s="253"/>
      <c r="F543" s="16"/>
    </row>
    <row r="544" spans="1:6" x14ac:dyDescent="0.25">
      <c r="A544" s="20">
        <v>44764</v>
      </c>
      <c r="B544" s="253" t="s">
        <v>15627</v>
      </c>
      <c r="C544" s="301">
        <v>10</v>
      </c>
      <c r="D544" s="253"/>
      <c r="E544" s="253">
        <v>49</v>
      </c>
      <c r="F544" s="16"/>
    </row>
    <row r="545" spans="1:256" x14ac:dyDescent="0.25">
      <c r="A545" s="20">
        <v>44764</v>
      </c>
      <c r="B545" s="253" t="s">
        <v>15628</v>
      </c>
      <c r="C545" s="253">
        <v>842</v>
      </c>
      <c r="D545" s="253"/>
      <c r="E545" s="253">
        <v>1804.05</v>
      </c>
      <c r="F545" s="16"/>
    </row>
    <row r="546" spans="1:256" ht="16.5" customHeight="1" x14ac:dyDescent="0.25">
      <c r="A546" s="20">
        <v>44764</v>
      </c>
      <c r="B546" s="253" t="s">
        <v>15629</v>
      </c>
      <c r="C546" s="253">
        <v>231</v>
      </c>
      <c r="D546" s="253"/>
      <c r="E546" s="253">
        <v>442.5</v>
      </c>
      <c r="F546" s="16"/>
    </row>
    <row r="547" spans="1:256" x14ac:dyDescent="0.25">
      <c r="A547" s="20">
        <v>44764</v>
      </c>
      <c r="B547" s="253" t="s">
        <v>15630</v>
      </c>
      <c r="C547" s="253">
        <v>140</v>
      </c>
      <c r="D547" s="253"/>
      <c r="E547" s="253">
        <v>265.5</v>
      </c>
      <c r="F547" s="16"/>
    </row>
    <row r="548" spans="1:256" x14ac:dyDescent="0.25">
      <c r="A548" s="20">
        <v>44764</v>
      </c>
      <c r="B548" s="253" t="s">
        <v>15631</v>
      </c>
      <c r="C548" s="253">
        <v>104</v>
      </c>
      <c r="D548" s="253"/>
      <c r="E548" s="253">
        <v>230.3</v>
      </c>
      <c r="F548" s="16"/>
    </row>
    <row r="549" spans="1:256" x14ac:dyDescent="0.25">
      <c r="A549" s="20">
        <v>44764</v>
      </c>
      <c r="B549" s="253" t="s">
        <v>15632</v>
      </c>
      <c r="C549" s="253">
        <v>70</v>
      </c>
      <c r="D549" s="253"/>
      <c r="E549" s="253">
        <v>194.7</v>
      </c>
      <c r="F549" s="16"/>
    </row>
    <row r="550" spans="1:256" x14ac:dyDescent="0.25">
      <c r="A550" s="20">
        <v>44764</v>
      </c>
      <c r="B550" s="253" t="s">
        <v>15633</v>
      </c>
      <c r="C550" s="253">
        <v>50</v>
      </c>
      <c r="D550" s="253">
        <v>134.32</v>
      </c>
      <c r="E550" s="253"/>
      <c r="F550" s="16"/>
    </row>
    <row r="551" spans="1:256" x14ac:dyDescent="0.25">
      <c r="A551" s="20">
        <v>44764</v>
      </c>
      <c r="B551" s="253" t="s">
        <v>15634</v>
      </c>
      <c r="C551" s="253">
        <v>50</v>
      </c>
      <c r="D551" s="253"/>
      <c r="E551" s="253">
        <v>112.7</v>
      </c>
      <c r="F551" s="16"/>
    </row>
    <row r="552" spans="1:256" x14ac:dyDescent="0.25">
      <c r="A552" s="20">
        <v>44764</v>
      </c>
      <c r="B552" s="253" t="s">
        <v>15635</v>
      </c>
      <c r="C552" s="253">
        <v>66</v>
      </c>
      <c r="D552" s="253"/>
      <c r="E552" s="253">
        <v>166.6</v>
      </c>
      <c r="F552" s="16"/>
    </row>
    <row r="553" spans="1:256" x14ac:dyDescent="0.25">
      <c r="A553" s="20">
        <v>44764</v>
      </c>
      <c r="B553" s="253" t="s">
        <v>15636</v>
      </c>
      <c r="C553" s="253">
        <v>100</v>
      </c>
      <c r="D553" s="253">
        <v>271.22000000000003</v>
      </c>
      <c r="E553" s="253"/>
      <c r="F553" s="16"/>
    </row>
    <row r="554" spans="1:256" x14ac:dyDescent="0.25">
      <c r="A554" s="20">
        <v>44764</v>
      </c>
      <c r="B554" s="253" t="s">
        <v>15637</v>
      </c>
      <c r="C554" s="253">
        <v>40</v>
      </c>
      <c r="D554" s="253">
        <v>77.489999999999995</v>
      </c>
      <c r="E554" s="253"/>
      <c r="F554" s="16"/>
    </row>
    <row r="555" spans="1:256" x14ac:dyDescent="0.25">
      <c r="A555" s="20">
        <v>44764</v>
      </c>
      <c r="B555" s="253" t="s">
        <v>15638</v>
      </c>
      <c r="C555" s="253">
        <v>76</v>
      </c>
      <c r="D555" s="253"/>
      <c r="E555" s="253">
        <v>218.3</v>
      </c>
      <c r="F555" s="16"/>
    </row>
    <row r="556" spans="1:256" x14ac:dyDescent="0.25">
      <c r="A556" s="20">
        <v>44764</v>
      </c>
      <c r="B556" s="253" t="s">
        <v>15639</v>
      </c>
      <c r="C556" s="253">
        <v>55</v>
      </c>
      <c r="D556" s="253"/>
      <c r="E556" s="253">
        <v>159.30000000000001</v>
      </c>
      <c r="F556" s="16"/>
    </row>
    <row r="557" spans="1:256" x14ac:dyDescent="0.25">
      <c r="A557" s="20">
        <v>44764</v>
      </c>
      <c r="B557" s="253" t="s">
        <v>15640</v>
      </c>
      <c r="C557" s="253">
        <v>25</v>
      </c>
      <c r="D557" s="253">
        <v>60.27</v>
      </c>
      <c r="E557" s="253"/>
      <c r="F557" s="16"/>
    </row>
    <row r="558" spans="1:256" x14ac:dyDescent="0.25">
      <c r="A558" s="20">
        <v>44764</v>
      </c>
      <c r="B558" s="253" t="s">
        <v>15641</v>
      </c>
      <c r="C558" s="253">
        <v>122</v>
      </c>
      <c r="D558" s="253"/>
      <c r="E558" s="253">
        <v>294</v>
      </c>
      <c r="F558" s="16"/>
    </row>
    <row r="559" spans="1:256" x14ac:dyDescent="0.25">
      <c r="A559" s="20">
        <v>44764</v>
      </c>
      <c r="B559" s="310" t="s">
        <v>15642</v>
      </c>
      <c r="C559" s="310">
        <v>125</v>
      </c>
      <c r="D559" s="310">
        <v>447.72</v>
      </c>
      <c r="E559" s="310"/>
      <c r="F559" s="16"/>
    </row>
    <row r="560" spans="1:256" x14ac:dyDescent="0.25">
      <c r="A560" s="20">
        <v>44767</v>
      </c>
      <c r="B560" s="253" t="s">
        <v>15643</v>
      </c>
      <c r="C560" s="253">
        <v>149</v>
      </c>
      <c r="D560" s="253"/>
      <c r="E560" s="253">
        <v>274.39999999999998</v>
      </c>
      <c r="F560" s="16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337"/>
      <c r="V560" s="330"/>
      <c r="W560" s="330"/>
      <c r="X560" s="330"/>
      <c r="Y560" s="330"/>
      <c r="Z560" s="330"/>
      <c r="AA560" s="330"/>
      <c r="AB560" s="330"/>
      <c r="AC560" s="330"/>
      <c r="AD560" s="330"/>
      <c r="AE560" s="330"/>
      <c r="AF560" s="330"/>
      <c r="AG560" s="330"/>
      <c r="AH560" s="330"/>
      <c r="AI560" s="330"/>
      <c r="AJ560" s="330"/>
      <c r="AK560" s="330"/>
      <c r="AL560" s="330"/>
      <c r="AM560" s="330"/>
      <c r="AN560" s="330"/>
      <c r="AO560" s="330"/>
      <c r="AP560" s="330"/>
      <c r="AQ560" s="330"/>
      <c r="AR560" s="330"/>
      <c r="AS560" s="330"/>
      <c r="AT560" s="330"/>
      <c r="AU560" s="330"/>
      <c r="AV560" s="330"/>
      <c r="AW560" s="330"/>
      <c r="AX560" s="330"/>
      <c r="AY560" s="330"/>
      <c r="AZ560" s="330"/>
      <c r="BA560" s="330"/>
      <c r="BB560" s="330"/>
      <c r="BC560" s="330"/>
      <c r="BD560" s="330"/>
      <c r="BE560" s="330"/>
      <c r="BF560" s="330"/>
      <c r="BG560" s="330"/>
      <c r="BH560" s="330"/>
      <c r="BI560" s="330"/>
      <c r="BJ560" s="330"/>
      <c r="BK560" s="330"/>
      <c r="BL560" s="330"/>
      <c r="BM560" s="330"/>
      <c r="BN560" s="330"/>
      <c r="BO560" s="330"/>
      <c r="BP560" s="330"/>
      <c r="BQ560" s="330"/>
      <c r="BR560" s="330"/>
      <c r="BS560" s="330"/>
      <c r="BT560" s="330"/>
      <c r="BU560" s="330"/>
      <c r="BV560" s="330"/>
      <c r="BW560" s="330"/>
      <c r="BX560" s="330"/>
      <c r="BY560" s="330"/>
      <c r="BZ560" s="330"/>
      <c r="CA560" s="330"/>
      <c r="CB560" s="330"/>
      <c r="CC560" s="330"/>
      <c r="CD560" s="330"/>
      <c r="CE560" s="330"/>
      <c r="CF560" s="330"/>
      <c r="CG560" s="330"/>
      <c r="CH560" s="330"/>
      <c r="CI560" s="330"/>
      <c r="CJ560" s="330"/>
      <c r="CK560" s="330"/>
      <c r="CL560" s="330"/>
      <c r="CM560" s="330"/>
      <c r="CN560" s="330"/>
      <c r="CO560" s="330"/>
      <c r="CP560" s="330"/>
      <c r="CQ560" s="330"/>
      <c r="CR560" s="330"/>
      <c r="CS560" s="330"/>
      <c r="CT560" s="330"/>
      <c r="CU560" s="330"/>
      <c r="CV560" s="330"/>
      <c r="CW560" s="330"/>
      <c r="CX560" s="330"/>
      <c r="CY560" s="330"/>
      <c r="CZ560" s="330"/>
      <c r="DA560" s="330"/>
      <c r="DB560" s="330"/>
      <c r="DC560" s="330"/>
      <c r="DD560" s="330"/>
      <c r="DE560" s="330"/>
      <c r="DF560" s="330"/>
      <c r="DG560" s="330"/>
      <c r="DH560" s="330"/>
      <c r="DI560" s="330"/>
      <c r="DJ560" s="330"/>
      <c r="DK560" s="330"/>
      <c r="DL560" s="330"/>
      <c r="DM560" s="330"/>
      <c r="DN560" s="330"/>
      <c r="DO560" s="330"/>
      <c r="DP560" s="330"/>
      <c r="DQ560" s="330"/>
      <c r="DR560" s="330"/>
      <c r="DS560" s="330"/>
      <c r="DT560" s="330"/>
      <c r="DU560" s="330"/>
      <c r="DV560" s="330"/>
      <c r="DW560" s="330"/>
      <c r="DX560" s="330"/>
      <c r="DY560" s="330"/>
      <c r="DZ560" s="330"/>
      <c r="EA560" s="330"/>
      <c r="EB560" s="330"/>
      <c r="EC560" s="330"/>
      <c r="ED560" s="330"/>
      <c r="EE560" s="330"/>
      <c r="EF560" s="330"/>
      <c r="EG560" s="330"/>
      <c r="EH560" s="330"/>
      <c r="EI560" s="330"/>
      <c r="EJ560" s="330"/>
      <c r="EK560" s="330"/>
      <c r="EL560" s="330"/>
      <c r="EM560" s="330"/>
      <c r="EN560" s="330"/>
      <c r="EO560" s="330"/>
      <c r="EP560" s="330"/>
      <c r="EQ560" s="330"/>
      <c r="ER560" s="330"/>
      <c r="ES560" s="330"/>
      <c r="ET560" s="330"/>
      <c r="EU560" s="330"/>
      <c r="EV560" s="330"/>
      <c r="EW560" s="330"/>
      <c r="EX560" s="330"/>
      <c r="EY560" s="330"/>
      <c r="EZ560" s="330"/>
      <c r="FA560" s="330"/>
      <c r="FB560" s="330"/>
      <c r="FC560" s="330"/>
      <c r="FD560" s="330"/>
      <c r="FE560" s="330"/>
      <c r="FF560" s="330"/>
      <c r="FG560" s="330"/>
      <c r="FH560" s="330"/>
      <c r="FI560" s="330"/>
      <c r="FJ560" s="330"/>
      <c r="FK560" s="330"/>
      <c r="FL560" s="330"/>
      <c r="FM560" s="330"/>
      <c r="FN560" s="330"/>
      <c r="FO560" s="330"/>
      <c r="FP560" s="330"/>
      <c r="FQ560" s="330"/>
      <c r="FR560" s="330"/>
      <c r="FS560" s="330"/>
      <c r="FT560" s="330"/>
      <c r="FU560" s="330"/>
      <c r="FV560" s="330"/>
      <c r="FW560" s="330"/>
      <c r="FX560" s="330"/>
      <c r="FY560" s="330"/>
      <c r="FZ560" s="330"/>
      <c r="GA560" s="330"/>
      <c r="GB560" s="330"/>
      <c r="GC560" s="330"/>
      <c r="GD560" s="330"/>
      <c r="GE560" s="330"/>
      <c r="GF560" s="330"/>
      <c r="GG560" s="330"/>
      <c r="GH560" s="330"/>
      <c r="GI560" s="330"/>
      <c r="GJ560" s="330"/>
      <c r="GK560" s="330"/>
      <c r="GL560" s="330"/>
      <c r="GM560" s="330"/>
      <c r="GN560" s="330"/>
      <c r="GO560" s="330"/>
      <c r="GP560" s="330"/>
      <c r="GQ560" s="330"/>
      <c r="GR560" s="330"/>
      <c r="GS560" s="330"/>
      <c r="GT560" s="330"/>
      <c r="GU560" s="330"/>
      <c r="GV560" s="330"/>
      <c r="GW560" s="330"/>
      <c r="GX560" s="330"/>
      <c r="GY560" s="330"/>
      <c r="GZ560" s="330"/>
      <c r="HA560" s="330"/>
      <c r="HB560" s="330"/>
      <c r="HC560" s="330"/>
      <c r="HD560" s="330"/>
      <c r="HE560" s="330"/>
      <c r="HF560" s="330"/>
      <c r="HG560" s="330"/>
      <c r="HH560" s="330"/>
      <c r="HI560" s="330"/>
      <c r="HJ560" s="330"/>
      <c r="HK560" s="330"/>
      <c r="HL560" s="330"/>
      <c r="HM560" s="330"/>
      <c r="HN560" s="330"/>
      <c r="HO560" s="330"/>
      <c r="HP560" s="330"/>
      <c r="HQ560" s="330"/>
      <c r="HR560" s="330"/>
      <c r="HS560" s="330"/>
      <c r="HT560" s="330"/>
      <c r="HU560" s="330"/>
      <c r="HV560" s="330"/>
      <c r="HW560" s="330"/>
      <c r="HX560" s="330"/>
      <c r="HY560" s="330"/>
      <c r="HZ560" s="330"/>
      <c r="IA560" s="330"/>
      <c r="IB560" s="330"/>
      <c r="IC560" s="330"/>
      <c r="ID560" s="330"/>
      <c r="IE560" s="330"/>
      <c r="IF560" s="330"/>
      <c r="IG560" s="330"/>
      <c r="IH560" s="330"/>
      <c r="II560" s="330"/>
      <c r="IJ560" s="330"/>
      <c r="IK560" s="330"/>
      <c r="IL560" s="330"/>
      <c r="IM560" s="330"/>
      <c r="IN560" s="330"/>
      <c r="IO560" s="330"/>
      <c r="IP560" s="330"/>
      <c r="IQ560" s="330"/>
      <c r="IR560" s="330"/>
      <c r="IS560" s="330"/>
      <c r="IT560" s="330"/>
      <c r="IU560" s="330"/>
      <c r="IV560" s="330"/>
    </row>
    <row r="561" spans="1:6" x14ac:dyDescent="0.25">
      <c r="A561" s="20">
        <v>44767</v>
      </c>
      <c r="B561" s="253" t="s">
        <v>15644</v>
      </c>
      <c r="C561" s="253">
        <v>27</v>
      </c>
      <c r="D561" s="253"/>
      <c r="E561" s="253">
        <v>63</v>
      </c>
      <c r="F561" s="16"/>
    </row>
    <row r="562" spans="1:6" x14ac:dyDescent="0.25">
      <c r="A562" s="20">
        <v>44767</v>
      </c>
      <c r="B562" s="253" t="s">
        <v>15645</v>
      </c>
      <c r="C562" s="253">
        <v>150</v>
      </c>
      <c r="D562" s="253">
        <v>486.22</v>
      </c>
      <c r="E562" s="253"/>
      <c r="F562" s="16"/>
    </row>
    <row r="563" spans="1:6" x14ac:dyDescent="0.25">
      <c r="A563" s="20">
        <v>44767</v>
      </c>
      <c r="B563" s="253" t="s">
        <v>15646</v>
      </c>
      <c r="C563" s="253">
        <v>54</v>
      </c>
      <c r="D563" s="253"/>
      <c r="E563" s="253">
        <v>118</v>
      </c>
      <c r="F563" s="16"/>
    </row>
    <row r="564" spans="1:6" x14ac:dyDescent="0.25">
      <c r="A564" s="20">
        <v>44767</v>
      </c>
      <c r="B564" s="253" t="s">
        <v>15647</v>
      </c>
      <c r="C564" s="253">
        <v>22</v>
      </c>
      <c r="D564" s="253">
        <v>66.3</v>
      </c>
      <c r="E564" s="253"/>
      <c r="F564" s="16"/>
    </row>
    <row r="565" spans="1:6" x14ac:dyDescent="0.25">
      <c r="A565" s="20">
        <v>44767</v>
      </c>
      <c r="B565" s="253" t="s">
        <v>15648</v>
      </c>
      <c r="C565" s="253">
        <v>25</v>
      </c>
      <c r="D565" s="253"/>
      <c r="E565" s="253">
        <v>68.599999999999994</v>
      </c>
      <c r="F565" s="16"/>
    </row>
    <row r="566" spans="1:6" x14ac:dyDescent="0.25">
      <c r="A566" s="20">
        <v>44767</v>
      </c>
      <c r="B566" s="253" t="s">
        <v>15649</v>
      </c>
      <c r="C566" s="253">
        <v>78</v>
      </c>
      <c r="D566" s="253"/>
      <c r="E566" s="253">
        <v>202.8</v>
      </c>
      <c r="F566" s="16"/>
    </row>
    <row r="567" spans="1:6" x14ac:dyDescent="0.25">
      <c r="A567" s="20">
        <v>44767</v>
      </c>
      <c r="B567" s="253" t="s">
        <v>15650</v>
      </c>
      <c r="C567" s="253">
        <v>20</v>
      </c>
      <c r="D567" s="253">
        <v>60.27</v>
      </c>
      <c r="E567" s="253"/>
      <c r="F567" s="16"/>
    </row>
    <row r="568" spans="1:6" x14ac:dyDescent="0.25">
      <c r="A568" s="20">
        <v>44767</v>
      </c>
      <c r="B568" s="253" t="s">
        <v>15651</v>
      </c>
      <c r="C568" s="253">
        <v>60</v>
      </c>
      <c r="D568" s="253">
        <v>168.76</v>
      </c>
      <c r="E568" s="253"/>
      <c r="F568" s="16"/>
    </row>
    <row r="569" spans="1:6" x14ac:dyDescent="0.25">
      <c r="A569" s="20">
        <v>44767</v>
      </c>
      <c r="B569" s="253" t="s">
        <v>15652</v>
      </c>
      <c r="C569" s="253">
        <v>80</v>
      </c>
      <c r="D569" s="253"/>
      <c r="E569" s="253">
        <v>249.2</v>
      </c>
      <c r="F569" s="16"/>
    </row>
    <row r="570" spans="1:6" x14ac:dyDescent="0.25">
      <c r="A570" s="20">
        <v>44767</v>
      </c>
      <c r="B570" s="253" t="s">
        <v>15653</v>
      </c>
      <c r="C570" s="253">
        <v>18</v>
      </c>
      <c r="D570" s="253"/>
      <c r="E570" s="253">
        <v>49</v>
      </c>
      <c r="F570" s="16"/>
    </row>
    <row r="571" spans="1:6" x14ac:dyDescent="0.25">
      <c r="A571" s="20">
        <v>44767</v>
      </c>
      <c r="B571" s="253" t="s">
        <v>15654</v>
      </c>
      <c r="C571" s="253">
        <v>56</v>
      </c>
      <c r="D571" s="253">
        <v>142.31</v>
      </c>
      <c r="E571" s="253"/>
      <c r="F571" s="16"/>
    </row>
    <row r="572" spans="1:6" x14ac:dyDescent="0.25">
      <c r="A572" s="20">
        <v>44767</v>
      </c>
      <c r="B572" s="253" t="s">
        <v>15655</v>
      </c>
      <c r="C572" s="253">
        <v>13</v>
      </c>
      <c r="D572" s="253">
        <v>60.27</v>
      </c>
      <c r="E572" s="253"/>
      <c r="F572" s="16"/>
    </row>
    <row r="573" spans="1:6" x14ac:dyDescent="0.25">
      <c r="A573" s="20">
        <v>44767</v>
      </c>
      <c r="B573" s="253" t="s">
        <v>15656</v>
      </c>
      <c r="C573" s="253">
        <v>160</v>
      </c>
      <c r="D573" s="253"/>
      <c r="E573" s="253">
        <v>859.8</v>
      </c>
      <c r="F573" s="16"/>
    </row>
    <row r="574" spans="1:6" x14ac:dyDescent="0.25">
      <c r="A574" s="20">
        <v>44767</v>
      </c>
      <c r="B574" s="253" t="s">
        <v>15657</v>
      </c>
      <c r="C574" s="253">
        <v>43</v>
      </c>
      <c r="D574" s="253"/>
      <c r="E574" s="253">
        <v>104</v>
      </c>
      <c r="F574" s="16"/>
    </row>
    <row r="575" spans="1:6" x14ac:dyDescent="0.25">
      <c r="A575" s="20">
        <v>44767</v>
      </c>
      <c r="B575" s="253" t="s">
        <v>15658</v>
      </c>
      <c r="C575" s="253">
        <v>37</v>
      </c>
      <c r="D575" s="253"/>
      <c r="E575" s="253">
        <v>98</v>
      </c>
      <c r="F575" s="16"/>
    </row>
    <row r="576" spans="1:6" x14ac:dyDescent="0.25">
      <c r="A576" s="20">
        <v>44767</v>
      </c>
      <c r="B576" s="253" t="s">
        <v>15659</v>
      </c>
      <c r="C576" s="253">
        <v>200</v>
      </c>
      <c r="D576" s="253"/>
      <c r="E576" s="253">
        <v>442.2</v>
      </c>
      <c r="F576" s="16"/>
    </row>
    <row r="577" spans="1:6" x14ac:dyDescent="0.25">
      <c r="A577" s="20">
        <v>44767</v>
      </c>
      <c r="B577" s="253" t="s">
        <v>15660</v>
      </c>
      <c r="C577" s="253">
        <v>103</v>
      </c>
      <c r="D577" s="253"/>
      <c r="E577" s="253">
        <v>283.2</v>
      </c>
      <c r="F577" s="16"/>
    </row>
    <row r="578" spans="1:6" x14ac:dyDescent="0.25">
      <c r="A578" s="20">
        <v>44767</v>
      </c>
      <c r="B578" s="253" t="s">
        <v>15661</v>
      </c>
      <c r="C578" s="253">
        <v>25</v>
      </c>
      <c r="D578" s="253">
        <v>136.04</v>
      </c>
      <c r="E578" s="253"/>
      <c r="F578" s="16"/>
    </row>
    <row r="579" spans="1:6" x14ac:dyDescent="0.25">
      <c r="A579" s="20">
        <v>44767</v>
      </c>
      <c r="B579" s="253" t="s">
        <v>15662</v>
      </c>
      <c r="C579" s="253">
        <v>25</v>
      </c>
      <c r="D579" s="253">
        <v>83.15</v>
      </c>
      <c r="E579" s="253"/>
      <c r="F579" s="16"/>
    </row>
    <row r="580" spans="1:6" x14ac:dyDescent="0.25">
      <c r="A580" s="20">
        <v>44767</v>
      </c>
      <c r="B580" s="253" t="s">
        <v>15663</v>
      </c>
      <c r="C580" s="301">
        <v>201</v>
      </c>
      <c r="D580" s="253"/>
      <c r="E580" s="253">
        <v>465.5</v>
      </c>
      <c r="F580" s="16"/>
    </row>
    <row r="581" spans="1:6" x14ac:dyDescent="0.25">
      <c r="A581" s="20">
        <v>44767</v>
      </c>
      <c r="B581" s="253" t="s">
        <v>15664</v>
      </c>
      <c r="C581" s="253">
        <v>15</v>
      </c>
      <c r="D581" s="253"/>
      <c r="E581" s="253">
        <v>49</v>
      </c>
      <c r="F581" s="16"/>
    </row>
    <row r="582" spans="1:6" x14ac:dyDescent="0.25">
      <c r="A582" s="20">
        <v>44767</v>
      </c>
      <c r="B582" s="253" t="s">
        <v>15665</v>
      </c>
      <c r="C582" s="253">
        <v>80</v>
      </c>
      <c r="D582" s="253">
        <v>254</v>
      </c>
      <c r="E582" s="253"/>
      <c r="F582" s="16"/>
    </row>
    <row r="583" spans="1:6" x14ac:dyDescent="0.25">
      <c r="A583" s="20">
        <v>44767</v>
      </c>
      <c r="B583" s="253" t="s">
        <v>15666</v>
      </c>
      <c r="C583" s="253">
        <v>20</v>
      </c>
      <c r="D583" s="253">
        <v>116.85</v>
      </c>
      <c r="E583" s="253"/>
      <c r="F583" s="16"/>
    </row>
    <row r="584" spans="1:6" x14ac:dyDescent="0.25">
      <c r="A584" s="20">
        <v>44767</v>
      </c>
      <c r="B584" s="253" t="s">
        <v>15667</v>
      </c>
      <c r="C584" s="253">
        <v>498</v>
      </c>
      <c r="D584" s="253"/>
      <c r="E584" s="253">
        <v>1331.2</v>
      </c>
      <c r="F584" s="16"/>
    </row>
    <row r="585" spans="1:6" x14ac:dyDescent="0.25">
      <c r="A585" s="20">
        <v>44767</v>
      </c>
      <c r="B585" s="253" t="s">
        <v>15668</v>
      </c>
      <c r="C585" s="253">
        <v>550</v>
      </c>
      <c r="D585" s="253"/>
      <c r="E585" s="253">
        <v>1254.4000000000001</v>
      </c>
      <c r="F585" s="16"/>
    </row>
    <row r="586" spans="1:6" ht="15" customHeight="1" x14ac:dyDescent="0.25">
      <c r="A586" s="20">
        <v>44767</v>
      </c>
      <c r="B586" s="253" t="s">
        <v>15669</v>
      </c>
      <c r="C586" s="253">
        <v>37</v>
      </c>
      <c r="D586" s="253"/>
      <c r="E586" s="253">
        <v>115.56</v>
      </c>
      <c r="F586" s="16"/>
    </row>
    <row r="587" spans="1:6" x14ac:dyDescent="0.25">
      <c r="A587" s="20">
        <v>44767</v>
      </c>
      <c r="B587" s="253" t="s">
        <v>15670</v>
      </c>
      <c r="C587" s="253">
        <v>26</v>
      </c>
      <c r="D587" s="253"/>
      <c r="E587" s="253">
        <v>57.2</v>
      </c>
      <c r="F587" s="16"/>
    </row>
    <row r="588" spans="1:6" x14ac:dyDescent="0.25">
      <c r="A588" s="20">
        <v>44767</v>
      </c>
      <c r="B588" s="253" t="s">
        <v>15671</v>
      </c>
      <c r="C588" s="253">
        <v>293</v>
      </c>
      <c r="D588" s="253"/>
      <c r="E588" s="253">
        <v>712.22</v>
      </c>
      <c r="F588" s="16"/>
    </row>
    <row r="589" spans="1:6" x14ac:dyDescent="0.25">
      <c r="A589" s="20">
        <v>44768</v>
      </c>
      <c r="B589" s="253" t="s">
        <v>15672</v>
      </c>
      <c r="C589" s="253">
        <v>75</v>
      </c>
      <c r="D589" s="253">
        <v>268.63</v>
      </c>
      <c r="E589" s="253"/>
      <c r="F589" s="16"/>
    </row>
    <row r="590" spans="1:6" x14ac:dyDescent="0.25">
      <c r="A590" s="20">
        <v>44768</v>
      </c>
      <c r="B590" s="253" t="s">
        <v>15673</v>
      </c>
      <c r="C590" s="253">
        <v>396</v>
      </c>
      <c r="D590" s="253"/>
      <c r="E590" s="253">
        <v>898.6</v>
      </c>
      <c r="F590" s="16"/>
    </row>
    <row r="591" spans="1:6" x14ac:dyDescent="0.25">
      <c r="A591" s="20">
        <v>44768</v>
      </c>
      <c r="B591" s="253" t="s">
        <v>15674</v>
      </c>
      <c r="C591" s="253">
        <v>71</v>
      </c>
      <c r="D591" s="253"/>
      <c r="E591" s="253">
        <v>214.2</v>
      </c>
      <c r="F591" s="16"/>
    </row>
    <row r="592" spans="1:6" x14ac:dyDescent="0.25">
      <c r="A592" s="20">
        <v>44768</v>
      </c>
      <c r="B592" s="253" t="s">
        <v>15544</v>
      </c>
      <c r="C592" s="253">
        <v>100</v>
      </c>
      <c r="D592" s="253"/>
      <c r="E592" s="253">
        <v>0</v>
      </c>
      <c r="F592" s="16" t="s">
        <v>1095</v>
      </c>
    </row>
    <row r="593" spans="1:6" x14ac:dyDescent="0.25">
      <c r="A593" s="20">
        <v>44768</v>
      </c>
      <c r="B593" s="253" t="s">
        <v>15675</v>
      </c>
      <c r="C593" s="253">
        <v>53</v>
      </c>
      <c r="D593" s="253"/>
      <c r="E593" s="253"/>
      <c r="F593" s="16"/>
    </row>
    <row r="594" spans="1:6" x14ac:dyDescent="0.25">
      <c r="A594" s="20">
        <v>44768</v>
      </c>
      <c r="B594" s="253" t="s">
        <v>15624</v>
      </c>
      <c r="C594" s="253">
        <v>329</v>
      </c>
      <c r="D594" s="253"/>
      <c r="E594" s="253">
        <v>0</v>
      </c>
      <c r="F594" s="16" t="s">
        <v>1095</v>
      </c>
    </row>
    <row r="595" spans="1:6" x14ac:dyDescent="0.25">
      <c r="A595" s="20">
        <v>44768</v>
      </c>
      <c r="B595" s="253" t="s">
        <v>15676</v>
      </c>
      <c r="C595" s="253">
        <v>150</v>
      </c>
      <c r="D595" s="253"/>
      <c r="E595" s="253">
        <v>424.2</v>
      </c>
      <c r="F595" s="16"/>
    </row>
    <row r="596" spans="1:6" x14ac:dyDescent="0.25">
      <c r="A596" s="20">
        <v>44768</v>
      </c>
      <c r="B596" s="253" t="s">
        <v>15677</v>
      </c>
      <c r="C596" s="253">
        <v>36</v>
      </c>
      <c r="D596" s="253"/>
      <c r="E596" s="253">
        <v>88.4</v>
      </c>
      <c r="F596" s="16"/>
    </row>
    <row r="597" spans="1:6" x14ac:dyDescent="0.25">
      <c r="A597" s="20">
        <v>44768</v>
      </c>
      <c r="B597" s="253" t="s">
        <v>15678</v>
      </c>
      <c r="C597" s="253">
        <v>52</v>
      </c>
      <c r="D597" s="253">
        <v>162.91</v>
      </c>
      <c r="E597" s="253"/>
      <c r="F597" s="16"/>
    </row>
    <row r="598" spans="1:6" x14ac:dyDescent="0.25">
      <c r="A598" s="20">
        <v>44768</v>
      </c>
      <c r="B598" s="253" t="s">
        <v>15679</v>
      </c>
      <c r="C598" s="253">
        <v>255</v>
      </c>
      <c r="D598" s="253"/>
      <c r="E598" s="253">
        <v>617.5</v>
      </c>
      <c r="F598" s="16"/>
    </row>
    <row r="599" spans="1:6" x14ac:dyDescent="0.25">
      <c r="A599" s="20">
        <v>44768</v>
      </c>
      <c r="B599" s="253" t="s">
        <v>15680</v>
      </c>
      <c r="C599" s="253">
        <v>270</v>
      </c>
      <c r="D599" s="253"/>
      <c r="E599" s="253">
        <v>837.5</v>
      </c>
      <c r="F599" s="16"/>
    </row>
    <row r="600" spans="1:6" x14ac:dyDescent="0.25">
      <c r="A600" s="20">
        <v>44768</v>
      </c>
      <c r="B600" s="253" t="s">
        <v>15681</v>
      </c>
      <c r="C600" s="253">
        <v>85</v>
      </c>
      <c r="D600" s="253"/>
      <c r="E600" s="253">
        <v>410.8</v>
      </c>
      <c r="F600" s="16"/>
    </row>
    <row r="601" spans="1:6" x14ac:dyDescent="0.25">
      <c r="A601" s="20">
        <v>44768</v>
      </c>
      <c r="B601" s="253" t="s">
        <v>15682</v>
      </c>
      <c r="C601" s="253">
        <v>547</v>
      </c>
      <c r="D601" s="253"/>
      <c r="E601" s="253">
        <v>1133.3699999999999</v>
      </c>
      <c r="F601" s="16"/>
    </row>
    <row r="602" spans="1:6" x14ac:dyDescent="0.25">
      <c r="A602" s="20">
        <v>44768</v>
      </c>
      <c r="B602" s="253" t="s">
        <v>15683</v>
      </c>
      <c r="C602" s="253">
        <v>400</v>
      </c>
      <c r="D602" s="253"/>
      <c r="E602" s="253">
        <v>1216.5999999999999</v>
      </c>
      <c r="F602" s="16"/>
    </row>
    <row r="603" spans="1:6" x14ac:dyDescent="0.25">
      <c r="A603" s="20">
        <v>44768</v>
      </c>
      <c r="B603" s="253" t="s">
        <v>15684</v>
      </c>
      <c r="C603" s="253">
        <v>22</v>
      </c>
      <c r="D603" s="253">
        <v>60.27</v>
      </c>
      <c r="E603" s="253"/>
      <c r="F603" s="16"/>
    </row>
    <row r="604" spans="1:6" x14ac:dyDescent="0.25">
      <c r="A604" s="20">
        <v>44768</v>
      </c>
      <c r="B604" s="253" t="s">
        <v>15685</v>
      </c>
      <c r="C604" s="253">
        <v>265</v>
      </c>
      <c r="D604" s="253"/>
      <c r="E604" s="253">
        <v>785</v>
      </c>
      <c r="F604" s="16"/>
    </row>
    <row r="605" spans="1:6" x14ac:dyDescent="0.25">
      <c r="A605" s="20">
        <v>44768</v>
      </c>
      <c r="B605" s="253" t="s">
        <v>15686</v>
      </c>
      <c r="C605" s="253">
        <v>67</v>
      </c>
      <c r="D605" s="253"/>
      <c r="E605" s="253">
        <v>171.6</v>
      </c>
      <c r="F605" s="16"/>
    </row>
    <row r="606" spans="1:6" x14ac:dyDescent="0.25">
      <c r="A606" s="20">
        <v>44768</v>
      </c>
      <c r="B606" s="253" t="s">
        <v>15687</v>
      </c>
      <c r="C606" s="253">
        <v>10</v>
      </c>
      <c r="D606" s="253"/>
      <c r="E606" s="253">
        <v>49</v>
      </c>
      <c r="F606" s="16"/>
    </row>
    <row r="607" spans="1:6" x14ac:dyDescent="0.25">
      <c r="A607" s="20">
        <v>44768</v>
      </c>
      <c r="B607" s="253" t="s">
        <v>15688</v>
      </c>
      <c r="C607" s="253">
        <v>375</v>
      </c>
      <c r="D607" s="253"/>
      <c r="E607" s="253">
        <v>862.4</v>
      </c>
      <c r="F607" s="16"/>
    </row>
    <row r="608" spans="1:6" x14ac:dyDescent="0.25">
      <c r="A608" s="20">
        <v>44768</v>
      </c>
      <c r="B608" s="253" t="s">
        <v>15689</v>
      </c>
      <c r="C608" s="253">
        <v>761</v>
      </c>
      <c r="D608" s="253"/>
      <c r="E608" s="253">
        <v>1832.6</v>
      </c>
      <c r="F608" s="16"/>
    </row>
    <row r="609" spans="1:6" x14ac:dyDescent="0.25">
      <c r="A609" s="20">
        <v>44768</v>
      </c>
      <c r="B609" s="253" t="s">
        <v>15690</v>
      </c>
      <c r="C609" s="253">
        <v>36</v>
      </c>
      <c r="D609" s="253"/>
      <c r="E609" s="253">
        <v>157.9</v>
      </c>
      <c r="F609" s="16"/>
    </row>
    <row r="610" spans="1:6" ht="15.75" thickBot="1" x14ac:dyDescent="0.3">
      <c r="A610" s="20">
        <v>44768</v>
      </c>
      <c r="B610" s="253" t="s">
        <v>15691</v>
      </c>
      <c r="C610" s="253">
        <v>26</v>
      </c>
      <c r="D610" s="253"/>
      <c r="E610" s="253">
        <v>62.4</v>
      </c>
      <c r="F610" s="16"/>
    </row>
    <row r="611" spans="1:6" ht="15.75" thickBot="1" x14ac:dyDescent="0.3">
      <c r="A611" s="20">
        <v>44768</v>
      </c>
      <c r="B611" s="253" t="s">
        <v>15692</v>
      </c>
      <c r="C611" s="301">
        <v>176</v>
      </c>
      <c r="D611" s="253"/>
      <c r="E611" s="308">
        <v>385.5</v>
      </c>
      <c r="F611" s="16"/>
    </row>
    <row r="612" spans="1:6" x14ac:dyDescent="0.25">
      <c r="A612" s="20">
        <v>44768</v>
      </c>
      <c r="B612" s="310" t="s">
        <v>15693</v>
      </c>
      <c r="C612" s="369">
        <v>251</v>
      </c>
      <c r="D612" s="310"/>
      <c r="E612" s="309">
        <v>790.6</v>
      </c>
      <c r="F612" s="16"/>
    </row>
    <row r="613" spans="1:6" x14ac:dyDescent="0.25">
      <c r="A613" s="20">
        <v>44768</v>
      </c>
      <c r="B613" s="253" t="s">
        <v>15694</v>
      </c>
      <c r="C613" s="253">
        <v>22</v>
      </c>
      <c r="D613" s="253"/>
      <c r="E613" s="253">
        <v>53.9</v>
      </c>
      <c r="F613" s="16"/>
    </row>
    <row r="614" spans="1:6" x14ac:dyDescent="0.25">
      <c r="A614" s="20">
        <v>44768</v>
      </c>
      <c r="B614" s="253" t="s">
        <v>15695</v>
      </c>
      <c r="C614" s="253">
        <v>294</v>
      </c>
      <c r="D614" s="253"/>
      <c r="E614" s="253">
        <v>774.2</v>
      </c>
      <c r="F614" s="16"/>
    </row>
    <row r="615" spans="1:6" x14ac:dyDescent="0.25">
      <c r="A615" s="20">
        <v>44768</v>
      </c>
      <c r="B615" s="253" t="s">
        <v>15696</v>
      </c>
      <c r="C615" s="253">
        <v>75</v>
      </c>
      <c r="D615" s="253">
        <v>173.92</v>
      </c>
      <c r="E615" s="253"/>
      <c r="F615" s="16"/>
    </row>
    <row r="616" spans="1:6" ht="15.75" customHeight="1" x14ac:dyDescent="0.25">
      <c r="A616" s="20">
        <v>44768</v>
      </c>
      <c r="B616" s="253" t="s">
        <v>15697</v>
      </c>
      <c r="C616" s="253">
        <v>100</v>
      </c>
      <c r="D616" s="253"/>
      <c r="E616" s="253">
        <v>259.7</v>
      </c>
      <c r="F616" s="16"/>
    </row>
    <row r="617" spans="1:6" x14ac:dyDescent="0.25">
      <c r="A617" s="20">
        <v>44768</v>
      </c>
      <c r="B617" s="253" t="s">
        <v>15698</v>
      </c>
      <c r="C617" s="253">
        <v>544</v>
      </c>
      <c r="D617" s="253"/>
      <c r="E617" s="253">
        <v>1244.5999999999999</v>
      </c>
      <c r="F617" s="16"/>
    </row>
    <row r="618" spans="1:6" x14ac:dyDescent="0.25">
      <c r="A618" s="20">
        <v>44768</v>
      </c>
      <c r="B618" s="253" t="s">
        <v>15699</v>
      </c>
      <c r="C618" s="253">
        <v>29</v>
      </c>
      <c r="D618" s="253">
        <v>162.31</v>
      </c>
      <c r="E618" s="253"/>
      <c r="F618" s="16"/>
    </row>
    <row r="619" spans="1:6" x14ac:dyDescent="0.25">
      <c r="A619" s="20">
        <v>44768</v>
      </c>
      <c r="B619" s="253" t="s">
        <v>15700</v>
      </c>
      <c r="C619" s="253">
        <v>320</v>
      </c>
      <c r="D619" s="253">
        <v>895.44</v>
      </c>
      <c r="E619" s="253"/>
      <c r="F619" s="16"/>
    </row>
    <row r="620" spans="1:6" x14ac:dyDescent="0.25">
      <c r="A620" s="20">
        <v>44768</v>
      </c>
      <c r="B620" s="253" t="s">
        <v>15701</v>
      </c>
      <c r="C620" s="253">
        <v>52</v>
      </c>
      <c r="D620" s="253"/>
      <c r="E620" s="253">
        <v>127.4</v>
      </c>
      <c r="F620" s="16"/>
    </row>
    <row r="621" spans="1:6" x14ac:dyDescent="0.25">
      <c r="A621" s="20">
        <v>44768</v>
      </c>
      <c r="B621" s="253" t="s">
        <v>15702</v>
      </c>
      <c r="C621" s="253">
        <v>37.159999999999997</v>
      </c>
      <c r="D621" s="253">
        <v>84.38</v>
      </c>
      <c r="E621" s="253"/>
      <c r="F621" s="16"/>
    </row>
    <row r="622" spans="1:6" x14ac:dyDescent="0.25">
      <c r="A622" s="20">
        <v>44768</v>
      </c>
      <c r="B622" s="253" t="s">
        <v>15703</v>
      </c>
      <c r="C622" s="253">
        <v>31</v>
      </c>
      <c r="D622" s="253">
        <v>126.57</v>
      </c>
      <c r="E622" s="253"/>
      <c r="F622" s="16"/>
    </row>
    <row r="623" spans="1:6" x14ac:dyDescent="0.25">
      <c r="A623" s="20">
        <v>44769</v>
      </c>
      <c r="B623" s="253" t="s">
        <v>15704</v>
      </c>
      <c r="C623" s="253">
        <v>18</v>
      </c>
      <c r="D623" s="253">
        <v>60.27</v>
      </c>
      <c r="E623" s="253"/>
      <c r="F623" s="16"/>
    </row>
    <row r="624" spans="1:6" x14ac:dyDescent="0.25">
      <c r="A624" s="20">
        <v>44769</v>
      </c>
      <c r="B624" s="253" t="s">
        <v>15705</v>
      </c>
      <c r="C624" s="253">
        <v>15</v>
      </c>
      <c r="D624" s="253">
        <v>72.569999999999993</v>
      </c>
      <c r="E624" s="253"/>
      <c r="F624" s="16"/>
    </row>
    <row r="625" spans="1:6" x14ac:dyDescent="0.25">
      <c r="A625" s="20">
        <v>44769</v>
      </c>
      <c r="B625" s="253" t="s">
        <v>15706</v>
      </c>
      <c r="C625" s="253">
        <v>26</v>
      </c>
      <c r="D625" s="253"/>
      <c r="E625" s="253">
        <v>72.8</v>
      </c>
      <c r="F625" s="16"/>
    </row>
    <row r="626" spans="1:6" x14ac:dyDescent="0.25">
      <c r="A626" s="20">
        <v>44769</v>
      </c>
      <c r="B626" s="253" t="s">
        <v>15707</v>
      </c>
      <c r="C626" s="253">
        <v>300</v>
      </c>
      <c r="D626" s="253"/>
      <c r="E626" s="253">
        <v>728</v>
      </c>
      <c r="F626" s="16"/>
    </row>
    <row r="627" spans="1:6" x14ac:dyDescent="0.25">
      <c r="A627" s="20">
        <v>44769</v>
      </c>
      <c r="B627" s="253" t="s">
        <v>15708</v>
      </c>
      <c r="C627" s="253">
        <v>10</v>
      </c>
      <c r="D627" s="253">
        <v>60.27</v>
      </c>
      <c r="E627" s="253"/>
      <c r="F627" s="16"/>
    </row>
    <row r="628" spans="1:6" x14ac:dyDescent="0.25">
      <c r="A628" s="20">
        <v>44769</v>
      </c>
      <c r="B628" s="253" t="s">
        <v>15709</v>
      </c>
      <c r="C628" s="253">
        <v>15</v>
      </c>
      <c r="D628" s="253"/>
      <c r="E628" s="253">
        <v>49</v>
      </c>
      <c r="F628" s="16"/>
    </row>
    <row r="629" spans="1:6" x14ac:dyDescent="0.25">
      <c r="A629" s="20">
        <v>44769</v>
      </c>
      <c r="B629" s="253" t="s">
        <v>15710</v>
      </c>
      <c r="C629" s="253">
        <v>150</v>
      </c>
      <c r="D629" s="253">
        <v>337.51</v>
      </c>
      <c r="E629" s="253"/>
      <c r="F629" s="16"/>
    </row>
    <row r="630" spans="1:6" x14ac:dyDescent="0.25">
      <c r="A630" s="20">
        <v>44769</v>
      </c>
      <c r="B630" s="253" t="s">
        <v>15711</v>
      </c>
      <c r="C630" s="253">
        <v>30</v>
      </c>
      <c r="D630" s="253">
        <v>89.54</v>
      </c>
      <c r="E630" s="253"/>
      <c r="F630" s="16"/>
    </row>
    <row r="631" spans="1:6" ht="19.5" customHeight="1" x14ac:dyDescent="0.25">
      <c r="A631" s="20">
        <v>44769</v>
      </c>
      <c r="B631" s="253" t="s">
        <v>15712</v>
      </c>
      <c r="C631" s="253">
        <v>182</v>
      </c>
      <c r="D631" s="253"/>
      <c r="E631" s="253">
        <v>348.1</v>
      </c>
      <c r="F631" s="16"/>
    </row>
    <row r="632" spans="1:6" x14ac:dyDescent="0.25">
      <c r="A632" s="20">
        <v>44769</v>
      </c>
      <c r="B632" s="253" t="s">
        <v>15713</v>
      </c>
      <c r="C632" s="253">
        <v>83</v>
      </c>
      <c r="D632" s="253"/>
      <c r="E632" s="253">
        <v>186.2</v>
      </c>
      <c r="F632" s="16"/>
    </row>
    <row r="633" spans="1:6" x14ac:dyDescent="0.25">
      <c r="A633" s="20">
        <v>44769</v>
      </c>
      <c r="B633" s="253" t="s">
        <v>15714</v>
      </c>
      <c r="C633" s="253">
        <v>187</v>
      </c>
      <c r="D633" s="253"/>
      <c r="E633" s="253">
        <v>495.6</v>
      </c>
      <c r="F633" s="16"/>
    </row>
    <row r="634" spans="1:6" x14ac:dyDescent="0.25">
      <c r="A634" s="20">
        <v>44769</v>
      </c>
      <c r="B634" s="253" t="s">
        <v>15715</v>
      </c>
      <c r="C634" s="253">
        <v>56</v>
      </c>
      <c r="D634" s="253">
        <v>168.76</v>
      </c>
      <c r="E634" s="253"/>
      <c r="F634" s="16"/>
    </row>
    <row r="635" spans="1:6" x14ac:dyDescent="0.25">
      <c r="A635" s="20">
        <v>44769</v>
      </c>
      <c r="B635" s="253" t="s">
        <v>15716</v>
      </c>
      <c r="C635" s="253">
        <v>24</v>
      </c>
      <c r="D635" s="253">
        <v>72.569999999999993</v>
      </c>
      <c r="E635" s="253"/>
      <c r="F635" s="16"/>
    </row>
    <row r="636" spans="1:6" x14ac:dyDescent="0.25">
      <c r="A636" s="20">
        <v>44769</v>
      </c>
      <c r="B636" s="253" t="s">
        <v>15717</v>
      </c>
      <c r="C636" s="253">
        <v>44</v>
      </c>
      <c r="D636" s="253">
        <v>134.81</v>
      </c>
      <c r="E636" s="253"/>
      <c r="F636" s="16"/>
    </row>
    <row r="637" spans="1:6" x14ac:dyDescent="0.25">
      <c r="A637" s="20">
        <v>44769</v>
      </c>
      <c r="B637" s="253" t="s">
        <v>15718</v>
      </c>
      <c r="C637" s="253">
        <v>26</v>
      </c>
      <c r="D637" s="253">
        <v>150.68</v>
      </c>
      <c r="E637" s="253"/>
      <c r="F637" s="16"/>
    </row>
    <row r="638" spans="1:6" x14ac:dyDescent="0.25">
      <c r="A638" s="20">
        <v>44769</v>
      </c>
      <c r="B638" s="253" t="s">
        <v>15719</v>
      </c>
      <c r="C638" s="253">
        <v>19</v>
      </c>
      <c r="D638" s="253"/>
      <c r="E638" s="253">
        <v>52</v>
      </c>
      <c r="F638" s="16"/>
    </row>
    <row r="639" spans="1:6" x14ac:dyDescent="0.25">
      <c r="A639" s="20">
        <v>44769</v>
      </c>
      <c r="B639" s="253" t="s">
        <v>15720</v>
      </c>
      <c r="C639" s="253">
        <v>50</v>
      </c>
      <c r="D639" s="253">
        <v>168.76</v>
      </c>
      <c r="E639" s="253"/>
      <c r="F639" s="16"/>
    </row>
    <row r="640" spans="1:6" x14ac:dyDescent="0.25">
      <c r="A640" s="20">
        <v>44769</v>
      </c>
      <c r="B640" s="253" t="s">
        <v>15721</v>
      </c>
      <c r="C640" s="253">
        <v>136</v>
      </c>
      <c r="D640" s="253"/>
      <c r="E640" s="253">
        <v>348.4</v>
      </c>
      <c r="F640" s="16"/>
    </row>
    <row r="641" spans="1:6" x14ac:dyDescent="0.25">
      <c r="A641" s="20">
        <v>44769</v>
      </c>
      <c r="B641" s="253" t="s">
        <v>15722</v>
      </c>
      <c r="C641" s="253">
        <v>16</v>
      </c>
      <c r="D641" s="253"/>
      <c r="E641" s="253">
        <v>52</v>
      </c>
      <c r="F641" s="16"/>
    </row>
    <row r="642" spans="1:6" x14ac:dyDescent="0.25">
      <c r="A642" s="20">
        <v>44769</v>
      </c>
      <c r="B642" s="253" t="s">
        <v>15723</v>
      </c>
      <c r="C642" s="253">
        <v>67</v>
      </c>
      <c r="D642" s="253"/>
      <c r="E642" s="253">
        <v>156.80000000000001</v>
      </c>
      <c r="F642" s="16"/>
    </row>
    <row r="643" spans="1:6" x14ac:dyDescent="0.25">
      <c r="A643" s="20">
        <v>44769</v>
      </c>
      <c r="B643" s="253" t="s">
        <v>15724</v>
      </c>
      <c r="C643" s="253">
        <v>185</v>
      </c>
      <c r="D643" s="253"/>
      <c r="E643" s="253">
        <v>354</v>
      </c>
      <c r="F643" s="16"/>
    </row>
    <row r="644" spans="1:6" x14ac:dyDescent="0.25">
      <c r="A644" s="20">
        <v>44769</v>
      </c>
      <c r="B644" s="253" t="s">
        <v>15725</v>
      </c>
      <c r="C644" s="253">
        <v>33</v>
      </c>
      <c r="D644" s="253"/>
      <c r="E644" s="253">
        <v>78.400000000000006</v>
      </c>
      <c r="F644" s="16"/>
    </row>
    <row r="645" spans="1:6" x14ac:dyDescent="0.25">
      <c r="A645" s="20">
        <v>44769</v>
      </c>
      <c r="B645" s="253" t="s">
        <v>15726</v>
      </c>
      <c r="C645" s="253">
        <v>71</v>
      </c>
      <c r="D645" s="253"/>
      <c r="E645" s="253">
        <v>181.3</v>
      </c>
      <c r="F645" s="16"/>
    </row>
    <row r="646" spans="1:6" x14ac:dyDescent="0.25">
      <c r="A646" s="20">
        <v>44769</v>
      </c>
      <c r="B646" s="253" t="s">
        <v>15727</v>
      </c>
      <c r="C646" s="253">
        <v>9</v>
      </c>
      <c r="D646" s="253"/>
      <c r="E646" s="253">
        <v>49</v>
      </c>
      <c r="F646" s="16"/>
    </row>
    <row r="647" spans="1:6" x14ac:dyDescent="0.25">
      <c r="A647" s="20">
        <v>44769</v>
      </c>
      <c r="B647" s="253" t="s">
        <v>15728</v>
      </c>
      <c r="C647" s="253">
        <v>11</v>
      </c>
      <c r="D647" s="253"/>
      <c r="E647" s="253">
        <v>52</v>
      </c>
      <c r="F647" s="16"/>
    </row>
    <row r="648" spans="1:6" x14ac:dyDescent="0.25">
      <c r="A648" s="20">
        <v>44769</v>
      </c>
      <c r="B648" s="253" t="s">
        <v>15729</v>
      </c>
      <c r="C648" s="253">
        <v>75</v>
      </c>
      <c r="D648" s="253"/>
      <c r="E648" s="253">
        <v>137.19999999999999</v>
      </c>
      <c r="F648" s="16"/>
    </row>
    <row r="649" spans="1:6" x14ac:dyDescent="0.25">
      <c r="A649" s="20">
        <v>44769</v>
      </c>
      <c r="B649" s="253" t="s">
        <v>15730</v>
      </c>
      <c r="C649" s="253">
        <v>29</v>
      </c>
      <c r="D649" s="253"/>
      <c r="E649" s="253">
        <v>73.5</v>
      </c>
      <c r="F649" s="16"/>
    </row>
    <row r="650" spans="1:6" x14ac:dyDescent="0.25">
      <c r="A650" s="20">
        <v>44769</v>
      </c>
      <c r="B650" s="253" t="s">
        <v>15731</v>
      </c>
      <c r="C650" s="253">
        <v>60</v>
      </c>
      <c r="D650" s="253">
        <v>168.76</v>
      </c>
      <c r="E650" s="253"/>
      <c r="F650" s="16"/>
    </row>
    <row r="651" spans="1:6" x14ac:dyDescent="0.25">
      <c r="A651" s="20">
        <v>44769</v>
      </c>
      <c r="B651" s="253" t="s">
        <v>15732</v>
      </c>
      <c r="C651" s="253">
        <v>56</v>
      </c>
      <c r="D651" s="253"/>
      <c r="E651" s="253">
        <v>163.63</v>
      </c>
      <c r="F651" s="16"/>
    </row>
    <row r="652" spans="1:6" x14ac:dyDescent="0.25">
      <c r="A652" s="20">
        <v>44769</v>
      </c>
      <c r="B652" s="253" t="s">
        <v>15733</v>
      </c>
      <c r="C652" s="253">
        <v>54</v>
      </c>
      <c r="D652" s="253"/>
      <c r="E652" s="253">
        <v>132.30000000000001</v>
      </c>
      <c r="F652" s="16"/>
    </row>
    <row r="653" spans="1:6" x14ac:dyDescent="0.25">
      <c r="A653" s="20">
        <v>44769</v>
      </c>
      <c r="B653" s="253" t="s">
        <v>15734</v>
      </c>
      <c r="C653" s="253">
        <v>427</v>
      </c>
      <c r="D653" s="253"/>
      <c r="E653" s="253">
        <v>963</v>
      </c>
      <c r="F653" s="16"/>
    </row>
    <row r="654" spans="1:6" x14ac:dyDescent="0.25">
      <c r="A654" s="20">
        <v>44769</v>
      </c>
      <c r="B654" s="253" t="s">
        <v>15735</v>
      </c>
      <c r="C654" s="253">
        <v>68</v>
      </c>
      <c r="D654" s="253"/>
      <c r="E654" s="253">
        <v>151.9</v>
      </c>
      <c r="F654" s="16"/>
    </row>
    <row r="655" spans="1:6" x14ac:dyDescent="0.25">
      <c r="A655" s="20">
        <v>44769</v>
      </c>
      <c r="B655" s="253" t="s">
        <v>15736</v>
      </c>
      <c r="C655" s="253">
        <v>196</v>
      </c>
      <c r="D655" s="253"/>
      <c r="E655" s="253">
        <v>480.2</v>
      </c>
      <c r="F655" s="16"/>
    </row>
    <row r="656" spans="1:6" x14ac:dyDescent="0.25">
      <c r="A656" s="20">
        <v>44769</v>
      </c>
      <c r="B656" s="253" t="s">
        <v>15737</v>
      </c>
      <c r="C656" s="253">
        <v>20</v>
      </c>
      <c r="D656" s="253"/>
      <c r="E656" s="253">
        <v>45</v>
      </c>
      <c r="F656" s="16"/>
    </row>
    <row r="657" spans="1:6" x14ac:dyDescent="0.25">
      <c r="A657" s="20">
        <v>44769</v>
      </c>
      <c r="B657" s="253" t="s">
        <v>15738</v>
      </c>
      <c r="C657" s="253">
        <v>42</v>
      </c>
      <c r="D657" s="253"/>
      <c r="E657" s="253">
        <v>468</v>
      </c>
      <c r="F657" s="16"/>
    </row>
    <row r="658" spans="1:6" x14ac:dyDescent="0.25">
      <c r="A658" s="20">
        <v>44769</v>
      </c>
      <c r="B658" s="253" t="s">
        <v>15739</v>
      </c>
      <c r="C658" s="253">
        <v>629</v>
      </c>
      <c r="D658" s="253">
        <v>1434.43</v>
      </c>
      <c r="E658" s="253"/>
      <c r="F658" s="16"/>
    </row>
    <row r="659" spans="1:6" x14ac:dyDescent="0.25">
      <c r="A659" s="20">
        <v>44769</v>
      </c>
      <c r="B659" s="253" t="s">
        <v>15740</v>
      </c>
      <c r="C659" s="253">
        <v>194</v>
      </c>
      <c r="D659" s="253"/>
      <c r="E659" s="253">
        <v>480.2</v>
      </c>
      <c r="F659" s="16"/>
    </row>
    <row r="660" spans="1:6" x14ac:dyDescent="0.25">
      <c r="A660" s="20">
        <v>44769</v>
      </c>
      <c r="B660" s="253" t="s">
        <v>15741</v>
      </c>
      <c r="C660" s="253">
        <v>43</v>
      </c>
      <c r="D660" s="253"/>
      <c r="E660" s="253">
        <v>107.8</v>
      </c>
      <c r="F660" s="16"/>
    </row>
    <row r="661" spans="1:6" x14ac:dyDescent="0.25">
      <c r="A661" s="20">
        <v>44769</v>
      </c>
      <c r="B661" s="253" t="s">
        <v>15742</v>
      </c>
      <c r="C661" s="253">
        <v>341</v>
      </c>
      <c r="D661" s="253"/>
      <c r="E661" s="253">
        <v>1007.76</v>
      </c>
      <c r="F661" s="16"/>
    </row>
    <row r="662" spans="1:6" x14ac:dyDescent="0.25">
      <c r="A662" s="20">
        <v>44770</v>
      </c>
      <c r="B662" s="253" t="s">
        <v>15743</v>
      </c>
      <c r="C662" s="253">
        <v>10</v>
      </c>
      <c r="D662" s="253">
        <v>60.27</v>
      </c>
      <c r="E662" s="253"/>
      <c r="F662" s="16"/>
    </row>
    <row r="663" spans="1:6" x14ac:dyDescent="0.25">
      <c r="A663" s="20">
        <v>44770</v>
      </c>
      <c r="B663" s="253" t="s">
        <v>15744</v>
      </c>
      <c r="C663" s="253">
        <v>162</v>
      </c>
      <c r="D663" s="253"/>
      <c r="E663" s="253">
        <v>499.5</v>
      </c>
      <c r="F663" s="16"/>
    </row>
    <row r="664" spans="1:6" x14ac:dyDescent="0.25">
      <c r="A664" s="20">
        <v>44770</v>
      </c>
      <c r="B664" s="253" t="s">
        <v>15745</v>
      </c>
      <c r="C664" s="253">
        <v>40</v>
      </c>
      <c r="D664" s="253">
        <v>109.47</v>
      </c>
      <c r="E664" s="253"/>
      <c r="F664" s="16"/>
    </row>
    <row r="665" spans="1:6" x14ac:dyDescent="0.25">
      <c r="A665" s="20">
        <v>44770</v>
      </c>
      <c r="B665" s="253" t="s">
        <v>15746</v>
      </c>
      <c r="C665" s="253">
        <v>193</v>
      </c>
      <c r="D665" s="253"/>
      <c r="E665" s="253">
        <v>494</v>
      </c>
      <c r="F665" s="16"/>
    </row>
    <row r="666" spans="1:6" x14ac:dyDescent="0.25">
      <c r="A666" s="20">
        <v>44770</v>
      </c>
      <c r="B666" s="253" t="s">
        <v>15747</v>
      </c>
      <c r="C666" s="253">
        <v>132</v>
      </c>
      <c r="D666" s="253"/>
      <c r="E666" s="253">
        <v>322.39999999999998</v>
      </c>
      <c r="F666" s="16"/>
    </row>
    <row r="667" spans="1:6" x14ac:dyDescent="0.25">
      <c r="A667" s="20">
        <v>44770</v>
      </c>
      <c r="B667" s="253" t="s">
        <v>15748</v>
      </c>
      <c r="C667" s="253">
        <v>10</v>
      </c>
      <c r="D667" s="253"/>
      <c r="E667" s="253">
        <v>52</v>
      </c>
      <c r="F667" s="16"/>
    </row>
    <row r="668" spans="1:6" x14ac:dyDescent="0.25">
      <c r="A668" s="20">
        <v>44770</v>
      </c>
      <c r="B668" s="253" t="s">
        <v>15749</v>
      </c>
      <c r="C668" s="253">
        <v>19</v>
      </c>
      <c r="D668" s="253">
        <v>55.35</v>
      </c>
      <c r="E668" s="253"/>
      <c r="F668" s="16"/>
    </row>
    <row r="669" spans="1:6" x14ac:dyDescent="0.25">
      <c r="A669" s="20">
        <v>44770</v>
      </c>
      <c r="B669" s="253" t="s">
        <v>15750</v>
      </c>
      <c r="C669" s="253">
        <v>40</v>
      </c>
      <c r="D669" s="253"/>
      <c r="E669" s="253">
        <v>166</v>
      </c>
      <c r="F669" s="16"/>
    </row>
    <row r="670" spans="1:6" x14ac:dyDescent="0.25">
      <c r="A670" s="20">
        <v>44770</v>
      </c>
      <c r="B670" s="253" t="s">
        <v>15751</v>
      </c>
      <c r="C670" s="253">
        <v>150</v>
      </c>
      <c r="D670" s="253"/>
      <c r="E670" s="253">
        <v>353.6</v>
      </c>
      <c r="F670" s="16"/>
    </row>
    <row r="671" spans="1:6" x14ac:dyDescent="0.25">
      <c r="A671" s="20">
        <v>44770</v>
      </c>
      <c r="B671" s="253" t="s">
        <v>15752</v>
      </c>
      <c r="C671" s="253">
        <v>36</v>
      </c>
      <c r="D671" s="253"/>
      <c r="E671" s="253">
        <v>102.9</v>
      </c>
      <c r="F671" s="16"/>
    </row>
    <row r="672" spans="1:6" x14ac:dyDescent="0.25">
      <c r="A672" s="20">
        <v>44770</v>
      </c>
      <c r="B672" s="253" t="s">
        <v>15753</v>
      </c>
      <c r="C672" s="253">
        <v>202</v>
      </c>
      <c r="D672" s="253"/>
      <c r="E672" s="253">
        <v>494.9</v>
      </c>
      <c r="F672" s="16"/>
    </row>
    <row r="673" spans="1:6" x14ac:dyDescent="0.25">
      <c r="A673" s="20">
        <v>44770</v>
      </c>
      <c r="B673" s="253" t="s">
        <v>15754</v>
      </c>
      <c r="C673" s="253">
        <v>470</v>
      </c>
      <c r="D673" s="253"/>
      <c r="E673" s="253">
        <v>1243.3800000000001</v>
      </c>
      <c r="F673" s="16"/>
    </row>
    <row r="674" spans="1:6" x14ac:dyDescent="0.25">
      <c r="A674" s="20">
        <v>44770</v>
      </c>
      <c r="B674" s="253" t="s">
        <v>15755</v>
      </c>
      <c r="C674" s="253">
        <v>76</v>
      </c>
      <c r="D674" s="253"/>
      <c r="E674" s="253">
        <v>190.1</v>
      </c>
      <c r="F674" s="16"/>
    </row>
    <row r="675" spans="1:6" x14ac:dyDescent="0.25">
      <c r="A675" s="20">
        <v>44770</v>
      </c>
      <c r="B675" s="253" t="s">
        <v>15694</v>
      </c>
      <c r="C675" s="253">
        <v>15</v>
      </c>
      <c r="D675" s="253"/>
      <c r="E675" s="253">
        <v>0</v>
      </c>
      <c r="F675" s="16" t="s">
        <v>1095</v>
      </c>
    </row>
    <row r="676" spans="1:6" x14ac:dyDescent="0.25">
      <c r="A676" s="20">
        <v>44770</v>
      </c>
      <c r="B676" s="253" t="s">
        <v>15756</v>
      </c>
      <c r="C676" s="253">
        <v>62</v>
      </c>
      <c r="D676" s="253"/>
      <c r="E676" s="253">
        <v>156.80000000000001</v>
      </c>
      <c r="F676" s="16"/>
    </row>
    <row r="677" spans="1:6" x14ac:dyDescent="0.25">
      <c r="A677" s="20">
        <v>44770</v>
      </c>
      <c r="B677" s="253" t="s">
        <v>15757</v>
      </c>
      <c r="C677" s="253">
        <v>125</v>
      </c>
      <c r="D677" s="253"/>
      <c r="E677" s="253">
        <v>274.39999999999998</v>
      </c>
      <c r="F677" s="16"/>
    </row>
    <row r="678" spans="1:6" x14ac:dyDescent="0.25">
      <c r="A678" s="20">
        <v>44770</v>
      </c>
      <c r="B678" s="253" t="s">
        <v>15758</v>
      </c>
      <c r="C678" s="253">
        <v>72</v>
      </c>
      <c r="D678" s="253"/>
      <c r="E678" s="253">
        <v>181.3</v>
      </c>
      <c r="F678" s="16"/>
    </row>
    <row r="679" spans="1:6" x14ac:dyDescent="0.25">
      <c r="A679" s="20">
        <v>44770</v>
      </c>
      <c r="B679" s="253" t="s">
        <v>15759</v>
      </c>
      <c r="C679" s="253">
        <v>34</v>
      </c>
      <c r="D679" s="253">
        <v>80.59</v>
      </c>
      <c r="E679" s="253"/>
      <c r="F679" s="16"/>
    </row>
    <row r="680" spans="1:6" x14ac:dyDescent="0.25">
      <c r="A680" s="20">
        <v>44770</v>
      </c>
      <c r="B680" s="253" t="s">
        <v>15760</v>
      </c>
      <c r="C680" s="253">
        <v>111</v>
      </c>
      <c r="D680" s="253"/>
      <c r="E680" s="253">
        <v>254.8</v>
      </c>
      <c r="F680" s="16"/>
    </row>
    <row r="681" spans="1:6" x14ac:dyDescent="0.25">
      <c r="A681" s="20">
        <v>44770</v>
      </c>
      <c r="B681" s="253" t="s">
        <v>15761</v>
      </c>
      <c r="C681" s="253">
        <v>300</v>
      </c>
      <c r="D681" s="253"/>
      <c r="E681" s="253">
        <v>607.62</v>
      </c>
      <c r="F681" s="16"/>
    </row>
    <row r="682" spans="1:6" x14ac:dyDescent="0.25">
      <c r="A682" s="20">
        <v>44770</v>
      </c>
      <c r="B682" s="253" t="s">
        <v>15762</v>
      </c>
      <c r="C682" s="253">
        <v>38</v>
      </c>
      <c r="D682" s="253"/>
      <c r="E682" s="253">
        <v>88.2</v>
      </c>
      <c r="F682" s="16"/>
    </row>
    <row r="683" spans="1:6" x14ac:dyDescent="0.25">
      <c r="A683" s="20">
        <v>44770</v>
      </c>
      <c r="B683" s="253" t="s">
        <v>15763</v>
      </c>
      <c r="C683" s="253">
        <v>175</v>
      </c>
      <c r="D683" s="253">
        <v>626.80999999999995</v>
      </c>
      <c r="E683" s="253"/>
      <c r="F683" s="16"/>
    </row>
    <row r="684" spans="1:6" x14ac:dyDescent="0.25">
      <c r="A684" s="20">
        <v>44770</v>
      </c>
      <c r="B684" s="253" t="s">
        <v>15764</v>
      </c>
      <c r="C684" s="253">
        <v>40</v>
      </c>
      <c r="D684" s="253"/>
      <c r="E684" s="253">
        <v>93.6</v>
      </c>
      <c r="F684" s="16"/>
    </row>
    <row r="685" spans="1:6" x14ac:dyDescent="0.25">
      <c r="A685" s="20">
        <v>44770</v>
      </c>
      <c r="B685" s="253" t="s">
        <v>15765</v>
      </c>
      <c r="C685" s="253">
        <v>125</v>
      </c>
      <c r="D685" s="253"/>
      <c r="E685" s="253">
        <v>343</v>
      </c>
      <c r="F685" s="16"/>
    </row>
    <row r="686" spans="1:6" x14ac:dyDescent="0.25">
      <c r="A686" s="20">
        <v>44770</v>
      </c>
      <c r="B686" s="253" t="s">
        <v>15766</v>
      </c>
      <c r="C686" s="253">
        <v>29</v>
      </c>
      <c r="D686" s="253"/>
      <c r="E686" s="253">
        <v>68.599999999999994</v>
      </c>
      <c r="F686" s="16"/>
    </row>
    <row r="687" spans="1:6" x14ac:dyDescent="0.25">
      <c r="A687" s="20">
        <v>44770</v>
      </c>
      <c r="B687" s="253" t="s">
        <v>15767</v>
      </c>
      <c r="C687" s="253">
        <v>840</v>
      </c>
      <c r="D687" s="315"/>
      <c r="E687" s="253">
        <v>1747.2</v>
      </c>
      <c r="F687" s="16"/>
    </row>
    <row r="688" spans="1:6" x14ac:dyDescent="0.25">
      <c r="A688" s="20">
        <v>44770</v>
      </c>
      <c r="B688" s="253" t="s">
        <v>15768</v>
      </c>
      <c r="C688" s="253">
        <v>26</v>
      </c>
      <c r="D688" s="315">
        <v>84.38</v>
      </c>
      <c r="E688" s="253"/>
      <c r="F688" s="16"/>
    </row>
    <row r="689" spans="1:6" x14ac:dyDescent="0.25">
      <c r="A689" s="83">
        <v>44770</v>
      </c>
      <c r="B689" s="253" t="s">
        <v>15769</v>
      </c>
      <c r="C689" s="253">
        <v>50</v>
      </c>
      <c r="D689" s="376">
        <v>203.2</v>
      </c>
      <c r="E689" s="310"/>
      <c r="F689" s="16"/>
    </row>
    <row r="690" spans="1:6" x14ac:dyDescent="0.25">
      <c r="A690" s="20">
        <v>44771</v>
      </c>
      <c r="B690" s="21" t="s">
        <v>15771</v>
      </c>
      <c r="C690" s="112">
        <v>15</v>
      </c>
      <c r="D690" s="315"/>
      <c r="E690" s="112">
        <v>49</v>
      </c>
      <c r="F690" s="16"/>
    </row>
    <row r="691" spans="1:6" x14ac:dyDescent="0.25">
      <c r="A691" s="20">
        <v>44771</v>
      </c>
      <c r="B691" s="21" t="s">
        <v>15772</v>
      </c>
      <c r="C691" s="21">
        <v>80</v>
      </c>
      <c r="D691" s="317">
        <v>168.76</v>
      </c>
      <c r="E691" s="253"/>
      <c r="F691" s="16"/>
    </row>
    <row r="692" spans="1:6" x14ac:dyDescent="0.25">
      <c r="A692" s="20">
        <v>44771</v>
      </c>
      <c r="B692" s="21" t="s">
        <v>15773</v>
      </c>
      <c r="C692" s="21">
        <v>206</v>
      </c>
      <c r="D692" s="315"/>
      <c r="E692" s="21">
        <v>480.2</v>
      </c>
      <c r="F692" s="16"/>
    </row>
    <row r="693" spans="1:6" x14ac:dyDescent="0.25">
      <c r="A693" s="20">
        <v>44771</v>
      </c>
      <c r="B693" s="21" t="s">
        <v>15774</v>
      </c>
      <c r="C693" s="21">
        <v>130</v>
      </c>
      <c r="D693" s="315"/>
      <c r="E693" s="21">
        <v>359.9</v>
      </c>
      <c r="F693" s="16"/>
    </row>
    <row r="694" spans="1:6" x14ac:dyDescent="0.25">
      <c r="A694" s="20">
        <v>44771</v>
      </c>
      <c r="B694" s="21" t="s">
        <v>15775</v>
      </c>
      <c r="C694" s="21">
        <v>172</v>
      </c>
      <c r="D694" s="315"/>
      <c r="E694" s="21">
        <v>330.4</v>
      </c>
      <c r="F694" s="16"/>
    </row>
    <row r="695" spans="1:6" x14ac:dyDescent="0.25">
      <c r="A695" s="20">
        <v>44771</v>
      </c>
      <c r="B695" s="21" t="s">
        <v>15776</v>
      </c>
      <c r="C695" s="21">
        <v>151</v>
      </c>
      <c r="D695" s="315"/>
      <c r="E695" s="21">
        <v>418.9</v>
      </c>
      <c r="F695" s="16"/>
    </row>
    <row r="696" spans="1:6" x14ac:dyDescent="0.25">
      <c r="A696" s="20">
        <v>44771</v>
      </c>
      <c r="B696" s="21" t="s">
        <v>15777</v>
      </c>
      <c r="C696" s="21">
        <v>89</v>
      </c>
      <c r="D696" s="315"/>
      <c r="E696" s="21">
        <v>247.8</v>
      </c>
      <c r="F696" s="16"/>
    </row>
    <row r="697" spans="1:6" x14ac:dyDescent="0.25">
      <c r="A697" s="20">
        <v>44771</v>
      </c>
      <c r="B697" s="21" t="s">
        <v>15778</v>
      </c>
      <c r="C697" s="21">
        <v>43</v>
      </c>
      <c r="D697" s="315"/>
      <c r="E697" s="21">
        <v>140.4</v>
      </c>
      <c r="F697" s="16"/>
    </row>
    <row r="698" spans="1:6" x14ac:dyDescent="0.25">
      <c r="A698" s="20">
        <v>44771</v>
      </c>
      <c r="B698" s="21" t="s">
        <v>15779</v>
      </c>
      <c r="C698" s="21">
        <v>25</v>
      </c>
      <c r="D698" s="317">
        <v>72.319999999999993</v>
      </c>
      <c r="E698" s="253"/>
      <c r="F698" s="16"/>
    </row>
    <row r="699" spans="1:6" x14ac:dyDescent="0.25">
      <c r="A699" s="20">
        <v>44771</v>
      </c>
      <c r="B699" s="21" t="s">
        <v>15780</v>
      </c>
      <c r="C699" s="21">
        <v>135</v>
      </c>
      <c r="D699" s="315"/>
      <c r="E699" s="21">
        <v>298.89999999999998</v>
      </c>
      <c r="F699" s="16"/>
    </row>
    <row r="700" spans="1:6" x14ac:dyDescent="0.25">
      <c r="A700" s="20">
        <v>44771</v>
      </c>
      <c r="B700" s="21" t="s">
        <v>15781</v>
      </c>
      <c r="C700" s="21">
        <v>300</v>
      </c>
      <c r="D700" s="315"/>
      <c r="E700" s="21">
        <v>873.6</v>
      </c>
      <c r="F700" s="16"/>
    </row>
    <row r="701" spans="1:6" x14ac:dyDescent="0.25">
      <c r="A701" s="20">
        <v>44771</v>
      </c>
      <c r="B701" s="21" t="s">
        <v>15782</v>
      </c>
      <c r="C701" s="21">
        <v>100</v>
      </c>
      <c r="D701" s="315"/>
      <c r="E701" s="21">
        <v>220.5</v>
      </c>
      <c r="F701" s="16"/>
    </row>
    <row r="702" spans="1:6" x14ac:dyDescent="0.25">
      <c r="A702" s="20">
        <v>44771</v>
      </c>
      <c r="B702" s="21" t="s">
        <v>15783</v>
      </c>
      <c r="C702" s="21">
        <v>30</v>
      </c>
      <c r="D702" s="315"/>
      <c r="E702" s="21">
        <v>69</v>
      </c>
      <c r="F702" s="16"/>
    </row>
    <row r="703" spans="1:6" x14ac:dyDescent="0.25">
      <c r="A703" s="20">
        <v>44771</v>
      </c>
      <c r="B703" s="21" t="s">
        <v>15784</v>
      </c>
      <c r="C703" s="21">
        <v>1454</v>
      </c>
      <c r="D703" s="315"/>
      <c r="E703" s="60">
        <v>3284.06</v>
      </c>
      <c r="F703" s="16"/>
    </row>
    <row r="704" spans="1:6" x14ac:dyDescent="0.25">
      <c r="A704" s="20">
        <v>44771</v>
      </c>
      <c r="B704" s="21" t="s">
        <v>15785</v>
      </c>
      <c r="C704" s="253">
        <v>182</v>
      </c>
      <c r="D704" s="315"/>
      <c r="E704" s="21">
        <v>505.2</v>
      </c>
      <c r="F704" s="16"/>
    </row>
    <row r="705" spans="1:11" x14ac:dyDescent="0.25">
      <c r="A705" s="20">
        <v>44771</v>
      </c>
      <c r="B705" s="21" t="s">
        <v>15786</v>
      </c>
      <c r="C705" s="112">
        <v>45</v>
      </c>
      <c r="D705" s="315"/>
      <c r="E705" s="21">
        <v>102.9</v>
      </c>
      <c r="F705" s="16"/>
    </row>
    <row r="706" spans="1:11" x14ac:dyDescent="0.25">
      <c r="A706" s="20">
        <v>44771</v>
      </c>
      <c r="B706" s="21" t="s">
        <v>15787</v>
      </c>
      <c r="C706" s="253">
        <v>43</v>
      </c>
      <c r="D706" s="315"/>
      <c r="E706" s="21">
        <v>74.099999999999994</v>
      </c>
      <c r="F706" s="16"/>
    </row>
    <row r="707" spans="1:11" x14ac:dyDescent="0.25">
      <c r="A707" s="20">
        <v>44771</v>
      </c>
      <c r="B707" s="21" t="s">
        <v>15788</v>
      </c>
      <c r="C707" s="253">
        <v>19</v>
      </c>
      <c r="D707" s="315"/>
      <c r="E707" s="21">
        <v>150</v>
      </c>
      <c r="F707" s="16"/>
    </row>
    <row r="708" spans="1:11" x14ac:dyDescent="0.25">
      <c r="A708" s="20">
        <v>44771</v>
      </c>
      <c r="B708" s="21" t="s">
        <v>15789</v>
      </c>
      <c r="C708" s="112">
        <v>39</v>
      </c>
      <c r="D708" s="315"/>
      <c r="E708" s="21">
        <v>93.1</v>
      </c>
      <c r="F708" s="16"/>
    </row>
    <row r="709" spans="1:11" x14ac:dyDescent="0.25">
      <c r="A709" s="20">
        <v>44771</v>
      </c>
      <c r="B709" s="21" t="s">
        <v>15790</v>
      </c>
      <c r="C709" s="112">
        <v>107</v>
      </c>
      <c r="D709" s="206">
        <v>325.45999999999998</v>
      </c>
      <c r="E709" s="253"/>
      <c r="F709" s="16"/>
    </row>
    <row r="710" spans="1:11" x14ac:dyDescent="0.25">
      <c r="A710" s="20">
        <v>44771</v>
      </c>
      <c r="B710" s="21" t="s">
        <v>15791</v>
      </c>
      <c r="C710" s="21">
        <v>503</v>
      </c>
      <c r="D710" s="281">
        <v>1416.07</v>
      </c>
      <c r="E710" s="253"/>
      <c r="F710" s="16"/>
    </row>
    <row r="711" spans="1:11" x14ac:dyDescent="0.25">
      <c r="A711" s="20">
        <v>44771</v>
      </c>
      <c r="B711" s="21" t="s">
        <v>15792</v>
      </c>
      <c r="C711" s="21">
        <v>280</v>
      </c>
      <c r="D711" s="206">
        <v>693.9</v>
      </c>
      <c r="E711" s="253"/>
      <c r="F711" s="16"/>
    </row>
    <row r="712" spans="1:11" x14ac:dyDescent="0.25">
      <c r="A712" s="20">
        <v>44771</v>
      </c>
      <c r="B712" s="21" t="s">
        <v>15793</v>
      </c>
      <c r="C712" s="253">
        <v>40</v>
      </c>
      <c r="D712" s="206">
        <v>168.76</v>
      </c>
      <c r="E712" s="253"/>
      <c r="F712" s="16"/>
    </row>
    <row r="713" spans="1:11" x14ac:dyDescent="0.25">
      <c r="A713" s="20">
        <v>44774</v>
      </c>
      <c r="B713" s="22" t="s">
        <v>15820</v>
      </c>
      <c r="C713" s="253">
        <v>168</v>
      </c>
      <c r="D713" s="253"/>
      <c r="E713" s="22">
        <v>413.1</v>
      </c>
      <c r="F713" s="16"/>
    </row>
    <row r="714" spans="1:11" x14ac:dyDescent="0.25">
      <c r="A714" s="392">
        <v>44774</v>
      </c>
      <c r="B714" s="22" t="s">
        <v>15805</v>
      </c>
      <c r="C714" s="22">
        <v>330</v>
      </c>
      <c r="D714" s="21"/>
      <c r="E714" s="22">
        <v>987.5</v>
      </c>
      <c r="F714" s="16"/>
      <c r="G714" s="14"/>
      <c r="H714" s="14"/>
      <c r="I714" s="14"/>
      <c r="J714" s="14"/>
      <c r="K714" s="14"/>
    </row>
    <row r="715" spans="1:11" ht="25.5" x14ac:dyDescent="0.25">
      <c r="A715" s="392">
        <v>44774</v>
      </c>
      <c r="B715" s="22" t="s">
        <v>15795</v>
      </c>
      <c r="C715" s="112">
        <v>715</v>
      </c>
      <c r="D715" s="151"/>
      <c r="E715" s="22">
        <v>1332.45</v>
      </c>
      <c r="F715" s="16"/>
      <c r="G715" s="14"/>
      <c r="H715" s="14"/>
      <c r="I715" s="14"/>
      <c r="J715" s="14"/>
      <c r="K715" s="14"/>
    </row>
    <row r="716" spans="1:11" ht="25.5" x14ac:dyDescent="0.25">
      <c r="A716" s="392">
        <v>44774</v>
      </c>
      <c r="B716" s="22" t="s">
        <v>15795</v>
      </c>
      <c r="C716" s="7">
        <v>715</v>
      </c>
      <c r="D716" s="7"/>
      <c r="E716" s="40">
        <v>1332.45</v>
      </c>
      <c r="F716" s="16"/>
      <c r="G716" s="641"/>
      <c r="H716" s="641"/>
      <c r="I716" s="12"/>
      <c r="K716" s="14"/>
    </row>
    <row r="717" spans="1:11" x14ac:dyDescent="0.25">
      <c r="A717" s="392">
        <v>44774</v>
      </c>
      <c r="B717" s="22" t="s">
        <v>15797</v>
      </c>
      <c r="C717" s="22">
        <v>125</v>
      </c>
      <c r="D717" s="22">
        <v>403.81</v>
      </c>
      <c r="E717" s="22"/>
      <c r="F717" s="16"/>
      <c r="G717" s="14"/>
      <c r="H717" s="14"/>
      <c r="I717" s="14"/>
      <c r="J717" s="14"/>
      <c r="K717" s="14"/>
    </row>
    <row r="718" spans="1:11" x14ac:dyDescent="0.25">
      <c r="A718" s="392">
        <v>44774</v>
      </c>
      <c r="B718" s="22" t="s">
        <v>15816</v>
      </c>
      <c r="C718" s="22">
        <v>120</v>
      </c>
      <c r="D718" s="22">
        <v>358.18</v>
      </c>
      <c r="E718" s="21"/>
      <c r="F718" s="16"/>
      <c r="G718" s="14"/>
      <c r="H718" s="14"/>
      <c r="I718" s="14"/>
      <c r="J718" s="14"/>
      <c r="K718" s="14"/>
    </row>
    <row r="719" spans="1:11" x14ac:dyDescent="0.25">
      <c r="A719" s="392">
        <v>44774</v>
      </c>
      <c r="B719" s="22" t="s">
        <v>15830</v>
      </c>
      <c r="C719" s="22">
        <v>360</v>
      </c>
      <c r="D719" s="253"/>
      <c r="E719" s="22">
        <v>996.8</v>
      </c>
      <c r="F719" s="16"/>
      <c r="G719" s="14"/>
      <c r="H719" s="14"/>
      <c r="I719" s="14"/>
      <c r="J719" s="14"/>
      <c r="K719" s="14"/>
    </row>
    <row r="720" spans="1:11" x14ac:dyDescent="0.25">
      <c r="A720" s="392">
        <v>44775</v>
      </c>
      <c r="B720" s="22" t="s">
        <v>15837</v>
      </c>
      <c r="C720" s="253"/>
      <c r="D720" s="253"/>
      <c r="E720" s="394">
        <v>7394.4</v>
      </c>
      <c r="F720" s="16"/>
      <c r="G720" s="14"/>
      <c r="H720" s="14"/>
      <c r="I720" s="14"/>
      <c r="J720" s="14"/>
      <c r="K720" s="14"/>
    </row>
    <row r="721" spans="1:11" x14ac:dyDescent="0.25">
      <c r="A721" s="392">
        <v>44775</v>
      </c>
      <c r="B721" s="22" t="s">
        <v>15853</v>
      </c>
      <c r="C721" s="22">
        <v>465</v>
      </c>
      <c r="D721" s="253"/>
      <c r="E721" s="22">
        <v>939.6</v>
      </c>
      <c r="F721" s="16"/>
      <c r="G721" s="14"/>
      <c r="H721" s="14"/>
      <c r="I721" s="14"/>
      <c r="J721" s="14"/>
      <c r="K721" s="14"/>
    </row>
    <row r="722" spans="1:11" x14ac:dyDescent="0.25">
      <c r="A722" s="392">
        <v>44775</v>
      </c>
      <c r="B722" s="22" t="s">
        <v>15855</v>
      </c>
      <c r="C722" s="112">
        <v>440</v>
      </c>
      <c r="D722" s="21"/>
      <c r="E722" s="394">
        <v>1079.96</v>
      </c>
      <c r="F722" s="16"/>
      <c r="G722" s="14"/>
      <c r="H722" s="14"/>
      <c r="I722" s="14"/>
      <c r="J722" s="14"/>
      <c r="K722" s="14"/>
    </row>
    <row r="723" spans="1:11" x14ac:dyDescent="0.25">
      <c r="A723" s="395">
        <v>44775</v>
      </c>
      <c r="B723" s="22" t="s">
        <v>15864</v>
      </c>
      <c r="C723" s="22">
        <v>87</v>
      </c>
      <c r="D723" s="112">
        <v>308.39</v>
      </c>
      <c r="E723" s="21"/>
      <c r="F723" s="16"/>
      <c r="G723" s="14"/>
      <c r="H723" s="14"/>
      <c r="I723" s="14"/>
      <c r="J723" s="14"/>
      <c r="K723" s="14"/>
    </row>
    <row r="724" spans="1:11" x14ac:dyDescent="0.25">
      <c r="A724" s="392">
        <v>44776</v>
      </c>
      <c r="B724" s="22" t="s">
        <v>15878</v>
      </c>
      <c r="C724" s="21">
        <v>384</v>
      </c>
      <c r="D724" s="21"/>
      <c r="E724" s="112">
        <v>548.79999999999995</v>
      </c>
      <c r="F724" s="16"/>
      <c r="G724" s="14"/>
      <c r="H724" s="14"/>
      <c r="I724" s="14"/>
      <c r="J724" s="14"/>
      <c r="K724" s="14"/>
    </row>
    <row r="725" spans="1:11" x14ac:dyDescent="0.25">
      <c r="A725" s="392">
        <v>44776</v>
      </c>
      <c r="B725" s="22" t="s">
        <v>15890</v>
      </c>
      <c r="C725" s="21">
        <v>300</v>
      </c>
      <c r="D725" s="396"/>
      <c r="E725" s="22">
        <v>686</v>
      </c>
      <c r="F725" s="16"/>
      <c r="G725" s="14"/>
      <c r="H725" s="14"/>
      <c r="I725" s="14"/>
      <c r="J725" s="14"/>
      <c r="K725" s="14"/>
    </row>
    <row r="726" spans="1:11" x14ac:dyDescent="0.25">
      <c r="A726" s="20">
        <v>44777</v>
      </c>
      <c r="B726" s="21" t="s">
        <v>15903</v>
      </c>
      <c r="C726" s="21">
        <v>50</v>
      </c>
      <c r="D726" s="21">
        <v>179.09</v>
      </c>
      <c r="E726" s="21"/>
      <c r="F726" s="388"/>
      <c r="G726" s="14"/>
      <c r="H726" s="14"/>
      <c r="I726" s="14"/>
      <c r="J726" s="14"/>
      <c r="K726" s="14"/>
    </row>
    <row r="727" spans="1:11" x14ac:dyDescent="0.25">
      <c r="A727" s="20">
        <v>44778</v>
      </c>
      <c r="B727" s="22" t="s">
        <v>15941</v>
      </c>
      <c r="C727" s="22">
        <v>24</v>
      </c>
      <c r="D727" s="253"/>
      <c r="E727" s="22">
        <v>68.599999999999994</v>
      </c>
      <c r="F727" s="16"/>
      <c r="G727" s="14"/>
      <c r="H727" s="14"/>
      <c r="I727" s="14"/>
      <c r="J727" s="14"/>
      <c r="K727" s="14"/>
    </row>
    <row r="728" spans="1:11" x14ac:dyDescent="0.25">
      <c r="A728" s="20">
        <v>44778</v>
      </c>
      <c r="B728" s="22" t="s">
        <v>15682</v>
      </c>
      <c r="C728" s="22">
        <v>150</v>
      </c>
      <c r="D728" s="253"/>
      <c r="E728" s="22"/>
      <c r="F728" s="16" t="s">
        <v>1095</v>
      </c>
      <c r="G728" s="14"/>
      <c r="H728" s="14"/>
      <c r="I728" s="14"/>
      <c r="J728" s="14"/>
      <c r="K728" s="14"/>
    </row>
    <row r="729" spans="1:11" ht="25.5" x14ac:dyDescent="0.25">
      <c r="A729" s="20">
        <v>44782</v>
      </c>
      <c r="B729" s="21" t="s">
        <v>16011</v>
      </c>
      <c r="C729" s="21">
        <v>160</v>
      </c>
      <c r="D729" s="59"/>
      <c r="E729" s="21">
        <v>377.3</v>
      </c>
      <c r="F729" s="16"/>
      <c r="G729" s="14"/>
      <c r="H729" s="14"/>
      <c r="I729" s="14"/>
      <c r="J729" s="14"/>
      <c r="K729" s="14"/>
    </row>
    <row r="730" spans="1:11" x14ac:dyDescent="0.25">
      <c r="A730" s="20">
        <v>44782</v>
      </c>
      <c r="B730" s="21" t="s">
        <v>16014</v>
      </c>
      <c r="C730" s="21">
        <v>570</v>
      </c>
      <c r="D730" s="59"/>
      <c r="E730" s="60">
        <v>1275.48</v>
      </c>
      <c r="F730" s="16"/>
      <c r="G730" s="14"/>
      <c r="H730" s="14"/>
      <c r="I730" s="14"/>
      <c r="J730" s="14"/>
      <c r="K730" s="14"/>
    </row>
    <row r="731" spans="1:11" x14ac:dyDescent="0.25">
      <c r="A731" s="392">
        <v>44785</v>
      </c>
      <c r="B731" s="22" t="s">
        <v>16125</v>
      </c>
      <c r="C731" s="21">
        <v>286</v>
      </c>
      <c r="D731" s="22">
        <v>698</v>
      </c>
      <c r="E731" s="22"/>
      <c r="F731" s="16"/>
      <c r="G731" s="14"/>
    </row>
    <row r="732" spans="1:11" x14ac:dyDescent="0.25">
      <c r="A732" s="20">
        <v>44789</v>
      </c>
      <c r="B732" s="21" t="s">
        <v>15837</v>
      </c>
      <c r="C732" s="21">
        <v>4142</v>
      </c>
      <c r="D732" s="112"/>
      <c r="E732" s="254">
        <v>7394.4</v>
      </c>
      <c r="F732" s="16"/>
      <c r="G732" s="14"/>
    </row>
    <row r="733" spans="1:11" x14ac:dyDescent="0.25">
      <c r="A733" s="20">
        <v>44790</v>
      </c>
      <c r="B733" s="21" t="s">
        <v>16193</v>
      </c>
      <c r="C733" s="21">
        <v>77</v>
      </c>
      <c r="D733" s="59"/>
      <c r="E733" s="21">
        <v>171.07</v>
      </c>
      <c r="F733"/>
      <c r="G733" s="14"/>
    </row>
    <row r="734" spans="1:11" x14ac:dyDescent="0.25">
      <c r="A734" s="20">
        <v>44798</v>
      </c>
      <c r="B734" s="253" t="s">
        <v>16382</v>
      </c>
      <c r="C734" s="301">
        <v>977</v>
      </c>
      <c r="D734" s="253"/>
      <c r="E734" s="253">
        <v>2025</v>
      </c>
      <c r="F734" s="16"/>
    </row>
    <row r="735" spans="1:11" x14ac:dyDescent="0.25">
      <c r="A735" s="20">
        <v>44799</v>
      </c>
      <c r="B735" s="253" t="s">
        <v>16409</v>
      </c>
      <c r="C735" s="253">
        <v>83</v>
      </c>
      <c r="D735" s="253"/>
      <c r="E735" s="253">
        <v>196</v>
      </c>
      <c r="F735" s="16"/>
    </row>
    <row r="736" spans="1:11" x14ac:dyDescent="0.25">
      <c r="A736" s="20">
        <v>44802</v>
      </c>
      <c r="B736" s="253" t="s">
        <v>16453</v>
      </c>
      <c r="C736" s="253">
        <v>40</v>
      </c>
      <c r="D736" s="253"/>
      <c r="E736" s="253">
        <v>144.72</v>
      </c>
      <c r="F736" s="16"/>
    </row>
    <row r="737" spans="1:6" x14ac:dyDescent="0.25">
      <c r="A737" s="404">
        <v>44804</v>
      </c>
      <c r="B737" s="135" t="s">
        <v>16514</v>
      </c>
      <c r="C737" s="379">
        <f>252*2</f>
        <v>504</v>
      </c>
      <c r="D737" s="253"/>
      <c r="E737" s="394">
        <v>1156.4000000000001</v>
      </c>
      <c r="F737" s="16"/>
    </row>
    <row r="738" spans="1:6" x14ac:dyDescent="0.25">
      <c r="A738" s="392">
        <v>44809</v>
      </c>
      <c r="B738" s="22" t="s">
        <v>17222</v>
      </c>
      <c r="C738" s="7">
        <v>587</v>
      </c>
      <c r="D738" s="394">
        <v>1500.13</v>
      </c>
      <c r="E738" s="394"/>
      <c r="F738" s="16"/>
    </row>
    <row r="739" spans="1:6" x14ac:dyDescent="0.25">
      <c r="A739" s="20">
        <v>44812</v>
      </c>
      <c r="B739" s="293" t="s">
        <v>17223</v>
      </c>
      <c r="C739" s="416">
        <v>777</v>
      </c>
      <c r="D739" s="253"/>
      <c r="E739" s="253">
        <v>1869.8</v>
      </c>
      <c r="F739" s="16"/>
    </row>
    <row r="740" spans="1:6" customFormat="1" ht="15.75" thickBot="1" x14ac:dyDescent="0.3">
      <c r="A740" s="20">
        <v>44893</v>
      </c>
      <c r="B740" s="21" t="s">
        <v>18589</v>
      </c>
      <c r="C740" s="21">
        <v>190</v>
      </c>
      <c r="D740" s="21">
        <v>440.83</v>
      </c>
      <c r="E740" s="21"/>
    </row>
    <row r="741" spans="1:6" ht="15.75" thickBot="1" x14ac:dyDescent="0.3">
      <c r="A741" s="336"/>
      <c r="B741" s="371"/>
      <c r="E741" s="14"/>
      <c r="F741" s="16"/>
    </row>
    <row r="742" spans="1:6" ht="15.75" thickBot="1" x14ac:dyDescent="0.3">
      <c r="A742" s="114"/>
      <c r="B742" s="371"/>
      <c r="D742" s="23">
        <f>SUM(D4:D739)</f>
        <v>57584.619999999952</v>
      </c>
      <c r="E742" s="14"/>
      <c r="F742" s="16"/>
    </row>
    <row r="743" spans="1:6" ht="15.75" thickBot="1" x14ac:dyDescent="0.3">
      <c r="A743" s="114"/>
      <c r="B743" s="371"/>
      <c r="E743" s="14"/>
      <c r="F743" s="16"/>
    </row>
    <row r="744" spans="1:6" ht="15.75" thickBot="1" x14ac:dyDescent="0.3">
      <c r="B744" s="371"/>
      <c r="E744" s="14"/>
      <c r="F744" s="16"/>
    </row>
    <row r="745" spans="1:6" x14ac:dyDescent="0.25">
      <c r="E745" s="23"/>
      <c r="F745" s="16"/>
    </row>
    <row r="746" spans="1:6" x14ac:dyDescent="0.25">
      <c r="E746" s="23"/>
      <c r="F746" s="16"/>
    </row>
    <row r="747" spans="1:6" x14ac:dyDescent="0.25">
      <c r="E747" s="14"/>
      <c r="F747" s="16"/>
    </row>
    <row r="748" spans="1:6" x14ac:dyDescent="0.25">
      <c r="E748" s="14"/>
      <c r="F748" s="16"/>
    </row>
    <row r="749" spans="1:6" x14ac:dyDescent="0.25">
      <c r="E749" s="14"/>
      <c r="F749" s="16"/>
    </row>
    <row r="750" spans="1:6" x14ac:dyDescent="0.25">
      <c r="E750" s="14"/>
      <c r="F750" s="16"/>
    </row>
    <row r="751" spans="1:6" x14ac:dyDescent="0.25">
      <c r="E751" s="14"/>
      <c r="F751" s="16"/>
    </row>
    <row r="752" spans="1:6" x14ac:dyDescent="0.25">
      <c r="E752" s="14"/>
      <c r="F752" s="16"/>
    </row>
    <row r="753" spans="5:6" x14ac:dyDescent="0.25">
      <c r="E753" s="14"/>
      <c r="F753" s="16"/>
    </row>
    <row r="754" spans="5:6" x14ac:dyDescent="0.25">
      <c r="E754" s="14"/>
      <c r="F754" s="16"/>
    </row>
    <row r="755" spans="5:6" x14ac:dyDescent="0.25">
      <c r="E755" s="14"/>
      <c r="F755" s="16"/>
    </row>
    <row r="756" spans="5:6" x14ac:dyDescent="0.25">
      <c r="E756" s="14"/>
      <c r="F756" s="16"/>
    </row>
    <row r="757" spans="5:6" x14ac:dyDescent="0.25">
      <c r="E757" s="14"/>
      <c r="F757" s="16"/>
    </row>
    <row r="758" spans="5:6" x14ac:dyDescent="0.25">
      <c r="E758" s="14"/>
      <c r="F758" s="16"/>
    </row>
    <row r="759" spans="5:6" x14ac:dyDescent="0.25">
      <c r="E759" s="14"/>
      <c r="F759" s="16"/>
    </row>
    <row r="760" spans="5:6" x14ac:dyDescent="0.25">
      <c r="E760" s="14"/>
      <c r="F760" s="16"/>
    </row>
    <row r="761" spans="5:6" x14ac:dyDescent="0.25">
      <c r="E761" s="23"/>
      <c r="F761" s="16"/>
    </row>
    <row r="762" spans="5:6" x14ac:dyDescent="0.25">
      <c r="E762" s="23"/>
      <c r="F762" s="16"/>
    </row>
    <row r="763" spans="5:6" x14ac:dyDescent="0.25">
      <c r="E763" s="23"/>
      <c r="F763" s="16"/>
    </row>
    <row r="764" spans="5:6" x14ac:dyDescent="0.25">
      <c r="E764" s="23"/>
      <c r="F764" s="16"/>
    </row>
    <row r="765" spans="5:6" x14ac:dyDescent="0.25">
      <c r="E765" s="23"/>
      <c r="F765" s="16"/>
    </row>
    <row r="766" spans="5:6" x14ac:dyDescent="0.25">
      <c r="E766" s="23"/>
      <c r="F766" s="16"/>
    </row>
    <row r="767" spans="5:6" x14ac:dyDescent="0.25">
      <c r="E767" s="23"/>
      <c r="F767" s="16"/>
    </row>
    <row r="768" spans="5:6" x14ac:dyDescent="0.25">
      <c r="E768" s="23"/>
      <c r="F768" s="16"/>
    </row>
    <row r="769" spans="5:6" x14ac:dyDescent="0.25">
      <c r="E769" s="23"/>
      <c r="F769" s="16"/>
    </row>
    <row r="770" spans="5:6" x14ac:dyDescent="0.25">
      <c r="E770" s="23"/>
      <c r="F770" s="16"/>
    </row>
    <row r="771" spans="5:6" x14ac:dyDescent="0.25">
      <c r="E771" s="23"/>
      <c r="F771" s="16"/>
    </row>
    <row r="772" spans="5:6" x14ac:dyDescent="0.25">
      <c r="E772" s="23"/>
      <c r="F772" s="16"/>
    </row>
    <row r="773" spans="5:6" x14ac:dyDescent="0.25">
      <c r="E773" s="23"/>
      <c r="F773" s="16"/>
    </row>
    <row r="774" spans="5:6" x14ac:dyDescent="0.25">
      <c r="E774" s="23"/>
      <c r="F774" s="16"/>
    </row>
    <row r="775" spans="5:6" x14ac:dyDescent="0.25">
      <c r="E775" s="23"/>
      <c r="F775" s="16"/>
    </row>
    <row r="776" spans="5:6" x14ac:dyDescent="0.25">
      <c r="E776" s="23"/>
      <c r="F776" s="16"/>
    </row>
    <row r="777" spans="5:6" x14ac:dyDescent="0.25">
      <c r="E777" s="23"/>
      <c r="F777" s="16"/>
    </row>
    <row r="778" spans="5:6" x14ac:dyDescent="0.25">
      <c r="E778" s="23"/>
      <c r="F778" s="16"/>
    </row>
    <row r="779" spans="5:6" x14ac:dyDescent="0.25">
      <c r="E779" s="23"/>
      <c r="F779" s="16"/>
    </row>
    <row r="780" spans="5:6" x14ac:dyDescent="0.25">
      <c r="E780" s="23"/>
      <c r="F780" s="16"/>
    </row>
    <row r="781" spans="5:6" x14ac:dyDescent="0.25">
      <c r="E781" s="23"/>
      <c r="F781" s="16"/>
    </row>
    <row r="782" spans="5:6" x14ac:dyDescent="0.25">
      <c r="E782" s="23"/>
      <c r="F782" s="16"/>
    </row>
    <row r="783" spans="5:6" x14ac:dyDescent="0.25">
      <c r="E783" s="23"/>
      <c r="F783" s="16"/>
    </row>
    <row r="784" spans="5:6" x14ac:dyDescent="0.25">
      <c r="E784" s="23"/>
      <c r="F784" s="16"/>
    </row>
    <row r="785" spans="5:6" x14ac:dyDescent="0.25">
      <c r="E785" s="23"/>
      <c r="F785" s="16"/>
    </row>
    <row r="786" spans="5:6" x14ac:dyDescent="0.25">
      <c r="E786" s="23"/>
      <c r="F786" s="16"/>
    </row>
    <row r="787" spans="5:6" x14ac:dyDescent="0.25">
      <c r="E787" s="23"/>
      <c r="F787" s="16"/>
    </row>
    <row r="788" spans="5:6" x14ac:dyDescent="0.25">
      <c r="E788" s="23"/>
      <c r="F788" s="16"/>
    </row>
    <row r="789" spans="5:6" x14ac:dyDescent="0.25">
      <c r="E789" s="23"/>
      <c r="F789" s="16"/>
    </row>
    <row r="790" spans="5:6" x14ac:dyDescent="0.25">
      <c r="E790" s="23"/>
      <c r="F790" s="16"/>
    </row>
    <row r="791" spans="5:6" x14ac:dyDescent="0.25">
      <c r="E791" s="23"/>
      <c r="F791" s="16"/>
    </row>
    <row r="792" spans="5:6" x14ac:dyDescent="0.25">
      <c r="E792" s="23"/>
      <c r="F792" s="16"/>
    </row>
    <row r="793" spans="5:6" x14ac:dyDescent="0.25">
      <c r="E793" s="23"/>
      <c r="F793" s="16"/>
    </row>
    <row r="794" spans="5:6" x14ac:dyDescent="0.25">
      <c r="E794" s="23"/>
      <c r="F794" s="16"/>
    </row>
    <row r="795" spans="5:6" x14ac:dyDescent="0.25">
      <c r="E795" s="23"/>
      <c r="F795" s="16"/>
    </row>
    <row r="796" spans="5:6" x14ac:dyDescent="0.25">
      <c r="E796" s="23"/>
      <c r="F796" s="16"/>
    </row>
    <row r="797" spans="5:6" x14ac:dyDescent="0.25">
      <c r="E797" s="23"/>
      <c r="F797" s="16"/>
    </row>
    <row r="798" spans="5:6" x14ac:dyDescent="0.25">
      <c r="E798" s="23"/>
      <c r="F798" s="16"/>
    </row>
    <row r="799" spans="5:6" x14ac:dyDescent="0.25">
      <c r="E799" s="23"/>
      <c r="F799" s="16"/>
    </row>
    <row r="800" spans="5:6" x14ac:dyDescent="0.25">
      <c r="E800" s="23"/>
      <c r="F800" s="16"/>
    </row>
    <row r="801" spans="5:6" x14ac:dyDescent="0.25">
      <c r="E801" s="23"/>
      <c r="F801" s="16"/>
    </row>
    <row r="802" spans="5:6" x14ac:dyDescent="0.25">
      <c r="E802" s="23"/>
      <c r="F802" s="16"/>
    </row>
    <row r="803" spans="5:6" x14ac:dyDescent="0.25">
      <c r="E803" s="23"/>
      <c r="F803" s="16"/>
    </row>
    <row r="804" spans="5:6" x14ac:dyDescent="0.25">
      <c r="E804" s="23"/>
      <c r="F804" s="16"/>
    </row>
    <row r="805" spans="5:6" x14ac:dyDescent="0.25">
      <c r="E805" s="23"/>
      <c r="F805" s="16"/>
    </row>
    <row r="806" spans="5:6" x14ac:dyDescent="0.25">
      <c r="E806" s="23"/>
      <c r="F806" s="16"/>
    </row>
    <row r="807" spans="5:6" x14ac:dyDescent="0.25">
      <c r="E807" s="23"/>
      <c r="F807" s="16"/>
    </row>
    <row r="808" spans="5:6" x14ac:dyDescent="0.25">
      <c r="E808" s="23"/>
      <c r="F808" s="16"/>
    </row>
    <row r="809" spans="5:6" x14ac:dyDescent="0.25">
      <c r="E809" s="23"/>
      <c r="F809" s="16"/>
    </row>
    <row r="810" spans="5:6" x14ac:dyDescent="0.25">
      <c r="E810" s="23"/>
      <c r="F810" s="16"/>
    </row>
    <row r="811" spans="5:6" x14ac:dyDescent="0.25">
      <c r="E811" s="23"/>
      <c r="F811" s="16"/>
    </row>
    <row r="812" spans="5:6" x14ac:dyDescent="0.25">
      <c r="E812" s="23"/>
      <c r="F812" s="16"/>
    </row>
    <row r="813" spans="5:6" x14ac:dyDescent="0.25">
      <c r="E813" s="23"/>
      <c r="F813" s="16"/>
    </row>
    <row r="814" spans="5:6" x14ac:dyDescent="0.25">
      <c r="E814" s="23"/>
      <c r="F814" s="16"/>
    </row>
    <row r="815" spans="5:6" x14ac:dyDescent="0.25">
      <c r="E815" s="23"/>
      <c r="F815" s="16"/>
    </row>
    <row r="816" spans="5:6" x14ac:dyDescent="0.25">
      <c r="E816" s="23"/>
      <c r="F816" s="16"/>
    </row>
    <row r="817" spans="5:6" x14ac:dyDescent="0.25">
      <c r="E817" s="23"/>
      <c r="F817" s="16"/>
    </row>
    <row r="818" spans="5:6" x14ac:dyDescent="0.25">
      <c r="E818" s="23"/>
      <c r="F818" s="16"/>
    </row>
    <row r="819" spans="5:6" x14ac:dyDescent="0.25">
      <c r="E819" s="23"/>
      <c r="F819" s="16"/>
    </row>
    <row r="820" spans="5:6" x14ac:dyDescent="0.25">
      <c r="E820" s="23"/>
      <c r="F820" s="16"/>
    </row>
    <row r="821" spans="5:6" x14ac:dyDescent="0.25">
      <c r="E821" s="23"/>
      <c r="F821" s="16"/>
    </row>
    <row r="822" spans="5:6" x14ac:dyDescent="0.25">
      <c r="E822" s="23"/>
      <c r="F822" s="16"/>
    </row>
    <row r="823" spans="5:6" x14ac:dyDescent="0.25">
      <c r="E823" s="23"/>
      <c r="F823" s="16"/>
    </row>
    <row r="824" spans="5:6" x14ac:dyDescent="0.25">
      <c r="E824" s="23"/>
      <c r="F824" s="16"/>
    </row>
    <row r="825" spans="5:6" x14ac:dyDescent="0.25">
      <c r="E825" s="23"/>
      <c r="F825" s="16"/>
    </row>
    <row r="826" spans="5:6" x14ac:dyDescent="0.25">
      <c r="E826" s="23"/>
      <c r="F826" s="16"/>
    </row>
    <row r="827" spans="5:6" x14ac:dyDescent="0.25">
      <c r="E827" s="23"/>
      <c r="F827" s="16"/>
    </row>
    <row r="828" spans="5:6" x14ac:dyDescent="0.25">
      <c r="E828" s="23"/>
      <c r="F828" s="16"/>
    </row>
    <row r="829" spans="5:6" x14ac:dyDescent="0.25">
      <c r="E829" s="23"/>
      <c r="F829" s="16"/>
    </row>
    <row r="830" spans="5:6" x14ac:dyDescent="0.25">
      <c r="E830" s="23"/>
      <c r="F830" s="16"/>
    </row>
    <row r="831" spans="5:6" x14ac:dyDescent="0.25">
      <c r="E831" s="23"/>
      <c r="F831" s="16"/>
    </row>
    <row r="832" spans="5:6" x14ac:dyDescent="0.25">
      <c r="E832" s="23"/>
      <c r="F832" s="16"/>
    </row>
    <row r="833" spans="5:6" x14ac:dyDescent="0.25">
      <c r="E833" s="23"/>
      <c r="F833" s="16"/>
    </row>
    <row r="834" spans="5:6" x14ac:dyDescent="0.25">
      <c r="E834" s="23"/>
      <c r="F834" s="16"/>
    </row>
    <row r="835" spans="5:6" x14ac:dyDescent="0.25">
      <c r="E835" s="23"/>
      <c r="F835" s="16"/>
    </row>
    <row r="836" spans="5:6" x14ac:dyDescent="0.25">
      <c r="E836" s="23"/>
      <c r="F836" s="16"/>
    </row>
    <row r="837" spans="5:6" x14ac:dyDescent="0.25">
      <c r="E837" s="23"/>
      <c r="F837" s="16"/>
    </row>
    <row r="838" spans="5:6" x14ac:dyDescent="0.25">
      <c r="E838" s="23"/>
      <c r="F838" s="16"/>
    </row>
    <row r="839" spans="5:6" x14ac:dyDescent="0.25">
      <c r="E839" s="23"/>
      <c r="F839" s="16"/>
    </row>
    <row r="840" spans="5:6" x14ac:dyDescent="0.25">
      <c r="E840" s="23"/>
      <c r="F840" s="16"/>
    </row>
    <row r="841" spans="5:6" x14ac:dyDescent="0.25">
      <c r="E841" s="23"/>
      <c r="F841" s="16"/>
    </row>
    <row r="842" spans="5:6" x14ac:dyDescent="0.25">
      <c r="E842" s="23"/>
      <c r="F842" s="16"/>
    </row>
    <row r="843" spans="5:6" x14ac:dyDescent="0.25">
      <c r="E843" s="23"/>
      <c r="F843" s="16"/>
    </row>
    <row r="844" spans="5:6" x14ac:dyDescent="0.25">
      <c r="E844" s="23"/>
      <c r="F844" s="16"/>
    </row>
    <row r="845" spans="5:6" x14ac:dyDescent="0.25">
      <c r="E845" s="23"/>
      <c r="F845" s="16"/>
    </row>
    <row r="846" spans="5:6" x14ac:dyDescent="0.25">
      <c r="E846" s="23"/>
      <c r="F846" s="16"/>
    </row>
    <row r="847" spans="5:6" x14ac:dyDescent="0.25">
      <c r="E847" s="23"/>
      <c r="F847" s="16"/>
    </row>
    <row r="848" spans="5:6" x14ac:dyDescent="0.25">
      <c r="E848" s="23"/>
      <c r="F848" s="16"/>
    </row>
    <row r="849" spans="5:6" x14ac:dyDescent="0.25">
      <c r="E849" s="23"/>
      <c r="F849" s="16"/>
    </row>
    <row r="850" spans="5:6" x14ac:dyDescent="0.25">
      <c r="E850" s="23"/>
      <c r="F850" s="16"/>
    </row>
    <row r="851" spans="5:6" x14ac:dyDescent="0.25">
      <c r="E851" s="23"/>
      <c r="F851" s="16"/>
    </row>
    <row r="852" spans="5:6" x14ac:dyDescent="0.25">
      <c r="E852" s="23"/>
      <c r="F852" s="16"/>
    </row>
    <row r="853" spans="5:6" x14ac:dyDescent="0.25">
      <c r="E853" s="23"/>
      <c r="F853" s="16"/>
    </row>
    <row r="854" spans="5:6" x14ac:dyDescent="0.25">
      <c r="E854" s="23"/>
      <c r="F854" s="16"/>
    </row>
    <row r="855" spans="5:6" x14ac:dyDescent="0.25">
      <c r="E855" s="23"/>
      <c r="F855" s="16"/>
    </row>
    <row r="856" spans="5:6" x14ac:dyDescent="0.25">
      <c r="E856" s="23"/>
      <c r="F856" s="16"/>
    </row>
    <row r="857" spans="5:6" x14ac:dyDescent="0.25">
      <c r="E857" s="23"/>
      <c r="F857" s="16"/>
    </row>
    <row r="858" spans="5:6" x14ac:dyDescent="0.25">
      <c r="E858" s="23"/>
      <c r="F858" s="16"/>
    </row>
    <row r="859" spans="5:6" x14ac:dyDescent="0.25">
      <c r="E859" s="23"/>
      <c r="F859" s="16"/>
    </row>
    <row r="860" spans="5:6" x14ac:dyDescent="0.25">
      <c r="E860" s="23"/>
      <c r="F860" s="16"/>
    </row>
    <row r="861" spans="5:6" x14ac:dyDescent="0.25">
      <c r="E861" s="23"/>
      <c r="F861" s="16"/>
    </row>
    <row r="862" spans="5:6" x14ac:dyDescent="0.25">
      <c r="E862" s="23"/>
      <c r="F862" s="16"/>
    </row>
    <row r="863" spans="5:6" x14ac:dyDescent="0.25">
      <c r="E863" s="23"/>
      <c r="F863" s="16"/>
    </row>
    <row r="864" spans="5:6" x14ac:dyDescent="0.25">
      <c r="E864" s="23"/>
      <c r="F864" s="16"/>
    </row>
    <row r="865" spans="5:6" x14ac:dyDescent="0.25">
      <c r="E865" s="23"/>
      <c r="F865" s="16"/>
    </row>
    <row r="866" spans="5:6" x14ac:dyDescent="0.25">
      <c r="E866" s="23"/>
      <c r="F866" s="16"/>
    </row>
    <row r="867" spans="5:6" x14ac:dyDescent="0.25">
      <c r="E867" s="23"/>
      <c r="F867" s="16"/>
    </row>
    <row r="868" spans="5:6" x14ac:dyDescent="0.25">
      <c r="E868" s="23"/>
      <c r="F868" s="16"/>
    </row>
    <row r="869" spans="5:6" x14ac:dyDescent="0.25">
      <c r="E869" s="23"/>
      <c r="F869" s="16"/>
    </row>
    <row r="870" spans="5:6" x14ac:dyDescent="0.25">
      <c r="E870" s="23"/>
      <c r="F870" s="16"/>
    </row>
    <row r="871" spans="5:6" x14ac:dyDescent="0.25">
      <c r="E871" s="23"/>
    </row>
    <row r="872" spans="5:6" x14ac:dyDescent="0.25">
      <c r="E872" s="23"/>
    </row>
    <row r="873" spans="5:6" x14ac:dyDescent="0.25">
      <c r="E873" s="23"/>
    </row>
    <row r="874" spans="5:6" x14ac:dyDescent="0.25">
      <c r="E874" s="23"/>
    </row>
    <row r="875" spans="5:6" x14ac:dyDescent="0.25">
      <c r="E875" s="23"/>
    </row>
    <row r="876" spans="5:6" x14ac:dyDescent="0.25">
      <c r="E876" s="23"/>
    </row>
    <row r="877" spans="5:6" x14ac:dyDescent="0.25">
      <c r="E877" s="23"/>
    </row>
    <row r="878" spans="5:6" x14ac:dyDescent="0.25">
      <c r="E878" s="23"/>
    </row>
    <row r="879" spans="5:6" x14ac:dyDescent="0.25">
      <c r="E879" s="23"/>
    </row>
    <row r="880" spans="5:6" x14ac:dyDescent="0.25">
      <c r="E880" s="23"/>
    </row>
    <row r="881" spans="5:5" x14ac:dyDescent="0.25">
      <c r="E881" s="23"/>
    </row>
    <row r="882" spans="5:5" x14ac:dyDescent="0.25">
      <c r="E882" s="23"/>
    </row>
    <row r="883" spans="5:5" x14ac:dyDescent="0.25">
      <c r="E883" s="23"/>
    </row>
    <row r="884" spans="5:5" x14ac:dyDescent="0.25">
      <c r="E884" s="23"/>
    </row>
    <row r="885" spans="5:5" x14ac:dyDescent="0.25">
      <c r="E885" s="23"/>
    </row>
    <row r="886" spans="5:5" x14ac:dyDescent="0.25">
      <c r="E886" s="23"/>
    </row>
    <row r="887" spans="5:5" x14ac:dyDescent="0.25">
      <c r="E887" s="23"/>
    </row>
    <row r="888" spans="5:5" x14ac:dyDescent="0.25">
      <c r="E888" s="23"/>
    </row>
    <row r="889" spans="5:5" x14ac:dyDescent="0.25">
      <c r="E889" s="23"/>
    </row>
    <row r="890" spans="5:5" x14ac:dyDescent="0.25">
      <c r="E890" s="23"/>
    </row>
    <row r="891" spans="5:5" x14ac:dyDescent="0.25">
      <c r="E891" s="23"/>
    </row>
    <row r="892" spans="5:5" x14ac:dyDescent="0.25">
      <c r="E892" s="23"/>
    </row>
    <row r="893" spans="5:5" x14ac:dyDescent="0.25">
      <c r="E893" s="23"/>
    </row>
    <row r="894" spans="5:5" x14ac:dyDescent="0.25">
      <c r="E894" s="23"/>
    </row>
    <row r="895" spans="5:5" x14ac:dyDescent="0.25">
      <c r="E895" s="23"/>
    </row>
    <row r="896" spans="5:5" x14ac:dyDescent="0.25">
      <c r="E896" s="23"/>
    </row>
    <row r="897" spans="5:5" x14ac:dyDescent="0.25">
      <c r="E897" s="23"/>
    </row>
    <row r="898" spans="5:5" x14ac:dyDescent="0.25">
      <c r="E898" s="23"/>
    </row>
    <row r="899" spans="5:5" x14ac:dyDescent="0.25">
      <c r="E899" s="23"/>
    </row>
    <row r="900" spans="5:5" x14ac:dyDescent="0.25">
      <c r="E900" s="23"/>
    </row>
    <row r="901" spans="5:5" x14ac:dyDescent="0.25">
      <c r="E901" s="23"/>
    </row>
    <row r="902" spans="5:5" x14ac:dyDescent="0.25">
      <c r="E902" s="23"/>
    </row>
    <row r="903" spans="5:5" x14ac:dyDescent="0.25">
      <c r="E903" s="23"/>
    </row>
    <row r="904" spans="5:5" x14ac:dyDescent="0.25">
      <c r="E904" s="23"/>
    </row>
    <row r="905" spans="5:5" x14ac:dyDescent="0.25">
      <c r="E905" s="23"/>
    </row>
    <row r="906" spans="5:5" x14ac:dyDescent="0.25">
      <c r="E906" s="23"/>
    </row>
    <row r="907" spans="5:5" x14ac:dyDescent="0.25">
      <c r="E907" s="23"/>
    </row>
    <row r="908" spans="5:5" x14ac:dyDescent="0.25">
      <c r="E908" s="23"/>
    </row>
    <row r="909" spans="5:5" x14ac:dyDescent="0.25">
      <c r="E909" s="23"/>
    </row>
    <row r="910" spans="5:5" x14ac:dyDescent="0.25">
      <c r="E910" s="23"/>
    </row>
    <row r="911" spans="5:5" x14ac:dyDescent="0.25">
      <c r="E911" s="23"/>
    </row>
    <row r="912" spans="5:5" x14ac:dyDescent="0.25">
      <c r="E912" s="23"/>
    </row>
    <row r="913" spans="5:5" x14ac:dyDescent="0.25">
      <c r="E913" s="23"/>
    </row>
    <row r="914" spans="5:5" x14ac:dyDescent="0.25">
      <c r="E914" s="23"/>
    </row>
    <row r="915" spans="5:5" x14ac:dyDescent="0.25">
      <c r="E915" s="23"/>
    </row>
    <row r="916" spans="5:5" x14ac:dyDescent="0.25">
      <c r="E916" s="23"/>
    </row>
    <row r="917" spans="5:5" x14ac:dyDescent="0.25">
      <c r="E917" s="23"/>
    </row>
    <row r="918" spans="5:5" x14ac:dyDescent="0.25">
      <c r="E918" s="23"/>
    </row>
    <row r="919" spans="5:5" x14ac:dyDescent="0.25">
      <c r="E919" s="23"/>
    </row>
    <row r="920" spans="5:5" x14ac:dyDescent="0.25">
      <c r="E920" s="23"/>
    </row>
    <row r="921" spans="5:5" x14ac:dyDescent="0.25">
      <c r="E921" s="23"/>
    </row>
    <row r="922" spans="5:5" x14ac:dyDescent="0.25">
      <c r="E922" s="23"/>
    </row>
    <row r="923" spans="5:5" x14ac:dyDescent="0.25">
      <c r="E923" s="23"/>
    </row>
    <row r="924" spans="5:5" x14ac:dyDescent="0.25">
      <c r="E924" s="23"/>
    </row>
    <row r="925" spans="5:5" x14ac:dyDescent="0.25">
      <c r="E925" s="23"/>
    </row>
    <row r="926" spans="5:5" x14ac:dyDescent="0.25">
      <c r="E926" s="23"/>
    </row>
    <row r="927" spans="5:5" x14ac:dyDescent="0.25">
      <c r="E927" s="23"/>
    </row>
    <row r="928" spans="5:5" x14ac:dyDescent="0.25">
      <c r="E928" s="23"/>
    </row>
    <row r="929" spans="5:5" x14ac:dyDescent="0.25">
      <c r="E929" s="23"/>
    </row>
    <row r="930" spans="5:5" x14ac:dyDescent="0.25">
      <c r="E930" s="23"/>
    </row>
    <row r="931" spans="5:5" x14ac:dyDescent="0.25">
      <c r="E931" s="23"/>
    </row>
    <row r="932" spans="5:5" x14ac:dyDescent="0.25">
      <c r="E932" s="23"/>
    </row>
    <row r="933" spans="5:5" x14ac:dyDescent="0.25">
      <c r="E933" s="23"/>
    </row>
    <row r="934" spans="5:5" x14ac:dyDescent="0.25">
      <c r="E934" s="23"/>
    </row>
    <row r="935" spans="5:5" x14ac:dyDescent="0.25">
      <c r="E935" s="23"/>
    </row>
    <row r="936" spans="5:5" x14ac:dyDescent="0.25">
      <c r="E936" s="23"/>
    </row>
    <row r="937" spans="5:5" x14ac:dyDescent="0.25">
      <c r="E937" s="23"/>
    </row>
    <row r="938" spans="5:5" x14ac:dyDescent="0.25">
      <c r="E938" s="23"/>
    </row>
    <row r="939" spans="5:5" x14ac:dyDescent="0.25">
      <c r="E939" s="23"/>
    </row>
    <row r="940" spans="5:5" x14ac:dyDescent="0.25">
      <c r="E940" s="23"/>
    </row>
    <row r="941" spans="5:5" x14ac:dyDescent="0.25">
      <c r="E941" s="23"/>
    </row>
    <row r="942" spans="5:5" x14ac:dyDescent="0.25">
      <c r="E942" s="23"/>
    </row>
    <row r="943" spans="5:5" x14ac:dyDescent="0.25">
      <c r="E943" s="23"/>
    </row>
    <row r="944" spans="5:5" x14ac:dyDescent="0.25">
      <c r="E944" s="23"/>
    </row>
    <row r="945" spans="5:5" x14ac:dyDescent="0.25">
      <c r="E945" s="23"/>
    </row>
    <row r="946" spans="5:5" x14ac:dyDescent="0.25">
      <c r="E946" s="23"/>
    </row>
    <row r="947" spans="5:5" x14ac:dyDescent="0.25">
      <c r="E947" s="23"/>
    </row>
    <row r="948" spans="5:5" x14ac:dyDescent="0.25">
      <c r="E948" s="23"/>
    </row>
    <row r="949" spans="5:5" x14ac:dyDescent="0.25">
      <c r="E949" s="23"/>
    </row>
    <row r="950" spans="5:5" x14ac:dyDescent="0.25">
      <c r="E950" s="23"/>
    </row>
    <row r="951" spans="5:5" x14ac:dyDescent="0.25">
      <c r="E951" s="23"/>
    </row>
    <row r="952" spans="5:5" x14ac:dyDescent="0.25">
      <c r="E952" s="23"/>
    </row>
    <row r="953" spans="5:5" x14ac:dyDescent="0.25">
      <c r="E953" s="23"/>
    </row>
    <row r="954" spans="5:5" x14ac:dyDescent="0.25">
      <c r="E954" s="23"/>
    </row>
    <row r="955" spans="5:5" x14ac:dyDescent="0.25">
      <c r="E955" s="23"/>
    </row>
    <row r="956" spans="5:5" x14ac:dyDescent="0.25">
      <c r="E956" s="23"/>
    </row>
    <row r="957" spans="5:5" x14ac:dyDescent="0.25">
      <c r="E957" s="23"/>
    </row>
    <row r="958" spans="5:5" x14ac:dyDescent="0.25">
      <c r="E958" s="23"/>
    </row>
    <row r="959" spans="5:5" x14ac:dyDescent="0.25">
      <c r="E959" s="23"/>
    </row>
    <row r="960" spans="5:5" x14ac:dyDescent="0.25">
      <c r="E960" s="23"/>
    </row>
    <row r="961" spans="5:5" x14ac:dyDescent="0.25">
      <c r="E961" s="23"/>
    </row>
    <row r="962" spans="5:5" x14ac:dyDescent="0.25">
      <c r="E962" s="23"/>
    </row>
    <row r="963" spans="5:5" x14ac:dyDescent="0.25">
      <c r="E963" s="23"/>
    </row>
    <row r="964" spans="5:5" x14ac:dyDescent="0.25">
      <c r="E964" s="23"/>
    </row>
    <row r="965" spans="5:5" x14ac:dyDescent="0.25">
      <c r="E965" s="23"/>
    </row>
    <row r="966" spans="5:5" x14ac:dyDescent="0.25">
      <c r="E966" s="23"/>
    </row>
    <row r="967" spans="5:5" x14ac:dyDescent="0.25">
      <c r="E967" s="23"/>
    </row>
    <row r="968" spans="5:5" x14ac:dyDescent="0.25">
      <c r="E968" s="23"/>
    </row>
    <row r="969" spans="5:5" x14ac:dyDescent="0.25">
      <c r="E969" s="23"/>
    </row>
    <row r="970" spans="5:5" x14ac:dyDescent="0.25">
      <c r="E970" s="23"/>
    </row>
    <row r="971" spans="5:5" x14ac:dyDescent="0.25">
      <c r="E971" s="23"/>
    </row>
    <row r="972" spans="5:5" x14ac:dyDescent="0.25">
      <c r="E972" s="23"/>
    </row>
    <row r="973" spans="5:5" x14ac:dyDescent="0.25">
      <c r="E973" s="23"/>
    </row>
    <row r="974" spans="5:5" x14ac:dyDescent="0.25">
      <c r="E974" s="23"/>
    </row>
    <row r="975" spans="5:5" x14ac:dyDescent="0.25">
      <c r="E975" s="23"/>
    </row>
    <row r="976" spans="5:5" x14ac:dyDescent="0.25">
      <c r="E976" s="23"/>
    </row>
    <row r="977" spans="5:5" x14ac:dyDescent="0.25">
      <c r="E977" s="23"/>
    </row>
    <row r="978" spans="5:5" x14ac:dyDescent="0.25">
      <c r="E978" s="23"/>
    </row>
    <row r="979" spans="5:5" x14ac:dyDescent="0.25">
      <c r="E979" s="23"/>
    </row>
    <row r="980" spans="5:5" x14ac:dyDescent="0.25">
      <c r="E980" s="23"/>
    </row>
    <row r="981" spans="5:5" x14ac:dyDescent="0.25">
      <c r="E981" s="23"/>
    </row>
    <row r="982" spans="5:5" x14ac:dyDescent="0.25">
      <c r="E982" s="23"/>
    </row>
    <row r="983" spans="5:5" x14ac:dyDescent="0.25">
      <c r="E983" s="23"/>
    </row>
    <row r="984" spans="5:5" x14ac:dyDescent="0.25">
      <c r="E984" s="23"/>
    </row>
    <row r="985" spans="5:5" x14ac:dyDescent="0.25">
      <c r="E985" s="23"/>
    </row>
    <row r="986" spans="5:5" x14ac:dyDescent="0.25">
      <c r="E986" s="23"/>
    </row>
    <row r="987" spans="5:5" x14ac:dyDescent="0.25">
      <c r="E987" s="23"/>
    </row>
    <row r="988" spans="5:5" x14ac:dyDescent="0.25">
      <c r="E988" s="23"/>
    </row>
    <row r="989" spans="5:5" x14ac:dyDescent="0.25">
      <c r="E989" s="23"/>
    </row>
    <row r="990" spans="5:5" x14ac:dyDescent="0.25">
      <c r="E990" s="23"/>
    </row>
    <row r="991" spans="5:5" x14ac:dyDescent="0.25">
      <c r="E991" s="23"/>
    </row>
    <row r="992" spans="5:5" x14ac:dyDescent="0.25">
      <c r="E992" s="23"/>
    </row>
    <row r="993" spans="5:5" x14ac:dyDescent="0.25">
      <c r="E993" s="23"/>
    </row>
    <row r="994" spans="5:5" x14ac:dyDescent="0.25">
      <c r="E994" s="23"/>
    </row>
    <row r="995" spans="5:5" x14ac:dyDescent="0.25">
      <c r="E995" s="23"/>
    </row>
    <row r="996" spans="5:5" x14ac:dyDescent="0.25">
      <c r="E996" s="23"/>
    </row>
    <row r="997" spans="5:5" x14ac:dyDescent="0.25">
      <c r="E997" s="23"/>
    </row>
    <row r="998" spans="5:5" x14ac:dyDescent="0.25">
      <c r="E998" s="23"/>
    </row>
    <row r="999" spans="5:5" x14ac:dyDescent="0.25">
      <c r="E999" s="23"/>
    </row>
    <row r="1000" spans="5:5" x14ac:dyDescent="0.25">
      <c r="E1000" s="23"/>
    </row>
    <row r="1001" spans="5:5" x14ac:dyDescent="0.25">
      <c r="E1001" s="23"/>
    </row>
    <row r="1002" spans="5:5" x14ac:dyDescent="0.25">
      <c r="E1002" s="23"/>
    </row>
    <row r="1003" spans="5:5" x14ac:dyDescent="0.25">
      <c r="E1003" s="23"/>
    </row>
    <row r="1004" spans="5:5" x14ac:dyDescent="0.25">
      <c r="E1004" s="23"/>
    </row>
    <row r="1005" spans="5:5" x14ac:dyDescent="0.25">
      <c r="E1005" s="23"/>
    </row>
    <row r="1006" spans="5:5" x14ac:dyDescent="0.25">
      <c r="E1006" s="23"/>
    </row>
  </sheetData>
  <mergeCells count="7">
    <mergeCell ref="G716:H716"/>
    <mergeCell ref="G7:H7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A3DD6-D765-4177-8728-8A054C1068B1}">
  <dimension ref="A1:IV987"/>
  <sheetViews>
    <sheetView zoomScaleNormal="100" workbookViewId="0">
      <selection activeCell="G5" sqref="G5:K5"/>
    </sheetView>
  </sheetViews>
  <sheetFormatPr defaultColWidth="9.140625" defaultRowHeight="15" x14ac:dyDescent="0.25"/>
  <cols>
    <col min="1" max="1" width="9.140625" style="23"/>
    <col min="2" max="2" width="9" style="23" customWidth="1"/>
    <col min="3" max="3" width="12" style="23" customWidth="1"/>
    <col min="4" max="4" width="12.7109375" style="23" customWidth="1"/>
    <col min="5" max="5" width="11.7109375" style="151" customWidth="1"/>
    <col min="6" max="6" width="45.140625" style="242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198"/>
    </row>
    <row r="2" spans="1:11" x14ac:dyDescent="0.25">
      <c r="F2" s="224"/>
      <c r="G2" s="222"/>
      <c r="H2" s="14"/>
      <c r="I2" s="14"/>
      <c r="J2" s="14"/>
      <c r="K2" s="14"/>
    </row>
    <row r="3" spans="1:11" x14ac:dyDescent="0.25">
      <c r="A3" s="20">
        <v>44713</v>
      </c>
      <c r="B3" s="253" t="s">
        <v>14314</v>
      </c>
      <c r="C3" s="253">
        <v>104</v>
      </c>
      <c r="D3" s="253"/>
      <c r="E3" s="253">
        <v>260</v>
      </c>
      <c r="F3" s="225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44713</v>
      </c>
      <c r="B4" s="253" t="s">
        <v>14315</v>
      </c>
      <c r="C4" s="253">
        <v>15</v>
      </c>
      <c r="D4" s="253">
        <v>55.35</v>
      </c>
      <c r="E4" s="253"/>
      <c r="F4" s="224"/>
      <c r="G4" s="635" t="s">
        <v>9</v>
      </c>
      <c r="H4" s="636"/>
      <c r="I4" s="9">
        <f>SUM(C3:C721)</f>
        <v>138461.03</v>
      </c>
      <c r="J4" s="9">
        <f>D722/1.23</f>
        <v>37547.837398373973</v>
      </c>
      <c r="K4" s="9">
        <f>SUM(E3:E721)</f>
        <v>278545.17000000027</v>
      </c>
    </row>
    <row r="5" spans="1:11" x14ac:dyDescent="0.25">
      <c r="A5" s="20">
        <v>44713</v>
      </c>
      <c r="B5" s="253" t="s">
        <v>14316</v>
      </c>
      <c r="C5" s="253">
        <v>157</v>
      </c>
      <c r="D5" s="253"/>
      <c r="E5" s="253">
        <v>369</v>
      </c>
      <c r="F5" s="224"/>
      <c r="G5" s="633" t="s">
        <v>10</v>
      </c>
      <c r="H5" s="633"/>
      <c r="I5" s="9">
        <f>K4+J4</f>
        <v>316093.00739837426</v>
      </c>
      <c r="J5" s="14"/>
      <c r="K5" s="14"/>
    </row>
    <row r="6" spans="1:11" x14ac:dyDescent="0.25">
      <c r="A6" s="20">
        <v>44713</v>
      </c>
      <c r="B6" s="253" t="s">
        <v>14317</v>
      </c>
      <c r="C6" s="253">
        <v>350</v>
      </c>
      <c r="D6" s="253"/>
      <c r="E6" s="253">
        <v>1019.2</v>
      </c>
      <c r="F6" s="225"/>
      <c r="G6" s="633" t="s">
        <v>11</v>
      </c>
      <c r="H6" s="633"/>
      <c r="I6" s="226">
        <f>I4/I5</f>
        <v>0.43803888969140203</v>
      </c>
      <c r="J6" s="14"/>
      <c r="K6" s="14"/>
    </row>
    <row r="7" spans="1:11" x14ac:dyDescent="0.25">
      <c r="A7" s="20">
        <v>44713</v>
      </c>
      <c r="B7" s="253" t="s">
        <v>14318</v>
      </c>
      <c r="C7" s="253">
        <v>454</v>
      </c>
      <c r="D7" s="253"/>
      <c r="E7" s="253">
        <v>786.6</v>
      </c>
      <c r="F7" s="224"/>
      <c r="G7" s="641"/>
      <c r="H7" s="641"/>
      <c r="I7" s="12"/>
      <c r="K7" s="14"/>
    </row>
    <row r="8" spans="1:11" x14ac:dyDescent="0.25">
      <c r="A8" s="20">
        <v>44713</v>
      </c>
      <c r="B8" s="253" t="s">
        <v>14319</v>
      </c>
      <c r="C8" s="253">
        <v>204</v>
      </c>
      <c r="D8" s="253"/>
      <c r="E8" s="253">
        <v>427.5</v>
      </c>
      <c r="F8" s="224"/>
      <c r="K8" s="14"/>
    </row>
    <row r="9" spans="1:11" x14ac:dyDescent="0.25">
      <c r="A9" s="20">
        <v>44713</v>
      </c>
      <c r="B9" s="253" t="s">
        <v>14320</v>
      </c>
      <c r="C9" s="253">
        <v>10</v>
      </c>
      <c r="D9" s="253">
        <v>55.35</v>
      </c>
      <c r="E9" s="253"/>
      <c r="F9" s="224"/>
      <c r="I9" s="227"/>
      <c r="J9" s="228"/>
      <c r="K9" s="14"/>
    </row>
    <row r="10" spans="1:11" s="233" customFormat="1" x14ac:dyDescent="0.25">
      <c r="A10" s="20">
        <v>44713</v>
      </c>
      <c r="B10" s="253" t="s">
        <v>14322</v>
      </c>
      <c r="C10" s="253">
        <v>75</v>
      </c>
      <c r="D10" s="253"/>
      <c r="E10" s="253">
        <v>189</v>
      </c>
      <c r="F10" s="224"/>
      <c r="G10" s="232"/>
      <c r="I10" s="211"/>
      <c r="J10" s="232"/>
      <c r="K10" s="232"/>
    </row>
    <row r="11" spans="1:11" x14ac:dyDescent="0.25">
      <c r="A11" s="20">
        <v>44713</v>
      </c>
      <c r="B11" s="253" t="s">
        <v>14324</v>
      </c>
      <c r="C11" s="253">
        <v>15</v>
      </c>
      <c r="D11" s="253"/>
      <c r="E11" s="253">
        <v>45</v>
      </c>
      <c r="F11" s="234"/>
      <c r="G11" s="14"/>
      <c r="H11" s="14"/>
      <c r="I11" s="14"/>
      <c r="J11" s="14"/>
      <c r="K11" s="14"/>
    </row>
    <row r="12" spans="1:11" x14ac:dyDescent="0.25">
      <c r="A12" s="20">
        <v>44713</v>
      </c>
      <c r="B12" s="253" t="s">
        <v>14325</v>
      </c>
      <c r="C12" s="253">
        <v>20</v>
      </c>
      <c r="D12" s="253"/>
      <c r="E12" s="253">
        <v>45</v>
      </c>
      <c r="F12" s="339"/>
      <c r="G12" s="14"/>
      <c r="H12" s="14"/>
      <c r="I12" s="14"/>
      <c r="J12" s="14"/>
      <c r="K12" s="14"/>
    </row>
    <row r="13" spans="1:11" x14ac:dyDescent="0.25">
      <c r="A13" s="20">
        <v>44713</v>
      </c>
      <c r="B13" s="253" t="s">
        <v>14326</v>
      </c>
      <c r="C13" s="253">
        <v>105</v>
      </c>
      <c r="D13" s="253"/>
      <c r="E13" s="253">
        <v>243</v>
      </c>
      <c r="F13" s="229"/>
      <c r="G13" s="14"/>
      <c r="H13" s="14"/>
      <c r="I13" s="14"/>
      <c r="J13" s="14"/>
      <c r="K13" s="14"/>
    </row>
    <row r="14" spans="1:11" x14ac:dyDescent="0.25">
      <c r="A14" s="20">
        <v>44713</v>
      </c>
      <c r="B14" s="253" t="s">
        <v>14327</v>
      </c>
      <c r="C14" s="253">
        <v>40</v>
      </c>
      <c r="D14" s="253"/>
      <c r="E14" s="253">
        <v>79</v>
      </c>
      <c r="F14" s="234"/>
      <c r="G14" s="14"/>
      <c r="H14" s="14"/>
      <c r="I14" s="14"/>
      <c r="J14" s="14"/>
      <c r="K14" s="14"/>
    </row>
    <row r="15" spans="1:11" x14ac:dyDescent="0.25">
      <c r="A15" s="20">
        <v>44713</v>
      </c>
      <c r="B15" s="253" t="s">
        <v>14328</v>
      </c>
      <c r="C15" s="253">
        <v>555</v>
      </c>
      <c r="D15" s="253"/>
      <c r="E15" s="253">
        <v>1357.05</v>
      </c>
      <c r="F15" s="234"/>
      <c r="G15" s="14"/>
      <c r="H15" s="14"/>
      <c r="I15" s="14"/>
      <c r="J15" s="14"/>
      <c r="K15" s="14"/>
    </row>
    <row r="16" spans="1:11" x14ac:dyDescent="0.25">
      <c r="A16" s="20">
        <v>44713</v>
      </c>
      <c r="B16" s="253" t="s">
        <v>14331</v>
      </c>
      <c r="C16" s="253">
        <v>289</v>
      </c>
      <c r="D16" s="253"/>
      <c r="E16" s="253">
        <v>639</v>
      </c>
      <c r="F16" s="14"/>
      <c r="G16" s="14"/>
      <c r="H16" s="14"/>
      <c r="K16" s="14"/>
    </row>
    <row r="17" spans="1:11" x14ac:dyDescent="0.25">
      <c r="A17" s="20">
        <v>44713</v>
      </c>
      <c r="B17" s="253" t="s">
        <v>14332</v>
      </c>
      <c r="C17" s="253" t="s">
        <v>14333</v>
      </c>
      <c r="D17" s="253"/>
      <c r="E17" s="253"/>
      <c r="F17" s="14"/>
      <c r="G17" s="14"/>
      <c r="H17" s="14"/>
      <c r="K17" s="14"/>
    </row>
    <row r="18" spans="1:11" ht="15.75" thickBot="1" x14ac:dyDescent="0.3">
      <c r="A18" s="20">
        <v>44713</v>
      </c>
      <c r="B18" s="253" t="s">
        <v>14336</v>
      </c>
      <c r="C18" s="253">
        <v>265</v>
      </c>
      <c r="D18" s="253"/>
      <c r="E18" s="253">
        <v>624.15</v>
      </c>
      <c r="F18" s="23"/>
    </row>
    <row r="19" spans="1:11" x14ac:dyDescent="0.25">
      <c r="A19" s="20">
        <v>44713</v>
      </c>
      <c r="B19" s="310" t="s">
        <v>14338</v>
      </c>
      <c r="C19" s="309">
        <v>86</v>
      </c>
      <c r="D19" s="310"/>
      <c r="E19" s="310">
        <v>187.2</v>
      </c>
      <c r="F19" s="14"/>
      <c r="G19" s="14"/>
      <c r="H19" s="14"/>
      <c r="K19" s="14"/>
    </row>
    <row r="20" spans="1:11" x14ac:dyDescent="0.25">
      <c r="A20" s="20">
        <v>44713</v>
      </c>
      <c r="B20" s="253" t="s">
        <v>14339</v>
      </c>
      <c r="C20" s="253">
        <v>54</v>
      </c>
      <c r="D20" s="253">
        <v>154.97999999999999</v>
      </c>
      <c r="E20" s="253"/>
      <c r="F20" s="14"/>
      <c r="G20" s="14"/>
      <c r="H20" s="14"/>
      <c r="K20" s="14"/>
    </row>
    <row r="21" spans="1:11" x14ac:dyDescent="0.25">
      <c r="A21" s="20">
        <v>44714</v>
      </c>
      <c r="B21" s="253" t="s">
        <v>14340</v>
      </c>
      <c r="C21" s="253">
        <v>140</v>
      </c>
      <c r="D21" s="253">
        <v>358.18</v>
      </c>
      <c r="E21" s="253"/>
      <c r="F21" s="14"/>
      <c r="G21" s="14"/>
      <c r="H21" s="14"/>
      <c r="K21" s="14"/>
    </row>
    <row r="22" spans="1:11" x14ac:dyDescent="0.25">
      <c r="A22" s="20">
        <v>44714</v>
      </c>
      <c r="B22" s="253" t="s">
        <v>14341</v>
      </c>
      <c r="C22" s="253">
        <v>142</v>
      </c>
      <c r="D22" s="253"/>
      <c r="E22" s="253">
        <v>297</v>
      </c>
      <c r="F22" s="14"/>
      <c r="G22" s="14"/>
      <c r="H22" s="14"/>
      <c r="K22" s="14"/>
    </row>
    <row r="23" spans="1:11" x14ac:dyDescent="0.25">
      <c r="A23" s="20">
        <v>44714</v>
      </c>
      <c r="B23" s="253" t="s">
        <v>14342</v>
      </c>
      <c r="C23" s="253">
        <v>46</v>
      </c>
      <c r="D23" s="253"/>
      <c r="E23" s="253">
        <v>109.2</v>
      </c>
      <c r="F23" s="14"/>
      <c r="G23" s="14"/>
      <c r="H23" s="14"/>
      <c r="I23" s="14"/>
      <c r="J23" s="14"/>
      <c r="K23" s="14"/>
    </row>
    <row r="24" spans="1:11" x14ac:dyDescent="0.25">
      <c r="A24" s="20">
        <v>44714</v>
      </c>
      <c r="B24" s="253" t="s">
        <v>14343</v>
      </c>
      <c r="C24" s="253">
        <v>81</v>
      </c>
      <c r="D24" s="253"/>
      <c r="E24" s="253">
        <v>218.4</v>
      </c>
      <c r="F24" s="14"/>
      <c r="G24" s="14"/>
      <c r="H24" s="14"/>
      <c r="I24" s="14"/>
      <c r="J24" s="14"/>
      <c r="K24" s="14"/>
    </row>
    <row r="25" spans="1:11" x14ac:dyDescent="0.25">
      <c r="A25" s="20">
        <v>44714</v>
      </c>
      <c r="B25" s="253" t="s">
        <v>14344</v>
      </c>
      <c r="C25" s="253">
        <v>713</v>
      </c>
      <c r="D25" s="253"/>
      <c r="E25" s="253">
        <v>1569.6</v>
      </c>
      <c r="F25" s="14"/>
      <c r="G25" s="14"/>
      <c r="H25" s="14"/>
      <c r="I25" s="14"/>
      <c r="J25" s="14"/>
      <c r="K25" s="14"/>
    </row>
    <row r="26" spans="1:11" x14ac:dyDescent="0.25">
      <c r="A26" s="20">
        <v>44714</v>
      </c>
      <c r="B26" s="253" t="s">
        <v>14345</v>
      </c>
      <c r="C26" s="253">
        <v>121</v>
      </c>
      <c r="D26" s="253"/>
      <c r="E26" s="253">
        <v>274.5</v>
      </c>
      <c r="F26" s="287"/>
      <c r="G26" s="14"/>
      <c r="H26" s="14"/>
      <c r="I26" s="14"/>
      <c r="J26" s="14"/>
      <c r="K26" s="14"/>
    </row>
    <row r="27" spans="1:11" x14ac:dyDescent="0.25">
      <c r="A27" s="20">
        <v>44714</v>
      </c>
      <c r="B27" s="253" t="s">
        <v>14346</v>
      </c>
      <c r="C27" s="253">
        <v>14</v>
      </c>
      <c r="D27" s="253"/>
      <c r="E27" s="253">
        <v>52</v>
      </c>
      <c r="F27" s="287"/>
      <c r="G27" s="14"/>
      <c r="H27" s="14"/>
      <c r="I27" s="14"/>
      <c r="J27" s="14"/>
      <c r="K27" s="14"/>
    </row>
    <row r="28" spans="1:11" x14ac:dyDescent="0.25">
      <c r="A28" s="20">
        <v>44714</v>
      </c>
      <c r="B28" s="253" t="s">
        <v>14347</v>
      </c>
      <c r="C28" s="253">
        <v>156</v>
      </c>
      <c r="D28" s="253"/>
      <c r="E28" s="253">
        <v>342</v>
      </c>
      <c r="F28" s="287"/>
      <c r="G28" s="14"/>
      <c r="H28" s="14"/>
      <c r="I28" s="14"/>
      <c r="J28" s="14"/>
      <c r="K28" s="14"/>
    </row>
    <row r="29" spans="1:11" x14ac:dyDescent="0.25">
      <c r="A29" s="20">
        <v>44714</v>
      </c>
      <c r="B29" s="253" t="s">
        <v>14348</v>
      </c>
      <c r="C29" s="253">
        <v>125</v>
      </c>
      <c r="D29" s="253"/>
      <c r="E29" s="253">
        <v>274.5</v>
      </c>
      <c r="F29" s="287"/>
      <c r="G29" s="14"/>
      <c r="H29" s="14"/>
      <c r="I29" s="14"/>
      <c r="J29" s="14"/>
      <c r="K29" s="14"/>
    </row>
    <row r="30" spans="1:11" x14ac:dyDescent="0.25">
      <c r="A30" s="20">
        <v>44714</v>
      </c>
      <c r="B30" s="253" t="s">
        <v>14349</v>
      </c>
      <c r="C30" s="253">
        <v>63</v>
      </c>
      <c r="D30" s="253"/>
      <c r="E30" s="253">
        <v>144</v>
      </c>
      <c r="F30" s="356"/>
      <c r="G30" s="123"/>
      <c r="H30" s="123"/>
      <c r="I30" s="123"/>
      <c r="J30" s="14"/>
      <c r="K30" s="14"/>
    </row>
    <row r="31" spans="1:11" x14ac:dyDescent="0.25">
      <c r="A31" s="20">
        <v>44714</v>
      </c>
      <c r="B31" s="253" t="s">
        <v>14350</v>
      </c>
      <c r="C31" s="253">
        <v>178</v>
      </c>
      <c r="D31" s="253"/>
      <c r="E31" s="253">
        <v>948</v>
      </c>
      <c r="F31" s="287"/>
      <c r="G31" s="14"/>
      <c r="H31" s="14"/>
      <c r="I31" s="14"/>
      <c r="J31" s="14"/>
      <c r="K31" s="14"/>
    </row>
    <row r="32" spans="1:11" x14ac:dyDescent="0.25">
      <c r="A32" s="20">
        <v>44714</v>
      </c>
      <c r="B32" s="253" t="s">
        <v>14351</v>
      </c>
      <c r="C32" s="253">
        <v>25</v>
      </c>
      <c r="D32" s="253"/>
      <c r="E32" s="253">
        <v>63</v>
      </c>
      <c r="F32" s="287"/>
      <c r="G32" s="14"/>
      <c r="H32" s="14"/>
      <c r="I32" s="14"/>
      <c r="J32" s="123"/>
      <c r="K32" s="123"/>
    </row>
    <row r="33" spans="1:11" x14ac:dyDescent="0.25">
      <c r="A33" s="20">
        <v>44714</v>
      </c>
      <c r="B33" s="253" t="s">
        <v>14352</v>
      </c>
      <c r="C33" s="253">
        <v>10</v>
      </c>
      <c r="D33" s="253"/>
      <c r="E33" s="253">
        <v>42.75</v>
      </c>
      <c r="F33" s="287"/>
      <c r="G33" s="14"/>
      <c r="H33" s="14"/>
      <c r="I33" s="14"/>
      <c r="J33" s="14"/>
      <c r="K33" s="14"/>
    </row>
    <row r="34" spans="1:11" x14ac:dyDescent="0.25">
      <c r="A34" s="20">
        <v>44714</v>
      </c>
      <c r="B34" s="253" t="s">
        <v>14353</v>
      </c>
      <c r="C34" s="253">
        <v>118</v>
      </c>
      <c r="D34" s="253"/>
      <c r="E34" s="253">
        <v>247.5</v>
      </c>
      <c r="F34" s="23"/>
      <c r="J34" s="14"/>
      <c r="K34" s="14"/>
    </row>
    <row r="35" spans="1:11" x14ac:dyDescent="0.25">
      <c r="A35" s="20">
        <v>44714</v>
      </c>
      <c r="B35" s="253" t="s">
        <v>14354</v>
      </c>
      <c r="C35" s="253">
        <v>128</v>
      </c>
      <c r="D35" s="253"/>
      <c r="E35" s="253">
        <v>339.5</v>
      </c>
      <c r="F35" s="14"/>
      <c r="G35" s="14"/>
      <c r="H35" s="14"/>
      <c r="I35" s="14"/>
      <c r="J35" s="14"/>
      <c r="K35" s="14"/>
    </row>
    <row r="36" spans="1:11" x14ac:dyDescent="0.25">
      <c r="A36" s="20">
        <v>44714</v>
      </c>
      <c r="B36" s="253" t="s">
        <v>14355</v>
      </c>
      <c r="C36" s="253">
        <v>30</v>
      </c>
      <c r="D36" s="253"/>
      <c r="E36" s="253">
        <v>70.8</v>
      </c>
      <c r="F36" s="14"/>
      <c r="G36" s="14"/>
      <c r="H36" s="14"/>
      <c r="I36" s="14"/>
      <c r="J36" s="14"/>
      <c r="K36" s="14"/>
    </row>
    <row r="37" spans="1:11" x14ac:dyDescent="0.25">
      <c r="A37" s="20">
        <v>44714</v>
      </c>
      <c r="B37" s="253" t="s">
        <v>14356</v>
      </c>
      <c r="C37" s="253">
        <v>80</v>
      </c>
      <c r="D37" s="253"/>
      <c r="E37" s="253">
        <v>175.5</v>
      </c>
      <c r="F37" s="14"/>
      <c r="G37" s="14"/>
      <c r="H37" s="14"/>
      <c r="I37" s="14"/>
      <c r="J37" s="14"/>
      <c r="K37" s="14"/>
    </row>
    <row r="38" spans="1:11" x14ac:dyDescent="0.25">
      <c r="A38" s="20">
        <v>44714</v>
      </c>
      <c r="B38" s="253" t="s">
        <v>14357</v>
      </c>
      <c r="C38" s="253">
        <v>45</v>
      </c>
      <c r="D38" s="253">
        <v>155.04</v>
      </c>
      <c r="E38" s="253"/>
      <c r="F38" s="23"/>
      <c r="G38" s="14"/>
      <c r="H38" s="14"/>
      <c r="I38" s="14"/>
      <c r="J38" s="14"/>
      <c r="K38" s="14"/>
    </row>
    <row r="39" spans="1:11" x14ac:dyDescent="0.25">
      <c r="A39" s="20">
        <v>44714</v>
      </c>
      <c r="B39" s="253" t="s">
        <v>14359</v>
      </c>
      <c r="C39" s="253">
        <v>21</v>
      </c>
      <c r="D39" s="253"/>
      <c r="E39" s="253">
        <v>45</v>
      </c>
      <c r="F39" s="23"/>
      <c r="G39" s="14"/>
      <c r="H39" s="14"/>
      <c r="I39" s="14"/>
      <c r="J39" s="14"/>
      <c r="K39" s="14"/>
    </row>
    <row r="40" spans="1:11" x14ac:dyDescent="0.25">
      <c r="A40" s="20">
        <v>44714</v>
      </c>
      <c r="B40" s="253" t="s">
        <v>14360</v>
      </c>
      <c r="C40" s="253">
        <v>45</v>
      </c>
      <c r="D40" s="253"/>
      <c r="E40" s="253">
        <v>126</v>
      </c>
      <c r="F40" s="23"/>
      <c r="G40" s="14"/>
      <c r="H40" s="14"/>
      <c r="I40" s="14"/>
      <c r="J40" s="14"/>
      <c r="K40" s="14"/>
    </row>
    <row r="41" spans="1:11" x14ac:dyDescent="0.25">
      <c r="A41" s="20">
        <v>44714</v>
      </c>
      <c r="B41" s="253" t="s">
        <v>14361</v>
      </c>
      <c r="C41" s="253">
        <v>81</v>
      </c>
      <c r="D41" s="253"/>
      <c r="E41" s="253">
        <v>189</v>
      </c>
      <c r="F41" s="23"/>
      <c r="G41" s="14"/>
      <c r="H41" s="14"/>
      <c r="I41" s="14"/>
      <c r="J41" s="14"/>
      <c r="K41" s="14"/>
    </row>
    <row r="42" spans="1:11" x14ac:dyDescent="0.25">
      <c r="A42" s="20">
        <v>44714</v>
      </c>
      <c r="B42" s="253" t="s">
        <v>14362</v>
      </c>
      <c r="C42" s="253">
        <v>48</v>
      </c>
      <c r="D42" s="253">
        <v>138.38</v>
      </c>
      <c r="E42" s="253"/>
      <c r="F42" s="23"/>
      <c r="G42" s="14"/>
      <c r="H42" s="14"/>
      <c r="I42" s="14"/>
      <c r="J42" s="14"/>
      <c r="K42" s="14"/>
    </row>
    <row r="43" spans="1:11" x14ac:dyDescent="0.25">
      <c r="A43" s="20">
        <v>44714</v>
      </c>
      <c r="B43" s="253" t="s">
        <v>14363</v>
      </c>
      <c r="C43" s="253">
        <v>45</v>
      </c>
      <c r="D43" s="253">
        <v>136.04</v>
      </c>
      <c r="E43" s="253"/>
      <c r="F43" s="23"/>
      <c r="G43" s="14"/>
      <c r="H43" s="14"/>
      <c r="I43" s="14"/>
      <c r="J43" s="14"/>
      <c r="K43" s="14"/>
    </row>
    <row r="44" spans="1:11" x14ac:dyDescent="0.25">
      <c r="A44" s="20">
        <v>44714</v>
      </c>
      <c r="B44" s="253" t="s">
        <v>14364</v>
      </c>
      <c r="C44" s="253">
        <v>372</v>
      </c>
      <c r="D44" s="253"/>
      <c r="E44" s="253">
        <v>778.05</v>
      </c>
      <c r="F44" s="23"/>
      <c r="G44" s="14"/>
      <c r="H44" s="14"/>
      <c r="I44" s="14"/>
      <c r="J44" s="14"/>
      <c r="K44" s="14"/>
    </row>
    <row r="45" spans="1:11" x14ac:dyDescent="0.25">
      <c r="A45" s="20">
        <v>44714</v>
      </c>
      <c r="B45" s="253" t="s">
        <v>14365</v>
      </c>
      <c r="C45" s="253">
        <v>35</v>
      </c>
      <c r="D45" s="253"/>
      <c r="E45" s="253">
        <v>58.5</v>
      </c>
      <c r="F45" s="23"/>
      <c r="G45" s="14"/>
      <c r="H45" s="14"/>
      <c r="I45" s="14"/>
      <c r="J45" s="14"/>
      <c r="K45" s="14"/>
    </row>
    <row r="46" spans="1:11" x14ac:dyDescent="0.25">
      <c r="A46" s="20">
        <v>44714</v>
      </c>
      <c r="B46" s="253" t="s">
        <v>14366</v>
      </c>
      <c r="C46" s="253" t="s">
        <v>14433</v>
      </c>
      <c r="D46" s="253"/>
      <c r="E46" s="253">
        <v>213.4</v>
      </c>
      <c r="F46" s="23"/>
      <c r="G46" s="14"/>
      <c r="H46" s="14"/>
      <c r="I46" s="14"/>
      <c r="J46" s="14"/>
      <c r="K46" s="14"/>
    </row>
    <row r="47" spans="1:11" x14ac:dyDescent="0.25">
      <c r="A47" s="20">
        <v>44714</v>
      </c>
      <c r="B47" s="253" t="s">
        <v>14368</v>
      </c>
      <c r="C47" s="253">
        <v>464</v>
      </c>
      <c r="D47" s="253"/>
      <c r="E47" s="253">
        <v>1118.3499999999999</v>
      </c>
      <c r="F47" s="23"/>
      <c r="G47" s="14"/>
      <c r="H47" s="14"/>
      <c r="I47" s="14"/>
      <c r="J47" s="14"/>
      <c r="K47" s="14"/>
    </row>
    <row r="48" spans="1:11" x14ac:dyDescent="0.25">
      <c r="A48" s="20">
        <v>44714</v>
      </c>
      <c r="B48" s="253" t="s">
        <v>14370</v>
      </c>
      <c r="C48" s="253">
        <v>193</v>
      </c>
      <c r="D48" s="253"/>
      <c r="E48" s="253">
        <v>423</v>
      </c>
      <c r="F48" s="23"/>
      <c r="G48" s="14"/>
      <c r="H48" s="14"/>
      <c r="I48" s="14"/>
      <c r="J48" s="14"/>
      <c r="K48" s="14"/>
    </row>
    <row r="49" spans="1:11" x14ac:dyDescent="0.25">
      <c r="A49" s="20">
        <v>44714</v>
      </c>
      <c r="B49" s="253" t="s">
        <v>14371</v>
      </c>
      <c r="C49" s="253">
        <v>427</v>
      </c>
      <c r="D49" s="253"/>
      <c r="E49" s="253">
        <v>981.76</v>
      </c>
      <c r="F49" s="23"/>
      <c r="G49" s="14"/>
      <c r="H49" s="14"/>
      <c r="I49" s="14"/>
      <c r="J49" s="14"/>
      <c r="K49" s="14"/>
    </row>
    <row r="50" spans="1:11" x14ac:dyDescent="0.25">
      <c r="A50" s="20">
        <v>44714</v>
      </c>
      <c r="B50" s="253" t="s">
        <v>14372</v>
      </c>
      <c r="C50" s="253">
        <v>99</v>
      </c>
      <c r="D50" s="253">
        <v>268.63</v>
      </c>
      <c r="E50" s="253"/>
      <c r="F50" s="23"/>
      <c r="G50" s="14"/>
      <c r="H50" s="14"/>
      <c r="I50" s="14"/>
      <c r="J50" s="14"/>
      <c r="K50" s="14"/>
    </row>
    <row r="51" spans="1:11" x14ac:dyDescent="0.25">
      <c r="A51" s="20">
        <v>44714</v>
      </c>
      <c r="B51" s="253" t="s">
        <v>14373</v>
      </c>
      <c r="C51" s="253">
        <v>327</v>
      </c>
      <c r="D51" s="253"/>
      <c r="E51" s="253">
        <v>660.38</v>
      </c>
      <c r="F51" s="16" t="s">
        <v>14934</v>
      </c>
      <c r="G51" s="14"/>
      <c r="H51" s="14"/>
      <c r="I51" s="14"/>
      <c r="J51" s="14"/>
      <c r="K51" s="14"/>
    </row>
    <row r="52" spans="1:11" x14ac:dyDescent="0.25">
      <c r="A52" s="20">
        <v>44715</v>
      </c>
      <c r="B52" s="253" t="s">
        <v>14374</v>
      </c>
      <c r="C52" s="253">
        <v>29</v>
      </c>
      <c r="D52" s="253">
        <v>88.56</v>
      </c>
      <c r="E52" s="253"/>
      <c r="F52" s="23"/>
      <c r="G52" s="14"/>
      <c r="H52" s="14"/>
      <c r="I52" s="14"/>
      <c r="J52" s="14"/>
      <c r="K52" s="14"/>
    </row>
    <row r="53" spans="1:11" x14ac:dyDescent="0.25">
      <c r="A53" s="20">
        <v>44715</v>
      </c>
      <c r="B53" s="253" t="s">
        <v>14375</v>
      </c>
      <c r="C53" s="253">
        <v>360</v>
      </c>
      <c r="D53" s="253"/>
      <c r="E53" s="253">
        <v>660.8</v>
      </c>
      <c r="F53" s="23"/>
      <c r="G53" s="14"/>
      <c r="H53" s="14"/>
      <c r="I53" s="14"/>
      <c r="J53" s="14"/>
      <c r="K53" s="14"/>
    </row>
    <row r="54" spans="1:11" x14ac:dyDescent="0.25">
      <c r="A54" s="20">
        <v>44715</v>
      </c>
      <c r="B54" s="253" t="s">
        <v>14376</v>
      </c>
      <c r="C54" s="253">
        <v>43</v>
      </c>
      <c r="D54" s="253"/>
      <c r="E54" s="253">
        <v>104</v>
      </c>
      <c r="F54" s="23"/>
      <c r="G54" s="14"/>
      <c r="H54" s="14"/>
      <c r="I54" s="14"/>
      <c r="J54" s="14"/>
      <c r="K54" s="14"/>
    </row>
    <row r="55" spans="1:11" x14ac:dyDescent="0.25">
      <c r="A55" s="20">
        <v>44715</v>
      </c>
      <c r="B55" s="253" t="s">
        <v>14377</v>
      </c>
      <c r="C55" s="253">
        <v>22</v>
      </c>
      <c r="D55" s="253"/>
      <c r="E55" s="253">
        <v>45</v>
      </c>
      <c r="F55" s="23"/>
      <c r="G55" s="14"/>
      <c r="H55" s="14"/>
      <c r="I55" s="14"/>
      <c r="J55" s="14"/>
      <c r="K55" s="14"/>
    </row>
    <row r="56" spans="1:11" x14ac:dyDescent="0.25">
      <c r="A56" s="20">
        <v>44715</v>
      </c>
      <c r="B56" s="253" t="s">
        <v>14379</v>
      </c>
      <c r="C56" s="253">
        <v>120</v>
      </c>
      <c r="D56" s="253"/>
      <c r="E56" s="253">
        <v>221.2</v>
      </c>
      <c r="F56" s="23"/>
      <c r="G56" s="14"/>
      <c r="H56" s="14"/>
      <c r="I56" s="14"/>
      <c r="J56" s="14"/>
      <c r="K56" s="14"/>
    </row>
    <row r="57" spans="1:11" x14ac:dyDescent="0.25">
      <c r="A57" s="20">
        <v>44715</v>
      </c>
      <c r="B57" s="253" t="s">
        <v>14380</v>
      </c>
      <c r="C57" s="253">
        <v>11</v>
      </c>
      <c r="D57" s="253"/>
      <c r="E57" s="253">
        <v>52</v>
      </c>
      <c r="F57" s="23"/>
      <c r="G57" s="14"/>
      <c r="H57" s="14"/>
      <c r="I57" s="14"/>
      <c r="J57" s="14"/>
      <c r="K57" s="14"/>
    </row>
    <row r="58" spans="1:11" x14ac:dyDescent="0.25">
      <c r="A58" s="20">
        <v>44715</v>
      </c>
      <c r="B58" s="253" t="s">
        <v>14381</v>
      </c>
      <c r="C58" s="253">
        <v>37</v>
      </c>
      <c r="D58" s="253">
        <v>203.2</v>
      </c>
      <c r="E58" s="253"/>
      <c r="F58" s="23"/>
      <c r="G58" s="14"/>
      <c r="H58" s="14"/>
      <c r="I58" s="14"/>
      <c r="J58" s="14"/>
      <c r="K58" s="14"/>
    </row>
    <row r="59" spans="1:11" x14ac:dyDescent="0.25">
      <c r="A59" s="20">
        <v>44715</v>
      </c>
      <c r="B59" s="253" t="s">
        <v>14383</v>
      </c>
      <c r="C59" s="253">
        <v>152</v>
      </c>
      <c r="D59" s="253"/>
      <c r="E59" s="253">
        <v>442.4</v>
      </c>
      <c r="F59" s="23"/>
      <c r="G59" s="14"/>
      <c r="H59" s="14"/>
      <c r="I59" s="14"/>
      <c r="J59" s="14"/>
      <c r="K59" s="14"/>
    </row>
    <row r="60" spans="1:11" x14ac:dyDescent="0.25">
      <c r="A60" s="20">
        <v>44715</v>
      </c>
      <c r="B60" s="253" t="s">
        <v>14384</v>
      </c>
      <c r="C60" s="253">
        <v>45</v>
      </c>
      <c r="D60" s="253"/>
      <c r="E60" s="253">
        <v>103.5</v>
      </c>
      <c r="F60" s="23"/>
      <c r="G60" s="14"/>
      <c r="H60" s="14"/>
      <c r="I60" s="14"/>
      <c r="J60" s="14"/>
      <c r="K60" s="14"/>
    </row>
    <row r="61" spans="1:11" x14ac:dyDescent="0.25">
      <c r="A61" s="20">
        <v>44715</v>
      </c>
      <c r="B61" s="253" t="s">
        <v>14385</v>
      </c>
      <c r="C61" s="253">
        <v>36</v>
      </c>
      <c r="D61" s="253"/>
      <c r="E61" s="253">
        <v>81</v>
      </c>
      <c r="F61" s="23"/>
      <c r="G61" s="14"/>
      <c r="H61" s="14"/>
      <c r="I61" s="14"/>
      <c r="J61" s="14"/>
      <c r="K61" s="14"/>
    </row>
    <row r="62" spans="1:11" x14ac:dyDescent="0.25">
      <c r="A62" s="20">
        <v>44715</v>
      </c>
      <c r="B62" s="253" t="s">
        <v>14386</v>
      </c>
      <c r="C62" s="253">
        <v>149</v>
      </c>
      <c r="D62" s="253">
        <v>291.51</v>
      </c>
      <c r="E62" s="253"/>
      <c r="F62" s="23"/>
      <c r="G62" s="14"/>
      <c r="H62" s="14"/>
      <c r="I62" s="14"/>
      <c r="J62" s="14"/>
      <c r="K62" s="14"/>
    </row>
    <row r="63" spans="1:11" x14ac:dyDescent="0.25">
      <c r="A63" s="20">
        <v>44715</v>
      </c>
      <c r="B63" s="253" t="s">
        <v>14387</v>
      </c>
      <c r="C63" s="253">
        <v>70</v>
      </c>
      <c r="D63" s="253">
        <v>179.09</v>
      </c>
      <c r="E63" s="253"/>
      <c r="F63" s="23"/>
      <c r="G63" s="14"/>
      <c r="H63" s="14"/>
      <c r="I63" s="14"/>
      <c r="J63" s="14"/>
      <c r="K63" s="14"/>
    </row>
    <row r="64" spans="1:11" x14ac:dyDescent="0.25">
      <c r="A64" s="20">
        <v>44715</v>
      </c>
      <c r="B64" s="253" t="s">
        <v>14388</v>
      </c>
      <c r="C64" s="253">
        <v>451</v>
      </c>
      <c r="D64" s="253"/>
      <c r="E64" s="253">
        <v>981.76</v>
      </c>
      <c r="F64" s="23"/>
      <c r="G64" s="14"/>
      <c r="H64" s="14"/>
      <c r="I64" s="14"/>
      <c r="J64" s="14"/>
      <c r="K64" s="14"/>
    </row>
    <row r="65" spans="1:11" x14ac:dyDescent="0.25">
      <c r="A65" s="20">
        <v>44715</v>
      </c>
      <c r="B65" s="253" t="s">
        <v>14389</v>
      </c>
      <c r="C65" s="253">
        <v>74</v>
      </c>
      <c r="D65" s="253"/>
      <c r="E65" s="253">
        <v>126</v>
      </c>
      <c r="F65" s="14"/>
      <c r="G65" s="14"/>
      <c r="H65" s="14"/>
      <c r="I65" s="14"/>
      <c r="J65" s="14"/>
      <c r="K65" s="14"/>
    </row>
    <row r="66" spans="1:11" x14ac:dyDescent="0.25">
      <c r="A66" s="20">
        <v>44715</v>
      </c>
      <c r="B66" s="253" t="s">
        <v>14390</v>
      </c>
      <c r="C66" s="253">
        <v>30</v>
      </c>
      <c r="D66" s="253"/>
      <c r="E66" s="253">
        <v>58.5</v>
      </c>
      <c r="F66" s="14"/>
      <c r="G66" s="14"/>
      <c r="H66" s="14"/>
      <c r="I66" s="14"/>
      <c r="J66" s="14"/>
      <c r="K66" s="14"/>
    </row>
    <row r="67" spans="1:11" x14ac:dyDescent="0.25">
      <c r="A67" s="20">
        <v>44715</v>
      </c>
      <c r="B67" s="253" t="s">
        <v>14391</v>
      </c>
      <c r="C67" s="253">
        <v>41</v>
      </c>
      <c r="D67" s="253"/>
      <c r="E67" s="253">
        <v>90</v>
      </c>
      <c r="F67" s="14"/>
      <c r="G67" s="14"/>
      <c r="H67" s="14"/>
      <c r="I67" s="14"/>
      <c r="J67" s="14"/>
      <c r="K67" s="14"/>
    </row>
    <row r="68" spans="1:11" x14ac:dyDescent="0.25">
      <c r="A68" s="20">
        <v>44715</v>
      </c>
      <c r="B68" s="253" t="s">
        <v>14392</v>
      </c>
      <c r="C68" s="253">
        <v>50</v>
      </c>
      <c r="D68" s="253">
        <v>179.09</v>
      </c>
      <c r="E68" s="253"/>
      <c r="F68" s="14"/>
      <c r="G68" s="14"/>
      <c r="H68" s="14"/>
      <c r="I68" s="14"/>
      <c r="J68" s="14"/>
      <c r="K68" s="14"/>
    </row>
    <row r="69" spans="1:11" x14ac:dyDescent="0.25">
      <c r="A69" s="20">
        <v>44715</v>
      </c>
      <c r="B69" s="253" t="s">
        <v>14393</v>
      </c>
      <c r="C69" s="253">
        <v>5276</v>
      </c>
      <c r="D69" s="253"/>
      <c r="E69" s="254">
        <v>10822.1</v>
      </c>
      <c r="F69" s="287" t="s">
        <v>14534</v>
      </c>
      <c r="G69" s="14"/>
      <c r="H69" s="14"/>
      <c r="I69" s="14"/>
      <c r="J69" s="14"/>
      <c r="K69" s="14"/>
    </row>
    <row r="70" spans="1:11" x14ac:dyDescent="0.25">
      <c r="A70" s="20">
        <v>44715</v>
      </c>
      <c r="B70" s="253" t="s">
        <v>14394</v>
      </c>
      <c r="C70" s="253">
        <v>1280</v>
      </c>
      <c r="D70" s="253"/>
      <c r="E70" s="253">
        <v>2394.4499999999998</v>
      </c>
      <c r="F70" s="14"/>
      <c r="G70" s="14"/>
      <c r="H70" s="14"/>
      <c r="I70" s="14"/>
      <c r="J70" s="14"/>
      <c r="K70" s="14"/>
    </row>
    <row r="71" spans="1:11" x14ac:dyDescent="0.25">
      <c r="A71" s="20">
        <v>44715</v>
      </c>
      <c r="B71" s="253" t="s">
        <v>14395</v>
      </c>
      <c r="C71" s="253">
        <v>40</v>
      </c>
      <c r="D71" s="253"/>
      <c r="E71" s="253">
        <v>145.6</v>
      </c>
      <c r="F71" s="14"/>
      <c r="G71" s="14"/>
      <c r="H71" s="14"/>
      <c r="I71" s="14"/>
      <c r="J71" s="14"/>
      <c r="K71" s="14"/>
    </row>
    <row r="72" spans="1:11" x14ac:dyDescent="0.25">
      <c r="A72" s="20">
        <v>44715</v>
      </c>
      <c r="B72" s="253" t="s">
        <v>14396</v>
      </c>
      <c r="C72" s="253">
        <v>315</v>
      </c>
      <c r="D72" s="253"/>
      <c r="E72" s="253">
        <v>932.2</v>
      </c>
      <c r="F72" s="14"/>
      <c r="G72" s="14"/>
      <c r="H72" s="14"/>
      <c r="I72" s="14"/>
      <c r="J72" s="14"/>
      <c r="K72" s="14"/>
    </row>
    <row r="73" spans="1:11" x14ac:dyDescent="0.25">
      <c r="A73" s="20">
        <v>44715</v>
      </c>
      <c r="B73" s="253" t="s">
        <v>14397</v>
      </c>
      <c r="C73" s="253">
        <v>57</v>
      </c>
      <c r="D73" s="253"/>
      <c r="E73" s="253">
        <v>124.8</v>
      </c>
      <c r="F73" s="14"/>
      <c r="G73" s="14"/>
      <c r="H73" s="14"/>
      <c r="I73" s="14"/>
      <c r="J73" s="14"/>
      <c r="K73" s="14"/>
    </row>
    <row r="74" spans="1:11" x14ac:dyDescent="0.25">
      <c r="A74" s="20">
        <v>44715</v>
      </c>
      <c r="B74" s="253" t="s">
        <v>14398</v>
      </c>
      <c r="C74" s="253">
        <v>85</v>
      </c>
      <c r="D74" s="253"/>
      <c r="E74" s="253">
        <v>187.7</v>
      </c>
      <c r="F74" s="14"/>
      <c r="G74" s="14"/>
      <c r="H74" s="14"/>
      <c r="I74" s="14"/>
      <c r="J74" s="14"/>
      <c r="K74" s="14"/>
    </row>
    <row r="75" spans="1:11" x14ac:dyDescent="0.25">
      <c r="A75" s="20">
        <v>44715</v>
      </c>
      <c r="B75" s="253" t="s">
        <v>14399</v>
      </c>
      <c r="C75" s="253">
        <v>152</v>
      </c>
      <c r="D75" s="253"/>
      <c r="E75" s="253">
        <v>350.64</v>
      </c>
      <c r="F75" s="14"/>
      <c r="G75" s="14"/>
      <c r="H75" s="14"/>
      <c r="I75" s="14"/>
      <c r="J75" s="14"/>
      <c r="K75" s="14"/>
    </row>
    <row r="76" spans="1:11" x14ac:dyDescent="0.25">
      <c r="A76" s="20">
        <v>44715</v>
      </c>
      <c r="B76" s="253" t="s">
        <v>14400</v>
      </c>
      <c r="C76" s="253">
        <v>17</v>
      </c>
      <c r="D76" s="253">
        <v>66.42</v>
      </c>
      <c r="E76" s="253"/>
      <c r="F76" s="14"/>
      <c r="G76" s="14"/>
      <c r="H76" s="14"/>
      <c r="I76" s="14"/>
      <c r="J76" s="14"/>
      <c r="K76" s="14"/>
    </row>
    <row r="77" spans="1:11" x14ac:dyDescent="0.25">
      <c r="A77" s="20">
        <v>44715</v>
      </c>
      <c r="B77" s="253" t="s">
        <v>14402</v>
      </c>
      <c r="C77" s="253">
        <v>187</v>
      </c>
      <c r="D77" s="253"/>
      <c r="E77" s="253">
        <v>441</v>
      </c>
      <c r="F77" s="14"/>
      <c r="G77" s="14"/>
      <c r="H77" s="14"/>
      <c r="I77" s="14"/>
      <c r="J77" s="14"/>
      <c r="K77" s="14"/>
    </row>
    <row r="78" spans="1:11" x14ac:dyDescent="0.25">
      <c r="A78" s="20">
        <v>44715</v>
      </c>
      <c r="B78" s="253" t="s">
        <v>14403</v>
      </c>
      <c r="C78" s="253">
        <v>75</v>
      </c>
      <c r="D78" s="253"/>
      <c r="E78" s="253">
        <v>171</v>
      </c>
      <c r="F78" s="14"/>
      <c r="G78" s="14"/>
      <c r="H78" s="14"/>
      <c r="I78" s="14"/>
      <c r="J78" s="14"/>
      <c r="K78" s="14"/>
    </row>
    <row r="79" spans="1:11" x14ac:dyDescent="0.25">
      <c r="A79" s="20">
        <v>44715</v>
      </c>
      <c r="B79" s="253" t="s">
        <v>14404</v>
      </c>
      <c r="C79" s="253">
        <v>315</v>
      </c>
      <c r="D79" s="253"/>
      <c r="E79" s="253">
        <v>655.20000000000005</v>
      </c>
      <c r="F79" s="14"/>
      <c r="G79" s="14"/>
      <c r="H79" s="14"/>
      <c r="I79" s="14"/>
      <c r="J79" s="14"/>
      <c r="K79" s="14"/>
    </row>
    <row r="80" spans="1:11" x14ac:dyDescent="0.25">
      <c r="A80" s="20">
        <v>44715</v>
      </c>
      <c r="B80" s="253" t="s">
        <v>14405</v>
      </c>
      <c r="C80" s="253">
        <v>248</v>
      </c>
      <c r="D80" s="253">
        <v>678.71</v>
      </c>
      <c r="E80" s="253"/>
      <c r="F80" s="14"/>
      <c r="G80" s="14"/>
      <c r="H80" s="14"/>
      <c r="I80" s="14"/>
      <c r="J80" s="14"/>
      <c r="K80" s="14"/>
    </row>
    <row r="81" spans="1:11" x14ac:dyDescent="0.25">
      <c r="A81" s="20">
        <v>44715</v>
      </c>
      <c r="B81" s="253" t="s">
        <v>14407</v>
      </c>
      <c r="C81" s="253">
        <v>75</v>
      </c>
      <c r="D81" s="253">
        <v>232.47</v>
      </c>
      <c r="E81" s="253"/>
      <c r="F81" s="14"/>
      <c r="G81" s="14"/>
      <c r="H81" s="14"/>
      <c r="I81" s="14"/>
      <c r="J81" s="14"/>
      <c r="K81" s="14"/>
    </row>
    <row r="82" spans="1:11" x14ac:dyDescent="0.25">
      <c r="A82" s="372">
        <v>44716</v>
      </c>
      <c r="B82" s="253" t="s">
        <v>14408</v>
      </c>
      <c r="C82" s="253">
        <v>450</v>
      </c>
      <c r="D82" s="253"/>
      <c r="E82" s="253">
        <v>782.6</v>
      </c>
      <c r="F82" s="14"/>
      <c r="G82" s="14"/>
      <c r="H82" s="14"/>
      <c r="I82" s="14"/>
      <c r="J82" s="14"/>
      <c r="K82" s="14"/>
    </row>
    <row r="83" spans="1:11" x14ac:dyDescent="0.25">
      <c r="A83" s="372">
        <v>44716</v>
      </c>
      <c r="B83" s="253" t="s">
        <v>14409</v>
      </c>
      <c r="C83" s="253">
        <v>50</v>
      </c>
      <c r="D83" s="253">
        <v>154.97999999999999</v>
      </c>
      <c r="E83" s="253"/>
      <c r="F83" s="14"/>
      <c r="G83" s="14"/>
      <c r="H83" s="14"/>
      <c r="I83" s="14"/>
      <c r="J83" s="14"/>
      <c r="K83" s="14"/>
    </row>
    <row r="84" spans="1:11" x14ac:dyDescent="0.25">
      <c r="A84" s="372">
        <v>44716</v>
      </c>
      <c r="B84" s="253" t="s">
        <v>14410</v>
      </c>
      <c r="C84" s="253">
        <v>111.48</v>
      </c>
      <c r="D84" s="253"/>
      <c r="E84" s="253">
        <v>252</v>
      </c>
      <c r="F84" s="14"/>
      <c r="G84" s="14"/>
      <c r="H84" s="14"/>
      <c r="I84" s="14"/>
      <c r="J84" s="14"/>
      <c r="K84" s="14"/>
    </row>
    <row r="85" spans="1:11" x14ac:dyDescent="0.25">
      <c r="A85" s="372">
        <v>44718</v>
      </c>
      <c r="B85" s="253" t="s">
        <v>14411</v>
      </c>
      <c r="C85" s="253">
        <v>37</v>
      </c>
      <c r="D85" s="253"/>
      <c r="E85" s="253">
        <v>76.5</v>
      </c>
      <c r="F85" s="14"/>
      <c r="G85" s="14"/>
      <c r="H85" s="14"/>
      <c r="I85" s="14"/>
      <c r="J85" s="14"/>
      <c r="K85" s="14"/>
    </row>
    <row r="86" spans="1:11" x14ac:dyDescent="0.25">
      <c r="A86" s="372">
        <v>44718</v>
      </c>
      <c r="B86" s="253" t="s">
        <v>14412</v>
      </c>
      <c r="C86" s="253">
        <v>77</v>
      </c>
      <c r="D86" s="253"/>
      <c r="E86" s="253">
        <v>162</v>
      </c>
      <c r="F86" s="14"/>
      <c r="G86" s="14"/>
      <c r="H86" s="14"/>
      <c r="I86" s="14"/>
      <c r="J86" s="14"/>
      <c r="K86" s="14"/>
    </row>
    <row r="87" spans="1:11" x14ac:dyDescent="0.25">
      <c r="A87" s="372">
        <v>44718</v>
      </c>
      <c r="B87" s="253" t="s">
        <v>14413</v>
      </c>
      <c r="C87" s="253">
        <v>112</v>
      </c>
      <c r="D87" s="253"/>
      <c r="E87" s="253">
        <v>234</v>
      </c>
      <c r="F87" s="14"/>
      <c r="G87" s="14"/>
      <c r="H87" s="14"/>
      <c r="I87" s="14"/>
      <c r="J87" s="14"/>
      <c r="K87" s="14"/>
    </row>
    <row r="88" spans="1:11" x14ac:dyDescent="0.25">
      <c r="A88" s="372">
        <v>44718</v>
      </c>
      <c r="B88" s="253" t="s">
        <v>14414</v>
      </c>
      <c r="C88" s="253">
        <v>14</v>
      </c>
      <c r="D88" s="253">
        <v>55.35</v>
      </c>
      <c r="E88" s="253"/>
      <c r="F88" s="287"/>
      <c r="G88" s="14"/>
      <c r="H88" s="14"/>
      <c r="I88" s="14"/>
      <c r="J88" s="14"/>
      <c r="K88" s="14"/>
    </row>
    <row r="89" spans="1:11" x14ac:dyDescent="0.25">
      <c r="A89" s="372">
        <v>44718</v>
      </c>
      <c r="B89" s="253" t="s">
        <v>14415</v>
      </c>
      <c r="C89" s="253">
        <v>23</v>
      </c>
      <c r="D89" s="253">
        <v>66.42</v>
      </c>
      <c r="E89" s="253"/>
      <c r="F89" s="14"/>
      <c r="G89" s="14"/>
      <c r="H89" s="14"/>
      <c r="I89" s="14"/>
      <c r="J89" s="14"/>
      <c r="K89" s="14"/>
    </row>
    <row r="90" spans="1:11" x14ac:dyDescent="0.25">
      <c r="A90" s="372">
        <v>44718</v>
      </c>
      <c r="B90" s="253" t="s">
        <v>14416</v>
      </c>
      <c r="C90" s="253">
        <v>43</v>
      </c>
      <c r="D90" s="253">
        <v>105.17</v>
      </c>
      <c r="E90" s="253"/>
      <c r="F90" s="23"/>
      <c r="H90" s="14"/>
      <c r="I90" s="14"/>
      <c r="J90" s="14"/>
      <c r="K90" s="14"/>
    </row>
    <row r="91" spans="1:11" x14ac:dyDescent="0.25">
      <c r="A91" s="372">
        <v>44718</v>
      </c>
      <c r="B91" s="253" t="s">
        <v>14418</v>
      </c>
      <c r="C91" s="253">
        <v>10</v>
      </c>
      <c r="D91" s="253"/>
      <c r="E91" s="253">
        <v>45</v>
      </c>
      <c r="F91" s="14"/>
      <c r="G91" s="14"/>
      <c r="H91" s="14"/>
      <c r="I91" s="14"/>
      <c r="J91" s="14"/>
      <c r="K91" s="14"/>
    </row>
    <row r="92" spans="1:11" x14ac:dyDescent="0.25">
      <c r="A92" s="372">
        <v>44718</v>
      </c>
      <c r="B92" s="253" t="s">
        <v>14419</v>
      </c>
      <c r="C92" s="253">
        <v>22</v>
      </c>
      <c r="D92" s="253"/>
      <c r="E92" s="253">
        <v>45</v>
      </c>
      <c r="F92" s="14"/>
      <c r="G92" s="14"/>
    </row>
    <row r="93" spans="1:11" x14ac:dyDescent="0.25">
      <c r="A93" s="372">
        <v>44718</v>
      </c>
      <c r="B93" s="253" t="s">
        <v>14420</v>
      </c>
      <c r="C93" s="253">
        <v>25</v>
      </c>
      <c r="D93" s="253"/>
      <c r="E93" s="253">
        <v>63</v>
      </c>
      <c r="F93" s="14"/>
      <c r="G93" s="14"/>
    </row>
    <row r="94" spans="1:11" x14ac:dyDescent="0.25">
      <c r="A94" s="372">
        <v>44718</v>
      </c>
      <c r="B94" s="253" t="s">
        <v>14421</v>
      </c>
      <c r="C94" s="253">
        <v>21</v>
      </c>
      <c r="D94" s="253"/>
      <c r="E94" s="253">
        <v>52</v>
      </c>
      <c r="F94" s="14"/>
      <c r="G94" s="14"/>
      <c r="H94" s="14"/>
      <c r="I94" s="14"/>
      <c r="J94" s="14"/>
      <c r="K94" s="14"/>
    </row>
    <row r="95" spans="1:11" x14ac:dyDescent="0.25">
      <c r="A95" s="372">
        <v>44718</v>
      </c>
      <c r="B95" s="253" t="s">
        <v>14422</v>
      </c>
      <c r="C95" s="253">
        <v>54</v>
      </c>
      <c r="D95" s="253">
        <v>143.91</v>
      </c>
      <c r="E95" s="253"/>
      <c r="F95" s="14"/>
      <c r="G95" s="14"/>
      <c r="H95" s="14"/>
      <c r="I95" s="14"/>
      <c r="J95" s="14"/>
      <c r="K95" s="14"/>
    </row>
    <row r="96" spans="1:11" x14ac:dyDescent="0.25">
      <c r="A96" s="372">
        <v>44718</v>
      </c>
      <c r="B96" s="253" t="s">
        <v>14423</v>
      </c>
      <c r="C96" s="253">
        <v>157</v>
      </c>
      <c r="D96" s="253"/>
      <c r="E96" s="253">
        <v>351</v>
      </c>
      <c r="F96" s="14"/>
      <c r="G96" s="14"/>
      <c r="H96" s="14"/>
      <c r="I96" s="14"/>
      <c r="J96" s="14"/>
      <c r="K96" s="14"/>
    </row>
    <row r="97" spans="1:11" x14ac:dyDescent="0.25">
      <c r="A97" s="372">
        <v>44718</v>
      </c>
      <c r="B97" s="253" t="s">
        <v>14424</v>
      </c>
      <c r="C97" s="253">
        <v>40</v>
      </c>
      <c r="D97" s="253"/>
      <c r="E97" s="253">
        <v>93.6</v>
      </c>
      <c r="F97" s="14"/>
      <c r="G97" s="14"/>
      <c r="H97" s="14"/>
      <c r="I97" s="14"/>
      <c r="J97" s="14"/>
      <c r="K97" s="14"/>
    </row>
    <row r="98" spans="1:11" x14ac:dyDescent="0.25">
      <c r="A98" s="372">
        <v>44718</v>
      </c>
      <c r="B98" s="253" t="s">
        <v>14425</v>
      </c>
      <c r="C98" s="253">
        <v>25</v>
      </c>
      <c r="D98" s="253">
        <v>154.97999999999999</v>
      </c>
      <c r="E98" s="253"/>
      <c r="F98" s="14"/>
      <c r="G98" s="14"/>
      <c r="H98" s="14"/>
      <c r="I98" s="14"/>
      <c r="J98" s="14"/>
      <c r="K98" s="14"/>
    </row>
    <row r="99" spans="1:11" x14ac:dyDescent="0.25">
      <c r="A99" s="372">
        <v>44718</v>
      </c>
      <c r="B99" s="253" t="s">
        <v>14427</v>
      </c>
      <c r="C99" s="253">
        <v>77</v>
      </c>
      <c r="D99" s="253"/>
      <c r="E99" s="253">
        <v>166.5</v>
      </c>
      <c r="F99" s="14"/>
      <c r="G99" s="14"/>
      <c r="H99" s="14"/>
      <c r="I99" s="14"/>
      <c r="J99" s="14"/>
      <c r="K99" s="14"/>
    </row>
    <row r="100" spans="1:11" x14ac:dyDescent="0.25">
      <c r="A100" s="372">
        <v>44718</v>
      </c>
      <c r="B100" s="253" t="s">
        <v>14428</v>
      </c>
      <c r="C100" s="253">
        <v>50</v>
      </c>
      <c r="D100" s="253"/>
      <c r="E100" s="253">
        <v>117</v>
      </c>
      <c r="F100" s="14"/>
      <c r="G100" s="14"/>
      <c r="H100" s="14"/>
      <c r="I100" s="14"/>
      <c r="J100" s="14"/>
      <c r="K100" s="14"/>
    </row>
    <row r="101" spans="1:11" x14ac:dyDescent="0.25">
      <c r="A101" s="372">
        <v>44718</v>
      </c>
      <c r="B101" s="253" t="s">
        <v>14429</v>
      </c>
      <c r="C101" s="253">
        <v>43</v>
      </c>
      <c r="D101" s="253"/>
      <c r="E101" s="253">
        <v>112.5</v>
      </c>
      <c r="F101" s="14"/>
      <c r="G101" s="14"/>
      <c r="H101" s="14"/>
      <c r="I101" s="14"/>
      <c r="J101" s="14"/>
      <c r="K101" s="14"/>
    </row>
    <row r="102" spans="1:11" x14ac:dyDescent="0.25">
      <c r="A102" s="372">
        <v>44718</v>
      </c>
      <c r="B102" s="253" t="s">
        <v>14430</v>
      </c>
      <c r="C102" s="253">
        <v>109</v>
      </c>
      <c r="D102" s="253"/>
      <c r="E102" s="253">
        <v>275.60000000000002</v>
      </c>
      <c r="F102" s="14"/>
      <c r="G102" s="14"/>
      <c r="H102" s="14"/>
      <c r="I102" s="14"/>
      <c r="J102" s="14"/>
      <c r="K102" s="14"/>
    </row>
    <row r="103" spans="1:11" x14ac:dyDescent="0.25">
      <c r="A103" s="372">
        <v>44718</v>
      </c>
      <c r="B103" s="253" t="s">
        <v>14431</v>
      </c>
      <c r="C103" s="253">
        <v>60</v>
      </c>
      <c r="D103" s="253"/>
      <c r="E103" s="253">
        <v>189</v>
      </c>
      <c r="F103" s="14"/>
      <c r="G103" s="14"/>
      <c r="H103" s="14"/>
      <c r="I103" s="14"/>
      <c r="J103" s="14"/>
      <c r="K103" s="14"/>
    </row>
    <row r="104" spans="1:11" x14ac:dyDescent="0.25">
      <c r="A104" s="372">
        <v>44718</v>
      </c>
      <c r="B104" s="253" t="s">
        <v>14432</v>
      </c>
      <c r="C104" s="253">
        <v>600</v>
      </c>
      <c r="D104" s="253"/>
      <c r="E104" s="253">
        <v>873.6</v>
      </c>
      <c r="F104" s="14"/>
      <c r="G104" s="14"/>
      <c r="H104" s="14"/>
      <c r="I104" s="14"/>
      <c r="J104" s="14"/>
      <c r="K104" s="14"/>
    </row>
    <row r="105" spans="1:11" x14ac:dyDescent="0.25">
      <c r="A105" s="372">
        <v>44718</v>
      </c>
      <c r="B105" s="253" t="s">
        <v>14434</v>
      </c>
      <c r="C105" s="253">
        <v>40</v>
      </c>
      <c r="D105" s="253"/>
      <c r="E105" s="253">
        <v>126</v>
      </c>
      <c r="F105" s="23"/>
      <c r="H105" s="14"/>
      <c r="I105" s="14"/>
      <c r="J105" s="14"/>
      <c r="K105" s="14"/>
    </row>
    <row r="106" spans="1:11" x14ac:dyDescent="0.25">
      <c r="A106" s="372">
        <v>44718</v>
      </c>
      <c r="B106" s="253" t="s">
        <v>14435</v>
      </c>
      <c r="C106" s="253">
        <v>10</v>
      </c>
      <c r="D106" s="253"/>
      <c r="E106" s="253">
        <v>52</v>
      </c>
      <c r="F106" s="14"/>
      <c r="G106" s="14"/>
      <c r="H106" s="14"/>
      <c r="I106" s="14"/>
      <c r="J106" s="14"/>
      <c r="K106" s="14"/>
    </row>
    <row r="107" spans="1:11" x14ac:dyDescent="0.25">
      <c r="A107" s="372">
        <v>44718</v>
      </c>
      <c r="B107" s="253" t="s">
        <v>14436</v>
      </c>
      <c r="C107" s="253">
        <v>44</v>
      </c>
      <c r="D107" s="253">
        <v>127.31</v>
      </c>
      <c r="E107" s="253"/>
      <c r="F107" s="14"/>
      <c r="G107" s="14"/>
      <c r="H107" s="14"/>
      <c r="I107" s="14"/>
      <c r="J107" s="14"/>
      <c r="K107" s="14"/>
    </row>
    <row r="108" spans="1:11" x14ac:dyDescent="0.25">
      <c r="A108" s="372">
        <v>44718</v>
      </c>
      <c r="B108" s="253" t="s">
        <v>14437</v>
      </c>
      <c r="C108" s="253">
        <v>133</v>
      </c>
      <c r="D108" s="253"/>
      <c r="E108" s="253">
        <v>283.5</v>
      </c>
      <c r="F108" s="14"/>
      <c r="G108" s="14"/>
      <c r="H108" s="14"/>
      <c r="I108" s="14"/>
      <c r="J108" s="14"/>
      <c r="K108" s="14"/>
    </row>
    <row r="109" spans="1:11" x14ac:dyDescent="0.25">
      <c r="A109" s="372">
        <v>44718</v>
      </c>
      <c r="B109" s="253" t="s">
        <v>14438</v>
      </c>
      <c r="C109" s="253">
        <v>40</v>
      </c>
      <c r="D109" s="253">
        <v>155</v>
      </c>
      <c r="E109" s="253"/>
      <c r="F109" s="14"/>
      <c r="G109" s="14"/>
      <c r="H109" s="14"/>
      <c r="I109" s="14"/>
      <c r="J109" s="14"/>
      <c r="K109" s="14"/>
    </row>
    <row r="110" spans="1:11" x14ac:dyDescent="0.25">
      <c r="A110" s="372">
        <v>44718</v>
      </c>
      <c r="B110" s="253" t="s">
        <v>14439</v>
      </c>
      <c r="C110" s="253">
        <v>15</v>
      </c>
      <c r="D110" s="253">
        <v>55.35</v>
      </c>
      <c r="E110" s="253"/>
      <c r="F110" s="14"/>
      <c r="G110" s="14"/>
      <c r="H110" s="14"/>
      <c r="I110" s="14"/>
      <c r="J110" s="14"/>
      <c r="K110" s="14"/>
    </row>
    <row r="111" spans="1:11" x14ac:dyDescent="0.25">
      <c r="A111" s="372">
        <v>44718</v>
      </c>
      <c r="B111" s="253" t="s">
        <v>14440</v>
      </c>
      <c r="C111" s="253">
        <v>70</v>
      </c>
      <c r="D111" s="253"/>
      <c r="E111" s="253">
        <v>145.6</v>
      </c>
      <c r="F111" s="14"/>
      <c r="G111" s="14"/>
      <c r="H111" s="14"/>
      <c r="I111" s="14"/>
      <c r="J111" s="14"/>
      <c r="K111" s="14"/>
    </row>
    <row r="112" spans="1:11" x14ac:dyDescent="0.25">
      <c r="A112" s="372">
        <v>44718</v>
      </c>
      <c r="B112" s="253" t="s">
        <v>14441</v>
      </c>
      <c r="C112" s="253">
        <v>38</v>
      </c>
      <c r="D112" s="253"/>
      <c r="E112" s="253">
        <v>141.53</v>
      </c>
      <c r="F112" s="14"/>
      <c r="G112" s="14"/>
      <c r="H112" s="14"/>
      <c r="I112" s="14"/>
      <c r="J112" s="14"/>
      <c r="K112" s="14"/>
    </row>
    <row r="113" spans="1:11" x14ac:dyDescent="0.25">
      <c r="A113" s="372">
        <v>44718</v>
      </c>
      <c r="B113" s="253" t="s">
        <v>14442</v>
      </c>
      <c r="C113" s="253">
        <v>60</v>
      </c>
      <c r="D113" s="253">
        <v>268.63</v>
      </c>
      <c r="E113" s="253"/>
      <c r="F113" s="14"/>
      <c r="G113" s="14"/>
      <c r="H113" s="14"/>
      <c r="I113" s="14"/>
      <c r="J113" s="14"/>
      <c r="K113" s="14"/>
    </row>
    <row r="114" spans="1:11" x14ac:dyDescent="0.25">
      <c r="A114" s="372">
        <v>44718</v>
      </c>
      <c r="B114" s="253" t="s">
        <v>14443</v>
      </c>
      <c r="C114" s="253">
        <v>28</v>
      </c>
      <c r="D114" s="253">
        <v>87.15</v>
      </c>
      <c r="E114" s="253"/>
      <c r="F114" s="14"/>
      <c r="G114" s="14"/>
      <c r="H114" s="14"/>
      <c r="I114" s="14"/>
      <c r="J114" s="14"/>
      <c r="K114" s="14"/>
    </row>
    <row r="115" spans="1:11" x14ac:dyDescent="0.25">
      <c r="A115" s="372">
        <v>44718</v>
      </c>
      <c r="B115" s="253" t="s">
        <v>14444</v>
      </c>
      <c r="C115" s="111">
        <v>50</v>
      </c>
      <c r="D115" s="253"/>
      <c r="E115" s="253">
        <v>72.8</v>
      </c>
      <c r="F115" s="14"/>
      <c r="G115" s="14"/>
      <c r="H115" s="14"/>
      <c r="I115" s="14"/>
      <c r="J115" s="14"/>
      <c r="K115" s="14"/>
    </row>
    <row r="116" spans="1:11" x14ac:dyDescent="0.25">
      <c r="A116" s="372">
        <v>44718</v>
      </c>
      <c r="B116" s="253" t="s">
        <v>14445</v>
      </c>
      <c r="C116" s="253">
        <v>472</v>
      </c>
      <c r="D116" s="253"/>
      <c r="E116" s="254">
        <v>1080.9000000000001</v>
      </c>
      <c r="F116" s="14"/>
      <c r="G116" s="14"/>
      <c r="H116" s="14"/>
      <c r="I116" s="14"/>
      <c r="J116" s="14"/>
      <c r="K116" s="14"/>
    </row>
    <row r="117" spans="1:11" x14ac:dyDescent="0.25">
      <c r="A117" s="372">
        <v>44718</v>
      </c>
      <c r="B117" s="310" t="s">
        <v>14446</v>
      </c>
      <c r="C117" s="111">
        <v>111</v>
      </c>
      <c r="D117" s="373">
        <v>232.47</v>
      </c>
      <c r="E117" s="310"/>
      <c r="F117" s="14"/>
      <c r="G117" s="14"/>
      <c r="H117" s="14"/>
      <c r="I117" s="14"/>
      <c r="J117" s="14"/>
      <c r="K117" s="14"/>
    </row>
    <row r="118" spans="1:11" x14ac:dyDescent="0.25">
      <c r="A118" s="372">
        <v>44718</v>
      </c>
      <c r="B118" s="253" t="s">
        <v>14449</v>
      </c>
      <c r="C118" s="253">
        <v>156</v>
      </c>
      <c r="D118" s="253"/>
      <c r="E118" s="253">
        <v>602.65</v>
      </c>
      <c r="F118" s="23"/>
      <c r="H118" s="14"/>
      <c r="I118" s="14"/>
      <c r="J118" s="14"/>
      <c r="K118" s="14"/>
    </row>
    <row r="119" spans="1:11" x14ac:dyDescent="0.25">
      <c r="A119" s="372">
        <v>44718</v>
      </c>
      <c r="B119" s="253" t="s">
        <v>14450</v>
      </c>
      <c r="C119" s="253">
        <v>57</v>
      </c>
      <c r="D119" s="253"/>
      <c r="E119" s="253">
        <v>130.5</v>
      </c>
      <c r="F119" s="23"/>
      <c r="H119" s="14"/>
      <c r="I119" s="14"/>
      <c r="J119" s="14"/>
      <c r="K119" s="14"/>
    </row>
    <row r="120" spans="1:11" ht="30" x14ac:dyDescent="0.25">
      <c r="A120" s="372">
        <v>44718</v>
      </c>
      <c r="B120" s="253" t="s">
        <v>14451</v>
      </c>
      <c r="C120" s="253">
        <v>0</v>
      </c>
      <c r="D120" s="253"/>
      <c r="E120" s="254">
        <v>2543.4</v>
      </c>
      <c r="F120" s="271" t="s">
        <v>14492</v>
      </c>
      <c r="G120" s="14"/>
      <c r="H120" s="14"/>
      <c r="I120" s="14"/>
      <c r="J120" s="14"/>
      <c r="K120" s="14"/>
    </row>
    <row r="121" spans="1:11" x14ac:dyDescent="0.25">
      <c r="A121" s="372">
        <v>44718</v>
      </c>
      <c r="B121" s="21" t="s">
        <v>14452</v>
      </c>
      <c r="C121" s="253">
        <v>175</v>
      </c>
      <c r="D121" s="21">
        <v>656.94</v>
      </c>
      <c r="E121" s="21"/>
      <c r="F121" s="14"/>
      <c r="G121" s="14"/>
      <c r="H121" s="14"/>
      <c r="I121" s="14"/>
      <c r="J121" s="14"/>
      <c r="K121" s="14"/>
    </row>
    <row r="122" spans="1:11" x14ac:dyDescent="0.25">
      <c r="A122" s="372">
        <v>44719</v>
      </c>
      <c r="B122" s="253" t="s">
        <v>14453</v>
      </c>
      <c r="C122" s="253">
        <v>310</v>
      </c>
      <c r="D122" s="253"/>
      <c r="E122" s="253">
        <v>784.7</v>
      </c>
      <c r="F122" s="14"/>
      <c r="G122" s="14"/>
      <c r="H122" s="14"/>
      <c r="I122" s="14"/>
      <c r="J122" s="14"/>
      <c r="K122" s="14"/>
    </row>
    <row r="123" spans="1:11" x14ac:dyDescent="0.25">
      <c r="A123" s="372">
        <v>44719</v>
      </c>
      <c r="B123" s="253" t="s">
        <v>14454</v>
      </c>
      <c r="C123" s="253">
        <v>30</v>
      </c>
      <c r="D123" s="253">
        <v>113.62</v>
      </c>
      <c r="E123" s="253"/>
      <c r="F123" s="14"/>
      <c r="G123" s="14"/>
      <c r="H123" s="14"/>
      <c r="I123" s="14"/>
      <c r="J123" s="14"/>
      <c r="K123" s="14"/>
    </row>
    <row r="124" spans="1:11" x14ac:dyDescent="0.25">
      <c r="A124" s="372">
        <v>44719</v>
      </c>
      <c r="B124" s="253" t="s">
        <v>14456</v>
      </c>
      <c r="C124" s="253">
        <v>178</v>
      </c>
      <c r="D124" s="253">
        <v>649.24</v>
      </c>
      <c r="E124" s="253"/>
      <c r="F124" s="14"/>
      <c r="G124" s="14"/>
      <c r="H124" s="14"/>
      <c r="I124" s="14"/>
      <c r="J124" s="14"/>
      <c r="K124" s="14"/>
    </row>
    <row r="125" spans="1:11" x14ac:dyDescent="0.25">
      <c r="A125" s="372">
        <v>44719</v>
      </c>
      <c r="B125" s="253" t="s">
        <v>14457</v>
      </c>
      <c r="C125" s="253">
        <v>920</v>
      </c>
      <c r="D125" s="253"/>
      <c r="E125" s="253">
        <v>1749.6</v>
      </c>
      <c r="F125" s="14"/>
      <c r="G125" s="14"/>
      <c r="H125" s="14"/>
      <c r="I125" s="14"/>
      <c r="J125" s="14"/>
      <c r="K125" s="14"/>
    </row>
    <row r="126" spans="1:11" x14ac:dyDescent="0.25">
      <c r="A126" s="372">
        <v>44719</v>
      </c>
      <c r="B126" s="253" t="s">
        <v>14458</v>
      </c>
      <c r="C126" s="253">
        <v>362</v>
      </c>
      <c r="D126" s="253"/>
      <c r="E126" s="253">
        <v>765.23</v>
      </c>
      <c r="F126" s="14"/>
      <c r="G126" s="14"/>
      <c r="H126" s="14"/>
      <c r="I126" s="14"/>
      <c r="J126" s="14"/>
      <c r="K126" s="14"/>
    </row>
    <row r="127" spans="1:11" x14ac:dyDescent="0.25">
      <c r="A127" s="372">
        <v>44719</v>
      </c>
      <c r="B127" s="253" t="s">
        <v>14460</v>
      </c>
      <c r="C127" s="253">
        <v>440</v>
      </c>
      <c r="D127" s="253"/>
      <c r="E127" s="253">
        <v>925.6</v>
      </c>
      <c r="F127" s="14"/>
      <c r="G127" s="14"/>
      <c r="H127" s="14"/>
      <c r="I127" s="14"/>
      <c r="J127" s="14"/>
      <c r="K127" s="14"/>
    </row>
    <row r="128" spans="1:11" x14ac:dyDescent="0.25">
      <c r="A128" s="372">
        <v>44719</v>
      </c>
      <c r="B128" s="253" t="s">
        <v>14461</v>
      </c>
      <c r="C128" s="253">
        <v>10</v>
      </c>
      <c r="D128" s="253">
        <v>55.35</v>
      </c>
      <c r="E128" s="253"/>
      <c r="F128" s="14"/>
      <c r="G128" s="14"/>
      <c r="H128" s="14"/>
      <c r="I128" s="14"/>
      <c r="J128" s="14"/>
      <c r="K128" s="14"/>
    </row>
    <row r="129" spans="1:11" x14ac:dyDescent="0.25">
      <c r="A129" s="372">
        <v>44719</v>
      </c>
      <c r="B129" s="253" t="s">
        <v>14462</v>
      </c>
      <c r="C129" s="253">
        <v>50</v>
      </c>
      <c r="D129" s="253">
        <v>147.47999999999999</v>
      </c>
      <c r="E129" s="253"/>
      <c r="F129" s="14"/>
      <c r="G129" s="14"/>
      <c r="H129" s="14"/>
      <c r="I129" s="14"/>
      <c r="J129" s="14"/>
      <c r="K129" s="14"/>
    </row>
    <row r="130" spans="1:11" x14ac:dyDescent="0.25">
      <c r="A130" s="372">
        <v>44719</v>
      </c>
      <c r="B130" s="253" t="s">
        <v>14463</v>
      </c>
      <c r="C130" s="253">
        <v>25</v>
      </c>
      <c r="D130" s="253">
        <v>55.35</v>
      </c>
      <c r="E130" s="253"/>
      <c r="F130" s="14"/>
      <c r="G130" s="14"/>
      <c r="H130" s="14"/>
      <c r="I130" s="14"/>
      <c r="J130" s="14"/>
      <c r="K130" s="14"/>
    </row>
    <row r="131" spans="1:11" x14ac:dyDescent="0.25">
      <c r="A131" s="372">
        <v>44719</v>
      </c>
      <c r="B131" s="253" t="s">
        <v>14464</v>
      </c>
      <c r="C131" s="253">
        <v>17</v>
      </c>
      <c r="D131" s="253"/>
      <c r="E131" s="253">
        <v>52</v>
      </c>
      <c r="F131" s="14"/>
      <c r="G131" s="14"/>
      <c r="H131" s="14"/>
      <c r="I131" s="14"/>
      <c r="J131" s="14"/>
      <c r="K131" s="14"/>
    </row>
    <row r="132" spans="1:11" x14ac:dyDescent="0.25">
      <c r="A132" s="372">
        <v>44719</v>
      </c>
      <c r="B132" s="253" t="s">
        <v>14465</v>
      </c>
      <c r="C132" s="253">
        <v>163</v>
      </c>
      <c r="D132" s="253">
        <v>426.2</v>
      </c>
      <c r="E132" s="253"/>
      <c r="F132" s="14"/>
      <c r="G132" s="14"/>
      <c r="H132" s="14"/>
      <c r="I132" s="14"/>
      <c r="J132" s="14"/>
      <c r="K132" s="14"/>
    </row>
    <row r="133" spans="1:11" x14ac:dyDescent="0.25">
      <c r="A133" s="372">
        <v>44719</v>
      </c>
      <c r="B133" s="253" t="s">
        <v>14466</v>
      </c>
      <c r="C133" s="253">
        <v>91</v>
      </c>
      <c r="D133" s="253"/>
      <c r="E133" s="253">
        <v>232.2</v>
      </c>
      <c r="F133" s="14"/>
      <c r="G133" s="14"/>
      <c r="H133" s="14"/>
      <c r="I133" s="14"/>
      <c r="J133" s="14"/>
      <c r="K133" s="14"/>
    </row>
    <row r="134" spans="1:11" x14ac:dyDescent="0.25">
      <c r="A134" s="372">
        <v>44719</v>
      </c>
      <c r="B134" s="253" t="s">
        <v>14467</v>
      </c>
      <c r="C134" s="253">
        <v>25</v>
      </c>
      <c r="D134" s="253"/>
      <c r="E134" s="253">
        <v>63</v>
      </c>
      <c r="F134" s="23"/>
      <c r="H134" s="14"/>
      <c r="I134" s="14"/>
      <c r="J134" s="14"/>
      <c r="K134" s="14"/>
    </row>
    <row r="135" spans="1:11" x14ac:dyDescent="0.25">
      <c r="A135" s="372">
        <v>44719</v>
      </c>
      <c r="B135" s="253" t="s">
        <v>14468</v>
      </c>
      <c r="C135" s="253">
        <v>25</v>
      </c>
      <c r="D135" s="253">
        <v>70.36</v>
      </c>
      <c r="E135" s="253"/>
      <c r="F135" s="23"/>
      <c r="H135" s="14"/>
      <c r="I135" s="14"/>
      <c r="J135" s="14"/>
      <c r="K135" s="14"/>
    </row>
    <row r="136" spans="1:11" x14ac:dyDescent="0.25">
      <c r="A136" s="372">
        <v>44719</v>
      </c>
      <c r="B136" s="253" t="s">
        <v>14469</v>
      </c>
      <c r="C136" s="253">
        <v>36</v>
      </c>
      <c r="D136" s="253"/>
      <c r="E136" s="253">
        <v>76.5</v>
      </c>
      <c r="F136" s="14"/>
      <c r="G136" s="14"/>
      <c r="H136" s="14"/>
      <c r="I136" s="14"/>
      <c r="J136" s="14"/>
      <c r="K136" s="14"/>
    </row>
    <row r="137" spans="1:11" x14ac:dyDescent="0.25">
      <c r="A137" s="372">
        <v>44719</v>
      </c>
      <c r="B137" s="253" t="s">
        <v>14470</v>
      </c>
      <c r="C137" s="253">
        <v>61</v>
      </c>
      <c r="D137" s="253"/>
      <c r="E137" s="253">
        <v>149</v>
      </c>
      <c r="F137" s="14"/>
      <c r="G137" s="14"/>
      <c r="H137" s="14"/>
      <c r="I137" s="14"/>
      <c r="J137" s="14"/>
      <c r="K137" s="14"/>
    </row>
    <row r="138" spans="1:11" x14ac:dyDescent="0.25">
      <c r="A138" s="372">
        <v>44719</v>
      </c>
      <c r="B138" s="253" t="s">
        <v>14471</v>
      </c>
      <c r="C138" s="253">
        <v>438</v>
      </c>
      <c r="D138" s="253"/>
      <c r="E138" s="253">
        <v>977.6</v>
      </c>
      <c r="F138" s="14"/>
      <c r="G138" s="14"/>
      <c r="H138" s="14"/>
      <c r="I138" s="14"/>
      <c r="J138" s="14"/>
      <c r="K138" s="14"/>
    </row>
    <row r="139" spans="1:11" x14ac:dyDescent="0.25">
      <c r="A139" s="372">
        <v>44719</v>
      </c>
      <c r="B139" s="253" t="s">
        <v>14472</v>
      </c>
      <c r="C139" s="253">
        <v>42</v>
      </c>
      <c r="D139" s="253">
        <v>136.04</v>
      </c>
      <c r="E139" s="253"/>
      <c r="F139" s="14"/>
      <c r="G139" s="14"/>
      <c r="H139" s="14"/>
      <c r="I139" s="14"/>
      <c r="J139" s="14"/>
      <c r="K139" s="14"/>
    </row>
    <row r="140" spans="1:11" x14ac:dyDescent="0.25">
      <c r="A140" s="372">
        <v>44719</v>
      </c>
      <c r="B140" s="253" t="s">
        <v>14473</v>
      </c>
      <c r="C140" s="253">
        <v>40</v>
      </c>
      <c r="D140" s="253"/>
      <c r="E140" s="253">
        <v>98.8</v>
      </c>
      <c r="F140" s="14"/>
      <c r="G140" s="14"/>
      <c r="H140" s="14"/>
      <c r="I140" s="14"/>
      <c r="J140" s="14"/>
      <c r="K140" s="14"/>
    </row>
    <row r="141" spans="1:11" x14ac:dyDescent="0.25">
      <c r="A141" s="372">
        <v>44719</v>
      </c>
      <c r="B141" s="253" t="s">
        <v>14474</v>
      </c>
      <c r="C141" s="253">
        <v>23</v>
      </c>
      <c r="D141" s="253"/>
      <c r="E141" s="253">
        <v>58.5</v>
      </c>
      <c r="F141" s="14"/>
      <c r="G141" s="14"/>
      <c r="H141" s="14"/>
      <c r="I141" s="14"/>
      <c r="J141" s="14"/>
      <c r="K141" s="14"/>
    </row>
    <row r="142" spans="1:11" x14ac:dyDescent="0.25">
      <c r="A142" s="372">
        <v>44719</v>
      </c>
      <c r="B142" s="253" t="s">
        <v>14475</v>
      </c>
      <c r="C142" s="253">
        <v>51</v>
      </c>
      <c r="D142" s="253">
        <v>118.82</v>
      </c>
      <c r="E142" s="253"/>
      <c r="F142" s="14"/>
      <c r="G142" s="14"/>
      <c r="H142" s="14"/>
      <c r="I142" s="14"/>
      <c r="J142" s="14"/>
      <c r="K142" s="14"/>
    </row>
    <row r="143" spans="1:11" x14ac:dyDescent="0.25">
      <c r="A143" s="372">
        <v>44719</v>
      </c>
      <c r="B143" s="253" t="s">
        <v>14476</v>
      </c>
      <c r="C143" s="253">
        <v>40</v>
      </c>
      <c r="D143" s="253">
        <v>134.32</v>
      </c>
      <c r="E143" s="253"/>
      <c r="F143" s="14"/>
      <c r="G143" s="14"/>
      <c r="H143" s="14"/>
      <c r="I143" s="14"/>
      <c r="J143" s="14"/>
      <c r="K143" s="14"/>
    </row>
    <row r="144" spans="1:11" x14ac:dyDescent="0.25">
      <c r="A144" s="372">
        <v>44719</v>
      </c>
      <c r="B144" s="253" t="s">
        <v>14477</v>
      </c>
      <c r="C144" s="253">
        <v>69</v>
      </c>
      <c r="D144" s="253"/>
      <c r="E144" s="253">
        <v>148.5</v>
      </c>
      <c r="F144" s="14"/>
      <c r="G144" s="14"/>
      <c r="H144" s="14"/>
      <c r="I144" s="14"/>
      <c r="J144" s="14"/>
      <c r="K144" s="14"/>
    </row>
    <row r="145" spans="1:11" x14ac:dyDescent="0.25">
      <c r="A145" s="372">
        <v>44719</v>
      </c>
      <c r="B145" s="253" t="s">
        <v>14478</v>
      </c>
      <c r="C145" s="253">
        <v>61</v>
      </c>
      <c r="D145" s="253">
        <v>159.9</v>
      </c>
      <c r="E145" s="253"/>
      <c r="F145" s="14"/>
      <c r="G145" s="14"/>
      <c r="H145" s="14"/>
      <c r="I145" s="14"/>
      <c r="J145" s="14"/>
      <c r="K145" s="14"/>
    </row>
    <row r="146" spans="1:11" x14ac:dyDescent="0.25">
      <c r="A146" s="372">
        <v>44719</v>
      </c>
      <c r="B146" s="253" t="s">
        <v>14479</v>
      </c>
      <c r="C146" s="253">
        <v>10</v>
      </c>
      <c r="D146" s="253"/>
      <c r="E146" s="253">
        <v>45</v>
      </c>
      <c r="F146" s="14"/>
      <c r="G146" s="14"/>
      <c r="H146" s="14"/>
      <c r="I146" s="14"/>
      <c r="J146" s="14"/>
      <c r="K146" s="14"/>
    </row>
    <row r="147" spans="1:11" x14ac:dyDescent="0.25">
      <c r="A147" s="372">
        <v>44719</v>
      </c>
      <c r="B147" s="253" t="s">
        <v>14480</v>
      </c>
      <c r="C147" s="253">
        <v>34</v>
      </c>
      <c r="D147" s="253"/>
      <c r="E147" s="253">
        <v>81</v>
      </c>
      <c r="F147" s="14"/>
      <c r="G147" s="14"/>
      <c r="H147" s="14"/>
      <c r="I147" s="14"/>
      <c r="J147" s="14"/>
      <c r="K147" s="14"/>
    </row>
    <row r="148" spans="1:11" x14ac:dyDescent="0.25">
      <c r="A148" s="372">
        <v>44719</v>
      </c>
      <c r="B148" s="253" t="s">
        <v>14481</v>
      </c>
      <c r="C148" s="253">
        <v>85</v>
      </c>
      <c r="D148" s="253">
        <v>232.47</v>
      </c>
      <c r="E148" s="253"/>
      <c r="F148" s="14"/>
      <c r="G148" s="14"/>
      <c r="H148" s="14"/>
      <c r="I148" s="14"/>
      <c r="J148" s="14"/>
      <c r="K148" s="14"/>
    </row>
    <row r="149" spans="1:11" x14ac:dyDescent="0.25">
      <c r="A149" s="372">
        <v>44719</v>
      </c>
      <c r="B149" s="253" t="s">
        <v>14482</v>
      </c>
      <c r="C149" s="253">
        <v>156</v>
      </c>
      <c r="D149" s="253"/>
      <c r="E149" s="253">
        <v>489.1</v>
      </c>
      <c r="F149" s="23"/>
      <c r="H149" s="14"/>
      <c r="I149" s="14"/>
      <c r="J149" s="14"/>
      <c r="K149" s="14"/>
    </row>
    <row r="150" spans="1:11" x14ac:dyDescent="0.25">
      <c r="A150" s="372">
        <v>44719</v>
      </c>
      <c r="B150" s="253" t="s">
        <v>14483</v>
      </c>
      <c r="C150" s="253">
        <v>168</v>
      </c>
      <c r="D150" s="253"/>
      <c r="E150" s="253">
        <v>426</v>
      </c>
      <c r="F150" s="14"/>
      <c r="G150" s="14"/>
      <c r="H150" s="14"/>
      <c r="I150" s="14"/>
      <c r="J150" s="14"/>
      <c r="K150" s="14"/>
    </row>
    <row r="151" spans="1:11" x14ac:dyDescent="0.25">
      <c r="A151" s="372">
        <v>44719</v>
      </c>
      <c r="B151" s="253" t="s">
        <v>14484</v>
      </c>
      <c r="C151" s="253">
        <v>112</v>
      </c>
      <c r="D151" s="253"/>
      <c r="E151" s="253">
        <v>241.2</v>
      </c>
      <c r="F151" s="14"/>
      <c r="G151" s="14"/>
      <c r="H151" s="14"/>
      <c r="I151" s="14"/>
      <c r="J151" s="14"/>
      <c r="K151" s="14"/>
    </row>
    <row r="152" spans="1:11" x14ac:dyDescent="0.25">
      <c r="A152" s="372">
        <v>44719</v>
      </c>
      <c r="B152" s="253" t="s">
        <v>14485</v>
      </c>
      <c r="C152" s="253">
        <v>10</v>
      </c>
      <c r="D152" s="253"/>
      <c r="E152" s="253">
        <v>45</v>
      </c>
      <c r="F152" s="14"/>
      <c r="G152" s="14"/>
      <c r="H152" s="14"/>
      <c r="I152" s="14"/>
      <c r="J152" s="14"/>
      <c r="K152" s="14"/>
    </row>
    <row r="153" spans="1:11" x14ac:dyDescent="0.25">
      <c r="A153" s="372">
        <v>44719</v>
      </c>
      <c r="B153" s="253" t="s">
        <v>14486</v>
      </c>
      <c r="C153" s="253">
        <v>192</v>
      </c>
      <c r="D153" s="253"/>
      <c r="E153" s="253">
        <v>409.5</v>
      </c>
      <c r="F153" s="14"/>
      <c r="G153" s="14"/>
      <c r="H153" s="14"/>
      <c r="I153" s="14"/>
      <c r="J153" s="14"/>
      <c r="K153" s="14"/>
    </row>
    <row r="154" spans="1:11" x14ac:dyDescent="0.25">
      <c r="A154" s="372">
        <v>44719</v>
      </c>
      <c r="B154" s="253" t="s">
        <v>14487</v>
      </c>
      <c r="C154" s="253">
        <v>374</v>
      </c>
      <c r="D154" s="253"/>
      <c r="E154" s="253">
        <v>864</v>
      </c>
      <c r="F154" s="14"/>
      <c r="G154" s="14"/>
      <c r="H154" s="14"/>
      <c r="I154" s="14"/>
      <c r="J154" s="14"/>
      <c r="K154" s="14"/>
    </row>
    <row r="155" spans="1:11" x14ac:dyDescent="0.25">
      <c r="A155" s="372">
        <v>44719</v>
      </c>
      <c r="B155" s="253" t="s">
        <v>14488</v>
      </c>
      <c r="C155" s="253">
        <v>200</v>
      </c>
      <c r="D155" s="253"/>
      <c r="E155" s="253">
        <v>478.4</v>
      </c>
      <c r="F155" s="287"/>
      <c r="G155" s="14"/>
      <c r="H155" s="14"/>
      <c r="I155" s="14"/>
      <c r="J155" s="14"/>
      <c r="K155" s="14"/>
    </row>
    <row r="156" spans="1:11" x14ac:dyDescent="0.25">
      <c r="A156" s="372">
        <v>44719</v>
      </c>
      <c r="B156" s="253" t="s">
        <v>14489</v>
      </c>
      <c r="C156" s="253">
        <v>38</v>
      </c>
      <c r="D156" s="253"/>
      <c r="E156" s="253">
        <v>76.5</v>
      </c>
      <c r="F156" s="14"/>
      <c r="G156" s="14"/>
      <c r="H156" s="14"/>
      <c r="I156" s="14"/>
      <c r="J156" s="14"/>
      <c r="K156" s="14"/>
    </row>
    <row r="157" spans="1:11" x14ac:dyDescent="0.25">
      <c r="A157" s="372">
        <v>44719</v>
      </c>
      <c r="B157" s="253" t="s">
        <v>14494</v>
      </c>
      <c r="C157" s="253">
        <v>28</v>
      </c>
      <c r="D157" s="253"/>
      <c r="E157" s="253">
        <v>58.5</v>
      </c>
      <c r="F157" s="14"/>
      <c r="G157" s="14"/>
      <c r="H157" s="14"/>
      <c r="I157" s="14"/>
      <c r="J157" s="14"/>
      <c r="K157" s="14"/>
    </row>
    <row r="158" spans="1:11" x14ac:dyDescent="0.25">
      <c r="A158" s="372">
        <v>44720</v>
      </c>
      <c r="B158" s="253" t="s">
        <v>14495</v>
      </c>
      <c r="C158" s="253">
        <v>250</v>
      </c>
      <c r="D158" s="253">
        <v>447.72</v>
      </c>
      <c r="E158" s="253"/>
      <c r="F158" s="14"/>
      <c r="G158" s="14"/>
      <c r="H158" s="14"/>
      <c r="I158" s="14"/>
      <c r="J158" s="14"/>
      <c r="K158" s="14"/>
    </row>
    <row r="159" spans="1:11" x14ac:dyDescent="0.25">
      <c r="A159" s="372">
        <v>44720</v>
      </c>
      <c r="B159" s="253" t="s">
        <v>14496</v>
      </c>
      <c r="C159" s="253">
        <v>30</v>
      </c>
      <c r="D159" s="253">
        <v>77.489999999999995</v>
      </c>
      <c r="E159" s="253"/>
      <c r="F159" s="14"/>
      <c r="G159" s="14"/>
      <c r="H159" s="14"/>
      <c r="I159" s="14"/>
      <c r="J159" s="14"/>
      <c r="K159" s="14"/>
    </row>
    <row r="160" spans="1:11" x14ac:dyDescent="0.25">
      <c r="A160" s="372">
        <v>44720</v>
      </c>
      <c r="B160" s="253" t="s">
        <v>14497</v>
      </c>
      <c r="C160" s="253">
        <v>68</v>
      </c>
      <c r="D160" s="253">
        <v>164.21</v>
      </c>
      <c r="E160" s="253"/>
      <c r="F160" s="14"/>
      <c r="G160" s="14"/>
      <c r="H160" s="14"/>
      <c r="I160" s="14"/>
      <c r="J160" s="14"/>
      <c r="K160" s="14"/>
    </row>
    <row r="161" spans="1:11" x14ac:dyDescent="0.25">
      <c r="A161" s="372">
        <v>44720</v>
      </c>
      <c r="B161" s="253" t="s">
        <v>14498</v>
      </c>
      <c r="C161" s="253">
        <v>96</v>
      </c>
      <c r="D161" s="253"/>
      <c r="E161" s="253">
        <v>252</v>
      </c>
      <c r="F161" s="14"/>
      <c r="G161" s="14"/>
      <c r="H161" s="14"/>
      <c r="I161" s="14"/>
      <c r="J161" s="14"/>
      <c r="K161" s="14"/>
    </row>
    <row r="162" spans="1:11" x14ac:dyDescent="0.25">
      <c r="A162" s="372">
        <v>44720</v>
      </c>
      <c r="B162" s="253" t="s">
        <v>14499</v>
      </c>
      <c r="C162" s="253">
        <v>105</v>
      </c>
      <c r="D162" s="253"/>
      <c r="E162" s="253">
        <v>243</v>
      </c>
      <c r="F162" s="14"/>
      <c r="G162" s="14"/>
      <c r="H162" s="14"/>
      <c r="I162" s="14"/>
      <c r="J162" s="14"/>
      <c r="K162" s="14"/>
    </row>
    <row r="163" spans="1:11" x14ac:dyDescent="0.25">
      <c r="A163" s="372">
        <v>44720</v>
      </c>
      <c r="B163" s="253" t="s">
        <v>14500</v>
      </c>
      <c r="C163" s="301">
        <v>275</v>
      </c>
      <c r="D163" s="253"/>
      <c r="E163" s="253">
        <v>628.42999999999995</v>
      </c>
      <c r="F163" s="14"/>
      <c r="G163" s="14"/>
      <c r="H163" s="14"/>
      <c r="I163" s="14"/>
      <c r="J163" s="14"/>
      <c r="K163" s="14"/>
    </row>
    <row r="164" spans="1:11" x14ac:dyDescent="0.25">
      <c r="A164" s="372">
        <v>44720</v>
      </c>
      <c r="B164" s="253" t="s">
        <v>14501</v>
      </c>
      <c r="C164" s="253">
        <v>50</v>
      </c>
      <c r="D164" s="253"/>
      <c r="E164" s="253">
        <v>126</v>
      </c>
      <c r="F164" s="14"/>
      <c r="G164" s="14"/>
      <c r="H164" s="14"/>
      <c r="I164" s="14"/>
      <c r="J164" s="14"/>
      <c r="K164" s="14"/>
    </row>
    <row r="165" spans="1:11" x14ac:dyDescent="0.25">
      <c r="A165" s="372">
        <v>44720</v>
      </c>
      <c r="B165" s="253" t="s">
        <v>14502</v>
      </c>
      <c r="C165" s="253">
        <v>53</v>
      </c>
      <c r="D165" s="253"/>
      <c r="E165" s="253">
        <v>113.4</v>
      </c>
      <c r="F165" s="23"/>
      <c r="H165" s="14"/>
      <c r="I165" s="14"/>
      <c r="J165" s="14"/>
      <c r="K165" s="14"/>
    </row>
    <row r="166" spans="1:11" x14ac:dyDescent="0.25">
      <c r="A166" s="372">
        <v>44720</v>
      </c>
      <c r="B166" s="253" t="s">
        <v>14503</v>
      </c>
      <c r="C166" s="253">
        <v>80</v>
      </c>
      <c r="D166" s="253">
        <v>154.97999999999999</v>
      </c>
      <c r="E166" s="253"/>
      <c r="F166" s="23"/>
      <c r="H166" s="14"/>
      <c r="I166" s="14"/>
      <c r="J166" s="14"/>
      <c r="K166" s="14"/>
    </row>
    <row r="167" spans="1:11" x14ac:dyDescent="0.25">
      <c r="A167" s="372">
        <v>44720</v>
      </c>
      <c r="B167" s="253" t="s">
        <v>14504</v>
      </c>
      <c r="C167" s="253">
        <v>95</v>
      </c>
      <c r="D167" s="253"/>
      <c r="E167" s="253">
        <v>225</v>
      </c>
      <c r="F167" s="14"/>
      <c r="G167" s="14"/>
      <c r="H167" s="14"/>
      <c r="I167" s="14"/>
      <c r="J167" s="14"/>
      <c r="K167" s="14"/>
    </row>
    <row r="168" spans="1:11" x14ac:dyDescent="0.25">
      <c r="A168" s="372">
        <v>44720</v>
      </c>
      <c r="B168" s="253" t="s">
        <v>14505</v>
      </c>
      <c r="C168" s="253">
        <v>149</v>
      </c>
      <c r="D168" s="253"/>
      <c r="E168" s="253">
        <v>504.4</v>
      </c>
      <c r="F168" s="14"/>
      <c r="G168" s="14"/>
    </row>
    <row r="169" spans="1:11" x14ac:dyDescent="0.25">
      <c r="A169" s="372">
        <v>44720</v>
      </c>
      <c r="B169" s="253" t="s">
        <v>14506</v>
      </c>
      <c r="C169" s="253">
        <v>20</v>
      </c>
      <c r="D169" s="253"/>
      <c r="E169" s="253">
        <v>45</v>
      </c>
      <c r="F169" s="14"/>
      <c r="G169" s="14"/>
    </row>
    <row r="170" spans="1:11" x14ac:dyDescent="0.25">
      <c r="A170" s="372">
        <v>44720</v>
      </c>
      <c r="B170" s="253" t="s">
        <v>14507</v>
      </c>
      <c r="C170" s="253">
        <v>10</v>
      </c>
      <c r="D170" s="253"/>
      <c r="E170" s="253">
        <v>45</v>
      </c>
      <c r="F170" s="14"/>
      <c r="G170" s="14"/>
    </row>
    <row r="171" spans="1:11" x14ac:dyDescent="0.25">
      <c r="A171" s="372">
        <v>44720</v>
      </c>
      <c r="B171" s="253" t="s">
        <v>14508</v>
      </c>
      <c r="C171" s="253">
        <v>42</v>
      </c>
      <c r="D171" s="253"/>
      <c r="E171" s="253">
        <v>112.5</v>
      </c>
      <c r="F171" s="14"/>
      <c r="G171" s="14"/>
      <c r="H171" s="14"/>
      <c r="I171" s="14"/>
      <c r="J171" s="14"/>
      <c r="K171" s="14"/>
    </row>
    <row r="172" spans="1:11" x14ac:dyDescent="0.25">
      <c r="A172" s="372">
        <v>44720</v>
      </c>
      <c r="B172" s="253" t="s">
        <v>14509</v>
      </c>
      <c r="C172" s="253">
        <v>68</v>
      </c>
      <c r="D172" s="253"/>
      <c r="E172" s="253">
        <v>171.6</v>
      </c>
      <c r="F172" s="14"/>
      <c r="G172" s="14"/>
      <c r="H172" s="14"/>
      <c r="I172" s="14"/>
      <c r="J172" s="14"/>
      <c r="K172" s="14"/>
    </row>
    <row r="173" spans="1:11" x14ac:dyDescent="0.25">
      <c r="A173" s="372">
        <v>44720</v>
      </c>
      <c r="B173" s="253" t="s">
        <v>14510</v>
      </c>
      <c r="C173" s="301">
        <v>140</v>
      </c>
      <c r="D173" s="253">
        <v>211.81</v>
      </c>
      <c r="E173" s="253"/>
      <c r="F173" s="14"/>
      <c r="G173" s="14"/>
      <c r="H173" s="14"/>
      <c r="I173" s="14"/>
      <c r="J173" s="14"/>
      <c r="K173" s="14"/>
    </row>
    <row r="174" spans="1:11" x14ac:dyDescent="0.25">
      <c r="A174" s="372">
        <v>44720</v>
      </c>
      <c r="B174" s="253" t="s">
        <v>14511</v>
      </c>
      <c r="C174" s="301">
        <v>270</v>
      </c>
      <c r="D174" s="253"/>
      <c r="E174" s="253">
        <v>544.5</v>
      </c>
      <c r="F174" s="14"/>
      <c r="G174" s="14"/>
      <c r="H174" s="14"/>
      <c r="I174" s="14"/>
      <c r="J174" s="14"/>
      <c r="K174" s="14"/>
    </row>
    <row r="175" spans="1:11" x14ac:dyDescent="0.25">
      <c r="A175" s="372">
        <v>44720</v>
      </c>
      <c r="B175" s="253" t="s">
        <v>14512</v>
      </c>
      <c r="C175" s="253">
        <v>52</v>
      </c>
      <c r="D175" s="253"/>
      <c r="E175" s="253">
        <v>160.16</v>
      </c>
      <c r="F175" s="14"/>
      <c r="G175" s="14"/>
      <c r="H175" s="14"/>
      <c r="I175" s="14"/>
      <c r="J175" s="14"/>
      <c r="K175" s="14"/>
    </row>
    <row r="176" spans="1:11" x14ac:dyDescent="0.25">
      <c r="A176" s="372">
        <v>44720</v>
      </c>
      <c r="B176" s="253" t="s">
        <v>14513</v>
      </c>
      <c r="C176" s="301">
        <v>249</v>
      </c>
      <c r="D176" s="253"/>
      <c r="E176" s="253">
        <v>378</v>
      </c>
      <c r="F176" s="14"/>
      <c r="G176" s="14"/>
    </row>
    <row r="177" spans="1:7" x14ac:dyDescent="0.25">
      <c r="A177" s="372">
        <v>44720</v>
      </c>
      <c r="B177" s="253" t="s">
        <v>14514</v>
      </c>
      <c r="C177" s="253">
        <v>360</v>
      </c>
      <c r="D177" s="253"/>
      <c r="E177" s="253">
        <v>1198.4000000000001</v>
      </c>
      <c r="F177" s="14"/>
      <c r="G177" s="14"/>
    </row>
    <row r="178" spans="1:7" x14ac:dyDescent="0.25">
      <c r="A178" s="372">
        <v>44720</v>
      </c>
      <c r="B178" s="253" t="s">
        <v>14515</v>
      </c>
      <c r="C178" s="253">
        <v>33</v>
      </c>
      <c r="D178" s="253">
        <v>115.13</v>
      </c>
      <c r="E178" s="253"/>
      <c r="F178" s="14"/>
      <c r="G178" s="14"/>
    </row>
    <row r="179" spans="1:7" x14ac:dyDescent="0.25">
      <c r="A179" s="372">
        <v>44720</v>
      </c>
      <c r="B179" s="253" t="s">
        <v>14516</v>
      </c>
      <c r="C179" s="253">
        <v>18</v>
      </c>
      <c r="D179" s="253"/>
      <c r="E179" s="253">
        <v>52</v>
      </c>
      <c r="F179" s="14"/>
      <c r="G179" s="14"/>
    </row>
    <row r="180" spans="1:7" x14ac:dyDescent="0.25">
      <c r="A180" s="372">
        <v>44720</v>
      </c>
      <c r="B180" s="253" t="s">
        <v>14517</v>
      </c>
      <c r="C180" s="253">
        <v>10</v>
      </c>
      <c r="D180" s="253"/>
      <c r="E180" s="253">
        <v>45</v>
      </c>
      <c r="F180" s="23"/>
    </row>
    <row r="181" spans="1:7" x14ac:dyDescent="0.25">
      <c r="A181" s="372">
        <v>44720</v>
      </c>
      <c r="B181" s="253" t="s">
        <v>14518</v>
      </c>
      <c r="C181" s="253">
        <v>67</v>
      </c>
      <c r="D181" s="253"/>
      <c r="E181" s="253">
        <v>166.4</v>
      </c>
      <c r="F181" s="23"/>
    </row>
    <row r="182" spans="1:7" x14ac:dyDescent="0.25">
      <c r="A182" s="372">
        <v>44720</v>
      </c>
      <c r="B182" s="253" t="s">
        <v>14519</v>
      </c>
      <c r="C182" s="253">
        <v>99</v>
      </c>
      <c r="D182" s="253"/>
      <c r="E182" s="253">
        <v>327.60000000000002</v>
      </c>
      <c r="F182" s="14"/>
      <c r="G182" s="14"/>
    </row>
    <row r="183" spans="1:7" x14ac:dyDescent="0.25">
      <c r="A183" s="372">
        <v>44720</v>
      </c>
      <c r="B183" s="253" t="s">
        <v>14520</v>
      </c>
      <c r="C183" s="301">
        <v>40</v>
      </c>
      <c r="D183" s="301"/>
      <c r="E183" s="301">
        <v>77.489999999999995</v>
      </c>
      <c r="F183" s="14"/>
      <c r="G183" s="14"/>
    </row>
    <row r="184" spans="1:7" x14ac:dyDescent="0.25">
      <c r="A184" s="372">
        <v>44720</v>
      </c>
      <c r="B184" s="297" t="s">
        <v>14521</v>
      </c>
      <c r="C184" s="253">
        <v>121</v>
      </c>
      <c r="D184" s="253"/>
      <c r="E184" s="253">
        <v>395.2</v>
      </c>
      <c r="F184" s="14"/>
      <c r="G184" s="14"/>
    </row>
    <row r="185" spans="1:7" x14ac:dyDescent="0.25">
      <c r="A185" s="372">
        <v>44720</v>
      </c>
      <c r="B185" s="297" t="s">
        <v>14522</v>
      </c>
      <c r="C185" s="21">
        <v>30</v>
      </c>
      <c r="D185" s="253"/>
      <c r="E185" s="112">
        <v>63</v>
      </c>
      <c r="F185" s="14"/>
      <c r="G185" s="14"/>
    </row>
    <row r="186" spans="1:7" x14ac:dyDescent="0.25">
      <c r="A186" s="372">
        <v>44720</v>
      </c>
      <c r="B186" s="297" t="s">
        <v>14523</v>
      </c>
      <c r="C186" s="21">
        <v>105</v>
      </c>
      <c r="D186" s="21">
        <v>389.54</v>
      </c>
      <c r="E186" s="253"/>
      <c r="F186" s="14"/>
      <c r="G186" s="14"/>
    </row>
    <row r="187" spans="1:7" x14ac:dyDescent="0.25">
      <c r="A187" s="372">
        <v>44720</v>
      </c>
      <c r="B187" s="297" t="s">
        <v>14524</v>
      </c>
      <c r="C187" s="112">
        <v>22</v>
      </c>
      <c r="D187" s="21">
        <v>88.56</v>
      </c>
      <c r="E187" s="253"/>
      <c r="F187" s="14"/>
      <c r="G187" s="14"/>
    </row>
    <row r="188" spans="1:7" x14ac:dyDescent="0.25">
      <c r="A188" s="372">
        <v>44720</v>
      </c>
      <c r="B188" s="297" t="s">
        <v>14525</v>
      </c>
      <c r="C188" s="21">
        <v>36</v>
      </c>
      <c r="D188" s="21">
        <v>89.54</v>
      </c>
      <c r="E188" s="253"/>
      <c r="F188" s="14"/>
      <c r="G188" s="14"/>
    </row>
    <row r="189" spans="1:7" x14ac:dyDescent="0.25">
      <c r="A189" s="372">
        <v>44720</v>
      </c>
      <c r="B189" s="297" t="s">
        <v>14526</v>
      </c>
      <c r="C189" s="21">
        <v>23</v>
      </c>
      <c r="D189" s="253"/>
      <c r="E189" s="112">
        <v>49.5</v>
      </c>
      <c r="F189" s="14"/>
      <c r="G189" s="14"/>
    </row>
    <row r="190" spans="1:7" x14ac:dyDescent="0.25">
      <c r="A190" s="372">
        <v>44720</v>
      </c>
      <c r="B190" s="297" t="s">
        <v>14527</v>
      </c>
      <c r="C190" s="7">
        <v>148</v>
      </c>
      <c r="D190" s="21">
        <v>309.95999999999998</v>
      </c>
      <c r="E190" s="112"/>
      <c r="F190" s="14"/>
      <c r="G190" s="14"/>
    </row>
    <row r="191" spans="1:7" x14ac:dyDescent="0.25">
      <c r="A191" s="372">
        <v>44720</v>
      </c>
      <c r="B191" s="297" t="s">
        <v>14528</v>
      </c>
      <c r="C191" s="21">
        <v>60</v>
      </c>
      <c r="D191" s="21">
        <v>232.47</v>
      </c>
      <c r="E191" s="21"/>
      <c r="F191" s="14"/>
      <c r="G191" s="14"/>
    </row>
    <row r="192" spans="1:7" x14ac:dyDescent="0.25">
      <c r="A192" s="372">
        <v>44720</v>
      </c>
      <c r="B192" s="297" t="s">
        <v>14529</v>
      </c>
      <c r="C192" s="21">
        <v>54</v>
      </c>
      <c r="D192" s="21"/>
      <c r="E192" s="21">
        <v>117</v>
      </c>
      <c r="F192" s="14"/>
      <c r="G192" s="14"/>
    </row>
    <row r="193" spans="1:11" x14ac:dyDescent="0.25">
      <c r="A193" s="372">
        <v>44720</v>
      </c>
      <c r="B193" s="297" t="s">
        <v>14530</v>
      </c>
      <c r="C193" s="21">
        <v>82</v>
      </c>
      <c r="D193" s="112"/>
      <c r="E193" s="21">
        <v>175.5</v>
      </c>
      <c r="F193" s="14"/>
      <c r="G193" s="14"/>
    </row>
    <row r="194" spans="1:11" x14ac:dyDescent="0.25">
      <c r="A194" s="372">
        <v>44720</v>
      </c>
      <c r="B194" s="297" t="s">
        <v>14531</v>
      </c>
      <c r="C194" s="21">
        <v>10</v>
      </c>
      <c r="D194" s="149"/>
      <c r="E194" s="21">
        <v>45</v>
      </c>
      <c r="F194" s="14"/>
      <c r="G194" s="14"/>
    </row>
    <row r="195" spans="1:11" x14ac:dyDescent="0.25">
      <c r="A195" s="372">
        <v>44720</v>
      </c>
      <c r="B195" s="297" t="s">
        <v>14532</v>
      </c>
      <c r="C195" s="112">
        <v>106</v>
      </c>
      <c r="D195" s="112"/>
      <c r="E195" s="21">
        <v>243</v>
      </c>
      <c r="F195" s="14"/>
      <c r="G195" s="14"/>
    </row>
    <row r="196" spans="1:11" x14ac:dyDescent="0.25">
      <c r="A196" s="372">
        <v>44720</v>
      </c>
      <c r="B196" s="297" t="s">
        <v>14533</v>
      </c>
      <c r="C196" s="21">
        <v>240</v>
      </c>
      <c r="D196" s="149"/>
      <c r="E196" s="21">
        <v>582.4</v>
      </c>
      <c r="F196" s="14"/>
      <c r="G196" s="14"/>
    </row>
    <row r="197" spans="1:11" x14ac:dyDescent="0.25">
      <c r="A197" s="372">
        <v>44720</v>
      </c>
      <c r="B197" s="253" t="s">
        <v>14535</v>
      </c>
      <c r="C197" s="253">
        <v>50</v>
      </c>
      <c r="D197" s="253"/>
      <c r="E197" s="253">
        <v>145.6</v>
      </c>
      <c r="F197" s="14"/>
      <c r="G197" s="14"/>
    </row>
    <row r="198" spans="1:11" x14ac:dyDescent="0.25">
      <c r="A198" s="372">
        <v>44721</v>
      </c>
      <c r="B198" s="253" t="s">
        <v>14536</v>
      </c>
      <c r="C198" s="253">
        <v>18</v>
      </c>
      <c r="D198" s="253">
        <v>55.35</v>
      </c>
      <c r="E198" s="253"/>
      <c r="F198" s="14"/>
      <c r="G198" s="14"/>
      <c r="H198" s="14"/>
      <c r="I198" s="14"/>
      <c r="J198" s="14"/>
      <c r="K198" s="14"/>
    </row>
    <row r="199" spans="1:11" x14ac:dyDescent="0.25">
      <c r="A199" s="372">
        <v>44721</v>
      </c>
      <c r="B199" s="253" t="s">
        <v>14537</v>
      </c>
      <c r="C199" s="253">
        <v>10</v>
      </c>
      <c r="D199" s="253">
        <v>55.35</v>
      </c>
      <c r="E199" s="253"/>
      <c r="F199" s="14"/>
      <c r="G199" s="14"/>
      <c r="H199" s="14"/>
      <c r="I199" s="14"/>
      <c r="J199" s="14"/>
      <c r="K199" s="14"/>
    </row>
    <row r="200" spans="1:11" x14ac:dyDescent="0.25">
      <c r="A200" s="372">
        <v>44721</v>
      </c>
      <c r="B200" s="253" t="s">
        <v>14538</v>
      </c>
      <c r="C200" s="253">
        <v>88</v>
      </c>
      <c r="D200" s="253"/>
      <c r="E200" s="253">
        <v>203.7</v>
      </c>
      <c r="F200" s="14"/>
      <c r="G200" s="14"/>
      <c r="H200" s="14"/>
      <c r="I200" s="14"/>
      <c r="J200" s="14"/>
      <c r="K200" s="14"/>
    </row>
    <row r="201" spans="1:11" x14ac:dyDescent="0.25">
      <c r="A201" s="372">
        <v>44721</v>
      </c>
      <c r="B201" s="253" t="s">
        <v>14539</v>
      </c>
      <c r="C201" s="301">
        <v>245</v>
      </c>
      <c r="D201" s="253"/>
      <c r="E201" s="253">
        <v>503.88</v>
      </c>
      <c r="F201" s="287"/>
      <c r="G201" s="14"/>
      <c r="H201" s="14"/>
      <c r="I201" s="14"/>
      <c r="J201" s="14"/>
      <c r="K201" s="14"/>
    </row>
    <row r="202" spans="1:11" x14ac:dyDescent="0.25">
      <c r="A202" s="372">
        <v>44721</v>
      </c>
      <c r="B202" s="253" t="s">
        <v>14540</v>
      </c>
      <c r="C202" s="253">
        <v>402</v>
      </c>
      <c r="D202" s="253"/>
      <c r="E202" s="253">
        <v>624</v>
      </c>
      <c r="F202" s="14"/>
      <c r="G202" s="14"/>
      <c r="H202" s="14"/>
      <c r="I202" s="14"/>
      <c r="J202" s="14"/>
      <c r="K202" s="14"/>
    </row>
    <row r="203" spans="1:11" x14ac:dyDescent="0.25">
      <c r="A203" s="372">
        <v>44721</v>
      </c>
      <c r="B203" s="253" t="s">
        <v>14541</v>
      </c>
      <c r="C203" s="301">
        <v>50</v>
      </c>
      <c r="D203" s="253">
        <v>147.11000000000001</v>
      </c>
      <c r="E203" s="253"/>
      <c r="F203" s="14"/>
      <c r="G203" s="14"/>
      <c r="H203" s="14"/>
      <c r="I203" s="14"/>
      <c r="J203" s="14"/>
      <c r="K203" s="14"/>
    </row>
    <row r="204" spans="1:11" x14ac:dyDescent="0.25">
      <c r="A204" s="372">
        <v>44721</v>
      </c>
      <c r="B204" s="253" t="s">
        <v>14542</v>
      </c>
      <c r="C204" s="253">
        <v>28</v>
      </c>
      <c r="D204" s="253">
        <v>83</v>
      </c>
      <c r="E204" s="253"/>
      <c r="F204" s="14"/>
      <c r="G204" s="14"/>
      <c r="H204" s="14"/>
      <c r="I204" s="14"/>
      <c r="J204" s="14"/>
      <c r="K204" s="14"/>
    </row>
    <row r="205" spans="1:11" x14ac:dyDescent="0.25">
      <c r="A205" s="372">
        <v>44721</v>
      </c>
      <c r="B205" s="253" t="s">
        <v>14543</v>
      </c>
      <c r="C205" s="253">
        <v>442</v>
      </c>
      <c r="D205" s="253"/>
      <c r="E205" s="253">
        <v>833.04</v>
      </c>
      <c r="F205" s="14"/>
      <c r="G205" s="14"/>
      <c r="H205" s="14"/>
      <c r="I205" s="14"/>
      <c r="J205" s="14"/>
      <c r="K205" s="14"/>
    </row>
    <row r="206" spans="1:11" x14ac:dyDescent="0.25">
      <c r="A206" s="372">
        <v>44721</v>
      </c>
      <c r="B206" s="253" t="s">
        <v>14544</v>
      </c>
      <c r="C206" s="253">
        <v>288</v>
      </c>
      <c r="D206" s="253"/>
      <c r="E206" s="253">
        <v>923.52</v>
      </c>
      <c r="F206" s="14"/>
      <c r="G206" s="14"/>
      <c r="H206" s="14"/>
      <c r="I206" s="14"/>
      <c r="J206" s="14"/>
      <c r="K206" s="14"/>
    </row>
    <row r="207" spans="1:11" x14ac:dyDescent="0.25">
      <c r="A207" s="372">
        <v>44721</v>
      </c>
      <c r="B207" s="253" t="s">
        <v>14545</v>
      </c>
      <c r="C207" s="253">
        <v>413</v>
      </c>
      <c r="D207" s="253">
        <v>1060.8800000000001</v>
      </c>
      <c r="E207" s="253"/>
      <c r="F207" s="14"/>
      <c r="G207" s="14"/>
      <c r="H207" s="14"/>
      <c r="I207" s="14"/>
      <c r="J207" s="14"/>
      <c r="K207" s="14"/>
    </row>
    <row r="208" spans="1:11" x14ac:dyDescent="0.25">
      <c r="A208" s="372">
        <v>44721</v>
      </c>
      <c r="B208" s="253" t="s">
        <v>14546</v>
      </c>
      <c r="C208" s="253">
        <v>20</v>
      </c>
      <c r="D208" s="253"/>
      <c r="E208" s="253">
        <v>49.5</v>
      </c>
      <c r="F208" s="14"/>
      <c r="G208" s="14"/>
      <c r="H208" s="14"/>
      <c r="I208" s="14"/>
      <c r="J208" s="14"/>
      <c r="K208" s="14"/>
    </row>
    <row r="209" spans="1:11" x14ac:dyDescent="0.25">
      <c r="A209" s="372">
        <v>44721</v>
      </c>
      <c r="B209" s="253" t="s">
        <v>14547</v>
      </c>
      <c r="C209" s="253">
        <v>86</v>
      </c>
      <c r="D209" s="253"/>
      <c r="E209" s="253">
        <v>213.2</v>
      </c>
      <c r="F209" s="14"/>
      <c r="G209" s="14"/>
      <c r="H209" s="232"/>
      <c r="I209" s="232"/>
      <c r="J209" s="232"/>
      <c r="K209" s="232"/>
    </row>
    <row r="210" spans="1:11" x14ac:dyDescent="0.25">
      <c r="A210" s="372">
        <v>44721</v>
      </c>
      <c r="B210" s="253" t="s">
        <v>14548</v>
      </c>
      <c r="C210" s="253">
        <v>140</v>
      </c>
      <c r="D210" s="253">
        <v>358.18</v>
      </c>
      <c r="E210" s="253"/>
      <c r="F210" s="14"/>
      <c r="G210" s="14"/>
      <c r="H210" s="14"/>
      <c r="I210" s="14"/>
      <c r="J210" s="14"/>
      <c r="K210" s="14"/>
    </row>
    <row r="211" spans="1:11" x14ac:dyDescent="0.25">
      <c r="A211" s="372">
        <v>44721</v>
      </c>
      <c r="B211" s="253" t="s">
        <v>14549</v>
      </c>
      <c r="C211" s="253">
        <v>159</v>
      </c>
      <c r="D211" s="253"/>
      <c r="E211" s="253">
        <v>379.2</v>
      </c>
      <c r="F211" s="14"/>
      <c r="G211" s="14"/>
      <c r="H211" s="14"/>
      <c r="I211" s="14"/>
      <c r="J211" s="14"/>
      <c r="K211" s="14"/>
    </row>
    <row r="212" spans="1:11" x14ac:dyDescent="0.25">
      <c r="A212" s="372">
        <v>44721</v>
      </c>
      <c r="B212" s="253" t="s">
        <v>14550</v>
      </c>
      <c r="C212" s="253">
        <v>89</v>
      </c>
      <c r="D212" s="253"/>
      <c r="E212" s="253">
        <v>189</v>
      </c>
      <c r="F212" s="14"/>
      <c r="G212" s="14"/>
      <c r="H212" s="14"/>
      <c r="I212" s="14"/>
      <c r="J212" s="14"/>
      <c r="K212" s="14"/>
    </row>
    <row r="213" spans="1:11" x14ac:dyDescent="0.25">
      <c r="A213" s="372">
        <v>44721</v>
      </c>
      <c r="B213" s="253" t="s">
        <v>14551</v>
      </c>
      <c r="C213" s="253">
        <v>32</v>
      </c>
      <c r="D213" s="253"/>
      <c r="E213" s="253">
        <v>78</v>
      </c>
      <c r="F213" s="14"/>
      <c r="G213" s="14"/>
      <c r="H213" s="14"/>
      <c r="I213" s="14"/>
      <c r="J213" s="14"/>
      <c r="K213" s="14"/>
    </row>
    <row r="214" spans="1:11" x14ac:dyDescent="0.25">
      <c r="A214" s="372">
        <v>44721</v>
      </c>
      <c r="B214" s="253" t="s">
        <v>14552</v>
      </c>
      <c r="C214" s="253">
        <v>166</v>
      </c>
      <c r="D214" s="253"/>
      <c r="E214" s="253">
        <v>351</v>
      </c>
      <c r="F214" s="14"/>
      <c r="G214" s="14"/>
      <c r="H214" s="14"/>
      <c r="I214" s="14"/>
      <c r="J214" s="14"/>
      <c r="K214" s="14"/>
    </row>
    <row r="215" spans="1:11" x14ac:dyDescent="0.25">
      <c r="A215" s="372">
        <v>44721</v>
      </c>
      <c r="B215" s="253" t="s">
        <v>14554</v>
      </c>
      <c r="C215" s="253">
        <v>73</v>
      </c>
      <c r="D215" s="253"/>
      <c r="E215" s="253">
        <v>153.4</v>
      </c>
      <c r="F215" s="23"/>
      <c r="H215" s="14"/>
      <c r="I215" s="14"/>
      <c r="J215" s="14"/>
      <c r="K215" s="14"/>
    </row>
    <row r="216" spans="1:11" x14ac:dyDescent="0.25">
      <c r="A216" s="372">
        <v>44721</v>
      </c>
      <c r="B216" s="253" t="s">
        <v>14555</v>
      </c>
      <c r="C216" s="253">
        <v>150</v>
      </c>
      <c r="D216" s="253"/>
      <c r="E216" s="253">
        <v>364</v>
      </c>
      <c r="F216" s="14"/>
      <c r="G216" s="14"/>
      <c r="H216" s="14"/>
      <c r="I216" s="14"/>
      <c r="J216" s="14"/>
      <c r="K216" s="14"/>
    </row>
    <row r="217" spans="1:11" x14ac:dyDescent="0.25">
      <c r="A217" s="372">
        <v>44721</v>
      </c>
      <c r="B217" s="253" t="s">
        <v>14556</v>
      </c>
      <c r="C217" s="253">
        <v>16</v>
      </c>
      <c r="D217" s="253">
        <v>55.35</v>
      </c>
      <c r="E217" s="253"/>
      <c r="F217" s="14"/>
      <c r="G217" s="14"/>
      <c r="H217" s="14"/>
      <c r="I217" s="14"/>
      <c r="J217" s="14"/>
      <c r="K217" s="14"/>
    </row>
    <row r="218" spans="1:11" x14ac:dyDescent="0.25">
      <c r="A218" s="372">
        <v>44721</v>
      </c>
      <c r="B218" s="253" t="s">
        <v>14557</v>
      </c>
      <c r="C218" s="253">
        <v>206</v>
      </c>
      <c r="D218" s="253"/>
      <c r="E218" s="253">
        <v>400.5</v>
      </c>
      <c r="F218" s="14"/>
      <c r="G218" s="14"/>
      <c r="H218" s="14"/>
      <c r="I218" s="14"/>
      <c r="J218" s="14"/>
      <c r="K218" s="14"/>
    </row>
    <row r="219" spans="1:11" x14ac:dyDescent="0.25">
      <c r="A219" s="372">
        <v>44721</v>
      </c>
      <c r="B219" s="253" t="s">
        <v>14558</v>
      </c>
      <c r="C219" s="301">
        <v>540</v>
      </c>
      <c r="D219" s="253"/>
      <c r="E219" s="253">
        <v>873.6</v>
      </c>
      <c r="F219" s="14"/>
      <c r="G219" s="14"/>
      <c r="H219" s="14"/>
      <c r="I219" s="14"/>
      <c r="J219" s="14"/>
      <c r="K219" s="14"/>
    </row>
    <row r="220" spans="1:11" x14ac:dyDescent="0.25">
      <c r="A220" s="372">
        <v>44721</v>
      </c>
      <c r="B220" s="253" t="s">
        <v>14559</v>
      </c>
      <c r="C220" s="253">
        <v>111</v>
      </c>
      <c r="D220" s="253"/>
      <c r="E220" s="253">
        <v>247.8</v>
      </c>
      <c r="F220" s="14"/>
      <c r="G220" s="14"/>
      <c r="H220" s="14"/>
      <c r="I220" s="14"/>
      <c r="J220" s="14"/>
      <c r="K220" s="14"/>
    </row>
    <row r="221" spans="1:11" x14ac:dyDescent="0.25">
      <c r="A221" s="372">
        <v>44721</v>
      </c>
      <c r="B221" s="253" t="s">
        <v>14560</v>
      </c>
      <c r="C221" s="253">
        <v>40</v>
      </c>
      <c r="D221" s="253"/>
      <c r="E221" s="253">
        <v>63</v>
      </c>
      <c r="F221" s="14"/>
      <c r="G221" s="14"/>
      <c r="H221" s="14"/>
      <c r="I221" s="14"/>
      <c r="J221" s="14"/>
      <c r="K221" s="14"/>
    </row>
    <row r="222" spans="1:11" x14ac:dyDescent="0.25">
      <c r="A222" s="372">
        <v>44721</v>
      </c>
      <c r="B222" s="253" t="s">
        <v>14561</v>
      </c>
      <c r="C222" s="253">
        <v>132</v>
      </c>
      <c r="D222" s="253"/>
      <c r="E222" s="253">
        <v>343.2</v>
      </c>
      <c r="F222" s="14"/>
      <c r="G222" s="14"/>
      <c r="H222" s="14"/>
      <c r="I222" s="14"/>
      <c r="J222" s="14"/>
      <c r="K222" s="14"/>
    </row>
    <row r="223" spans="1:11" x14ac:dyDescent="0.25">
      <c r="A223" s="372">
        <v>44721</v>
      </c>
      <c r="B223" s="253" t="s">
        <v>14562</v>
      </c>
      <c r="C223" s="253">
        <v>197</v>
      </c>
      <c r="D223" s="253"/>
      <c r="E223" s="253">
        <v>395.2</v>
      </c>
      <c r="F223" s="287" t="s">
        <v>14636</v>
      </c>
      <c r="G223" s="14"/>
      <c r="H223" s="14"/>
      <c r="I223" s="14"/>
      <c r="J223" s="14"/>
      <c r="K223" s="14"/>
    </row>
    <row r="224" spans="1:11" x14ac:dyDescent="0.25">
      <c r="A224" s="372">
        <v>44721</v>
      </c>
      <c r="B224" s="253" t="s">
        <v>14563</v>
      </c>
      <c r="C224" s="253">
        <v>230</v>
      </c>
      <c r="D224" s="253">
        <v>536.53</v>
      </c>
      <c r="E224" s="253"/>
      <c r="F224" s="14"/>
      <c r="G224" s="14"/>
      <c r="H224" s="14"/>
      <c r="I224" s="14"/>
      <c r="J224" s="14"/>
      <c r="K224" s="14"/>
    </row>
    <row r="225" spans="1:11" x14ac:dyDescent="0.25">
      <c r="A225" s="372">
        <v>44721</v>
      </c>
      <c r="B225" s="253" t="s">
        <v>14564</v>
      </c>
      <c r="C225" s="301">
        <v>390</v>
      </c>
      <c r="D225" s="253"/>
      <c r="E225" s="253">
        <v>974.4</v>
      </c>
      <c r="F225" s="14"/>
      <c r="G225" s="14"/>
      <c r="H225" s="14"/>
      <c r="I225" s="14"/>
      <c r="J225" s="14"/>
      <c r="K225" s="14"/>
    </row>
    <row r="226" spans="1:11" x14ac:dyDescent="0.25">
      <c r="A226" s="372">
        <v>44721</v>
      </c>
      <c r="B226" s="253" t="s">
        <v>14565</v>
      </c>
      <c r="C226" s="253">
        <v>52</v>
      </c>
      <c r="D226" s="253"/>
      <c r="E226" s="253">
        <v>130</v>
      </c>
      <c r="F226" s="14"/>
      <c r="G226" s="14"/>
      <c r="H226" s="14"/>
      <c r="I226" s="14"/>
      <c r="J226" s="14"/>
      <c r="K226" s="14"/>
    </row>
    <row r="227" spans="1:11" x14ac:dyDescent="0.25">
      <c r="A227" s="372">
        <v>44721</v>
      </c>
      <c r="B227" s="253" t="s">
        <v>14566</v>
      </c>
      <c r="C227" s="253">
        <v>100</v>
      </c>
      <c r="D227" s="253">
        <v>309.95999999999998</v>
      </c>
      <c r="E227" s="253"/>
      <c r="F227" s="14"/>
      <c r="G227" s="14"/>
      <c r="H227" s="14"/>
      <c r="I227" s="14"/>
      <c r="J227" s="14"/>
      <c r="K227" s="14"/>
    </row>
    <row r="228" spans="1:11" x14ac:dyDescent="0.25">
      <c r="A228" s="372">
        <v>44721</v>
      </c>
      <c r="B228" s="253" t="s">
        <v>14567</v>
      </c>
      <c r="C228" s="253">
        <v>25</v>
      </c>
      <c r="D228" s="253">
        <v>63.96</v>
      </c>
      <c r="E228" s="253"/>
      <c r="F228" s="14"/>
      <c r="G228" s="14"/>
      <c r="H228" s="14"/>
      <c r="I228" s="14"/>
      <c r="J228" s="14"/>
      <c r="K228" s="14"/>
    </row>
    <row r="229" spans="1:11" x14ac:dyDescent="0.25">
      <c r="A229" s="372">
        <v>44721</v>
      </c>
      <c r="B229" s="253" t="s">
        <v>14568</v>
      </c>
      <c r="C229" s="253">
        <v>80</v>
      </c>
      <c r="D229" s="253">
        <v>154.97999999999999</v>
      </c>
      <c r="E229" s="253"/>
      <c r="F229" s="23"/>
      <c r="H229" s="14"/>
      <c r="I229" s="14"/>
      <c r="J229" s="14"/>
      <c r="K229" s="14"/>
    </row>
    <row r="230" spans="1:11" x14ac:dyDescent="0.25">
      <c r="A230" s="372">
        <v>44722</v>
      </c>
      <c r="B230" s="253" t="s">
        <v>14569</v>
      </c>
      <c r="C230" s="253">
        <v>100</v>
      </c>
      <c r="D230" s="253">
        <v>178</v>
      </c>
      <c r="E230" s="253"/>
      <c r="F230" s="23"/>
      <c r="H230" s="14"/>
      <c r="I230" s="14"/>
      <c r="J230" s="14"/>
      <c r="K230" s="14"/>
    </row>
    <row r="231" spans="1:11" x14ac:dyDescent="0.25">
      <c r="A231" s="372">
        <v>44722</v>
      </c>
      <c r="B231" s="253" t="s">
        <v>14570</v>
      </c>
      <c r="C231" s="253">
        <v>167</v>
      </c>
      <c r="D231" s="253"/>
      <c r="E231" s="253">
        <v>426</v>
      </c>
      <c r="F231" s="14"/>
      <c r="G231" s="14"/>
      <c r="H231" s="14"/>
      <c r="I231" s="14"/>
      <c r="J231" s="14"/>
      <c r="K231" s="14"/>
    </row>
    <row r="232" spans="1:11" x14ac:dyDescent="0.25">
      <c r="A232" s="372">
        <v>44722</v>
      </c>
      <c r="B232" s="253" t="s">
        <v>14571</v>
      </c>
      <c r="C232" s="253">
        <v>26</v>
      </c>
      <c r="D232" s="253"/>
      <c r="E232" s="253">
        <v>54</v>
      </c>
      <c r="F232" s="14"/>
      <c r="G232" s="14"/>
      <c r="H232" s="14"/>
      <c r="I232" s="14"/>
      <c r="J232" s="14"/>
      <c r="K232" s="14"/>
    </row>
    <row r="233" spans="1:11" x14ac:dyDescent="0.25">
      <c r="A233" s="372">
        <v>44722</v>
      </c>
      <c r="B233" s="253" t="s">
        <v>14572</v>
      </c>
      <c r="C233" s="253">
        <v>125</v>
      </c>
      <c r="D233" s="253"/>
      <c r="E233" s="253">
        <v>334.6</v>
      </c>
      <c r="F233" s="14"/>
      <c r="G233" s="14"/>
      <c r="H233" s="14"/>
      <c r="I233" s="14"/>
      <c r="J233" s="14"/>
      <c r="K233" s="14"/>
    </row>
    <row r="234" spans="1:11" x14ac:dyDescent="0.25">
      <c r="A234" s="372">
        <v>44722</v>
      </c>
      <c r="B234" s="253" t="s">
        <v>14573</v>
      </c>
      <c r="C234" s="253">
        <v>63</v>
      </c>
      <c r="D234" s="253"/>
      <c r="E234" s="253">
        <v>152.6</v>
      </c>
      <c r="F234" s="287"/>
      <c r="G234" s="14"/>
      <c r="H234" s="14"/>
      <c r="I234" s="14"/>
      <c r="J234" s="14"/>
      <c r="K234" s="14"/>
    </row>
    <row r="235" spans="1:11" x14ac:dyDescent="0.25">
      <c r="A235" s="372">
        <v>44722</v>
      </c>
      <c r="B235" s="253" t="s">
        <v>14574</v>
      </c>
      <c r="C235" s="253">
        <v>198</v>
      </c>
      <c r="D235" s="253"/>
      <c r="E235" s="253">
        <v>412.1</v>
      </c>
      <c r="F235" s="14"/>
      <c r="G235" s="14"/>
      <c r="H235" s="14"/>
      <c r="I235" s="14"/>
      <c r="J235" s="14"/>
      <c r="K235" s="14"/>
    </row>
    <row r="236" spans="1:11" x14ac:dyDescent="0.25">
      <c r="A236" s="372">
        <v>44722</v>
      </c>
      <c r="B236" s="253" t="s">
        <v>14575</v>
      </c>
      <c r="C236" s="23">
        <v>483</v>
      </c>
      <c r="D236" s="253"/>
      <c r="E236" s="151">
        <v>605.39</v>
      </c>
      <c r="F236" s="14"/>
      <c r="G236" s="14"/>
      <c r="H236" s="14"/>
      <c r="I236" s="14"/>
      <c r="J236" s="14"/>
      <c r="K236" s="14"/>
    </row>
    <row r="237" spans="1:11" x14ac:dyDescent="0.25">
      <c r="A237" s="372">
        <v>44722</v>
      </c>
      <c r="B237" s="253" t="s">
        <v>14576</v>
      </c>
      <c r="C237" s="253">
        <v>425</v>
      </c>
      <c r="D237" s="253">
        <v>1522.25</v>
      </c>
      <c r="E237" s="253"/>
      <c r="F237" s="14"/>
      <c r="G237" s="14"/>
      <c r="H237" s="14"/>
      <c r="I237" s="14"/>
      <c r="J237" s="14"/>
      <c r="K237" s="14"/>
    </row>
    <row r="238" spans="1:11" x14ac:dyDescent="0.25">
      <c r="A238" s="372">
        <v>44722</v>
      </c>
      <c r="B238" s="253" t="s">
        <v>14577</v>
      </c>
      <c r="C238" s="253">
        <v>120</v>
      </c>
      <c r="D238" s="253">
        <v>358.18</v>
      </c>
      <c r="E238" s="253"/>
      <c r="F238" s="14"/>
      <c r="G238" s="14"/>
      <c r="H238" s="14"/>
      <c r="I238" s="14"/>
      <c r="J238" s="14"/>
      <c r="K238" s="14"/>
    </row>
    <row r="239" spans="1:11" x14ac:dyDescent="0.25">
      <c r="A239" s="372">
        <v>44722</v>
      </c>
      <c r="B239" s="253" t="s">
        <v>14578</v>
      </c>
      <c r="C239" s="253">
        <v>239</v>
      </c>
      <c r="D239" s="253"/>
      <c r="E239" s="253">
        <v>748.8</v>
      </c>
      <c r="F239" s="14"/>
      <c r="G239" s="14"/>
      <c r="H239" s="14"/>
      <c r="I239" s="14"/>
      <c r="J239" s="14"/>
      <c r="K239" s="14"/>
    </row>
    <row r="240" spans="1:11" x14ac:dyDescent="0.25">
      <c r="A240" s="372">
        <v>44722</v>
      </c>
      <c r="B240" s="253" t="s">
        <v>14579</v>
      </c>
      <c r="C240" s="253">
        <v>25</v>
      </c>
      <c r="D240" s="253"/>
      <c r="E240" s="253">
        <v>54</v>
      </c>
      <c r="F240" s="271"/>
      <c r="G240" s="14"/>
      <c r="H240" s="14"/>
      <c r="I240" s="14"/>
      <c r="J240" s="14"/>
      <c r="K240" s="14"/>
    </row>
    <row r="241" spans="1:11" x14ac:dyDescent="0.25">
      <c r="A241" s="372">
        <v>44722</v>
      </c>
      <c r="B241" s="253" t="s">
        <v>14580</v>
      </c>
      <c r="C241" s="253">
        <v>159</v>
      </c>
      <c r="D241" s="253"/>
      <c r="E241" s="253">
        <v>396</v>
      </c>
      <c r="F241" s="14"/>
      <c r="G241" s="14"/>
      <c r="H241" s="14"/>
      <c r="I241" s="14"/>
      <c r="J241" s="14"/>
      <c r="K241" s="14"/>
    </row>
    <row r="242" spans="1:11" x14ac:dyDescent="0.25">
      <c r="A242" s="372">
        <v>44722</v>
      </c>
      <c r="B242" s="253" t="s">
        <v>14581</v>
      </c>
      <c r="C242" s="253">
        <v>150</v>
      </c>
      <c r="D242" s="253"/>
      <c r="E242" s="253">
        <v>524.16</v>
      </c>
      <c r="F242" s="14"/>
      <c r="G242" s="14"/>
      <c r="H242" s="14"/>
      <c r="I242" s="14"/>
      <c r="J242" s="14"/>
      <c r="K242" s="14"/>
    </row>
    <row r="243" spans="1:11" x14ac:dyDescent="0.25">
      <c r="A243" s="372">
        <v>44722</v>
      </c>
      <c r="B243" s="253" t="s">
        <v>14582</v>
      </c>
      <c r="C243" s="253">
        <v>559</v>
      </c>
      <c r="D243" s="253"/>
      <c r="E243" s="253">
        <v>1109.7</v>
      </c>
      <c r="F243" s="111"/>
      <c r="G243" s="14"/>
      <c r="H243" s="14"/>
      <c r="I243" s="14"/>
      <c r="J243" s="14"/>
      <c r="K243" s="14"/>
    </row>
    <row r="244" spans="1:11" x14ac:dyDescent="0.25">
      <c r="A244" s="372">
        <v>44722</v>
      </c>
      <c r="B244" s="253" t="s">
        <v>14583</v>
      </c>
      <c r="C244" s="253">
        <v>279</v>
      </c>
      <c r="D244" s="253"/>
      <c r="E244" s="253">
        <v>798.72</v>
      </c>
      <c r="F244" s="111"/>
      <c r="G244" s="14"/>
      <c r="H244" s="14"/>
      <c r="I244" s="14"/>
      <c r="J244" s="14"/>
      <c r="K244" s="14"/>
    </row>
    <row r="245" spans="1:11" x14ac:dyDescent="0.25">
      <c r="A245" s="372">
        <v>44722</v>
      </c>
      <c r="B245" s="253" t="s">
        <v>14584</v>
      </c>
      <c r="C245" s="253">
        <v>49</v>
      </c>
      <c r="D245" s="253"/>
      <c r="E245" s="253">
        <v>119.6</v>
      </c>
      <c r="F245" s="111"/>
      <c r="G245" s="14"/>
      <c r="H245" s="14"/>
      <c r="I245" s="14"/>
      <c r="J245" s="14"/>
      <c r="K245" s="14"/>
    </row>
    <row r="246" spans="1:11" x14ac:dyDescent="0.25">
      <c r="A246" s="372">
        <v>44722</v>
      </c>
      <c r="B246" s="253" t="s">
        <v>14585</v>
      </c>
      <c r="C246" s="253">
        <v>50</v>
      </c>
      <c r="D246" s="253"/>
      <c r="E246" s="253">
        <v>145.6</v>
      </c>
      <c r="F246" s="111"/>
      <c r="G246" s="14"/>
      <c r="H246" s="14"/>
      <c r="I246" s="14"/>
      <c r="J246" s="14"/>
      <c r="K246" s="14"/>
    </row>
    <row r="247" spans="1:11" x14ac:dyDescent="0.25">
      <c r="A247" s="372">
        <v>44722</v>
      </c>
      <c r="B247" s="253" t="s">
        <v>14586</v>
      </c>
      <c r="C247" s="253">
        <v>10</v>
      </c>
      <c r="D247" s="253">
        <v>63.96</v>
      </c>
      <c r="E247" s="253"/>
      <c r="F247" s="111"/>
      <c r="G247" s="14"/>
      <c r="H247" s="14"/>
      <c r="I247" s="14"/>
      <c r="J247" s="14"/>
      <c r="K247" s="14"/>
    </row>
    <row r="248" spans="1:11" x14ac:dyDescent="0.25">
      <c r="A248" s="372">
        <v>44722</v>
      </c>
      <c r="B248" s="253" t="s">
        <v>14587</v>
      </c>
      <c r="C248" s="253">
        <v>0</v>
      </c>
      <c r="D248" s="253">
        <v>30.44</v>
      </c>
      <c r="E248" s="253"/>
      <c r="F248" s="111"/>
      <c r="G248" s="14"/>
      <c r="H248" s="14"/>
      <c r="I248" s="14"/>
      <c r="J248" s="14"/>
      <c r="K248" s="14"/>
    </row>
    <row r="249" spans="1:11" x14ac:dyDescent="0.25">
      <c r="A249" s="372">
        <v>44722</v>
      </c>
      <c r="B249" s="253" t="s">
        <v>14588</v>
      </c>
      <c r="C249" s="253">
        <v>390</v>
      </c>
      <c r="D249" s="253"/>
      <c r="E249" s="253">
        <v>861.1</v>
      </c>
      <c r="F249" s="111"/>
      <c r="H249" s="14"/>
      <c r="I249" s="14"/>
      <c r="J249" s="14"/>
      <c r="K249" s="14"/>
    </row>
    <row r="250" spans="1:11" x14ac:dyDescent="0.25">
      <c r="A250" s="372">
        <v>44722</v>
      </c>
      <c r="B250" s="253" t="s">
        <v>14589</v>
      </c>
      <c r="C250" s="253">
        <v>107</v>
      </c>
      <c r="D250" s="253"/>
      <c r="E250" s="253">
        <v>504</v>
      </c>
      <c r="F250" s="111"/>
      <c r="G250" s="14"/>
      <c r="H250" s="14"/>
      <c r="I250" s="14"/>
      <c r="J250" s="14"/>
      <c r="K250" s="14"/>
    </row>
    <row r="251" spans="1:11" x14ac:dyDescent="0.25">
      <c r="A251" s="372">
        <v>44722</v>
      </c>
      <c r="B251" s="253" t="s">
        <v>14590</v>
      </c>
      <c r="C251" s="253">
        <v>368</v>
      </c>
      <c r="D251" s="253"/>
      <c r="E251" s="253"/>
      <c r="F251" s="111"/>
      <c r="G251" s="14"/>
      <c r="H251" s="14"/>
      <c r="I251" s="14"/>
      <c r="J251" s="14"/>
      <c r="K251" s="14"/>
    </row>
    <row r="252" spans="1:11" x14ac:dyDescent="0.25">
      <c r="A252" s="372">
        <v>44722</v>
      </c>
      <c r="B252" s="253" t="s">
        <v>14591</v>
      </c>
      <c r="C252" s="253">
        <v>38</v>
      </c>
      <c r="D252" s="253">
        <v>94.1</v>
      </c>
      <c r="E252" s="253"/>
      <c r="F252" s="111"/>
      <c r="G252" s="14"/>
      <c r="H252" s="14"/>
      <c r="I252" s="14"/>
      <c r="J252" s="14"/>
      <c r="K252" s="14"/>
    </row>
    <row r="253" spans="1:11" x14ac:dyDescent="0.25">
      <c r="A253" s="372">
        <v>44722</v>
      </c>
      <c r="B253" s="253" t="s">
        <v>14592</v>
      </c>
      <c r="C253" s="253">
        <v>45</v>
      </c>
      <c r="D253" s="253"/>
      <c r="E253" s="253">
        <v>90.67</v>
      </c>
      <c r="F253" s="111"/>
      <c r="G253" s="14"/>
      <c r="H253" s="14"/>
      <c r="I253" s="14"/>
      <c r="J253" s="14"/>
      <c r="K253" s="14"/>
    </row>
    <row r="254" spans="1:11" x14ac:dyDescent="0.25">
      <c r="A254" s="372">
        <v>44722</v>
      </c>
      <c r="B254" s="253" t="s">
        <v>14593</v>
      </c>
      <c r="C254" s="253">
        <v>100</v>
      </c>
      <c r="D254" s="253">
        <v>309.95999999999998</v>
      </c>
      <c r="E254" s="253"/>
      <c r="F254" s="111"/>
      <c r="G254" s="14"/>
      <c r="H254" s="14"/>
      <c r="I254" s="14"/>
      <c r="J254" s="14"/>
      <c r="K254" s="14"/>
    </row>
    <row r="255" spans="1:11" x14ac:dyDescent="0.25">
      <c r="A255" s="20">
        <v>44725</v>
      </c>
      <c r="B255" s="21" t="s">
        <v>14594</v>
      </c>
      <c r="C255" s="21">
        <v>52</v>
      </c>
      <c r="D255" s="21">
        <v>127.31</v>
      </c>
      <c r="E255" s="21"/>
      <c r="F255" s="111"/>
      <c r="G255" s="14"/>
      <c r="H255" s="14"/>
      <c r="I255" s="14"/>
      <c r="J255" s="14"/>
      <c r="K255" s="14"/>
    </row>
    <row r="256" spans="1:11" x14ac:dyDescent="0.25">
      <c r="A256" s="20">
        <v>44725</v>
      </c>
      <c r="B256" s="21" t="s">
        <v>14595</v>
      </c>
      <c r="C256" s="21">
        <v>578</v>
      </c>
      <c r="D256" s="59"/>
      <c r="E256" s="60">
        <v>1457.3</v>
      </c>
      <c r="F256" s="111"/>
      <c r="G256" s="14"/>
      <c r="H256" s="14"/>
      <c r="I256" s="14"/>
      <c r="J256" s="14"/>
      <c r="K256" s="14"/>
    </row>
    <row r="257" spans="1:11" x14ac:dyDescent="0.25">
      <c r="A257" s="20">
        <v>44725</v>
      </c>
      <c r="B257" s="21" t="s">
        <v>14596</v>
      </c>
      <c r="C257" s="21">
        <v>39</v>
      </c>
      <c r="D257" s="21"/>
      <c r="E257" s="21">
        <v>96.2</v>
      </c>
      <c r="F257" s="111"/>
      <c r="G257" s="14"/>
      <c r="H257" s="14"/>
      <c r="I257" s="14"/>
      <c r="J257" s="14"/>
      <c r="K257" s="14"/>
    </row>
    <row r="258" spans="1:11" x14ac:dyDescent="0.25">
      <c r="A258" s="20">
        <v>44725</v>
      </c>
      <c r="B258" s="21" t="s">
        <v>14597</v>
      </c>
      <c r="C258" s="21">
        <v>86</v>
      </c>
      <c r="D258" s="59"/>
      <c r="E258" s="21">
        <v>171.6</v>
      </c>
      <c r="F258" s="111"/>
      <c r="G258" s="14"/>
      <c r="H258" s="14"/>
      <c r="I258" s="14"/>
      <c r="J258" s="14"/>
      <c r="K258" s="14"/>
    </row>
    <row r="259" spans="1:11" x14ac:dyDescent="0.25">
      <c r="A259" s="20">
        <v>44725</v>
      </c>
      <c r="B259" s="21" t="s">
        <v>14598</v>
      </c>
      <c r="C259" s="21">
        <v>38</v>
      </c>
      <c r="D259" s="59"/>
      <c r="E259" s="21">
        <v>90.09</v>
      </c>
      <c r="F259" s="111"/>
      <c r="G259" s="14"/>
      <c r="H259" s="14"/>
      <c r="I259" s="14"/>
      <c r="J259" s="14"/>
      <c r="K259" s="14"/>
    </row>
    <row r="260" spans="1:11" x14ac:dyDescent="0.25">
      <c r="A260" s="20">
        <v>44725</v>
      </c>
      <c r="B260" s="21" t="s">
        <v>14599</v>
      </c>
      <c r="C260" s="21">
        <v>225</v>
      </c>
      <c r="D260" s="59"/>
      <c r="E260" s="21">
        <v>567</v>
      </c>
      <c r="F260" s="111"/>
      <c r="G260" s="14"/>
      <c r="H260" s="14"/>
      <c r="I260" s="14"/>
      <c r="J260" s="14"/>
      <c r="K260" s="14"/>
    </row>
    <row r="261" spans="1:11" x14ac:dyDescent="0.25">
      <c r="A261" s="20">
        <v>44725</v>
      </c>
      <c r="B261" s="21" t="s">
        <v>14600</v>
      </c>
      <c r="C261" s="21">
        <v>20</v>
      </c>
      <c r="D261" s="59"/>
      <c r="E261" s="21">
        <v>45</v>
      </c>
      <c r="F261" s="111"/>
      <c r="G261" s="14"/>
      <c r="H261" s="14"/>
      <c r="I261" s="14"/>
      <c r="J261" s="14"/>
      <c r="K261" s="14"/>
    </row>
    <row r="262" spans="1:11" x14ac:dyDescent="0.25">
      <c r="A262" s="20">
        <v>44725</v>
      </c>
      <c r="B262" s="21" t="s">
        <v>14601</v>
      </c>
      <c r="C262" s="21">
        <v>20</v>
      </c>
      <c r="D262" s="59"/>
      <c r="E262" s="21">
        <v>52</v>
      </c>
      <c r="F262" s="111"/>
      <c r="G262" s="14"/>
      <c r="H262" s="14"/>
      <c r="I262" s="14"/>
      <c r="J262" s="14"/>
      <c r="K262" s="14"/>
    </row>
    <row r="263" spans="1:11" x14ac:dyDescent="0.25">
      <c r="A263" s="20">
        <v>44725</v>
      </c>
      <c r="B263" s="21" t="s">
        <v>14602</v>
      </c>
      <c r="C263" s="21">
        <v>221</v>
      </c>
      <c r="D263" s="21"/>
      <c r="E263" s="21">
        <v>704.3</v>
      </c>
      <c r="F263" s="111"/>
      <c r="G263" s="14"/>
      <c r="H263" s="14"/>
      <c r="I263" s="14"/>
      <c r="J263" s="14"/>
      <c r="K263" s="14"/>
    </row>
    <row r="264" spans="1:11" x14ac:dyDescent="0.25">
      <c r="A264" s="20">
        <v>44725</v>
      </c>
      <c r="B264" s="21" t="s">
        <v>14603</v>
      </c>
      <c r="C264" s="21">
        <v>129</v>
      </c>
      <c r="D264" s="59"/>
      <c r="E264" s="21">
        <v>297</v>
      </c>
      <c r="F264" s="111"/>
      <c r="G264" s="14"/>
      <c r="H264" s="14"/>
      <c r="I264" s="14"/>
      <c r="J264" s="14"/>
      <c r="K264" s="14"/>
    </row>
    <row r="265" spans="1:11" x14ac:dyDescent="0.25">
      <c r="A265" s="20">
        <v>44725</v>
      </c>
      <c r="B265" s="21" t="s">
        <v>14604</v>
      </c>
      <c r="C265" s="21">
        <v>72</v>
      </c>
      <c r="D265" s="21">
        <v>267.81</v>
      </c>
      <c r="E265" s="21"/>
      <c r="F265" s="111"/>
      <c r="G265" s="14"/>
      <c r="H265" s="14"/>
      <c r="I265" s="14"/>
      <c r="J265" s="14"/>
      <c r="K265" s="14"/>
    </row>
    <row r="266" spans="1:11" x14ac:dyDescent="0.25">
      <c r="A266" s="20">
        <v>44725</v>
      </c>
      <c r="B266" s="21" t="s">
        <v>14605</v>
      </c>
      <c r="C266" s="21">
        <v>140</v>
      </c>
      <c r="D266" s="59"/>
      <c r="E266" s="21">
        <v>306</v>
      </c>
      <c r="F266" s="111"/>
      <c r="H266" s="14"/>
      <c r="I266" s="14"/>
      <c r="J266" s="14"/>
      <c r="K266" s="14"/>
    </row>
    <row r="267" spans="1:11" x14ac:dyDescent="0.25">
      <c r="A267" s="20">
        <v>44725</v>
      </c>
      <c r="B267" s="21" t="s">
        <v>14606</v>
      </c>
      <c r="C267" s="21">
        <v>168</v>
      </c>
      <c r="D267" s="59"/>
      <c r="E267" s="21">
        <v>842.4</v>
      </c>
      <c r="F267" s="111"/>
      <c r="H267" s="14"/>
      <c r="I267" s="14"/>
      <c r="J267" s="14"/>
      <c r="K267" s="14"/>
    </row>
    <row r="268" spans="1:11" x14ac:dyDescent="0.25">
      <c r="A268" s="20">
        <v>44725</v>
      </c>
      <c r="B268" s="21" t="s">
        <v>14608</v>
      </c>
      <c r="C268" s="21">
        <v>135</v>
      </c>
      <c r="D268" s="59"/>
      <c r="E268" s="21">
        <v>270</v>
      </c>
      <c r="F268" s="111"/>
      <c r="G268" s="14"/>
      <c r="H268" s="14"/>
      <c r="I268" s="14"/>
      <c r="J268" s="14"/>
      <c r="K268" s="14"/>
    </row>
    <row r="269" spans="1:11" x14ac:dyDescent="0.25">
      <c r="A269" s="20">
        <v>44725</v>
      </c>
      <c r="B269" s="21" t="s">
        <v>14609</v>
      </c>
      <c r="C269" s="21">
        <v>491</v>
      </c>
      <c r="D269" s="59"/>
      <c r="E269" s="21">
        <v>740.25</v>
      </c>
      <c r="F269" s="111"/>
      <c r="G269" s="14"/>
      <c r="H269" s="14"/>
      <c r="I269" s="14"/>
      <c r="J269" s="14"/>
      <c r="K269" s="14"/>
    </row>
    <row r="270" spans="1:11" x14ac:dyDescent="0.25">
      <c r="A270" s="20">
        <v>44725</v>
      </c>
      <c r="B270" s="21" t="s">
        <v>14610</v>
      </c>
      <c r="C270" s="21">
        <v>546</v>
      </c>
      <c r="D270" s="21"/>
      <c r="E270" s="60">
        <v>1338.96</v>
      </c>
      <c r="F270" s="111"/>
      <c r="G270" s="14"/>
      <c r="H270" s="14"/>
      <c r="I270" s="14"/>
      <c r="J270" s="14"/>
      <c r="K270" s="14"/>
    </row>
    <row r="271" spans="1:11" x14ac:dyDescent="0.25">
      <c r="A271" s="20">
        <v>44725</v>
      </c>
      <c r="B271" s="21" t="s">
        <v>14611</v>
      </c>
      <c r="C271" s="21">
        <v>40</v>
      </c>
      <c r="D271" s="21">
        <v>132.84</v>
      </c>
      <c r="E271" s="21"/>
      <c r="F271" s="23"/>
      <c r="G271" s="14"/>
      <c r="H271" s="14"/>
      <c r="I271" s="14"/>
      <c r="J271" s="14"/>
      <c r="K271" s="14"/>
    </row>
    <row r="272" spans="1:11" x14ac:dyDescent="0.25">
      <c r="A272" s="20">
        <v>44725</v>
      </c>
      <c r="B272" s="21" t="s">
        <v>14612</v>
      </c>
      <c r="C272" s="21">
        <v>61</v>
      </c>
      <c r="D272" s="59"/>
      <c r="E272" s="21">
        <v>139.5</v>
      </c>
      <c r="F272" s="111"/>
      <c r="G272" s="14"/>
      <c r="H272" s="14"/>
      <c r="I272" s="14"/>
      <c r="J272" s="14"/>
      <c r="K272" s="14"/>
    </row>
    <row r="273" spans="1:11" x14ac:dyDescent="0.25">
      <c r="A273" s="20">
        <v>44725</v>
      </c>
      <c r="B273" s="21" t="s">
        <v>14613</v>
      </c>
      <c r="C273" s="21">
        <v>19</v>
      </c>
      <c r="D273" s="59"/>
      <c r="E273" s="21">
        <v>45</v>
      </c>
      <c r="F273" s="111"/>
      <c r="G273" s="14"/>
      <c r="H273" s="14"/>
      <c r="I273" s="14"/>
      <c r="J273" s="14"/>
      <c r="K273" s="14"/>
    </row>
    <row r="274" spans="1:11" x14ac:dyDescent="0.25">
      <c r="A274" s="20">
        <v>44725</v>
      </c>
      <c r="B274" s="21" t="s">
        <v>14614</v>
      </c>
      <c r="C274" s="21">
        <v>22</v>
      </c>
      <c r="D274" s="59"/>
      <c r="E274" s="21">
        <v>41.85</v>
      </c>
      <c r="F274" s="111"/>
      <c r="G274" s="14"/>
      <c r="H274" s="14"/>
      <c r="I274" s="14"/>
      <c r="J274" s="14"/>
      <c r="K274" s="14"/>
    </row>
    <row r="275" spans="1:11" x14ac:dyDescent="0.25">
      <c r="A275" s="20">
        <v>44725</v>
      </c>
      <c r="B275" s="21" t="s">
        <v>14615</v>
      </c>
      <c r="C275" s="21">
        <v>20</v>
      </c>
      <c r="D275" s="59"/>
      <c r="E275" s="21">
        <v>45</v>
      </c>
      <c r="F275" s="111"/>
      <c r="G275" s="14"/>
      <c r="H275" s="14"/>
      <c r="I275" s="14"/>
      <c r="J275" s="14"/>
      <c r="K275" s="14"/>
    </row>
    <row r="276" spans="1:11" x14ac:dyDescent="0.25">
      <c r="A276" s="20">
        <v>44725</v>
      </c>
      <c r="B276" s="21" t="s">
        <v>14616</v>
      </c>
      <c r="C276" s="21">
        <v>32</v>
      </c>
      <c r="D276" s="21"/>
      <c r="E276" s="21">
        <v>69</v>
      </c>
      <c r="F276" s="292"/>
      <c r="G276" s="14"/>
      <c r="H276" s="14"/>
      <c r="I276" s="14"/>
      <c r="J276" s="14"/>
      <c r="K276" s="14"/>
    </row>
    <row r="277" spans="1:11" x14ac:dyDescent="0.25">
      <c r="A277" s="20">
        <v>44725</v>
      </c>
      <c r="B277" s="21" t="s">
        <v>14617</v>
      </c>
      <c r="C277" s="21">
        <v>81</v>
      </c>
      <c r="D277" s="59"/>
      <c r="E277" s="21">
        <v>175.5</v>
      </c>
      <c r="F277" s="111"/>
      <c r="G277" s="14"/>
      <c r="H277" s="14"/>
      <c r="I277" s="14"/>
      <c r="J277" s="14"/>
      <c r="K277" s="14"/>
    </row>
    <row r="278" spans="1:11" x14ac:dyDescent="0.25">
      <c r="A278" s="20">
        <v>44725</v>
      </c>
      <c r="B278" s="21" t="s">
        <v>14618</v>
      </c>
      <c r="C278" s="21">
        <v>678</v>
      </c>
      <c r="D278" s="59"/>
      <c r="E278" s="60">
        <v>1417.5</v>
      </c>
      <c r="F278" s="292"/>
      <c r="G278" s="14"/>
      <c r="H278" s="14"/>
      <c r="I278" s="14"/>
      <c r="J278" s="14"/>
      <c r="K278" s="14"/>
    </row>
    <row r="279" spans="1:11" x14ac:dyDescent="0.25">
      <c r="A279" s="20">
        <v>44725</v>
      </c>
      <c r="B279" s="21" t="s">
        <v>14619</v>
      </c>
      <c r="C279" s="21">
        <v>13</v>
      </c>
      <c r="D279" s="59"/>
      <c r="E279" s="21">
        <v>52</v>
      </c>
      <c r="F279" s="111"/>
      <c r="G279" s="14"/>
      <c r="H279" s="14"/>
      <c r="I279" s="14"/>
      <c r="J279" s="14"/>
      <c r="K279" s="14"/>
    </row>
    <row r="280" spans="1:11" x14ac:dyDescent="0.25">
      <c r="A280" s="20">
        <v>44725</v>
      </c>
      <c r="B280" s="21" t="s">
        <v>14620</v>
      </c>
      <c r="C280" s="21">
        <v>80</v>
      </c>
      <c r="D280" s="59"/>
      <c r="E280" s="21">
        <v>180</v>
      </c>
      <c r="F280" s="111"/>
      <c r="G280" s="14"/>
      <c r="H280" s="14"/>
      <c r="I280" s="14"/>
      <c r="J280" s="14"/>
      <c r="K280" s="14"/>
    </row>
    <row r="281" spans="1:11" x14ac:dyDescent="0.25">
      <c r="A281" s="20">
        <v>44725</v>
      </c>
      <c r="B281" s="21" t="s">
        <v>14621</v>
      </c>
      <c r="C281" s="21">
        <v>23</v>
      </c>
      <c r="D281" s="21">
        <v>60.89</v>
      </c>
      <c r="E281" s="59"/>
      <c r="F281" s="111"/>
      <c r="G281" s="14"/>
      <c r="H281" s="14"/>
      <c r="I281" s="14"/>
      <c r="J281" s="14"/>
      <c r="K281" s="14"/>
    </row>
    <row r="282" spans="1:11" x14ac:dyDescent="0.25">
      <c r="A282" s="20">
        <v>44725</v>
      </c>
      <c r="B282" s="21" t="s">
        <v>14622</v>
      </c>
      <c r="C282" s="21">
        <v>80</v>
      </c>
      <c r="D282" s="59"/>
      <c r="E282" s="21">
        <v>175.5</v>
      </c>
      <c r="F282" s="111"/>
      <c r="G282" s="14"/>
      <c r="H282" s="14"/>
      <c r="I282" s="14"/>
      <c r="J282" s="14"/>
      <c r="K282" s="14"/>
    </row>
    <row r="283" spans="1:11" x14ac:dyDescent="0.25">
      <c r="A283" s="20">
        <v>44725</v>
      </c>
      <c r="B283" s="21" t="s">
        <v>14623</v>
      </c>
      <c r="C283" s="21">
        <v>50</v>
      </c>
      <c r="D283" s="59"/>
      <c r="E283" s="21">
        <v>112.5</v>
      </c>
      <c r="F283" s="111"/>
      <c r="G283" s="14"/>
      <c r="H283" s="14"/>
      <c r="I283" s="14"/>
      <c r="J283" s="14"/>
      <c r="K283" s="14"/>
    </row>
    <row r="284" spans="1:11" x14ac:dyDescent="0.25">
      <c r="A284" s="20">
        <v>44725</v>
      </c>
      <c r="B284" s="21" t="s">
        <v>14624</v>
      </c>
      <c r="C284" s="21">
        <v>297</v>
      </c>
      <c r="D284" s="59"/>
      <c r="E284" s="21">
        <v>572.85</v>
      </c>
      <c r="F284" s="292"/>
      <c r="H284" s="14"/>
      <c r="I284" s="14"/>
      <c r="J284" s="14"/>
      <c r="K284" s="14"/>
    </row>
    <row r="285" spans="1:11" x14ac:dyDescent="0.25">
      <c r="A285" s="20">
        <v>44725</v>
      </c>
      <c r="B285" s="21" t="s">
        <v>14625</v>
      </c>
      <c r="C285" s="21">
        <v>22</v>
      </c>
      <c r="D285" s="59"/>
      <c r="E285" s="21">
        <v>67.599999999999994</v>
      </c>
      <c r="F285" s="111"/>
      <c r="H285" s="14"/>
      <c r="I285" s="14"/>
      <c r="J285" s="14"/>
      <c r="K285" s="14"/>
    </row>
    <row r="286" spans="1:11" x14ac:dyDescent="0.25">
      <c r="A286" s="20">
        <v>44725</v>
      </c>
      <c r="B286" s="21" t="s">
        <v>14626</v>
      </c>
      <c r="C286" s="21">
        <v>55</v>
      </c>
      <c r="D286" s="59"/>
      <c r="E286" s="21">
        <v>130</v>
      </c>
      <c r="F286" s="111"/>
      <c r="G286" s="14"/>
      <c r="H286" s="14"/>
      <c r="I286" s="14"/>
      <c r="J286" s="14"/>
      <c r="K286" s="14"/>
    </row>
    <row r="287" spans="1:11" x14ac:dyDescent="0.25">
      <c r="A287" s="20">
        <v>44725</v>
      </c>
      <c r="B287" s="21" t="s">
        <v>14627</v>
      </c>
      <c r="C287" s="21">
        <v>63</v>
      </c>
      <c r="D287" s="21">
        <v>219.12</v>
      </c>
      <c r="E287" s="21"/>
      <c r="F287" s="111"/>
      <c r="G287" s="14"/>
      <c r="H287" s="14"/>
      <c r="I287" s="14"/>
      <c r="J287" s="14"/>
      <c r="K287" s="14"/>
    </row>
    <row r="288" spans="1:11" x14ac:dyDescent="0.25">
      <c r="A288" s="20">
        <v>44725</v>
      </c>
      <c r="B288" s="21" t="s">
        <v>14628</v>
      </c>
      <c r="C288" s="21">
        <v>88</v>
      </c>
      <c r="D288" s="59"/>
      <c r="E288" s="21">
        <v>208</v>
      </c>
      <c r="F288" s="14"/>
      <c r="G288" s="14"/>
      <c r="H288" s="14"/>
      <c r="I288" s="14"/>
      <c r="J288" s="14"/>
      <c r="K288" s="14"/>
    </row>
    <row r="289" spans="1:11" x14ac:dyDescent="0.25">
      <c r="A289" s="20">
        <v>44725</v>
      </c>
      <c r="B289" s="21" t="s">
        <v>14629</v>
      </c>
      <c r="C289" s="21">
        <v>1386</v>
      </c>
      <c r="D289" s="59"/>
      <c r="E289" s="60">
        <v>2606.7600000000002</v>
      </c>
      <c r="F289" s="14"/>
      <c r="G289" s="14"/>
      <c r="H289" s="14"/>
      <c r="I289" s="14"/>
      <c r="J289" s="14"/>
      <c r="K289" s="14"/>
    </row>
    <row r="290" spans="1:11" x14ac:dyDescent="0.25">
      <c r="A290" s="20">
        <v>44725</v>
      </c>
      <c r="B290" s="21" t="s">
        <v>14630</v>
      </c>
      <c r="C290" s="21">
        <v>1080</v>
      </c>
      <c r="D290" s="59"/>
      <c r="E290" s="60">
        <v>2359.8000000000002</v>
      </c>
      <c r="F290" s="14"/>
      <c r="G290" s="14"/>
      <c r="H290" s="14"/>
      <c r="I290" s="14"/>
      <c r="J290" s="14"/>
      <c r="K290" s="14"/>
    </row>
    <row r="291" spans="1:11" x14ac:dyDescent="0.25">
      <c r="A291" s="20">
        <v>44725</v>
      </c>
      <c r="B291" s="21" t="s">
        <v>14632</v>
      </c>
      <c r="C291" s="21">
        <v>22</v>
      </c>
      <c r="D291" s="59"/>
      <c r="E291" s="21">
        <v>45</v>
      </c>
      <c r="F291" s="14"/>
      <c r="G291" s="14"/>
      <c r="H291" s="14"/>
      <c r="I291" s="14"/>
      <c r="J291" s="14"/>
      <c r="K291" s="14"/>
    </row>
    <row r="292" spans="1:11" x14ac:dyDescent="0.25">
      <c r="A292" s="20">
        <v>44725</v>
      </c>
      <c r="B292" s="184" t="s">
        <v>14633</v>
      </c>
      <c r="C292" s="21">
        <v>12</v>
      </c>
      <c r="D292" s="206">
        <v>177.27</v>
      </c>
      <c r="E292" s="21"/>
      <c r="F292" s="14"/>
      <c r="G292" s="14"/>
    </row>
    <row r="293" spans="1:11" x14ac:dyDescent="0.25">
      <c r="A293" s="20">
        <v>44725</v>
      </c>
      <c r="B293" s="184" t="s">
        <v>14634</v>
      </c>
      <c r="C293" s="21">
        <v>43</v>
      </c>
      <c r="D293" s="206">
        <v>88.56</v>
      </c>
      <c r="E293" s="21"/>
      <c r="F293" s="14"/>
      <c r="G293" s="14"/>
      <c r="H293" s="14"/>
      <c r="I293" s="14"/>
      <c r="J293" s="14"/>
      <c r="K293" s="14"/>
    </row>
    <row r="294" spans="1:11" ht="25.5" x14ac:dyDescent="0.25">
      <c r="A294" s="20">
        <v>44725</v>
      </c>
      <c r="B294" s="184" t="s">
        <v>14639</v>
      </c>
      <c r="C294" s="21">
        <v>50</v>
      </c>
      <c r="D294" s="317">
        <v>210.58</v>
      </c>
      <c r="E294" s="253"/>
      <c r="F294" s="14"/>
      <c r="G294" s="14"/>
      <c r="H294" s="14"/>
      <c r="I294" s="14"/>
      <c r="J294" s="14"/>
      <c r="K294" s="14"/>
    </row>
    <row r="295" spans="1:11" x14ac:dyDescent="0.25">
      <c r="A295" s="20">
        <v>44725</v>
      </c>
      <c r="B295" s="184" t="s">
        <v>14640</v>
      </c>
      <c r="C295" s="21">
        <v>166</v>
      </c>
      <c r="D295" s="315"/>
      <c r="E295" s="112">
        <v>405.6</v>
      </c>
      <c r="F295" s="14"/>
      <c r="G295" s="14"/>
      <c r="H295" s="14"/>
      <c r="I295" s="14"/>
      <c r="J295" s="14"/>
      <c r="K295" s="14"/>
    </row>
    <row r="296" spans="1:11" x14ac:dyDescent="0.25">
      <c r="A296" s="20">
        <v>44725</v>
      </c>
      <c r="B296" s="184" t="s">
        <v>14641</v>
      </c>
      <c r="C296" s="253">
        <v>125</v>
      </c>
      <c r="D296" s="317">
        <v>330.62</v>
      </c>
      <c r="E296" s="253"/>
      <c r="F296" s="287"/>
      <c r="G296" s="14"/>
      <c r="H296" s="14"/>
      <c r="I296" s="14"/>
      <c r="J296" s="14"/>
      <c r="K296" s="14"/>
    </row>
    <row r="297" spans="1:11" x14ac:dyDescent="0.25">
      <c r="A297" s="20">
        <v>44726</v>
      </c>
      <c r="B297" s="184" t="s">
        <v>14642</v>
      </c>
      <c r="C297" s="253">
        <v>152</v>
      </c>
      <c r="D297" s="206"/>
      <c r="E297" s="21">
        <v>341.7</v>
      </c>
      <c r="F297" s="14"/>
      <c r="G297" s="14"/>
      <c r="H297" s="14"/>
      <c r="I297" s="14"/>
      <c r="J297" s="14"/>
      <c r="K297" s="14"/>
    </row>
    <row r="298" spans="1:11" x14ac:dyDescent="0.25">
      <c r="A298" s="20">
        <v>44726</v>
      </c>
      <c r="B298" s="184" t="s">
        <v>14643</v>
      </c>
      <c r="C298" s="67">
        <v>480</v>
      </c>
      <c r="D298" s="206"/>
      <c r="E298" s="21">
        <v>988.2</v>
      </c>
      <c r="F298" s="14"/>
      <c r="G298" s="14"/>
    </row>
    <row r="299" spans="1:11" x14ac:dyDescent="0.25">
      <c r="A299" s="20">
        <v>44726</v>
      </c>
      <c r="B299" s="184" t="s">
        <v>14644</v>
      </c>
      <c r="C299" s="21">
        <v>120</v>
      </c>
      <c r="D299" s="315"/>
      <c r="E299" s="21">
        <v>291.2</v>
      </c>
      <c r="F299" s="14"/>
      <c r="G299" s="14"/>
    </row>
    <row r="300" spans="1:11" x14ac:dyDescent="0.25">
      <c r="A300" s="20">
        <v>44726</v>
      </c>
      <c r="B300" s="184" t="s">
        <v>14645</v>
      </c>
      <c r="C300" s="21">
        <v>46</v>
      </c>
      <c r="D300" s="206">
        <v>127.31</v>
      </c>
      <c r="E300" s="21"/>
      <c r="F300" s="14"/>
      <c r="G300" s="14"/>
    </row>
    <row r="301" spans="1:11" x14ac:dyDescent="0.25">
      <c r="A301" s="20">
        <v>44726</v>
      </c>
      <c r="B301" s="184" t="s">
        <v>14646</v>
      </c>
      <c r="C301" s="21">
        <v>10</v>
      </c>
      <c r="D301" s="206">
        <v>88.56</v>
      </c>
      <c r="E301" s="21"/>
      <c r="F301" s="23"/>
    </row>
    <row r="302" spans="1:11" x14ac:dyDescent="0.25">
      <c r="A302" s="20">
        <v>44726</v>
      </c>
      <c r="B302" s="184" t="s">
        <v>14631</v>
      </c>
      <c r="C302" s="67">
        <v>2460</v>
      </c>
      <c r="D302" s="315"/>
      <c r="E302" s="60">
        <v>3924.9</v>
      </c>
      <c r="F302" s="233"/>
    </row>
    <row r="303" spans="1:11" x14ac:dyDescent="0.25">
      <c r="A303" s="20">
        <v>44726</v>
      </c>
      <c r="B303" s="184" t="s">
        <v>14647</v>
      </c>
      <c r="C303" s="21">
        <v>46</v>
      </c>
      <c r="D303" s="206"/>
      <c r="E303" s="21">
        <v>121.5</v>
      </c>
      <c r="F303" s="14"/>
      <c r="G303" s="14"/>
    </row>
    <row r="304" spans="1:11" x14ac:dyDescent="0.25">
      <c r="A304" s="20">
        <v>44726</v>
      </c>
      <c r="B304" s="184" t="s">
        <v>14648</v>
      </c>
      <c r="C304" s="21">
        <v>123</v>
      </c>
      <c r="D304" s="206"/>
      <c r="E304" s="21">
        <v>261</v>
      </c>
      <c r="F304" s="14"/>
      <c r="G304" s="14"/>
    </row>
    <row r="305" spans="1:7" x14ac:dyDescent="0.25">
      <c r="A305" s="20">
        <v>44726</v>
      </c>
      <c r="B305" s="184" t="s">
        <v>14649</v>
      </c>
      <c r="C305" s="21">
        <v>72</v>
      </c>
      <c r="D305" s="315"/>
      <c r="E305" s="21">
        <v>175.5</v>
      </c>
      <c r="F305" s="14"/>
      <c r="G305" s="14"/>
    </row>
    <row r="306" spans="1:7" x14ac:dyDescent="0.25">
      <c r="A306" s="20">
        <v>44726</v>
      </c>
      <c r="B306" s="21" t="s">
        <v>14650</v>
      </c>
      <c r="C306" s="344">
        <v>60</v>
      </c>
      <c r="D306" s="112">
        <v>179.09</v>
      </c>
      <c r="E306" s="253"/>
      <c r="F306" s="14"/>
      <c r="G306" s="14"/>
    </row>
    <row r="307" spans="1:7" x14ac:dyDescent="0.25">
      <c r="A307" s="20">
        <v>44726</v>
      </c>
      <c r="B307" s="21" t="s">
        <v>14651</v>
      </c>
      <c r="C307" s="21">
        <v>583</v>
      </c>
      <c r="D307" s="112"/>
      <c r="E307" s="60">
        <v>1452.36</v>
      </c>
      <c r="F307" s="287"/>
      <c r="G307" s="14"/>
    </row>
    <row r="308" spans="1:7" x14ac:dyDescent="0.25">
      <c r="A308" s="20">
        <v>44726</v>
      </c>
      <c r="B308" s="21" t="s">
        <v>14652</v>
      </c>
      <c r="C308" s="21">
        <v>44</v>
      </c>
      <c r="D308" s="112"/>
      <c r="E308" s="21">
        <v>149</v>
      </c>
      <c r="F308" s="14"/>
      <c r="G308" s="14"/>
    </row>
    <row r="309" spans="1:7" x14ac:dyDescent="0.25">
      <c r="A309" s="20">
        <v>44726</v>
      </c>
      <c r="B309" s="184" t="s">
        <v>14653</v>
      </c>
      <c r="C309" s="21">
        <v>45</v>
      </c>
      <c r="D309" s="375"/>
      <c r="E309" s="21">
        <v>96.6</v>
      </c>
      <c r="F309" s="14"/>
      <c r="G309" s="14"/>
    </row>
    <row r="310" spans="1:7" x14ac:dyDescent="0.25">
      <c r="A310" s="20">
        <v>44726</v>
      </c>
      <c r="B310" s="184" t="s">
        <v>14654</v>
      </c>
      <c r="C310" s="21">
        <v>136</v>
      </c>
      <c r="D310" s="315"/>
      <c r="E310" s="21">
        <v>319.5</v>
      </c>
      <c r="F310" s="14"/>
      <c r="G310" s="14"/>
    </row>
    <row r="311" spans="1:7" x14ac:dyDescent="0.25">
      <c r="A311" s="20">
        <v>44726</v>
      </c>
      <c r="B311" s="184" t="s">
        <v>14655</v>
      </c>
      <c r="C311" s="21">
        <v>16</v>
      </c>
      <c r="D311" s="315"/>
      <c r="E311" s="21">
        <v>45</v>
      </c>
      <c r="F311" s="14"/>
      <c r="G311" s="14"/>
    </row>
    <row r="312" spans="1:7" x14ac:dyDescent="0.25">
      <c r="A312" s="20">
        <v>44726</v>
      </c>
      <c r="B312" s="184" t="s">
        <v>14656</v>
      </c>
      <c r="C312" s="21">
        <v>5</v>
      </c>
      <c r="D312" s="317">
        <v>22.39</v>
      </c>
      <c r="E312" s="21"/>
      <c r="F312" s="14"/>
      <c r="G312" s="14"/>
    </row>
    <row r="313" spans="1:7" x14ac:dyDescent="0.25">
      <c r="A313" s="20">
        <v>44726</v>
      </c>
      <c r="B313" s="184" t="s">
        <v>14657</v>
      </c>
      <c r="C313" s="21">
        <v>13</v>
      </c>
      <c r="D313" s="206"/>
      <c r="E313" s="112">
        <v>93.5</v>
      </c>
      <c r="F313" s="14"/>
      <c r="G313" s="14"/>
    </row>
    <row r="314" spans="1:7" x14ac:dyDescent="0.25">
      <c r="A314" s="20">
        <v>44726</v>
      </c>
      <c r="B314" s="184" t="s">
        <v>14658</v>
      </c>
      <c r="C314" s="21">
        <v>135</v>
      </c>
      <c r="D314" s="317">
        <v>268.63</v>
      </c>
      <c r="E314" s="21"/>
      <c r="F314" s="14"/>
      <c r="G314" s="14"/>
    </row>
    <row r="315" spans="1:7" x14ac:dyDescent="0.25">
      <c r="A315" s="20">
        <v>44726</v>
      </c>
      <c r="B315" s="184" t="s">
        <v>14659</v>
      </c>
      <c r="C315" s="21">
        <v>40</v>
      </c>
      <c r="D315" s="315"/>
      <c r="E315" s="21">
        <v>94.5</v>
      </c>
      <c r="F315" s="14"/>
      <c r="G315" s="14"/>
    </row>
    <row r="316" spans="1:7" x14ac:dyDescent="0.25">
      <c r="A316" s="20">
        <v>44726</v>
      </c>
      <c r="B316" s="184" t="s">
        <v>14660</v>
      </c>
      <c r="C316" s="21">
        <v>470</v>
      </c>
      <c r="D316" s="315"/>
      <c r="E316" s="21">
        <v>933.66</v>
      </c>
      <c r="F316" s="14"/>
      <c r="G316" s="14"/>
    </row>
    <row r="317" spans="1:7" x14ac:dyDescent="0.25">
      <c r="A317" s="20">
        <v>44726</v>
      </c>
      <c r="B317" s="184" t="s">
        <v>14661</v>
      </c>
      <c r="C317" s="272">
        <v>864</v>
      </c>
      <c r="D317" s="315"/>
      <c r="E317" s="60">
        <v>2370</v>
      </c>
      <c r="F317" s="14"/>
      <c r="G317" s="14"/>
    </row>
    <row r="318" spans="1:7" x14ac:dyDescent="0.25">
      <c r="A318" s="20">
        <v>44726</v>
      </c>
      <c r="B318" s="184" t="s">
        <v>14662</v>
      </c>
      <c r="C318" s="253">
        <v>168</v>
      </c>
      <c r="D318" s="315"/>
      <c r="E318" s="21">
        <v>343.29</v>
      </c>
      <c r="F318" s="14"/>
      <c r="G318" s="14"/>
    </row>
    <row r="319" spans="1:7" x14ac:dyDescent="0.25">
      <c r="A319" s="20">
        <v>44726</v>
      </c>
      <c r="B319" s="21" t="s">
        <v>14663</v>
      </c>
      <c r="C319" s="21">
        <v>69</v>
      </c>
      <c r="D319" s="253"/>
      <c r="E319" s="21">
        <v>174.6</v>
      </c>
      <c r="F319" s="14"/>
      <c r="G319" s="14"/>
    </row>
    <row r="320" spans="1:7" x14ac:dyDescent="0.25">
      <c r="A320" s="20">
        <v>44726</v>
      </c>
      <c r="B320" s="21" t="s">
        <v>14664</v>
      </c>
      <c r="C320" s="21">
        <v>308</v>
      </c>
      <c r="D320" s="272"/>
      <c r="E320" s="21">
        <v>675</v>
      </c>
      <c r="F320" s="23"/>
    </row>
    <row r="321" spans="1:7" x14ac:dyDescent="0.25">
      <c r="A321" s="20">
        <v>44726</v>
      </c>
      <c r="B321" s="21" t="s">
        <v>14665</v>
      </c>
      <c r="C321" s="21">
        <v>25</v>
      </c>
      <c r="D321" s="21">
        <v>66.42</v>
      </c>
      <c r="E321" s="21"/>
      <c r="F321" s="23"/>
    </row>
    <row r="322" spans="1:7" x14ac:dyDescent="0.25">
      <c r="A322" s="20">
        <v>44726</v>
      </c>
      <c r="B322" s="21" t="s">
        <v>14666</v>
      </c>
      <c r="C322" s="21">
        <v>232</v>
      </c>
      <c r="D322" s="21"/>
      <c r="E322" s="21">
        <v>508.5</v>
      </c>
      <c r="F322" s="14"/>
      <c r="G322" s="14"/>
    </row>
    <row r="323" spans="1:7" x14ac:dyDescent="0.25">
      <c r="A323" s="20">
        <v>44726</v>
      </c>
      <c r="B323" s="21" t="s">
        <v>14667</v>
      </c>
      <c r="C323" s="21">
        <v>1490</v>
      </c>
      <c r="D323" s="21"/>
      <c r="E323" s="60">
        <v>4158</v>
      </c>
      <c r="F323" s="14"/>
      <c r="G323" s="14"/>
    </row>
    <row r="324" spans="1:7" x14ac:dyDescent="0.25">
      <c r="A324" s="20">
        <v>44726</v>
      </c>
      <c r="B324" s="21" t="s">
        <v>14668</v>
      </c>
      <c r="C324" s="21">
        <v>25</v>
      </c>
      <c r="D324" s="21">
        <v>70.36</v>
      </c>
      <c r="E324" s="21"/>
      <c r="F324" s="14"/>
      <c r="G324" s="14"/>
    </row>
    <row r="325" spans="1:7" x14ac:dyDescent="0.25">
      <c r="A325" s="20">
        <v>44726</v>
      </c>
      <c r="B325" s="21" t="s">
        <v>14669</v>
      </c>
      <c r="C325" s="21">
        <v>55</v>
      </c>
      <c r="D325" s="21"/>
      <c r="E325" s="21">
        <v>121.5</v>
      </c>
      <c r="F325" s="14"/>
      <c r="G325" s="14"/>
    </row>
    <row r="326" spans="1:7" ht="25.5" x14ac:dyDescent="0.25">
      <c r="A326" s="20">
        <v>44726</v>
      </c>
      <c r="B326" s="21" t="s">
        <v>14670</v>
      </c>
      <c r="C326" s="21">
        <v>42</v>
      </c>
      <c r="D326" s="21"/>
      <c r="E326" s="21">
        <v>99</v>
      </c>
      <c r="F326" s="14"/>
      <c r="G326" s="14"/>
    </row>
    <row r="327" spans="1:7" x14ac:dyDescent="0.25">
      <c r="A327" s="20">
        <v>44726</v>
      </c>
      <c r="B327" s="21" t="s">
        <v>14671</v>
      </c>
      <c r="C327" s="21">
        <v>0</v>
      </c>
      <c r="D327" s="21"/>
      <c r="E327" s="21">
        <v>198.8</v>
      </c>
      <c r="F327" s="14" t="s">
        <v>14709</v>
      </c>
      <c r="G327" s="14"/>
    </row>
    <row r="328" spans="1:7" x14ac:dyDescent="0.25">
      <c r="A328" s="20">
        <v>44726</v>
      </c>
      <c r="B328" s="21" t="s">
        <v>14672</v>
      </c>
      <c r="C328" s="21">
        <v>642</v>
      </c>
      <c r="D328" s="21"/>
      <c r="E328" s="60">
        <v>1239.75</v>
      </c>
      <c r="F328" s="14"/>
      <c r="G328" s="14"/>
    </row>
    <row r="329" spans="1:7" x14ac:dyDescent="0.25">
      <c r="A329" s="20">
        <v>44726</v>
      </c>
      <c r="B329" s="21" t="s">
        <v>14673</v>
      </c>
      <c r="C329" s="21">
        <v>21</v>
      </c>
      <c r="D329" s="21">
        <v>55.35</v>
      </c>
      <c r="E329" s="21"/>
      <c r="F329" s="14"/>
      <c r="G329" s="14"/>
    </row>
    <row r="330" spans="1:7" x14ac:dyDescent="0.25">
      <c r="A330" s="20">
        <v>44726</v>
      </c>
      <c r="B330" s="21" t="s">
        <v>14674</v>
      </c>
      <c r="C330" s="21">
        <v>50</v>
      </c>
      <c r="D330" s="21">
        <v>154.97999999999999</v>
      </c>
      <c r="E330" s="21"/>
      <c r="F330" s="14"/>
      <c r="G330" s="14"/>
    </row>
    <row r="331" spans="1:7" x14ac:dyDescent="0.25">
      <c r="A331" s="20">
        <v>44726</v>
      </c>
      <c r="B331" s="21" t="s">
        <v>14675</v>
      </c>
      <c r="C331" s="21">
        <v>10</v>
      </c>
      <c r="D331" s="21"/>
      <c r="E331" s="21">
        <v>45</v>
      </c>
      <c r="F331" s="14"/>
      <c r="G331" s="14"/>
    </row>
    <row r="332" spans="1:7" x14ac:dyDescent="0.25">
      <c r="A332" s="20">
        <v>44726</v>
      </c>
      <c r="B332" s="21" t="s">
        <v>14676</v>
      </c>
      <c r="C332" s="21">
        <v>32</v>
      </c>
      <c r="D332" s="21">
        <v>88.56</v>
      </c>
      <c r="E332" s="21"/>
      <c r="F332" s="14"/>
      <c r="G332" s="14"/>
    </row>
    <row r="333" spans="1:7" x14ac:dyDescent="0.25">
      <c r="A333" s="20">
        <v>44726</v>
      </c>
      <c r="B333" s="21" t="s">
        <v>14677</v>
      </c>
      <c r="C333" s="21">
        <v>25</v>
      </c>
      <c r="D333" s="21">
        <v>63.96</v>
      </c>
      <c r="E333" s="21"/>
      <c r="F333" s="14"/>
      <c r="G333" s="14"/>
    </row>
    <row r="334" spans="1:7" x14ac:dyDescent="0.25">
      <c r="A334" s="20">
        <v>44726</v>
      </c>
      <c r="B334" s="21" t="s">
        <v>14678</v>
      </c>
      <c r="C334" s="21">
        <v>99</v>
      </c>
      <c r="D334" s="21"/>
      <c r="E334" s="21">
        <v>218.4</v>
      </c>
      <c r="F334" s="14"/>
      <c r="G334" s="14"/>
    </row>
    <row r="335" spans="1:7" x14ac:dyDescent="0.25">
      <c r="A335" s="20">
        <v>44726</v>
      </c>
      <c r="B335" s="21" t="s">
        <v>14679</v>
      </c>
      <c r="C335" s="21">
        <v>24</v>
      </c>
      <c r="D335" s="21">
        <v>93.85</v>
      </c>
      <c r="E335" s="21"/>
      <c r="F335" s="14"/>
      <c r="G335" s="14"/>
    </row>
    <row r="336" spans="1:7" x14ac:dyDescent="0.25">
      <c r="A336" s="20">
        <v>44727</v>
      </c>
      <c r="B336" s="21" t="s">
        <v>14680</v>
      </c>
      <c r="C336" s="21">
        <v>10</v>
      </c>
      <c r="D336" s="21">
        <v>55.35</v>
      </c>
      <c r="E336" s="21"/>
      <c r="F336" s="14"/>
      <c r="G336" s="14"/>
    </row>
    <row r="337" spans="1:7" x14ac:dyDescent="0.25">
      <c r="A337" s="20">
        <v>44727</v>
      </c>
      <c r="B337" s="21" t="s">
        <v>14681</v>
      </c>
      <c r="C337" s="21">
        <v>38</v>
      </c>
      <c r="D337" s="21">
        <v>105.17</v>
      </c>
      <c r="E337" s="21"/>
      <c r="F337" s="14"/>
      <c r="G337" s="14"/>
    </row>
    <row r="338" spans="1:7" x14ac:dyDescent="0.25">
      <c r="A338" s="20">
        <v>44727</v>
      </c>
      <c r="B338" s="21" t="s">
        <v>14682</v>
      </c>
      <c r="C338" s="21">
        <v>185</v>
      </c>
      <c r="D338" s="21"/>
      <c r="E338" s="21">
        <v>315</v>
      </c>
      <c r="F338" s="14"/>
      <c r="G338" s="14"/>
    </row>
    <row r="339" spans="1:7" x14ac:dyDescent="0.25">
      <c r="A339" s="20">
        <v>44727</v>
      </c>
      <c r="B339" s="21" t="s">
        <v>14683</v>
      </c>
      <c r="C339" s="21">
        <v>23</v>
      </c>
      <c r="D339" s="21"/>
      <c r="E339" s="21">
        <v>54</v>
      </c>
      <c r="F339" s="14"/>
      <c r="G339" s="14"/>
    </row>
    <row r="340" spans="1:7" x14ac:dyDescent="0.25">
      <c r="A340" s="20">
        <v>44727</v>
      </c>
      <c r="B340" s="21" t="s">
        <v>14684</v>
      </c>
      <c r="C340" s="21">
        <v>18</v>
      </c>
      <c r="D340" s="21"/>
      <c r="E340" s="21">
        <v>45</v>
      </c>
      <c r="F340" s="14"/>
      <c r="G340" s="14"/>
    </row>
    <row r="341" spans="1:7" x14ac:dyDescent="0.25">
      <c r="A341" s="20">
        <v>44727</v>
      </c>
      <c r="B341" s="21" t="s">
        <v>14685</v>
      </c>
      <c r="C341" s="21">
        <v>204</v>
      </c>
      <c r="D341" s="21"/>
      <c r="E341" s="21">
        <v>468</v>
      </c>
      <c r="F341" s="14"/>
      <c r="G341" s="14"/>
    </row>
    <row r="342" spans="1:7" x14ac:dyDescent="0.25">
      <c r="A342" s="20">
        <v>44727</v>
      </c>
      <c r="B342" s="21" t="s">
        <v>14686</v>
      </c>
      <c r="C342" s="21">
        <v>282</v>
      </c>
      <c r="D342" s="21"/>
      <c r="E342" s="21">
        <v>630</v>
      </c>
      <c r="F342" s="14"/>
      <c r="G342" s="14"/>
    </row>
    <row r="343" spans="1:7" x14ac:dyDescent="0.25">
      <c r="A343" s="20">
        <v>44727</v>
      </c>
      <c r="B343" s="21" t="s">
        <v>14687</v>
      </c>
      <c r="C343" s="21">
        <v>90</v>
      </c>
      <c r="D343" s="21"/>
      <c r="E343" s="21">
        <v>228.8</v>
      </c>
      <c r="F343" s="14"/>
      <c r="G343" s="14"/>
    </row>
    <row r="344" spans="1:7" x14ac:dyDescent="0.25">
      <c r="A344" s="20">
        <v>44727</v>
      </c>
      <c r="B344" s="21" t="s">
        <v>14688</v>
      </c>
      <c r="C344" s="21">
        <v>74</v>
      </c>
      <c r="D344" s="21"/>
      <c r="E344" s="21">
        <v>187.2</v>
      </c>
      <c r="F344" s="14"/>
      <c r="G344" s="14"/>
    </row>
    <row r="345" spans="1:7" x14ac:dyDescent="0.25">
      <c r="A345" s="20">
        <v>44727</v>
      </c>
      <c r="B345" s="21" t="s">
        <v>14689</v>
      </c>
      <c r="C345" s="21">
        <v>125</v>
      </c>
      <c r="D345" s="21">
        <v>469.25</v>
      </c>
      <c r="E345" s="21"/>
      <c r="F345" s="14"/>
      <c r="G345" s="14"/>
    </row>
    <row r="346" spans="1:7" x14ac:dyDescent="0.25">
      <c r="A346" s="20">
        <v>44727</v>
      </c>
      <c r="B346" s="21" t="s">
        <v>14690</v>
      </c>
      <c r="C346" s="21">
        <v>21</v>
      </c>
      <c r="D346" s="21"/>
      <c r="E346" s="21">
        <v>45</v>
      </c>
      <c r="F346" s="14"/>
      <c r="G346" s="14"/>
    </row>
    <row r="347" spans="1:7" x14ac:dyDescent="0.25">
      <c r="A347" s="20">
        <v>44727</v>
      </c>
      <c r="B347" s="21" t="s">
        <v>14691</v>
      </c>
      <c r="C347" s="21">
        <v>26</v>
      </c>
      <c r="D347" s="21"/>
      <c r="E347" s="21">
        <v>72.8</v>
      </c>
      <c r="F347" s="14"/>
      <c r="G347" s="14"/>
    </row>
    <row r="348" spans="1:7" x14ac:dyDescent="0.25">
      <c r="A348" s="20">
        <v>44727</v>
      </c>
      <c r="B348" s="21" t="s">
        <v>14692</v>
      </c>
      <c r="C348" s="21">
        <v>110</v>
      </c>
      <c r="D348" s="21">
        <v>454.82</v>
      </c>
      <c r="E348" s="21"/>
      <c r="F348" s="14"/>
      <c r="G348" s="14"/>
    </row>
    <row r="349" spans="1:7" x14ac:dyDescent="0.25">
      <c r="A349" s="20">
        <v>44727</v>
      </c>
      <c r="B349" s="21" t="s">
        <v>14693</v>
      </c>
      <c r="C349" s="21">
        <v>10</v>
      </c>
      <c r="D349" s="21"/>
      <c r="E349" s="21">
        <v>45</v>
      </c>
      <c r="F349" s="14"/>
      <c r="G349" s="14"/>
    </row>
    <row r="350" spans="1:7" x14ac:dyDescent="0.25">
      <c r="A350" s="20">
        <v>44727</v>
      </c>
      <c r="B350" s="21" t="s">
        <v>14694</v>
      </c>
      <c r="C350" s="21">
        <v>10</v>
      </c>
      <c r="D350" s="21"/>
      <c r="E350" s="21">
        <v>45</v>
      </c>
      <c r="F350" s="14"/>
      <c r="G350" s="14"/>
    </row>
    <row r="351" spans="1:7" x14ac:dyDescent="0.25">
      <c r="A351" s="20">
        <v>44727</v>
      </c>
      <c r="B351" s="21" t="s">
        <v>14695</v>
      </c>
      <c r="C351" s="21">
        <v>350</v>
      </c>
      <c r="D351" s="21"/>
      <c r="E351" s="21">
        <v>639.6</v>
      </c>
      <c r="F351" s="287"/>
      <c r="G351" s="14"/>
    </row>
    <row r="352" spans="1:7" x14ac:dyDescent="0.25">
      <c r="A352" s="20">
        <v>44727</v>
      </c>
      <c r="B352" s="21" t="s">
        <v>14696</v>
      </c>
      <c r="C352" s="21">
        <v>200</v>
      </c>
      <c r="D352" s="21"/>
      <c r="E352" s="21">
        <v>655.20000000000005</v>
      </c>
      <c r="F352" s="14"/>
      <c r="G352" s="14"/>
    </row>
    <row r="353" spans="1:7" x14ac:dyDescent="0.25">
      <c r="A353" s="20">
        <v>44727</v>
      </c>
      <c r="B353" s="21" t="s">
        <v>14697</v>
      </c>
      <c r="C353" s="21">
        <v>28</v>
      </c>
      <c r="D353" s="21"/>
      <c r="E353" s="21">
        <v>72.8</v>
      </c>
      <c r="F353" s="14"/>
      <c r="G353" s="14"/>
    </row>
    <row r="354" spans="1:7" x14ac:dyDescent="0.25">
      <c r="A354" s="20">
        <v>44727</v>
      </c>
      <c r="B354" s="21" t="s">
        <v>14698</v>
      </c>
      <c r="C354" s="21">
        <v>120</v>
      </c>
      <c r="D354" s="21"/>
      <c r="E354" s="21">
        <v>265.5</v>
      </c>
      <c r="F354" s="14"/>
      <c r="G354" s="14"/>
    </row>
    <row r="355" spans="1:7" x14ac:dyDescent="0.25">
      <c r="A355" s="20">
        <v>44727</v>
      </c>
      <c r="B355" s="21" t="s">
        <v>14699</v>
      </c>
      <c r="C355" s="21">
        <v>41</v>
      </c>
      <c r="D355" s="21"/>
      <c r="E355" s="21">
        <v>99</v>
      </c>
      <c r="F355" s="23"/>
    </row>
    <row r="356" spans="1:7" x14ac:dyDescent="0.25">
      <c r="A356" s="20">
        <v>44727</v>
      </c>
      <c r="B356" s="21" t="s">
        <v>14700</v>
      </c>
      <c r="C356" s="21">
        <v>302</v>
      </c>
      <c r="D356" s="21"/>
      <c r="E356" s="21">
        <v>623.70000000000005</v>
      </c>
      <c r="F356" s="14"/>
      <c r="G356" s="14"/>
    </row>
    <row r="357" spans="1:7" x14ac:dyDescent="0.25">
      <c r="A357" s="20">
        <v>44727</v>
      </c>
      <c r="B357" s="21" t="s">
        <v>14701</v>
      </c>
      <c r="C357" s="21">
        <v>75</v>
      </c>
      <c r="D357" s="21"/>
      <c r="E357" s="21">
        <v>145.6</v>
      </c>
      <c r="F357" s="14"/>
      <c r="G357" s="14"/>
    </row>
    <row r="358" spans="1:7" x14ac:dyDescent="0.25">
      <c r="A358" s="20">
        <v>44727</v>
      </c>
      <c r="B358" s="21" t="s">
        <v>14702</v>
      </c>
      <c r="C358" s="21">
        <v>80</v>
      </c>
      <c r="D358" s="21"/>
      <c r="E358" s="21">
        <v>166.5</v>
      </c>
      <c r="F358" s="14"/>
      <c r="G358" s="14"/>
    </row>
    <row r="359" spans="1:7" x14ac:dyDescent="0.25">
      <c r="A359" s="20">
        <v>44727</v>
      </c>
      <c r="B359" s="21" t="s">
        <v>14703</v>
      </c>
      <c r="C359" s="21">
        <v>39</v>
      </c>
      <c r="D359" s="21">
        <v>116.24</v>
      </c>
      <c r="E359" s="21"/>
      <c r="F359" s="14"/>
      <c r="G359" s="14"/>
    </row>
    <row r="360" spans="1:7" x14ac:dyDescent="0.25">
      <c r="A360" s="20">
        <v>44727</v>
      </c>
      <c r="B360" s="21" t="s">
        <v>14704</v>
      </c>
      <c r="C360" s="21">
        <v>62</v>
      </c>
      <c r="D360" s="21"/>
      <c r="E360" s="21">
        <v>106.8</v>
      </c>
      <c r="F360" s="14"/>
      <c r="G360" s="14"/>
    </row>
    <row r="361" spans="1:7" x14ac:dyDescent="0.25">
      <c r="A361" s="20">
        <v>44727</v>
      </c>
      <c r="B361" s="21" t="s">
        <v>14705</v>
      </c>
      <c r="C361" s="21">
        <v>10</v>
      </c>
      <c r="D361" s="21"/>
      <c r="E361" s="21">
        <v>45</v>
      </c>
      <c r="F361" s="14"/>
      <c r="G361" s="14"/>
    </row>
    <row r="362" spans="1:7" x14ac:dyDescent="0.25">
      <c r="A362" s="20">
        <v>44727</v>
      </c>
      <c r="B362" s="21" t="s">
        <v>14706</v>
      </c>
      <c r="C362" s="21">
        <v>25</v>
      </c>
      <c r="D362" s="21"/>
      <c r="E362" s="21">
        <v>52</v>
      </c>
      <c r="F362" s="14"/>
      <c r="G362" s="14"/>
    </row>
    <row r="363" spans="1:7" x14ac:dyDescent="0.25">
      <c r="A363" s="20">
        <v>44727</v>
      </c>
      <c r="B363" s="21" t="s">
        <v>14707</v>
      </c>
      <c r="C363" s="21">
        <v>20</v>
      </c>
      <c r="D363" s="21">
        <v>55.35</v>
      </c>
      <c r="E363" s="21"/>
      <c r="F363" s="287"/>
      <c r="G363" s="14"/>
    </row>
    <row r="364" spans="1:7" x14ac:dyDescent="0.25">
      <c r="A364" s="20">
        <v>44727</v>
      </c>
      <c r="B364" s="21" t="s">
        <v>14708</v>
      </c>
      <c r="C364" s="21">
        <v>357</v>
      </c>
      <c r="D364" s="21"/>
      <c r="E364" s="253">
        <v>853.6</v>
      </c>
      <c r="F364" s="14"/>
      <c r="G364" s="14"/>
    </row>
    <row r="365" spans="1:7" x14ac:dyDescent="0.25">
      <c r="A365" s="20">
        <v>44729</v>
      </c>
      <c r="B365" s="21" t="s">
        <v>14710</v>
      </c>
      <c r="C365" s="253">
        <v>175</v>
      </c>
      <c r="D365" s="253"/>
      <c r="E365" s="112">
        <v>438.2</v>
      </c>
      <c r="F365" s="14"/>
      <c r="G365" s="14"/>
    </row>
    <row r="366" spans="1:7" x14ac:dyDescent="0.25">
      <c r="A366" s="20">
        <v>44729</v>
      </c>
      <c r="B366" s="21" t="s">
        <v>14711</v>
      </c>
      <c r="C366" s="253">
        <v>80</v>
      </c>
      <c r="D366" s="21">
        <v>179.09</v>
      </c>
      <c r="E366" s="253"/>
      <c r="F366" s="14"/>
      <c r="G366" s="14"/>
    </row>
    <row r="367" spans="1:7" x14ac:dyDescent="0.25">
      <c r="A367" s="20">
        <v>44729</v>
      </c>
      <c r="B367" s="21" t="s">
        <v>14712</v>
      </c>
      <c r="C367" s="310">
        <v>210</v>
      </c>
      <c r="D367" s="21">
        <v>416.72</v>
      </c>
      <c r="E367" s="253"/>
      <c r="F367" s="14"/>
      <c r="G367" s="14"/>
    </row>
    <row r="368" spans="1:7" x14ac:dyDescent="0.25">
      <c r="A368" s="20">
        <v>44729</v>
      </c>
      <c r="B368" s="184" t="s">
        <v>14713</v>
      </c>
      <c r="C368" s="21">
        <v>73</v>
      </c>
      <c r="D368" s="206">
        <v>221.22</v>
      </c>
      <c r="E368" s="253"/>
      <c r="F368" s="14"/>
      <c r="G368" s="14"/>
    </row>
    <row r="369" spans="1:7" x14ac:dyDescent="0.25">
      <c r="A369" s="20">
        <v>44729</v>
      </c>
      <c r="B369" s="184" t="s">
        <v>14714</v>
      </c>
      <c r="C369" s="21">
        <v>95</v>
      </c>
      <c r="D369" s="206">
        <v>306.52</v>
      </c>
      <c r="E369" s="253"/>
      <c r="F369" s="14"/>
      <c r="G369" s="14"/>
    </row>
    <row r="370" spans="1:7" x14ac:dyDescent="0.25">
      <c r="A370" s="20">
        <v>44729</v>
      </c>
      <c r="B370" s="184" t="s">
        <v>14715</v>
      </c>
      <c r="C370" s="21">
        <v>114</v>
      </c>
      <c r="D370" s="315"/>
      <c r="E370" s="21">
        <v>218.4</v>
      </c>
      <c r="F370" s="23"/>
    </row>
    <row r="371" spans="1:7" x14ac:dyDescent="0.25">
      <c r="A371" s="20">
        <v>44729</v>
      </c>
      <c r="B371" s="184" t="s">
        <v>14716</v>
      </c>
      <c r="C371" s="21">
        <v>42</v>
      </c>
      <c r="D371" s="315"/>
      <c r="E371" s="21">
        <v>90</v>
      </c>
      <c r="F371" s="23"/>
    </row>
    <row r="372" spans="1:7" x14ac:dyDescent="0.25">
      <c r="A372" s="20">
        <v>44729</v>
      </c>
      <c r="B372" s="184" t="s">
        <v>14717</v>
      </c>
      <c r="C372" s="21">
        <v>127</v>
      </c>
      <c r="D372" s="315"/>
      <c r="E372" s="21">
        <v>334.8</v>
      </c>
      <c r="F372" s="14"/>
      <c r="G372" s="14"/>
    </row>
    <row r="373" spans="1:7" x14ac:dyDescent="0.25">
      <c r="A373" s="20">
        <v>44729</v>
      </c>
      <c r="B373" s="184" t="s">
        <v>14718</v>
      </c>
      <c r="C373" s="21">
        <v>30</v>
      </c>
      <c r="D373" s="317">
        <v>77.489999999999995</v>
      </c>
      <c r="E373" s="253"/>
      <c r="F373" s="14"/>
      <c r="G373" s="14"/>
    </row>
    <row r="374" spans="1:7" x14ac:dyDescent="0.25">
      <c r="A374" s="20">
        <v>44729</v>
      </c>
      <c r="B374" s="184" t="s">
        <v>14719</v>
      </c>
      <c r="C374" s="21">
        <v>123</v>
      </c>
      <c r="D374" s="315"/>
      <c r="E374" s="21">
        <v>291.2</v>
      </c>
      <c r="F374" s="14"/>
      <c r="G374" s="14"/>
    </row>
    <row r="375" spans="1:7" x14ac:dyDescent="0.25">
      <c r="A375" s="20">
        <v>44729</v>
      </c>
      <c r="B375" s="21" t="s">
        <v>14720</v>
      </c>
      <c r="C375" s="344">
        <v>1276</v>
      </c>
      <c r="D375" s="253"/>
      <c r="E375" s="60">
        <v>2493.91</v>
      </c>
      <c r="F375" s="14"/>
      <c r="G375" s="14"/>
    </row>
    <row r="376" spans="1:7" x14ac:dyDescent="0.25">
      <c r="A376" s="20">
        <v>44729</v>
      </c>
      <c r="B376" s="21" t="s">
        <v>14545</v>
      </c>
      <c r="C376" s="310">
        <v>1125</v>
      </c>
      <c r="D376" s="21">
        <v>2257.54</v>
      </c>
      <c r="E376" s="253"/>
      <c r="F376" s="14"/>
      <c r="G376" s="14"/>
    </row>
    <row r="377" spans="1:7" x14ac:dyDescent="0.25">
      <c r="A377" s="20">
        <v>44729</v>
      </c>
      <c r="B377" s="184" t="s">
        <v>14721</v>
      </c>
      <c r="C377" s="21">
        <v>31</v>
      </c>
      <c r="D377" s="206">
        <v>83.03</v>
      </c>
      <c r="E377" s="253"/>
      <c r="F377" s="14"/>
      <c r="G377" s="14"/>
    </row>
    <row r="378" spans="1:7" x14ac:dyDescent="0.25">
      <c r="A378" s="20">
        <v>44729</v>
      </c>
      <c r="B378" s="184" t="s">
        <v>14722</v>
      </c>
      <c r="C378" s="21">
        <v>43</v>
      </c>
      <c r="D378" s="206">
        <v>127.92</v>
      </c>
      <c r="E378" s="253"/>
      <c r="F378" s="14"/>
      <c r="G378" s="14"/>
    </row>
    <row r="379" spans="1:7" x14ac:dyDescent="0.25">
      <c r="A379" s="20">
        <v>44729</v>
      </c>
      <c r="B379" s="216" t="s">
        <v>14723</v>
      </c>
      <c r="C379" s="310">
        <v>901</v>
      </c>
      <c r="D379" s="376"/>
      <c r="E379" s="60">
        <v>2258.4</v>
      </c>
      <c r="F379" s="14"/>
      <c r="G379" s="14"/>
    </row>
    <row r="380" spans="1:7" x14ac:dyDescent="0.25">
      <c r="A380" s="20">
        <v>44729</v>
      </c>
      <c r="B380" s="21" t="s">
        <v>14724</v>
      </c>
      <c r="C380" s="21">
        <v>69</v>
      </c>
      <c r="D380" s="253"/>
      <c r="E380" s="21">
        <v>148.5</v>
      </c>
      <c r="F380" s="14"/>
      <c r="G380" s="14"/>
    </row>
    <row r="381" spans="1:7" x14ac:dyDescent="0.25">
      <c r="A381" s="20">
        <v>44729</v>
      </c>
      <c r="B381" s="184" t="s">
        <v>14725</v>
      </c>
      <c r="C381" s="118">
        <v>207</v>
      </c>
      <c r="D381" s="315"/>
      <c r="E381" s="21">
        <v>721.99</v>
      </c>
      <c r="F381" s="14"/>
      <c r="G381" s="14"/>
    </row>
    <row r="382" spans="1:7" x14ac:dyDescent="0.25">
      <c r="A382" s="20">
        <v>44729</v>
      </c>
      <c r="B382" s="377" t="s">
        <v>14726</v>
      </c>
      <c r="C382" s="118">
        <v>451</v>
      </c>
      <c r="D382" s="378"/>
      <c r="E382" s="21">
        <v>642.6</v>
      </c>
      <c r="F382" s="14"/>
      <c r="G382" s="14"/>
    </row>
    <row r="383" spans="1:7" x14ac:dyDescent="0.25">
      <c r="A383" s="20">
        <v>44729</v>
      </c>
      <c r="B383" s="184" t="s">
        <v>14727</v>
      </c>
      <c r="C383" s="118">
        <v>2338</v>
      </c>
      <c r="D383" s="315"/>
      <c r="E383" s="60">
        <v>3776.63</v>
      </c>
      <c r="F383" s="14"/>
      <c r="G383" s="14"/>
    </row>
    <row r="384" spans="1:7" x14ac:dyDescent="0.25">
      <c r="A384" s="20">
        <v>44729</v>
      </c>
      <c r="B384" s="184" t="s">
        <v>14728</v>
      </c>
      <c r="C384" s="118">
        <v>43</v>
      </c>
      <c r="D384" s="315"/>
      <c r="E384" s="21">
        <v>96.26</v>
      </c>
      <c r="F384" s="14"/>
      <c r="G384" s="14"/>
    </row>
    <row r="385" spans="1:7" x14ac:dyDescent="0.25">
      <c r="A385" s="20">
        <v>44729</v>
      </c>
      <c r="B385" s="184" t="s">
        <v>14729</v>
      </c>
      <c r="C385" s="21">
        <v>30</v>
      </c>
      <c r="D385" s="206">
        <v>77.489999999999995</v>
      </c>
      <c r="E385" s="253"/>
      <c r="F385" s="14"/>
      <c r="G385" s="14"/>
    </row>
    <row r="386" spans="1:7" x14ac:dyDescent="0.25">
      <c r="A386" s="20">
        <v>44729</v>
      </c>
      <c r="B386" s="184" t="s">
        <v>14730</v>
      </c>
      <c r="C386" s="21">
        <v>80</v>
      </c>
      <c r="D386" s="206"/>
      <c r="E386" s="60">
        <v>252</v>
      </c>
      <c r="F386" s="14"/>
      <c r="G386" s="14"/>
    </row>
    <row r="387" spans="1:7" x14ac:dyDescent="0.25">
      <c r="A387" s="20">
        <v>44729</v>
      </c>
      <c r="B387" s="184" t="s">
        <v>14731</v>
      </c>
      <c r="C387" s="21">
        <v>100</v>
      </c>
      <c r="D387" s="206">
        <v>309.95999999999998</v>
      </c>
      <c r="E387" s="21"/>
      <c r="F387" s="14"/>
      <c r="G387" s="14"/>
    </row>
    <row r="388" spans="1:7" x14ac:dyDescent="0.25">
      <c r="A388" s="20">
        <v>44729</v>
      </c>
      <c r="B388" s="184" t="s">
        <v>14732</v>
      </c>
      <c r="C388" s="21">
        <v>39</v>
      </c>
      <c r="D388" s="206">
        <v>110.7</v>
      </c>
      <c r="E388" s="21"/>
      <c r="F388" s="14"/>
      <c r="G388" s="14"/>
    </row>
    <row r="389" spans="1:7" x14ac:dyDescent="0.25">
      <c r="A389" s="20">
        <v>44729</v>
      </c>
      <c r="B389" s="184" t="s">
        <v>14733</v>
      </c>
      <c r="C389" s="21">
        <v>166</v>
      </c>
      <c r="D389" s="206"/>
      <c r="E389" s="112">
        <v>351</v>
      </c>
      <c r="F389" s="23"/>
    </row>
    <row r="390" spans="1:7" x14ac:dyDescent="0.25">
      <c r="A390" s="20">
        <v>44729</v>
      </c>
      <c r="B390" s="184" t="s">
        <v>14734</v>
      </c>
      <c r="C390" s="21">
        <v>106</v>
      </c>
      <c r="D390" s="206">
        <v>281.42</v>
      </c>
      <c r="E390" s="21"/>
      <c r="F390" s="23"/>
    </row>
    <row r="391" spans="1:7" x14ac:dyDescent="0.25">
      <c r="A391" s="20">
        <v>44732</v>
      </c>
      <c r="B391" s="184" t="s">
        <v>14735</v>
      </c>
      <c r="C391" s="21">
        <v>48</v>
      </c>
      <c r="D391" s="206">
        <v>227.24</v>
      </c>
      <c r="E391" s="21"/>
      <c r="F391" s="287"/>
      <c r="G391" s="14"/>
    </row>
    <row r="392" spans="1:7" x14ac:dyDescent="0.25">
      <c r="A392" s="20">
        <v>44732</v>
      </c>
      <c r="B392" s="184" t="s">
        <v>14736</v>
      </c>
      <c r="C392" s="112">
        <v>45</v>
      </c>
      <c r="D392" s="206"/>
      <c r="E392" s="112">
        <v>103.5</v>
      </c>
      <c r="F392" s="14"/>
      <c r="G392" s="14"/>
    </row>
    <row r="393" spans="1:7" x14ac:dyDescent="0.25">
      <c r="A393" s="20">
        <v>44732</v>
      </c>
      <c r="B393" s="184" t="s">
        <v>14737</v>
      </c>
      <c r="C393" s="21">
        <v>420</v>
      </c>
      <c r="D393" s="317">
        <v>1457.1</v>
      </c>
      <c r="E393" s="60"/>
      <c r="F393" s="14"/>
      <c r="G393" s="14"/>
    </row>
    <row r="394" spans="1:7" x14ac:dyDescent="0.25">
      <c r="A394" s="20">
        <v>44732</v>
      </c>
      <c r="B394" s="21" t="s">
        <v>14738</v>
      </c>
      <c r="C394" s="21">
        <v>2037</v>
      </c>
      <c r="D394" s="21"/>
      <c r="E394" s="60">
        <v>6678.7</v>
      </c>
      <c r="F394" s="14"/>
      <c r="G394" s="14"/>
    </row>
    <row r="395" spans="1:7" x14ac:dyDescent="0.25">
      <c r="A395" s="20">
        <v>44732</v>
      </c>
      <c r="B395" s="21" t="s">
        <v>14739</v>
      </c>
      <c r="C395" s="21">
        <v>238</v>
      </c>
      <c r="D395" s="21"/>
      <c r="E395" s="21">
        <v>634.66999999999996</v>
      </c>
      <c r="F395" s="14"/>
      <c r="G395" s="14"/>
    </row>
    <row r="396" spans="1:7" x14ac:dyDescent="0.25">
      <c r="A396" s="20">
        <v>44732</v>
      </c>
      <c r="B396" s="21" t="s">
        <v>14740</v>
      </c>
      <c r="C396" s="21">
        <v>13</v>
      </c>
      <c r="D396" s="21"/>
      <c r="E396" s="21">
        <v>52</v>
      </c>
      <c r="F396" s="14"/>
      <c r="G396" s="14"/>
    </row>
    <row r="397" spans="1:7" x14ac:dyDescent="0.25">
      <c r="A397" s="20">
        <v>44732</v>
      </c>
      <c r="B397" s="21" t="s">
        <v>14741</v>
      </c>
      <c r="C397" s="21">
        <v>225</v>
      </c>
      <c r="D397" s="21"/>
      <c r="E397" s="21">
        <v>413</v>
      </c>
      <c r="F397" s="14"/>
      <c r="G397" s="14"/>
    </row>
    <row r="398" spans="1:7" x14ac:dyDescent="0.25">
      <c r="A398" s="20">
        <v>44732</v>
      </c>
      <c r="B398" s="21" t="s">
        <v>14742</v>
      </c>
      <c r="C398" s="21">
        <v>40</v>
      </c>
      <c r="D398" s="21"/>
      <c r="E398" s="21">
        <v>126</v>
      </c>
      <c r="F398" s="14"/>
      <c r="G398" s="14"/>
    </row>
    <row r="399" spans="1:7" x14ac:dyDescent="0.25">
      <c r="A399" s="20">
        <v>44732</v>
      </c>
      <c r="B399" s="21" t="s">
        <v>14743</v>
      </c>
      <c r="C399" s="21">
        <v>81</v>
      </c>
      <c r="D399" s="112">
        <v>232.47</v>
      </c>
      <c r="E399" s="253"/>
      <c r="F399" s="14"/>
      <c r="G399" s="14"/>
    </row>
    <row r="400" spans="1:7" x14ac:dyDescent="0.25">
      <c r="A400" s="20">
        <v>44732</v>
      </c>
      <c r="B400" s="21" t="s">
        <v>14744</v>
      </c>
      <c r="C400" s="21">
        <v>81</v>
      </c>
      <c r="D400" s="21"/>
      <c r="E400" s="21">
        <v>246.61</v>
      </c>
      <c r="F400" s="14"/>
      <c r="G400" s="14"/>
    </row>
    <row r="401" spans="1:7" x14ac:dyDescent="0.25">
      <c r="A401" s="20">
        <v>44732</v>
      </c>
      <c r="B401" s="21" t="s">
        <v>14745</v>
      </c>
      <c r="C401" s="112">
        <v>389</v>
      </c>
      <c r="D401" s="112"/>
      <c r="E401" s="21">
        <v>772.2</v>
      </c>
      <c r="F401" s="14"/>
      <c r="G401" s="14"/>
    </row>
    <row r="402" spans="1:7" x14ac:dyDescent="0.25">
      <c r="A402" s="20">
        <v>44732</v>
      </c>
      <c r="B402" s="21" t="s">
        <v>14746</v>
      </c>
      <c r="C402" s="21">
        <v>526</v>
      </c>
      <c r="D402" s="112"/>
      <c r="E402" s="60">
        <v>1055.7</v>
      </c>
      <c r="F402" s="14"/>
      <c r="G402" s="14"/>
    </row>
    <row r="403" spans="1:7" x14ac:dyDescent="0.25">
      <c r="A403" s="20">
        <v>44732</v>
      </c>
      <c r="B403" s="21" t="s">
        <v>14747</v>
      </c>
      <c r="C403" s="21">
        <v>119</v>
      </c>
      <c r="D403" s="21"/>
      <c r="E403" s="21">
        <v>208</v>
      </c>
      <c r="F403" s="14"/>
      <c r="G403" s="14"/>
    </row>
    <row r="404" spans="1:7" x14ac:dyDescent="0.25">
      <c r="A404" s="20">
        <v>44732</v>
      </c>
      <c r="B404" s="21" t="s">
        <v>14748</v>
      </c>
      <c r="C404" s="21">
        <v>247</v>
      </c>
      <c r="D404" s="21"/>
      <c r="E404" s="21">
        <v>523.79999999999995</v>
      </c>
      <c r="F404" s="14"/>
      <c r="G404" s="14"/>
    </row>
    <row r="405" spans="1:7" x14ac:dyDescent="0.25">
      <c r="A405" s="20">
        <v>44732</v>
      </c>
      <c r="B405" s="21" t="s">
        <v>14749</v>
      </c>
      <c r="C405" s="253">
        <v>398</v>
      </c>
      <c r="D405" s="21"/>
      <c r="E405" s="60">
        <v>1216.8499999999999</v>
      </c>
      <c r="F405" s="14"/>
      <c r="G405" s="14"/>
    </row>
    <row r="406" spans="1:7" x14ac:dyDescent="0.25">
      <c r="A406" s="20">
        <v>44732</v>
      </c>
      <c r="B406" s="253" t="s">
        <v>14750</v>
      </c>
      <c r="C406" s="253">
        <v>100</v>
      </c>
      <c r="D406" s="253"/>
      <c r="E406" s="253">
        <v>252</v>
      </c>
      <c r="F406" s="287"/>
      <c r="G406" s="14"/>
    </row>
    <row r="407" spans="1:7" x14ac:dyDescent="0.25">
      <c r="A407" s="20">
        <v>44732</v>
      </c>
      <c r="B407" s="253" t="s">
        <v>14751</v>
      </c>
      <c r="C407" s="253">
        <v>1268</v>
      </c>
      <c r="D407" s="253"/>
      <c r="E407" s="253">
        <v>3316.29</v>
      </c>
      <c r="F407" s="14"/>
      <c r="G407" s="14"/>
    </row>
    <row r="408" spans="1:7" x14ac:dyDescent="0.25">
      <c r="A408" s="20">
        <v>44732</v>
      </c>
      <c r="B408" s="253" t="s">
        <v>14752</v>
      </c>
      <c r="C408" s="253">
        <v>0</v>
      </c>
      <c r="D408" s="253"/>
      <c r="E408" s="253">
        <v>45</v>
      </c>
      <c r="F408" s="287" t="s">
        <v>14766</v>
      </c>
      <c r="G408" s="14"/>
    </row>
    <row r="409" spans="1:7" x14ac:dyDescent="0.25">
      <c r="A409" s="20">
        <v>44732</v>
      </c>
      <c r="B409" s="253" t="s">
        <v>14753</v>
      </c>
      <c r="C409" s="253">
        <v>203</v>
      </c>
      <c r="D409" s="253"/>
      <c r="E409" s="253">
        <v>528.65</v>
      </c>
      <c r="F409" s="23"/>
    </row>
    <row r="410" spans="1:7" x14ac:dyDescent="0.25">
      <c r="A410" s="20">
        <v>44732</v>
      </c>
      <c r="B410" s="253" t="s">
        <v>14754</v>
      </c>
      <c r="C410" s="253">
        <v>27</v>
      </c>
      <c r="D410" s="253">
        <v>99.63</v>
      </c>
      <c r="E410" s="253"/>
      <c r="F410" s="23"/>
    </row>
    <row r="411" spans="1:7" x14ac:dyDescent="0.25">
      <c r="A411" s="20">
        <v>44732</v>
      </c>
      <c r="B411" s="253" t="s">
        <v>14755</v>
      </c>
      <c r="C411" s="253">
        <v>230</v>
      </c>
      <c r="D411" s="253"/>
      <c r="E411" s="253">
        <v>561.35</v>
      </c>
      <c r="F411" s="14"/>
      <c r="G411" s="14"/>
    </row>
    <row r="412" spans="1:7" x14ac:dyDescent="0.25">
      <c r="A412" s="20">
        <v>44732</v>
      </c>
      <c r="B412" s="253" t="s">
        <v>14756</v>
      </c>
      <c r="C412" s="253">
        <v>30</v>
      </c>
      <c r="D412" s="253">
        <v>89.54</v>
      </c>
      <c r="E412" s="253"/>
      <c r="F412" s="14"/>
      <c r="G412" s="14"/>
    </row>
    <row r="413" spans="1:7" x14ac:dyDescent="0.25">
      <c r="A413" s="20">
        <v>44732</v>
      </c>
      <c r="B413" s="253" t="s">
        <v>14757</v>
      </c>
      <c r="C413" s="253">
        <v>420</v>
      </c>
      <c r="D413" s="253"/>
      <c r="E413" s="253">
        <v>1048.5999999999999</v>
      </c>
      <c r="F413" s="14"/>
      <c r="G413" s="14"/>
    </row>
    <row r="414" spans="1:7" x14ac:dyDescent="0.25">
      <c r="A414" s="20">
        <v>44732</v>
      </c>
      <c r="B414" s="253" t="s">
        <v>14758</v>
      </c>
      <c r="C414" s="253">
        <v>48</v>
      </c>
      <c r="D414" s="253"/>
      <c r="E414" s="253">
        <v>117</v>
      </c>
      <c r="F414" s="14"/>
      <c r="G414" s="14"/>
    </row>
    <row r="415" spans="1:7" x14ac:dyDescent="0.25">
      <c r="A415" s="20">
        <v>44732</v>
      </c>
      <c r="B415" s="253" t="s">
        <v>14759</v>
      </c>
      <c r="C415" s="253">
        <v>454</v>
      </c>
      <c r="D415" s="253"/>
      <c r="E415" s="253">
        <v>1314.56</v>
      </c>
      <c r="F415" s="14"/>
      <c r="G415" s="14"/>
    </row>
    <row r="416" spans="1:7" x14ac:dyDescent="0.25">
      <c r="A416" s="20">
        <v>44732</v>
      </c>
      <c r="B416" s="253" t="s">
        <v>14760</v>
      </c>
      <c r="C416" s="253">
        <v>92</v>
      </c>
      <c r="D416" s="253">
        <v>322.91000000000003</v>
      </c>
      <c r="E416" s="253"/>
      <c r="F416" s="14"/>
      <c r="G416" s="14"/>
    </row>
    <row r="417" spans="1:7" x14ac:dyDescent="0.25">
      <c r="A417" s="20">
        <v>44732</v>
      </c>
      <c r="B417" s="253" t="s">
        <v>14761</v>
      </c>
      <c r="C417" s="253">
        <v>5</v>
      </c>
      <c r="D417" s="253"/>
      <c r="E417" s="253">
        <v>45</v>
      </c>
      <c r="F417" s="14"/>
      <c r="G417" s="14"/>
    </row>
    <row r="418" spans="1:7" x14ac:dyDescent="0.25">
      <c r="A418" s="20">
        <v>44732</v>
      </c>
      <c r="B418" s="253" t="s">
        <v>14762</v>
      </c>
      <c r="C418" s="253">
        <v>187</v>
      </c>
      <c r="D418" s="253"/>
      <c r="E418" s="253">
        <v>508.5</v>
      </c>
      <c r="F418" s="14"/>
      <c r="G418" s="14"/>
    </row>
    <row r="419" spans="1:7" x14ac:dyDescent="0.25">
      <c r="A419" s="20">
        <v>44732</v>
      </c>
      <c r="B419" s="253" t="s">
        <v>14763</v>
      </c>
      <c r="C419" s="253">
        <v>33</v>
      </c>
      <c r="D419" s="253">
        <v>94.1</v>
      </c>
      <c r="E419" s="253"/>
      <c r="F419" s="14"/>
      <c r="G419" s="14"/>
    </row>
    <row r="420" spans="1:7" x14ac:dyDescent="0.25">
      <c r="A420" s="20">
        <v>44732</v>
      </c>
      <c r="B420" s="253" t="s">
        <v>14764</v>
      </c>
      <c r="C420" s="253">
        <v>60</v>
      </c>
      <c r="D420" s="253"/>
      <c r="E420" s="253">
        <v>147.15</v>
      </c>
      <c r="F420" s="14"/>
      <c r="G420" s="14"/>
    </row>
    <row r="421" spans="1:7" x14ac:dyDescent="0.25">
      <c r="A421" s="20">
        <v>44732</v>
      </c>
      <c r="B421" s="253" t="s">
        <v>14765</v>
      </c>
      <c r="C421" s="253">
        <v>216</v>
      </c>
      <c r="D421" s="253"/>
      <c r="E421" s="254">
        <v>518.70000000000005</v>
      </c>
      <c r="F421" s="14"/>
      <c r="G421" s="14"/>
    </row>
    <row r="422" spans="1:7" x14ac:dyDescent="0.25">
      <c r="A422" s="20">
        <v>44732</v>
      </c>
      <c r="B422" s="21" t="s">
        <v>14767</v>
      </c>
      <c r="C422" s="112">
        <v>16</v>
      </c>
      <c r="D422" s="112">
        <v>63.96</v>
      </c>
      <c r="E422" s="253"/>
      <c r="F422" s="14"/>
      <c r="G422" s="14"/>
    </row>
    <row r="423" spans="1:7" x14ac:dyDescent="0.25">
      <c r="A423" s="20">
        <v>44732</v>
      </c>
      <c r="B423" s="21" t="s">
        <v>14768</v>
      </c>
      <c r="C423" s="253">
        <v>127</v>
      </c>
      <c r="D423" s="253"/>
      <c r="E423" s="112">
        <v>643</v>
      </c>
      <c r="F423" s="14"/>
      <c r="G423" s="14"/>
    </row>
    <row r="424" spans="1:7" x14ac:dyDescent="0.25">
      <c r="A424" s="20">
        <v>44732</v>
      </c>
      <c r="B424" s="21" t="s">
        <v>14769</v>
      </c>
      <c r="C424" s="112">
        <v>60</v>
      </c>
      <c r="D424" s="21">
        <v>174.29</v>
      </c>
      <c r="E424" s="253"/>
      <c r="F424" s="14"/>
      <c r="G424" s="14"/>
    </row>
    <row r="425" spans="1:7" x14ac:dyDescent="0.25">
      <c r="A425" s="20">
        <v>44732</v>
      </c>
      <c r="B425" s="21" t="s">
        <v>14770</v>
      </c>
      <c r="C425" s="21">
        <v>48</v>
      </c>
      <c r="D425" s="21">
        <v>143.91</v>
      </c>
      <c r="E425" s="253"/>
      <c r="F425" s="14"/>
      <c r="G425" s="14"/>
    </row>
    <row r="426" spans="1:7" x14ac:dyDescent="0.25">
      <c r="A426" s="20">
        <v>44732</v>
      </c>
      <c r="B426" s="21" t="s">
        <v>14771</v>
      </c>
      <c r="C426" s="21">
        <v>43</v>
      </c>
      <c r="D426" s="253"/>
      <c r="E426" s="112">
        <v>94.5</v>
      </c>
      <c r="F426" s="14"/>
      <c r="G426" s="14"/>
    </row>
    <row r="427" spans="1:7" x14ac:dyDescent="0.25">
      <c r="A427" s="20">
        <v>44732</v>
      </c>
      <c r="B427" s="21" t="s">
        <v>14772</v>
      </c>
      <c r="C427" s="21">
        <v>28</v>
      </c>
      <c r="D427" s="112">
        <v>83.15</v>
      </c>
      <c r="E427" s="253"/>
      <c r="F427" s="14"/>
      <c r="G427" s="14"/>
    </row>
    <row r="428" spans="1:7" x14ac:dyDescent="0.25">
      <c r="A428" s="20">
        <v>44733</v>
      </c>
      <c r="B428" s="21" t="s">
        <v>14773</v>
      </c>
      <c r="C428" s="21">
        <v>32</v>
      </c>
      <c r="D428" s="253"/>
      <c r="E428" s="21">
        <v>88.14</v>
      </c>
      <c r="F428" s="14"/>
      <c r="G428" s="14"/>
    </row>
    <row r="429" spans="1:7" x14ac:dyDescent="0.25">
      <c r="A429" s="20">
        <v>44733</v>
      </c>
      <c r="B429" s="21" t="s">
        <v>14774</v>
      </c>
      <c r="C429" s="301">
        <v>1061</v>
      </c>
      <c r="D429" s="253"/>
      <c r="E429" s="60">
        <v>2561.6799999999998</v>
      </c>
      <c r="F429" s="23"/>
    </row>
    <row r="430" spans="1:7" x14ac:dyDescent="0.25">
      <c r="A430" s="20">
        <v>44733</v>
      </c>
      <c r="B430" s="184" t="s">
        <v>14775</v>
      </c>
      <c r="C430" s="112">
        <v>162</v>
      </c>
      <c r="D430" s="315"/>
      <c r="E430" s="21">
        <v>394.2</v>
      </c>
      <c r="F430" s="23"/>
    </row>
    <row r="431" spans="1:7" x14ac:dyDescent="0.25">
      <c r="A431" s="20">
        <v>44733</v>
      </c>
      <c r="B431" s="184" t="s">
        <v>14776</v>
      </c>
      <c r="C431" s="112">
        <v>533</v>
      </c>
      <c r="D431" s="315"/>
      <c r="E431" s="60">
        <v>1738.26</v>
      </c>
      <c r="F431" s="14"/>
      <c r="G431" s="14"/>
    </row>
    <row r="432" spans="1:7" x14ac:dyDescent="0.25">
      <c r="A432" s="20">
        <v>44733</v>
      </c>
      <c r="B432" s="184" t="s">
        <v>14777</v>
      </c>
      <c r="C432" s="21">
        <v>52</v>
      </c>
      <c r="D432" s="315"/>
      <c r="E432" s="21">
        <v>117</v>
      </c>
      <c r="F432" s="14"/>
      <c r="G432" s="14"/>
    </row>
    <row r="433" spans="1:7" x14ac:dyDescent="0.25">
      <c r="A433" s="20">
        <v>44733</v>
      </c>
      <c r="B433" s="184" t="s">
        <v>14778</v>
      </c>
      <c r="C433" s="7">
        <v>31</v>
      </c>
      <c r="D433" s="315"/>
      <c r="E433" s="21">
        <v>67.5</v>
      </c>
      <c r="F433" s="14"/>
      <c r="G433" s="14"/>
    </row>
    <row r="434" spans="1:7" x14ac:dyDescent="0.25">
      <c r="A434" s="20">
        <v>44733</v>
      </c>
      <c r="B434" s="184" t="s">
        <v>14779</v>
      </c>
      <c r="C434" s="253">
        <v>92</v>
      </c>
      <c r="D434" s="315"/>
      <c r="E434" s="21">
        <v>326.60000000000002</v>
      </c>
      <c r="F434" s="14"/>
      <c r="G434" s="14"/>
    </row>
    <row r="435" spans="1:7" x14ac:dyDescent="0.25">
      <c r="A435" s="20">
        <v>44733</v>
      </c>
      <c r="B435" s="184" t="s">
        <v>14780</v>
      </c>
      <c r="C435" s="253">
        <v>979</v>
      </c>
      <c r="D435" s="315"/>
      <c r="E435" s="60">
        <v>1803.6</v>
      </c>
      <c r="F435" s="14"/>
      <c r="G435" s="14"/>
    </row>
    <row r="436" spans="1:7" x14ac:dyDescent="0.25">
      <c r="A436" s="20">
        <v>44733</v>
      </c>
      <c r="B436" s="184" t="s">
        <v>14781</v>
      </c>
      <c r="C436" s="112">
        <v>163</v>
      </c>
      <c r="D436" s="315"/>
      <c r="E436" s="21">
        <v>342</v>
      </c>
      <c r="F436" s="14"/>
      <c r="G436" s="14"/>
    </row>
    <row r="437" spans="1:7" x14ac:dyDescent="0.25">
      <c r="A437" s="20">
        <v>44733</v>
      </c>
      <c r="B437" s="184" t="s">
        <v>14783</v>
      </c>
      <c r="C437" s="21">
        <v>180</v>
      </c>
      <c r="D437" s="206">
        <v>516.62</v>
      </c>
      <c r="E437" s="253"/>
      <c r="F437" s="14"/>
      <c r="G437" s="14"/>
    </row>
    <row r="438" spans="1:7" x14ac:dyDescent="0.25">
      <c r="A438" s="20">
        <v>44733</v>
      </c>
      <c r="B438" s="184" t="s">
        <v>14784</v>
      </c>
      <c r="C438" s="21">
        <v>50</v>
      </c>
      <c r="D438" s="206">
        <v>154.97999999999999</v>
      </c>
      <c r="E438" s="253"/>
      <c r="F438" s="14"/>
      <c r="G438" s="14"/>
    </row>
    <row r="439" spans="1:7" x14ac:dyDescent="0.25">
      <c r="A439" s="20">
        <v>44733</v>
      </c>
      <c r="B439" s="184" t="s">
        <v>14785</v>
      </c>
      <c r="C439" s="253">
        <v>69</v>
      </c>
      <c r="D439" s="315"/>
      <c r="E439" s="112">
        <v>162.68</v>
      </c>
      <c r="F439"/>
      <c r="G439" s="14"/>
    </row>
    <row r="440" spans="1:7" x14ac:dyDescent="0.25">
      <c r="A440" s="20">
        <v>44733</v>
      </c>
      <c r="B440" s="184" t="s">
        <v>14786</v>
      </c>
      <c r="C440" s="112">
        <v>77</v>
      </c>
      <c r="D440" s="317">
        <v>236.65</v>
      </c>
      <c r="E440" s="253"/>
      <c r="F440"/>
      <c r="G440" s="14"/>
    </row>
    <row r="441" spans="1:7" x14ac:dyDescent="0.25">
      <c r="A441" s="20">
        <v>44733</v>
      </c>
      <c r="B441" s="184" t="s">
        <v>14787</v>
      </c>
      <c r="C441" s="301">
        <v>50</v>
      </c>
      <c r="D441" s="315"/>
      <c r="E441" s="21">
        <v>339.5</v>
      </c>
      <c r="F441"/>
      <c r="G441" s="14"/>
    </row>
    <row r="442" spans="1:7" x14ac:dyDescent="0.25">
      <c r="A442" s="20">
        <v>44733</v>
      </c>
      <c r="B442" s="184" t="s">
        <v>14788</v>
      </c>
      <c r="C442" s="21">
        <v>25</v>
      </c>
      <c r="D442" s="315"/>
      <c r="E442" s="21">
        <v>52</v>
      </c>
      <c r="F442"/>
      <c r="G442" s="14"/>
    </row>
    <row r="443" spans="1:7" x14ac:dyDescent="0.25">
      <c r="A443" s="20">
        <v>44733</v>
      </c>
      <c r="B443" s="184" t="s">
        <v>14789</v>
      </c>
      <c r="C443" s="21">
        <v>243</v>
      </c>
      <c r="D443" s="315"/>
      <c r="E443" s="21">
        <v>642.6</v>
      </c>
      <c r="F443"/>
      <c r="G443" s="14"/>
    </row>
    <row r="444" spans="1:7" x14ac:dyDescent="0.25">
      <c r="A444" s="6">
        <v>44733</v>
      </c>
      <c r="B444" s="7" t="s">
        <v>14790</v>
      </c>
      <c r="C444" s="7">
        <v>198</v>
      </c>
      <c r="D444" s="301"/>
      <c r="E444" s="7">
        <v>426.6</v>
      </c>
      <c r="F444"/>
      <c r="G444" s="14"/>
    </row>
    <row r="445" spans="1:7" x14ac:dyDescent="0.25">
      <c r="A445" s="6">
        <v>44733</v>
      </c>
      <c r="B445" s="7" t="s">
        <v>14791</v>
      </c>
      <c r="C445" s="379">
        <v>0</v>
      </c>
      <c r="D445" s="253"/>
      <c r="E445" s="253">
        <v>117</v>
      </c>
      <c r="F445" t="s">
        <v>14766</v>
      </c>
      <c r="G445" s="14"/>
    </row>
    <row r="446" spans="1:7" x14ac:dyDescent="0.25">
      <c r="A446" s="6">
        <v>44733</v>
      </c>
      <c r="B446" s="7" t="s">
        <v>14792</v>
      </c>
      <c r="C446" s="135">
        <v>480</v>
      </c>
      <c r="D446" s="253"/>
      <c r="E446" s="21">
        <v>985.95</v>
      </c>
      <c r="F446"/>
    </row>
    <row r="447" spans="1:7" x14ac:dyDescent="0.25">
      <c r="A447" s="6">
        <v>44733</v>
      </c>
      <c r="B447" s="7" t="s">
        <v>14793</v>
      </c>
      <c r="C447" s="135">
        <v>40</v>
      </c>
      <c r="D447" s="253"/>
      <c r="E447" s="21">
        <v>108</v>
      </c>
      <c r="F447"/>
    </row>
    <row r="448" spans="1:7" x14ac:dyDescent="0.25">
      <c r="A448" s="6">
        <v>44733</v>
      </c>
      <c r="B448" s="7" t="s">
        <v>14794</v>
      </c>
      <c r="C448" s="135">
        <v>17</v>
      </c>
      <c r="D448" s="21">
        <v>55.35</v>
      </c>
      <c r="E448" s="253"/>
      <c r="F448"/>
      <c r="G448" s="14"/>
    </row>
    <row r="449" spans="1:7" x14ac:dyDescent="0.25">
      <c r="A449" s="6">
        <v>44733</v>
      </c>
      <c r="B449" s="7" t="s">
        <v>14796</v>
      </c>
      <c r="C449" s="379">
        <v>18</v>
      </c>
      <c r="D449" s="253"/>
      <c r="E449" s="21">
        <v>49.5</v>
      </c>
      <c r="F449"/>
      <c r="G449" s="14"/>
    </row>
    <row r="450" spans="1:7" x14ac:dyDescent="0.25">
      <c r="A450" s="6">
        <v>44733</v>
      </c>
      <c r="B450" s="7" t="s">
        <v>14797</v>
      </c>
      <c r="C450" s="380">
        <v>180</v>
      </c>
      <c r="D450" s="253"/>
      <c r="E450" s="21">
        <v>443.26</v>
      </c>
      <c r="F450"/>
      <c r="G450" s="14"/>
    </row>
    <row r="451" spans="1:7" x14ac:dyDescent="0.25">
      <c r="A451" s="6">
        <v>44733</v>
      </c>
      <c r="B451" s="7" t="s">
        <v>14798</v>
      </c>
      <c r="C451" s="297">
        <v>92</v>
      </c>
      <c r="D451" s="253"/>
      <c r="E451" s="21">
        <v>208</v>
      </c>
      <c r="F451"/>
      <c r="G451" s="14"/>
    </row>
    <row r="452" spans="1:7" x14ac:dyDescent="0.25">
      <c r="A452" s="6">
        <v>44733</v>
      </c>
      <c r="B452" s="21" t="s">
        <v>14799</v>
      </c>
      <c r="C452" s="297">
        <v>0</v>
      </c>
      <c r="D452" s="113">
        <v>1982.64</v>
      </c>
      <c r="E452" s="253"/>
      <c r="F452" t="s">
        <v>14766</v>
      </c>
      <c r="G452" s="14"/>
    </row>
    <row r="453" spans="1:7" x14ac:dyDescent="0.25">
      <c r="A453" s="6">
        <v>44733</v>
      </c>
      <c r="B453" s="7" t="s">
        <v>14800</v>
      </c>
      <c r="C453" s="135">
        <v>12</v>
      </c>
      <c r="D453" s="253"/>
      <c r="E453" s="21">
        <v>49.5</v>
      </c>
      <c r="F453"/>
      <c r="G453" s="14"/>
    </row>
    <row r="454" spans="1:7" x14ac:dyDescent="0.25">
      <c r="A454" s="6">
        <v>44733</v>
      </c>
      <c r="B454" s="7" t="s">
        <v>14801</v>
      </c>
      <c r="C454" s="135">
        <v>12</v>
      </c>
      <c r="D454" s="253"/>
      <c r="E454" s="21">
        <v>45</v>
      </c>
      <c r="F454"/>
      <c r="G454" s="14"/>
    </row>
    <row r="455" spans="1:7" x14ac:dyDescent="0.25">
      <c r="A455" s="20">
        <v>44733</v>
      </c>
      <c r="B455" s="21" t="s">
        <v>14802</v>
      </c>
      <c r="C455" s="253">
        <v>182</v>
      </c>
      <c r="D455" s="112">
        <v>530.87</v>
      </c>
      <c r="E455" s="253"/>
      <c r="F455"/>
      <c r="G455" s="14"/>
    </row>
    <row r="456" spans="1:7" x14ac:dyDescent="0.25">
      <c r="A456" s="20">
        <v>44733</v>
      </c>
      <c r="B456" s="21" t="s">
        <v>14803</v>
      </c>
      <c r="C456" s="112">
        <v>111</v>
      </c>
      <c r="D456" s="253"/>
      <c r="E456" s="112">
        <v>418.5</v>
      </c>
      <c r="F456"/>
      <c r="G456" s="14"/>
    </row>
    <row r="457" spans="1:7" x14ac:dyDescent="0.25">
      <c r="A457" s="20">
        <v>44733</v>
      </c>
      <c r="B457" s="21" t="s">
        <v>14804</v>
      </c>
      <c r="C457" s="112">
        <v>300</v>
      </c>
      <c r="D457" s="21">
        <v>626.80999999999995</v>
      </c>
      <c r="E457" s="253"/>
      <c r="F457"/>
      <c r="G457" s="14"/>
    </row>
    <row r="458" spans="1:7" x14ac:dyDescent="0.25">
      <c r="A458" s="20">
        <v>44734</v>
      </c>
      <c r="B458" s="21" t="s">
        <v>14805</v>
      </c>
      <c r="C458" s="112">
        <v>34</v>
      </c>
      <c r="D458" s="21">
        <v>81.16</v>
      </c>
      <c r="E458" s="253"/>
      <c r="F458"/>
      <c r="G458" s="14"/>
    </row>
    <row r="459" spans="1:7" x14ac:dyDescent="0.25">
      <c r="A459" s="20">
        <v>44734</v>
      </c>
      <c r="B459" s="21" t="s">
        <v>14806</v>
      </c>
      <c r="C459" s="21">
        <v>19</v>
      </c>
      <c r="D459" s="253"/>
      <c r="E459" s="112">
        <v>52</v>
      </c>
      <c r="F459"/>
      <c r="G459" s="14"/>
    </row>
    <row r="460" spans="1:7" x14ac:dyDescent="0.25">
      <c r="A460" s="20">
        <v>44734</v>
      </c>
      <c r="B460" s="21" t="s">
        <v>14807</v>
      </c>
      <c r="C460" s="21">
        <v>55</v>
      </c>
      <c r="D460" s="112">
        <v>143.91</v>
      </c>
      <c r="E460" s="21"/>
      <c r="F460" s="14"/>
      <c r="G460" s="14"/>
    </row>
    <row r="461" spans="1:7" x14ac:dyDescent="0.25">
      <c r="A461" s="20">
        <v>44734</v>
      </c>
      <c r="B461" s="21" t="s">
        <v>14808</v>
      </c>
      <c r="C461" s="112">
        <v>223</v>
      </c>
      <c r="D461" s="112"/>
      <c r="E461" s="21">
        <v>526.5</v>
      </c>
      <c r="F461" s="14"/>
      <c r="G461" s="14"/>
    </row>
    <row r="462" spans="1:7" x14ac:dyDescent="0.25">
      <c r="A462" s="20">
        <v>44734</v>
      </c>
      <c r="B462" s="21" t="s">
        <v>14809</v>
      </c>
      <c r="C462" s="21">
        <v>1105</v>
      </c>
      <c r="D462" s="112"/>
      <c r="E462" s="60">
        <v>2737.8</v>
      </c>
      <c r="F462" s="14"/>
      <c r="G462" s="14"/>
    </row>
    <row r="463" spans="1:7" x14ac:dyDescent="0.25">
      <c r="A463" s="20">
        <v>44734</v>
      </c>
      <c r="B463" s="21" t="s">
        <v>14810</v>
      </c>
      <c r="C463" s="21">
        <v>20</v>
      </c>
      <c r="D463" s="21">
        <v>77.489999999999995</v>
      </c>
      <c r="E463" s="21"/>
      <c r="F463" s="14"/>
      <c r="G463" s="14"/>
    </row>
    <row r="464" spans="1:7" x14ac:dyDescent="0.25">
      <c r="A464" s="20">
        <v>44734</v>
      </c>
      <c r="B464" s="21" t="s">
        <v>14811</v>
      </c>
      <c r="C464" s="21">
        <v>0</v>
      </c>
      <c r="D464" s="21">
        <v>110.7</v>
      </c>
      <c r="E464" s="21"/>
      <c r="F464" s="287" t="s">
        <v>14829</v>
      </c>
      <c r="G464" s="14"/>
    </row>
    <row r="465" spans="1:7" x14ac:dyDescent="0.25">
      <c r="A465" s="20">
        <v>44734</v>
      </c>
      <c r="B465" s="21" t="s">
        <v>14812</v>
      </c>
      <c r="C465" s="21">
        <v>122</v>
      </c>
      <c r="D465" s="112"/>
      <c r="E465" s="21">
        <v>351</v>
      </c>
      <c r="F465" s="14"/>
      <c r="G465" s="14"/>
    </row>
    <row r="466" spans="1:7" x14ac:dyDescent="0.25">
      <c r="A466" s="20">
        <v>44734</v>
      </c>
      <c r="B466" s="21" t="s">
        <v>14813</v>
      </c>
      <c r="C466" s="21">
        <v>190</v>
      </c>
      <c r="D466" s="112"/>
      <c r="E466" s="21">
        <v>441</v>
      </c>
      <c r="F466" s="14"/>
    </row>
    <row r="467" spans="1:7" x14ac:dyDescent="0.25">
      <c r="A467" s="20">
        <v>44734</v>
      </c>
      <c r="B467" s="21" t="s">
        <v>14814</v>
      </c>
      <c r="C467" s="21">
        <v>201</v>
      </c>
      <c r="D467" s="112">
        <v>501.84</v>
      </c>
      <c r="E467" s="112"/>
      <c r="F467" s="14"/>
    </row>
    <row r="468" spans="1:7" x14ac:dyDescent="0.25">
      <c r="A468" s="20">
        <v>44734</v>
      </c>
      <c r="B468" s="21" t="s">
        <v>14815</v>
      </c>
      <c r="C468" s="21">
        <v>222</v>
      </c>
      <c r="D468" s="112"/>
      <c r="E468" s="112">
        <v>470.82</v>
      </c>
      <c r="F468" s="23"/>
      <c r="G468" s="14"/>
    </row>
    <row r="469" spans="1:7" x14ac:dyDescent="0.25">
      <c r="A469" s="20">
        <v>44734</v>
      </c>
      <c r="B469" s="21" t="s">
        <v>14816</v>
      </c>
      <c r="C469" s="21">
        <v>60</v>
      </c>
      <c r="D469" s="112">
        <v>154.97999999999999</v>
      </c>
      <c r="E469" s="112"/>
      <c r="F469" s="23"/>
      <c r="G469" s="14"/>
    </row>
    <row r="470" spans="1:7" x14ac:dyDescent="0.25">
      <c r="A470" s="20">
        <v>44734</v>
      </c>
      <c r="B470" s="21" t="s">
        <v>14817</v>
      </c>
      <c r="C470" s="112">
        <v>60</v>
      </c>
      <c r="D470" s="112"/>
      <c r="E470" s="21">
        <v>216</v>
      </c>
      <c r="F470" s="287"/>
      <c r="G470" s="14"/>
    </row>
    <row r="471" spans="1:7" x14ac:dyDescent="0.25">
      <c r="A471" s="20">
        <v>44734</v>
      </c>
      <c r="B471" s="21" t="s">
        <v>14818</v>
      </c>
      <c r="C471" s="21">
        <v>105</v>
      </c>
      <c r="D471" s="21"/>
      <c r="E471" s="21">
        <v>225</v>
      </c>
      <c r="F471" s="14"/>
      <c r="G471" s="14"/>
    </row>
    <row r="472" spans="1:7" x14ac:dyDescent="0.25">
      <c r="A472" s="20">
        <v>44734</v>
      </c>
      <c r="B472" s="21" t="s">
        <v>14819</v>
      </c>
      <c r="C472" s="21">
        <v>410</v>
      </c>
      <c r="D472" s="112">
        <v>557.92999999999995</v>
      </c>
      <c r="E472" s="112"/>
      <c r="F472" s="14"/>
      <c r="G472" s="14"/>
    </row>
    <row r="473" spans="1:7" x14ac:dyDescent="0.25">
      <c r="A473" s="20">
        <v>44734</v>
      </c>
      <c r="B473" s="21" t="s">
        <v>14820</v>
      </c>
      <c r="C473" s="112">
        <v>35</v>
      </c>
      <c r="D473" s="253"/>
      <c r="E473" s="21">
        <v>88.4</v>
      </c>
      <c r="F473" s="14"/>
      <c r="G473" s="14"/>
    </row>
    <row r="474" spans="1:7" x14ac:dyDescent="0.25">
      <c r="A474" s="20">
        <v>44734</v>
      </c>
      <c r="B474" s="21" t="s">
        <v>14821</v>
      </c>
      <c r="C474" s="21">
        <v>85</v>
      </c>
      <c r="D474" s="253"/>
      <c r="E474" s="21">
        <v>184.5</v>
      </c>
      <c r="F474" s="14"/>
      <c r="G474" s="14"/>
    </row>
    <row r="475" spans="1:7" x14ac:dyDescent="0.25">
      <c r="A475" s="20">
        <v>44734</v>
      </c>
      <c r="B475" s="21" t="s">
        <v>14822</v>
      </c>
      <c r="C475" s="21">
        <v>864</v>
      </c>
      <c r="D475" s="253"/>
      <c r="E475" s="60">
        <v>1490.4</v>
      </c>
      <c r="F475" s="14"/>
      <c r="G475" s="14"/>
    </row>
    <row r="476" spans="1:7" x14ac:dyDescent="0.25">
      <c r="A476" s="20">
        <v>44734</v>
      </c>
      <c r="B476" s="21" t="s">
        <v>14823</v>
      </c>
      <c r="C476" s="21">
        <v>23</v>
      </c>
      <c r="D476" s="253"/>
      <c r="E476" s="21">
        <v>49.5</v>
      </c>
      <c r="F476" s="14"/>
      <c r="G476" s="14"/>
    </row>
    <row r="477" spans="1:7" x14ac:dyDescent="0.25">
      <c r="A477" s="20">
        <v>44734</v>
      </c>
      <c r="B477" s="21" t="s">
        <v>14824</v>
      </c>
      <c r="C477" s="21">
        <v>134</v>
      </c>
      <c r="D477" s="253"/>
      <c r="E477" s="21">
        <v>324</v>
      </c>
      <c r="F477" s="14"/>
      <c r="G477" s="14"/>
    </row>
    <row r="478" spans="1:7" x14ac:dyDescent="0.25">
      <c r="A478" s="20">
        <v>44734</v>
      </c>
      <c r="B478" s="21" t="s">
        <v>14825</v>
      </c>
      <c r="C478" s="21">
        <v>38</v>
      </c>
      <c r="D478" s="253"/>
      <c r="E478" s="21">
        <v>88.4</v>
      </c>
      <c r="F478" s="14"/>
      <c r="G478" s="14"/>
    </row>
    <row r="479" spans="1:7" x14ac:dyDescent="0.25">
      <c r="A479" s="20">
        <v>44734</v>
      </c>
      <c r="B479" s="21" t="s">
        <v>14826</v>
      </c>
      <c r="C479" s="21">
        <v>100</v>
      </c>
      <c r="D479" s="112">
        <v>179.09</v>
      </c>
      <c r="E479" s="253"/>
      <c r="F479" s="14"/>
      <c r="G479" s="14"/>
    </row>
    <row r="480" spans="1:7" x14ac:dyDescent="0.25">
      <c r="A480" s="250">
        <v>44734</v>
      </c>
      <c r="B480" s="253" t="s">
        <v>14827</v>
      </c>
      <c r="C480" s="253">
        <v>30</v>
      </c>
      <c r="D480" s="253"/>
      <c r="E480" s="253">
        <v>72.8</v>
      </c>
      <c r="F480" s="14"/>
    </row>
    <row r="481" spans="1:6" x14ac:dyDescent="0.25">
      <c r="A481" s="250">
        <v>44734</v>
      </c>
      <c r="B481" s="253" t="s">
        <v>14828</v>
      </c>
      <c r="C481" s="253">
        <v>25</v>
      </c>
      <c r="D481" s="253">
        <v>93.85</v>
      </c>
      <c r="E481" s="253"/>
      <c r="F481" s="14"/>
    </row>
    <row r="482" spans="1:6" x14ac:dyDescent="0.25">
      <c r="A482" s="250">
        <v>44734</v>
      </c>
      <c r="B482" s="253" t="s">
        <v>14830</v>
      </c>
      <c r="C482" s="253">
        <v>18</v>
      </c>
      <c r="D482" s="253"/>
      <c r="E482" s="253">
        <v>52</v>
      </c>
      <c r="F482" s="23"/>
    </row>
    <row r="483" spans="1:6" x14ac:dyDescent="0.25">
      <c r="A483" s="250">
        <v>44734</v>
      </c>
      <c r="B483" s="253" t="s">
        <v>14831</v>
      </c>
      <c r="C483" s="253">
        <v>17</v>
      </c>
      <c r="D483" s="253">
        <v>47.97</v>
      </c>
      <c r="E483" s="253"/>
      <c r="F483" s="23"/>
    </row>
    <row r="484" spans="1:6" x14ac:dyDescent="0.25">
      <c r="A484" s="250">
        <v>44734</v>
      </c>
      <c r="B484" s="253" t="s">
        <v>14832</v>
      </c>
      <c r="C484" s="253">
        <v>340</v>
      </c>
      <c r="D484" s="253"/>
      <c r="E484" s="253">
        <v>708.1</v>
      </c>
      <c r="F484" s="233"/>
    </row>
    <row r="485" spans="1:6" x14ac:dyDescent="0.25">
      <c r="A485" s="250">
        <v>44734</v>
      </c>
      <c r="B485" s="253" t="s">
        <v>14833</v>
      </c>
      <c r="C485" s="253">
        <v>2345</v>
      </c>
      <c r="D485" s="253"/>
      <c r="E485" s="253">
        <v>4320</v>
      </c>
      <c r="F485" s="23"/>
    </row>
    <row r="486" spans="1:6" x14ac:dyDescent="0.25">
      <c r="A486" s="250">
        <v>44734</v>
      </c>
      <c r="B486" s="253" t="s">
        <v>14834</v>
      </c>
      <c r="C486" s="253">
        <v>1455</v>
      </c>
      <c r="D486" s="253"/>
      <c r="E486" s="254">
        <v>3479</v>
      </c>
      <c r="F486" s="23"/>
    </row>
    <row r="487" spans="1:6" x14ac:dyDescent="0.25">
      <c r="A487" s="250">
        <v>44734</v>
      </c>
      <c r="B487" s="253" t="s">
        <v>14835</v>
      </c>
      <c r="C487" s="253">
        <v>185</v>
      </c>
      <c r="D487" s="253"/>
      <c r="E487" s="253">
        <v>395.97</v>
      </c>
      <c r="F487" s="23"/>
    </row>
    <row r="488" spans="1:6" x14ac:dyDescent="0.25">
      <c r="A488" s="250">
        <v>44734</v>
      </c>
      <c r="B488" s="253" t="s">
        <v>14836</v>
      </c>
      <c r="C488" s="253">
        <v>0</v>
      </c>
      <c r="D488" s="253"/>
      <c r="E488" s="253">
        <v>175.5</v>
      </c>
      <c r="F488" s="23"/>
    </row>
    <row r="489" spans="1:6" x14ac:dyDescent="0.25">
      <c r="A489" s="250">
        <v>44734</v>
      </c>
      <c r="B489" s="253" t="s">
        <v>14837</v>
      </c>
      <c r="C489" s="253">
        <v>1060</v>
      </c>
      <c r="D489" s="253"/>
      <c r="E489" s="253">
        <v>2520.8000000000002</v>
      </c>
      <c r="F489" s="23"/>
    </row>
    <row r="490" spans="1:6" x14ac:dyDescent="0.25">
      <c r="A490" s="250">
        <v>44734</v>
      </c>
      <c r="B490" s="253" t="s">
        <v>14838</v>
      </c>
      <c r="C490" s="253">
        <v>1177</v>
      </c>
      <c r="D490" s="253"/>
      <c r="E490" s="253">
        <v>3974.4</v>
      </c>
      <c r="F490" s="23"/>
    </row>
    <row r="491" spans="1:6" x14ac:dyDescent="0.25">
      <c r="A491" s="250">
        <v>44734</v>
      </c>
      <c r="B491" s="253" t="s">
        <v>14839</v>
      </c>
      <c r="C491" s="253">
        <v>83</v>
      </c>
      <c r="D491" s="253"/>
      <c r="E491" s="253">
        <v>459</v>
      </c>
      <c r="F491" s="23"/>
    </row>
    <row r="492" spans="1:6" x14ac:dyDescent="0.25">
      <c r="A492" s="250">
        <v>44734</v>
      </c>
      <c r="B492" s="253" t="s">
        <v>14840</v>
      </c>
      <c r="C492" s="253">
        <v>345</v>
      </c>
      <c r="D492" s="253"/>
      <c r="E492" s="253">
        <v>1032.3</v>
      </c>
      <c r="F492" s="23"/>
    </row>
    <row r="493" spans="1:6" x14ac:dyDescent="0.25">
      <c r="A493" s="250">
        <v>44734</v>
      </c>
      <c r="B493" s="253" t="s">
        <v>14841</v>
      </c>
      <c r="C493" s="253">
        <v>85</v>
      </c>
      <c r="D493" s="253"/>
      <c r="E493" s="253">
        <v>142.4</v>
      </c>
      <c r="F493" s="23"/>
    </row>
    <row r="494" spans="1:6" x14ac:dyDescent="0.25">
      <c r="A494" s="250">
        <v>44734</v>
      </c>
      <c r="B494" s="253" t="s">
        <v>14842</v>
      </c>
      <c r="C494" s="253">
        <v>21</v>
      </c>
      <c r="D494" s="253">
        <v>88.56</v>
      </c>
      <c r="E494" s="253"/>
      <c r="F494" s="23"/>
    </row>
    <row r="495" spans="1:6" x14ac:dyDescent="0.25">
      <c r="A495" s="250">
        <v>44734</v>
      </c>
      <c r="B495" s="253" t="s">
        <v>14843</v>
      </c>
      <c r="C495" s="253">
        <v>287</v>
      </c>
      <c r="D495" s="253"/>
      <c r="E495" s="253">
        <v>692.6</v>
      </c>
      <c r="F495" s="16" t="s">
        <v>14850</v>
      </c>
    </row>
    <row r="496" spans="1:6" x14ac:dyDescent="0.25">
      <c r="A496" s="20">
        <v>44734</v>
      </c>
      <c r="B496" s="21" t="s">
        <v>14844</v>
      </c>
      <c r="C496" s="21">
        <v>22</v>
      </c>
      <c r="D496" s="21">
        <v>73.06</v>
      </c>
      <c r="E496" s="21"/>
      <c r="F496" s="23"/>
    </row>
    <row r="497" spans="1:6" x14ac:dyDescent="0.25">
      <c r="A497" s="20">
        <v>44734</v>
      </c>
      <c r="B497" s="21" t="s">
        <v>14845</v>
      </c>
      <c r="C497" s="21">
        <v>144</v>
      </c>
      <c r="D497" s="59"/>
      <c r="E497" s="21">
        <v>364</v>
      </c>
      <c r="F497" s="23"/>
    </row>
    <row r="498" spans="1:6" x14ac:dyDescent="0.25">
      <c r="A498" s="20">
        <v>44734</v>
      </c>
      <c r="B498" s="21" t="s">
        <v>14846</v>
      </c>
      <c r="C498" s="21">
        <v>185</v>
      </c>
      <c r="D498" s="59"/>
      <c r="E498" s="21">
        <v>447.2</v>
      </c>
      <c r="F498" s="23"/>
    </row>
    <row r="499" spans="1:6" x14ac:dyDescent="0.25">
      <c r="A499" s="20">
        <v>44735</v>
      </c>
      <c r="B499" s="21" t="s">
        <v>14847</v>
      </c>
      <c r="C499" s="21">
        <v>140</v>
      </c>
      <c r="D499" s="59"/>
      <c r="E499" s="21">
        <v>331.24</v>
      </c>
      <c r="F499" s="23"/>
    </row>
    <row r="500" spans="1:6" x14ac:dyDescent="0.25">
      <c r="A500" s="20">
        <v>44735</v>
      </c>
      <c r="B500" s="21" t="s">
        <v>14848</v>
      </c>
      <c r="C500" s="21">
        <v>363</v>
      </c>
      <c r="D500" s="21"/>
      <c r="E500" s="21">
        <v>855</v>
      </c>
      <c r="F500" s="23"/>
    </row>
    <row r="501" spans="1:6" x14ac:dyDescent="0.25">
      <c r="A501" s="20">
        <v>44735</v>
      </c>
      <c r="B501" s="21" t="s">
        <v>14849</v>
      </c>
      <c r="C501" s="21">
        <v>260</v>
      </c>
      <c r="D501" s="59"/>
      <c r="E501" s="21">
        <v>639.6</v>
      </c>
      <c r="F501" s="23"/>
    </row>
    <row r="502" spans="1:6" x14ac:dyDescent="0.25">
      <c r="A502" s="20">
        <v>44735</v>
      </c>
      <c r="B502" s="21" t="s">
        <v>14851</v>
      </c>
      <c r="C502" s="21">
        <v>28</v>
      </c>
      <c r="D502" s="59"/>
      <c r="E502" s="21">
        <v>63</v>
      </c>
      <c r="F502" s="23"/>
    </row>
    <row r="503" spans="1:6" x14ac:dyDescent="0.25">
      <c r="A503" s="20">
        <v>44735</v>
      </c>
      <c r="B503" s="21" t="s">
        <v>14852</v>
      </c>
      <c r="C503" s="21">
        <v>180</v>
      </c>
      <c r="D503" s="59"/>
      <c r="E503" s="21">
        <v>388.8</v>
      </c>
      <c r="F503" s="23"/>
    </row>
    <row r="504" spans="1:6" x14ac:dyDescent="0.25">
      <c r="A504" s="20">
        <v>44735</v>
      </c>
      <c r="B504" s="21" t="s">
        <v>14853</v>
      </c>
      <c r="C504" s="21">
        <v>84</v>
      </c>
      <c r="D504" s="21">
        <v>238.01</v>
      </c>
      <c r="E504" s="21"/>
      <c r="F504" s="23"/>
    </row>
    <row r="505" spans="1:6" x14ac:dyDescent="0.25">
      <c r="A505" s="20">
        <v>44735</v>
      </c>
      <c r="B505" s="21" t="s">
        <v>14854</v>
      </c>
      <c r="C505" s="21">
        <v>192</v>
      </c>
      <c r="D505" s="59"/>
      <c r="E505" s="21">
        <v>479.7</v>
      </c>
      <c r="F505" s="23"/>
    </row>
    <row r="506" spans="1:6" ht="16.5" customHeight="1" x14ac:dyDescent="0.25">
      <c r="A506" s="20">
        <v>44735</v>
      </c>
      <c r="B506" s="21" t="s">
        <v>14855</v>
      </c>
      <c r="C506" s="21">
        <v>30</v>
      </c>
      <c r="D506" s="21"/>
      <c r="E506" s="21">
        <v>70.849999999999994</v>
      </c>
      <c r="F506" s="23"/>
    </row>
    <row r="507" spans="1:6" x14ac:dyDescent="0.25">
      <c r="A507" s="20">
        <v>44735</v>
      </c>
      <c r="B507" s="21" t="s">
        <v>14856</v>
      </c>
      <c r="C507" s="21">
        <v>100</v>
      </c>
      <c r="D507" s="59"/>
      <c r="E507" s="21">
        <v>210.6</v>
      </c>
      <c r="F507" s="23"/>
    </row>
    <row r="508" spans="1:6" x14ac:dyDescent="0.25">
      <c r="A508" s="20">
        <v>44735</v>
      </c>
      <c r="B508" s="21" t="s">
        <v>14857</v>
      </c>
      <c r="C508" s="21">
        <v>409</v>
      </c>
      <c r="D508" s="59"/>
      <c r="E508" s="21">
        <v>919.13</v>
      </c>
      <c r="F508" s="23"/>
    </row>
    <row r="509" spans="1:6" x14ac:dyDescent="0.25">
      <c r="A509" s="20">
        <v>44735</v>
      </c>
      <c r="B509" s="21" t="s">
        <v>14858</v>
      </c>
      <c r="C509" s="21">
        <v>11</v>
      </c>
      <c r="D509" s="59"/>
      <c r="E509" s="21">
        <v>45</v>
      </c>
      <c r="F509" s="23"/>
    </row>
    <row r="510" spans="1:6" x14ac:dyDescent="0.25">
      <c r="A510" s="20">
        <v>44735</v>
      </c>
      <c r="B510" s="21" t="s">
        <v>14859</v>
      </c>
      <c r="C510" s="21">
        <v>61</v>
      </c>
      <c r="D510" s="21">
        <v>188.19</v>
      </c>
      <c r="E510" s="21"/>
      <c r="F510" s="23"/>
    </row>
    <row r="511" spans="1:6" x14ac:dyDescent="0.25">
      <c r="A511" s="20">
        <v>44735</v>
      </c>
      <c r="B511" s="21" t="s">
        <v>14860</v>
      </c>
      <c r="C511" s="21">
        <v>25</v>
      </c>
      <c r="D511" s="59"/>
      <c r="E511" s="21">
        <v>67.5</v>
      </c>
      <c r="F511" s="23"/>
    </row>
    <row r="512" spans="1:6" x14ac:dyDescent="0.25">
      <c r="A512" s="20">
        <v>44735</v>
      </c>
      <c r="B512" s="21" t="s">
        <v>14861</v>
      </c>
      <c r="C512" s="21">
        <v>32</v>
      </c>
      <c r="D512" s="21"/>
      <c r="E512" s="21">
        <v>90</v>
      </c>
      <c r="F512" s="23"/>
    </row>
    <row r="513" spans="1:6" x14ac:dyDescent="0.25">
      <c r="A513" s="20">
        <v>44735</v>
      </c>
      <c r="B513" s="21" t="s">
        <v>14862</v>
      </c>
      <c r="C513" s="112">
        <v>50</v>
      </c>
      <c r="D513" s="112">
        <v>187.7</v>
      </c>
      <c r="E513" s="253"/>
      <c r="F513" s="23"/>
    </row>
    <row r="514" spans="1:6" x14ac:dyDescent="0.25">
      <c r="A514" s="20">
        <v>44735</v>
      </c>
      <c r="B514" s="21" t="s">
        <v>14863</v>
      </c>
      <c r="C514" s="112">
        <v>71</v>
      </c>
      <c r="D514" s="112"/>
      <c r="E514" s="213">
        <v>162</v>
      </c>
      <c r="F514" s="23"/>
    </row>
    <row r="515" spans="1:6" x14ac:dyDescent="0.25">
      <c r="A515" s="20">
        <v>44735</v>
      </c>
      <c r="B515" s="21" t="s">
        <v>14864</v>
      </c>
      <c r="C515" s="21">
        <v>60</v>
      </c>
      <c r="D515" s="112">
        <v>180.99</v>
      </c>
      <c r="E515" s="21"/>
      <c r="F515" s="16"/>
    </row>
    <row r="516" spans="1:6" x14ac:dyDescent="0.25">
      <c r="A516" s="20">
        <v>44735</v>
      </c>
      <c r="B516" s="21" t="s">
        <v>14865</v>
      </c>
      <c r="C516" s="21">
        <v>197</v>
      </c>
      <c r="D516" s="21"/>
      <c r="E516" s="21">
        <v>377.4</v>
      </c>
      <c r="F516" s="23"/>
    </row>
    <row r="517" spans="1:6" x14ac:dyDescent="0.25">
      <c r="A517" s="20">
        <v>44735</v>
      </c>
      <c r="B517" s="21" t="s">
        <v>14866</v>
      </c>
      <c r="C517" s="21">
        <v>960</v>
      </c>
      <c r="D517" s="21"/>
      <c r="E517" s="60">
        <v>2016</v>
      </c>
      <c r="F517" s="23"/>
    </row>
    <row r="518" spans="1:6" x14ac:dyDescent="0.25">
      <c r="A518" s="20">
        <v>44735</v>
      </c>
      <c r="B518" s="21" t="s">
        <v>14867</v>
      </c>
      <c r="C518" s="21">
        <v>33</v>
      </c>
      <c r="D518" s="21"/>
      <c r="E518" s="21">
        <v>72</v>
      </c>
      <c r="F518" s="23"/>
    </row>
    <row r="519" spans="1:6" x14ac:dyDescent="0.25">
      <c r="A519" s="20">
        <v>44735</v>
      </c>
      <c r="B519" s="21" t="s">
        <v>14868</v>
      </c>
      <c r="C519" s="21">
        <v>20</v>
      </c>
      <c r="D519" s="112">
        <v>55.35</v>
      </c>
      <c r="E519" s="21"/>
      <c r="F519" s="23"/>
    </row>
    <row r="520" spans="1:6" x14ac:dyDescent="0.25">
      <c r="A520" s="20">
        <v>44735</v>
      </c>
      <c r="B520" s="21" t="s">
        <v>14869</v>
      </c>
      <c r="C520" s="21">
        <v>220</v>
      </c>
      <c r="D520" s="253"/>
      <c r="E520" s="21">
        <v>486</v>
      </c>
      <c r="F520" s="23"/>
    </row>
    <row r="521" spans="1:6" x14ac:dyDescent="0.25">
      <c r="A521" s="20">
        <v>44735</v>
      </c>
      <c r="B521" s="21" t="s">
        <v>14870</v>
      </c>
      <c r="C521" s="21">
        <v>36</v>
      </c>
      <c r="D521" s="21"/>
      <c r="E521" s="21">
        <v>76.5</v>
      </c>
      <c r="F521" s="23"/>
    </row>
    <row r="522" spans="1:6" x14ac:dyDescent="0.25">
      <c r="A522" s="20">
        <v>44735</v>
      </c>
      <c r="B522" s="21" t="s">
        <v>14871</v>
      </c>
      <c r="C522" s="21">
        <v>25</v>
      </c>
      <c r="D522" s="112">
        <v>67.22</v>
      </c>
      <c r="E522" s="112"/>
      <c r="F522" s="23"/>
    </row>
    <row r="523" spans="1:6" x14ac:dyDescent="0.25">
      <c r="A523" s="20">
        <v>44735</v>
      </c>
      <c r="B523" s="21" t="s">
        <v>14872</v>
      </c>
      <c r="C523" s="21">
        <v>107</v>
      </c>
      <c r="D523" s="21"/>
      <c r="E523" s="21">
        <v>229.5</v>
      </c>
      <c r="F523" s="23"/>
    </row>
    <row r="524" spans="1:6" x14ac:dyDescent="0.25">
      <c r="A524" s="381">
        <v>44735</v>
      </c>
      <c r="B524" s="118" t="s">
        <v>14873</v>
      </c>
      <c r="C524" s="118">
        <v>218</v>
      </c>
      <c r="D524" s="206"/>
      <c r="E524" s="21">
        <v>487.35</v>
      </c>
      <c r="F524" s="16"/>
    </row>
    <row r="525" spans="1:6" x14ac:dyDescent="0.25">
      <c r="A525" s="381">
        <v>44736</v>
      </c>
      <c r="B525" s="118" t="s">
        <v>14874</v>
      </c>
      <c r="C525" s="112">
        <v>32</v>
      </c>
      <c r="D525" s="206"/>
      <c r="E525" s="112">
        <v>72</v>
      </c>
      <c r="F525" s="23"/>
    </row>
    <row r="526" spans="1:6" x14ac:dyDescent="0.25">
      <c r="A526" s="381">
        <v>44736</v>
      </c>
      <c r="B526" s="118" t="s">
        <v>14875</v>
      </c>
      <c r="C526" s="118">
        <v>60</v>
      </c>
      <c r="D526" s="206">
        <v>154.97999999999999</v>
      </c>
      <c r="E526" s="21"/>
      <c r="F526" s="23"/>
    </row>
    <row r="527" spans="1:6" x14ac:dyDescent="0.25">
      <c r="A527" s="381">
        <v>44736</v>
      </c>
      <c r="B527" s="118" t="s">
        <v>14876</v>
      </c>
      <c r="C527" s="21">
        <v>32</v>
      </c>
      <c r="D527" s="206"/>
      <c r="E527" s="21">
        <v>98.97</v>
      </c>
      <c r="F527" s="16" t="s">
        <v>14903</v>
      </c>
    </row>
    <row r="528" spans="1:6" x14ac:dyDescent="0.25">
      <c r="A528" s="381">
        <v>44736</v>
      </c>
      <c r="B528" s="118" t="s">
        <v>14877</v>
      </c>
      <c r="C528" s="21">
        <v>114</v>
      </c>
      <c r="D528" s="317"/>
      <c r="E528" s="112">
        <v>270</v>
      </c>
      <c r="F528" s="23"/>
    </row>
    <row r="529" spans="1:6" x14ac:dyDescent="0.25">
      <c r="A529" s="381">
        <v>44736</v>
      </c>
      <c r="B529" s="118" t="s">
        <v>14878</v>
      </c>
      <c r="C529" s="21">
        <v>25</v>
      </c>
      <c r="D529" s="206">
        <v>81.16</v>
      </c>
      <c r="E529" s="112"/>
      <c r="F529" s="23"/>
    </row>
    <row r="530" spans="1:6" x14ac:dyDescent="0.25">
      <c r="A530" s="381">
        <v>44736</v>
      </c>
      <c r="B530" s="118" t="s">
        <v>14879</v>
      </c>
      <c r="C530" s="21">
        <v>35</v>
      </c>
      <c r="D530" s="206">
        <v>100.55</v>
      </c>
      <c r="E530" s="21"/>
      <c r="F530" s="23"/>
    </row>
    <row r="531" spans="1:6" x14ac:dyDescent="0.25">
      <c r="A531" s="381">
        <v>44736</v>
      </c>
      <c r="B531" s="118" t="s">
        <v>14880</v>
      </c>
      <c r="C531" s="21">
        <v>1760</v>
      </c>
      <c r="D531" s="206"/>
      <c r="E531" s="21">
        <v>5544</v>
      </c>
      <c r="F531" s="23"/>
    </row>
    <row r="532" spans="1:6" x14ac:dyDescent="0.25">
      <c r="A532" s="381">
        <v>44736</v>
      </c>
      <c r="B532" s="118" t="s">
        <v>14881</v>
      </c>
      <c r="C532" s="112">
        <v>62</v>
      </c>
      <c r="D532" s="206"/>
      <c r="E532" s="21">
        <v>157.5</v>
      </c>
      <c r="F532" s="23"/>
    </row>
    <row r="533" spans="1:6" x14ac:dyDescent="0.25">
      <c r="A533" s="381">
        <v>44736</v>
      </c>
      <c r="B533" s="118" t="s">
        <v>14882</v>
      </c>
      <c r="C533" s="112">
        <v>45</v>
      </c>
      <c r="D533" s="206"/>
      <c r="E533" s="21">
        <v>94.5</v>
      </c>
      <c r="F533" s="23"/>
    </row>
    <row r="534" spans="1:6" x14ac:dyDescent="0.25">
      <c r="A534" s="381">
        <v>44736</v>
      </c>
      <c r="B534" s="118" t="s">
        <v>14883</v>
      </c>
      <c r="C534" s="118">
        <v>41</v>
      </c>
      <c r="D534" s="206"/>
      <c r="E534" s="21">
        <v>85.5</v>
      </c>
      <c r="F534" s="23"/>
    </row>
    <row r="535" spans="1:6" x14ac:dyDescent="0.25">
      <c r="A535" s="381">
        <v>44736</v>
      </c>
      <c r="B535" s="118" t="s">
        <v>14884</v>
      </c>
      <c r="C535" s="21">
        <v>14</v>
      </c>
      <c r="D535" s="206"/>
      <c r="E535" s="21">
        <v>142</v>
      </c>
      <c r="F535" s="23"/>
    </row>
    <row r="536" spans="1:6" x14ac:dyDescent="0.25">
      <c r="A536" s="381">
        <v>44736</v>
      </c>
      <c r="B536" s="118" t="s">
        <v>14885</v>
      </c>
      <c r="C536" s="21">
        <v>70</v>
      </c>
      <c r="D536" s="206"/>
      <c r="E536" s="21">
        <v>179.85</v>
      </c>
      <c r="F536" s="23"/>
    </row>
    <row r="537" spans="1:6" x14ac:dyDescent="0.25">
      <c r="A537" s="381">
        <v>44736</v>
      </c>
      <c r="B537" s="118" t="s">
        <v>14886</v>
      </c>
      <c r="C537" s="112">
        <v>30</v>
      </c>
      <c r="D537" s="317">
        <v>89.54</v>
      </c>
      <c r="E537" s="21"/>
      <c r="F537" s="23"/>
    </row>
    <row r="538" spans="1:6" x14ac:dyDescent="0.25">
      <c r="A538" s="381">
        <v>44736</v>
      </c>
      <c r="B538" s="118" t="s">
        <v>14887</v>
      </c>
      <c r="C538" s="112">
        <v>84</v>
      </c>
      <c r="D538" s="206"/>
      <c r="E538" s="21">
        <v>288</v>
      </c>
      <c r="F538" s="23"/>
    </row>
    <row r="539" spans="1:6" x14ac:dyDescent="0.25">
      <c r="A539" s="381">
        <v>44736</v>
      </c>
      <c r="B539" s="118" t="s">
        <v>14888</v>
      </c>
      <c r="C539" s="21">
        <v>30</v>
      </c>
      <c r="D539" s="317"/>
      <c r="E539" s="21">
        <v>63</v>
      </c>
      <c r="F539" s="23"/>
    </row>
    <row r="540" spans="1:6" x14ac:dyDescent="0.25">
      <c r="A540" s="381">
        <v>44736</v>
      </c>
      <c r="B540" s="118" t="s">
        <v>14889</v>
      </c>
      <c r="C540" s="21">
        <v>16</v>
      </c>
      <c r="D540" s="206"/>
      <c r="E540" s="21">
        <v>52</v>
      </c>
      <c r="F540" s="23"/>
    </row>
    <row r="541" spans="1:6" x14ac:dyDescent="0.25">
      <c r="A541" s="381">
        <v>44736</v>
      </c>
      <c r="B541" s="118" t="s">
        <v>14890</v>
      </c>
      <c r="C541" s="21">
        <v>75</v>
      </c>
      <c r="D541" s="206"/>
      <c r="E541" s="21">
        <v>159</v>
      </c>
      <c r="F541" s="23"/>
    </row>
    <row r="542" spans="1:6" x14ac:dyDescent="0.25">
      <c r="A542" s="381">
        <v>44736</v>
      </c>
      <c r="B542" s="118" t="s">
        <v>14891</v>
      </c>
      <c r="C542" s="21">
        <v>48</v>
      </c>
      <c r="D542" s="317">
        <v>132.84</v>
      </c>
      <c r="E542" s="21"/>
      <c r="F542" s="23"/>
    </row>
    <row r="543" spans="1:6" x14ac:dyDescent="0.25">
      <c r="A543" s="381">
        <v>44736</v>
      </c>
      <c r="B543" s="118" t="s">
        <v>14892</v>
      </c>
      <c r="C543" s="21">
        <v>37</v>
      </c>
      <c r="D543" s="206"/>
      <c r="E543" s="21">
        <v>63</v>
      </c>
      <c r="F543" s="23"/>
    </row>
    <row r="544" spans="1:6" x14ac:dyDescent="0.25">
      <c r="A544" s="381">
        <v>44736</v>
      </c>
      <c r="B544" s="118" t="s">
        <v>14893</v>
      </c>
      <c r="C544" s="21">
        <v>22</v>
      </c>
      <c r="D544" s="206"/>
      <c r="E544" s="21">
        <v>52</v>
      </c>
      <c r="F544" s="23"/>
    </row>
    <row r="545" spans="1:6" x14ac:dyDescent="0.25">
      <c r="A545" s="381">
        <v>44736</v>
      </c>
      <c r="B545" s="118" t="s">
        <v>14894</v>
      </c>
      <c r="C545" s="112">
        <v>17</v>
      </c>
      <c r="D545" s="317">
        <v>63.96</v>
      </c>
      <c r="E545" s="21"/>
      <c r="F545" s="16"/>
    </row>
    <row r="546" spans="1:6" x14ac:dyDescent="0.25">
      <c r="A546" s="381">
        <v>44736</v>
      </c>
      <c r="B546" s="118" t="s">
        <v>14895</v>
      </c>
      <c r="C546" s="118">
        <v>271</v>
      </c>
      <c r="D546" s="206"/>
      <c r="E546" s="21">
        <v>605.22</v>
      </c>
      <c r="F546" s="23"/>
    </row>
    <row r="547" spans="1:6" x14ac:dyDescent="0.25">
      <c r="A547" s="381">
        <v>44736</v>
      </c>
      <c r="B547" s="118" t="s">
        <v>14896</v>
      </c>
      <c r="C547" s="21">
        <v>19</v>
      </c>
      <c r="D547" s="206"/>
      <c r="E547" s="21">
        <v>40.5</v>
      </c>
      <c r="F547" s="23"/>
    </row>
    <row r="548" spans="1:6" x14ac:dyDescent="0.25">
      <c r="A548" s="381">
        <v>44736</v>
      </c>
      <c r="B548" s="118" t="s">
        <v>14897</v>
      </c>
      <c r="C548" s="21">
        <v>100</v>
      </c>
      <c r="D548" s="206"/>
      <c r="E548" s="21">
        <v>291.2</v>
      </c>
      <c r="F548" s="23"/>
    </row>
    <row r="549" spans="1:6" x14ac:dyDescent="0.25">
      <c r="A549" s="381">
        <v>44736</v>
      </c>
      <c r="B549" s="118" t="s">
        <v>14898</v>
      </c>
      <c r="C549" s="112">
        <v>33</v>
      </c>
      <c r="D549" s="112">
        <v>102.34</v>
      </c>
      <c r="E549" s="21"/>
      <c r="F549" s="23"/>
    </row>
    <row r="550" spans="1:6" x14ac:dyDescent="0.25">
      <c r="A550" s="381">
        <v>44736</v>
      </c>
      <c r="B550" s="118" t="s">
        <v>14899</v>
      </c>
      <c r="C550" s="112">
        <v>10</v>
      </c>
      <c r="D550" s="21"/>
      <c r="E550" s="112">
        <v>45</v>
      </c>
      <c r="F550" s="23"/>
    </row>
    <row r="551" spans="1:6" x14ac:dyDescent="0.25">
      <c r="A551" s="381">
        <v>44736</v>
      </c>
      <c r="B551" s="118" t="s">
        <v>14900</v>
      </c>
      <c r="C551" s="383">
        <v>146</v>
      </c>
      <c r="D551" s="112"/>
      <c r="E551" s="21">
        <v>265.60000000000002</v>
      </c>
      <c r="F551" s="23"/>
    </row>
    <row r="552" spans="1:6" x14ac:dyDescent="0.25">
      <c r="A552" s="381">
        <v>44736</v>
      </c>
      <c r="B552" s="118" t="s">
        <v>14901</v>
      </c>
      <c r="C552" s="383">
        <v>80</v>
      </c>
      <c r="D552" s="112">
        <v>131.36000000000001</v>
      </c>
      <c r="E552" s="21"/>
      <c r="F552" s="23"/>
    </row>
    <row r="553" spans="1:6" x14ac:dyDescent="0.25">
      <c r="A553" s="382">
        <v>44736</v>
      </c>
      <c r="B553" s="118" t="s">
        <v>14902</v>
      </c>
      <c r="C553" s="118">
        <v>0</v>
      </c>
      <c r="D553" s="21"/>
      <c r="E553" s="112">
        <v>117</v>
      </c>
      <c r="F553" s="16" t="s">
        <v>14766</v>
      </c>
    </row>
    <row r="554" spans="1:6" x14ac:dyDescent="0.25">
      <c r="A554" s="382">
        <v>44739</v>
      </c>
      <c r="B554" s="21" t="s">
        <v>14904</v>
      </c>
      <c r="C554" s="21">
        <v>60</v>
      </c>
      <c r="D554" s="21"/>
      <c r="E554" s="112">
        <v>152.6</v>
      </c>
      <c r="F554" s="23"/>
    </row>
    <row r="555" spans="1:6" x14ac:dyDescent="0.25">
      <c r="A555" s="382">
        <v>44739</v>
      </c>
      <c r="B555" s="21" t="s">
        <v>14905</v>
      </c>
      <c r="C555" s="21">
        <v>24</v>
      </c>
      <c r="D555" s="21">
        <v>77.489999999999995</v>
      </c>
      <c r="E555" s="21"/>
      <c r="F555" s="23"/>
    </row>
    <row r="556" spans="1:6" x14ac:dyDescent="0.25">
      <c r="A556" s="382">
        <v>44739</v>
      </c>
      <c r="B556" s="21" t="s">
        <v>14906</v>
      </c>
      <c r="C556" s="112">
        <v>120</v>
      </c>
      <c r="D556" s="21">
        <v>326.2</v>
      </c>
      <c r="E556" s="60"/>
      <c r="F556" s="23"/>
    </row>
    <row r="557" spans="1:6" x14ac:dyDescent="0.25">
      <c r="A557" s="382">
        <v>44739</v>
      </c>
      <c r="B557" s="21" t="s">
        <v>14907</v>
      </c>
      <c r="C557" s="21">
        <v>42</v>
      </c>
      <c r="D557" s="253"/>
      <c r="E557" s="21">
        <v>99</v>
      </c>
      <c r="F557" s="23"/>
    </row>
    <row r="558" spans="1:6" x14ac:dyDescent="0.25">
      <c r="A558" s="382">
        <v>44739</v>
      </c>
      <c r="B558" s="21" t="s">
        <v>14908</v>
      </c>
      <c r="C558" s="21">
        <v>63</v>
      </c>
      <c r="D558" s="253"/>
      <c r="E558" s="21">
        <v>227.2</v>
      </c>
      <c r="F558" s="23"/>
    </row>
    <row r="559" spans="1:6" x14ac:dyDescent="0.25">
      <c r="A559" s="382">
        <v>44739</v>
      </c>
      <c r="B559" s="21" t="s">
        <v>14909</v>
      </c>
      <c r="C559" s="112">
        <v>45</v>
      </c>
      <c r="D559" s="253"/>
      <c r="E559" s="21">
        <v>92.65</v>
      </c>
      <c r="F559" s="23"/>
    </row>
    <row r="560" spans="1:6" x14ac:dyDescent="0.25">
      <c r="A560" s="382">
        <v>44739</v>
      </c>
      <c r="B560" s="21" t="s">
        <v>14910</v>
      </c>
      <c r="C560" s="21">
        <v>23</v>
      </c>
      <c r="D560" s="112">
        <v>63.96</v>
      </c>
      <c r="E560" s="21"/>
      <c r="F560" s="23"/>
    </row>
    <row r="561" spans="1:6" x14ac:dyDescent="0.25">
      <c r="A561" s="20">
        <v>44739</v>
      </c>
      <c r="B561" s="21" t="s">
        <v>14911</v>
      </c>
      <c r="C561" s="21">
        <v>30</v>
      </c>
      <c r="D561" s="59"/>
      <c r="E561" s="21">
        <v>393.38</v>
      </c>
      <c r="F561" s="23"/>
    </row>
    <row r="562" spans="1:6" x14ac:dyDescent="0.25">
      <c r="A562" s="20">
        <v>44739</v>
      </c>
      <c r="B562" s="21" t="s">
        <v>14912</v>
      </c>
      <c r="C562" s="21">
        <v>33</v>
      </c>
      <c r="D562" s="59"/>
      <c r="E562" s="21">
        <v>52</v>
      </c>
      <c r="F562" s="23"/>
    </row>
    <row r="563" spans="1:6" x14ac:dyDescent="0.25">
      <c r="A563" s="20">
        <v>44739</v>
      </c>
      <c r="B563" s="21" t="s">
        <v>14913</v>
      </c>
      <c r="C563" s="21">
        <v>202</v>
      </c>
      <c r="D563" s="59"/>
      <c r="E563" s="21">
        <v>725.2</v>
      </c>
      <c r="F563" s="23"/>
    </row>
    <row r="564" spans="1:6" x14ac:dyDescent="0.25">
      <c r="A564" s="20">
        <v>44739</v>
      </c>
      <c r="B564" s="21" t="s">
        <v>14914</v>
      </c>
      <c r="C564" s="21">
        <v>25</v>
      </c>
      <c r="D564" s="21">
        <v>89.54</v>
      </c>
      <c r="E564" s="21"/>
      <c r="F564" s="23"/>
    </row>
    <row r="565" spans="1:6" x14ac:dyDescent="0.25">
      <c r="A565" s="20">
        <v>44739</v>
      </c>
      <c r="B565" s="21" t="s">
        <v>14915</v>
      </c>
      <c r="C565" s="21">
        <v>97</v>
      </c>
      <c r="D565" s="59"/>
      <c r="E565" s="21">
        <v>207</v>
      </c>
      <c r="F565" s="23"/>
    </row>
    <row r="566" spans="1:6" x14ac:dyDescent="0.25">
      <c r="A566" s="20">
        <v>44739</v>
      </c>
      <c r="B566" s="21" t="s">
        <v>14916</v>
      </c>
      <c r="C566" s="21">
        <v>327</v>
      </c>
      <c r="D566" s="59"/>
      <c r="E566" s="21">
        <v>632.70000000000005</v>
      </c>
      <c r="F566" s="23"/>
    </row>
    <row r="567" spans="1:6" ht="16.5" customHeight="1" x14ac:dyDescent="0.25">
      <c r="A567" s="20">
        <v>44739</v>
      </c>
      <c r="B567" s="21" t="s">
        <v>14917</v>
      </c>
      <c r="C567" s="21">
        <v>80</v>
      </c>
      <c r="D567" s="21">
        <v>154.97999999999999</v>
      </c>
      <c r="E567" s="21"/>
      <c r="F567" s="23"/>
    </row>
    <row r="568" spans="1:6" x14ac:dyDescent="0.25">
      <c r="A568" s="20">
        <v>44739</v>
      </c>
      <c r="B568" s="21" t="s">
        <v>14918</v>
      </c>
      <c r="C568" s="21">
        <v>62</v>
      </c>
      <c r="D568" s="59"/>
      <c r="E568" s="21">
        <v>161.19999999999999</v>
      </c>
      <c r="F568" s="16"/>
    </row>
    <row r="569" spans="1:6" x14ac:dyDescent="0.25">
      <c r="A569" s="20">
        <v>44739</v>
      </c>
      <c r="B569" s="21" t="s">
        <v>14919</v>
      </c>
      <c r="C569" s="21">
        <v>780</v>
      </c>
      <c r="D569" s="59"/>
      <c r="E569" s="60">
        <v>1638</v>
      </c>
      <c r="F569" s="23"/>
    </row>
    <row r="570" spans="1:6" x14ac:dyDescent="0.25">
      <c r="A570" s="20">
        <v>44739</v>
      </c>
      <c r="B570" s="21" t="s">
        <v>14920</v>
      </c>
      <c r="C570" s="21">
        <v>58</v>
      </c>
      <c r="D570" s="59"/>
      <c r="E570" s="21">
        <v>144</v>
      </c>
      <c r="F570" s="23"/>
    </row>
    <row r="571" spans="1:6" x14ac:dyDescent="0.25">
      <c r="A571" s="20">
        <v>44739</v>
      </c>
      <c r="B571" s="21" t="s">
        <v>14921</v>
      </c>
      <c r="C571" s="21">
        <v>39</v>
      </c>
      <c r="D571" s="59"/>
      <c r="E571" s="21">
        <v>92.66</v>
      </c>
      <c r="F571" s="23"/>
    </row>
    <row r="572" spans="1:6" x14ac:dyDescent="0.25">
      <c r="A572" s="20">
        <v>44739</v>
      </c>
      <c r="B572" s="21" t="s">
        <v>14922</v>
      </c>
      <c r="C572" s="21">
        <v>180</v>
      </c>
      <c r="D572" s="59"/>
      <c r="E572" s="21">
        <v>363.8</v>
      </c>
      <c r="F572" s="23"/>
    </row>
    <row r="573" spans="1:6" x14ac:dyDescent="0.25">
      <c r="A573" s="20">
        <v>44739</v>
      </c>
      <c r="B573" s="21" t="s">
        <v>14923</v>
      </c>
      <c r="C573" s="21">
        <v>781</v>
      </c>
      <c r="D573" s="59"/>
      <c r="E573" s="60">
        <v>1615.95</v>
      </c>
      <c r="F573" s="23"/>
    </row>
    <row r="574" spans="1:6" x14ac:dyDescent="0.25">
      <c r="A574" s="20">
        <v>44739</v>
      </c>
      <c r="B574" s="21" t="s">
        <v>14924</v>
      </c>
      <c r="C574" s="21">
        <v>19</v>
      </c>
      <c r="D574" s="59"/>
      <c r="E574" s="21">
        <v>45</v>
      </c>
      <c r="F574" s="23"/>
    </row>
    <row r="575" spans="1:6" x14ac:dyDescent="0.25">
      <c r="A575" s="20">
        <v>44739</v>
      </c>
      <c r="B575" s="21" t="s">
        <v>14925</v>
      </c>
      <c r="C575" s="21">
        <v>55</v>
      </c>
      <c r="D575" s="21"/>
      <c r="E575" s="253">
        <v>104</v>
      </c>
      <c r="F575" s="23"/>
    </row>
    <row r="576" spans="1:6" x14ac:dyDescent="0.25">
      <c r="A576" s="20">
        <v>44739</v>
      </c>
      <c r="B576" s="21" t="s">
        <v>14926</v>
      </c>
      <c r="C576" s="21">
        <v>70</v>
      </c>
      <c r="D576" s="21"/>
      <c r="E576" s="21">
        <v>167.96</v>
      </c>
      <c r="F576" s="23"/>
    </row>
    <row r="577" spans="1:256" x14ac:dyDescent="0.25">
      <c r="A577" s="20">
        <v>44739</v>
      </c>
      <c r="B577" s="21" t="s">
        <v>14927</v>
      </c>
      <c r="C577" s="21">
        <v>50</v>
      </c>
      <c r="D577" s="21"/>
      <c r="E577" s="21">
        <v>112.5</v>
      </c>
      <c r="F577" s="23"/>
    </row>
    <row r="578" spans="1:256" x14ac:dyDescent="0.25">
      <c r="A578" s="20">
        <v>44739</v>
      </c>
      <c r="B578" s="21" t="s">
        <v>14928</v>
      </c>
      <c r="C578" s="21">
        <v>60</v>
      </c>
      <c r="D578" s="21"/>
      <c r="E578" s="21">
        <v>145.6</v>
      </c>
      <c r="F578" s="23"/>
    </row>
    <row r="579" spans="1:256" x14ac:dyDescent="0.25">
      <c r="A579" s="20">
        <v>44739</v>
      </c>
      <c r="B579" s="21" t="s">
        <v>14929</v>
      </c>
      <c r="C579" s="21">
        <v>96</v>
      </c>
      <c r="D579" s="21"/>
      <c r="E579" s="21">
        <v>305.2</v>
      </c>
      <c r="F579" s="23"/>
    </row>
    <row r="580" spans="1:256" x14ac:dyDescent="0.25">
      <c r="A580" s="20">
        <v>44739</v>
      </c>
      <c r="B580" s="21" t="s">
        <v>14930</v>
      </c>
      <c r="C580" s="21">
        <v>786</v>
      </c>
      <c r="D580" s="59"/>
      <c r="E580" s="60">
        <v>1953</v>
      </c>
      <c r="F580" s="23"/>
    </row>
    <row r="581" spans="1:256" x14ac:dyDescent="0.25">
      <c r="A581" s="20">
        <v>44739</v>
      </c>
      <c r="B581" s="21" t="s">
        <v>14931</v>
      </c>
      <c r="C581" s="21">
        <v>450</v>
      </c>
      <c r="D581" s="59"/>
      <c r="E581" s="21">
        <v>728</v>
      </c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337"/>
      <c r="V581" s="330"/>
      <c r="W581" s="330"/>
      <c r="X581" s="330"/>
      <c r="Y581" s="330"/>
      <c r="Z581" s="330"/>
      <c r="AA581" s="330"/>
      <c r="AB581" s="330"/>
      <c r="AC581" s="330"/>
      <c r="AD581" s="330"/>
      <c r="AE581" s="330"/>
      <c r="AF581" s="330"/>
      <c r="AG581" s="330"/>
      <c r="AH581" s="330"/>
      <c r="AI581" s="330"/>
      <c r="AJ581" s="330"/>
      <c r="AK581" s="330"/>
      <c r="AL581" s="330"/>
      <c r="AM581" s="330"/>
      <c r="AN581" s="330"/>
      <c r="AO581" s="330"/>
      <c r="AP581" s="330"/>
      <c r="AQ581" s="330"/>
      <c r="AR581" s="330"/>
      <c r="AS581" s="330"/>
      <c r="AT581" s="330"/>
      <c r="AU581" s="330"/>
      <c r="AV581" s="330"/>
      <c r="AW581" s="330"/>
      <c r="AX581" s="330"/>
      <c r="AY581" s="330"/>
      <c r="AZ581" s="330"/>
      <c r="BA581" s="330"/>
      <c r="BB581" s="330"/>
      <c r="BC581" s="330"/>
      <c r="BD581" s="330"/>
      <c r="BE581" s="330"/>
      <c r="BF581" s="330"/>
      <c r="BG581" s="330"/>
      <c r="BH581" s="330"/>
      <c r="BI581" s="330"/>
      <c r="BJ581" s="330"/>
      <c r="BK581" s="330"/>
      <c r="BL581" s="330"/>
      <c r="BM581" s="330"/>
      <c r="BN581" s="330"/>
      <c r="BO581" s="330"/>
      <c r="BP581" s="330"/>
      <c r="BQ581" s="330"/>
      <c r="BR581" s="330"/>
      <c r="BS581" s="330"/>
      <c r="BT581" s="330"/>
      <c r="BU581" s="330"/>
      <c r="BV581" s="330"/>
      <c r="BW581" s="330"/>
      <c r="BX581" s="330"/>
      <c r="BY581" s="330"/>
      <c r="BZ581" s="330"/>
      <c r="CA581" s="330"/>
      <c r="CB581" s="330"/>
      <c r="CC581" s="330"/>
      <c r="CD581" s="330"/>
      <c r="CE581" s="330"/>
      <c r="CF581" s="330"/>
      <c r="CG581" s="330"/>
      <c r="CH581" s="330"/>
      <c r="CI581" s="330"/>
      <c r="CJ581" s="330"/>
      <c r="CK581" s="330"/>
      <c r="CL581" s="330"/>
      <c r="CM581" s="330"/>
      <c r="CN581" s="330"/>
      <c r="CO581" s="330"/>
      <c r="CP581" s="330"/>
      <c r="CQ581" s="330"/>
      <c r="CR581" s="330"/>
      <c r="CS581" s="330"/>
      <c r="CT581" s="330"/>
      <c r="CU581" s="330"/>
      <c r="CV581" s="330"/>
      <c r="CW581" s="330"/>
      <c r="CX581" s="330"/>
      <c r="CY581" s="330"/>
      <c r="CZ581" s="330"/>
      <c r="DA581" s="330"/>
      <c r="DB581" s="330"/>
      <c r="DC581" s="330"/>
      <c r="DD581" s="330"/>
      <c r="DE581" s="330"/>
      <c r="DF581" s="330"/>
      <c r="DG581" s="330"/>
      <c r="DH581" s="330"/>
      <c r="DI581" s="330"/>
      <c r="DJ581" s="330"/>
      <c r="DK581" s="330"/>
      <c r="DL581" s="330"/>
      <c r="DM581" s="330"/>
      <c r="DN581" s="330"/>
      <c r="DO581" s="330"/>
      <c r="DP581" s="330"/>
      <c r="DQ581" s="330"/>
      <c r="DR581" s="330"/>
      <c r="DS581" s="330"/>
      <c r="DT581" s="330"/>
      <c r="DU581" s="330"/>
      <c r="DV581" s="330"/>
      <c r="DW581" s="330"/>
      <c r="DX581" s="330"/>
      <c r="DY581" s="330"/>
      <c r="DZ581" s="330"/>
      <c r="EA581" s="330"/>
      <c r="EB581" s="330"/>
      <c r="EC581" s="330"/>
      <c r="ED581" s="330"/>
      <c r="EE581" s="330"/>
      <c r="EF581" s="330"/>
      <c r="EG581" s="330"/>
      <c r="EH581" s="330"/>
      <c r="EI581" s="330"/>
      <c r="EJ581" s="330"/>
      <c r="EK581" s="330"/>
      <c r="EL581" s="330"/>
      <c r="EM581" s="330"/>
      <c r="EN581" s="330"/>
      <c r="EO581" s="330"/>
      <c r="EP581" s="330"/>
      <c r="EQ581" s="330"/>
      <c r="ER581" s="330"/>
      <c r="ES581" s="330"/>
      <c r="ET581" s="330"/>
      <c r="EU581" s="330"/>
      <c r="EV581" s="330"/>
      <c r="EW581" s="330"/>
      <c r="EX581" s="330"/>
      <c r="EY581" s="330"/>
      <c r="EZ581" s="330"/>
      <c r="FA581" s="330"/>
      <c r="FB581" s="330"/>
      <c r="FC581" s="330"/>
      <c r="FD581" s="330"/>
      <c r="FE581" s="330"/>
      <c r="FF581" s="330"/>
      <c r="FG581" s="330"/>
      <c r="FH581" s="330"/>
      <c r="FI581" s="330"/>
      <c r="FJ581" s="330"/>
      <c r="FK581" s="330"/>
      <c r="FL581" s="330"/>
      <c r="FM581" s="330"/>
      <c r="FN581" s="330"/>
      <c r="FO581" s="330"/>
      <c r="FP581" s="330"/>
      <c r="FQ581" s="330"/>
      <c r="FR581" s="330"/>
      <c r="FS581" s="330"/>
      <c r="FT581" s="330"/>
      <c r="FU581" s="330"/>
      <c r="FV581" s="330"/>
      <c r="FW581" s="330"/>
      <c r="FX581" s="330"/>
      <c r="FY581" s="330"/>
      <c r="FZ581" s="330"/>
      <c r="GA581" s="330"/>
      <c r="GB581" s="330"/>
      <c r="GC581" s="330"/>
      <c r="GD581" s="330"/>
      <c r="GE581" s="330"/>
      <c r="GF581" s="330"/>
      <c r="GG581" s="330"/>
      <c r="GH581" s="330"/>
      <c r="GI581" s="330"/>
      <c r="GJ581" s="330"/>
      <c r="GK581" s="330"/>
      <c r="GL581" s="330"/>
      <c r="GM581" s="330"/>
      <c r="GN581" s="330"/>
      <c r="GO581" s="330"/>
      <c r="GP581" s="330"/>
      <c r="GQ581" s="330"/>
      <c r="GR581" s="330"/>
      <c r="GS581" s="330"/>
      <c r="GT581" s="330"/>
      <c r="GU581" s="330"/>
      <c r="GV581" s="330"/>
      <c r="GW581" s="330"/>
      <c r="GX581" s="330"/>
      <c r="GY581" s="330"/>
      <c r="GZ581" s="330"/>
      <c r="HA581" s="330"/>
      <c r="HB581" s="330"/>
      <c r="HC581" s="330"/>
      <c r="HD581" s="330"/>
      <c r="HE581" s="330"/>
      <c r="HF581" s="330"/>
      <c r="HG581" s="330"/>
      <c r="HH581" s="330"/>
      <c r="HI581" s="330"/>
      <c r="HJ581" s="330"/>
      <c r="HK581" s="330"/>
      <c r="HL581" s="330"/>
      <c r="HM581" s="330"/>
      <c r="HN581" s="330"/>
      <c r="HO581" s="330"/>
      <c r="HP581" s="330"/>
      <c r="HQ581" s="330"/>
      <c r="HR581" s="330"/>
      <c r="HS581" s="330"/>
      <c r="HT581" s="330"/>
      <c r="HU581" s="330"/>
      <c r="HV581" s="330"/>
      <c r="HW581" s="330"/>
      <c r="HX581" s="330"/>
      <c r="HY581" s="330"/>
      <c r="HZ581" s="330"/>
      <c r="IA581" s="330"/>
      <c r="IB581" s="330"/>
      <c r="IC581" s="330"/>
      <c r="ID581" s="330"/>
      <c r="IE581" s="330"/>
      <c r="IF581" s="330"/>
      <c r="IG581" s="330"/>
      <c r="IH581" s="330"/>
      <c r="II581" s="330"/>
      <c r="IJ581" s="330"/>
      <c r="IK581" s="330"/>
      <c r="IL581" s="330"/>
      <c r="IM581" s="330"/>
      <c r="IN581" s="330"/>
      <c r="IO581" s="330"/>
      <c r="IP581" s="330"/>
      <c r="IQ581" s="330"/>
      <c r="IR581" s="330"/>
      <c r="IS581" s="330"/>
      <c r="IT581" s="330"/>
      <c r="IU581" s="330"/>
      <c r="IV581" s="330"/>
    </row>
    <row r="582" spans="1:256" x14ac:dyDescent="0.25">
      <c r="A582" s="20">
        <v>44739</v>
      </c>
      <c r="B582" s="21" t="s">
        <v>14932</v>
      </c>
      <c r="C582" s="21">
        <v>130</v>
      </c>
      <c r="D582" s="59"/>
      <c r="E582" s="21">
        <v>270</v>
      </c>
      <c r="F582" s="23"/>
    </row>
    <row r="583" spans="1:256" x14ac:dyDescent="0.25">
      <c r="A583" s="20">
        <v>44739</v>
      </c>
      <c r="B583" s="21" t="s">
        <v>14933</v>
      </c>
      <c r="C583" s="21">
        <v>22</v>
      </c>
      <c r="D583" s="253">
        <v>60.89</v>
      </c>
      <c r="E583" s="21"/>
      <c r="F583" s="23"/>
    </row>
    <row r="584" spans="1:256" x14ac:dyDescent="0.25">
      <c r="A584" s="20">
        <v>44740</v>
      </c>
      <c r="B584" s="21" t="s">
        <v>14935</v>
      </c>
      <c r="C584" s="21">
        <v>370</v>
      </c>
      <c r="D584" s="59"/>
      <c r="E584" s="21">
        <v>860.24</v>
      </c>
      <c r="F584" t="s">
        <v>14936</v>
      </c>
    </row>
    <row r="585" spans="1:256" x14ac:dyDescent="0.25">
      <c r="A585" s="20">
        <v>44740</v>
      </c>
      <c r="B585" s="21" t="s">
        <v>14937</v>
      </c>
      <c r="C585" s="21">
        <v>70</v>
      </c>
      <c r="D585" s="21">
        <v>179.09</v>
      </c>
      <c r="E585" s="21"/>
      <c r="F585"/>
    </row>
    <row r="586" spans="1:256" x14ac:dyDescent="0.25">
      <c r="A586" s="20">
        <v>44740</v>
      </c>
      <c r="B586" s="21" t="s">
        <v>14938</v>
      </c>
      <c r="C586" s="21">
        <v>330</v>
      </c>
      <c r="D586" s="59"/>
      <c r="E586" s="21">
        <v>693</v>
      </c>
      <c r="F586"/>
    </row>
    <row r="587" spans="1:256" x14ac:dyDescent="0.25">
      <c r="A587" s="20">
        <v>44740</v>
      </c>
      <c r="B587" s="21" t="s">
        <v>14939</v>
      </c>
      <c r="C587" s="21">
        <v>193</v>
      </c>
      <c r="D587" s="59"/>
      <c r="E587" s="21">
        <v>450</v>
      </c>
      <c r="F587"/>
    </row>
    <row r="588" spans="1:256" x14ac:dyDescent="0.25">
      <c r="A588" s="20">
        <v>44740</v>
      </c>
      <c r="B588" s="21" t="s">
        <v>14940</v>
      </c>
      <c r="C588" s="21">
        <v>607</v>
      </c>
      <c r="D588" s="59"/>
      <c r="E588" s="60">
        <v>1263.5999999999999</v>
      </c>
      <c r="F588"/>
    </row>
    <row r="589" spans="1:256" x14ac:dyDescent="0.25">
      <c r="A589" s="20">
        <v>44740</v>
      </c>
      <c r="B589" s="21" t="s">
        <v>14941</v>
      </c>
      <c r="C589" s="21">
        <v>73</v>
      </c>
      <c r="D589" s="21">
        <v>236.65</v>
      </c>
      <c r="E589" s="21"/>
      <c r="F589"/>
    </row>
    <row r="590" spans="1:256" x14ac:dyDescent="0.25">
      <c r="A590" s="20">
        <v>44740</v>
      </c>
      <c r="B590" s="21" t="s">
        <v>14942</v>
      </c>
      <c r="C590" s="21">
        <v>0</v>
      </c>
      <c r="D590" s="59"/>
      <c r="E590" s="21">
        <v>54</v>
      </c>
      <c r="F590" t="s">
        <v>14766</v>
      </c>
    </row>
    <row r="591" spans="1:256" x14ac:dyDescent="0.25">
      <c r="A591" s="20">
        <v>44740</v>
      </c>
      <c r="B591" s="21" t="s">
        <v>14943</v>
      </c>
      <c r="C591" s="21">
        <v>10</v>
      </c>
      <c r="D591" s="59"/>
      <c r="E591" s="21">
        <v>49.4</v>
      </c>
      <c r="F591"/>
    </row>
    <row r="592" spans="1:256" x14ac:dyDescent="0.25">
      <c r="A592" s="20">
        <v>44740</v>
      </c>
      <c r="B592" s="21" t="s">
        <v>14944</v>
      </c>
      <c r="C592" s="21">
        <v>113</v>
      </c>
      <c r="D592" s="59"/>
      <c r="E592" s="21">
        <v>229.5</v>
      </c>
      <c r="F592"/>
    </row>
    <row r="593" spans="1:6" x14ac:dyDescent="0.25">
      <c r="A593" s="20">
        <v>44740</v>
      </c>
      <c r="B593" s="21" t="s">
        <v>14945</v>
      </c>
      <c r="C593" s="21">
        <v>62</v>
      </c>
      <c r="D593" s="59"/>
      <c r="E593" s="21">
        <v>135</v>
      </c>
      <c r="F593"/>
    </row>
    <row r="594" spans="1:6" x14ac:dyDescent="0.25">
      <c r="A594" s="20">
        <v>44740</v>
      </c>
      <c r="B594" s="21" t="s">
        <v>14946</v>
      </c>
      <c r="C594" s="21">
        <v>50</v>
      </c>
      <c r="D594" s="21">
        <v>187.7</v>
      </c>
      <c r="E594" s="21"/>
      <c r="F594"/>
    </row>
    <row r="595" spans="1:6" x14ac:dyDescent="0.25">
      <c r="A595" s="20">
        <v>44740</v>
      </c>
      <c r="B595" s="21" t="s">
        <v>14947</v>
      </c>
      <c r="C595" s="21">
        <v>0</v>
      </c>
      <c r="D595" s="21">
        <v>55.35</v>
      </c>
      <c r="E595" s="21"/>
      <c r="F595" t="s">
        <v>14766</v>
      </c>
    </row>
    <row r="596" spans="1:6" x14ac:dyDescent="0.25">
      <c r="A596" s="20">
        <v>44740</v>
      </c>
      <c r="B596" s="21" t="s">
        <v>14948</v>
      </c>
      <c r="C596" s="21">
        <v>35</v>
      </c>
      <c r="D596" s="59"/>
      <c r="E596" s="21">
        <v>85.5</v>
      </c>
      <c r="F596"/>
    </row>
    <row r="597" spans="1:6" x14ac:dyDescent="0.25">
      <c r="A597" s="20">
        <v>44740</v>
      </c>
      <c r="B597" s="21" t="s">
        <v>14949</v>
      </c>
      <c r="C597" s="21">
        <v>10</v>
      </c>
      <c r="D597" s="59"/>
      <c r="E597" s="21">
        <v>45</v>
      </c>
      <c r="F597"/>
    </row>
    <row r="598" spans="1:6" x14ac:dyDescent="0.25">
      <c r="A598" s="20">
        <v>44740</v>
      </c>
      <c r="B598" s="21" t="s">
        <v>14950</v>
      </c>
      <c r="C598" s="21">
        <v>40</v>
      </c>
      <c r="D598" s="59"/>
      <c r="E598" s="21">
        <v>81</v>
      </c>
      <c r="F598"/>
    </row>
    <row r="599" spans="1:6" x14ac:dyDescent="0.25">
      <c r="A599" s="20">
        <v>44740</v>
      </c>
      <c r="B599" s="21" t="s">
        <v>14951</v>
      </c>
      <c r="C599" s="21">
        <v>0</v>
      </c>
      <c r="D599" s="59"/>
      <c r="E599" s="21">
        <v>400.5</v>
      </c>
      <c r="F599" t="s">
        <v>14766</v>
      </c>
    </row>
    <row r="600" spans="1:6" x14ac:dyDescent="0.25">
      <c r="A600" s="20">
        <v>44740</v>
      </c>
      <c r="B600" s="21" t="s">
        <v>14952</v>
      </c>
      <c r="C600" s="21">
        <v>91</v>
      </c>
      <c r="D600" s="21">
        <v>325.43</v>
      </c>
      <c r="E600" s="21"/>
      <c r="F600"/>
    </row>
    <row r="601" spans="1:6" x14ac:dyDescent="0.25">
      <c r="A601" s="20">
        <v>44740</v>
      </c>
      <c r="B601" s="21" t="s">
        <v>14953</v>
      </c>
      <c r="C601" s="21">
        <v>12</v>
      </c>
      <c r="D601" s="59"/>
      <c r="E601" s="21">
        <v>45</v>
      </c>
      <c r="F601"/>
    </row>
    <row r="602" spans="1:6" x14ac:dyDescent="0.25">
      <c r="A602" s="20">
        <v>44740</v>
      </c>
      <c r="B602" s="21" t="s">
        <v>14954</v>
      </c>
      <c r="C602" s="21">
        <v>0</v>
      </c>
      <c r="D602" s="59"/>
      <c r="E602" s="21">
        <v>171</v>
      </c>
      <c r="F602" t="s">
        <v>14974</v>
      </c>
    </row>
    <row r="603" spans="1:6" x14ac:dyDescent="0.25">
      <c r="A603" s="20">
        <v>44740</v>
      </c>
      <c r="B603" s="21" t="s">
        <v>14955</v>
      </c>
      <c r="C603" s="21">
        <v>354</v>
      </c>
      <c r="D603" s="59"/>
      <c r="E603" s="21">
        <v>821.6</v>
      </c>
      <c r="F603"/>
    </row>
    <row r="604" spans="1:6" x14ac:dyDescent="0.25">
      <c r="A604" s="20">
        <v>44740</v>
      </c>
      <c r="B604" s="21" t="s">
        <v>14956</v>
      </c>
      <c r="C604" s="21">
        <v>83</v>
      </c>
      <c r="D604" s="21">
        <v>232.47</v>
      </c>
      <c r="E604" s="21"/>
      <c r="F604"/>
    </row>
    <row r="605" spans="1:6" x14ac:dyDescent="0.25">
      <c r="A605" s="20">
        <v>44740</v>
      </c>
      <c r="B605" s="21" t="s">
        <v>14957</v>
      </c>
      <c r="C605" s="21">
        <v>0</v>
      </c>
      <c r="D605" s="59"/>
      <c r="E605" s="21">
        <v>0</v>
      </c>
      <c r="F605" t="s">
        <v>5363</v>
      </c>
    </row>
    <row r="606" spans="1:6" x14ac:dyDescent="0.25">
      <c r="A606" s="20">
        <v>44740</v>
      </c>
      <c r="B606" s="21" t="s">
        <v>14958</v>
      </c>
      <c r="C606" s="21">
        <v>51</v>
      </c>
      <c r="D606" s="59"/>
      <c r="E606" s="21">
        <v>270</v>
      </c>
      <c r="F606"/>
    </row>
    <row r="607" spans="1:6" ht="15" customHeight="1" x14ac:dyDescent="0.25">
      <c r="A607" s="20">
        <v>44740</v>
      </c>
      <c r="B607" s="21" t="s">
        <v>14959</v>
      </c>
      <c r="C607" s="21">
        <v>87</v>
      </c>
      <c r="D607" s="59"/>
      <c r="E607" s="21">
        <v>218.4</v>
      </c>
      <c r="F607"/>
    </row>
    <row r="608" spans="1:6" x14ac:dyDescent="0.25">
      <c r="A608" s="20">
        <v>44740</v>
      </c>
      <c r="B608" s="21" t="s">
        <v>14960</v>
      </c>
      <c r="C608" s="21">
        <v>40</v>
      </c>
      <c r="D608" s="21">
        <v>154.97999999999999</v>
      </c>
      <c r="E608" s="21"/>
      <c r="F608"/>
    </row>
    <row r="609" spans="1:6" x14ac:dyDescent="0.25">
      <c r="A609" s="20">
        <v>44740</v>
      </c>
      <c r="B609" s="21" t="s">
        <v>14961</v>
      </c>
      <c r="C609" s="21">
        <v>60</v>
      </c>
      <c r="D609" s="21">
        <v>154.97999999999999</v>
      </c>
      <c r="E609" s="21"/>
      <c r="F609"/>
    </row>
    <row r="610" spans="1:6" x14ac:dyDescent="0.25">
      <c r="A610" s="20">
        <v>44740</v>
      </c>
      <c r="B610" s="21" t="s">
        <v>14962</v>
      </c>
      <c r="C610" s="21">
        <v>0</v>
      </c>
      <c r="D610" s="59"/>
      <c r="E610" s="21">
        <v>252</v>
      </c>
      <c r="F610" t="s">
        <v>14975</v>
      </c>
    </row>
    <row r="611" spans="1:6" x14ac:dyDescent="0.25">
      <c r="A611" s="20">
        <v>44740</v>
      </c>
      <c r="B611" s="21" t="s">
        <v>14963</v>
      </c>
      <c r="C611" s="21">
        <v>150</v>
      </c>
      <c r="D611" s="59"/>
      <c r="E611" s="21">
        <v>364</v>
      </c>
      <c r="F611"/>
    </row>
    <row r="612" spans="1:6" x14ac:dyDescent="0.25">
      <c r="A612" s="20">
        <v>44740</v>
      </c>
      <c r="B612" s="21" t="s">
        <v>14964</v>
      </c>
      <c r="C612" s="21">
        <v>43</v>
      </c>
      <c r="D612" s="59"/>
      <c r="E612" s="21">
        <v>109.2</v>
      </c>
      <c r="F612"/>
    </row>
    <row r="613" spans="1:6" x14ac:dyDescent="0.25">
      <c r="A613" s="20">
        <v>44740</v>
      </c>
      <c r="B613" s="21" t="s">
        <v>14965</v>
      </c>
      <c r="C613" s="21">
        <v>20</v>
      </c>
      <c r="D613" s="59"/>
      <c r="E613" s="21">
        <v>54</v>
      </c>
      <c r="F613"/>
    </row>
    <row r="614" spans="1:6" x14ac:dyDescent="0.25">
      <c r="A614" s="20">
        <v>44740</v>
      </c>
      <c r="B614" s="21" t="s">
        <v>14966</v>
      </c>
      <c r="C614" s="21">
        <v>30</v>
      </c>
      <c r="D614" s="21">
        <v>89.54</v>
      </c>
      <c r="E614" s="21"/>
      <c r="F614"/>
    </row>
    <row r="615" spans="1:6" x14ac:dyDescent="0.25">
      <c r="A615" s="20">
        <v>44740</v>
      </c>
      <c r="B615" s="21" t="s">
        <v>14967</v>
      </c>
      <c r="C615" s="21">
        <v>32</v>
      </c>
      <c r="D615" s="59"/>
      <c r="E615" s="21">
        <v>76.5</v>
      </c>
      <c r="F615"/>
    </row>
    <row r="616" spans="1:6" x14ac:dyDescent="0.25">
      <c r="A616" s="20">
        <v>44740</v>
      </c>
      <c r="B616" s="21" t="s">
        <v>14968</v>
      </c>
      <c r="C616" s="21">
        <v>12</v>
      </c>
      <c r="D616" s="59"/>
      <c r="E616" s="21">
        <v>45</v>
      </c>
      <c r="F616"/>
    </row>
    <row r="617" spans="1:6" x14ac:dyDescent="0.25">
      <c r="A617" s="20">
        <v>44740</v>
      </c>
      <c r="B617" s="21" t="s">
        <v>14969</v>
      </c>
      <c r="C617" s="21">
        <v>30</v>
      </c>
      <c r="D617" s="21">
        <v>77.489999999999995</v>
      </c>
      <c r="E617" s="21"/>
      <c r="F617"/>
    </row>
    <row r="618" spans="1:6" x14ac:dyDescent="0.25">
      <c r="A618" s="20">
        <v>44740</v>
      </c>
      <c r="B618" s="21" t="s">
        <v>14971</v>
      </c>
      <c r="C618" s="21">
        <v>141</v>
      </c>
      <c r="D618" s="59"/>
      <c r="E618" s="21">
        <v>369.2</v>
      </c>
      <c r="F618"/>
    </row>
    <row r="619" spans="1:6" x14ac:dyDescent="0.25">
      <c r="A619" s="20">
        <v>44740</v>
      </c>
      <c r="B619" s="21" t="s">
        <v>14972</v>
      </c>
      <c r="C619" s="21">
        <v>60</v>
      </c>
      <c r="D619" s="59"/>
      <c r="E619" s="21">
        <v>161.19999999999999</v>
      </c>
      <c r="F619"/>
    </row>
    <row r="620" spans="1:6" x14ac:dyDescent="0.25">
      <c r="A620" s="20">
        <v>44740</v>
      </c>
      <c r="B620" s="21" t="s">
        <v>14973</v>
      </c>
      <c r="C620" s="21">
        <v>49</v>
      </c>
      <c r="D620" s="21"/>
      <c r="E620" s="21">
        <v>86.4</v>
      </c>
      <c r="F620"/>
    </row>
    <row r="621" spans="1:6" x14ac:dyDescent="0.25">
      <c r="A621" s="20">
        <v>44740</v>
      </c>
      <c r="B621" s="21" t="s">
        <v>14977</v>
      </c>
      <c r="C621" s="111">
        <v>90</v>
      </c>
      <c r="D621" s="112">
        <v>255.84</v>
      </c>
      <c r="E621" s="253"/>
      <c r="F621" s="23"/>
    </row>
    <row r="622" spans="1:6" x14ac:dyDescent="0.25">
      <c r="A622" s="20">
        <v>44741</v>
      </c>
      <c r="B622" s="21" t="s">
        <v>14978</v>
      </c>
      <c r="C622" s="253">
        <v>557</v>
      </c>
      <c r="D622" s="253"/>
      <c r="E622" s="60">
        <v>1326.8</v>
      </c>
      <c r="F622" s="23"/>
    </row>
    <row r="623" spans="1:6" x14ac:dyDescent="0.25">
      <c r="A623" s="20">
        <v>44741</v>
      </c>
      <c r="B623" s="184" t="s">
        <v>14979</v>
      </c>
      <c r="C623" s="112">
        <v>13</v>
      </c>
      <c r="D623" s="315"/>
      <c r="E623" s="21">
        <v>45</v>
      </c>
      <c r="F623" s="23"/>
    </row>
    <row r="624" spans="1:6" x14ac:dyDescent="0.25">
      <c r="A624" s="20">
        <v>44741</v>
      </c>
      <c r="B624" s="184" t="s">
        <v>14980</v>
      </c>
      <c r="C624" s="21">
        <v>2435</v>
      </c>
      <c r="D624" s="315"/>
      <c r="E624" s="60">
        <v>4536.01</v>
      </c>
      <c r="F624" s="23"/>
    </row>
    <row r="625" spans="1:6" x14ac:dyDescent="0.25">
      <c r="A625" s="20">
        <v>44741</v>
      </c>
      <c r="B625" s="184" t="s">
        <v>14981</v>
      </c>
      <c r="C625" s="21">
        <v>64</v>
      </c>
      <c r="D625" s="315"/>
      <c r="E625" s="21">
        <v>156</v>
      </c>
      <c r="F625" s="23"/>
    </row>
    <row r="626" spans="1:6" x14ac:dyDescent="0.25">
      <c r="A626" s="20">
        <v>44741</v>
      </c>
      <c r="B626" s="184" t="s">
        <v>14982</v>
      </c>
      <c r="C626" s="253">
        <v>49</v>
      </c>
      <c r="D626" s="315"/>
      <c r="E626" s="21">
        <v>125.35</v>
      </c>
      <c r="F626" s="23"/>
    </row>
    <row r="627" spans="1:6" x14ac:dyDescent="0.25">
      <c r="A627" s="20">
        <v>44741</v>
      </c>
      <c r="B627" s="184" t="s">
        <v>14983</v>
      </c>
      <c r="C627" s="112">
        <v>105</v>
      </c>
      <c r="D627" s="315"/>
      <c r="E627" s="21">
        <v>254.4</v>
      </c>
      <c r="F627" s="23"/>
    </row>
    <row r="628" spans="1:6" x14ac:dyDescent="0.25">
      <c r="A628" s="20">
        <v>44741</v>
      </c>
      <c r="B628" s="184" t="s">
        <v>14984</v>
      </c>
      <c r="C628" s="112">
        <v>38</v>
      </c>
      <c r="D628" s="317">
        <v>121.77</v>
      </c>
      <c r="E628" s="253"/>
      <c r="F628" s="23"/>
    </row>
    <row r="629" spans="1:6" x14ac:dyDescent="0.25">
      <c r="A629" s="20">
        <v>44741</v>
      </c>
      <c r="B629" s="184" t="s">
        <v>14985</v>
      </c>
      <c r="C629" s="112">
        <v>68</v>
      </c>
      <c r="D629" s="315"/>
      <c r="E629" s="112">
        <v>135</v>
      </c>
      <c r="F629" s="23"/>
    </row>
    <row r="630" spans="1:6" x14ac:dyDescent="0.25">
      <c r="A630" s="20">
        <v>44741</v>
      </c>
      <c r="B630" s="184" t="s">
        <v>14986</v>
      </c>
      <c r="C630" s="253">
        <v>17</v>
      </c>
      <c r="D630" s="206">
        <v>63.96</v>
      </c>
      <c r="E630" s="253"/>
      <c r="F630" s="23"/>
    </row>
    <row r="631" spans="1:6" x14ac:dyDescent="0.25">
      <c r="A631" s="20">
        <v>44741</v>
      </c>
      <c r="B631" s="184" t="s">
        <v>14987</v>
      </c>
      <c r="C631" s="21">
        <v>75</v>
      </c>
      <c r="D631" s="206">
        <v>232.42</v>
      </c>
      <c r="E631" s="253"/>
      <c r="F631" s="23"/>
    </row>
    <row r="632" spans="1:6" x14ac:dyDescent="0.25">
      <c r="A632" s="20">
        <v>44741</v>
      </c>
      <c r="B632" s="184" t="s">
        <v>14988</v>
      </c>
      <c r="C632" s="21">
        <v>100</v>
      </c>
      <c r="D632" s="206">
        <v>154.97999999999999</v>
      </c>
      <c r="E632" s="253"/>
      <c r="F632" s="23"/>
    </row>
    <row r="633" spans="1:6" x14ac:dyDescent="0.25">
      <c r="A633" s="20">
        <v>44741</v>
      </c>
      <c r="B633" s="184" t="s">
        <v>14989</v>
      </c>
      <c r="C633" s="253">
        <v>0</v>
      </c>
      <c r="D633" s="206">
        <v>351.78</v>
      </c>
      <c r="E633" s="253"/>
      <c r="F633" s="16" t="s">
        <v>15002</v>
      </c>
    </row>
    <row r="634" spans="1:6" x14ac:dyDescent="0.25">
      <c r="A634" s="20">
        <v>44741</v>
      </c>
      <c r="B634" s="21" t="s">
        <v>14990</v>
      </c>
      <c r="C634" s="253">
        <v>630</v>
      </c>
      <c r="D634" s="253"/>
      <c r="E634" s="21">
        <v>516.6</v>
      </c>
      <c r="F634" s="23"/>
    </row>
    <row r="635" spans="1:6" x14ac:dyDescent="0.25">
      <c r="A635" s="20">
        <v>44741</v>
      </c>
      <c r="B635" s="21" t="s">
        <v>14991</v>
      </c>
      <c r="C635" s="253">
        <v>20</v>
      </c>
      <c r="D635" s="253"/>
      <c r="E635" s="21">
        <v>849</v>
      </c>
      <c r="F635" s="16" t="s">
        <v>15047</v>
      </c>
    </row>
    <row r="636" spans="1:6" ht="15.75" customHeight="1" x14ac:dyDescent="0.25">
      <c r="A636" s="20">
        <v>44741</v>
      </c>
      <c r="B636" s="21" t="s">
        <v>14992</v>
      </c>
      <c r="C636" s="253">
        <v>432</v>
      </c>
      <c r="D636" s="253"/>
      <c r="E636" s="253">
        <v>996.3</v>
      </c>
      <c r="F636" s="16" t="s">
        <v>15048</v>
      </c>
    </row>
    <row r="637" spans="1:6" x14ac:dyDescent="0.25">
      <c r="A637" s="20">
        <v>44741</v>
      </c>
      <c r="B637" s="21" t="s">
        <v>14993</v>
      </c>
      <c r="C637" s="253">
        <v>416</v>
      </c>
      <c r="D637" s="253"/>
      <c r="E637" s="21">
        <v>899.6</v>
      </c>
      <c r="F637" s="23"/>
    </row>
    <row r="638" spans="1:6" x14ac:dyDescent="0.25">
      <c r="A638" s="20">
        <v>44741</v>
      </c>
      <c r="B638" s="21" t="s">
        <v>14994</v>
      </c>
      <c r="C638" s="253">
        <v>250</v>
      </c>
      <c r="D638" s="253"/>
      <c r="E638" s="21">
        <v>652</v>
      </c>
      <c r="F638" s="16" t="s">
        <v>14936</v>
      </c>
    </row>
    <row r="639" spans="1:6" x14ac:dyDescent="0.25">
      <c r="A639" s="20">
        <v>44741</v>
      </c>
      <c r="B639" s="21" t="s">
        <v>14995</v>
      </c>
      <c r="C639" s="253">
        <v>90</v>
      </c>
      <c r="D639" s="253"/>
      <c r="E639" s="21">
        <v>178</v>
      </c>
      <c r="F639" s="23"/>
    </row>
    <row r="640" spans="1:6" x14ac:dyDescent="0.25">
      <c r="A640" s="20">
        <v>44741</v>
      </c>
      <c r="B640" s="21" t="s">
        <v>14996</v>
      </c>
      <c r="C640" s="253">
        <v>90</v>
      </c>
      <c r="D640" s="253"/>
      <c r="E640" s="21">
        <v>189</v>
      </c>
      <c r="F640" s="23"/>
    </row>
    <row r="641" spans="1:6" x14ac:dyDescent="0.25">
      <c r="A641" s="20">
        <v>44741</v>
      </c>
      <c r="B641" s="21" t="s">
        <v>14997</v>
      </c>
      <c r="C641" s="253">
        <v>68</v>
      </c>
      <c r="D641" s="253"/>
      <c r="E641" s="21">
        <v>171.6</v>
      </c>
      <c r="F641" s="23"/>
    </row>
    <row r="642" spans="1:6" x14ac:dyDescent="0.25">
      <c r="A642" s="20">
        <v>44741</v>
      </c>
      <c r="B642" s="21" t="s">
        <v>14998</v>
      </c>
      <c r="C642" s="253">
        <v>280</v>
      </c>
      <c r="D642" s="253"/>
      <c r="E642" s="21">
        <v>504</v>
      </c>
      <c r="F642" s="23"/>
    </row>
    <row r="643" spans="1:6" x14ac:dyDescent="0.25">
      <c r="A643" s="20">
        <v>44741</v>
      </c>
      <c r="B643" s="21" t="s">
        <v>14999</v>
      </c>
      <c r="C643" s="253">
        <v>48</v>
      </c>
      <c r="D643" s="253"/>
      <c r="E643" s="21">
        <v>126</v>
      </c>
      <c r="F643" s="23"/>
    </row>
    <row r="644" spans="1:6" x14ac:dyDescent="0.25">
      <c r="A644" s="20">
        <v>44741</v>
      </c>
      <c r="B644" s="21" t="s">
        <v>15000</v>
      </c>
      <c r="C644" s="253">
        <v>25</v>
      </c>
      <c r="D644" s="112"/>
      <c r="E644" s="253">
        <v>111.37</v>
      </c>
      <c r="F644" s="23"/>
    </row>
    <row r="645" spans="1:6" x14ac:dyDescent="0.25">
      <c r="A645" s="20">
        <v>44741</v>
      </c>
      <c r="B645" s="21" t="s">
        <v>15001</v>
      </c>
      <c r="C645" s="253">
        <v>57</v>
      </c>
      <c r="D645" s="253"/>
      <c r="E645" s="112">
        <v>149</v>
      </c>
      <c r="F645" s="23"/>
    </row>
    <row r="646" spans="1:6" x14ac:dyDescent="0.25">
      <c r="A646" s="20">
        <v>44741</v>
      </c>
      <c r="B646" s="21" t="s">
        <v>15003</v>
      </c>
      <c r="C646" s="21">
        <v>146</v>
      </c>
      <c r="D646" s="59"/>
      <c r="E646" s="21">
        <v>310.5</v>
      </c>
      <c r="F646"/>
    </row>
    <row r="647" spans="1:6" x14ac:dyDescent="0.25">
      <c r="A647" s="20">
        <v>44741</v>
      </c>
      <c r="B647" s="21" t="s">
        <v>15004</v>
      </c>
      <c r="C647" s="21">
        <v>30</v>
      </c>
      <c r="D647" s="59"/>
      <c r="E647" s="21">
        <v>50.37</v>
      </c>
      <c r="F647"/>
    </row>
    <row r="648" spans="1:6" x14ac:dyDescent="0.25">
      <c r="A648" s="20">
        <v>44741</v>
      </c>
      <c r="B648" s="21" t="s">
        <v>15005</v>
      </c>
      <c r="C648" s="21">
        <v>82</v>
      </c>
      <c r="D648" s="21">
        <v>254.61</v>
      </c>
      <c r="E648" s="21"/>
      <c r="F648"/>
    </row>
    <row r="649" spans="1:6" x14ac:dyDescent="0.25">
      <c r="A649" s="20">
        <v>44741</v>
      </c>
      <c r="B649" s="21" t="s">
        <v>15006</v>
      </c>
      <c r="C649" s="21">
        <v>22</v>
      </c>
      <c r="D649" s="21">
        <v>67.040000000000006</v>
      </c>
      <c r="E649" s="21"/>
      <c r="F649"/>
    </row>
    <row r="650" spans="1:6" x14ac:dyDescent="0.25">
      <c r="A650" s="20">
        <v>44741</v>
      </c>
      <c r="B650" s="21" t="s">
        <v>15007</v>
      </c>
      <c r="C650" s="21">
        <v>0</v>
      </c>
      <c r="D650" s="21">
        <v>71.959999999999994</v>
      </c>
      <c r="E650" s="21"/>
      <c r="F650" t="s">
        <v>14766</v>
      </c>
    </row>
    <row r="651" spans="1:6" ht="19.5" customHeight="1" x14ac:dyDescent="0.25">
      <c r="A651" s="20">
        <v>44741</v>
      </c>
      <c r="B651" s="21" t="s">
        <v>15008</v>
      </c>
      <c r="C651" s="21">
        <v>89</v>
      </c>
      <c r="D651" s="21"/>
      <c r="E651" s="21">
        <v>189</v>
      </c>
      <c r="F651"/>
    </row>
    <row r="652" spans="1:6" x14ac:dyDescent="0.25">
      <c r="A652" s="20">
        <v>44741</v>
      </c>
      <c r="B652" s="21" t="s">
        <v>15009</v>
      </c>
      <c r="C652" s="21">
        <v>35</v>
      </c>
      <c r="D652" s="59"/>
      <c r="E652" s="21">
        <v>85.5</v>
      </c>
      <c r="F652"/>
    </row>
    <row r="653" spans="1:6" x14ac:dyDescent="0.25">
      <c r="A653" s="20">
        <v>44741</v>
      </c>
      <c r="B653" s="21" t="s">
        <v>15010</v>
      </c>
      <c r="C653" s="21">
        <v>53</v>
      </c>
      <c r="D653" s="59"/>
      <c r="E653" s="21">
        <v>109.2</v>
      </c>
      <c r="F653"/>
    </row>
    <row r="654" spans="1:6" x14ac:dyDescent="0.25">
      <c r="A654" s="20">
        <v>44741</v>
      </c>
      <c r="B654" s="21" t="s">
        <v>15011</v>
      </c>
      <c r="C654" s="21">
        <v>120</v>
      </c>
      <c r="D654" s="21"/>
      <c r="E654" s="21">
        <v>225</v>
      </c>
      <c r="F654"/>
    </row>
    <row r="655" spans="1:6" x14ac:dyDescent="0.25">
      <c r="A655" s="20">
        <v>44741</v>
      </c>
      <c r="B655" s="21" t="s">
        <v>15012</v>
      </c>
      <c r="C655" s="21">
        <v>70</v>
      </c>
      <c r="D655" s="21">
        <v>239.48</v>
      </c>
      <c r="E655" s="21"/>
      <c r="F655"/>
    </row>
    <row r="656" spans="1:6" x14ac:dyDescent="0.25">
      <c r="A656" s="20">
        <v>44741</v>
      </c>
      <c r="B656" s="21" t="s">
        <v>15013</v>
      </c>
      <c r="C656" s="21">
        <v>30</v>
      </c>
      <c r="D656" s="21">
        <v>77.489999999999995</v>
      </c>
      <c r="E656" s="21"/>
      <c r="F656"/>
    </row>
    <row r="657" spans="1:6" x14ac:dyDescent="0.25">
      <c r="A657" s="20">
        <v>44742</v>
      </c>
      <c r="B657" s="21" t="s">
        <v>15014</v>
      </c>
      <c r="C657" s="21">
        <v>576</v>
      </c>
      <c r="D657" s="59"/>
      <c r="E657" s="60">
        <v>1310.4000000000001</v>
      </c>
      <c r="F657"/>
    </row>
    <row r="658" spans="1:6" x14ac:dyDescent="0.25">
      <c r="A658" s="20">
        <v>44742</v>
      </c>
      <c r="B658" s="21" t="s">
        <v>15015</v>
      </c>
      <c r="C658" s="21">
        <v>450</v>
      </c>
      <c r="D658" s="60">
        <v>1343.16</v>
      </c>
      <c r="E658" s="60"/>
      <c r="F658"/>
    </row>
    <row r="659" spans="1:6" x14ac:dyDescent="0.25">
      <c r="A659" s="20">
        <v>44742</v>
      </c>
      <c r="B659" s="21" t="s">
        <v>15016</v>
      </c>
      <c r="C659" s="21">
        <v>60</v>
      </c>
      <c r="D659" s="21">
        <v>154.97999999999999</v>
      </c>
      <c r="E659" s="21"/>
      <c r="F659"/>
    </row>
    <row r="660" spans="1:6" x14ac:dyDescent="0.25">
      <c r="A660" s="20">
        <v>44742</v>
      </c>
      <c r="B660" s="21" t="s">
        <v>15017</v>
      </c>
      <c r="C660" s="21">
        <v>69</v>
      </c>
      <c r="D660" s="21">
        <v>182.66</v>
      </c>
      <c r="E660" s="21"/>
      <c r="F660"/>
    </row>
    <row r="661" spans="1:6" x14ac:dyDescent="0.25">
      <c r="A661" s="20">
        <v>44742</v>
      </c>
      <c r="B661" s="21" t="s">
        <v>15018</v>
      </c>
      <c r="C661" s="21">
        <v>1288</v>
      </c>
      <c r="D661" s="21"/>
      <c r="E661" s="60">
        <v>2898</v>
      </c>
      <c r="F661"/>
    </row>
    <row r="662" spans="1:6" x14ac:dyDescent="0.25">
      <c r="A662" s="20">
        <v>44742</v>
      </c>
      <c r="B662" s="21" t="s">
        <v>15019</v>
      </c>
      <c r="C662" s="21">
        <v>37</v>
      </c>
      <c r="D662" s="59"/>
      <c r="E662" s="21">
        <v>64.900000000000006</v>
      </c>
      <c r="F662"/>
    </row>
    <row r="663" spans="1:6" x14ac:dyDescent="0.25">
      <c r="A663" s="20">
        <v>44742</v>
      </c>
      <c r="B663" s="21" t="s">
        <v>15020</v>
      </c>
      <c r="C663" s="21">
        <v>26</v>
      </c>
      <c r="D663" s="59"/>
      <c r="E663" s="21">
        <v>63</v>
      </c>
      <c r="F663"/>
    </row>
    <row r="664" spans="1:6" x14ac:dyDescent="0.25">
      <c r="A664" s="20">
        <v>44742</v>
      </c>
      <c r="B664" s="21" t="s">
        <v>15021</v>
      </c>
      <c r="C664" s="21">
        <v>85</v>
      </c>
      <c r="D664" s="21">
        <v>253.13</v>
      </c>
      <c r="E664" s="21"/>
      <c r="F664"/>
    </row>
    <row r="665" spans="1:6" x14ac:dyDescent="0.25">
      <c r="A665" s="20">
        <v>44742</v>
      </c>
      <c r="B665" s="21" t="s">
        <v>15022</v>
      </c>
      <c r="C665" s="21">
        <v>301</v>
      </c>
      <c r="D665" s="59"/>
      <c r="E665" s="21">
        <v>658.35</v>
      </c>
      <c r="F665"/>
    </row>
    <row r="666" spans="1:6" x14ac:dyDescent="0.25">
      <c r="A666" s="20">
        <v>44742</v>
      </c>
      <c r="B666" s="21" t="s">
        <v>15023</v>
      </c>
      <c r="C666" s="21">
        <v>473</v>
      </c>
      <c r="D666" s="59"/>
      <c r="E666" s="60">
        <v>1423.58</v>
      </c>
      <c r="F666"/>
    </row>
    <row r="667" spans="1:6" x14ac:dyDescent="0.25">
      <c r="A667" s="20">
        <v>44742</v>
      </c>
      <c r="B667" s="21" t="s">
        <v>15024</v>
      </c>
      <c r="C667" s="21">
        <v>480</v>
      </c>
      <c r="D667" s="59"/>
      <c r="E667" s="21">
        <v>1008</v>
      </c>
      <c r="F667"/>
    </row>
    <row r="668" spans="1:6" x14ac:dyDescent="0.25">
      <c r="A668" s="20">
        <v>44742</v>
      </c>
      <c r="B668" s="21" t="s">
        <v>15025</v>
      </c>
      <c r="C668" s="21">
        <v>86</v>
      </c>
      <c r="D668" s="59"/>
      <c r="E668" s="21">
        <v>187.2</v>
      </c>
      <c r="F668"/>
    </row>
    <row r="669" spans="1:6" x14ac:dyDescent="0.25">
      <c r="A669" s="20">
        <v>44742</v>
      </c>
      <c r="B669" s="21" t="s">
        <v>15026</v>
      </c>
      <c r="C669" s="21">
        <v>83</v>
      </c>
      <c r="D669" s="21">
        <v>260.14999999999998</v>
      </c>
      <c r="E669" s="21"/>
      <c r="F669"/>
    </row>
    <row r="670" spans="1:6" x14ac:dyDescent="0.25">
      <c r="A670" s="20">
        <v>44742</v>
      </c>
      <c r="B670" s="21" t="s">
        <v>15027</v>
      </c>
      <c r="C670" s="21">
        <v>20</v>
      </c>
      <c r="D670" s="21">
        <v>55.35</v>
      </c>
      <c r="E670" s="21"/>
      <c r="F670"/>
    </row>
    <row r="671" spans="1:6" x14ac:dyDescent="0.25">
      <c r="A671" s="20">
        <v>44742</v>
      </c>
      <c r="B671" s="21" t="s">
        <v>15028</v>
      </c>
      <c r="C671" s="21">
        <v>40</v>
      </c>
      <c r="D671" s="59"/>
      <c r="E671" s="21"/>
      <c r="F671"/>
    </row>
    <row r="672" spans="1:6" x14ac:dyDescent="0.25">
      <c r="A672" s="20">
        <v>44742</v>
      </c>
      <c r="B672" s="21" t="s">
        <v>15029</v>
      </c>
      <c r="C672" s="21">
        <v>480</v>
      </c>
      <c r="D672" s="59"/>
      <c r="E672" s="21">
        <v>884.26</v>
      </c>
      <c r="F672"/>
    </row>
    <row r="673" spans="1:6" x14ac:dyDescent="0.25">
      <c r="A673" s="20">
        <v>44742</v>
      </c>
      <c r="B673" s="21" t="s">
        <v>15030</v>
      </c>
      <c r="C673" s="21">
        <v>60</v>
      </c>
      <c r="D673" s="21">
        <v>160.52000000000001</v>
      </c>
      <c r="E673" s="21"/>
      <c r="F673"/>
    </row>
    <row r="674" spans="1:6" x14ac:dyDescent="0.25">
      <c r="A674" s="20">
        <v>44742</v>
      </c>
      <c r="B674" s="21" t="s">
        <v>15031</v>
      </c>
      <c r="C674" s="21">
        <v>31</v>
      </c>
      <c r="D674" s="21"/>
      <c r="E674" s="21">
        <v>67.5</v>
      </c>
      <c r="F674"/>
    </row>
    <row r="675" spans="1:6" x14ac:dyDescent="0.25">
      <c r="A675" s="20">
        <v>44742</v>
      </c>
      <c r="B675" s="21" t="s">
        <v>15032</v>
      </c>
      <c r="C675" s="21">
        <v>104</v>
      </c>
      <c r="D675" s="59"/>
      <c r="E675" s="21">
        <v>229.5</v>
      </c>
      <c r="F675"/>
    </row>
    <row r="676" spans="1:6" x14ac:dyDescent="0.25">
      <c r="A676" s="20">
        <v>44742</v>
      </c>
      <c r="B676" s="21" t="s">
        <v>15033</v>
      </c>
      <c r="C676" s="21">
        <v>211</v>
      </c>
      <c r="D676" s="59"/>
      <c r="E676" s="21">
        <v>445.5</v>
      </c>
      <c r="F676"/>
    </row>
    <row r="677" spans="1:6" x14ac:dyDescent="0.25">
      <c r="A677" s="20">
        <v>44742</v>
      </c>
      <c r="B677" s="21" t="s">
        <v>15034</v>
      </c>
      <c r="C677" s="21">
        <v>90</v>
      </c>
      <c r="D677" s="59"/>
      <c r="E677" s="21">
        <v>220.5</v>
      </c>
      <c r="F677"/>
    </row>
    <row r="678" spans="1:6" x14ac:dyDescent="0.25">
      <c r="A678" s="20">
        <v>44742</v>
      </c>
      <c r="B678" s="21" t="s">
        <v>14566</v>
      </c>
      <c r="C678" s="21">
        <v>60</v>
      </c>
      <c r="D678" s="59"/>
      <c r="E678" s="21"/>
      <c r="F678"/>
    </row>
    <row r="679" spans="1:6" x14ac:dyDescent="0.25">
      <c r="A679" s="20">
        <v>44742</v>
      </c>
      <c r="B679" s="21" t="s">
        <v>15035</v>
      </c>
      <c r="C679" s="21">
        <v>130</v>
      </c>
      <c r="D679" s="59"/>
      <c r="E679" s="21">
        <v>283.5</v>
      </c>
      <c r="F679"/>
    </row>
    <row r="680" spans="1:6" x14ac:dyDescent="0.25">
      <c r="A680" s="20">
        <v>44742</v>
      </c>
      <c r="B680" s="21" t="s">
        <v>15036</v>
      </c>
      <c r="C680" s="21">
        <v>199.55</v>
      </c>
      <c r="D680" s="59"/>
      <c r="E680" s="21">
        <v>311.5</v>
      </c>
      <c r="F680"/>
    </row>
    <row r="681" spans="1:6" x14ac:dyDescent="0.25">
      <c r="A681" s="20">
        <v>44742</v>
      </c>
      <c r="B681" s="21" t="s">
        <v>15037</v>
      </c>
      <c r="C681" s="21">
        <v>17</v>
      </c>
      <c r="D681" s="59"/>
      <c r="E681" s="21">
        <v>45</v>
      </c>
      <c r="F681"/>
    </row>
    <row r="682" spans="1:6" x14ac:dyDescent="0.25">
      <c r="A682" s="20">
        <v>44742</v>
      </c>
      <c r="B682" s="21" t="s">
        <v>15038</v>
      </c>
      <c r="C682" s="21">
        <v>180</v>
      </c>
      <c r="D682" s="59"/>
      <c r="E682" s="21">
        <v>395.2</v>
      </c>
      <c r="F682"/>
    </row>
    <row r="683" spans="1:6" x14ac:dyDescent="0.25">
      <c r="A683" s="20">
        <v>44742</v>
      </c>
      <c r="B683" s="21" t="s">
        <v>15039</v>
      </c>
      <c r="C683" s="21">
        <v>14</v>
      </c>
      <c r="D683" s="59"/>
      <c r="E683" s="21">
        <v>45</v>
      </c>
      <c r="F683"/>
    </row>
    <row r="684" spans="1:6" x14ac:dyDescent="0.25">
      <c r="A684" s="20">
        <v>44742</v>
      </c>
      <c r="B684" s="21" t="s">
        <v>15040</v>
      </c>
      <c r="C684" s="21">
        <v>88</v>
      </c>
      <c r="D684" s="59"/>
      <c r="E684" s="21">
        <v>202.8</v>
      </c>
      <c r="F684"/>
    </row>
    <row r="685" spans="1:6" x14ac:dyDescent="0.25">
      <c r="A685" s="20">
        <v>44742</v>
      </c>
      <c r="B685" s="21" t="s">
        <v>14957</v>
      </c>
      <c r="C685" s="21">
        <v>4970</v>
      </c>
      <c r="D685" s="21"/>
      <c r="E685" s="60">
        <v>8758.7999999999993</v>
      </c>
      <c r="F685" t="s">
        <v>15041</v>
      </c>
    </row>
    <row r="686" spans="1:6" x14ac:dyDescent="0.25">
      <c r="A686" s="20">
        <v>44742</v>
      </c>
      <c r="B686" s="21" t="s">
        <v>15042</v>
      </c>
      <c r="C686" s="21">
        <v>65</v>
      </c>
      <c r="D686" s="21">
        <v>153.26</v>
      </c>
      <c r="E686" s="21"/>
      <c r="F686"/>
    </row>
    <row r="687" spans="1:6" x14ac:dyDescent="0.25">
      <c r="A687" s="20">
        <v>44742</v>
      </c>
      <c r="B687" s="21" t="s">
        <v>15043</v>
      </c>
      <c r="C687" s="21">
        <v>18</v>
      </c>
      <c r="D687" s="21">
        <v>55.35</v>
      </c>
      <c r="E687" s="21"/>
      <c r="F687"/>
    </row>
    <row r="688" spans="1:6" x14ac:dyDescent="0.25">
      <c r="A688" s="20">
        <v>44742</v>
      </c>
      <c r="B688" s="21" t="s">
        <v>15044</v>
      </c>
      <c r="C688" s="21">
        <v>152</v>
      </c>
      <c r="D688" s="21">
        <v>310</v>
      </c>
      <c r="E688" s="21"/>
      <c r="F688"/>
    </row>
    <row r="689" spans="1:11" x14ac:dyDescent="0.25">
      <c r="A689" s="20">
        <v>44742</v>
      </c>
      <c r="B689" s="21" t="s">
        <v>15045</v>
      </c>
      <c r="C689" s="21">
        <v>29</v>
      </c>
      <c r="D689" s="21">
        <v>63.96</v>
      </c>
      <c r="E689" s="21"/>
      <c r="F689"/>
    </row>
    <row r="690" spans="1:11" x14ac:dyDescent="0.25">
      <c r="A690" s="20">
        <v>44742</v>
      </c>
      <c r="B690" s="253" t="s">
        <v>15049</v>
      </c>
      <c r="C690" s="253">
        <v>352</v>
      </c>
      <c r="D690" s="253">
        <v>680.19</v>
      </c>
      <c r="E690" s="253"/>
      <c r="F690" s="16" t="s">
        <v>15050</v>
      </c>
    </row>
    <row r="691" spans="1:11" x14ac:dyDescent="0.25">
      <c r="A691" s="20">
        <v>44743</v>
      </c>
      <c r="B691" s="21" t="s">
        <v>15051</v>
      </c>
      <c r="C691" s="21">
        <v>90</v>
      </c>
      <c r="D691" s="21"/>
      <c r="E691" s="21">
        <v>184.74</v>
      </c>
      <c r="F691" s="23"/>
    </row>
    <row r="692" spans="1:11" x14ac:dyDescent="0.25">
      <c r="A692" s="20">
        <v>44743</v>
      </c>
      <c r="B692" s="21" t="s">
        <v>15052</v>
      </c>
      <c r="C692" s="21">
        <v>49</v>
      </c>
      <c r="D692" s="59"/>
      <c r="E692" s="21">
        <v>141.6</v>
      </c>
      <c r="F692" s="23"/>
    </row>
    <row r="693" spans="1:11" x14ac:dyDescent="0.25">
      <c r="A693" s="20">
        <v>44743</v>
      </c>
      <c r="B693" s="21" t="s">
        <v>15053</v>
      </c>
      <c r="C693" s="21">
        <v>65</v>
      </c>
      <c r="D693" s="21">
        <v>154.97999999999999</v>
      </c>
      <c r="E693" s="21"/>
      <c r="F693" s="23"/>
    </row>
    <row r="694" spans="1:11" x14ac:dyDescent="0.25">
      <c r="A694" s="20">
        <v>44743</v>
      </c>
      <c r="B694" s="21" t="s">
        <v>15054</v>
      </c>
      <c r="C694" s="21">
        <v>96</v>
      </c>
      <c r="D694" s="21">
        <v>304.43</v>
      </c>
      <c r="E694" s="21"/>
      <c r="F694" s="23"/>
    </row>
    <row r="695" spans="1:11" x14ac:dyDescent="0.25">
      <c r="A695" s="20">
        <v>44743</v>
      </c>
      <c r="B695" s="21" t="s">
        <v>15055</v>
      </c>
      <c r="C695" s="21">
        <v>171</v>
      </c>
      <c r="D695" s="21">
        <v>365.31</v>
      </c>
      <c r="E695" s="21"/>
      <c r="F695" s="23"/>
    </row>
    <row r="696" spans="1:11" ht="14.25" customHeight="1" x14ac:dyDescent="0.25">
      <c r="A696" s="20">
        <v>44743</v>
      </c>
      <c r="B696" s="21" t="s">
        <v>15056</v>
      </c>
      <c r="C696" s="21">
        <v>103</v>
      </c>
      <c r="D696" s="59"/>
      <c r="E696" s="21">
        <v>486</v>
      </c>
      <c r="F696" s="23"/>
    </row>
    <row r="697" spans="1:11" x14ac:dyDescent="0.25">
      <c r="A697" s="20">
        <v>44743</v>
      </c>
      <c r="B697" s="21" t="s">
        <v>15057</v>
      </c>
      <c r="C697" s="21">
        <v>283</v>
      </c>
      <c r="D697" s="59"/>
      <c r="E697" s="21">
        <v>657</v>
      </c>
      <c r="F697" s="23"/>
    </row>
    <row r="698" spans="1:11" x14ac:dyDescent="0.25">
      <c r="A698" s="20">
        <v>44743</v>
      </c>
      <c r="B698" s="21" t="s">
        <v>15058</v>
      </c>
      <c r="C698" s="21">
        <v>141</v>
      </c>
      <c r="D698" s="59"/>
      <c r="E698" s="21">
        <v>328.5</v>
      </c>
      <c r="F698" s="23"/>
    </row>
    <row r="699" spans="1:11" x14ac:dyDescent="0.25">
      <c r="A699" s="20">
        <v>44746</v>
      </c>
      <c r="B699" s="253" t="s">
        <v>15083</v>
      </c>
      <c r="C699" s="253">
        <v>2972</v>
      </c>
      <c r="D699" s="253"/>
      <c r="E699" s="253">
        <v>5817.84</v>
      </c>
      <c r="F699" s="16"/>
      <c r="G699" s="14"/>
      <c r="H699" s="14"/>
      <c r="I699" s="14"/>
      <c r="J699" s="14"/>
      <c r="K699" s="14"/>
    </row>
    <row r="700" spans="1:11" x14ac:dyDescent="0.25">
      <c r="A700" s="20">
        <v>44746</v>
      </c>
      <c r="B700" s="253" t="s">
        <v>15089</v>
      </c>
      <c r="C700" s="253">
        <v>90</v>
      </c>
      <c r="D700" s="253">
        <v>272.08</v>
      </c>
      <c r="E700" s="253"/>
      <c r="F700" s="16"/>
      <c r="G700" s="14"/>
      <c r="H700" s="14"/>
      <c r="I700" s="14"/>
      <c r="J700" s="123"/>
      <c r="K700" s="123"/>
    </row>
    <row r="701" spans="1:11" x14ac:dyDescent="0.25">
      <c r="A701" s="20">
        <v>44746</v>
      </c>
      <c r="B701" s="253" t="s">
        <v>15094</v>
      </c>
      <c r="C701" s="253">
        <v>437</v>
      </c>
      <c r="D701" s="253"/>
      <c r="E701" s="253">
        <v>1048.5</v>
      </c>
      <c r="F701" s="16"/>
      <c r="G701" s="14"/>
      <c r="H701" s="14"/>
      <c r="I701" s="14"/>
      <c r="J701" s="14"/>
      <c r="K701" s="14"/>
    </row>
    <row r="702" spans="1:11" x14ac:dyDescent="0.25">
      <c r="A702" s="20">
        <v>44746</v>
      </c>
      <c r="B702" s="253" t="s">
        <v>15095</v>
      </c>
      <c r="C702" s="253">
        <v>200</v>
      </c>
      <c r="D702" s="253"/>
      <c r="E702" s="253">
        <v>344.4</v>
      </c>
      <c r="F702" s="16"/>
      <c r="G702" s="14"/>
      <c r="H702" s="14"/>
      <c r="I702" s="14"/>
      <c r="J702" s="14"/>
      <c r="K702" s="14"/>
    </row>
    <row r="703" spans="1:11" x14ac:dyDescent="0.25">
      <c r="A703" s="20">
        <v>44746</v>
      </c>
      <c r="B703" s="253" t="s">
        <v>15105</v>
      </c>
      <c r="C703" s="301">
        <v>65</v>
      </c>
      <c r="D703" s="253">
        <v>167.03</v>
      </c>
      <c r="E703" s="253"/>
      <c r="F703" s="16"/>
      <c r="G703" s="14"/>
      <c r="H703" s="14"/>
      <c r="I703" s="14"/>
      <c r="J703" s="14"/>
      <c r="K703" s="14"/>
    </row>
    <row r="704" spans="1:11" x14ac:dyDescent="0.25">
      <c r="A704" s="20">
        <v>44746</v>
      </c>
      <c r="B704" s="253" t="s">
        <v>15117</v>
      </c>
      <c r="C704" s="253">
        <v>3930</v>
      </c>
      <c r="D704" s="253"/>
      <c r="E704" s="253">
        <v>8769.09</v>
      </c>
      <c r="F704" s="16" t="s">
        <v>15794</v>
      </c>
      <c r="G704" s="14"/>
      <c r="H704" s="14"/>
      <c r="I704" s="14"/>
      <c r="J704" s="14"/>
      <c r="K704" s="14"/>
    </row>
    <row r="705" spans="1:11" x14ac:dyDescent="0.25">
      <c r="A705" s="20">
        <v>44746</v>
      </c>
      <c r="B705" s="253" t="s">
        <v>15124</v>
      </c>
      <c r="C705" s="301">
        <v>91</v>
      </c>
      <c r="D705" s="253"/>
      <c r="E705" s="253">
        <v>189</v>
      </c>
      <c r="F705" s="16"/>
      <c r="G705" s="14"/>
      <c r="H705" s="14"/>
      <c r="I705" s="14"/>
      <c r="J705" s="14"/>
      <c r="K705" s="14"/>
    </row>
    <row r="706" spans="1:11" x14ac:dyDescent="0.25">
      <c r="A706" s="20">
        <v>44746</v>
      </c>
      <c r="B706" s="387" t="s">
        <v>15127</v>
      </c>
      <c r="C706" s="21">
        <v>38</v>
      </c>
      <c r="D706" s="21">
        <v>132.84</v>
      </c>
      <c r="E706" s="184"/>
      <c r="F706" s="388"/>
      <c r="G706" s="14"/>
      <c r="H706" s="14"/>
      <c r="I706" s="14"/>
      <c r="J706" s="14"/>
      <c r="K706" s="14"/>
    </row>
    <row r="707" spans="1:11" x14ac:dyDescent="0.25">
      <c r="A707" s="20">
        <v>44747</v>
      </c>
      <c r="B707" s="387" t="s">
        <v>14820</v>
      </c>
      <c r="C707" s="21">
        <v>21</v>
      </c>
      <c r="D707" s="59"/>
      <c r="E707" s="357"/>
      <c r="F707" s="388"/>
      <c r="G707" s="14"/>
      <c r="H707" s="14"/>
      <c r="I707" s="14"/>
      <c r="J707" s="14"/>
      <c r="K707" s="14"/>
    </row>
    <row r="708" spans="1:11" x14ac:dyDescent="0.25">
      <c r="A708" s="20">
        <v>44747</v>
      </c>
      <c r="B708" s="387" t="s">
        <v>15138</v>
      </c>
      <c r="C708" s="21">
        <v>188</v>
      </c>
      <c r="D708" s="59"/>
      <c r="E708" s="184">
        <v>427.5</v>
      </c>
      <c r="F708" s="388"/>
      <c r="G708" s="14"/>
      <c r="H708" s="14"/>
      <c r="I708" s="14"/>
      <c r="J708" s="14"/>
      <c r="K708" s="14"/>
    </row>
    <row r="709" spans="1:11" x14ac:dyDescent="0.25">
      <c r="A709" s="20">
        <v>44747</v>
      </c>
      <c r="B709" s="387" t="s">
        <v>15144</v>
      </c>
      <c r="C709" s="21">
        <v>60</v>
      </c>
      <c r="D709" s="21">
        <v>179.09</v>
      </c>
      <c r="E709" s="184"/>
      <c r="F709" s="388"/>
      <c r="G709" s="14"/>
      <c r="H709" s="14"/>
      <c r="I709" s="14"/>
      <c r="J709" s="14"/>
      <c r="K709" s="14"/>
    </row>
    <row r="710" spans="1:11" x14ac:dyDescent="0.25">
      <c r="A710" s="20">
        <v>44747</v>
      </c>
      <c r="B710" s="387" t="s">
        <v>15151</v>
      </c>
      <c r="C710" s="21">
        <v>108</v>
      </c>
      <c r="D710" s="59"/>
      <c r="E710" s="184">
        <v>279</v>
      </c>
      <c r="F710" s="388"/>
      <c r="G710" s="14"/>
      <c r="H710" s="14"/>
      <c r="I710" s="14"/>
      <c r="J710" s="14"/>
      <c r="K710" s="14"/>
    </row>
    <row r="711" spans="1:11" x14ac:dyDescent="0.25">
      <c r="A711" s="20">
        <v>44747</v>
      </c>
      <c r="B711" s="387" t="s">
        <v>15158</v>
      </c>
      <c r="C711" s="7">
        <v>453</v>
      </c>
      <c r="D711" s="59"/>
      <c r="E711" s="184">
        <v>935.55</v>
      </c>
      <c r="F711" s="388"/>
      <c r="G711" s="14"/>
      <c r="H711" s="14"/>
      <c r="I711" s="14"/>
      <c r="J711" s="14"/>
      <c r="K711" s="14"/>
    </row>
    <row r="712" spans="1:11" x14ac:dyDescent="0.25">
      <c r="A712" s="20">
        <v>44748</v>
      </c>
      <c r="B712" s="184" t="s">
        <v>15170</v>
      </c>
      <c r="C712" s="21">
        <v>231</v>
      </c>
      <c r="D712" s="59"/>
      <c r="E712" s="184">
        <v>405</v>
      </c>
      <c r="F712" s="388"/>
      <c r="G712" s="14"/>
      <c r="H712" s="14"/>
      <c r="I712" s="14"/>
      <c r="J712" s="14"/>
      <c r="K712" s="14"/>
    </row>
    <row r="713" spans="1:11" x14ac:dyDescent="0.25">
      <c r="A713" s="20">
        <v>44748</v>
      </c>
      <c r="B713" s="253" t="s">
        <v>15205</v>
      </c>
      <c r="C713" s="253">
        <v>24</v>
      </c>
      <c r="D713" s="253">
        <v>77.489999999999995</v>
      </c>
      <c r="E713" s="253"/>
      <c r="F713" s="388"/>
      <c r="G713" s="14"/>
      <c r="H713" s="14"/>
      <c r="I713" s="14"/>
      <c r="J713" s="14"/>
      <c r="K713" s="14"/>
    </row>
    <row r="714" spans="1:11" x14ac:dyDescent="0.25">
      <c r="A714" s="20">
        <v>44761</v>
      </c>
      <c r="B714" s="21" t="s">
        <v>15543</v>
      </c>
      <c r="C714" s="21">
        <v>75</v>
      </c>
      <c r="D714" s="21">
        <v>154.97999999999999</v>
      </c>
      <c r="E714" s="21"/>
      <c r="F714"/>
    </row>
    <row r="715" spans="1:11" x14ac:dyDescent="0.25">
      <c r="A715" s="20">
        <v>44768</v>
      </c>
      <c r="B715" s="253" t="s">
        <v>15117</v>
      </c>
      <c r="C715" s="253">
        <v>120</v>
      </c>
      <c r="D715" s="253"/>
      <c r="E715" s="253">
        <v>0</v>
      </c>
      <c r="F715" s="16" t="s">
        <v>1095</v>
      </c>
    </row>
    <row r="716" spans="1:11" x14ac:dyDescent="0.25">
      <c r="A716" s="20">
        <v>44770</v>
      </c>
      <c r="B716" s="253" t="s">
        <v>14994</v>
      </c>
      <c r="C716" s="253">
        <v>50</v>
      </c>
      <c r="D716" s="315"/>
      <c r="E716" s="253"/>
      <c r="F716" s="16" t="s">
        <v>15770</v>
      </c>
    </row>
    <row r="717" spans="1:11" x14ac:dyDescent="0.25">
      <c r="A717" s="392">
        <v>44774</v>
      </c>
      <c r="B717" s="22" t="s">
        <v>15819</v>
      </c>
      <c r="C717" s="22">
        <v>1394</v>
      </c>
      <c r="D717" s="253"/>
      <c r="E717" s="394">
        <v>2501.5500000000002</v>
      </c>
      <c r="F717" s="16"/>
      <c r="G717" s="14"/>
      <c r="H717" s="14"/>
      <c r="I717" s="14"/>
      <c r="J717" s="14"/>
      <c r="K717" s="14"/>
    </row>
    <row r="718" spans="1:11" x14ac:dyDescent="0.25">
      <c r="A718" s="20">
        <v>44790</v>
      </c>
      <c r="B718" s="21" t="s">
        <v>16177</v>
      </c>
      <c r="C718" s="21">
        <v>260</v>
      </c>
      <c r="D718" s="21"/>
      <c r="E718" s="21">
        <v>632.45000000000005</v>
      </c>
      <c r="F718"/>
      <c r="G718" s="14"/>
    </row>
    <row r="719" spans="1:11" customFormat="1" x14ac:dyDescent="0.25">
      <c r="A719" s="422">
        <v>44872</v>
      </c>
      <c r="B719" s="293" t="s">
        <v>18087</v>
      </c>
      <c r="C719" s="416">
        <v>600</v>
      </c>
      <c r="D719" s="293">
        <v>1245.3800000000001</v>
      </c>
      <c r="E719" s="293"/>
    </row>
    <row r="720" spans="1:11" customFormat="1" x14ac:dyDescent="0.25">
      <c r="A720" s="438">
        <v>45005</v>
      </c>
      <c r="B720" s="21" t="s">
        <v>14957</v>
      </c>
      <c r="C720" s="7">
        <v>170</v>
      </c>
      <c r="D720" s="416"/>
      <c r="E720" s="416"/>
      <c r="F720" t="s">
        <v>21296</v>
      </c>
    </row>
    <row r="721" spans="1:6" ht="15.75" thickBot="1" x14ac:dyDescent="0.3">
      <c r="A721" s="336"/>
      <c r="B721" s="370"/>
      <c r="C721" s="370"/>
      <c r="E721" s="23"/>
      <c r="F721" s="23"/>
    </row>
    <row r="722" spans="1:6" ht="15.75" thickBot="1" x14ac:dyDescent="0.3">
      <c r="A722" s="336"/>
      <c r="B722" s="371"/>
      <c r="D722" s="23">
        <f>SUM(D3:D720)</f>
        <v>46183.839999999982</v>
      </c>
      <c r="E722" s="14"/>
      <c r="F722" s="23"/>
    </row>
    <row r="723" spans="1:6" ht="15.75" thickBot="1" x14ac:dyDescent="0.3">
      <c r="A723" s="114"/>
      <c r="B723" s="371"/>
      <c r="E723" s="14"/>
      <c r="F723" s="23"/>
    </row>
    <row r="724" spans="1:6" ht="15.75" thickBot="1" x14ac:dyDescent="0.3">
      <c r="A724" s="114"/>
      <c r="B724" s="371"/>
      <c r="E724" s="14"/>
      <c r="F724" s="23"/>
    </row>
    <row r="725" spans="1:6" ht="15.75" thickBot="1" x14ac:dyDescent="0.3">
      <c r="B725" s="371"/>
      <c r="E725" s="14"/>
      <c r="F725" s="23"/>
    </row>
    <row r="726" spans="1:6" x14ac:dyDescent="0.25">
      <c r="E726" s="23"/>
      <c r="F726" s="23"/>
    </row>
    <row r="727" spans="1:6" x14ac:dyDescent="0.25">
      <c r="E727" s="23"/>
      <c r="F727" s="23"/>
    </row>
    <row r="728" spans="1:6" x14ac:dyDescent="0.25">
      <c r="E728" s="14"/>
      <c r="F728" s="23"/>
    </row>
    <row r="729" spans="1:6" x14ac:dyDescent="0.25">
      <c r="E729" s="14"/>
      <c r="F729" s="23"/>
    </row>
    <row r="730" spans="1:6" x14ac:dyDescent="0.25">
      <c r="E730" s="14"/>
      <c r="F730" s="23"/>
    </row>
    <row r="731" spans="1:6" x14ac:dyDescent="0.25">
      <c r="E731" s="14"/>
      <c r="F731" s="23"/>
    </row>
    <row r="732" spans="1:6" x14ac:dyDescent="0.25">
      <c r="E732" s="14"/>
      <c r="F732" s="23"/>
    </row>
    <row r="733" spans="1:6" x14ac:dyDescent="0.25">
      <c r="E733" s="14"/>
      <c r="F733" s="23"/>
    </row>
    <row r="734" spans="1:6" x14ac:dyDescent="0.25">
      <c r="E734" s="14"/>
      <c r="F734" s="23"/>
    </row>
    <row r="735" spans="1:6" x14ac:dyDescent="0.25">
      <c r="E735" s="14"/>
      <c r="F735" s="23"/>
    </row>
    <row r="736" spans="1:6" x14ac:dyDescent="0.25">
      <c r="E736" s="14"/>
      <c r="F736" s="23"/>
    </row>
    <row r="737" spans="5:6" x14ac:dyDescent="0.25">
      <c r="E737" s="14"/>
      <c r="F737" s="23"/>
    </row>
    <row r="738" spans="5:6" x14ac:dyDescent="0.25">
      <c r="E738" s="14"/>
      <c r="F738" s="23"/>
    </row>
    <row r="739" spans="5:6" x14ac:dyDescent="0.25">
      <c r="E739" s="14"/>
      <c r="F739" s="23"/>
    </row>
    <row r="740" spans="5:6" x14ac:dyDescent="0.25">
      <c r="E740" s="14"/>
      <c r="F740" s="23"/>
    </row>
    <row r="741" spans="5:6" x14ac:dyDescent="0.25">
      <c r="E741" s="14"/>
      <c r="F741" s="23"/>
    </row>
    <row r="742" spans="5:6" x14ac:dyDescent="0.25">
      <c r="E742" s="23"/>
      <c r="F742" s="23"/>
    </row>
    <row r="743" spans="5:6" x14ac:dyDescent="0.25">
      <c r="E743" s="23"/>
      <c r="F743" s="23"/>
    </row>
    <row r="744" spans="5:6" x14ac:dyDescent="0.25">
      <c r="E744" s="23"/>
      <c r="F744" s="23"/>
    </row>
    <row r="745" spans="5:6" x14ac:dyDescent="0.25">
      <c r="E745" s="23"/>
      <c r="F745" s="23"/>
    </row>
    <row r="746" spans="5:6" x14ac:dyDescent="0.25">
      <c r="E746" s="23"/>
      <c r="F746" s="23"/>
    </row>
    <row r="747" spans="5:6" x14ac:dyDescent="0.25">
      <c r="E747" s="23"/>
      <c r="F747" s="23"/>
    </row>
    <row r="748" spans="5:6" x14ac:dyDescent="0.25">
      <c r="E748" s="23"/>
      <c r="F748" s="23"/>
    </row>
    <row r="749" spans="5:6" x14ac:dyDescent="0.25">
      <c r="E749" s="23"/>
      <c r="F749" s="23"/>
    </row>
    <row r="750" spans="5:6" x14ac:dyDescent="0.25">
      <c r="E750" s="23"/>
      <c r="F750" s="23"/>
    </row>
    <row r="751" spans="5:6" x14ac:dyDescent="0.25">
      <c r="E751" s="23"/>
      <c r="F751" s="23"/>
    </row>
    <row r="752" spans="5:6" x14ac:dyDescent="0.25">
      <c r="E752" s="23"/>
      <c r="F752" s="23"/>
    </row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="23" customFormat="1" x14ac:dyDescent="0.25"/>
    <row r="802" s="23" customFormat="1" x14ac:dyDescent="0.25"/>
    <row r="803" s="23" customFormat="1" x14ac:dyDescent="0.25"/>
    <row r="804" s="23" customFormat="1" x14ac:dyDescent="0.25"/>
    <row r="805" s="23" customFormat="1" x14ac:dyDescent="0.25"/>
    <row r="806" s="23" customFormat="1" x14ac:dyDescent="0.25"/>
    <row r="807" s="23" customFormat="1" x14ac:dyDescent="0.25"/>
    <row r="808" s="23" customFormat="1" x14ac:dyDescent="0.25"/>
    <row r="809" s="23" customFormat="1" x14ac:dyDescent="0.25"/>
    <row r="810" s="23" customFormat="1" x14ac:dyDescent="0.25"/>
    <row r="811" s="23" customFormat="1" x14ac:dyDescent="0.25"/>
    <row r="812" s="23" customFormat="1" x14ac:dyDescent="0.25"/>
    <row r="813" s="23" customFormat="1" x14ac:dyDescent="0.25"/>
    <row r="814" s="23" customFormat="1" x14ac:dyDescent="0.25"/>
    <row r="815" s="23" customFormat="1" x14ac:dyDescent="0.25"/>
    <row r="816" s="23" customFormat="1" x14ac:dyDescent="0.25"/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pans="5:6" x14ac:dyDescent="0.25">
      <c r="E849" s="23"/>
      <c r="F849" s="23"/>
    </row>
    <row r="850" spans="5:6" x14ac:dyDescent="0.25">
      <c r="E850" s="23"/>
      <c r="F850" s="23"/>
    </row>
    <row r="851" spans="5:6" x14ac:dyDescent="0.25">
      <c r="E851" s="23"/>
      <c r="F851" s="23"/>
    </row>
    <row r="852" spans="5:6" x14ac:dyDescent="0.25">
      <c r="E852" s="23"/>
    </row>
    <row r="853" spans="5:6" x14ac:dyDescent="0.25">
      <c r="E853" s="23"/>
    </row>
    <row r="854" spans="5:6" x14ac:dyDescent="0.25">
      <c r="E854" s="23"/>
    </row>
    <row r="855" spans="5:6" x14ac:dyDescent="0.25">
      <c r="E855" s="23"/>
    </row>
    <row r="856" spans="5:6" x14ac:dyDescent="0.25">
      <c r="E856" s="23"/>
    </row>
    <row r="857" spans="5:6" x14ac:dyDescent="0.25">
      <c r="E857" s="23"/>
    </row>
    <row r="858" spans="5:6" x14ac:dyDescent="0.25">
      <c r="E858" s="23"/>
    </row>
    <row r="859" spans="5:6" x14ac:dyDescent="0.25">
      <c r="E859" s="23"/>
    </row>
    <row r="860" spans="5:6" x14ac:dyDescent="0.25">
      <c r="E860" s="23"/>
    </row>
    <row r="861" spans="5:6" x14ac:dyDescent="0.25">
      <c r="E861" s="23"/>
    </row>
    <row r="862" spans="5:6" x14ac:dyDescent="0.25">
      <c r="E862" s="23"/>
    </row>
    <row r="863" spans="5:6" x14ac:dyDescent="0.25">
      <c r="E863" s="23"/>
    </row>
    <row r="864" spans="5:6" x14ac:dyDescent="0.25">
      <c r="E864" s="23"/>
    </row>
    <row r="865" spans="5:5" x14ac:dyDescent="0.25">
      <c r="E865" s="23"/>
    </row>
    <row r="866" spans="5:5" x14ac:dyDescent="0.25">
      <c r="E866" s="23"/>
    </row>
    <row r="867" spans="5:5" x14ac:dyDescent="0.25">
      <c r="E867" s="23"/>
    </row>
    <row r="868" spans="5:5" x14ac:dyDescent="0.25">
      <c r="E868" s="23"/>
    </row>
    <row r="869" spans="5:5" x14ac:dyDescent="0.25">
      <c r="E869" s="23"/>
    </row>
    <row r="870" spans="5:5" x14ac:dyDescent="0.25">
      <c r="E870" s="23"/>
    </row>
    <row r="871" spans="5:5" x14ac:dyDescent="0.25">
      <c r="E871" s="23"/>
    </row>
    <row r="872" spans="5:5" x14ac:dyDescent="0.25">
      <c r="E872" s="23"/>
    </row>
    <row r="873" spans="5:5" x14ac:dyDescent="0.25">
      <c r="E873" s="23"/>
    </row>
    <row r="874" spans="5:5" x14ac:dyDescent="0.25">
      <c r="E874" s="23"/>
    </row>
    <row r="875" spans="5:5" x14ac:dyDescent="0.25">
      <c r="E875" s="23"/>
    </row>
    <row r="876" spans="5:5" x14ac:dyDescent="0.25">
      <c r="E876" s="23"/>
    </row>
    <row r="877" spans="5:5" x14ac:dyDescent="0.25">
      <c r="E877" s="23"/>
    </row>
    <row r="878" spans="5:5" x14ac:dyDescent="0.25">
      <c r="E878" s="23"/>
    </row>
    <row r="879" spans="5:5" x14ac:dyDescent="0.25">
      <c r="E879" s="23"/>
    </row>
    <row r="880" spans="5:5" x14ac:dyDescent="0.25">
      <c r="E880" s="23"/>
    </row>
    <row r="881" spans="5:5" x14ac:dyDescent="0.25">
      <c r="E881" s="23"/>
    </row>
    <row r="882" spans="5:5" x14ac:dyDescent="0.25">
      <c r="E882" s="23"/>
    </row>
    <row r="883" spans="5:5" x14ac:dyDescent="0.25">
      <c r="E883" s="23"/>
    </row>
    <row r="884" spans="5:5" x14ac:dyDescent="0.25">
      <c r="E884" s="23"/>
    </row>
    <row r="885" spans="5:5" x14ac:dyDescent="0.25">
      <c r="E885" s="23"/>
    </row>
    <row r="886" spans="5:5" x14ac:dyDescent="0.25">
      <c r="E886" s="23"/>
    </row>
    <row r="887" spans="5:5" x14ac:dyDescent="0.25">
      <c r="E887" s="23"/>
    </row>
    <row r="888" spans="5:5" x14ac:dyDescent="0.25">
      <c r="E888" s="23"/>
    </row>
    <row r="889" spans="5:5" x14ac:dyDescent="0.25">
      <c r="E889" s="23"/>
    </row>
    <row r="890" spans="5:5" x14ac:dyDescent="0.25">
      <c r="E890" s="23"/>
    </row>
    <row r="891" spans="5:5" x14ac:dyDescent="0.25">
      <c r="E891" s="23"/>
    </row>
    <row r="892" spans="5:5" x14ac:dyDescent="0.25">
      <c r="E892" s="23"/>
    </row>
    <row r="893" spans="5:5" x14ac:dyDescent="0.25">
      <c r="E893" s="23"/>
    </row>
    <row r="894" spans="5:5" x14ac:dyDescent="0.25">
      <c r="E894" s="23"/>
    </row>
    <row r="895" spans="5:5" x14ac:dyDescent="0.25">
      <c r="E895" s="23"/>
    </row>
    <row r="896" spans="5:5" x14ac:dyDescent="0.25">
      <c r="E896" s="23"/>
    </row>
    <row r="897" spans="5:5" x14ac:dyDescent="0.25">
      <c r="E897" s="23"/>
    </row>
    <row r="898" spans="5:5" x14ac:dyDescent="0.25">
      <c r="E898" s="23"/>
    </row>
    <row r="899" spans="5:5" x14ac:dyDescent="0.25">
      <c r="E899" s="23"/>
    </row>
    <row r="900" spans="5:5" x14ac:dyDescent="0.25">
      <c r="E900" s="23"/>
    </row>
    <row r="901" spans="5:5" x14ac:dyDescent="0.25">
      <c r="E901" s="23"/>
    </row>
    <row r="902" spans="5:5" x14ac:dyDescent="0.25">
      <c r="E902" s="23"/>
    </row>
    <row r="903" spans="5:5" x14ac:dyDescent="0.25">
      <c r="E903" s="23"/>
    </row>
    <row r="904" spans="5:5" x14ac:dyDescent="0.25">
      <c r="E904" s="23"/>
    </row>
    <row r="905" spans="5:5" x14ac:dyDescent="0.25">
      <c r="E905" s="23"/>
    </row>
    <row r="906" spans="5:5" x14ac:dyDescent="0.25">
      <c r="E906" s="23"/>
    </row>
    <row r="907" spans="5:5" x14ac:dyDescent="0.25">
      <c r="E907" s="23"/>
    </row>
    <row r="908" spans="5:5" x14ac:dyDescent="0.25">
      <c r="E908" s="23"/>
    </row>
    <row r="909" spans="5:5" x14ac:dyDescent="0.25">
      <c r="E909" s="23"/>
    </row>
    <row r="910" spans="5:5" x14ac:dyDescent="0.25">
      <c r="E910" s="23"/>
    </row>
    <row r="911" spans="5:5" x14ac:dyDescent="0.25">
      <c r="E911" s="23"/>
    </row>
    <row r="912" spans="5:5" x14ac:dyDescent="0.25">
      <c r="E912" s="23"/>
    </row>
    <row r="913" spans="5:5" x14ac:dyDescent="0.25">
      <c r="E913" s="23"/>
    </row>
    <row r="914" spans="5:5" x14ac:dyDescent="0.25">
      <c r="E914" s="23"/>
    </row>
    <row r="915" spans="5:5" x14ac:dyDescent="0.25">
      <c r="E915" s="23"/>
    </row>
    <row r="916" spans="5:5" x14ac:dyDescent="0.25">
      <c r="E916" s="23"/>
    </row>
    <row r="917" spans="5:5" x14ac:dyDescent="0.25">
      <c r="E917" s="23"/>
    </row>
    <row r="918" spans="5:5" x14ac:dyDescent="0.25">
      <c r="E918" s="23"/>
    </row>
    <row r="919" spans="5:5" x14ac:dyDescent="0.25">
      <c r="E919" s="23"/>
    </row>
    <row r="920" spans="5:5" x14ac:dyDescent="0.25">
      <c r="E920" s="23"/>
    </row>
    <row r="921" spans="5:5" x14ac:dyDescent="0.25">
      <c r="E921" s="23"/>
    </row>
    <row r="922" spans="5:5" x14ac:dyDescent="0.25">
      <c r="E922" s="23"/>
    </row>
    <row r="923" spans="5:5" x14ac:dyDescent="0.25">
      <c r="E923" s="23"/>
    </row>
    <row r="924" spans="5:5" x14ac:dyDescent="0.25">
      <c r="E924" s="23"/>
    </row>
    <row r="925" spans="5:5" x14ac:dyDescent="0.25">
      <c r="E925" s="23"/>
    </row>
    <row r="926" spans="5:5" x14ac:dyDescent="0.25">
      <c r="E926" s="23"/>
    </row>
    <row r="927" spans="5:5" x14ac:dyDescent="0.25">
      <c r="E927" s="23"/>
    </row>
    <row r="928" spans="5:5" x14ac:dyDescent="0.25">
      <c r="E928" s="23"/>
    </row>
    <row r="929" spans="5:5" x14ac:dyDescent="0.25">
      <c r="E929" s="23"/>
    </row>
    <row r="930" spans="5:5" x14ac:dyDescent="0.25">
      <c r="E930" s="23"/>
    </row>
    <row r="931" spans="5:5" x14ac:dyDescent="0.25">
      <c r="E931" s="23"/>
    </row>
    <row r="932" spans="5:5" x14ac:dyDescent="0.25">
      <c r="E932" s="23"/>
    </row>
    <row r="933" spans="5:5" x14ac:dyDescent="0.25">
      <c r="E933" s="23"/>
    </row>
    <row r="934" spans="5:5" x14ac:dyDescent="0.25">
      <c r="E934" s="23"/>
    </row>
    <row r="935" spans="5:5" x14ac:dyDescent="0.25">
      <c r="E935" s="23"/>
    </row>
    <row r="936" spans="5:5" x14ac:dyDescent="0.25">
      <c r="E936" s="23"/>
    </row>
    <row r="937" spans="5:5" x14ac:dyDescent="0.25">
      <c r="E937" s="23"/>
    </row>
    <row r="938" spans="5:5" x14ac:dyDescent="0.25">
      <c r="E938" s="23"/>
    </row>
    <row r="939" spans="5:5" x14ac:dyDescent="0.25">
      <c r="E939" s="23"/>
    </row>
    <row r="940" spans="5:5" x14ac:dyDescent="0.25">
      <c r="E940" s="23"/>
    </row>
    <row r="941" spans="5:5" x14ac:dyDescent="0.25">
      <c r="E941" s="23"/>
    </row>
    <row r="942" spans="5:5" x14ac:dyDescent="0.25">
      <c r="E942" s="23"/>
    </row>
    <row r="943" spans="5:5" x14ac:dyDescent="0.25">
      <c r="E943" s="23"/>
    </row>
    <row r="944" spans="5:5" x14ac:dyDescent="0.25">
      <c r="E944" s="23"/>
    </row>
    <row r="945" spans="5:5" x14ac:dyDescent="0.25">
      <c r="E945" s="23"/>
    </row>
    <row r="946" spans="5:5" x14ac:dyDescent="0.25">
      <c r="E946" s="23"/>
    </row>
    <row r="947" spans="5:5" x14ac:dyDescent="0.25">
      <c r="E947" s="23"/>
    </row>
    <row r="948" spans="5:5" x14ac:dyDescent="0.25">
      <c r="E948" s="23"/>
    </row>
    <row r="949" spans="5:5" x14ac:dyDescent="0.25">
      <c r="E949" s="23"/>
    </row>
    <row r="950" spans="5:5" x14ac:dyDescent="0.25">
      <c r="E950" s="23"/>
    </row>
    <row r="951" spans="5:5" x14ac:dyDescent="0.25">
      <c r="E951" s="23"/>
    </row>
    <row r="952" spans="5:5" x14ac:dyDescent="0.25">
      <c r="E952" s="23"/>
    </row>
    <row r="953" spans="5:5" x14ac:dyDescent="0.25">
      <c r="E953" s="23"/>
    </row>
    <row r="954" spans="5:5" x14ac:dyDescent="0.25">
      <c r="E954" s="23"/>
    </row>
    <row r="955" spans="5:5" x14ac:dyDescent="0.25">
      <c r="E955" s="23"/>
    </row>
    <row r="956" spans="5:5" x14ac:dyDescent="0.25">
      <c r="E956" s="23"/>
    </row>
    <row r="957" spans="5:5" x14ac:dyDescent="0.25">
      <c r="E957" s="23"/>
    </row>
    <row r="958" spans="5:5" x14ac:dyDescent="0.25">
      <c r="E958" s="23"/>
    </row>
    <row r="959" spans="5:5" x14ac:dyDescent="0.25">
      <c r="E959" s="23"/>
    </row>
    <row r="960" spans="5:5" x14ac:dyDescent="0.25">
      <c r="E960" s="23"/>
    </row>
    <row r="961" spans="5:5" x14ac:dyDescent="0.25">
      <c r="E961" s="23"/>
    </row>
    <row r="962" spans="5:5" x14ac:dyDescent="0.25">
      <c r="E962" s="23"/>
    </row>
    <row r="963" spans="5:5" x14ac:dyDescent="0.25">
      <c r="E963" s="23"/>
    </row>
    <row r="964" spans="5:5" x14ac:dyDescent="0.25">
      <c r="E964" s="23"/>
    </row>
    <row r="965" spans="5:5" x14ac:dyDescent="0.25">
      <c r="E965" s="23"/>
    </row>
    <row r="966" spans="5:5" x14ac:dyDescent="0.25">
      <c r="E966" s="23"/>
    </row>
    <row r="967" spans="5:5" x14ac:dyDescent="0.25">
      <c r="E967" s="23"/>
    </row>
    <row r="968" spans="5:5" x14ac:dyDescent="0.25">
      <c r="E968" s="23"/>
    </row>
    <row r="969" spans="5:5" x14ac:dyDescent="0.25">
      <c r="E969" s="23"/>
    </row>
    <row r="970" spans="5:5" x14ac:dyDescent="0.25">
      <c r="E970" s="23"/>
    </row>
    <row r="971" spans="5:5" x14ac:dyDescent="0.25">
      <c r="E971" s="23"/>
    </row>
    <row r="972" spans="5:5" x14ac:dyDescent="0.25">
      <c r="E972" s="23"/>
    </row>
    <row r="973" spans="5:5" x14ac:dyDescent="0.25">
      <c r="E973" s="23"/>
    </row>
    <row r="974" spans="5:5" x14ac:dyDescent="0.25">
      <c r="E974" s="23"/>
    </row>
    <row r="975" spans="5:5" x14ac:dyDescent="0.25">
      <c r="E975" s="23"/>
    </row>
    <row r="976" spans="5:5" x14ac:dyDescent="0.25">
      <c r="E976" s="23"/>
    </row>
    <row r="977" spans="5:5" x14ac:dyDescent="0.25">
      <c r="E977" s="23"/>
    </row>
    <row r="978" spans="5:5" x14ac:dyDescent="0.25">
      <c r="E978" s="23"/>
    </row>
    <row r="979" spans="5:5" x14ac:dyDescent="0.25">
      <c r="E979" s="23"/>
    </row>
    <row r="980" spans="5:5" x14ac:dyDescent="0.25">
      <c r="E980" s="23"/>
    </row>
    <row r="981" spans="5:5" x14ac:dyDescent="0.25">
      <c r="E981" s="23"/>
    </row>
    <row r="982" spans="5:5" x14ac:dyDescent="0.25">
      <c r="E982" s="23"/>
    </row>
    <row r="983" spans="5:5" x14ac:dyDescent="0.25">
      <c r="E983" s="23"/>
    </row>
    <row r="984" spans="5:5" x14ac:dyDescent="0.25">
      <c r="E984" s="23"/>
    </row>
    <row r="985" spans="5:5" x14ac:dyDescent="0.25">
      <c r="E985" s="23"/>
    </row>
    <row r="986" spans="5:5" x14ac:dyDescent="0.25">
      <c r="E986" s="23"/>
    </row>
    <row r="987" spans="5:5" x14ac:dyDescent="0.25">
      <c r="E987" s="23"/>
    </row>
  </sheetData>
  <mergeCells count="6">
    <mergeCell ref="G7:H7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40AE0-DB68-450C-B6D9-72AA3CD08C66}">
  <dimension ref="A1:IV1048"/>
  <sheetViews>
    <sheetView zoomScaleNormal="100" workbookViewId="0">
      <selection activeCell="J26" sqref="J26"/>
    </sheetView>
  </sheetViews>
  <sheetFormatPr defaultColWidth="9.140625" defaultRowHeight="15" x14ac:dyDescent="0.25"/>
  <cols>
    <col min="1" max="1" width="9.140625" style="23"/>
    <col min="2" max="2" width="9" style="23" customWidth="1"/>
    <col min="3" max="3" width="12" style="23" customWidth="1"/>
    <col min="4" max="4" width="12.7109375" style="23" customWidth="1"/>
    <col min="5" max="5" width="11.7109375" style="151" customWidth="1"/>
    <col min="6" max="6" width="43.5703125" style="242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198"/>
    </row>
    <row r="2" spans="1:11" x14ac:dyDescent="0.25">
      <c r="A2" s="20">
        <v>44683</v>
      </c>
      <c r="B2" s="253" t="s">
        <v>13530</v>
      </c>
      <c r="C2" s="253">
        <v>61</v>
      </c>
      <c r="D2" s="253"/>
      <c r="E2" s="253">
        <v>148.5</v>
      </c>
      <c r="F2" s="224"/>
      <c r="G2" s="222"/>
      <c r="H2" s="14"/>
      <c r="I2" s="14"/>
      <c r="J2" s="14"/>
      <c r="K2" s="14"/>
    </row>
    <row r="3" spans="1:11" x14ac:dyDescent="0.25">
      <c r="A3" s="20">
        <v>44683</v>
      </c>
      <c r="B3" s="253" t="s">
        <v>13531</v>
      </c>
      <c r="C3" s="253">
        <v>80</v>
      </c>
      <c r="D3" s="253">
        <v>217.46</v>
      </c>
      <c r="E3" s="253"/>
      <c r="F3" s="225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44683</v>
      </c>
      <c r="B4" s="253" t="s">
        <v>13532</v>
      </c>
      <c r="C4" s="253">
        <v>50</v>
      </c>
      <c r="D4" s="253"/>
      <c r="E4" s="253">
        <v>108</v>
      </c>
      <c r="F4" s="224"/>
      <c r="G4" s="635" t="s">
        <v>9</v>
      </c>
      <c r="H4" s="636"/>
      <c r="I4" s="9">
        <f>SUM(C2:C783)</f>
        <v>340185.22</v>
      </c>
      <c r="J4" s="9">
        <f>D784/1.23</f>
        <v>46080.235772357693</v>
      </c>
      <c r="K4" s="9">
        <f>SUM(E2:E783)</f>
        <v>620934.76000000013</v>
      </c>
    </row>
    <row r="5" spans="1:11" x14ac:dyDescent="0.25">
      <c r="A5" s="20">
        <v>44683</v>
      </c>
      <c r="B5" s="253" t="s">
        <v>13533</v>
      </c>
      <c r="C5" s="253">
        <v>222</v>
      </c>
      <c r="D5" s="253"/>
      <c r="E5" s="253">
        <v>502.5</v>
      </c>
      <c r="F5" s="224"/>
      <c r="G5" s="633" t="s">
        <v>10</v>
      </c>
      <c r="H5" s="633"/>
      <c r="I5" s="9">
        <f>K4+J4</f>
        <v>667014.9957723578</v>
      </c>
      <c r="J5" s="14"/>
      <c r="K5" s="14"/>
    </row>
    <row r="6" spans="1:11" x14ac:dyDescent="0.25">
      <c r="A6" s="20">
        <v>44683</v>
      </c>
      <c r="B6" s="253" t="s">
        <v>13534</v>
      </c>
      <c r="C6" s="253">
        <v>175</v>
      </c>
      <c r="D6" s="253">
        <v>542.42999999999995</v>
      </c>
      <c r="E6" s="253"/>
      <c r="F6" s="225"/>
      <c r="G6" s="633" t="s">
        <v>11</v>
      </c>
      <c r="H6" s="633"/>
      <c r="I6" s="226">
        <f>I4/I5</f>
        <v>0.51001135230264005</v>
      </c>
      <c r="J6" s="14"/>
      <c r="K6" s="14"/>
    </row>
    <row r="7" spans="1:11" x14ac:dyDescent="0.25">
      <c r="A7" s="20">
        <v>44683</v>
      </c>
      <c r="B7" s="253" t="s">
        <v>13536</v>
      </c>
      <c r="C7" s="253">
        <v>428</v>
      </c>
      <c r="D7" s="253">
        <v>1234.43</v>
      </c>
      <c r="E7" s="253"/>
      <c r="F7" s="224"/>
      <c r="G7" s="641"/>
      <c r="H7" s="641"/>
      <c r="I7" s="12"/>
      <c r="K7" s="14"/>
    </row>
    <row r="8" spans="1:11" x14ac:dyDescent="0.25">
      <c r="A8" s="20">
        <v>44683</v>
      </c>
      <c r="B8" s="253" t="s">
        <v>13537</v>
      </c>
      <c r="C8" s="253">
        <v>95</v>
      </c>
      <c r="D8" s="253">
        <v>252.4</v>
      </c>
      <c r="E8" s="253"/>
      <c r="F8" s="224"/>
      <c r="K8" s="14"/>
    </row>
    <row r="9" spans="1:11" x14ac:dyDescent="0.25">
      <c r="A9" s="20">
        <v>44683</v>
      </c>
      <c r="B9" s="253" t="s">
        <v>13538</v>
      </c>
      <c r="C9" s="253">
        <v>20</v>
      </c>
      <c r="D9" s="253"/>
      <c r="E9" s="253">
        <v>97</v>
      </c>
      <c r="F9" s="224"/>
      <c r="I9" s="227"/>
      <c r="J9" s="228"/>
      <c r="K9" s="14"/>
    </row>
    <row r="10" spans="1:11" x14ac:dyDescent="0.25">
      <c r="A10" s="20">
        <v>44683</v>
      </c>
      <c r="B10" s="253" t="s">
        <v>13539</v>
      </c>
      <c r="C10" s="253">
        <v>72</v>
      </c>
      <c r="D10" s="253"/>
      <c r="E10" s="253">
        <v>155.19999999999999</v>
      </c>
      <c r="F10" s="225"/>
      <c r="H10" s="14"/>
      <c r="I10" s="230"/>
      <c r="J10" s="14"/>
      <c r="K10" s="14"/>
    </row>
    <row r="11" spans="1:11" s="233" customFormat="1" x14ac:dyDescent="0.25">
      <c r="A11" s="20">
        <v>44683</v>
      </c>
      <c r="B11" s="253" t="s">
        <v>13540</v>
      </c>
      <c r="C11" s="253">
        <v>45</v>
      </c>
      <c r="D11" s="253">
        <v>136.04</v>
      </c>
      <c r="E11" s="253"/>
      <c r="F11" s="224"/>
      <c r="G11" s="232"/>
      <c r="I11" s="211"/>
      <c r="J11" s="232"/>
      <c r="K11" s="232"/>
    </row>
    <row r="12" spans="1:11" s="233" customFormat="1" x14ac:dyDescent="0.25">
      <c r="A12" s="20">
        <v>44683</v>
      </c>
      <c r="B12" s="253" t="s">
        <v>13544</v>
      </c>
      <c r="C12" s="253">
        <v>68</v>
      </c>
      <c r="D12" s="253"/>
      <c r="E12" s="253">
        <v>171</v>
      </c>
      <c r="F12" s="224"/>
      <c r="G12" s="232"/>
      <c r="I12" s="211"/>
      <c r="J12" s="232"/>
      <c r="K12" s="232"/>
    </row>
    <row r="13" spans="1:11" x14ac:dyDescent="0.25">
      <c r="A13" s="20">
        <v>44685</v>
      </c>
      <c r="B13" s="253" t="s">
        <v>13545</v>
      </c>
      <c r="C13" s="253">
        <v>130</v>
      </c>
      <c r="D13" s="253">
        <v>306.52</v>
      </c>
      <c r="E13" s="253"/>
      <c r="F13" s="234"/>
      <c r="G13" s="14"/>
      <c r="H13" s="14"/>
      <c r="I13" s="14"/>
      <c r="J13" s="14"/>
      <c r="K13" s="14"/>
    </row>
    <row r="14" spans="1:11" x14ac:dyDescent="0.25">
      <c r="A14" s="20">
        <v>44685</v>
      </c>
      <c r="B14" s="253" t="s">
        <v>13546</v>
      </c>
      <c r="C14" s="253">
        <v>45</v>
      </c>
      <c r="D14" s="253">
        <v>134.32</v>
      </c>
      <c r="E14" s="253"/>
      <c r="F14" s="339"/>
      <c r="G14" s="14"/>
      <c r="H14" s="14"/>
      <c r="I14" s="14"/>
      <c r="J14" s="14"/>
      <c r="K14" s="14"/>
    </row>
    <row r="15" spans="1:11" x14ac:dyDescent="0.25">
      <c r="A15" s="20">
        <v>44685</v>
      </c>
      <c r="B15" s="253" t="s">
        <v>13548</v>
      </c>
      <c r="C15" s="253">
        <v>200</v>
      </c>
      <c r="D15" s="253"/>
      <c r="E15" s="253">
        <v>450</v>
      </c>
      <c r="F15" s="229"/>
      <c r="G15" s="14"/>
      <c r="H15" s="14"/>
      <c r="I15" s="14"/>
      <c r="J15" s="14"/>
      <c r="K15" s="14"/>
    </row>
    <row r="16" spans="1:11" x14ac:dyDescent="0.25">
      <c r="A16" s="20">
        <v>44685</v>
      </c>
      <c r="B16" s="253" t="s">
        <v>13549</v>
      </c>
      <c r="C16" s="253">
        <v>66</v>
      </c>
      <c r="D16" s="253">
        <v>203.2</v>
      </c>
      <c r="E16" s="253"/>
      <c r="F16" s="234"/>
      <c r="G16" s="14"/>
      <c r="H16" s="14"/>
      <c r="I16" s="14"/>
      <c r="J16" s="14"/>
      <c r="K16" s="14"/>
    </row>
    <row r="17" spans="1:11" x14ac:dyDescent="0.25">
      <c r="A17" s="20">
        <v>44685</v>
      </c>
      <c r="B17" s="253" t="s">
        <v>13550</v>
      </c>
      <c r="C17" s="253">
        <v>45</v>
      </c>
      <c r="D17" s="253"/>
      <c r="E17" s="253">
        <v>141.69999999999999</v>
      </c>
      <c r="F17" s="234"/>
      <c r="G17" s="14"/>
      <c r="H17" s="14"/>
      <c r="I17" s="14"/>
      <c r="J17" s="14"/>
      <c r="K17" s="14"/>
    </row>
    <row r="18" spans="1:11" x14ac:dyDescent="0.25">
      <c r="A18" s="20">
        <v>44685</v>
      </c>
      <c r="B18" s="253" t="s">
        <v>13551</v>
      </c>
      <c r="C18" s="253">
        <v>50</v>
      </c>
      <c r="D18" s="253">
        <v>154.97999999999999</v>
      </c>
      <c r="E18" s="253"/>
      <c r="F18" s="234"/>
      <c r="G18" s="14"/>
      <c r="H18" s="14"/>
      <c r="I18" s="14"/>
      <c r="J18" s="14"/>
      <c r="K18" s="14"/>
    </row>
    <row r="19" spans="1:11" x14ac:dyDescent="0.25">
      <c r="A19" s="20">
        <v>44685</v>
      </c>
      <c r="B19" s="253" t="s">
        <v>13552</v>
      </c>
      <c r="C19" s="253">
        <v>24</v>
      </c>
      <c r="D19" s="253"/>
      <c r="E19" s="253">
        <v>67.5</v>
      </c>
      <c r="F19" s="224"/>
      <c r="G19" s="14"/>
      <c r="H19" s="14"/>
      <c r="I19" s="14"/>
      <c r="J19" s="14"/>
      <c r="K19" s="14"/>
    </row>
    <row r="20" spans="1:11" x14ac:dyDescent="0.25">
      <c r="A20" s="20">
        <v>44685</v>
      </c>
      <c r="B20" s="253" t="s">
        <v>13554</v>
      </c>
      <c r="C20" s="253">
        <v>109</v>
      </c>
      <c r="D20" s="253"/>
      <c r="E20" s="253">
        <v>238.5</v>
      </c>
      <c r="F20" s="14"/>
      <c r="G20" s="14"/>
      <c r="H20" s="14"/>
      <c r="K20" s="14"/>
    </row>
    <row r="21" spans="1:11" x14ac:dyDescent="0.25">
      <c r="A21" s="20">
        <v>44685</v>
      </c>
      <c r="B21" s="253" t="s">
        <v>13555</v>
      </c>
      <c r="C21" s="253">
        <v>50</v>
      </c>
      <c r="D21" s="253">
        <v>190.16</v>
      </c>
      <c r="E21" s="253"/>
      <c r="F21" s="14"/>
      <c r="G21" s="14"/>
      <c r="H21" s="14"/>
      <c r="K21" s="14"/>
    </row>
    <row r="22" spans="1:11" x14ac:dyDescent="0.25">
      <c r="A22" s="20">
        <v>44685</v>
      </c>
      <c r="B22" s="253" t="s">
        <v>13556</v>
      </c>
      <c r="C22" s="253">
        <v>41</v>
      </c>
      <c r="D22" s="253">
        <v>149.44999999999999</v>
      </c>
      <c r="E22" s="253"/>
      <c r="F22" s="14"/>
      <c r="G22" s="14"/>
      <c r="H22" s="14"/>
      <c r="K22" s="14"/>
    </row>
    <row r="23" spans="1:11" x14ac:dyDescent="0.25">
      <c r="A23" s="20">
        <v>44685</v>
      </c>
      <c r="B23" s="253" t="s">
        <v>13558</v>
      </c>
      <c r="C23" s="253">
        <v>70</v>
      </c>
      <c r="D23" s="253"/>
      <c r="E23" s="253">
        <v>144</v>
      </c>
      <c r="F23" s="14"/>
      <c r="G23" s="14"/>
      <c r="H23" s="14"/>
      <c r="K23" s="14"/>
    </row>
    <row r="24" spans="1:11" x14ac:dyDescent="0.25">
      <c r="A24" s="20">
        <v>44685</v>
      </c>
      <c r="B24" s="253" t="s">
        <v>13560</v>
      </c>
      <c r="C24" s="253">
        <v>57</v>
      </c>
      <c r="D24" s="253"/>
      <c r="E24" s="253">
        <v>182</v>
      </c>
      <c r="F24" s="23"/>
    </row>
    <row r="25" spans="1:11" x14ac:dyDescent="0.25">
      <c r="A25" s="20">
        <v>44685</v>
      </c>
      <c r="B25" s="253" t="s">
        <v>13561</v>
      </c>
      <c r="C25" s="253">
        <v>10</v>
      </c>
      <c r="D25" s="253">
        <v>55.35</v>
      </c>
      <c r="E25" s="253"/>
      <c r="F25" s="14"/>
      <c r="G25" s="14"/>
      <c r="H25" s="14"/>
      <c r="K25" s="14"/>
    </row>
    <row r="26" spans="1:11" x14ac:dyDescent="0.25">
      <c r="A26" s="20">
        <v>44685</v>
      </c>
      <c r="B26" s="253" t="s">
        <v>13564</v>
      </c>
      <c r="C26" s="253">
        <v>80</v>
      </c>
      <c r="D26" s="253">
        <v>272.08</v>
      </c>
      <c r="E26" s="253"/>
      <c r="F26" s="14"/>
      <c r="G26" s="14"/>
      <c r="H26" s="14"/>
      <c r="K26" s="14"/>
    </row>
    <row r="27" spans="1:11" x14ac:dyDescent="0.25">
      <c r="A27" s="20">
        <v>44685</v>
      </c>
      <c r="B27" s="253" t="s">
        <v>13565</v>
      </c>
      <c r="C27" s="253">
        <v>214</v>
      </c>
      <c r="D27" s="253"/>
      <c r="E27" s="253">
        <v>468</v>
      </c>
      <c r="F27" s="14"/>
      <c r="G27" s="14"/>
      <c r="H27" s="14"/>
      <c r="K27" s="14"/>
    </row>
    <row r="28" spans="1:11" x14ac:dyDescent="0.25">
      <c r="A28" s="20">
        <v>44685</v>
      </c>
      <c r="B28" s="253" t="s">
        <v>13566</v>
      </c>
      <c r="C28" s="253">
        <v>46</v>
      </c>
      <c r="D28" s="253"/>
      <c r="E28" s="253">
        <v>99</v>
      </c>
      <c r="F28" s="14"/>
      <c r="G28" s="14"/>
      <c r="H28" s="14"/>
      <c r="K28" s="14"/>
    </row>
    <row r="29" spans="1:11" x14ac:dyDescent="0.25">
      <c r="A29" s="20">
        <v>44685</v>
      </c>
      <c r="B29" s="253" t="s">
        <v>13567</v>
      </c>
      <c r="C29" s="253">
        <v>20</v>
      </c>
      <c r="D29" s="253"/>
      <c r="E29" s="253">
        <v>64.900000000000006</v>
      </c>
      <c r="F29" s="14"/>
      <c r="G29" s="14"/>
      <c r="H29" s="14"/>
      <c r="K29" s="14"/>
    </row>
    <row r="30" spans="1:11" x14ac:dyDescent="0.25">
      <c r="A30" s="20">
        <v>44685</v>
      </c>
      <c r="B30" s="253" t="s">
        <v>13568</v>
      </c>
      <c r="C30" s="310">
        <v>143</v>
      </c>
      <c r="D30" s="310"/>
      <c r="E30" s="253">
        <v>328.5</v>
      </c>
      <c r="F30" s="14"/>
      <c r="G30" s="14"/>
      <c r="H30" s="14"/>
      <c r="I30" s="14"/>
      <c r="J30" s="14"/>
      <c r="K30" s="14"/>
    </row>
    <row r="31" spans="1:11" x14ac:dyDescent="0.25">
      <c r="A31" s="20">
        <v>44685</v>
      </c>
      <c r="B31" s="253" t="s">
        <v>13569</v>
      </c>
      <c r="C31" s="253">
        <v>82</v>
      </c>
      <c r="D31" s="253"/>
      <c r="E31" s="253">
        <v>189</v>
      </c>
      <c r="F31" s="14"/>
      <c r="G31" s="14"/>
      <c r="H31" s="14"/>
      <c r="I31" s="14"/>
      <c r="J31" s="14"/>
      <c r="K31" s="14"/>
    </row>
    <row r="32" spans="1:11" x14ac:dyDescent="0.25">
      <c r="A32" s="20">
        <v>44685</v>
      </c>
      <c r="B32" s="253" t="s">
        <v>13570</v>
      </c>
      <c r="C32" s="253">
        <v>241</v>
      </c>
      <c r="D32" s="253"/>
      <c r="E32" s="253">
        <v>495.8</v>
      </c>
      <c r="F32" s="14"/>
      <c r="G32" s="14"/>
      <c r="H32" s="14"/>
      <c r="I32" s="14"/>
      <c r="J32" s="14"/>
      <c r="K32" s="14"/>
    </row>
    <row r="33" spans="1:11" x14ac:dyDescent="0.25">
      <c r="A33" s="20">
        <v>44685</v>
      </c>
      <c r="B33" s="253" t="s">
        <v>13571</v>
      </c>
      <c r="C33" s="253">
        <v>60</v>
      </c>
      <c r="D33" s="253"/>
      <c r="E33" s="253">
        <v>140.80000000000001</v>
      </c>
      <c r="F33" s="287"/>
      <c r="G33" s="14"/>
      <c r="H33" s="14"/>
      <c r="I33" s="14"/>
      <c r="J33" s="14"/>
      <c r="K33" s="14"/>
    </row>
    <row r="34" spans="1:11" x14ac:dyDescent="0.25">
      <c r="A34" s="83">
        <v>44685</v>
      </c>
      <c r="B34" s="253" t="s">
        <v>13572</v>
      </c>
      <c r="C34" s="253">
        <v>0</v>
      </c>
      <c r="D34" s="253">
        <v>45.2</v>
      </c>
      <c r="E34" s="253"/>
      <c r="F34" s="287" t="s">
        <v>13574</v>
      </c>
      <c r="G34" s="14"/>
      <c r="H34" s="14"/>
      <c r="I34" s="14"/>
      <c r="J34" s="14"/>
      <c r="K34" s="14"/>
    </row>
    <row r="35" spans="1:11" x14ac:dyDescent="0.25">
      <c r="A35" s="20">
        <v>44685</v>
      </c>
      <c r="B35" s="21" t="s">
        <v>13576</v>
      </c>
      <c r="C35" s="21">
        <v>30</v>
      </c>
      <c r="D35" s="21">
        <v>93.85</v>
      </c>
      <c r="E35" s="253"/>
      <c r="F35" s="287"/>
      <c r="G35" s="14"/>
      <c r="H35" s="14"/>
      <c r="I35" s="14"/>
      <c r="J35" s="14"/>
      <c r="K35" s="14"/>
    </row>
    <row r="36" spans="1:11" x14ac:dyDescent="0.25">
      <c r="A36" s="20">
        <v>44685</v>
      </c>
      <c r="B36" s="21" t="s">
        <v>13577</v>
      </c>
      <c r="C36" s="21">
        <v>140</v>
      </c>
      <c r="D36" s="21">
        <v>364.57</v>
      </c>
      <c r="E36" s="253"/>
      <c r="F36" s="287"/>
      <c r="G36" s="14"/>
      <c r="H36" s="14"/>
      <c r="I36" s="14"/>
      <c r="J36" s="14"/>
      <c r="K36" s="14"/>
    </row>
    <row r="37" spans="1:11" x14ac:dyDescent="0.25">
      <c r="A37" s="20">
        <v>44686</v>
      </c>
      <c r="B37" s="21" t="s">
        <v>13578</v>
      </c>
      <c r="C37" s="21">
        <v>10</v>
      </c>
      <c r="D37" s="293"/>
      <c r="E37" s="112">
        <v>39.6</v>
      </c>
      <c r="F37" s="356"/>
      <c r="G37" s="123"/>
      <c r="H37" s="123"/>
      <c r="I37" s="123"/>
      <c r="J37" s="14"/>
      <c r="K37" s="14"/>
    </row>
    <row r="38" spans="1:11" x14ac:dyDescent="0.25">
      <c r="A38" s="20">
        <v>44686</v>
      </c>
      <c r="B38" s="21" t="s">
        <v>13579</v>
      </c>
      <c r="C38" s="21">
        <v>45</v>
      </c>
      <c r="D38" s="112">
        <v>145.13999999999999</v>
      </c>
      <c r="E38" s="21"/>
      <c r="F38" s="287"/>
      <c r="G38" s="14"/>
      <c r="H38" s="14"/>
      <c r="I38" s="14"/>
      <c r="J38" s="14"/>
      <c r="K38" s="14"/>
    </row>
    <row r="39" spans="1:11" x14ac:dyDescent="0.25">
      <c r="A39" s="20">
        <v>44686</v>
      </c>
      <c r="B39" s="21" t="s">
        <v>13580</v>
      </c>
      <c r="C39" s="21">
        <v>98</v>
      </c>
      <c r="D39" s="112"/>
      <c r="E39" s="21">
        <v>202.5</v>
      </c>
      <c r="F39" s="287"/>
      <c r="G39" s="14"/>
      <c r="H39" s="14"/>
      <c r="I39" s="14"/>
      <c r="J39" s="123"/>
      <c r="K39" s="123"/>
    </row>
    <row r="40" spans="1:11" x14ac:dyDescent="0.25">
      <c r="A40" s="20">
        <v>44686</v>
      </c>
      <c r="B40" s="191" t="s">
        <v>13581</v>
      </c>
      <c r="C40" s="21"/>
      <c r="D40" s="112"/>
      <c r="E40" s="263"/>
      <c r="F40" s="287" t="s">
        <v>7994</v>
      </c>
      <c r="G40" s="14"/>
      <c r="H40" s="14"/>
      <c r="I40" s="14"/>
      <c r="J40" s="14"/>
      <c r="K40" s="14"/>
    </row>
    <row r="41" spans="1:11" x14ac:dyDescent="0.25">
      <c r="A41" s="20">
        <v>44686</v>
      </c>
      <c r="B41" s="21" t="s">
        <v>13584</v>
      </c>
      <c r="C41" s="21">
        <v>112</v>
      </c>
      <c r="D41" s="112"/>
      <c r="E41" s="21">
        <v>275.60000000000002</v>
      </c>
      <c r="F41" s="23"/>
      <c r="J41" s="14"/>
      <c r="K41" s="14"/>
    </row>
    <row r="42" spans="1:11" x14ac:dyDescent="0.25">
      <c r="A42" s="20">
        <v>44686</v>
      </c>
      <c r="B42" s="21" t="s">
        <v>13585</v>
      </c>
      <c r="C42" s="21">
        <v>50</v>
      </c>
      <c r="D42" s="112">
        <v>152.77000000000001</v>
      </c>
      <c r="E42" s="60"/>
      <c r="F42" s="14"/>
      <c r="G42" s="14"/>
      <c r="H42" s="14"/>
      <c r="I42" s="14"/>
      <c r="J42" s="14"/>
      <c r="K42" s="14"/>
    </row>
    <row r="43" spans="1:11" x14ac:dyDescent="0.25">
      <c r="A43" s="20">
        <v>44686</v>
      </c>
      <c r="B43" s="21" t="s">
        <v>13586</v>
      </c>
      <c r="C43" s="21">
        <v>308</v>
      </c>
      <c r="D43" s="112"/>
      <c r="E43" s="112">
        <v>757.5</v>
      </c>
      <c r="F43" s="14"/>
      <c r="G43" s="14"/>
      <c r="H43" s="14"/>
      <c r="I43" s="14"/>
      <c r="J43" s="14"/>
      <c r="K43" s="14"/>
    </row>
    <row r="44" spans="1:11" x14ac:dyDescent="0.25">
      <c r="A44" s="20">
        <v>44686</v>
      </c>
      <c r="B44" s="21" t="s">
        <v>13587</v>
      </c>
      <c r="C44" s="21">
        <v>60</v>
      </c>
      <c r="D44" s="112">
        <v>305.62</v>
      </c>
      <c r="E44" s="60"/>
      <c r="F44" s="14"/>
      <c r="G44" s="14"/>
      <c r="H44" s="14"/>
      <c r="I44" s="14"/>
      <c r="J44" s="14"/>
      <c r="K44" s="14"/>
    </row>
    <row r="45" spans="1:11" x14ac:dyDescent="0.25">
      <c r="A45" s="20">
        <v>44686</v>
      </c>
      <c r="B45" s="21" t="s">
        <v>13588</v>
      </c>
      <c r="C45" s="21">
        <v>128</v>
      </c>
      <c r="D45" s="112"/>
      <c r="E45" s="112">
        <v>310.8</v>
      </c>
      <c r="F45" s="23"/>
      <c r="G45" s="14"/>
      <c r="H45" s="14"/>
      <c r="I45" s="14"/>
      <c r="J45" s="14"/>
      <c r="K45" s="14"/>
    </row>
    <row r="46" spans="1:11" x14ac:dyDescent="0.25">
      <c r="A46" s="20">
        <v>44686</v>
      </c>
      <c r="B46" s="21" t="s">
        <v>13589</v>
      </c>
      <c r="C46" s="21">
        <v>120</v>
      </c>
      <c r="D46" s="112">
        <v>408</v>
      </c>
      <c r="E46" s="112"/>
      <c r="F46" s="23"/>
      <c r="G46" s="14"/>
      <c r="H46" s="14"/>
      <c r="I46" s="14"/>
      <c r="J46" s="14"/>
      <c r="K46" s="14"/>
    </row>
    <row r="47" spans="1:11" x14ac:dyDescent="0.25">
      <c r="A47" s="20">
        <v>44686</v>
      </c>
      <c r="B47" s="21" t="s">
        <v>13590</v>
      </c>
      <c r="C47" s="21">
        <v>30</v>
      </c>
      <c r="D47" s="112"/>
      <c r="E47" s="21">
        <v>63</v>
      </c>
      <c r="F47" s="23"/>
      <c r="G47" s="14"/>
      <c r="H47" s="14"/>
      <c r="I47" s="14"/>
      <c r="J47" s="14"/>
      <c r="K47" s="14"/>
    </row>
    <row r="48" spans="1:11" x14ac:dyDescent="0.25">
      <c r="A48" s="20">
        <v>44686</v>
      </c>
      <c r="B48" s="21" t="s">
        <v>13591</v>
      </c>
      <c r="C48" s="21">
        <v>24</v>
      </c>
      <c r="D48" s="112"/>
      <c r="E48" s="21">
        <v>79</v>
      </c>
      <c r="F48" s="23"/>
      <c r="G48" s="14"/>
      <c r="H48" s="14"/>
      <c r="I48" s="14"/>
      <c r="J48" s="14"/>
      <c r="K48" s="14"/>
    </row>
    <row r="49" spans="1:11" x14ac:dyDescent="0.25">
      <c r="A49" s="20">
        <v>44686</v>
      </c>
      <c r="B49" s="21" t="s">
        <v>13592</v>
      </c>
      <c r="C49" s="21">
        <v>145</v>
      </c>
      <c r="D49" s="112"/>
      <c r="E49" s="21">
        <v>243</v>
      </c>
      <c r="F49" s="23"/>
      <c r="G49" s="14"/>
      <c r="H49" s="14"/>
      <c r="I49" s="14"/>
      <c r="J49" s="14"/>
      <c r="K49" s="14"/>
    </row>
    <row r="50" spans="1:11" x14ac:dyDescent="0.25">
      <c r="A50" s="20">
        <v>44686</v>
      </c>
      <c r="B50" s="21" t="s">
        <v>13593</v>
      </c>
      <c r="C50" s="21">
        <v>162</v>
      </c>
      <c r="D50" s="21">
        <v>464.94</v>
      </c>
      <c r="E50" s="21"/>
      <c r="F50" s="23"/>
      <c r="G50" s="14"/>
      <c r="H50" s="14"/>
      <c r="I50" s="14"/>
      <c r="J50" s="14"/>
      <c r="K50" s="14"/>
    </row>
    <row r="51" spans="1:11" x14ac:dyDescent="0.25">
      <c r="A51" s="20">
        <v>44686</v>
      </c>
      <c r="B51" s="21" t="s">
        <v>13595</v>
      </c>
      <c r="C51" s="21">
        <v>511</v>
      </c>
      <c r="D51" s="112"/>
      <c r="E51" s="60">
        <v>1376.58</v>
      </c>
      <c r="F51" s="23"/>
      <c r="G51" s="14"/>
      <c r="H51" s="14"/>
      <c r="I51" s="14"/>
      <c r="J51" s="14"/>
      <c r="K51" s="14"/>
    </row>
    <row r="52" spans="1:11" x14ac:dyDescent="0.25">
      <c r="A52" s="20">
        <v>44686</v>
      </c>
      <c r="B52" s="21" t="s">
        <v>13596</v>
      </c>
      <c r="C52" s="21">
        <v>49</v>
      </c>
      <c r="D52" s="21"/>
      <c r="E52" s="21">
        <v>110.5</v>
      </c>
      <c r="F52" s="23"/>
      <c r="G52" s="14"/>
      <c r="H52" s="14"/>
      <c r="I52" s="14"/>
      <c r="J52" s="14"/>
      <c r="K52" s="14"/>
    </row>
    <row r="53" spans="1:11" x14ac:dyDescent="0.25">
      <c r="A53" s="20">
        <v>44686</v>
      </c>
      <c r="B53" s="21" t="s">
        <v>13597</v>
      </c>
      <c r="C53" s="21">
        <v>109</v>
      </c>
      <c r="D53" s="253"/>
      <c r="E53" s="21">
        <v>234</v>
      </c>
      <c r="F53" s="23"/>
      <c r="G53" s="14"/>
      <c r="H53" s="14"/>
      <c r="I53" s="14"/>
      <c r="J53" s="14"/>
      <c r="K53" s="14"/>
    </row>
    <row r="54" spans="1:11" x14ac:dyDescent="0.25">
      <c r="A54" s="20">
        <v>44686</v>
      </c>
      <c r="B54" s="21" t="s">
        <v>13598</v>
      </c>
      <c r="C54" s="21">
        <v>70</v>
      </c>
      <c r="D54" s="21"/>
      <c r="E54" s="21">
        <v>145.6</v>
      </c>
      <c r="F54" s="23"/>
      <c r="G54" s="14"/>
      <c r="H54" s="14"/>
      <c r="I54" s="14"/>
      <c r="J54" s="14"/>
      <c r="K54" s="14"/>
    </row>
    <row r="55" spans="1:11" x14ac:dyDescent="0.25">
      <c r="A55" s="20">
        <v>44686</v>
      </c>
      <c r="B55" s="21" t="s">
        <v>13599</v>
      </c>
      <c r="C55" s="21">
        <v>32</v>
      </c>
      <c r="D55" s="21"/>
      <c r="E55" s="21">
        <v>67.5</v>
      </c>
      <c r="F55" s="23"/>
      <c r="G55" s="14"/>
      <c r="H55" s="14"/>
      <c r="I55" s="14"/>
      <c r="J55" s="14"/>
      <c r="K55" s="14"/>
    </row>
    <row r="56" spans="1:11" x14ac:dyDescent="0.25">
      <c r="A56" s="20">
        <v>44686</v>
      </c>
      <c r="B56" s="21" t="s">
        <v>13600</v>
      </c>
      <c r="C56" s="21">
        <v>51</v>
      </c>
      <c r="D56" s="112">
        <v>131.61000000000001</v>
      </c>
      <c r="E56" s="21"/>
      <c r="F56" s="23"/>
      <c r="G56" s="14"/>
      <c r="H56" s="14"/>
      <c r="I56" s="14"/>
      <c r="J56" s="14"/>
      <c r="K56" s="14"/>
    </row>
    <row r="57" spans="1:11" x14ac:dyDescent="0.25">
      <c r="A57" s="20">
        <v>44686</v>
      </c>
      <c r="B57" s="21" t="s">
        <v>13601</v>
      </c>
      <c r="C57" s="21">
        <v>27</v>
      </c>
      <c r="D57" s="21"/>
      <c r="E57" s="112">
        <v>62.4</v>
      </c>
      <c r="F57" s="23"/>
      <c r="G57" s="14"/>
      <c r="H57" s="14"/>
      <c r="I57" s="14"/>
      <c r="J57" s="14"/>
      <c r="K57" s="14"/>
    </row>
    <row r="58" spans="1:11" x14ac:dyDescent="0.25">
      <c r="A58" s="20">
        <v>44686</v>
      </c>
      <c r="B58" s="21" t="s">
        <v>13602</v>
      </c>
      <c r="C58" s="21">
        <v>33</v>
      </c>
      <c r="D58" s="112">
        <v>116.24</v>
      </c>
      <c r="E58" s="21"/>
      <c r="F58" s="23"/>
      <c r="G58" s="14"/>
      <c r="H58" s="14"/>
      <c r="I58" s="14"/>
      <c r="J58" s="14"/>
      <c r="K58" s="14"/>
    </row>
    <row r="59" spans="1:11" x14ac:dyDescent="0.25">
      <c r="A59" s="20">
        <v>44686</v>
      </c>
      <c r="B59" s="21" t="s">
        <v>13603</v>
      </c>
      <c r="C59" s="112">
        <v>213</v>
      </c>
      <c r="D59" s="21"/>
      <c r="E59" s="21">
        <v>559.04</v>
      </c>
      <c r="F59" s="23"/>
      <c r="G59" s="14"/>
      <c r="H59" s="14"/>
      <c r="I59" s="14"/>
      <c r="J59" s="14"/>
      <c r="K59" s="14"/>
    </row>
    <row r="60" spans="1:11" x14ac:dyDescent="0.25">
      <c r="A60" s="20">
        <v>44686</v>
      </c>
      <c r="B60" s="21" t="s">
        <v>13604</v>
      </c>
      <c r="C60" s="21">
        <v>192</v>
      </c>
      <c r="D60" s="112"/>
      <c r="E60" s="21">
        <v>375.4</v>
      </c>
      <c r="F60" s="23"/>
      <c r="G60" s="14"/>
      <c r="H60" s="14"/>
      <c r="I60" s="14"/>
      <c r="J60" s="14"/>
      <c r="K60" s="14"/>
    </row>
    <row r="61" spans="1:11" x14ac:dyDescent="0.25">
      <c r="A61" s="20">
        <v>44686</v>
      </c>
      <c r="B61" s="21" t="s">
        <v>13605</v>
      </c>
      <c r="C61" s="112">
        <v>53</v>
      </c>
      <c r="D61" s="112">
        <v>160.88</v>
      </c>
      <c r="E61" s="113"/>
      <c r="F61" s="23"/>
      <c r="G61" s="14"/>
      <c r="H61" s="14"/>
      <c r="I61" s="14"/>
      <c r="J61" s="14"/>
      <c r="K61" s="14"/>
    </row>
    <row r="62" spans="1:11" x14ac:dyDescent="0.25">
      <c r="A62" s="20">
        <v>44686</v>
      </c>
      <c r="B62" s="21" t="s">
        <v>13606</v>
      </c>
      <c r="C62" s="21">
        <v>358</v>
      </c>
      <c r="D62" s="112"/>
      <c r="E62" s="112">
        <v>789.26</v>
      </c>
      <c r="F62" s="23"/>
      <c r="G62" s="14"/>
      <c r="H62" s="14"/>
      <c r="I62" s="14"/>
      <c r="J62" s="14"/>
      <c r="K62" s="14"/>
    </row>
    <row r="63" spans="1:11" x14ac:dyDescent="0.25">
      <c r="A63" s="20">
        <v>44686</v>
      </c>
      <c r="B63" s="21" t="s">
        <v>13607</v>
      </c>
      <c r="C63" s="112">
        <v>25</v>
      </c>
      <c r="D63" s="112">
        <v>77.489999999999995</v>
      </c>
      <c r="E63" s="21"/>
      <c r="F63" s="23"/>
      <c r="G63" s="14"/>
      <c r="H63" s="14"/>
      <c r="I63" s="14"/>
      <c r="J63" s="14"/>
      <c r="K63" s="14"/>
    </row>
    <row r="64" spans="1:11" x14ac:dyDescent="0.25">
      <c r="A64" s="20">
        <v>44686</v>
      </c>
      <c r="B64" s="21" t="s">
        <v>13608</v>
      </c>
      <c r="C64" s="21">
        <v>143</v>
      </c>
      <c r="D64" s="112"/>
      <c r="E64" s="112">
        <v>319.5</v>
      </c>
      <c r="F64" s="23"/>
      <c r="G64" s="14"/>
      <c r="H64" s="14"/>
      <c r="I64" s="14"/>
      <c r="J64" s="14"/>
      <c r="K64" s="14"/>
    </row>
    <row r="65" spans="1:11" x14ac:dyDescent="0.25">
      <c r="A65" s="20">
        <v>44686</v>
      </c>
      <c r="B65" s="21" t="s">
        <v>13609</v>
      </c>
      <c r="C65" s="21">
        <v>1030</v>
      </c>
      <c r="D65" s="60">
        <v>2406.1799999999998</v>
      </c>
      <c r="E65" s="21"/>
      <c r="F65" s="23"/>
      <c r="G65" s="14"/>
      <c r="H65" s="14"/>
      <c r="I65" s="14"/>
      <c r="J65" s="14"/>
      <c r="K65" s="14"/>
    </row>
    <row r="66" spans="1:11" x14ac:dyDescent="0.25">
      <c r="A66" s="20">
        <v>44686</v>
      </c>
      <c r="B66" s="21" t="s">
        <v>13610</v>
      </c>
      <c r="C66" s="21">
        <v>30</v>
      </c>
      <c r="D66" s="21">
        <v>106.89</v>
      </c>
      <c r="E66" s="60"/>
      <c r="F66" s="23"/>
      <c r="G66" s="14"/>
      <c r="H66" s="14"/>
      <c r="I66" s="14"/>
      <c r="J66" s="14"/>
      <c r="K66" s="14"/>
    </row>
    <row r="67" spans="1:11" x14ac:dyDescent="0.25">
      <c r="A67" s="20">
        <v>44686</v>
      </c>
      <c r="B67" s="21" t="s">
        <v>13612</v>
      </c>
      <c r="C67" s="21">
        <v>120</v>
      </c>
      <c r="D67" s="21"/>
      <c r="E67" s="112">
        <v>280.8</v>
      </c>
      <c r="F67" s="23"/>
      <c r="G67" s="14"/>
      <c r="H67" s="14"/>
      <c r="I67" s="14"/>
      <c r="J67" s="14"/>
      <c r="K67" s="14"/>
    </row>
    <row r="68" spans="1:11" x14ac:dyDescent="0.25">
      <c r="A68" s="20">
        <v>44687</v>
      </c>
      <c r="B68" s="21" t="s">
        <v>13613</v>
      </c>
      <c r="C68" s="21">
        <v>27</v>
      </c>
      <c r="D68" s="21">
        <v>83.15</v>
      </c>
      <c r="E68" s="21"/>
      <c r="F68" s="23"/>
      <c r="G68" s="14"/>
      <c r="H68" s="14"/>
      <c r="I68" s="14"/>
      <c r="J68" s="14"/>
      <c r="K68" s="14"/>
    </row>
    <row r="69" spans="1:11" x14ac:dyDescent="0.25">
      <c r="A69" s="20">
        <v>44687</v>
      </c>
      <c r="B69" s="21" t="s">
        <v>13614</v>
      </c>
      <c r="C69" s="21">
        <v>60</v>
      </c>
      <c r="D69" s="21">
        <v>185.48</v>
      </c>
      <c r="E69" s="60"/>
      <c r="F69" s="23"/>
      <c r="G69" s="14"/>
      <c r="H69" s="14"/>
      <c r="I69" s="14"/>
      <c r="J69" s="14"/>
      <c r="K69" s="14"/>
    </row>
    <row r="70" spans="1:11" x14ac:dyDescent="0.25">
      <c r="A70" s="20">
        <v>44687</v>
      </c>
      <c r="B70" s="21" t="s">
        <v>13615</v>
      </c>
      <c r="C70" s="21">
        <v>40</v>
      </c>
      <c r="D70" s="263"/>
      <c r="E70" s="21">
        <v>145.6</v>
      </c>
      <c r="F70" s="23"/>
      <c r="G70" s="14"/>
      <c r="H70" s="14"/>
      <c r="I70" s="14"/>
      <c r="J70" s="14"/>
      <c r="K70" s="14"/>
    </row>
    <row r="71" spans="1:11" x14ac:dyDescent="0.25">
      <c r="A71" s="20">
        <v>44687</v>
      </c>
      <c r="B71" s="21" t="s">
        <v>13617</v>
      </c>
      <c r="C71" s="21">
        <v>83</v>
      </c>
      <c r="D71" s="21"/>
      <c r="E71" s="21">
        <v>173.8</v>
      </c>
      <c r="F71" s="23"/>
      <c r="G71" s="14"/>
      <c r="H71" s="14"/>
      <c r="I71" s="14"/>
      <c r="J71" s="14"/>
      <c r="K71" s="14"/>
    </row>
    <row r="72" spans="1:11" x14ac:dyDescent="0.25">
      <c r="A72" s="20">
        <v>44687</v>
      </c>
      <c r="B72" s="21" t="s">
        <v>13618</v>
      </c>
      <c r="C72" s="21">
        <v>40</v>
      </c>
      <c r="D72" s="112"/>
      <c r="E72" s="21">
        <v>145.6</v>
      </c>
      <c r="F72" s="23"/>
      <c r="G72" s="14"/>
      <c r="H72" s="14"/>
      <c r="I72" s="14"/>
      <c r="J72" s="14"/>
      <c r="K72" s="14"/>
    </row>
    <row r="73" spans="1:11" x14ac:dyDescent="0.25">
      <c r="A73" s="20">
        <v>44687</v>
      </c>
      <c r="B73" s="21" t="s">
        <v>13619</v>
      </c>
      <c r="C73" s="21">
        <v>25</v>
      </c>
      <c r="D73" s="112">
        <v>93.85</v>
      </c>
      <c r="E73" s="21"/>
      <c r="F73" s="23"/>
      <c r="G73" s="14"/>
      <c r="H73" s="14"/>
      <c r="I73" s="14"/>
      <c r="J73" s="14"/>
      <c r="K73" s="14"/>
    </row>
    <row r="74" spans="1:11" x14ac:dyDescent="0.25">
      <c r="A74" s="20">
        <v>44687</v>
      </c>
      <c r="B74" s="21" t="s">
        <v>13620</v>
      </c>
      <c r="C74" s="21">
        <v>213</v>
      </c>
      <c r="D74" s="21"/>
      <c r="E74" s="21">
        <v>544.5</v>
      </c>
      <c r="F74" s="23"/>
      <c r="G74" s="14"/>
      <c r="H74" s="14"/>
      <c r="I74" s="14"/>
      <c r="J74" s="14"/>
      <c r="K74" s="14"/>
    </row>
    <row r="75" spans="1:11" x14ac:dyDescent="0.25">
      <c r="A75" s="20">
        <v>44687</v>
      </c>
      <c r="B75" s="21" t="s">
        <v>13621</v>
      </c>
      <c r="C75" s="21">
        <v>182</v>
      </c>
      <c r="D75" s="21"/>
      <c r="E75" s="21">
        <v>390</v>
      </c>
      <c r="F75" s="23"/>
      <c r="G75" s="14"/>
      <c r="H75" s="14"/>
      <c r="I75" s="14"/>
      <c r="J75" s="14"/>
      <c r="K75" s="14"/>
    </row>
    <row r="76" spans="1:11" x14ac:dyDescent="0.25">
      <c r="A76" s="20">
        <v>44687</v>
      </c>
      <c r="B76" s="21" t="s">
        <v>13622</v>
      </c>
      <c r="C76" s="21">
        <v>36</v>
      </c>
      <c r="D76" s="21"/>
      <c r="E76" s="21">
        <v>540.79999999999995</v>
      </c>
      <c r="F76" s="23"/>
      <c r="G76" s="14"/>
      <c r="H76" s="14"/>
      <c r="I76" s="14"/>
      <c r="J76" s="14"/>
      <c r="K76" s="14"/>
    </row>
    <row r="77" spans="1:11" x14ac:dyDescent="0.25">
      <c r="A77" s="20">
        <v>44687</v>
      </c>
      <c r="B77" s="21" t="s">
        <v>13623</v>
      </c>
      <c r="C77" s="21">
        <v>271</v>
      </c>
      <c r="D77" s="295"/>
      <c r="E77" s="21">
        <v>680.58</v>
      </c>
      <c r="F77" s="14"/>
      <c r="G77" s="14"/>
      <c r="H77" s="14"/>
      <c r="I77" s="14"/>
      <c r="J77" s="14"/>
      <c r="K77" s="14"/>
    </row>
    <row r="78" spans="1:11" x14ac:dyDescent="0.25">
      <c r="A78" s="20">
        <v>44687</v>
      </c>
      <c r="B78" s="21" t="s">
        <v>13624</v>
      </c>
      <c r="C78" s="21">
        <v>60</v>
      </c>
      <c r="D78" s="112"/>
      <c r="E78" s="21">
        <v>126</v>
      </c>
      <c r="F78" s="14"/>
      <c r="G78" s="14"/>
      <c r="H78" s="14"/>
      <c r="I78" s="14"/>
      <c r="J78" s="14"/>
      <c r="K78" s="14"/>
    </row>
    <row r="79" spans="1:11" x14ac:dyDescent="0.25">
      <c r="A79" s="20">
        <v>44687</v>
      </c>
      <c r="B79" s="21" t="s">
        <v>13625</v>
      </c>
      <c r="C79" s="21">
        <v>712</v>
      </c>
      <c r="D79" s="295"/>
      <c r="E79" s="60">
        <v>1951.9</v>
      </c>
      <c r="F79" s="14"/>
      <c r="G79" s="14"/>
      <c r="H79" s="14"/>
      <c r="I79" s="14"/>
      <c r="J79" s="14"/>
      <c r="K79" s="14"/>
    </row>
    <row r="80" spans="1:11" x14ac:dyDescent="0.25">
      <c r="A80" s="20">
        <v>44687</v>
      </c>
      <c r="B80" s="21" t="s">
        <v>13626</v>
      </c>
      <c r="C80" s="112">
        <v>264</v>
      </c>
      <c r="D80" s="295"/>
      <c r="E80" s="21">
        <v>693</v>
      </c>
      <c r="F80" s="14"/>
      <c r="G80" s="14"/>
      <c r="H80" s="14"/>
      <c r="I80" s="14"/>
      <c r="J80" s="14"/>
      <c r="K80" s="14"/>
    </row>
    <row r="81" spans="1:11" x14ac:dyDescent="0.25">
      <c r="A81" s="20">
        <v>44687</v>
      </c>
      <c r="B81" s="21" t="s">
        <v>13627</v>
      </c>
      <c r="C81" s="112">
        <v>280</v>
      </c>
      <c r="D81" s="112"/>
      <c r="E81" s="21">
        <v>597.74</v>
      </c>
      <c r="F81" s="14"/>
      <c r="G81" s="14"/>
      <c r="H81" s="14"/>
      <c r="I81" s="14"/>
      <c r="J81" s="14"/>
      <c r="K81" s="14"/>
    </row>
    <row r="82" spans="1:11" x14ac:dyDescent="0.25">
      <c r="A82" s="20">
        <v>44687</v>
      </c>
      <c r="B82" s="21" t="s">
        <v>13628</v>
      </c>
      <c r="C82" s="21">
        <v>80</v>
      </c>
      <c r="D82" s="21">
        <v>154.97999999999999</v>
      </c>
      <c r="E82" s="21"/>
      <c r="F82" s="14"/>
      <c r="G82" s="14"/>
      <c r="H82" s="14"/>
      <c r="I82" s="14"/>
      <c r="J82" s="14"/>
      <c r="K82" s="14"/>
    </row>
    <row r="83" spans="1:11" x14ac:dyDescent="0.25">
      <c r="A83" s="20">
        <v>44687</v>
      </c>
      <c r="B83" s="21" t="s">
        <v>13629</v>
      </c>
      <c r="C83" s="21">
        <v>25</v>
      </c>
      <c r="D83" s="21">
        <v>89.54</v>
      </c>
      <c r="E83" s="21"/>
      <c r="F83" s="14"/>
      <c r="G83" s="14"/>
      <c r="H83" s="14"/>
      <c r="I83" s="14"/>
      <c r="J83" s="14"/>
      <c r="K83" s="14"/>
    </row>
    <row r="84" spans="1:11" x14ac:dyDescent="0.25">
      <c r="A84" s="20">
        <v>44687</v>
      </c>
      <c r="B84" s="21" t="s">
        <v>13630</v>
      </c>
      <c r="C84" s="21">
        <v>20</v>
      </c>
      <c r="D84" s="21">
        <v>63.96</v>
      </c>
      <c r="E84" s="21"/>
      <c r="F84" s="14"/>
      <c r="G84" s="14"/>
      <c r="H84" s="14"/>
      <c r="I84" s="14"/>
      <c r="J84" s="14"/>
      <c r="K84" s="14"/>
    </row>
    <row r="85" spans="1:11" x14ac:dyDescent="0.25">
      <c r="A85" s="20">
        <v>44687</v>
      </c>
      <c r="B85" s="21" t="s">
        <v>13631</v>
      </c>
      <c r="C85" s="21">
        <v>10</v>
      </c>
      <c r="D85" s="112"/>
      <c r="E85" s="21">
        <v>45</v>
      </c>
      <c r="F85" s="14"/>
      <c r="G85" s="14"/>
      <c r="H85" s="14"/>
      <c r="I85" s="14"/>
      <c r="J85" s="14"/>
      <c r="K85" s="14"/>
    </row>
    <row r="86" spans="1:11" x14ac:dyDescent="0.25">
      <c r="A86" s="20">
        <v>44687</v>
      </c>
      <c r="B86" s="21" t="s">
        <v>13632</v>
      </c>
      <c r="C86" s="21">
        <v>51</v>
      </c>
      <c r="D86" s="295"/>
      <c r="E86" s="21">
        <v>135</v>
      </c>
      <c r="F86" s="14"/>
      <c r="G86" s="14"/>
      <c r="H86" s="14"/>
      <c r="I86" s="14"/>
      <c r="J86" s="14"/>
      <c r="K86" s="14"/>
    </row>
    <row r="87" spans="1:11" x14ac:dyDescent="0.25">
      <c r="A87" s="20">
        <v>44687</v>
      </c>
      <c r="B87" s="21" t="s">
        <v>13633</v>
      </c>
      <c r="C87" s="21">
        <v>460</v>
      </c>
      <c r="D87" s="295"/>
      <c r="E87" s="60">
        <v>1449</v>
      </c>
      <c r="F87" s="14"/>
      <c r="G87" s="14"/>
      <c r="H87" s="14"/>
      <c r="I87" s="14"/>
      <c r="J87" s="14"/>
      <c r="K87" s="14"/>
    </row>
    <row r="88" spans="1:11" x14ac:dyDescent="0.25">
      <c r="A88" s="20">
        <v>44687</v>
      </c>
      <c r="B88" s="21" t="s">
        <v>13634</v>
      </c>
      <c r="C88" s="21">
        <v>33</v>
      </c>
      <c r="D88" s="295"/>
      <c r="E88" s="21">
        <v>189</v>
      </c>
      <c r="F88" s="14"/>
      <c r="G88" s="14"/>
      <c r="H88" s="14"/>
      <c r="I88" s="14"/>
      <c r="J88" s="14"/>
      <c r="K88" s="14"/>
    </row>
    <row r="89" spans="1:11" x14ac:dyDescent="0.25">
      <c r="A89" s="20">
        <v>44687</v>
      </c>
      <c r="B89" s="21" t="s">
        <v>13635</v>
      </c>
      <c r="C89" s="21">
        <v>40</v>
      </c>
      <c r="D89" s="21"/>
      <c r="E89" s="21">
        <v>126</v>
      </c>
      <c r="F89" s="14"/>
      <c r="G89" s="14"/>
      <c r="H89" s="14"/>
      <c r="I89" s="14"/>
      <c r="J89" s="14"/>
      <c r="K89" s="14"/>
    </row>
    <row r="90" spans="1:11" x14ac:dyDescent="0.25">
      <c r="A90" s="20">
        <v>44687</v>
      </c>
      <c r="B90" s="21" t="s">
        <v>13636</v>
      </c>
      <c r="C90" s="21">
        <v>95</v>
      </c>
      <c r="D90" s="21"/>
      <c r="E90" s="21">
        <v>216</v>
      </c>
      <c r="F90" s="14"/>
      <c r="G90" s="14"/>
      <c r="H90" s="14"/>
      <c r="I90" s="14"/>
      <c r="J90" s="14"/>
      <c r="K90" s="14"/>
    </row>
    <row r="91" spans="1:11" x14ac:dyDescent="0.25">
      <c r="A91" s="20">
        <v>44687</v>
      </c>
      <c r="B91" s="21" t="s">
        <v>13637</v>
      </c>
      <c r="C91" s="21">
        <v>74</v>
      </c>
      <c r="D91" s="295"/>
      <c r="E91" s="21">
        <v>181.7</v>
      </c>
      <c r="F91" s="14"/>
      <c r="G91" s="14"/>
      <c r="H91" s="14"/>
      <c r="I91" s="14"/>
      <c r="J91" s="14"/>
      <c r="K91" s="14"/>
    </row>
    <row r="92" spans="1:11" x14ac:dyDescent="0.25">
      <c r="A92" s="20">
        <v>44687</v>
      </c>
      <c r="B92" s="21" t="s">
        <v>13638</v>
      </c>
      <c r="C92" s="21">
        <v>223</v>
      </c>
      <c r="D92" s="21"/>
      <c r="E92" s="21">
        <v>691.6</v>
      </c>
      <c r="F92" s="14"/>
      <c r="G92" s="14"/>
      <c r="H92" s="14"/>
      <c r="I92" s="14"/>
      <c r="J92" s="14"/>
      <c r="K92" s="14"/>
    </row>
    <row r="93" spans="1:11" x14ac:dyDescent="0.25">
      <c r="A93" s="20">
        <v>44687</v>
      </c>
      <c r="B93" s="21" t="s">
        <v>13639</v>
      </c>
      <c r="C93" s="21">
        <v>120</v>
      </c>
      <c r="D93" s="112">
        <v>268.63</v>
      </c>
      <c r="E93" s="295"/>
      <c r="F93" s="14"/>
      <c r="G93" s="14"/>
      <c r="H93" s="14"/>
      <c r="I93" s="14"/>
      <c r="J93" s="14"/>
      <c r="K93" s="14"/>
    </row>
    <row r="94" spans="1:11" x14ac:dyDescent="0.25">
      <c r="A94" s="20">
        <v>44687</v>
      </c>
      <c r="B94" s="21" t="s">
        <v>13640</v>
      </c>
      <c r="C94" s="21">
        <v>60</v>
      </c>
      <c r="D94" s="295"/>
      <c r="E94" s="112">
        <v>145.6</v>
      </c>
      <c r="F94" s="14"/>
      <c r="G94" s="14"/>
      <c r="H94" s="14"/>
      <c r="I94" s="14"/>
      <c r="J94" s="14"/>
      <c r="K94" s="14"/>
    </row>
    <row r="95" spans="1:11" x14ac:dyDescent="0.25">
      <c r="A95" s="20">
        <v>44687</v>
      </c>
      <c r="B95" s="21" t="s">
        <v>13641</v>
      </c>
      <c r="C95" s="112">
        <v>303</v>
      </c>
      <c r="D95" s="21">
        <v>850.67</v>
      </c>
      <c r="E95" s="21"/>
      <c r="F95" s="14"/>
      <c r="G95" s="14"/>
      <c r="H95" s="14"/>
      <c r="I95" s="14"/>
      <c r="J95" s="14"/>
      <c r="K95" s="14"/>
    </row>
    <row r="96" spans="1:11" x14ac:dyDescent="0.25">
      <c r="A96" s="20">
        <v>44687</v>
      </c>
      <c r="B96" s="21" t="s">
        <v>13642</v>
      </c>
      <c r="C96" s="21">
        <v>23</v>
      </c>
      <c r="D96" s="21">
        <v>55.35</v>
      </c>
      <c r="E96" s="21"/>
      <c r="F96" s="14"/>
      <c r="G96" s="14"/>
      <c r="H96" s="14"/>
      <c r="I96" s="14"/>
      <c r="J96" s="14"/>
      <c r="K96" s="14"/>
    </row>
    <row r="97" spans="1:11" x14ac:dyDescent="0.25">
      <c r="A97" s="20">
        <v>44687</v>
      </c>
      <c r="B97" s="21" t="s">
        <v>13643</v>
      </c>
      <c r="C97" s="21">
        <v>25</v>
      </c>
      <c r="D97" s="295"/>
      <c r="E97" s="21">
        <v>63</v>
      </c>
      <c r="F97" s="14"/>
      <c r="G97" s="14"/>
      <c r="H97" s="14"/>
      <c r="I97" s="14"/>
      <c r="J97" s="14"/>
      <c r="K97" s="14"/>
    </row>
    <row r="98" spans="1:11" x14ac:dyDescent="0.25">
      <c r="A98" s="20">
        <v>44687</v>
      </c>
      <c r="B98" s="21" t="s">
        <v>13644</v>
      </c>
      <c r="C98" s="21">
        <v>39</v>
      </c>
      <c r="D98" s="112"/>
      <c r="E98" s="21">
        <v>82.6</v>
      </c>
      <c r="F98" s="14"/>
      <c r="G98" s="14"/>
      <c r="H98" s="14"/>
      <c r="I98" s="14"/>
      <c r="J98" s="14"/>
      <c r="K98" s="14"/>
    </row>
    <row r="99" spans="1:11" x14ac:dyDescent="0.25">
      <c r="A99" s="20">
        <v>44687</v>
      </c>
      <c r="B99" s="21" t="s">
        <v>13645</v>
      </c>
      <c r="C99" s="21">
        <v>226</v>
      </c>
      <c r="D99" s="112">
        <v>619.91999999999996</v>
      </c>
      <c r="E99" s="21"/>
      <c r="F99" s="14"/>
      <c r="G99" s="14"/>
      <c r="H99" s="14"/>
      <c r="I99" s="14"/>
      <c r="J99" s="14"/>
      <c r="K99" s="14"/>
    </row>
    <row r="100" spans="1:11" x14ac:dyDescent="0.25">
      <c r="A100" s="20">
        <v>44687</v>
      </c>
      <c r="B100" s="21" t="s">
        <v>13646</v>
      </c>
      <c r="C100" s="21">
        <v>10</v>
      </c>
      <c r="D100" s="21"/>
      <c r="E100" s="21">
        <v>45</v>
      </c>
      <c r="F100" s="14"/>
      <c r="G100" s="14"/>
      <c r="H100" s="14"/>
      <c r="I100" s="14"/>
      <c r="J100" s="14"/>
      <c r="K100" s="14"/>
    </row>
    <row r="101" spans="1:11" x14ac:dyDescent="0.25">
      <c r="A101" s="20">
        <v>44690</v>
      </c>
      <c r="B101" s="21" t="s">
        <v>13647</v>
      </c>
      <c r="C101" s="21">
        <v>370</v>
      </c>
      <c r="D101" s="21"/>
      <c r="E101" s="21">
        <v>842.18</v>
      </c>
      <c r="F101" s="14"/>
      <c r="G101" s="14"/>
      <c r="H101" s="14"/>
      <c r="I101" s="14"/>
      <c r="J101" s="14"/>
      <c r="K101" s="14"/>
    </row>
    <row r="102" spans="1:11" x14ac:dyDescent="0.25">
      <c r="A102" s="20">
        <v>44690</v>
      </c>
      <c r="B102" s="21" t="s">
        <v>13648</v>
      </c>
      <c r="C102" s="21">
        <v>40</v>
      </c>
      <c r="D102" s="112">
        <v>154.97999999999999</v>
      </c>
      <c r="E102" s="21"/>
      <c r="F102" s="14"/>
      <c r="G102" s="14"/>
      <c r="H102" s="14"/>
      <c r="I102" s="14"/>
      <c r="J102" s="14"/>
      <c r="K102" s="14"/>
    </row>
    <row r="103" spans="1:11" x14ac:dyDescent="0.25">
      <c r="A103" s="20">
        <v>44690</v>
      </c>
      <c r="B103" s="21" t="s">
        <v>13649</v>
      </c>
      <c r="C103" s="21"/>
      <c r="D103" s="112"/>
      <c r="E103" s="112">
        <v>235</v>
      </c>
      <c r="F103" s="287" t="s">
        <v>14093</v>
      </c>
      <c r="G103" s="14"/>
      <c r="H103" s="14"/>
      <c r="I103" s="14"/>
      <c r="J103" s="14"/>
      <c r="K103" s="14"/>
    </row>
    <row r="104" spans="1:11" x14ac:dyDescent="0.25">
      <c r="A104" s="20">
        <v>44690</v>
      </c>
      <c r="B104" s="21" t="s">
        <v>13650</v>
      </c>
      <c r="C104" s="21">
        <v>10</v>
      </c>
      <c r="D104" s="21">
        <v>55.35</v>
      </c>
      <c r="E104" s="21"/>
      <c r="F104" s="14"/>
      <c r="G104" s="14"/>
      <c r="H104" s="14"/>
      <c r="I104" s="14"/>
      <c r="J104" s="14"/>
      <c r="K104" s="14"/>
    </row>
    <row r="105" spans="1:11" x14ac:dyDescent="0.25">
      <c r="A105" s="20">
        <v>44690</v>
      </c>
      <c r="B105" s="21" t="s">
        <v>13652</v>
      </c>
      <c r="C105" s="21">
        <v>92</v>
      </c>
      <c r="D105" s="21"/>
      <c r="E105" s="21">
        <v>220.5</v>
      </c>
      <c r="F105" s="23"/>
      <c r="H105" s="14"/>
      <c r="I105" s="14"/>
      <c r="J105" s="14"/>
      <c r="K105" s="14"/>
    </row>
    <row r="106" spans="1:11" x14ac:dyDescent="0.25">
      <c r="A106" s="20">
        <v>44690</v>
      </c>
      <c r="B106" s="21" t="s">
        <v>13653</v>
      </c>
      <c r="C106" s="21">
        <v>150</v>
      </c>
      <c r="D106" s="112"/>
      <c r="E106" s="21">
        <v>310.5</v>
      </c>
      <c r="F106" s="14"/>
      <c r="G106" s="14"/>
      <c r="H106" s="14"/>
      <c r="I106" s="14"/>
      <c r="J106" s="14"/>
      <c r="K106" s="14"/>
    </row>
    <row r="107" spans="1:11" x14ac:dyDescent="0.25">
      <c r="A107" s="20">
        <v>44690</v>
      </c>
      <c r="B107" s="21" t="s">
        <v>13654</v>
      </c>
      <c r="C107" s="21">
        <v>22</v>
      </c>
      <c r="D107" s="112">
        <v>63.69</v>
      </c>
      <c r="E107" s="21"/>
      <c r="F107" s="14"/>
      <c r="G107" s="14"/>
      <c r="H107" s="14"/>
      <c r="I107" s="14"/>
      <c r="J107" s="14"/>
      <c r="K107" s="14"/>
    </row>
    <row r="108" spans="1:11" x14ac:dyDescent="0.25">
      <c r="A108" s="20">
        <v>44690</v>
      </c>
      <c r="B108" s="21" t="s">
        <v>13655</v>
      </c>
      <c r="C108" s="21">
        <v>26</v>
      </c>
      <c r="D108" s="21"/>
      <c r="E108" s="21">
        <v>58.5</v>
      </c>
      <c r="F108" s="14"/>
      <c r="G108" s="14"/>
    </row>
    <row r="109" spans="1:11" x14ac:dyDescent="0.25">
      <c r="A109" s="20">
        <v>44690</v>
      </c>
      <c r="B109" s="21" t="s">
        <v>13656</v>
      </c>
      <c r="C109" s="21">
        <v>32</v>
      </c>
      <c r="D109" s="21"/>
      <c r="E109" s="21">
        <v>72</v>
      </c>
      <c r="F109" s="14"/>
      <c r="G109" s="14"/>
    </row>
    <row r="110" spans="1:11" x14ac:dyDescent="0.25">
      <c r="A110" s="20">
        <v>44690</v>
      </c>
      <c r="B110" s="21" t="s">
        <v>13657</v>
      </c>
      <c r="C110" s="112">
        <v>124</v>
      </c>
      <c r="D110" s="112"/>
      <c r="E110" s="21">
        <v>400.4</v>
      </c>
      <c r="F110" s="14"/>
      <c r="G110" s="14"/>
      <c r="H110" s="14"/>
      <c r="I110" s="14"/>
      <c r="J110" s="14"/>
      <c r="K110" s="14"/>
    </row>
    <row r="111" spans="1:11" x14ac:dyDescent="0.25">
      <c r="A111" s="20">
        <v>44690</v>
      </c>
      <c r="B111" s="21" t="s">
        <v>13658</v>
      </c>
      <c r="C111" s="112">
        <v>46</v>
      </c>
      <c r="D111" s="21"/>
      <c r="E111" s="21">
        <v>99</v>
      </c>
      <c r="F111" s="14"/>
      <c r="G111" s="14"/>
      <c r="H111" s="14"/>
      <c r="I111" s="14"/>
      <c r="J111" s="14"/>
      <c r="K111" s="14"/>
    </row>
    <row r="112" spans="1:11" x14ac:dyDescent="0.25">
      <c r="A112" s="20">
        <v>44690</v>
      </c>
      <c r="B112" s="21" t="s">
        <v>13659</v>
      </c>
      <c r="C112" s="21">
        <v>43</v>
      </c>
      <c r="D112" s="112"/>
      <c r="E112" s="21">
        <v>90</v>
      </c>
      <c r="F112" s="14"/>
      <c r="G112" s="14"/>
      <c r="H112" s="14"/>
      <c r="I112" s="14"/>
      <c r="J112" s="14"/>
      <c r="K112" s="14"/>
    </row>
    <row r="113" spans="1:11" x14ac:dyDescent="0.25">
      <c r="A113" s="20">
        <v>44690</v>
      </c>
      <c r="B113" s="21" t="s">
        <v>13660</v>
      </c>
      <c r="C113" s="21">
        <v>40</v>
      </c>
      <c r="D113" s="21"/>
      <c r="E113" s="21">
        <v>63</v>
      </c>
      <c r="F113" s="14"/>
      <c r="G113" s="14"/>
      <c r="H113" s="14"/>
      <c r="I113" s="14"/>
      <c r="J113" s="14"/>
      <c r="K113" s="14"/>
    </row>
    <row r="114" spans="1:11" x14ac:dyDescent="0.25">
      <c r="A114" s="20">
        <v>44690</v>
      </c>
      <c r="B114" s="21" t="s">
        <v>13661</v>
      </c>
      <c r="C114" s="21">
        <v>730</v>
      </c>
      <c r="D114" s="21"/>
      <c r="E114" s="60">
        <v>1397.25</v>
      </c>
      <c r="F114" s="14"/>
      <c r="G114" s="14"/>
      <c r="H114" s="14"/>
      <c r="I114" s="14"/>
      <c r="J114" s="14"/>
      <c r="K114" s="14"/>
    </row>
    <row r="115" spans="1:11" x14ac:dyDescent="0.25">
      <c r="A115" s="20">
        <v>44690</v>
      </c>
      <c r="B115" s="21" t="s">
        <v>13662</v>
      </c>
      <c r="C115" s="21">
        <v>182</v>
      </c>
      <c r="D115" s="112">
        <v>498.15</v>
      </c>
      <c r="E115" s="21"/>
      <c r="F115" s="14"/>
      <c r="G115" s="14"/>
      <c r="H115" s="14"/>
      <c r="I115" s="14"/>
      <c r="J115" s="14"/>
      <c r="K115" s="14"/>
    </row>
    <row r="116" spans="1:11" x14ac:dyDescent="0.25">
      <c r="A116" s="20">
        <v>44690</v>
      </c>
      <c r="B116" s="21" t="s">
        <v>13663</v>
      </c>
      <c r="C116" s="21">
        <v>880</v>
      </c>
      <c r="D116" s="21"/>
      <c r="E116" s="60">
        <v>2265.75</v>
      </c>
      <c r="F116" s="14"/>
      <c r="G116" s="14"/>
      <c r="H116" s="14"/>
      <c r="I116" s="14"/>
      <c r="J116" s="14"/>
      <c r="K116" s="14"/>
    </row>
    <row r="117" spans="1:11" x14ac:dyDescent="0.25">
      <c r="A117" s="20">
        <v>44690</v>
      </c>
      <c r="B117" s="21" t="s">
        <v>13664</v>
      </c>
      <c r="C117" s="21">
        <v>97</v>
      </c>
      <c r="D117" s="21"/>
      <c r="E117" s="21">
        <v>366</v>
      </c>
      <c r="F117" s="14"/>
      <c r="G117" s="14"/>
      <c r="H117" s="14"/>
      <c r="I117" s="14"/>
      <c r="J117" s="14"/>
      <c r="K117" s="14"/>
    </row>
    <row r="118" spans="1:11" x14ac:dyDescent="0.25">
      <c r="A118" s="20">
        <v>44690</v>
      </c>
      <c r="B118" s="21" t="s">
        <v>13665</v>
      </c>
      <c r="C118" s="112">
        <v>45</v>
      </c>
      <c r="D118" s="112">
        <v>118.82</v>
      </c>
      <c r="E118" s="21"/>
      <c r="F118" s="14"/>
      <c r="G118" s="14"/>
      <c r="H118" s="14"/>
      <c r="I118" s="14"/>
      <c r="J118" s="14"/>
      <c r="K118" s="14"/>
    </row>
    <row r="119" spans="1:11" x14ac:dyDescent="0.25">
      <c r="A119" s="20">
        <v>44690</v>
      </c>
      <c r="B119" s="21" t="s">
        <v>13666</v>
      </c>
      <c r="C119" s="112">
        <v>126</v>
      </c>
      <c r="D119" s="21"/>
      <c r="E119" s="21">
        <v>292.27999999999997</v>
      </c>
      <c r="F119" s="14"/>
      <c r="G119" s="14"/>
      <c r="H119" s="14"/>
      <c r="I119" s="14"/>
      <c r="J119" s="14"/>
      <c r="K119" s="14"/>
    </row>
    <row r="120" spans="1:11" x14ac:dyDescent="0.25">
      <c r="A120" s="20">
        <v>44690</v>
      </c>
      <c r="B120" s="21" t="s">
        <v>13667</v>
      </c>
      <c r="C120" s="21">
        <v>67</v>
      </c>
      <c r="D120" s="21"/>
      <c r="E120" s="21">
        <v>203.7</v>
      </c>
      <c r="F120" s="14"/>
      <c r="G120" s="14"/>
      <c r="H120" s="14"/>
      <c r="I120" s="14"/>
      <c r="J120" s="14"/>
      <c r="K120" s="14"/>
    </row>
    <row r="121" spans="1:11" x14ac:dyDescent="0.25">
      <c r="A121" s="20">
        <v>44690</v>
      </c>
      <c r="B121" s="21" t="s">
        <v>13668</v>
      </c>
      <c r="C121" s="21">
        <v>15</v>
      </c>
      <c r="D121" s="112">
        <v>46.49</v>
      </c>
      <c r="E121" s="21"/>
      <c r="F121" s="14"/>
      <c r="G121" s="14"/>
      <c r="H121" s="14"/>
      <c r="I121" s="14"/>
      <c r="J121" s="14"/>
      <c r="K121" s="14"/>
    </row>
    <row r="122" spans="1:11" x14ac:dyDescent="0.25">
      <c r="A122" s="20">
        <v>44690</v>
      </c>
      <c r="B122" s="21" t="s">
        <v>13669</v>
      </c>
      <c r="C122" s="21">
        <v>20</v>
      </c>
      <c r="D122" s="112"/>
      <c r="E122" s="21">
        <v>90</v>
      </c>
      <c r="F122" s="14"/>
      <c r="G122" s="14"/>
      <c r="H122" s="14"/>
      <c r="I122" s="14"/>
      <c r="J122" s="14"/>
      <c r="K122" s="14"/>
    </row>
    <row r="123" spans="1:11" x14ac:dyDescent="0.25">
      <c r="A123" s="20">
        <v>44690</v>
      </c>
      <c r="B123" s="21" t="s">
        <v>13670</v>
      </c>
      <c r="C123" s="21">
        <v>129</v>
      </c>
      <c r="D123" s="112"/>
      <c r="E123" s="21">
        <v>271.39999999999998</v>
      </c>
      <c r="F123" s="23"/>
      <c r="H123" s="14"/>
      <c r="I123" s="14"/>
      <c r="J123" s="14"/>
      <c r="K123" s="14"/>
    </row>
    <row r="124" spans="1:11" x14ac:dyDescent="0.25">
      <c r="A124" s="20">
        <v>44690</v>
      </c>
      <c r="B124" s="21" t="s">
        <v>13671</v>
      </c>
      <c r="C124" s="21">
        <v>12</v>
      </c>
      <c r="D124" s="112">
        <v>63.96</v>
      </c>
      <c r="E124" s="21"/>
      <c r="F124" s="23"/>
      <c r="H124" s="14"/>
      <c r="I124" s="14"/>
      <c r="J124" s="14"/>
      <c r="K124" s="14"/>
    </row>
    <row r="125" spans="1:11" x14ac:dyDescent="0.25">
      <c r="A125" s="20">
        <v>44690</v>
      </c>
      <c r="B125" s="21" t="s">
        <v>13672</v>
      </c>
      <c r="C125" s="21">
        <v>178</v>
      </c>
      <c r="D125" s="21"/>
      <c r="E125" s="21">
        <v>446.2</v>
      </c>
      <c r="F125" s="14"/>
      <c r="G125" s="14"/>
      <c r="H125" s="14"/>
      <c r="I125" s="14"/>
      <c r="J125" s="14"/>
      <c r="K125" s="14"/>
    </row>
    <row r="126" spans="1:11" x14ac:dyDescent="0.25">
      <c r="A126" s="20">
        <v>44690</v>
      </c>
      <c r="B126" s="21" t="s">
        <v>13673</v>
      </c>
      <c r="C126" s="21">
        <v>20</v>
      </c>
      <c r="D126" s="21"/>
      <c r="E126" s="21">
        <v>40.5</v>
      </c>
      <c r="F126" s="14"/>
      <c r="G126" s="14"/>
      <c r="H126" s="14"/>
      <c r="I126" s="14"/>
      <c r="J126" s="14"/>
      <c r="K126" s="14"/>
    </row>
    <row r="127" spans="1:11" x14ac:dyDescent="0.25">
      <c r="A127" s="20">
        <v>44690</v>
      </c>
      <c r="B127" s="21" t="s">
        <v>13674</v>
      </c>
      <c r="C127" s="21">
        <v>420</v>
      </c>
      <c r="D127" s="21"/>
      <c r="E127" s="21">
        <v>436.8</v>
      </c>
      <c r="F127" s="14"/>
      <c r="G127" s="14"/>
      <c r="H127" s="14"/>
      <c r="I127" s="14"/>
      <c r="J127" s="14"/>
      <c r="K127" s="14"/>
    </row>
    <row r="128" spans="1:11" x14ac:dyDescent="0.25">
      <c r="A128" s="20">
        <v>44690</v>
      </c>
      <c r="B128" s="21" t="s">
        <v>13675</v>
      </c>
      <c r="C128" s="21">
        <v>35</v>
      </c>
      <c r="D128" s="112"/>
      <c r="E128" s="21">
        <v>72</v>
      </c>
      <c r="F128" s="14"/>
      <c r="G128" s="14"/>
      <c r="H128" s="14"/>
      <c r="I128" s="14"/>
      <c r="J128" s="14"/>
      <c r="K128" s="14"/>
    </row>
    <row r="129" spans="1:11" x14ac:dyDescent="0.25">
      <c r="A129" s="20">
        <v>44690</v>
      </c>
      <c r="B129" s="21" t="s">
        <v>13676</v>
      </c>
      <c r="C129" s="21">
        <v>73</v>
      </c>
      <c r="D129" s="21"/>
      <c r="E129" s="21">
        <v>124.6</v>
      </c>
      <c r="F129" s="14"/>
      <c r="G129" s="14"/>
      <c r="H129" s="14"/>
      <c r="I129" s="14"/>
      <c r="J129" s="14"/>
      <c r="K129" s="14"/>
    </row>
    <row r="130" spans="1:11" x14ac:dyDescent="0.25">
      <c r="A130" s="20">
        <v>44690</v>
      </c>
      <c r="B130" s="21" t="s">
        <v>13677</v>
      </c>
      <c r="C130" s="21">
        <v>280</v>
      </c>
      <c r="D130" s="21">
        <v>423.61</v>
      </c>
      <c r="E130" s="21"/>
      <c r="F130" s="14"/>
      <c r="G130" s="14"/>
      <c r="H130" s="14"/>
      <c r="I130" s="14"/>
      <c r="J130" s="14"/>
      <c r="K130" s="14"/>
    </row>
    <row r="131" spans="1:11" x14ac:dyDescent="0.25">
      <c r="A131" s="20">
        <v>44690</v>
      </c>
      <c r="B131" s="21" t="s">
        <v>13678</v>
      </c>
      <c r="C131" s="67">
        <v>143</v>
      </c>
      <c r="D131" s="67"/>
      <c r="E131" s="21">
        <v>333</v>
      </c>
      <c r="F131" s="14"/>
      <c r="G131" s="14"/>
      <c r="H131" s="14"/>
      <c r="I131" s="14"/>
      <c r="J131" s="14"/>
      <c r="K131" s="14"/>
    </row>
    <row r="132" spans="1:11" x14ac:dyDescent="0.25">
      <c r="A132" s="20">
        <v>44690</v>
      </c>
      <c r="B132" s="21" t="s">
        <v>13679</v>
      </c>
      <c r="C132" s="21">
        <v>30</v>
      </c>
      <c r="D132" s="21"/>
      <c r="E132" s="21">
        <v>72.8</v>
      </c>
      <c r="F132" s="14"/>
      <c r="G132" s="14"/>
      <c r="H132" s="14"/>
      <c r="I132" s="14"/>
      <c r="J132" s="14"/>
      <c r="K132" s="14"/>
    </row>
    <row r="133" spans="1:11" x14ac:dyDescent="0.25">
      <c r="A133" s="20">
        <v>44690</v>
      </c>
      <c r="B133" s="21" t="s">
        <v>13680</v>
      </c>
      <c r="C133" s="21">
        <v>37</v>
      </c>
      <c r="D133" s="21"/>
      <c r="E133" s="21">
        <v>93.6</v>
      </c>
      <c r="F133" s="14"/>
      <c r="G133" s="14"/>
      <c r="H133" s="14"/>
      <c r="I133" s="14"/>
      <c r="J133" s="14"/>
      <c r="K133" s="14"/>
    </row>
    <row r="134" spans="1:11" x14ac:dyDescent="0.25">
      <c r="A134" s="20">
        <v>44690</v>
      </c>
      <c r="B134" s="21" t="s">
        <v>13681</v>
      </c>
      <c r="C134" s="21">
        <v>84</v>
      </c>
      <c r="D134" s="21"/>
      <c r="E134" s="21">
        <v>228.8</v>
      </c>
      <c r="F134" s="14"/>
      <c r="G134" s="14"/>
      <c r="H134" s="14"/>
      <c r="I134" s="14"/>
      <c r="J134" s="14"/>
      <c r="K134" s="14"/>
    </row>
    <row r="135" spans="1:11" x14ac:dyDescent="0.25">
      <c r="A135" s="20">
        <v>44690</v>
      </c>
      <c r="B135" s="21" t="s">
        <v>13682</v>
      </c>
      <c r="C135" s="21">
        <v>2060</v>
      </c>
      <c r="D135" s="21"/>
      <c r="E135" s="60">
        <v>3619.2</v>
      </c>
      <c r="F135" s="14"/>
      <c r="G135" s="14"/>
      <c r="H135" s="14"/>
      <c r="I135" s="14"/>
      <c r="J135" s="14"/>
      <c r="K135" s="14"/>
    </row>
    <row r="136" spans="1:11" x14ac:dyDescent="0.25">
      <c r="A136" s="20">
        <v>44690</v>
      </c>
      <c r="B136" s="21" t="s">
        <v>13684</v>
      </c>
      <c r="C136" s="21">
        <v>72</v>
      </c>
      <c r="D136" s="21"/>
      <c r="E136" s="21">
        <v>189</v>
      </c>
      <c r="F136" s="14"/>
      <c r="G136" s="14"/>
      <c r="H136" s="14"/>
      <c r="I136" s="14"/>
      <c r="J136" s="14"/>
      <c r="K136" s="14"/>
    </row>
    <row r="137" spans="1:11" x14ac:dyDescent="0.25">
      <c r="A137" s="20">
        <v>44690</v>
      </c>
      <c r="B137" s="21" t="s">
        <v>13685</v>
      </c>
      <c r="C137" s="21">
        <v>94</v>
      </c>
      <c r="D137" s="21"/>
      <c r="E137" s="21">
        <v>228.8</v>
      </c>
      <c r="F137" s="14"/>
      <c r="G137" s="14"/>
      <c r="H137" s="14"/>
      <c r="I137" s="14"/>
      <c r="J137" s="14"/>
      <c r="K137" s="14"/>
    </row>
    <row r="138" spans="1:11" x14ac:dyDescent="0.25">
      <c r="A138" s="20">
        <v>44690</v>
      </c>
      <c r="B138" s="21" t="s">
        <v>13686</v>
      </c>
      <c r="C138" s="21">
        <v>31</v>
      </c>
      <c r="D138" s="21">
        <v>84.75</v>
      </c>
      <c r="E138" s="21"/>
      <c r="F138" s="14"/>
      <c r="G138" s="14"/>
      <c r="H138" s="14"/>
      <c r="I138" s="14"/>
      <c r="J138" s="14"/>
      <c r="K138" s="14"/>
    </row>
    <row r="139" spans="1:11" x14ac:dyDescent="0.25">
      <c r="A139" s="20">
        <v>44690</v>
      </c>
      <c r="B139" s="21" t="s">
        <v>13687</v>
      </c>
      <c r="C139" s="21">
        <v>255</v>
      </c>
      <c r="D139" s="112"/>
      <c r="E139" s="296">
        <v>487.8</v>
      </c>
      <c r="F139" s="23"/>
      <c r="H139" s="14"/>
      <c r="I139" s="14"/>
      <c r="J139" s="14"/>
      <c r="K139" s="14"/>
    </row>
    <row r="140" spans="1:11" x14ac:dyDescent="0.25">
      <c r="A140" s="20">
        <v>44690</v>
      </c>
      <c r="B140" s="21" t="s">
        <v>13688</v>
      </c>
      <c r="C140" s="21">
        <v>540</v>
      </c>
      <c r="D140" s="296"/>
      <c r="E140" s="112">
        <v>873.6</v>
      </c>
      <c r="F140" s="23"/>
      <c r="H140" s="14"/>
      <c r="I140" s="14"/>
      <c r="J140" s="14"/>
      <c r="K140" s="14"/>
    </row>
    <row r="141" spans="1:11" x14ac:dyDescent="0.25">
      <c r="A141" s="20">
        <v>44690</v>
      </c>
      <c r="B141" s="21" t="s">
        <v>13689</v>
      </c>
      <c r="C141" s="21">
        <v>190</v>
      </c>
      <c r="D141" s="21"/>
      <c r="E141" s="296">
        <v>347.6</v>
      </c>
      <c r="F141" s="14"/>
      <c r="G141" s="14"/>
      <c r="H141" s="14"/>
      <c r="I141" s="14"/>
      <c r="J141" s="14"/>
      <c r="K141" s="14"/>
    </row>
    <row r="142" spans="1:11" x14ac:dyDescent="0.25">
      <c r="A142" s="20">
        <v>44690</v>
      </c>
      <c r="B142" s="21" t="s">
        <v>13690</v>
      </c>
      <c r="C142" s="21">
        <v>76</v>
      </c>
      <c r="D142" s="21"/>
      <c r="E142" s="21">
        <v>265.2</v>
      </c>
      <c r="F142" s="14"/>
      <c r="G142" s="14"/>
      <c r="H142" s="14"/>
      <c r="I142" s="14"/>
      <c r="J142" s="14"/>
      <c r="K142" s="14"/>
    </row>
    <row r="143" spans="1:11" x14ac:dyDescent="0.25">
      <c r="A143" s="20">
        <v>44690</v>
      </c>
      <c r="B143" s="21" t="s">
        <v>13692</v>
      </c>
      <c r="C143" s="21">
        <v>506</v>
      </c>
      <c r="D143" s="360"/>
      <c r="E143" s="260">
        <v>1098</v>
      </c>
      <c r="F143" s="14"/>
      <c r="G143" s="14"/>
      <c r="H143" s="14"/>
      <c r="I143" s="14"/>
      <c r="J143" s="14"/>
      <c r="K143" s="14"/>
    </row>
    <row r="144" spans="1:11" x14ac:dyDescent="0.25">
      <c r="A144" s="20">
        <v>44690</v>
      </c>
      <c r="B144" s="21" t="s">
        <v>13693</v>
      </c>
      <c r="C144" s="21">
        <v>95</v>
      </c>
      <c r="D144" s="296"/>
      <c r="E144" s="21">
        <v>228.8</v>
      </c>
      <c r="F144" s="14"/>
      <c r="G144" s="14"/>
      <c r="H144" s="14"/>
      <c r="I144" s="14"/>
      <c r="J144" s="14"/>
      <c r="K144" s="14"/>
    </row>
    <row r="145" spans="1:11" x14ac:dyDescent="0.25">
      <c r="A145" s="20">
        <v>44690</v>
      </c>
      <c r="B145" s="21" t="s">
        <v>13694</v>
      </c>
      <c r="C145" s="21">
        <v>10</v>
      </c>
      <c r="D145" s="21"/>
      <c r="E145" s="21">
        <v>45</v>
      </c>
      <c r="F145" s="14"/>
      <c r="G145" s="14"/>
      <c r="H145" s="14"/>
      <c r="I145" s="14"/>
      <c r="J145" s="14"/>
      <c r="K145" s="14"/>
    </row>
    <row r="146" spans="1:11" x14ac:dyDescent="0.25">
      <c r="A146" s="20">
        <v>44690</v>
      </c>
      <c r="B146" s="21" t="s">
        <v>13695</v>
      </c>
      <c r="C146" s="112">
        <v>228</v>
      </c>
      <c r="D146" s="112"/>
      <c r="E146" s="21">
        <v>391.6</v>
      </c>
      <c r="F146" s="14"/>
      <c r="G146" s="14"/>
      <c r="H146" s="14"/>
      <c r="I146" s="14"/>
      <c r="J146" s="14"/>
      <c r="K146" s="14"/>
    </row>
    <row r="147" spans="1:11" x14ac:dyDescent="0.25">
      <c r="A147" s="20">
        <v>44690</v>
      </c>
      <c r="B147" s="21" t="s">
        <v>13696</v>
      </c>
      <c r="C147" s="21">
        <v>43</v>
      </c>
      <c r="D147" s="296"/>
      <c r="E147" s="21">
        <v>104</v>
      </c>
      <c r="F147" s="14"/>
      <c r="G147" s="14"/>
      <c r="H147" s="14"/>
      <c r="I147" s="14"/>
      <c r="J147" s="14"/>
      <c r="K147" s="14"/>
    </row>
    <row r="148" spans="1:11" x14ac:dyDescent="0.25">
      <c r="A148" s="20">
        <v>44690</v>
      </c>
      <c r="B148" s="21" t="s">
        <v>13697</v>
      </c>
      <c r="C148" s="21">
        <v>2075</v>
      </c>
      <c r="D148" s="361"/>
      <c r="E148" s="60">
        <v>4147.2</v>
      </c>
      <c r="F148" s="14"/>
      <c r="G148" s="14"/>
      <c r="H148" s="14"/>
      <c r="I148" s="14"/>
      <c r="J148" s="14"/>
      <c r="K148" s="14"/>
    </row>
    <row r="149" spans="1:11" x14ac:dyDescent="0.25">
      <c r="A149" s="250">
        <v>44690</v>
      </c>
      <c r="B149" s="21" t="s">
        <v>13698</v>
      </c>
      <c r="C149" s="282">
        <v>40</v>
      </c>
      <c r="D149" s="112"/>
      <c r="E149" s="60">
        <v>85.5</v>
      </c>
      <c r="F149" s="14"/>
      <c r="G149" s="14"/>
      <c r="H149" s="14"/>
      <c r="I149" s="14"/>
      <c r="J149" s="14"/>
      <c r="K149" s="14"/>
    </row>
    <row r="150" spans="1:11" x14ac:dyDescent="0.25">
      <c r="A150" s="250">
        <v>44690</v>
      </c>
      <c r="B150" s="21" t="s">
        <v>13699</v>
      </c>
      <c r="C150" s="282">
        <v>102</v>
      </c>
      <c r="D150" s="21">
        <v>283.02</v>
      </c>
      <c r="E150" s="21"/>
      <c r="F150" s="14"/>
      <c r="G150" s="14"/>
      <c r="H150" s="14"/>
      <c r="I150" s="14"/>
      <c r="J150" s="14"/>
      <c r="K150" s="14"/>
    </row>
    <row r="151" spans="1:11" x14ac:dyDescent="0.25">
      <c r="A151" s="20">
        <v>44690</v>
      </c>
      <c r="B151" s="21" t="s">
        <v>13700</v>
      </c>
      <c r="C151" s="21">
        <v>10</v>
      </c>
      <c r="D151" s="21">
        <v>55.35</v>
      </c>
      <c r="E151" s="21"/>
      <c r="F151" s="14"/>
      <c r="G151" s="14"/>
      <c r="H151" s="14"/>
      <c r="I151" s="14"/>
      <c r="J151" s="14"/>
      <c r="K151" s="14"/>
    </row>
    <row r="152" spans="1:11" x14ac:dyDescent="0.25">
      <c r="A152" s="20">
        <v>44690</v>
      </c>
      <c r="B152" s="184" t="s">
        <v>13702</v>
      </c>
      <c r="C152" s="112">
        <v>121</v>
      </c>
      <c r="D152" s="317">
        <v>426.2</v>
      </c>
      <c r="E152" s="21"/>
      <c r="F152" s="14"/>
      <c r="G152" s="14"/>
      <c r="H152" s="14"/>
      <c r="I152" s="14"/>
      <c r="J152" s="14"/>
      <c r="K152" s="14"/>
    </row>
    <row r="153" spans="1:11" x14ac:dyDescent="0.25">
      <c r="A153" s="20">
        <v>44690</v>
      </c>
      <c r="B153" s="184" t="s">
        <v>13703</v>
      </c>
      <c r="C153" s="21">
        <v>251</v>
      </c>
      <c r="D153" s="324"/>
      <c r="E153" s="21">
        <v>405.6</v>
      </c>
      <c r="F153" s="14"/>
      <c r="G153" s="14"/>
      <c r="H153" s="14"/>
      <c r="I153" s="14"/>
      <c r="J153" s="14"/>
      <c r="K153" s="14"/>
    </row>
    <row r="154" spans="1:11" x14ac:dyDescent="0.25">
      <c r="A154" s="20">
        <v>44690</v>
      </c>
      <c r="B154" s="184" t="s">
        <v>13704</v>
      </c>
      <c r="C154" s="21">
        <v>78</v>
      </c>
      <c r="D154" s="206"/>
      <c r="E154" s="21">
        <v>171</v>
      </c>
      <c r="F154" s="14"/>
      <c r="G154" s="14"/>
      <c r="H154" s="14"/>
      <c r="I154" s="14"/>
      <c r="J154" s="14"/>
      <c r="K154" s="14"/>
    </row>
    <row r="155" spans="1:11" x14ac:dyDescent="0.25">
      <c r="A155" s="20">
        <v>44691</v>
      </c>
      <c r="B155" s="184" t="s">
        <v>13705</v>
      </c>
      <c r="C155" s="21">
        <v>61</v>
      </c>
      <c r="D155" s="206">
        <v>155.47</v>
      </c>
      <c r="E155" s="21"/>
      <c r="F155" s="14"/>
      <c r="G155" s="14"/>
      <c r="H155" s="14"/>
      <c r="I155" s="14"/>
      <c r="J155" s="14"/>
      <c r="K155" s="14"/>
    </row>
    <row r="156" spans="1:11" x14ac:dyDescent="0.25">
      <c r="A156" s="20">
        <v>44691</v>
      </c>
      <c r="B156" s="184" t="s">
        <v>13706</v>
      </c>
      <c r="C156" s="112">
        <v>39</v>
      </c>
      <c r="D156" s="206">
        <v>143.91</v>
      </c>
      <c r="E156" s="21"/>
      <c r="F156" s="14"/>
      <c r="G156" s="14"/>
      <c r="H156" s="14"/>
      <c r="I156" s="14"/>
      <c r="J156" s="14"/>
      <c r="K156" s="14"/>
    </row>
    <row r="157" spans="1:11" x14ac:dyDescent="0.25">
      <c r="A157" s="20">
        <v>44691</v>
      </c>
      <c r="B157" s="184" t="s">
        <v>13707</v>
      </c>
      <c r="C157" s="21">
        <v>59</v>
      </c>
      <c r="D157" s="206">
        <v>166.05</v>
      </c>
      <c r="E157" s="21"/>
      <c r="F157" s="23"/>
      <c r="H157" s="14"/>
      <c r="I157" s="14"/>
      <c r="J157" s="14"/>
      <c r="K157" s="14"/>
    </row>
    <row r="158" spans="1:11" x14ac:dyDescent="0.25">
      <c r="A158" s="20">
        <v>44691</v>
      </c>
      <c r="B158" s="184" t="s">
        <v>13708</v>
      </c>
      <c r="C158" s="21">
        <v>70</v>
      </c>
      <c r="D158" s="324"/>
      <c r="E158" s="21">
        <v>145.6</v>
      </c>
      <c r="F158" s="23"/>
      <c r="H158" s="14"/>
      <c r="I158" s="14"/>
      <c r="J158" s="14"/>
      <c r="K158" s="14"/>
    </row>
    <row r="159" spans="1:11" x14ac:dyDescent="0.25">
      <c r="A159" s="20">
        <v>44691</v>
      </c>
      <c r="B159" s="184" t="s">
        <v>13709</v>
      </c>
      <c r="C159" s="112">
        <v>388</v>
      </c>
      <c r="D159" s="317"/>
      <c r="E159" s="21">
        <v>910.6</v>
      </c>
      <c r="F159" s="14"/>
      <c r="G159" s="14"/>
      <c r="H159" s="14"/>
      <c r="I159" s="14"/>
      <c r="J159" s="14"/>
      <c r="K159" s="14"/>
    </row>
    <row r="160" spans="1:11" x14ac:dyDescent="0.25">
      <c r="A160" s="20">
        <v>44691</v>
      </c>
      <c r="B160" s="184" t="s">
        <v>13710</v>
      </c>
      <c r="C160" s="112">
        <v>110</v>
      </c>
      <c r="D160" s="317">
        <v>287.82</v>
      </c>
      <c r="E160" s="112"/>
      <c r="F160" s="14"/>
      <c r="G160" s="14"/>
      <c r="H160" s="14"/>
      <c r="I160" s="14"/>
      <c r="J160" s="14"/>
      <c r="K160" s="14"/>
    </row>
    <row r="161" spans="1:11" x14ac:dyDescent="0.25">
      <c r="A161" s="20">
        <v>44691</v>
      </c>
      <c r="B161" s="21" t="s">
        <v>13711</v>
      </c>
      <c r="C161" s="112">
        <v>87</v>
      </c>
      <c r="D161" s="317"/>
      <c r="E161" s="21">
        <v>202.5</v>
      </c>
      <c r="F161" s="14"/>
      <c r="G161" s="14"/>
      <c r="H161" s="14"/>
      <c r="I161" s="14"/>
      <c r="J161" s="14"/>
      <c r="K161" s="14"/>
    </row>
    <row r="162" spans="1:11" x14ac:dyDescent="0.25">
      <c r="A162" s="20">
        <v>44691</v>
      </c>
      <c r="B162" s="21" t="s">
        <v>13712</v>
      </c>
      <c r="C162" s="21">
        <v>451</v>
      </c>
      <c r="D162" s="324"/>
      <c r="E162" s="60">
        <v>1131.5999999999999</v>
      </c>
      <c r="F162" s="14"/>
      <c r="G162" s="14"/>
      <c r="H162" s="14"/>
      <c r="I162" s="14"/>
      <c r="J162" s="14"/>
      <c r="K162" s="14"/>
    </row>
    <row r="163" spans="1:11" x14ac:dyDescent="0.25">
      <c r="A163" s="20">
        <v>44691</v>
      </c>
      <c r="B163" s="21" t="s">
        <v>13713</v>
      </c>
      <c r="C163" s="21">
        <v>113</v>
      </c>
      <c r="D163" s="317"/>
      <c r="E163" s="21">
        <v>238.5</v>
      </c>
      <c r="F163" s="14"/>
      <c r="G163" s="14"/>
      <c r="H163" s="14"/>
      <c r="I163" s="14"/>
      <c r="J163" s="14"/>
      <c r="K163" s="14"/>
    </row>
    <row r="164" spans="1:11" x14ac:dyDescent="0.25">
      <c r="A164" s="20">
        <v>44691</v>
      </c>
      <c r="B164" s="21" t="s">
        <v>13714</v>
      </c>
      <c r="C164" s="21">
        <v>585</v>
      </c>
      <c r="D164" s="324"/>
      <c r="E164" s="60">
        <v>1134</v>
      </c>
      <c r="F164" s="14"/>
      <c r="G164" s="14"/>
      <c r="H164" s="14"/>
      <c r="I164" s="14"/>
      <c r="J164" s="14"/>
      <c r="K164" s="14"/>
    </row>
    <row r="165" spans="1:11" x14ac:dyDescent="0.25">
      <c r="A165" s="20">
        <v>44691</v>
      </c>
      <c r="B165" s="21" t="s">
        <v>13715</v>
      </c>
      <c r="C165" s="112">
        <v>28</v>
      </c>
      <c r="D165" s="324"/>
      <c r="E165" s="21">
        <v>90</v>
      </c>
      <c r="F165" s="14"/>
      <c r="G165" s="14"/>
      <c r="H165" s="14"/>
      <c r="I165" s="14"/>
      <c r="J165" s="14"/>
      <c r="K165" s="14"/>
    </row>
    <row r="166" spans="1:11" x14ac:dyDescent="0.25">
      <c r="A166" s="20">
        <v>44691</v>
      </c>
      <c r="B166" s="21" t="s">
        <v>13716</v>
      </c>
      <c r="C166" s="21">
        <v>70</v>
      </c>
      <c r="D166" s="324"/>
      <c r="E166" s="21">
        <v>221.2</v>
      </c>
      <c r="F166" s="14"/>
      <c r="G166" s="14"/>
      <c r="H166" s="14"/>
      <c r="I166" s="14"/>
      <c r="J166" s="14"/>
      <c r="K166" s="14"/>
    </row>
    <row r="167" spans="1:11" x14ac:dyDescent="0.25">
      <c r="A167" s="20">
        <v>44691</v>
      </c>
      <c r="B167" s="21" t="s">
        <v>13717</v>
      </c>
      <c r="C167" s="21">
        <v>24</v>
      </c>
      <c r="D167" s="206">
        <v>60.89</v>
      </c>
      <c r="E167" s="21"/>
      <c r="F167" s="14"/>
      <c r="G167" s="14"/>
      <c r="H167" s="14"/>
      <c r="I167" s="14"/>
      <c r="J167" s="14"/>
      <c r="K167" s="14"/>
    </row>
    <row r="168" spans="1:11" x14ac:dyDescent="0.25">
      <c r="A168" s="20">
        <v>44691</v>
      </c>
      <c r="B168" s="21" t="s">
        <v>13718</v>
      </c>
      <c r="C168" s="21">
        <v>25</v>
      </c>
      <c r="D168" s="206">
        <v>89.54</v>
      </c>
      <c r="E168" s="21"/>
      <c r="F168" s="14"/>
      <c r="G168" s="14"/>
      <c r="H168" s="14"/>
      <c r="I168" s="14"/>
      <c r="J168" s="14"/>
      <c r="K168" s="14"/>
    </row>
    <row r="169" spans="1:11" x14ac:dyDescent="0.25">
      <c r="A169" s="20">
        <v>44691</v>
      </c>
      <c r="B169" s="21" t="s">
        <v>13719</v>
      </c>
      <c r="C169" s="21">
        <v>12</v>
      </c>
      <c r="D169" s="206"/>
      <c r="E169" s="21">
        <v>45</v>
      </c>
      <c r="F169" s="14"/>
      <c r="G169" s="14"/>
      <c r="H169" s="14"/>
      <c r="I169" s="14"/>
      <c r="J169" s="14"/>
      <c r="K169" s="14"/>
    </row>
    <row r="170" spans="1:11" x14ac:dyDescent="0.25">
      <c r="A170" s="20">
        <v>44691</v>
      </c>
      <c r="B170" s="21" t="s">
        <v>13720</v>
      </c>
      <c r="C170" s="21">
        <v>52</v>
      </c>
      <c r="D170" s="317"/>
      <c r="E170" s="21">
        <v>112.5</v>
      </c>
      <c r="F170" s="14"/>
      <c r="G170" s="14"/>
      <c r="H170" s="14"/>
      <c r="I170" s="14"/>
      <c r="J170" s="14"/>
      <c r="K170" s="14"/>
    </row>
    <row r="171" spans="1:11" x14ac:dyDescent="0.25">
      <c r="A171" s="20">
        <v>44691</v>
      </c>
      <c r="B171" s="21" t="s">
        <v>13721</v>
      </c>
      <c r="C171" s="21">
        <v>140</v>
      </c>
      <c r="D171" s="206"/>
      <c r="E171" s="21">
        <v>844.74</v>
      </c>
      <c r="F171" s="14"/>
      <c r="G171" s="14"/>
      <c r="H171" s="14"/>
      <c r="I171" s="14"/>
      <c r="J171" s="14"/>
      <c r="K171" s="14"/>
    </row>
    <row r="172" spans="1:11" x14ac:dyDescent="0.25">
      <c r="A172" s="20">
        <v>44691</v>
      </c>
      <c r="B172" s="21" t="s">
        <v>13722</v>
      </c>
      <c r="C172" s="21">
        <v>40</v>
      </c>
      <c r="D172" s="206"/>
      <c r="E172" s="21">
        <v>161.19999999999999</v>
      </c>
      <c r="F172" s="14"/>
      <c r="G172" s="14"/>
      <c r="H172" s="14"/>
      <c r="I172" s="14"/>
      <c r="J172" s="14"/>
      <c r="K172" s="14"/>
    </row>
    <row r="173" spans="1:11" x14ac:dyDescent="0.25">
      <c r="A173" s="20">
        <v>44691</v>
      </c>
      <c r="B173" s="21" t="s">
        <v>13723</v>
      </c>
      <c r="C173" s="21">
        <v>27</v>
      </c>
      <c r="D173" s="206"/>
      <c r="E173" s="21">
        <v>58.5</v>
      </c>
      <c r="F173" s="23"/>
      <c r="H173" s="14"/>
      <c r="I173" s="14"/>
      <c r="J173" s="14"/>
      <c r="K173" s="14"/>
    </row>
    <row r="174" spans="1:11" x14ac:dyDescent="0.25">
      <c r="A174" s="20">
        <v>44691</v>
      </c>
      <c r="B174" s="21" t="s">
        <v>13724</v>
      </c>
      <c r="C174" s="21">
        <v>24</v>
      </c>
      <c r="D174" s="317">
        <v>63.96</v>
      </c>
      <c r="E174" s="21"/>
      <c r="F174" s="14"/>
      <c r="G174" s="14"/>
      <c r="H174" s="14"/>
      <c r="I174" s="14"/>
      <c r="J174" s="14"/>
      <c r="K174" s="14"/>
    </row>
    <row r="175" spans="1:11" x14ac:dyDescent="0.25">
      <c r="A175" s="20">
        <v>44691</v>
      </c>
      <c r="B175" s="21" t="s">
        <v>13725</v>
      </c>
      <c r="C175" s="21">
        <v>4600</v>
      </c>
      <c r="D175" s="317"/>
      <c r="E175" s="60">
        <v>9578.25</v>
      </c>
      <c r="F175" s="14"/>
      <c r="G175" s="14"/>
      <c r="H175" s="14"/>
      <c r="I175" s="14"/>
      <c r="J175" s="14"/>
      <c r="K175" s="14"/>
    </row>
    <row r="176" spans="1:11" x14ac:dyDescent="0.25">
      <c r="A176" s="20">
        <v>44691</v>
      </c>
      <c r="B176" s="21" t="s">
        <v>13726</v>
      </c>
      <c r="C176" s="21">
        <v>50</v>
      </c>
      <c r="D176" s="206"/>
      <c r="E176" s="21">
        <v>117</v>
      </c>
      <c r="F176" s="14"/>
      <c r="G176" s="14"/>
      <c r="H176" s="14"/>
      <c r="I176" s="14"/>
      <c r="J176" s="14"/>
      <c r="K176" s="14"/>
    </row>
    <row r="177" spans="1:11" x14ac:dyDescent="0.25">
      <c r="A177" s="20">
        <v>44691</v>
      </c>
      <c r="B177" s="21" t="s">
        <v>13727</v>
      </c>
      <c r="C177" s="21">
        <v>11</v>
      </c>
      <c r="D177" s="317">
        <v>55.35</v>
      </c>
      <c r="E177" s="21"/>
      <c r="F177" s="14"/>
      <c r="G177" s="14"/>
      <c r="H177" s="14"/>
      <c r="I177" s="14"/>
      <c r="J177" s="14"/>
      <c r="K177" s="14"/>
    </row>
    <row r="178" spans="1:11" x14ac:dyDescent="0.25">
      <c r="A178" s="20">
        <v>44691</v>
      </c>
      <c r="B178" s="21" t="s">
        <v>13728</v>
      </c>
      <c r="C178" s="21">
        <v>39</v>
      </c>
      <c r="D178" s="21"/>
      <c r="E178" s="21">
        <v>94.5</v>
      </c>
      <c r="F178" s="14"/>
      <c r="G178" s="14"/>
      <c r="H178" s="14"/>
      <c r="I178" s="14"/>
      <c r="J178" s="14"/>
      <c r="K178" s="14"/>
    </row>
    <row r="179" spans="1:11" x14ac:dyDescent="0.25">
      <c r="A179" s="20">
        <v>44691</v>
      </c>
      <c r="B179" s="21" t="s">
        <v>7465</v>
      </c>
      <c r="C179" s="21">
        <v>800</v>
      </c>
      <c r="D179" s="21"/>
      <c r="E179" s="21">
        <v>0</v>
      </c>
      <c r="F179" s="287" t="s">
        <v>1095</v>
      </c>
      <c r="G179" s="14"/>
      <c r="H179" s="14"/>
      <c r="I179" s="14"/>
      <c r="J179" s="14"/>
      <c r="K179" s="14"/>
    </row>
    <row r="180" spans="1:11" x14ac:dyDescent="0.25">
      <c r="A180" s="20">
        <v>44691</v>
      </c>
      <c r="B180" s="21" t="s">
        <v>13729</v>
      </c>
      <c r="C180" s="21">
        <v>57</v>
      </c>
      <c r="D180" s="112"/>
      <c r="E180" s="21">
        <v>140.4</v>
      </c>
      <c r="F180" s="14"/>
      <c r="G180" s="14"/>
      <c r="H180" s="14"/>
      <c r="I180" s="14"/>
      <c r="J180" s="14"/>
      <c r="K180" s="14"/>
    </row>
    <row r="181" spans="1:11" ht="25.5" x14ac:dyDescent="0.25">
      <c r="A181" s="20">
        <v>44691</v>
      </c>
      <c r="B181" s="21" t="s">
        <v>13731</v>
      </c>
      <c r="C181" s="21">
        <v>28</v>
      </c>
      <c r="D181" s="21"/>
      <c r="E181" s="21">
        <v>67.599999999999994</v>
      </c>
      <c r="F181" s="14"/>
      <c r="G181" s="14"/>
      <c r="H181" s="14"/>
      <c r="I181" s="14"/>
      <c r="J181" s="14"/>
      <c r="K181" s="14"/>
    </row>
    <row r="182" spans="1:11" x14ac:dyDescent="0.25">
      <c r="A182" s="20">
        <v>44691</v>
      </c>
      <c r="B182" s="21" t="s">
        <v>13732</v>
      </c>
      <c r="C182" s="112">
        <v>221</v>
      </c>
      <c r="D182" s="21"/>
      <c r="E182" s="21">
        <v>972</v>
      </c>
      <c r="F182" s="14"/>
      <c r="G182" s="14"/>
      <c r="H182" s="14"/>
      <c r="I182" s="14"/>
      <c r="J182" s="14"/>
      <c r="K182" s="14"/>
    </row>
    <row r="183" spans="1:11" x14ac:dyDescent="0.25">
      <c r="A183" s="20">
        <v>44691</v>
      </c>
      <c r="B183" s="21" t="s">
        <v>13733</v>
      </c>
      <c r="C183" s="112">
        <v>108</v>
      </c>
      <c r="D183" s="112">
        <v>377.18</v>
      </c>
      <c r="E183" s="21"/>
      <c r="F183" s="14"/>
      <c r="G183" s="14"/>
      <c r="H183" s="14"/>
      <c r="I183" s="14"/>
      <c r="J183" s="14"/>
      <c r="K183" s="14"/>
    </row>
    <row r="184" spans="1:11" x14ac:dyDescent="0.25">
      <c r="A184" s="20">
        <v>44691</v>
      </c>
      <c r="B184" s="21" t="s">
        <v>13734</v>
      </c>
      <c r="C184" s="21">
        <v>70</v>
      </c>
      <c r="D184" s="112"/>
      <c r="E184" s="21">
        <v>153</v>
      </c>
      <c r="F184" s="14"/>
      <c r="G184" s="14"/>
      <c r="H184" s="14"/>
      <c r="I184" s="14"/>
      <c r="J184" s="14"/>
      <c r="K184" s="14"/>
    </row>
    <row r="185" spans="1:11" x14ac:dyDescent="0.25">
      <c r="A185" s="20">
        <v>44691</v>
      </c>
      <c r="B185" s="21" t="s">
        <v>13735</v>
      </c>
      <c r="C185" s="112">
        <v>30</v>
      </c>
      <c r="D185" s="253"/>
      <c r="E185" s="21">
        <v>66.53</v>
      </c>
      <c r="F185" s="14"/>
      <c r="G185" s="14"/>
      <c r="H185" s="14"/>
      <c r="I185" s="14"/>
      <c r="J185" s="14"/>
      <c r="K185" s="14"/>
    </row>
    <row r="186" spans="1:11" x14ac:dyDescent="0.25">
      <c r="A186" s="20">
        <v>44691</v>
      </c>
      <c r="B186" s="21" t="s">
        <v>13736</v>
      </c>
      <c r="C186" s="112">
        <v>177</v>
      </c>
      <c r="D186" s="253"/>
      <c r="E186" s="21">
        <v>542.70000000000005</v>
      </c>
      <c r="F186" s="14"/>
      <c r="G186" s="14"/>
      <c r="H186" s="14"/>
      <c r="I186" s="14"/>
      <c r="J186" s="14"/>
      <c r="K186" s="14"/>
    </row>
    <row r="187" spans="1:11" x14ac:dyDescent="0.25">
      <c r="A187" s="20">
        <v>44691</v>
      </c>
      <c r="B187" s="21" t="s">
        <v>13738</v>
      </c>
      <c r="C187" s="21">
        <v>50</v>
      </c>
      <c r="D187" s="21">
        <v>147.11000000000001</v>
      </c>
      <c r="E187" s="253"/>
      <c r="F187" s="14"/>
      <c r="G187" s="14"/>
      <c r="H187" s="14"/>
      <c r="I187" s="14"/>
      <c r="J187" s="14"/>
      <c r="K187" s="14"/>
    </row>
    <row r="188" spans="1:11" x14ac:dyDescent="0.25">
      <c r="A188" s="20">
        <v>44691</v>
      </c>
      <c r="B188" s="21" t="s">
        <v>13739</v>
      </c>
      <c r="C188" s="21">
        <v>28</v>
      </c>
      <c r="D188" s="21">
        <v>77.489999999999995</v>
      </c>
      <c r="E188" s="253"/>
      <c r="F188" s="14"/>
      <c r="G188" s="14"/>
      <c r="H188" s="14"/>
      <c r="I188" s="14"/>
      <c r="J188" s="14"/>
      <c r="K188" s="14"/>
    </row>
    <row r="189" spans="1:11" x14ac:dyDescent="0.25">
      <c r="A189" s="20">
        <v>44692</v>
      </c>
      <c r="B189" s="21" t="s">
        <v>13740</v>
      </c>
      <c r="C189" s="21">
        <v>95</v>
      </c>
      <c r="D189" s="21">
        <v>268.63</v>
      </c>
      <c r="E189" s="253"/>
      <c r="F189" s="14"/>
      <c r="G189" s="14"/>
      <c r="H189" s="14"/>
      <c r="I189" s="14"/>
      <c r="J189" s="14"/>
      <c r="K189" s="14"/>
    </row>
    <row r="190" spans="1:11" x14ac:dyDescent="0.25">
      <c r="A190" s="20">
        <v>44692</v>
      </c>
      <c r="B190" s="21" t="s">
        <v>13741</v>
      </c>
      <c r="C190" s="21">
        <v>40</v>
      </c>
      <c r="D190" s="253"/>
      <c r="E190" s="112">
        <v>118.76</v>
      </c>
      <c r="F190" s="23"/>
      <c r="H190" s="14"/>
      <c r="I190" s="14"/>
      <c r="J190" s="14"/>
      <c r="K190" s="14"/>
    </row>
    <row r="191" spans="1:11" x14ac:dyDescent="0.25">
      <c r="A191" s="20">
        <v>44692</v>
      </c>
      <c r="B191" s="21" t="s">
        <v>13742</v>
      </c>
      <c r="C191" s="21">
        <v>22</v>
      </c>
      <c r="D191" s="21">
        <v>60.89</v>
      </c>
      <c r="E191" s="253"/>
      <c r="F191" s="23"/>
      <c r="H191" s="14"/>
      <c r="I191" s="14"/>
      <c r="J191" s="14"/>
      <c r="K191" s="14"/>
    </row>
    <row r="192" spans="1:11" x14ac:dyDescent="0.25">
      <c r="A192" s="20">
        <v>44692</v>
      </c>
      <c r="B192" s="21" t="s">
        <v>13743</v>
      </c>
      <c r="C192" s="21">
        <v>10</v>
      </c>
      <c r="D192" s="21">
        <v>55.35</v>
      </c>
      <c r="E192" s="253"/>
      <c r="F192" s="14"/>
      <c r="G192" s="14"/>
      <c r="H192" s="14"/>
      <c r="I192" s="14"/>
      <c r="J192" s="14"/>
      <c r="K192" s="14"/>
    </row>
    <row r="193" spans="1:11" x14ac:dyDescent="0.25">
      <c r="A193" s="20">
        <v>44692</v>
      </c>
      <c r="B193" s="21" t="s">
        <v>13744</v>
      </c>
      <c r="C193" s="21">
        <v>25</v>
      </c>
      <c r="D193" s="253"/>
      <c r="E193" s="21">
        <v>312</v>
      </c>
      <c r="F193" s="14"/>
      <c r="G193" s="14"/>
    </row>
    <row r="194" spans="1:11" x14ac:dyDescent="0.25">
      <c r="A194" s="20">
        <v>44692</v>
      </c>
      <c r="B194" s="21" t="s">
        <v>13745</v>
      </c>
      <c r="C194" s="21">
        <v>46</v>
      </c>
      <c r="D194" s="253"/>
      <c r="E194" s="21">
        <v>563.16</v>
      </c>
      <c r="F194" s="14"/>
      <c r="G194" s="14"/>
    </row>
    <row r="195" spans="1:11" x14ac:dyDescent="0.25">
      <c r="A195" s="20">
        <v>44692</v>
      </c>
      <c r="B195" s="21" t="s">
        <v>13746</v>
      </c>
      <c r="C195" s="21">
        <v>10</v>
      </c>
      <c r="D195" s="253"/>
      <c r="E195" s="21">
        <v>45</v>
      </c>
      <c r="F195" s="14"/>
      <c r="G195" s="14"/>
    </row>
    <row r="196" spans="1:11" x14ac:dyDescent="0.25">
      <c r="A196" s="20">
        <v>44692</v>
      </c>
      <c r="B196" s="21" t="s">
        <v>13747</v>
      </c>
      <c r="C196" s="21">
        <v>113</v>
      </c>
      <c r="D196" s="253"/>
      <c r="E196" s="21">
        <v>193.5</v>
      </c>
      <c r="F196" s="14"/>
      <c r="G196" s="14"/>
      <c r="H196" s="14"/>
      <c r="I196" s="14"/>
      <c r="J196" s="14"/>
      <c r="K196" s="14"/>
    </row>
    <row r="197" spans="1:11" x14ac:dyDescent="0.25">
      <c r="A197" s="20">
        <v>44692</v>
      </c>
      <c r="B197" s="21" t="s">
        <v>13748</v>
      </c>
      <c r="C197" s="21">
        <v>72</v>
      </c>
      <c r="D197" s="253"/>
      <c r="E197" s="21">
        <v>152.93</v>
      </c>
      <c r="F197" s="14"/>
      <c r="G197" s="14"/>
      <c r="H197" s="14"/>
      <c r="I197" s="14"/>
      <c r="J197" s="14"/>
      <c r="K197" s="14"/>
    </row>
    <row r="198" spans="1:11" x14ac:dyDescent="0.25">
      <c r="A198" s="20">
        <v>44692</v>
      </c>
      <c r="B198" s="21" t="s">
        <v>13749</v>
      </c>
      <c r="C198" s="21">
        <v>71</v>
      </c>
      <c r="D198" s="253"/>
      <c r="E198" s="21">
        <v>148</v>
      </c>
      <c r="F198" s="14"/>
      <c r="G198" s="14"/>
      <c r="H198" s="14"/>
      <c r="I198" s="14"/>
      <c r="J198" s="14"/>
      <c r="K198" s="14"/>
    </row>
    <row r="199" spans="1:11" x14ac:dyDescent="0.25">
      <c r="A199" s="20">
        <v>44692</v>
      </c>
      <c r="B199" s="21" t="s">
        <v>13750</v>
      </c>
      <c r="C199" s="21">
        <v>74.319999999999993</v>
      </c>
      <c r="D199" s="112">
        <v>154.97999999999999</v>
      </c>
      <c r="E199" s="253"/>
      <c r="F199" s="14"/>
      <c r="G199" s="14"/>
      <c r="H199" s="14"/>
      <c r="I199" s="14"/>
      <c r="J199" s="14"/>
      <c r="K199" s="14"/>
    </row>
    <row r="200" spans="1:11" x14ac:dyDescent="0.25">
      <c r="A200" s="20">
        <v>44692</v>
      </c>
      <c r="B200" s="21" t="s">
        <v>13751</v>
      </c>
      <c r="C200" s="21">
        <v>345</v>
      </c>
      <c r="D200" s="253"/>
      <c r="E200" s="21">
        <v>684</v>
      </c>
      <c r="F200" s="14"/>
      <c r="G200" s="14"/>
      <c r="H200" s="14"/>
      <c r="I200" s="14"/>
      <c r="J200" s="14"/>
      <c r="K200" s="14"/>
    </row>
    <row r="201" spans="1:11" x14ac:dyDescent="0.25">
      <c r="A201" s="20">
        <v>44692</v>
      </c>
      <c r="B201" s="21" t="s">
        <v>13752</v>
      </c>
      <c r="C201" s="21">
        <v>2881</v>
      </c>
      <c r="D201" s="253"/>
      <c r="E201" s="60">
        <v>5211</v>
      </c>
      <c r="F201" s="14"/>
      <c r="G201" s="14"/>
    </row>
    <row r="202" spans="1:11" x14ac:dyDescent="0.25">
      <c r="A202" s="20">
        <v>44692</v>
      </c>
      <c r="B202" s="21" t="s">
        <v>13753</v>
      </c>
      <c r="C202" s="112">
        <v>33</v>
      </c>
      <c r="D202" s="253"/>
      <c r="E202" s="21">
        <v>108</v>
      </c>
      <c r="F202" s="14"/>
      <c r="G202" s="14"/>
    </row>
    <row r="203" spans="1:11" x14ac:dyDescent="0.25">
      <c r="A203" s="20">
        <v>44692</v>
      </c>
      <c r="B203" s="21" t="s">
        <v>13754</v>
      </c>
      <c r="C203" s="21">
        <v>30</v>
      </c>
      <c r="D203" s="21">
        <v>89.54</v>
      </c>
      <c r="E203" s="253"/>
      <c r="F203" s="14"/>
      <c r="G203" s="14"/>
    </row>
    <row r="204" spans="1:11" x14ac:dyDescent="0.25">
      <c r="A204" s="20">
        <v>44692</v>
      </c>
      <c r="B204" s="21" t="s">
        <v>13755</v>
      </c>
      <c r="C204" s="21">
        <v>13</v>
      </c>
      <c r="D204" s="21">
        <v>55.35</v>
      </c>
      <c r="E204" s="253"/>
      <c r="F204" s="14"/>
      <c r="G204" s="14"/>
    </row>
    <row r="205" spans="1:11" x14ac:dyDescent="0.25">
      <c r="A205" s="20">
        <v>44692</v>
      </c>
      <c r="B205" s="21" t="s">
        <v>13756</v>
      </c>
      <c r="C205" s="21">
        <v>85</v>
      </c>
      <c r="D205" s="253"/>
      <c r="E205" s="21">
        <v>202.8</v>
      </c>
      <c r="F205" s="23"/>
    </row>
    <row r="206" spans="1:11" x14ac:dyDescent="0.25">
      <c r="A206" s="20">
        <v>44692</v>
      </c>
      <c r="B206" s="21" t="s">
        <v>13757</v>
      </c>
      <c r="C206" s="112">
        <v>1180</v>
      </c>
      <c r="D206" s="253"/>
      <c r="E206" s="60">
        <v>2792.25</v>
      </c>
      <c r="F206" s="23"/>
    </row>
    <row r="207" spans="1:11" x14ac:dyDescent="0.25">
      <c r="A207" s="20">
        <v>44692</v>
      </c>
      <c r="B207" s="21" t="s">
        <v>13758</v>
      </c>
      <c r="C207" s="112">
        <v>25</v>
      </c>
      <c r="D207" s="253"/>
      <c r="E207" s="21">
        <v>145.6</v>
      </c>
      <c r="F207" s="14"/>
      <c r="G207" s="14"/>
    </row>
    <row r="208" spans="1:11" x14ac:dyDescent="0.25">
      <c r="A208" s="20">
        <v>44692</v>
      </c>
      <c r="B208" s="21" t="s">
        <v>13759</v>
      </c>
      <c r="C208" s="112">
        <v>118</v>
      </c>
      <c r="D208" s="253"/>
      <c r="E208" s="21">
        <v>283.5</v>
      </c>
      <c r="F208" s="14"/>
      <c r="G208" s="14"/>
    </row>
    <row r="209" spans="1:7" x14ac:dyDescent="0.25">
      <c r="A209" s="20">
        <v>44692</v>
      </c>
      <c r="B209" s="21" t="s">
        <v>13760</v>
      </c>
      <c r="C209" s="253">
        <v>146</v>
      </c>
      <c r="D209" s="253"/>
      <c r="E209" s="21">
        <v>417.2</v>
      </c>
      <c r="F209" s="14"/>
      <c r="G209" s="14"/>
    </row>
    <row r="210" spans="1:7" x14ac:dyDescent="0.25">
      <c r="A210" s="20">
        <v>44692</v>
      </c>
      <c r="B210" s="21" t="s">
        <v>13761</v>
      </c>
      <c r="C210" s="21">
        <v>288</v>
      </c>
      <c r="D210" s="253"/>
      <c r="E210" s="21">
        <v>756</v>
      </c>
      <c r="F210" s="14"/>
      <c r="G210" s="14"/>
    </row>
    <row r="211" spans="1:7" x14ac:dyDescent="0.25">
      <c r="A211" s="20">
        <v>44692</v>
      </c>
      <c r="B211" s="21" t="s">
        <v>13762</v>
      </c>
      <c r="C211" s="21">
        <v>69</v>
      </c>
      <c r="D211" s="112">
        <v>234.62</v>
      </c>
      <c r="E211" s="253"/>
      <c r="F211" s="14"/>
      <c r="G211" s="14"/>
    </row>
    <row r="212" spans="1:7" x14ac:dyDescent="0.25">
      <c r="A212" s="20">
        <v>44692</v>
      </c>
      <c r="B212" s="21" t="s">
        <v>13763</v>
      </c>
      <c r="C212" s="21">
        <v>251</v>
      </c>
      <c r="D212" s="253"/>
      <c r="E212" s="21">
        <v>662.78</v>
      </c>
      <c r="F212" s="14"/>
      <c r="G212" s="14"/>
    </row>
    <row r="213" spans="1:7" x14ac:dyDescent="0.25">
      <c r="A213" s="20">
        <v>44692</v>
      </c>
      <c r="B213" s="21" t="s">
        <v>13764</v>
      </c>
      <c r="C213" s="21">
        <v>85</v>
      </c>
      <c r="D213" s="112"/>
      <c r="E213" s="21">
        <v>216</v>
      </c>
      <c r="F213" s="14"/>
      <c r="G213" s="14"/>
    </row>
    <row r="214" spans="1:7" x14ac:dyDescent="0.25">
      <c r="A214" s="20">
        <v>44692</v>
      </c>
      <c r="B214" s="21" t="s">
        <v>13765</v>
      </c>
      <c r="C214" s="21">
        <v>63</v>
      </c>
      <c r="D214" s="253"/>
      <c r="E214" s="21">
        <v>184.5</v>
      </c>
      <c r="F214" s="14"/>
      <c r="G214" s="14"/>
    </row>
    <row r="215" spans="1:7" x14ac:dyDescent="0.25">
      <c r="A215" s="20">
        <v>44692</v>
      </c>
      <c r="B215" s="21" t="s">
        <v>13766</v>
      </c>
      <c r="C215" s="21">
        <v>11</v>
      </c>
      <c r="D215" s="112"/>
      <c r="E215" s="21">
        <v>45</v>
      </c>
      <c r="F215" s="14"/>
      <c r="G215" s="14"/>
    </row>
    <row r="216" spans="1:7" x14ac:dyDescent="0.25">
      <c r="A216" s="20">
        <v>44692</v>
      </c>
      <c r="B216" s="21" t="s">
        <v>13767</v>
      </c>
      <c r="C216" s="21">
        <v>26</v>
      </c>
      <c r="D216" s="112">
        <v>94.1</v>
      </c>
      <c r="E216" s="21"/>
      <c r="F216" s="14"/>
      <c r="G216" s="14"/>
    </row>
    <row r="217" spans="1:7" x14ac:dyDescent="0.25">
      <c r="A217" s="20">
        <v>44692</v>
      </c>
      <c r="B217" s="21" t="s">
        <v>13768</v>
      </c>
      <c r="C217" s="21">
        <v>363</v>
      </c>
      <c r="D217" s="112"/>
      <c r="E217" s="112">
        <v>680.4</v>
      </c>
      <c r="F217" s="14"/>
      <c r="G217" s="14"/>
    </row>
    <row r="218" spans="1:7" x14ac:dyDescent="0.25">
      <c r="A218" s="20">
        <v>44692</v>
      </c>
      <c r="B218" s="21" t="s">
        <v>13769</v>
      </c>
      <c r="C218" s="21">
        <v>75</v>
      </c>
      <c r="D218" s="112">
        <v>232.47</v>
      </c>
      <c r="E218" s="21"/>
      <c r="F218" s="14"/>
      <c r="G218" s="14"/>
    </row>
    <row r="219" spans="1:7" x14ac:dyDescent="0.25">
      <c r="A219" s="20">
        <v>44692</v>
      </c>
      <c r="B219" s="21" t="s">
        <v>13770</v>
      </c>
      <c r="C219" s="112">
        <v>43</v>
      </c>
      <c r="D219" s="21"/>
      <c r="E219" s="112">
        <v>94.5</v>
      </c>
      <c r="F219" s="14"/>
      <c r="G219" s="14"/>
    </row>
    <row r="220" spans="1:7" x14ac:dyDescent="0.25">
      <c r="A220" s="20">
        <v>44692</v>
      </c>
      <c r="B220" s="21" t="s">
        <v>13771</v>
      </c>
      <c r="C220" s="21">
        <v>64</v>
      </c>
      <c r="D220" s="112">
        <v>265.43</v>
      </c>
      <c r="E220" s="149"/>
      <c r="F220" s="14"/>
      <c r="G220" s="14"/>
    </row>
    <row r="221" spans="1:7" x14ac:dyDescent="0.25">
      <c r="A221" s="20">
        <v>44692</v>
      </c>
      <c r="B221" s="21" t="s">
        <v>13772</v>
      </c>
      <c r="C221" s="21">
        <v>45</v>
      </c>
      <c r="D221" s="149"/>
      <c r="E221" s="21">
        <v>145.6</v>
      </c>
      <c r="F221" s="14"/>
      <c r="G221" s="14"/>
    </row>
    <row r="222" spans="1:7" x14ac:dyDescent="0.25">
      <c r="A222" s="20">
        <v>44692</v>
      </c>
      <c r="B222" s="21" t="s">
        <v>13773</v>
      </c>
      <c r="C222" s="21">
        <v>24</v>
      </c>
      <c r="D222" s="112"/>
      <c r="E222" s="21">
        <v>63</v>
      </c>
      <c r="F222" s="14"/>
      <c r="G222" s="14"/>
    </row>
    <row r="223" spans="1:7" x14ac:dyDescent="0.25">
      <c r="A223" s="20">
        <v>44692</v>
      </c>
      <c r="B223" s="21" t="s">
        <v>13774</v>
      </c>
      <c r="C223" s="21">
        <v>20</v>
      </c>
      <c r="D223" s="149"/>
      <c r="E223" s="21">
        <v>74</v>
      </c>
      <c r="F223" s="14"/>
      <c r="G223" s="14"/>
    </row>
    <row r="224" spans="1:7" x14ac:dyDescent="0.25">
      <c r="A224" s="20">
        <v>44692</v>
      </c>
      <c r="B224" s="21" t="s">
        <v>13775</v>
      </c>
      <c r="C224" s="21">
        <v>212</v>
      </c>
      <c r="D224" s="112"/>
      <c r="E224" s="21">
        <v>442</v>
      </c>
      <c r="F224" s="14"/>
      <c r="G224" s="14"/>
    </row>
    <row r="225" spans="1:11" x14ac:dyDescent="0.25">
      <c r="A225" s="20">
        <v>44692</v>
      </c>
      <c r="B225" s="21" t="s">
        <v>13776</v>
      </c>
      <c r="C225" s="21">
        <v>559</v>
      </c>
      <c r="D225" s="149"/>
      <c r="E225" s="60">
        <v>1085.4000000000001</v>
      </c>
      <c r="F225" s="14"/>
      <c r="G225" s="14"/>
      <c r="H225" s="14"/>
      <c r="I225" s="14"/>
      <c r="J225" s="14"/>
      <c r="K225" s="14"/>
    </row>
    <row r="226" spans="1:11" x14ac:dyDescent="0.25">
      <c r="A226" s="20">
        <v>44692</v>
      </c>
      <c r="B226" s="21" t="s">
        <v>13777</v>
      </c>
      <c r="C226" s="21">
        <v>25</v>
      </c>
      <c r="D226" s="112"/>
      <c r="E226" s="21">
        <v>63</v>
      </c>
      <c r="F226" s="14"/>
      <c r="G226" s="14"/>
      <c r="H226" s="14"/>
      <c r="I226" s="14"/>
      <c r="J226" s="14"/>
      <c r="K226" s="14"/>
    </row>
    <row r="227" spans="1:11" x14ac:dyDescent="0.25">
      <c r="A227" s="20">
        <v>44692</v>
      </c>
      <c r="B227" s="21" t="s">
        <v>13778</v>
      </c>
      <c r="C227" s="21">
        <v>48</v>
      </c>
      <c r="D227" s="149"/>
      <c r="E227" s="21">
        <v>130.5</v>
      </c>
      <c r="F227" s="14"/>
      <c r="G227" s="14"/>
      <c r="H227" s="14"/>
      <c r="I227" s="14"/>
      <c r="J227" s="14"/>
      <c r="K227" s="14"/>
    </row>
    <row r="228" spans="1:11" x14ac:dyDescent="0.25">
      <c r="A228" s="20">
        <v>44692</v>
      </c>
      <c r="B228" s="21" t="s">
        <v>13779</v>
      </c>
      <c r="C228" s="21">
        <v>610</v>
      </c>
      <c r="D228" s="149"/>
      <c r="E228" s="60">
        <v>791.5</v>
      </c>
      <c r="F228" s="287" t="s">
        <v>14059</v>
      </c>
      <c r="G228" s="14"/>
      <c r="H228" s="14"/>
      <c r="I228" s="14"/>
      <c r="J228" s="14"/>
      <c r="K228" s="14"/>
    </row>
    <row r="229" spans="1:11" x14ac:dyDescent="0.25">
      <c r="A229" s="20">
        <v>44692</v>
      </c>
      <c r="B229" s="21" t="s">
        <v>13780</v>
      </c>
      <c r="C229" s="21">
        <v>55</v>
      </c>
      <c r="D229" s="112">
        <v>160.52000000000001</v>
      </c>
      <c r="E229" s="149"/>
      <c r="F229" s="14"/>
      <c r="G229" s="14"/>
      <c r="H229" s="14"/>
      <c r="I229" s="14"/>
      <c r="J229" s="14"/>
      <c r="K229" s="14"/>
    </row>
    <row r="230" spans="1:11" x14ac:dyDescent="0.25">
      <c r="A230" s="20">
        <v>44692</v>
      </c>
      <c r="B230" s="21" t="s">
        <v>13781</v>
      </c>
      <c r="C230" s="112">
        <v>49</v>
      </c>
      <c r="D230" s="21"/>
      <c r="E230" s="21">
        <v>140.4</v>
      </c>
      <c r="F230" s="14"/>
      <c r="G230" s="14"/>
      <c r="H230" s="14"/>
      <c r="I230" s="14"/>
      <c r="J230" s="14"/>
      <c r="K230" s="14"/>
    </row>
    <row r="231" spans="1:11" x14ac:dyDescent="0.25">
      <c r="A231" s="20">
        <v>44692</v>
      </c>
      <c r="B231" s="21" t="s">
        <v>13782</v>
      </c>
      <c r="C231" s="21">
        <v>540</v>
      </c>
      <c r="D231" s="112"/>
      <c r="E231" s="21">
        <v>995.4</v>
      </c>
      <c r="F231" s="14"/>
      <c r="G231" s="14"/>
      <c r="H231" s="14"/>
      <c r="I231" s="14"/>
      <c r="J231" s="14"/>
      <c r="K231" s="14"/>
    </row>
    <row r="232" spans="1:11" x14ac:dyDescent="0.25">
      <c r="A232" s="20">
        <v>44692</v>
      </c>
      <c r="B232" s="21" t="s">
        <v>13783</v>
      </c>
      <c r="C232" s="21">
        <v>27</v>
      </c>
      <c r="D232" s="112">
        <v>72.569999999999993</v>
      </c>
      <c r="E232" s="21"/>
      <c r="F232" s="14"/>
      <c r="G232" s="14"/>
      <c r="H232" s="14"/>
      <c r="I232" s="14"/>
      <c r="J232" s="14"/>
      <c r="K232" s="14"/>
    </row>
    <row r="233" spans="1:11" x14ac:dyDescent="0.25">
      <c r="A233" s="20">
        <v>44693</v>
      </c>
      <c r="B233" s="21" t="s">
        <v>13784</v>
      </c>
      <c r="C233" s="21">
        <v>25</v>
      </c>
      <c r="D233" s="112">
        <v>77.489999999999995</v>
      </c>
      <c r="E233" s="21"/>
      <c r="F233" s="14"/>
      <c r="G233" s="14"/>
      <c r="H233" s="14"/>
      <c r="I233" s="14"/>
      <c r="J233" s="14"/>
      <c r="K233" s="14"/>
    </row>
    <row r="234" spans="1:11" x14ac:dyDescent="0.25">
      <c r="A234" s="20">
        <v>44693</v>
      </c>
      <c r="B234" s="21" t="s">
        <v>13785</v>
      </c>
      <c r="C234" s="21">
        <v>135</v>
      </c>
      <c r="D234" s="149"/>
      <c r="E234" s="112">
        <v>283.5</v>
      </c>
      <c r="F234" s="14"/>
      <c r="G234" s="14"/>
      <c r="H234" s="14"/>
      <c r="I234" s="14"/>
      <c r="J234" s="14"/>
      <c r="K234" s="14"/>
    </row>
    <row r="235" spans="1:11" x14ac:dyDescent="0.25">
      <c r="A235" s="20">
        <v>44693</v>
      </c>
      <c r="B235" s="21" t="s">
        <v>13786</v>
      </c>
      <c r="C235" s="21">
        <v>180</v>
      </c>
      <c r="D235" s="112">
        <v>306.52</v>
      </c>
      <c r="E235" s="21"/>
      <c r="F235" s="14"/>
      <c r="G235" s="14"/>
      <c r="H235" s="14"/>
      <c r="I235" s="14"/>
      <c r="J235" s="14"/>
      <c r="K235" s="14"/>
    </row>
    <row r="236" spans="1:11" x14ac:dyDescent="0.25">
      <c r="A236" s="20">
        <v>44693</v>
      </c>
      <c r="B236" s="21" t="s">
        <v>13787</v>
      </c>
      <c r="C236" s="21">
        <v>65</v>
      </c>
      <c r="D236" s="149"/>
      <c r="E236" s="21">
        <v>158.05000000000001</v>
      </c>
      <c r="F236" s="14"/>
      <c r="G236" s="14"/>
      <c r="H236" s="232"/>
      <c r="I236" s="232"/>
      <c r="J236" s="232"/>
      <c r="K236" s="232"/>
    </row>
    <row r="237" spans="1:11" x14ac:dyDescent="0.25">
      <c r="A237" s="20">
        <v>44693</v>
      </c>
      <c r="B237" s="21" t="s">
        <v>13788</v>
      </c>
      <c r="C237" s="112">
        <v>24</v>
      </c>
      <c r="D237" s="149"/>
      <c r="E237" s="21">
        <v>286</v>
      </c>
      <c r="F237" s="14"/>
      <c r="G237" s="14"/>
      <c r="H237" s="14"/>
      <c r="I237" s="14"/>
      <c r="J237" s="14"/>
      <c r="K237" s="14"/>
    </row>
    <row r="238" spans="1:11" x14ac:dyDescent="0.25">
      <c r="A238" s="20">
        <v>44693</v>
      </c>
      <c r="B238" s="21" t="s">
        <v>13789</v>
      </c>
      <c r="C238" s="21">
        <v>40</v>
      </c>
      <c r="D238" s="21"/>
      <c r="E238" s="21">
        <v>126</v>
      </c>
      <c r="F238" s="14"/>
      <c r="G238" s="14"/>
      <c r="H238" s="14"/>
      <c r="I238" s="14"/>
      <c r="J238" s="14"/>
      <c r="K238" s="14"/>
    </row>
    <row r="239" spans="1:11" x14ac:dyDescent="0.25">
      <c r="A239" s="20">
        <v>44693</v>
      </c>
      <c r="B239" s="21" t="s">
        <v>13790</v>
      </c>
      <c r="C239" s="21">
        <v>168</v>
      </c>
      <c r="D239" s="112">
        <v>464.94</v>
      </c>
      <c r="E239" s="21"/>
      <c r="F239" s="14"/>
      <c r="G239" s="14"/>
      <c r="H239" s="14"/>
      <c r="I239" s="14"/>
      <c r="J239" s="14"/>
      <c r="K239" s="14"/>
    </row>
    <row r="240" spans="1:11" x14ac:dyDescent="0.25">
      <c r="A240" s="20">
        <v>44693</v>
      </c>
      <c r="B240" s="21" t="s">
        <v>13791</v>
      </c>
      <c r="C240" s="21">
        <v>48</v>
      </c>
      <c r="D240" s="21"/>
      <c r="E240" s="112">
        <v>126</v>
      </c>
      <c r="F240" s="14"/>
      <c r="G240" s="14"/>
      <c r="H240" s="14"/>
      <c r="I240" s="14"/>
      <c r="J240" s="14"/>
      <c r="K240" s="14"/>
    </row>
    <row r="241" spans="1:11" x14ac:dyDescent="0.25">
      <c r="A241" s="20">
        <v>44693</v>
      </c>
      <c r="B241" s="21" t="s">
        <v>13792</v>
      </c>
      <c r="C241" s="21">
        <v>19</v>
      </c>
      <c r="D241" s="21">
        <v>53.35</v>
      </c>
      <c r="E241" s="21"/>
      <c r="F241" s="14"/>
      <c r="G241" s="14"/>
      <c r="H241" s="14"/>
      <c r="I241" s="14"/>
      <c r="J241" s="14"/>
      <c r="K241" s="14"/>
    </row>
    <row r="242" spans="1:11" x14ac:dyDescent="0.25">
      <c r="A242" s="20">
        <v>44693</v>
      </c>
      <c r="B242" s="21" t="s">
        <v>13793</v>
      </c>
      <c r="C242" s="7">
        <v>243</v>
      </c>
      <c r="D242" s="21"/>
      <c r="E242" s="60">
        <v>529.20000000000005</v>
      </c>
      <c r="F242" s="23"/>
      <c r="H242" s="14"/>
      <c r="I242" s="270"/>
      <c r="J242" s="14"/>
      <c r="K242" s="14"/>
    </row>
    <row r="243" spans="1:11" x14ac:dyDescent="0.25">
      <c r="A243" s="20">
        <v>44693</v>
      </c>
      <c r="B243" s="21" t="s">
        <v>13794</v>
      </c>
      <c r="C243" s="21">
        <v>1316</v>
      </c>
      <c r="D243" s="21"/>
      <c r="E243" s="113">
        <v>2402.4</v>
      </c>
      <c r="F243" s="23"/>
      <c r="H243" s="14"/>
      <c r="I243" s="14"/>
      <c r="J243" s="14"/>
      <c r="K243" s="14"/>
    </row>
    <row r="244" spans="1:11" x14ac:dyDescent="0.25">
      <c r="A244" s="20">
        <v>44693</v>
      </c>
      <c r="B244" s="21" t="s">
        <v>13795</v>
      </c>
      <c r="C244" s="21">
        <v>35</v>
      </c>
      <c r="D244" s="112">
        <v>89.54</v>
      </c>
      <c r="E244" s="21"/>
      <c r="F244" s="14"/>
      <c r="G244" s="14"/>
      <c r="H244" s="14"/>
      <c r="I244" s="14"/>
      <c r="J244" s="14"/>
      <c r="K244" s="14"/>
    </row>
    <row r="245" spans="1:11" x14ac:dyDescent="0.25">
      <c r="A245" s="20">
        <v>44693</v>
      </c>
      <c r="B245" s="21" t="s">
        <v>13796</v>
      </c>
      <c r="C245" s="112">
        <v>46</v>
      </c>
      <c r="D245" s="21"/>
      <c r="E245" s="21">
        <v>402.22</v>
      </c>
      <c r="F245" s="14"/>
      <c r="G245" s="14"/>
      <c r="H245" s="14"/>
      <c r="I245" s="14"/>
      <c r="J245" s="14"/>
      <c r="K245" s="14"/>
    </row>
    <row r="246" spans="1:11" x14ac:dyDescent="0.25">
      <c r="A246" s="20">
        <v>44693</v>
      </c>
      <c r="B246" s="21" t="s">
        <v>13797</v>
      </c>
      <c r="C246" s="112">
        <v>1500</v>
      </c>
      <c r="D246" s="21"/>
      <c r="E246" s="60">
        <v>3111.75</v>
      </c>
      <c r="F246" s="14"/>
      <c r="G246" s="14"/>
      <c r="H246" s="14"/>
      <c r="I246" s="14"/>
      <c r="J246" s="14"/>
      <c r="K246" s="14"/>
    </row>
    <row r="247" spans="1:11" x14ac:dyDescent="0.25">
      <c r="A247" s="20">
        <v>44693</v>
      </c>
      <c r="B247" s="21" t="s">
        <v>13798</v>
      </c>
      <c r="C247" s="112">
        <v>155</v>
      </c>
      <c r="D247" s="21"/>
      <c r="E247" s="21">
        <v>342</v>
      </c>
      <c r="F247" s="14"/>
      <c r="G247" s="14"/>
      <c r="H247" s="14"/>
      <c r="I247" s="14"/>
      <c r="J247" s="14"/>
      <c r="K247" s="14"/>
    </row>
    <row r="248" spans="1:11" x14ac:dyDescent="0.25">
      <c r="A248" s="20">
        <v>44693</v>
      </c>
      <c r="B248" s="21" t="s">
        <v>13799</v>
      </c>
      <c r="C248" s="21">
        <v>212</v>
      </c>
      <c r="D248" s="21"/>
      <c r="E248" s="21">
        <v>421.2</v>
      </c>
      <c r="F248" s="14"/>
      <c r="G248" s="14"/>
      <c r="H248" s="14"/>
      <c r="I248" s="14"/>
      <c r="J248" s="14"/>
      <c r="K248" s="14"/>
    </row>
    <row r="249" spans="1:11" x14ac:dyDescent="0.25">
      <c r="A249" s="20">
        <v>44693</v>
      </c>
      <c r="B249" s="21" t="s">
        <v>13800</v>
      </c>
      <c r="C249" s="21">
        <v>10</v>
      </c>
      <c r="D249" s="21"/>
      <c r="E249" s="21">
        <v>31.5</v>
      </c>
      <c r="F249" s="14"/>
      <c r="G249" s="14"/>
      <c r="H249" s="14"/>
      <c r="I249" s="14"/>
      <c r="J249" s="14"/>
      <c r="K249" s="14"/>
    </row>
    <row r="250" spans="1:11" x14ac:dyDescent="0.25">
      <c r="A250" s="20">
        <v>44693</v>
      </c>
      <c r="B250" s="21" t="s">
        <v>13801</v>
      </c>
      <c r="C250" s="112">
        <v>25</v>
      </c>
      <c r="D250" s="21"/>
      <c r="E250" s="21">
        <v>54</v>
      </c>
      <c r="F250" s="14"/>
      <c r="G250" s="14"/>
      <c r="H250" s="14"/>
      <c r="I250" s="14"/>
      <c r="J250" s="14"/>
      <c r="K250" s="14"/>
    </row>
    <row r="251" spans="1:11" x14ac:dyDescent="0.25">
      <c r="A251" s="20">
        <v>44693</v>
      </c>
      <c r="B251" s="21" t="s">
        <v>13802</v>
      </c>
      <c r="C251" s="21">
        <v>85</v>
      </c>
      <c r="D251" s="21"/>
      <c r="E251" s="21">
        <v>189</v>
      </c>
      <c r="F251" s="14"/>
      <c r="G251" s="14"/>
      <c r="H251" s="14"/>
      <c r="I251" s="14"/>
      <c r="J251" s="14"/>
      <c r="K251" s="14"/>
    </row>
    <row r="252" spans="1:11" x14ac:dyDescent="0.25">
      <c r="A252" s="20">
        <v>44693</v>
      </c>
      <c r="B252" s="21" t="s">
        <v>13804</v>
      </c>
      <c r="C252" s="21">
        <v>38</v>
      </c>
      <c r="D252" s="253"/>
      <c r="E252" s="112">
        <v>189</v>
      </c>
      <c r="F252" s="14"/>
      <c r="G252" s="14"/>
      <c r="H252" s="14"/>
      <c r="I252" s="14"/>
      <c r="J252" s="14"/>
      <c r="K252" s="14"/>
    </row>
    <row r="253" spans="1:11" x14ac:dyDescent="0.25">
      <c r="A253" s="20">
        <v>44693</v>
      </c>
      <c r="B253" s="21" t="s">
        <v>13813</v>
      </c>
      <c r="C253" s="21">
        <v>45</v>
      </c>
      <c r="D253" s="112">
        <v>135</v>
      </c>
      <c r="E253" s="254"/>
      <c r="F253" s="14"/>
      <c r="G253" s="14"/>
      <c r="H253" s="14"/>
      <c r="I253" s="14"/>
      <c r="J253" s="14"/>
      <c r="K253" s="14"/>
    </row>
    <row r="254" spans="1:11" x14ac:dyDescent="0.25">
      <c r="A254" s="20">
        <v>44693</v>
      </c>
      <c r="B254" s="21" t="s">
        <v>13805</v>
      </c>
      <c r="C254" s="112">
        <v>18</v>
      </c>
      <c r="D254" s="21"/>
      <c r="E254" s="21">
        <v>45</v>
      </c>
      <c r="F254" s="14"/>
      <c r="G254" s="14"/>
      <c r="H254" s="14"/>
      <c r="I254" s="14"/>
      <c r="J254" s="14"/>
      <c r="K254" s="14"/>
    </row>
    <row r="255" spans="1:11" x14ac:dyDescent="0.25">
      <c r="A255" s="20">
        <v>44693</v>
      </c>
      <c r="B255" s="21" t="s">
        <v>13806</v>
      </c>
      <c r="C255" s="21">
        <v>265.35000000000002</v>
      </c>
      <c r="D255" s="112"/>
      <c r="E255" s="21">
        <v>315</v>
      </c>
      <c r="F255" s="14"/>
      <c r="G255" s="14"/>
      <c r="H255" s="14"/>
      <c r="I255" s="14"/>
      <c r="J255" s="14"/>
      <c r="K255" s="14"/>
    </row>
    <row r="256" spans="1:11" x14ac:dyDescent="0.25">
      <c r="A256" s="20">
        <v>44693</v>
      </c>
      <c r="B256" s="21" t="s">
        <v>13807</v>
      </c>
      <c r="C256" s="21">
        <v>282</v>
      </c>
      <c r="D256" s="112">
        <v>580.19000000000005</v>
      </c>
      <c r="E256" s="21"/>
      <c r="F256" s="14"/>
      <c r="G256" s="14"/>
      <c r="H256" s="14"/>
      <c r="I256" s="14"/>
      <c r="J256" s="14"/>
      <c r="K256" s="14"/>
    </row>
    <row r="257" spans="1:11" x14ac:dyDescent="0.25">
      <c r="A257" s="20">
        <v>44693</v>
      </c>
      <c r="B257" s="21" t="s">
        <v>13808</v>
      </c>
      <c r="C257" s="112">
        <v>443</v>
      </c>
      <c r="D257" s="112"/>
      <c r="E257" s="21">
        <v>988.2</v>
      </c>
      <c r="F257" s="14"/>
      <c r="G257" s="14"/>
      <c r="H257" s="14"/>
      <c r="I257" s="14"/>
      <c r="J257" s="14"/>
      <c r="K257" s="14"/>
    </row>
    <row r="258" spans="1:11" x14ac:dyDescent="0.25">
      <c r="A258" s="20">
        <v>44693</v>
      </c>
      <c r="B258" s="21" t="s">
        <v>13809</v>
      </c>
      <c r="C258" s="364">
        <v>1100</v>
      </c>
      <c r="D258" s="21"/>
      <c r="E258" s="60">
        <v>2693.6</v>
      </c>
      <c r="F258" s="23"/>
      <c r="H258" s="14"/>
      <c r="I258" s="14"/>
      <c r="J258" s="14"/>
      <c r="K258" s="14"/>
    </row>
    <row r="259" spans="1:11" x14ac:dyDescent="0.25">
      <c r="A259" s="20">
        <v>44693</v>
      </c>
      <c r="B259" s="21" t="s">
        <v>13810</v>
      </c>
      <c r="C259" s="21">
        <v>68</v>
      </c>
      <c r="D259" s="21">
        <v>588.91999999999996</v>
      </c>
      <c r="E259" s="21"/>
      <c r="F259" s="23"/>
      <c r="H259" s="14"/>
      <c r="I259" s="14"/>
      <c r="J259" s="14"/>
      <c r="K259" s="14"/>
    </row>
    <row r="260" spans="1:11" x14ac:dyDescent="0.25">
      <c r="A260" s="20">
        <v>44693</v>
      </c>
      <c r="B260" s="21" t="s">
        <v>13811</v>
      </c>
      <c r="C260" s="21">
        <v>174</v>
      </c>
      <c r="D260" s="21">
        <v>433.08</v>
      </c>
      <c r="E260" s="21"/>
      <c r="F260" s="14"/>
      <c r="G260" s="14"/>
      <c r="H260" s="14"/>
      <c r="I260" s="14"/>
      <c r="J260" s="14"/>
      <c r="K260" s="14"/>
    </row>
    <row r="261" spans="1:11" x14ac:dyDescent="0.25">
      <c r="A261" s="20">
        <v>44693</v>
      </c>
      <c r="B261" s="21" t="s">
        <v>13812</v>
      </c>
      <c r="C261" s="21">
        <v>80</v>
      </c>
      <c r="D261" s="21"/>
      <c r="E261" s="112">
        <v>182</v>
      </c>
      <c r="F261" s="14"/>
      <c r="G261" s="14"/>
      <c r="H261" s="14"/>
      <c r="I261" s="14"/>
      <c r="J261" s="14"/>
      <c r="K261" s="14"/>
    </row>
    <row r="262" spans="1:11" x14ac:dyDescent="0.25">
      <c r="A262" s="20">
        <v>44693</v>
      </c>
      <c r="B262" s="253" t="s">
        <v>13814</v>
      </c>
      <c r="C262" s="253">
        <v>25</v>
      </c>
      <c r="D262" s="253">
        <v>77.489999999999995</v>
      </c>
      <c r="E262" s="253"/>
      <c r="F262" s="14"/>
      <c r="G262" s="14"/>
      <c r="H262" s="14"/>
      <c r="I262" s="14"/>
      <c r="J262" s="14"/>
      <c r="K262" s="14"/>
    </row>
    <row r="263" spans="1:11" x14ac:dyDescent="0.25">
      <c r="A263" s="20">
        <v>44693</v>
      </c>
      <c r="B263" s="253" t="s">
        <v>13815</v>
      </c>
      <c r="C263" s="253">
        <v>28</v>
      </c>
      <c r="D263" s="253">
        <v>63</v>
      </c>
      <c r="E263" s="253"/>
      <c r="F263" s="287"/>
      <c r="G263" s="14"/>
      <c r="H263" s="14"/>
      <c r="I263" s="14"/>
      <c r="J263" s="14"/>
      <c r="K263" s="14"/>
    </row>
    <row r="264" spans="1:11" x14ac:dyDescent="0.25">
      <c r="A264" s="20">
        <v>44693</v>
      </c>
      <c r="B264" s="253" t="s">
        <v>13816</v>
      </c>
      <c r="C264" s="253">
        <v>70</v>
      </c>
      <c r="D264" s="253">
        <v>272.08</v>
      </c>
      <c r="E264" s="253"/>
      <c r="F264" s="14"/>
      <c r="G264" s="14"/>
      <c r="H264" s="14"/>
      <c r="I264" s="14"/>
      <c r="J264" s="14"/>
      <c r="K264" s="14"/>
    </row>
    <row r="265" spans="1:11" x14ac:dyDescent="0.25">
      <c r="A265" s="20">
        <v>44694</v>
      </c>
      <c r="B265" s="253" t="s">
        <v>13817</v>
      </c>
      <c r="C265" s="253">
        <v>25</v>
      </c>
      <c r="D265" s="253"/>
      <c r="E265" s="253">
        <v>145.6</v>
      </c>
      <c r="F265" s="14"/>
      <c r="G265" s="14"/>
      <c r="H265" s="14"/>
      <c r="I265" s="14"/>
      <c r="J265" s="14"/>
      <c r="K265" s="14"/>
    </row>
    <row r="266" spans="1:11" x14ac:dyDescent="0.25">
      <c r="A266" s="20">
        <v>44694</v>
      </c>
      <c r="B266" s="253" t="s">
        <v>13818</v>
      </c>
      <c r="C266" s="253">
        <v>441</v>
      </c>
      <c r="D266" s="253"/>
      <c r="E266" s="253">
        <v>923.4</v>
      </c>
      <c r="F266" s="14"/>
      <c r="G266" s="14"/>
      <c r="H266" s="14"/>
      <c r="I266" s="14"/>
      <c r="J266" s="14"/>
      <c r="K266" s="14"/>
    </row>
    <row r="267" spans="1:11" x14ac:dyDescent="0.25">
      <c r="A267" s="20">
        <v>44694</v>
      </c>
      <c r="B267" s="253" t="s">
        <v>13819</v>
      </c>
      <c r="C267" s="253">
        <v>30</v>
      </c>
      <c r="D267" s="253">
        <v>89.54</v>
      </c>
      <c r="E267" s="253"/>
      <c r="F267" s="14"/>
      <c r="G267" s="14"/>
      <c r="H267" s="14"/>
      <c r="I267" s="14"/>
      <c r="J267" s="14"/>
      <c r="K267" s="14"/>
    </row>
    <row r="268" spans="1:11" x14ac:dyDescent="0.25">
      <c r="A268" s="20">
        <v>44694</v>
      </c>
      <c r="B268" s="253" t="s">
        <v>13820</v>
      </c>
      <c r="C268" s="253">
        <v>284</v>
      </c>
      <c r="D268" s="253"/>
      <c r="E268" s="253">
        <v>619.88</v>
      </c>
      <c r="F268" s="14"/>
      <c r="G268" s="14"/>
      <c r="H268" s="14"/>
      <c r="I268" s="14"/>
      <c r="J268" s="14"/>
      <c r="K268" s="14"/>
    </row>
    <row r="269" spans="1:11" x14ac:dyDescent="0.25">
      <c r="A269" s="20">
        <v>44694</v>
      </c>
      <c r="B269" s="253" t="s">
        <v>13821</v>
      </c>
      <c r="C269" s="253">
        <v>35</v>
      </c>
      <c r="D269" s="253"/>
      <c r="E269" s="253">
        <v>166.5</v>
      </c>
      <c r="F269" s="271"/>
      <c r="G269" s="14"/>
      <c r="H269" s="14"/>
      <c r="I269" s="14"/>
      <c r="J269" s="14"/>
      <c r="K269" s="14"/>
    </row>
    <row r="270" spans="1:11" x14ac:dyDescent="0.25">
      <c r="A270" s="20">
        <v>44694</v>
      </c>
      <c r="B270" s="253" t="s">
        <v>13822</v>
      </c>
      <c r="C270" s="253">
        <v>30</v>
      </c>
      <c r="D270" s="253"/>
      <c r="E270" s="253">
        <v>85.2</v>
      </c>
      <c r="F270" s="14"/>
      <c r="G270" s="14"/>
      <c r="H270" s="14"/>
      <c r="I270" s="14"/>
      <c r="J270" s="14"/>
      <c r="K270" s="14"/>
    </row>
    <row r="271" spans="1:11" x14ac:dyDescent="0.25">
      <c r="A271" s="20">
        <v>44694</v>
      </c>
      <c r="B271" s="253" t="s">
        <v>13823</v>
      </c>
      <c r="C271" s="253">
        <v>35</v>
      </c>
      <c r="D271" s="253">
        <v>121.77</v>
      </c>
      <c r="E271" s="253"/>
      <c r="F271" s="14"/>
      <c r="G271" s="14"/>
      <c r="H271" s="14"/>
      <c r="I271" s="14"/>
      <c r="J271" s="14"/>
      <c r="K271" s="14"/>
    </row>
    <row r="272" spans="1:11" x14ac:dyDescent="0.25">
      <c r="A272" s="20">
        <v>44694</v>
      </c>
      <c r="B272" s="253" t="s">
        <v>13824</v>
      </c>
      <c r="C272" s="253">
        <v>292</v>
      </c>
      <c r="D272" s="253"/>
      <c r="E272" s="253">
        <v>652.08000000000004</v>
      </c>
      <c r="F272" s="111"/>
      <c r="G272" s="14"/>
      <c r="H272" s="14"/>
      <c r="I272" s="14"/>
      <c r="J272" s="14"/>
      <c r="K272" s="14"/>
    </row>
    <row r="273" spans="1:11" x14ac:dyDescent="0.25">
      <c r="A273" s="20">
        <v>44694</v>
      </c>
      <c r="B273" s="253" t="s">
        <v>13825</v>
      </c>
      <c r="C273" s="253">
        <v>422</v>
      </c>
      <c r="D273" s="253"/>
      <c r="E273" s="253">
        <v>1104.48</v>
      </c>
      <c r="F273" s="111"/>
      <c r="G273" s="14"/>
      <c r="H273" s="14"/>
      <c r="I273" s="14"/>
      <c r="J273" s="14"/>
      <c r="K273" s="14"/>
    </row>
    <row r="274" spans="1:11" x14ac:dyDescent="0.25">
      <c r="A274" s="20">
        <v>44694</v>
      </c>
      <c r="B274" s="253" t="s">
        <v>13826</v>
      </c>
      <c r="C274" s="253">
        <v>148.63999999999999</v>
      </c>
      <c r="D274" s="253"/>
      <c r="E274" s="253">
        <v>252</v>
      </c>
      <c r="F274" s="111"/>
      <c r="G274" s="14"/>
      <c r="H274" s="14"/>
      <c r="I274" s="14"/>
      <c r="J274" s="14"/>
      <c r="K274" s="14"/>
    </row>
    <row r="275" spans="1:11" x14ac:dyDescent="0.25">
      <c r="A275" s="20">
        <v>44694</v>
      </c>
      <c r="B275" s="253" t="s">
        <v>13827</v>
      </c>
      <c r="C275" s="253">
        <v>106</v>
      </c>
      <c r="D275" s="253"/>
      <c r="E275" s="253">
        <v>225</v>
      </c>
      <c r="F275" s="111"/>
      <c r="G275" s="14"/>
      <c r="H275" s="14"/>
      <c r="I275" s="14"/>
      <c r="J275" s="14"/>
      <c r="K275" s="14"/>
    </row>
    <row r="276" spans="1:11" x14ac:dyDescent="0.25">
      <c r="A276" s="20">
        <v>44694</v>
      </c>
      <c r="B276" s="253" t="s">
        <v>13828</v>
      </c>
      <c r="C276" s="253">
        <v>289</v>
      </c>
      <c r="D276" s="253"/>
      <c r="E276" s="253">
        <v>855.36</v>
      </c>
      <c r="F276" s="111"/>
      <c r="G276" s="14"/>
      <c r="H276" s="14"/>
      <c r="I276" s="14"/>
      <c r="J276" s="14"/>
      <c r="K276" s="14"/>
    </row>
    <row r="277" spans="1:11" x14ac:dyDescent="0.25">
      <c r="A277" s="20">
        <v>44694</v>
      </c>
      <c r="B277" s="253" t="s">
        <v>13829</v>
      </c>
      <c r="C277" s="253">
        <v>0</v>
      </c>
      <c r="D277" s="253"/>
      <c r="E277" s="253">
        <v>0</v>
      </c>
      <c r="F277" s="111" t="s">
        <v>13574</v>
      </c>
      <c r="G277" s="14"/>
      <c r="H277" s="14"/>
      <c r="I277" s="14"/>
      <c r="J277" s="14"/>
      <c r="K277" s="14"/>
    </row>
    <row r="278" spans="1:11" x14ac:dyDescent="0.25">
      <c r="A278" s="20">
        <v>44694</v>
      </c>
      <c r="B278" s="253" t="s">
        <v>13830</v>
      </c>
      <c r="C278" s="253">
        <v>132</v>
      </c>
      <c r="D278" s="253"/>
      <c r="E278" s="253">
        <v>571.33000000000004</v>
      </c>
      <c r="F278" s="111"/>
      <c r="H278" s="14"/>
      <c r="I278" s="14"/>
      <c r="J278" s="14"/>
      <c r="K278" s="14"/>
    </row>
    <row r="279" spans="1:11" x14ac:dyDescent="0.25">
      <c r="A279" s="20">
        <v>44694</v>
      </c>
      <c r="B279" s="253" t="s">
        <v>13831</v>
      </c>
      <c r="C279" s="253">
        <v>1066</v>
      </c>
      <c r="D279" s="253"/>
      <c r="E279" s="253">
        <v>3125</v>
      </c>
      <c r="F279" s="111"/>
      <c r="G279" s="14"/>
      <c r="H279" s="14"/>
      <c r="I279" s="14"/>
      <c r="J279" s="14"/>
      <c r="K279" s="14"/>
    </row>
    <row r="280" spans="1:11" x14ac:dyDescent="0.25">
      <c r="A280" s="20">
        <v>44694</v>
      </c>
      <c r="B280" s="253" t="s">
        <v>13832</v>
      </c>
      <c r="C280" s="253">
        <v>398</v>
      </c>
      <c r="D280" s="253"/>
      <c r="E280" s="253">
        <v>833.64</v>
      </c>
      <c r="F280" s="111"/>
      <c r="G280" s="14"/>
      <c r="H280" s="14"/>
      <c r="I280" s="14"/>
      <c r="J280" s="14"/>
      <c r="K280" s="14"/>
    </row>
    <row r="281" spans="1:11" x14ac:dyDescent="0.25">
      <c r="A281" s="20">
        <v>44694</v>
      </c>
      <c r="B281" s="253" t="s">
        <v>13833</v>
      </c>
      <c r="C281" s="253">
        <v>60</v>
      </c>
      <c r="D281" s="253"/>
      <c r="E281" s="253">
        <v>110.7</v>
      </c>
      <c r="F281" s="111"/>
      <c r="G281" s="14"/>
      <c r="H281" s="14"/>
      <c r="I281" s="14"/>
      <c r="J281" s="14"/>
      <c r="K281" s="14"/>
    </row>
    <row r="282" spans="1:11" x14ac:dyDescent="0.25">
      <c r="A282" s="20">
        <v>44694</v>
      </c>
      <c r="B282" s="253" t="s">
        <v>13834</v>
      </c>
      <c r="C282" s="253">
        <v>213</v>
      </c>
      <c r="D282" s="253"/>
      <c r="E282" s="253">
        <v>468</v>
      </c>
      <c r="F282" s="111"/>
      <c r="G282" s="14"/>
      <c r="H282" s="14"/>
      <c r="I282" s="14"/>
      <c r="J282" s="14"/>
      <c r="K282" s="14"/>
    </row>
    <row r="283" spans="1:11" x14ac:dyDescent="0.25">
      <c r="A283" s="20">
        <v>44694</v>
      </c>
      <c r="B283" s="253" t="s">
        <v>13891</v>
      </c>
      <c r="C283" s="253">
        <v>33</v>
      </c>
      <c r="D283" s="253"/>
      <c r="E283" s="253">
        <v>82.6</v>
      </c>
      <c r="F283" s="111"/>
      <c r="G283" s="14"/>
      <c r="H283" s="14"/>
      <c r="I283" s="14"/>
      <c r="J283" s="14"/>
      <c r="K283" s="14"/>
    </row>
    <row r="284" spans="1:11" x14ac:dyDescent="0.25">
      <c r="A284" s="20">
        <v>44694</v>
      </c>
      <c r="B284" s="253" t="s">
        <v>13835</v>
      </c>
      <c r="C284" s="253">
        <v>403</v>
      </c>
      <c r="D284" s="253"/>
      <c r="E284" s="253">
        <v>841.5</v>
      </c>
      <c r="F284" s="111"/>
      <c r="G284" s="14"/>
      <c r="H284" s="14"/>
      <c r="I284" s="14"/>
      <c r="J284" s="14"/>
      <c r="K284" s="14"/>
    </row>
    <row r="285" spans="1:11" x14ac:dyDescent="0.25">
      <c r="A285" s="20">
        <v>44694</v>
      </c>
      <c r="B285" s="253" t="s">
        <v>13836</v>
      </c>
      <c r="C285" s="253">
        <v>1865</v>
      </c>
      <c r="D285" s="253"/>
      <c r="E285" s="253">
        <v>3051</v>
      </c>
      <c r="F285" s="111"/>
      <c r="G285" s="14"/>
      <c r="H285" s="14"/>
      <c r="I285" s="14"/>
      <c r="J285" s="14"/>
      <c r="K285" s="14"/>
    </row>
    <row r="286" spans="1:11" x14ac:dyDescent="0.25">
      <c r="A286" s="20">
        <v>44694</v>
      </c>
      <c r="B286" s="253" t="s">
        <v>13837</v>
      </c>
      <c r="C286" s="253">
        <v>0</v>
      </c>
      <c r="D286" s="253">
        <v>0</v>
      </c>
      <c r="E286" s="253"/>
      <c r="F286" s="111"/>
      <c r="G286" s="14"/>
      <c r="H286" s="14"/>
      <c r="I286" s="14"/>
      <c r="J286" s="14"/>
      <c r="K286" s="14"/>
    </row>
    <row r="287" spans="1:11" x14ac:dyDescent="0.25">
      <c r="A287" s="20">
        <v>44694</v>
      </c>
      <c r="B287" s="253" t="s">
        <v>13838</v>
      </c>
      <c r="C287" s="253">
        <v>103</v>
      </c>
      <c r="D287" s="253">
        <v>275.02999999999997</v>
      </c>
      <c r="E287" s="253"/>
      <c r="F287" s="111"/>
      <c r="G287" s="14"/>
      <c r="H287" s="14"/>
      <c r="I287" s="14"/>
      <c r="J287" s="14"/>
      <c r="K287" s="14"/>
    </row>
    <row r="288" spans="1:11" x14ac:dyDescent="0.25">
      <c r="A288" s="20">
        <v>44694</v>
      </c>
      <c r="B288" s="253" t="s">
        <v>13839</v>
      </c>
      <c r="C288" s="253">
        <v>24</v>
      </c>
      <c r="D288" s="253"/>
      <c r="E288" s="253">
        <v>57.2</v>
      </c>
      <c r="F288" s="111"/>
      <c r="G288" s="14"/>
      <c r="H288" s="14"/>
      <c r="I288" s="14"/>
      <c r="J288" s="14"/>
      <c r="K288" s="14"/>
    </row>
    <row r="289" spans="1:11" x14ac:dyDescent="0.25">
      <c r="A289" s="20">
        <v>44694</v>
      </c>
      <c r="B289" s="253" t="s">
        <v>13840</v>
      </c>
      <c r="C289" s="253">
        <v>70</v>
      </c>
      <c r="D289" s="253"/>
      <c r="E289" s="253">
        <v>145.6</v>
      </c>
      <c r="F289" s="111"/>
      <c r="G289" s="14"/>
      <c r="H289" s="14"/>
      <c r="I289" s="14"/>
      <c r="J289" s="14"/>
      <c r="K289" s="14"/>
    </row>
    <row r="290" spans="1:11" x14ac:dyDescent="0.25">
      <c r="A290" s="20">
        <v>44694</v>
      </c>
      <c r="B290" s="253" t="s">
        <v>13841</v>
      </c>
      <c r="C290" s="253">
        <v>150</v>
      </c>
      <c r="D290" s="253">
        <v>447.72</v>
      </c>
      <c r="E290" s="253"/>
      <c r="F290" s="111"/>
      <c r="G290" s="14"/>
      <c r="H290" s="14"/>
      <c r="I290" s="14"/>
      <c r="J290" s="14"/>
      <c r="K290" s="14"/>
    </row>
    <row r="291" spans="1:11" x14ac:dyDescent="0.25">
      <c r="A291" s="20">
        <v>44695</v>
      </c>
      <c r="B291" s="253" t="s">
        <v>13842</v>
      </c>
      <c r="C291" s="253">
        <v>10</v>
      </c>
      <c r="D291" s="253">
        <v>63.96</v>
      </c>
      <c r="E291" s="253"/>
      <c r="F291" s="111"/>
      <c r="G291" s="14"/>
      <c r="H291" s="14"/>
      <c r="I291" s="14"/>
      <c r="J291" s="14"/>
      <c r="K291" s="14"/>
    </row>
    <row r="292" spans="1:11" x14ac:dyDescent="0.25">
      <c r="A292" s="20">
        <v>44697</v>
      </c>
      <c r="B292" s="253" t="s">
        <v>13843</v>
      </c>
      <c r="C292" s="253">
        <v>122</v>
      </c>
      <c r="D292" s="253">
        <v>326.57</v>
      </c>
      <c r="E292" s="253"/>
      <c r="F292" s="111"/>
      <c r="G292" s="14"/>
      <c r="H292" s="14"/>
      <c r="I292" s="14"/>
      <c r="J292" s="14"/>
      <c r="K292" s="14"/>
    </row>
    <row r="293" spans="1:11" x14ac:dyDescent="0.25">
      <c r="A293" s="20">
        <v>44697</v>
      </c>
      <c r="B293" s="253" t="s">
        <v>13844</v>
      </c>
      <c r="C293" s="253">
        <v>25</v>
      </c>
      <c r="D293" s="253">
        <v>46.49</v>
      </c>
      <c r="E293" s="253"/>
      <c r="F293" s="111"/>
      <c r="G293" s="14"/>
      <c r="H293" s="14"/>
      <c r="I293" s="14"/>
      <c r="J293" s="14"/>
      <c r="K293" s="14"/>
    </row>
    <row r="294" spans="1:11" x14ac:dyDescent="0.25">
      <c r="A294" s="20">
        <v>44697</v>
      </c>
      <c r="B294" s="253" t="s">
        <v>13845</v>
      </c>
      <c r="C294" s="253">
        <v>23</v>
      </c>
      <c r="D294" s="253">
        <v>70.36</v>
      </c>
      <c r="E294" s="253"/>
      <c r="F294" s="111"/>
      <c r="G294" s="14"/>
      <c r="H294" s="14"/>
      <c r="I294" s="14"/>
      <c r="J294" s="14"/>
      <c r="K294" s="14"/>
    </row>
    <row r="295" spans="1:11" x14ac:dyDescent="0.25">
      <c r="A295" s="20">
        <v>44697</v>
      </c>
      <c r="B295" s="253" t="s">
        <v>13846</v>
      </c>
      <c r="C295" s="253">
        <v>40</v>
      </c>
      <c r="D295" s="253">
        <v>154.97999999999999</v>
      </c>
      <c r="E295" s="253"/>
      <c r="F295" s="111"/>
      <c r="H295" s="14"/>
      <c r="I295" s="14"/>
      <c r="J295" s="14"/>
      <c r="K295" s="14"/>
    </row>
    <row r="296" spans="1:11" x14ac:dyDescent="0.25">
      <c r="A296" s="20">
        <v>44697</v>
      </c>
      <c r="B296" s="253" t="s">
        <v>13847</v>
      </c>
      <c r="C296" s="253">
        <v>22</v>
      </c>
      <c r="D296" s="253">
        <v>71.959999999999994</v>
      </c>
      <c r="E296" s="253"/>
      <c r="F296" s="111"/>
      <c r="H296" s="14"/>
      <c r="I296" s="14"/>
      <c r="J296" s="14"/>
      <c r="K296" s="14"/>
    </row>
    <row r="297" spans="1:11" x14ac:dyDescent="0.25">
      <c r="A297" s="20">
        <v>44697</v>
      </c>
      <c r="B297" s="253" t="s">
        <v>13848</v>
      </c>
      <c r="C297" s="253">
        <v>50</v>
      </c>
      <c r="D297" s="253">
        <v>194.88</v>
      </c>
      <c r="E297" s="253"/>
      <c r="F297" s="111"/>
      <c r="G297" s="14"/>
      <c r="H297" s="14"/>
      <c r="I297" s="14"/>
      <c r="J297" s="14"/>
      <c r="K297" s="14"/>
    </row>
    <row r="298" spans="1:11" x14ac:dyDescent="0.25">
      <c r="A298" s="20">
        <v>44697</v>
      </c>
      <c r="B298" s="253" t="s">
        <v>13849</v>
      </c>
      <c r="C298" s="253">
        <v>24</v>
      </c>
      <c r="D298" s="253">
        <v>71.959999999999994</v>
      </c>
      <c r="E298" s="253"/>
      <c r="F298" s="111"/>
      <c r="G298" s="14"/>
      <c r="H298" s="14"/>
      <c r="I298" s="14"/>
      <c r="J298" s="14"/>
      <c r="K298" s="14"/>
    </row>
    <row r="299" spans="1:11" x14ac:dyDescent="0.25">
      <c r="A299" s="20">
        <v>44697</v>
      </c>
      <c r="B299" s="253" t="s">
        <v>13850</v>
      </c>
      <c r="C299" s="253">
        <v>31</v>
      </c>
      <c r="D299" s="253"/>
      <c r="E299" s="253">
        <v>121.5</v>
      </c>
      <c r="F299" s="111"/>
      <c r="G299" s="14"/>
      <c r="H299" s="14"/>
      <c r="I299" s="14"/>
      <c r="J299" s="14"/>
      <c r="K299" s="14"/>
    </row>
    <row r="300" spans="1:11" x14ac:dyDescent="0.25">
      <c r="A300" s="20">
        <v>44697</v>
      </c>
      <c r="B300" s="253" t="s">
        <v>13851</v>
      </c>
      <c r="C300" s="253">
        <v>1544</v>
      </c>
      <c r="D300" s="253"/>
      <c r="E300" s="365">
        <v>3628.1</v>
      </c>
      <c r="F300" s="111"/>
      <c r="G300" s="14"/>
      <c r="H300" s="14"/>
      <c r="I300" s="14"/>
      <c r="J300" s="14"/>
      <c r="K300" s="14"/>
    </row>
    <row r="301" spans="1:11" x14ac:dyDescent="0.25">
      <c r="A301" s="20">
        <v>44697</v>
      </c>
      <c r="B301" s="301" t="s">
        <v>13852</v>
      </c>
      <c r="C301" s="253">
        <v>75</v>
      </c>
      <c r="D301" s="253">
        <v>318.52</v>
      </c>
      <c r="E301" s="253"/>
      <c r="F301" s="23"/>
      <c r="G301" s="14"/>
      <c r="H301" s="14"/>
      <c r="I301" s="14"/>
      <c r="J301" s="14"/>
      <c r="K301" s="14"/>
    </row>
    <row r="302" spans="1:11" x14ac:dyDescent="0.25">
      <c r="A302" s="20">
        <v>44697</v>
      </c>
      <c r="B302" s="253" t="s">
        <v>13853</v>
      </c>
      <c r="C302" s="253">
        <v>82</v>
      </c>
      <c r="D302" s="253"/>
      <c r="E302" s="253">
        <v>197.6</v>
      </c>
      <c r="F302" s="111"/>
      <c r="G302" s="14"/>
      <c r="H302" s="14"/>
      <c r="I302" s="14"/>
      <c r="J302" s="14"/>
      <c r="K302" s="14"/>
    </row>
    <row r="303" spans="1:11" x14ac:dyDescent="0.25">
      <c r="A303" s="20">
        <v>44697</v>
      </c>
      <c r="B303" s="253" t="s">
        <v>13854</v>
      </c>
      <c r="C303" s="253">
        <v>82</v>
      </c>
      <c r="D303" s="253">
        <v>155.47</v>
      </c>
      <c r="E303" s="253"/>
      <c r="F303" s="111"/>
      <c r="G303" s="14"/>
      <c r="H303" s="14"/>
      <c r="I303" s="14"/>
      <c r="J303" s="14"/>
      <c r="K303" s="14"/>
    </row>
    <row r="304" spans="1:11" x14ac:dyDescent="0.25">
      <c r="A304" s="20">
        <v>44697</v>
      </c>
      <c r="B304" s="253" t="s">
        <v>13855</v>
      </c>
      <c r="C304" s="253">
        <v>40</v>
      </c>
      <c r="D304" s="253">
        <v>105.18</v>
      </c>
      <c r="E304" s="253"/>
      <c r="F304" s="111"/>
      <c r="G304" s="14"/>
      <c r="H304" s="14"/>
      <c r="I304" s="14"/>
      <c r="J304" s="14"/>
      <c r="K304" s="14"/>
    </row>
    <row r="305" spans="1:11" x14ac:dyDescent="0.25">
      <c r="A305" s="20">
        <v>44697</v>
      </c>
      <c r="B305" s="253" t="s">
        <v>13856</v>
      </c>
      <c r="C305" s="253">
        <v>2179</v>
      </c>
      <c r="D305" s="253"/>
      <c r="E305" s="253">
        <v>8739.64</v>
      </c>
      <c r="F305" s="111"/>
      <c r="G305" s="14"/>
      <c r="H305" s="14"/>
      <c r="I305" s="14"/>
      <c r="J305" s="14"/>
      <c r="K305" s="14"/>
    </row>
    <row r="306" spans="1:11" x14ac:dyDescent="0.25">
      <c r="A306" s="20">
        <v>44697</v>
      </c>
      <c r="B306" s="253" t="s">
        <v>13857</v>
      </c>
      <c r="C306" s="253">
        <v>37</v>
      </c>
      <c r="D306" s="253"/>
      <c r="E306" s="253">
        <v>93.6</v>
      </c>
      <c r="F306" s="292"/>
      <c r="G306" s="14"/>
      <c r="H306" s="14"/>
      <c r="I306" s="14"/>
      <c r="J306" s="14"/>
      <c r="K306" s="14"/>
    </row>
    <row r="307" spans="1:11" x14ac:dyDescent="0.25">
      <c r="A307" s="20">
        <v>44697</v>
      </c>
      <c r="B307" s="253" t="s">
        <v>13858</v>
      </c>
      <c r="C307" s="253">
        <v>25</v>
      </c>
      <c r="D307" s="253">
        <v>93.85</v>
      </c>
      <c r="E307" s="253"/>
      <c r="F307" s="111"/>
      <c r="G307" s="14"/>
      <c r="H307" s="14"/>
      <c r="I307" s="14"/>
      <c r="J307" s="14"/>
      <c r="K307" s="14"/>
    </row>
    <row r="308" spans="1:11" x14ac:dyDescent="0.25">
      <c r="A308" s="20">
        <v>44697</v>
      </c>
      <c r="B308" s="253" t="s">
        <v>13859</v>
      </c>
      <c r="C308" s="253">
        <v>57</v>
      </c>
      <c r="D308" s="253"/>
      <c r="E308" s="253">
        <v>124.8</v>
      </c>
      <c r="F308" s="292"/>
      <c r="G308" s="14"/>
      <c r="H308" s="14"/>
      <c r="I308" s="14"/>
      <c r="J308" s="14"/>
      <c r="K308" s="14"/>
    </row>
    <row r="309" spans="1:11" x14ac:dyDescent="0.25">
      <c r="A309" s="20">
        <v>44697</v>
      </c>
      <c r="B309" s="253" t="s">
        <v>13860</v>
      </c>
      <c r="C309" s="253">
        <v>25</v>
      </c>
      <c r="D309" s="253">
        <v>154.97999999999999</v>
      </c>
      <c r="E309" s="253"/>
      <c r="F309" s="111"/>
      <c r="G309" s="14"/>
      <c r="H309" s="14"/>
      <c r="I309" s="14"/>
      <c r="J309" s="14"/>
      <c r="K309" s="14"/>
    </row>
    <row r="310" spans="1:11" x14ac:dyDescent="0.25">
      <c r="A310" s="20">
        <v>44697</v>
      </c>
      <c r="B310" s="253" t="s">
        <v>13861</v>
      </c>
      <c r="C310" s="253">
        <v>304</v>
      </c>
      <c r="D310" s="253"/>
      <c r="E310" s="253">
        <v>2249.1</v>
      </c>
      <c r="F310" s="111"/>
      <c r="G310" s="14"/>
      <c r="H310" s="14"/>
      <c r="I310" s="14"/>
      <c r="J310" s="14"/>
      <c r="K310" s="14"/>
    </row>
    <row r="311" spans="1:11" x14ac:dyDescent="0.25">
      <c r="A311" s="20">
        <v>44697</v>
      </c>
      <c r="B311" s="253" t="s">
        <v>13862</v>
      </c>
      <c r="C311" s="253">
        <v>113</v>
      </c>
      <c r="D311" s="253"/>
      <c r="E311" s="253">
        <v>214</v>
      </c>
      <c r="F311" s="111"/>
      <c r="G311" s="14"/>
      <c r="H311" s="14"/>
      <c r="I311" s="14"/>
      <c r="J311" s="14"/>
      <c r="K311" s="14"/>
    </row>
    <row r="312" spans="1:11" x14ac:dyDescent="0.25">
      <c r="A312" s="20">
        <v>44697</v>
      </c>
      <c r="B312" s="253" t="s">
        <v>13863</v>
      </c>
      <c r="C312" s="253">
        <v>140</v>
      </c>
      <c r="D312" s="253"/>
      <c r="E312" s="253">
        <v>347.2</v>
      </c>
      <c r="F312" s="111"/>
      <c r="G312" s="14"/>
      <c r="H312" s="14"/>
      <c r="I312" s="14"/>
      <c r="J312" s="14"/>
      <c r="K312" s="14"/>
    </row>
    <row r="313" spans="1:11" x14ac:dyDescent="0.25">
      <c r="A313" s="20">
        <v>44697</v>
      </c>
      <c r="B313" s="253" t="s">
        <v>13864</v>
      </c>
      <c r="C313" s="253">
        <v>328</v>
      </c>
      <c r="D313" s="253"/>
      <c r="E313" s="253">
        <v>684</v>
      </c>
      <c r="F313" s="111"/>
      <c r="G313" s="14"/>
      <c r="H313" s="14"/>
      <c r="I313" s="14"/>
      <c r="J313" s="14"/>
      <c r="K313" s="14"/>
    </row>
    <row r="314" spans="1:11" x14ac:dyDescent="0.25">
      <c r="A314" s="20">
        <v>44697</v>
      </c>
      <c r="B314" s="253" t="s">
        <v>13865</v>
      </c>
      <c r="C314" s="253">
        <v>257</v>
      </c>
      <c r="D314" s="253"/>
      <c r="E314" s="253">
        <v>694.09</v>
      </c>
      <c r="F314" s="292"/>
      <c r="H314" s="14"/>
      <c r="I314" s="14"/>
      <c r="J314" s="14"/>
      <c r="K314" s="14"/>
    </row>
    <row r="315" spans="1:11" x14ac:dyDescent="0.25">
      <c r="A315" s="20">
        <v>44697</v>
      </c>
      <c r="B315" s="253" t="s">
        <v>13866</v>
      </c>
      <c r="C315" s="253">
        <v>48</v>
      </c>
      <c r="D315" s="253">
        <v>126.2</v>
      </c>
      <c r="E315" s="253"/>
      <c r="F315" s="111"/>
      <c r="H315" s="14"/>
      <c r="I315" s="14"/>
      <c r="J315" s="14"/>
      <c r="K315" s="14"/>
    </row>
    <row r="316" spans="1:11" x14ac:dyDescent="0.25">
      <c r="A316" s="20">
        <v>44697</v>
      </c>
      <c r="B316" s="253" t="s">
        <v>13867</v>
      </c>
      <c r="C316" s="253">
        <v>12.5</v>
      </c>
      <c r="D316" s="253">
        <v>54.24</v>
      </c>
      <c r="E316" s="253"/>
      <c r="F316" s="111"/>
      <c r="G316" s="14"/>
      <c r="H316" s="14"/>
      <c r="I316" s="14"/>
      <c r="J316" s="14"/>
      <c r="K316" s="14"/>
    </row>
    <row r="317" spans="1:11" x14ac:dyDescent="0.25">
      <c r="A317" s="20">
        <v>44697</v>
      </c>
      <c r="B317" s="253" t="s">
        <v>13868</v>
      </c>
      <c r="C317" s="253">
        <v>48</v>
      </c>
      <c r="D317" s="253">
        <v>182.66</v>
      </c>
      <c r="E317" s="253"/>
      <c r="F317" s="111"/>
      <c r="G317" s="14"/>
      <c r="H317" s="14"/>
      <c r="I317" s="14"/>
      <c r="J317" s="14"/>
      <c r="K317" s="14"/>
    </row>
    <row r="318" spans="1:11" x14ac:dyDescent="0.25">
      <c r="A318" s="20">
        <v>44697</v>
      </c>
      <c r="B318" s="253" t="s">
        <v>13869</v>
      </c>
      <c r="C318" s="253">
        <v>15</v>
      </c>
      <c r="D318" s="253">
        <v>71.959999999999994</v>
      </c>
      <c r="E318" s="253"/>
      <c r="F318" s="14"/>
      <c r="G318" s="14"/>
      <c r="H318" s="14"/>
      <c r="I318" s="14"/>
      <c r="J318" s="14"/>
      <c r="K318" s="14"/>
    </row>
    <row r="319" spans="1:11" x14ac:dyDescent="0.25">
      <c r="A319" s="20">
        <v>44697</v>
      </c>
      <c r="B319" s="253" t="s">
        <v>13870</v>
      </c>
      <c r="C319" s="253">
        <v>1660</v>
      </c>
      <c r="D319" s="253"/>
      <c r="E319" s="253">
        <v>3177.98</v>
      </c>
      <c r="F319" s="14"/>
      <c r="G319" s="14"/>
      <c r="H319" s="14"/>
      <c r="I319" s="14"/>
      <c r="J319" s="14"/>
      <c r="K319" s="14"/>
    </row>
    <row r="320" spans="1:11" x14ac:dyDescent="0.25">
      <c r="A320" s="20">
        <v>44697</v>
      </c>
      <c r="B320" s="253" t="s">
        <v>13871</v>
      </c>
      <c r="C320" s="253">
        <v>237</v>
      </c>
      <c r="D320" s="253"/>
      <c r="E320" s="253">
        <v>476.77</v>
      </c>
      <c r="F320" s="14"/>
      <c r="G320" s="14"/>
      <c r="H320" s="14"/>
      <c r="I320" s="14"/>
      <c r="J320" s="14"/>
      <c r="K320" s="14"/>
    </row>
    <row r="321" spans="1:11" x14ac:dyDescent="0.25">
      <c r="A321" s="20">
        <v>44697</v>
      </c>
      <c r="B321" s="253" t="s">
        <v>13872</v>
      </c>
      <c r="C321" s="253">
        <v>593</v>
      </c>
      <c r="D321" s="253"/>
      <c r="E321" s="253">
        <v>1367.7</v>
      </c>
      <c r="F321" s="14"/>
      <c r="G321" s="14"/>
      <c r="H321" s="14"/>
      <c r="I321" s="14"/>
      <c r="J321" s="14"/>
      <c r="K321" s="14"/>
    </row>
    <row r="322" spans="1:11" x14ac:dyDescent="0.25">
      <c r="A322" s="20">
        <v>44697</v>
      </c>
      <c r="B322" s="253" t="s">
        <v>13873</v>
      </c>
      <c r="C322" s="253">
        <v>415</v>
      </c>
      <c r="D322" s="253"/>
      <c r="E322" s="253">
        <v>837.2</v>
      </c>
      <c r="F322" s="14"/>
      <c r="G322" s="14"/>
      <c r="H322" s="14"/>
      <c r="I322" s="14"/>
      <c r="J322" s="14"/>
      <c r="K322" s="14"/>
    </row>
    <row r="323" spans="1:11" x14ac:dyDescent="0.25">
      <c r="A323" s="20">
        <v>44697</v>
      </c>
      <c r="B323" s="253" t="s">
        <v>13874</v>
      </c>
      <c r="C323" s="253">
        <v>25</v>
      </c>
      <c r="D323" s="253">
        <v>65.81</v>
      </c>
      <c r="E323" s="253"/>
      <c r="F323" s="14"/>
      <c r="G323" s="14"/>
    </row>
    <row r="324" spans="1:11" x14ac:dyDescent="0.25">
      <c r="A324" s="20">
        <v>44697</v>
      </c>
      <c r="B324" s="253" t="s">
        <v>13875</v>
      </c>
      <c r="C324" s="253">
        <v>126</v>
      </c>
      <c r="D324" s="253"/>
      <c r="E324" s="253">
        <v>279</v>
      </c>
      <c r="F324" s="14"/>
      <c r="G324" s="14"/>
      <c r="H324" s="14"/>
      <c r="I324" s="14"/>
      <c r="J324" s="14"/>
      <c r="K324" s="14"/>
    </row>
    <row r="325" spans="1:11" x14ac:dyDescent="0.25">
      <c r="A325" s="20">
        <v>44697</v>
      </c>
      <c r="B325" s="253" t="s">
        <v>13876</v>
      </c>
      <c r="C325" s="253">
        <v>302</v>
      </c>
      <c r="D325" s="253"/>
      <c r="E325" s="253">
        <v>853.06</v>
      </c>
      <c r="F325" s="14"/>
      <c r="G325" s="14"/>
      <c r="H325" s="14"/>
      <c r="I325" s="14"/>
      <c r="J325" s="14"/>
      <c r="K325" s="14"/>
    </row>
    <row r="326" spans="1:11" x14ac:dyDescent="0.25">
      <c r="A326" s="20">
        <v>44697</v>
      </c>
      <c r="B326" s="253" t="s">
        <v>13877</v>
      </c>
      <c r="C326" s="253">
        <v>770</v>
      </c>
      <c r="D326" s="253"/>
      <c r="E326" s="253">
        <v>1547.55</v>
      </c>
      <c r="F326" s="14"/>
      <c r="G326" s="14"/>
      <c r="H326" s="14"/>
      <c r="I326" s="14"/>
      <c r="J326" s="14"/>
      <c r="K326" s="14"/>
    </row>
    <row r="327" spans="1:11" x14ac:dyDescent="0.25">
      <c r="A327" s="20">
        <v>44697</v>
      </c>
      <c r="B327" s="253" t="s">
        <v>13878</v>
      </c>
      <c r="C327" s="253">
        <v>55</v>
      </c>
      <c r="D327" s="253">
        <v>211.01</v>
      </c>
      <c r="E327" s="253"/>
      <c r="F327" s="14"/>
      <c r="G327" s="14"/>
      <c r="H327" s="14"/>
      <c r="I327" s="14"/>
      <c r="J327" s="14"/>
      <c r="K327" s="14"/>
    </row>
    <row r="328" spans="1:11" x14ac:dyDescent="0.25">
      <c r="A328" s="20">
        <v>44697</v>
      </c>
      <c r="B328" s="363" t="s">
        <v>13879</v>
      </c>
      <c r="C328" s="297"/>
      <c r="D328" s="253"/>
      <c r="E328" s="253"/>
      <c r="F328" s="287" t="s">
        <v>13892</v>
      </c>
      <c r="G328" s="14"/>
      <c r="H328" s="14"/>
      <c r="I328" s="14"/>
      <c r="J328" s="14"/>
      <c r="K328" s="14"/>
    </row>
    <row r="329" spans="1:11" x14ac:dyDescent="0.25">
      <c r="A329" s="20">
        <v>44697</v>
      </c>
      <c r="B329" s="253" t="s">
        <v>13880</v>
      </c>
      <c r="C329" s="313">
        <v>10</v>
      </c>
      <c r="D329" s="21">
        <v>55.35</v>
      </c>
      <c r="E329" s="253"/>
      <c r="F329" s="14"/>
      <c r="G329" s="14"/>
      <c r="H329" s="14"/>
      <c r="I329" s="14"/>
      <c r="J329" s="14"/>
      <c r="K329" s="14"/>
    </row>
    <row r="330" spans="1:11" x14ac:dyDescent="0.25">
      <c r="A330" s="20">
        <v>44697</v>
      </c>
      <c r="B330" s="297" t="s">
        <v>13881</v>
      </c>
      <c r="C330" s="184">
        <v>82</v>
      </c>
      <c r="D330" s="21">
        <v>241.33</v>
      </c>
      <c r="E330" s="253"/>
      <c r="F330" s="14"/>
      <c r="G330" s="14"/>
    </row>
    <row r="331" spans="1:11" x14ac:dyDescent="0.25">
      <c r="A331" s="20">
        <v>44697</v>
      </c>
      <c r="B331" s="297" t="s">
        <v>13883</v>
      </c>
      <c r="C331" s="184">
        <v>35</v>
      </c>
      <c r="D331" s="253"/>
      <c r="E331" s="21">
        <v>72.8</v>
      </c>
      <c r="F331" s="14"/>
      <c r="G331" s="14"/>
    </row>
    <row r="332" spans="1:11" x14ac:dyDescent="0.25">
      <c r="A332" s="20">
        <v>44697</v>
      </c>
      <c r="B332" s="297" t="s">
        <v>13884</v>
      </c>
      <c r="C332" s="184">
        <v>121</v>
      </c>
      <c r="D332" s="253"/>
      <c r="E332" s="21">
        <v>265.5</v>
      </c>
      <c r="F332" s="14"/>
      <c r="G332" s="14"/>
    </row>
    <row r="333" spans="1:11" x14ac:dyDescent="0.25">
      <c r="A333" s="20">
        <v>44697</v>
      </c>
      <c r="B333" s="297" t="s">
        <v>13885</v>
      </c>
      <c r="C333" s="184">
        <v>79</v>
      </c>
      <c r="D333" s="253"/>
      <c r="E333" s="21">
        <v>171</v>
      </c>
      <c r="F333" s="23"/>
    </row>
    <row r="334" spans="1:11" x14ac:dyDescent="0.25">
      <c r="A334" s="20">
        <v>44697</v>
      </c>
      <c r="B334" s="297" t="s">
        <v>13886</v>
      </c>
      <c r="C334" s="184">
        <v>558</v>
      </c>
      <c r="D334" s="253"/>
      <c r="E334" s="60">
        <v>2250.56</v>
      </c>
      <c r="F334" s="233"/>
    </row>
    <row r="335" spans="1:11" x14ac:dyDescent="0.25">
      <c r="A335" s="20">
        <v>44697</v>
      </c>
      <c r="B335" s="297" t="s">
        <v>13887</v>
      </c>
      <c r="C335" s="184">
        <v>10</v>
      </c>
      <c r="D335" s="21">
        <v>55.35</v>
      </c>
      <c r="E335" s="253"/>
      <c r="F335" s="14"/>
      <c r="G335" s="14"/>
    </row>
    <row r="336" spans="1:11" x14ac:dyDescent="0.25">
      <c r="A336" s="20">
        <v>44697</v>
      </c>
      <c r="B336" s="297" t="s">
        <v>13888</v>
      </c>
      <c r="C336" s="184">
        <v>70</v>
      </c>
      <c r="D336" s="21">
        <v>142.93</v>
      </c>
      <c r="E336" s="253"/>
      <c r="F336" s="14"/>
      <c r="G336" s="14"/>
    </row>
    <row r="337" spans="1:7" x14ac:dyDescent="0.25">
      <c r="A337" s="20">
        <v>44697</v>
      </c>
      <c r="B337" s="297" t="s">
        <v>13889</v>
      </c>
      <c r="C337" s="184">
        <v>336</v>
      </c>
      <c r="D337" s="253"/>
      <c r="E337" s="249">
        <v>580.5</v>
      </c>
      <c r="F337" s="14"/>
      <c r="G337" s="14"/>
    </row>
    <row r="338" spans="1:7" x14ac:dyDescent="0.25">
      <c r="A338" s="20">
        <v>44697</v>
      </c>
      <c r="B338" s="310" t="s">
        <v>13890</v>
      </c>
      <c r="C338" s="366">
        <v>13</v>
      </c>
      <c r="D338" s="367">
        <v>55.35</v>
      </c>
      <c r="E338" s="253"/>
      <c r="F338" s="14"/>
      <c r="G338" s="14"/>
    </row>
    <row r="339" spans="1:7" x14ac:dyDescent="0.25">
      <c r="A339" s="250">
        <v>44698</v>
      </c>
      <c r="B339" s="21" t="s">
        <v>13893</v>
      </c>
      <c r="C339" s="21">
        <v>15</v>
      </c>
      <c r="D339" s="112"/>
      <c r="E339" s="21">
        <v>49.4</v>
      </c>
      <c r="F339" s="287"/>
      <c r="G339" s="14"/>
    </row>
    <row r="340" spans="1:7" x14ac:dyDescent="0.25">
      <c r="A340" s="250">
        <v>44698</v>
      </c>
      <c r="B340" s="21" t="s">
        <v>13894</v>
      </c>
      <c r="C340" s="21">
        <v>266</v>
      </c>
      <c r="D340" s="112"/>
      <c r="E340" s="21">
        <v>547.20000000000005</v>
      </c>
      <c r="F340" s="14"/>
      <c r="G340" s="14"/>
    </row>
    <row r="341" spans="1:7" x14ac:dyDescent="0.25">
      <c r="A341" s="250">
        <v>44698</v>
      </c>
      <c r="B341" s="21" t="s">
        <v>13895</v>
      </c>
      <c r="C341" s="21">
        <v>96</v>
      </c>
      <c r="D341" s="249">
        <v>435.31</v>
      </c>
      <c r="E341" s="253"/>
      <c r="F341" s="14"/>
      <c r="G341" s="14"/>
    </row>
    <row r="342" spans="1:7" x14ac:dyDescent="0.25">
      <c r="A342" s="250">
        <v>44698</v>
      </c>
      <c r="B342" s="21" t="s">
        <v>13896</v>
      </c>
      <c r="C342" s="21">
        <v>1100</v>
      </c>
      <c r="D342" s="253"/>
      <c r="E342" s="60">
        <v>2238.08</v>
      </c>
      <c r="F342" s="14"/>
      <c r="G342" s="14"/>
    </row>
    <row r="343" spans="1:7" x14ac:dyDescent="0.25">
      <c r="A343" s="250">
        <v>44698</v>
      </c>
      <c r="B343" s="21" t="s">
        <v>13897</v>
      </c>
      <c r="C343" s="253">
        <v>214</v>
      </c>
      <c r="D343" s="253"/>
      <c r="E343" s="21">
        <v>388.8</v>
      </c>
      <c r="F343" s="14"/>
      <c r="G343" s="14"/>
    </row>
    <row r="344" spans="1:7" x14ac:dyDescent="0.25">
      <c r="A344" s="250">
        <v>44698</v>
      </c>
      <c r="B344" s="21" t="s">
        <v>13898</v>
      </c>
      <c r="C344" s="21">
        <v>25</v>
      </c>
      <c r="D344" s="21">
        <v>46.49</v>
      </c>
      <c r="E344" s="21"/>
      <c r="F344" s="14"/>
      <c r="G344" s="14"/>
    </row>
    <row r="345" spans="1:7" x14ac:dyDescent="0.25">
      <c r="A345" s="250">
        <v>44698</v>
      </c>
      <c r="B345" s="21" t="s">
        <v>13899</v>
      </c>
      <c r="C345" s="21">
        <v>22</v>
      </c>
      <c r="D345" s="21">
        <v>60.89</v>
      </c>
      <c r="E345" s="21"/>
      <c r="F345" s="14"/>
      <c r="G345" s="14"/>
    </row>
    <row r="346" spans="1:7" x14ac:dyDescent="0.25">
      <c r="A346" s="250">
        <v>44698</v>
      </c>
      <c r="B346" s="21" t="s">
        <v>13900</v>
      </c>
      <c r="C346" s="21">
        <v>12</v>
      </c>
      <c r="D346" s="21">
        <v>70.36</v>
      </c>
      <c r="E346" s="21"/>
      <c r="F346" s="14"/>
      <c r="G346" s="14"/>
    </row>
    <row r="347" spans="1:7" x14ac:dyDescent="0.25">
      <c r="A347" s="250">
        <v>44698</v>
      </c>
      <c r="B347" s="21" t="s">
        <v>13901</v>
      </c>
      <c r="C347" s="21">
        <v>83</v>
      </c>
      <c r="D347" s="253"/>
      <c r="E347" s="21">
        <v>162</v>
      </c>
      <c r="F347" s="14"/>
      <c r="G347" s="14"/>
    </row>
    <row r="348" spans="1:7" x14ac:dyDescent="0.25">
      <c r="A348" s="250">
        <v>44698</v>
      </c>
      <c r="B348" s="21" t="s">
        <v>13902</v>
      </c>
      <c r="C348" s="21">
        <v>188</v>
      </c>
      <c r="D348" s="253"/>
      <c r="E348" s="21">
        <v>347.1</v>
      </c>
      <c r="F348" s="14"/>
      <c r="G348" s="14"/>
    </row>
    <row r="349" spans="1:7" x14ac:dyDescent="0.25">
      <c r="A349" s="250">
        <v>44698</v>
      </c>
      <c r="B349" s="21" t="s">
        <v>13903</v>
      </c>
      <c r="C349" s="249">
        <v>114</v>
      </c>
      <c r="D349" s="253"/>
      <c r="E349" s="21">
        <v>261</v>
      </c>
      <c r="F349" s="14"/>
      <c r="G349" s="14"/>
    </row>
    <row r="350" spans="1:7" x14ac:dyDescent="0.25">
      <c r="A350" s="250">
        <v>44698</v>
      </c>
      <c r="B350" s="21" t="s">
        <v>13904</v>
      </c>
      <c r="C350" s="253">
        <v>311</v>
      </c>
      <c r="D350" s="253"/>
      <c r="E350" s="21">
        <v>760.5</v>
      </c>
      <c r="F350" s="14"/>
      <c r="G350" s="14"/>
    </row>
    <row r="351" spans="1:7" x14ac:dyDescent="0.25">
      <c r="A351" s="250">
        <v>44698</v>
      </c>
      <c r="B351" s="21" t="s">
        <v>13905</v>
      </c>
      <c r="C351" s="21">
        <v>75</v>
      </c>
      <c r="D351" s="253"/>
      <c r="E351" s="21">
        <v>189</v>
      </c>
      <c r="F351" s="14"/>
      <c r="G351" s="14"/>
    </row>
    <row r="352" spans="1:7" x14ac:dyDescent="0.25">
      <c r="A352" s="250">
        <v>44698</v>
      </c>
      <c r="B352" s="149" t="s">
        <v>13906</v>
      </c>
      <c r="C352" s="21">
        <v>68</v>
      </c>
      <c r="D352" s="249">
        <v>243.47</v>
      </c>
      <c r="E352" s="253"/>
      <c r="F352" s="23"/>
    </row>
    <row r="353" spans="1:7" x14ac:dyDescent="0.25">
      <c r="A353" s="250">
        <v>44698</v>
      </c>
      <c r="B353" s="21" t="s">
        <v>13907</v>
      </c>
      <c r="C353" s="21">
        <v>1001</v>
      </c>
      <c r="D353" s="253"/>
      <c r="E353" s="60">
        <v>3067.48</v>
      </c>
      <c r="F353" s="23"/>
    </row>
    <row r="354" spans="1:7" x14ac:dyDescent="0.25">
      <c r="A354" s="250">
        <v>44698</v>
      </c>
      <c r="B354" s="21" t="s">
        <v>13908</v>
      </c>
      <c r="C354" s="21">
        <v>179</v>
      </c>
      <c r="D354" s="253"/>
      <c r="E354" s="21">
        <v>391.5</v>
      </c>
      <c r="F354" s="14"/>
      <c r="G354" s="14"/>
    </row>
    <row r="355" spans="1:7" x14ac:dyDescent="0.25">
      <c r="A355" s="250">
        <v>44698</v>
      </c>
      <c r="B355" s="21" t="s">
        <v>13909</v>
      </c>
      <c r="C355" s="21">
        <v>67</v>
      </c>
      <c r="D355" s="253"/>
      <c r="E355" s="21">
        <v>139.5</v>
      </c>
      <c r="F355" s="14"/>
      <c r="G355" s="14"/>
    </row>
    <row r="356" spans="1:7" x14ac:dyDescent="0.25">
      <c r="A356" s="250">
        <v>44698</v>
      </c>
      <c r="B356" s="21" t="s">
        <v>13910</v>
      </c>
      <c r="C356" s="253">
        <v>70</v>
      </c>
      <c r="D356" s="253"/>
      <c r="E356" s="21">
        <v>241.7</v>
      </c>
      <c r="F356" s="14"/>
      <c r="G356" s="14"/>
    </row>
    <row r="357" spans="1:7" x14ac:dyDescent="0.25">
      <c r="A357" s="250">
        <v>44698</v>
      </c>
      <c r="B357" s="21" t="s">
        <v>13911</v>
      </c>
      <c r="C357" s="253">
        <v>61</v>
      </c>
      <c r="D357" s="21">
        <v>215.87</v>
      </c>
      <c r="E357" s="253"/>
      <c r="F357" s="14"/>
      <c r="G357" s="14"/>
    </row>
    <row r="358" spans="1:7" x14ac:dyDescent="0.25">
      <c r="A358" s="250">
        <v>44698</v>
      </c>
      <c r="B358" s="21" t="s">
        <v>13912</v>
      </c>
      <c r="C358" s="21">
        <v>80</v>
      </c>
      <c r="D358" s="21">
        <v>154.97999999999999</v>
      </c>
      <c r="E358" s="253"/>
      <c r="F358" s="14"/>
      <c r="G358" s="14"/>
    </row>
    <row r="359" spans="1:7" x14ac:dyDescent="0.25">
      <c r="A359" s="250">
        <v>44698</v>
      </c>
      <c r="B359" s="21" t="s">
        <v>13913</v>
      </c>
      <c r="C359" s="21">
        <v>270</v>
      </c>
      <c r="D359" s="21">
        <v>563.09</v>
      </c>
      <c r="E359" s="253"/>
      <c r="F359" s="14"/>
      <c r="G359" s="14"/>
    </row>
    <row r="360" spans="1:7" x14ac:dyDescent="0.25">
      <c r="A360" s="250">
        <v>44698</v>
      </c>
      <c r="B360" s="21" t="s">
        <v>13914</v>
      </c>
      <c r="C360" s="21">
        <v>125</v>
      </c>
      <c r="D360" s="253"/>
      <c r="E360" s="21">
        <v>461.85</v>
      </c>
      <c r="F360" s="14"/>
      <c r="G360" s="14"/>
    </row>
    <row r="361" spans="1:7" x14ac:dyDescent="0.25">
      <c r="A361" s="250">
        <v>44698</v>
      </c>
      <c r="B361" s="21" t="s">
        <v>13915</v>
      </c>
      <c r="C361" s="21">
        <v>154</v>
      </c>
      <c r="D361" s="253"/>
      <c r="E361" s="21">
        <v>348.4</v>
      </c>
      <c r="F361" s="14"/>
      <c r="G361" s="14"/>
    </row>
    <row r="362" spans="1:7" x14ac:dyDescent="0.25">
      <c r="A362" s="250">
        <v>44698</v>
      </c>
      <c r="B362" s="21" t="s">
        <v>13916</v>
      </c>
      <c r="C362" s="21">
        <v>54</v>
      </c>
      <c r="D362" s="253">
        <v>97.17</v>
      </c>
      <c r="E362" s="253"/>
      <c r="F362" s="14"/>
      <c r="G362" s="14"/>
    </row>
    <row r="363" spans="1:7" x14ac:dyDescent="0.25">
      <c r="A363" s="250">
        <v>44698</v>
      </c>
      <c r="B363" s="21" t="s">
        <v>13917</v>
      </c>
      <c r="C363" s="21">
        <v>54</v>
      </c>
      <c r="D363" s="112"/>
      <c r="E363" s="21">
        <v>103.5</v>
      </c>
      <c r="F363" s="14"/>
      <c r="G363" s="14"/>
    </row>
    <row r="364" spans="1:7" x14ac:dyDescent="0.25">
      <c r="A364" s="250">
        <v>44698</v>
      </c>
      <c r="B364" s="21" t="s">
        <v>13918</v>
      </c>
      <c r="C364" s="21">
        <v>303</v>
      </c>
      <c r="D364" s="253"/>
      <c r="E364" s="21">
        <v>762.2</v>
      </c>
      <c r="F364" s="14"/>
      <c r="G364" s="14"/>
    </row>
    <row r="365" spans="1:7" x14ac:dyDescent="0.25">
      <c r="A365" s="250">
        <v>44698</v>
      </c>
      <c r="B365" s="21" t="s">
        <v>13919</v>
      </c>
      <c r="C365" s="21">
        <v>180</v>
      </c>
      <c r="D365" s="112">
        <v>616.48</v>
      </c>
      <c r="E365" s="253"/>
      <c r="F365" s="14"/>
      <c r="G365" s="14"/>
    </row>
    <row r="366" spans="1:7" x14ac:dyDescent="0.25">
      <c r="A366" s="250">
        <v>44698</v>
      </c>
      <c r="B366" s="21" t="s">
        <v>13921</v>
      </c>
      <c r="C366" s="21">
        <v>30</v>
      </c>
      <c r="D366" s="253"/>
      <c r="E366" s="21">
        <v>67.5</v>
      </c>
      <c r="F366" s="14"/>
      <c r="G366" s="14"/>
    </row>
    <row r="367" spans="1:7" x14ac:dyDescent="0.25">
      <c r="A367" s="250">
        <v>44698</v>
      </c>
      <c r="B367" s="21" t="s">
        <v>13922</v>
      </c>
      <c r="C367" s="23">
        <v>58</v>
      </c>
      <c r="D367" s="253">
        <v>179.09</v>
      </c>
      <c r="E367" s="253"/>
      <c r="F367" s="14"/>
      <c r="G367" s="14"/>
    </row>
    <row r="368" spans="1:7" x14ac:dyDescent="0.25">
      <c r="A368" s="250">
        <v>44698</v>
      </c>
      <c r="B368" s="21" t="s">
        <v>13923</v>
      </c>
      <c r="C368" s="301">
        <v>22</v>
      </c>
      <c r="D368" s="253"/>
      <c r="E368" s="21">
        <v>52</v>
      </c>
      <c r="F368" s="14"/>
      <c r="G368" s="14"/>
    </row>
    <row r="369" spans="1:7" x14ac:dyDescent="0.25">
      <c r="A369" s="250">
        <v>44698</v>
      </c>
      <c r="B369" s="21" t="s">
        <v>13924</v>
      </c>
      <c r="C369" s="253">
        <v>286</v>
      </c>
      <c r="D369" s="253"/>
      <c r="E369" s="21">
        <v>704.07</v>
      </c>
      <c r="F369" s="14"/>
      <c r="G369" s="14"/>
    </row>
    <row r="370" spans="1:7" x14ac:dyDescent="0.25">
      <c r="A370" s="250">
        <v>44698</v>
      </c>
      <c r="B370" s="21" t="s">
        <v>13925</v>
      </c>
      <c r="C370" s="111">
        <v>52</v>
      </c>
      <c r="D370" s="253"/>
      <c r="E370" s="21">
        <v>85.5</v>
      </c>
      <c r="F370" s="14"/>
      <c r="G370" s="14"/>
    </row>
    <row r="371" spans="1:7" x14ac:dyDescent="0.25">
      <c r="A371" s="250">
        <v>44698</v>
      </c>
      <c r="B371" s="21" t="s">
        <v>13926</v>
      </c>
      <c r="C371" s="7">
        <v>25</v>
      </c>
      <c r="D371" s="253"/>
      <c r="E371" s="21">
        <v>218.4</v>
      </c>
      <c r="F371" s="14"/>
      <c r="G371" s="14"/>
    </row>
    <row r="372" spans="1:7" x14ac:dyDescent="0.25">
      <c r="A372" s="250">
        <v>44698</v>
      </c>
      <c r="B372" s="297" t="s">
        <v>13928</v>
      </c>
      <c r="C372" s="253">
        <v>49</v>
      </c>
      <c r="D372" s="253"/>
      <c r="E372" s="253">
        <v>121.18</v>
      </c>
      <c r="F372" s="14"/>
      <c r="G372" s="14"/>
    </row>
    <row r="373" spans="1:7" x14ac:dyDescent="0.25">
      <c r="A373" s="250">
        <v>44698</v>
      </c>
      <c r="B373" s="297" t="s">
        <v>13929</v>
      </c>
      <c r="C373" s="253">
        <v>74</v>
      </c>
      <c r="D373" s="253"/>
      <c r="E373" s="253">
        <v>166.32</v>
      </c>
      <c r="F373" s="14"/>
      <c r="G373" s="14"/>
    </row>
    <row r="374" spans="1:7" x14ac:dyDescent="0.25">
      <c r="A374" s="250">
        <v>44698</v>
      </c>
      <c r="B374" s="297" t="s">
        <v>13930</v>
      </c>
      <c r="C374" s="253">
        <v>16</v>
      </c>
      <c r="D374" s="253">
        <v>55.35</v>
      </c>
      <c r="E374" s="253"/>
      <c r="F374" s="14"/>
      <c r="G374" s="14"/>
    </row>
    <row r="375" spans="1:7" x14ac:dyDescent="0.25">
      <c r="A375" s="250">
        <v>44698</v>
      </c>
      <c r="B375" s="297" t="s">
        <v>13931</v>
      </c>
      <c r="C375" s="253">
        <v>10</v>
      </c>
      <c r="D375" s="253"/>
      <c r="E375" s="253">
        <v>49.4</v>
      </c>
      <c r="F375" s="14"/>
      <c r="G375" s="14"/>
    </row>
    <row r="376" spans="1:7" x14ac:dyDescent="0.25">
      <c r="A376" s="250">
        <v>44698</v>
      </c>
      <c r="B376" s="297" t="s">
        <v>13932</v>
      </c>
      <c r="C376" s="253">
        <v>315</v>
      </c>
      <c r="D376" s="253"/>
      <c r="E376" s="253">
        <v>636.98</v>
      </c>
      <c r="F376" s="14"/>
      <c r="G376" s="14"/>
    </row>
    <row r="377" spans="1:7" x14ac:dyDescent="0.25">
      <c r="A377" s="250">
        <v>44698</v>
      </c>
      <c r="B377" s="297" t="s">
        <v>13933</v>
      </c>
      <c r="C377" s="253">
        <v>300</v>
      </c>
      <c r="D377" s="253"/>
      <c r="E377" s="253">
        <v>624.66999999999996</v>
      </c>
      <c r="F377" s="14"/>
      <c r="G377" s="14"/>
    </row>
    <row r="378" spans="1:7" x14ac:dyDescent="0.25">
      <c r="A378" s="250">
        <v>44698</v>
      </c>
      <c r="B378" s="297" t="s">
        <v>13934</v>
      </c>
      <c r="C378" s="253">
        <v>78</v>
      </c>
      <c r="D378" s="253">
        <v>210.33</v>
      </c>
      <c r="E378" s="253"/>
      <c r="F378" s="14"/>
      <c r="G378" s="14"/>
    </row>
    <row r="379" spans="1:7" x14ac:dyDescent="0.25">
      <c r="A379" s="250">
        <v>44698</v>
      </c>
      <c r="B379" s="297" t="s">
        <v>13935</v>
      </c>
      <c r="C379" s="253">
        <v>10</v>
      </c>
      <c r="D379" s="253">
        <v>54.5</v>
      </c>
      <c r="E379" s="253"/>
      <c r="F379" s="14"/>
      <c r="G379" s="14"/>
    </row>
    <row r="380" spans="1:7" x14ac:dyDescent="0.25">
      <c r="A380" s="250">
        <v>44699</v>
      </c>
      <c r="B380" s="253" t="s">
        <v>13936</v>
      </c>
      <c r="C380" s="253">
        <v>82</v>
      </c>
      <c r="D380" s="253"/>
      <c r="E380" s="253">
        <v>222.7</v>
      </c>
      <c r="F380" s="14"/>
      <c r="G380" s="14"/>
    </row>
    <row r="381" spans="1:7" x14ac:dyDescent="0.25">
      <c r="A381" s="250">
        <v>44699</v>
      </c>
      <c r="B381" s="253" t="s">
        <v>13937</v>
      </c>
      <c r="C381" s="253">
        <v>14</v>
      </c>
      <c r="D381" s="253">
        <v>63.96</v>
      </c>
      <c r="E381" s="253"/>
      <c r="F381" s="14"/>
      <c r="G381" s="14"/>
    </row>
    <row r="382" spans="1:7" x14ac:dyDescent="0.25">
      <c r="A382" s="250">
        <v>44699</v>
      </c>
      <c r="B382" s="253" t="s">
        <v>13938</v>
      </c>
      <c r="C382" s="253">
        <v>112</v>
      </c>
      <c r="D382" s="253">
        <v>309.95999999999998</v>
      </c>
      <c r="E382" s="253"/>
      <c r="F382" s="14"/>
      <c r="G382" s="14"/>
    </row>
    <row r="383" spans="1:7" x14ac:dyDescent="0.25">
      <c r="A383" s="250">
        <v>44699</v>
      </c>
      <c r="B383" s="253" t="s">
        <v>13939</v>
      </c>
      <c r="C383" s="253">
        <v>34</v>
      </c>
      <c r="D383" s="253"/>
      <c r="E383" s="253">
        <v>67</v>
      </c>
      <c r="F383" s="14"/>
      <c r="G383" s="14"/>
    </row>
    <row r="384" spans="1:7" x14ac:dyDescent="0.25">
      <c r="A384" s="250">
        <v>44699</v>
      </c>
      <c r="B384" s="363" t="s">
        <v>13940</v>
      </c>
      <c r="C384" s="253"/>
      <c r="D384" s="253"/>
      <c r="E384" s="253"/>
      <c r="F384" s="287" t="s">
        <v>13974</v>
      </c>
      <c r="G384" s="14"/>
    </row>
    <row r="385" spans="1:7" x14ac:dyDescent="0.25">
      <c r="A385" s="250">
        <v>44699</v>
      </c>
      <c r="B385" s="297" t="s">
        <v>13941</v>
      </c>
      <c r="C385" s="253">
        <v>30</v>
      </c>
      <c r="D385" s="253"/>
      <c r="E385" s="253">
        <v>130.5</v>
      </c>
      <c r="F385" s="14"/>
      <c r="G385" s="14"/>
    </row>
    <row r="386" spans="1:7" x14ac:dyDescent="0.25">
      <c r="A386" s="250">
        <v>44699</v>
      </c>
      <c r="B386" s="297" t="s">
        <v>13942</v>
      </c>
      <c r="C386" s="253">
        <v>97</v>
      </c>
      <c r="D386" s="253"/>
      <c r="E386" s="253">
        <v>225</v>
      </c>
      <c r="F386" s="14"/>
      <c r="G386" s="14"/>
    </row>
    <row r="387" spans="1:7" x14ac:dyDescent="0.25">
      <c r="A387" s="250">
        <v>44699</v>
      </c>
      <c r="B387" s="253" t="s">
        <v>13943</v>
      </c>
      <c r="C387" s="253">
        <v>20</v>
      </c>
      <c r="D387" s="253"/>
      <c r="E387" s="253"/>
      <c r="F387" s="14" t="s">
        <v>13975</v>
      </c>
      <c r="G387" s="14"/>
    </row>
    <row r="388" spans="1:7" x14ac:dyDescent="0.25">
      <c r="A388" s="250">
        <v>44699</v>
      </c>
      <c r="B388" s="253" t="s">
        <v>13944</v>
      </c>
      <c r="C388" s="111">
        <v>120</v>
      </c>
      <c r="D388" s="253"/>
      <c r="E388" s="111">
        <v>229.1</v>
      </c>
      <c r="F388" s="23"/>
    </row>
    <row r="389" spans="1:7" x14ac:dyDescent="0.25">
      <c r="A389" s="250">
        <v>44699</v>
      </c>
      <c r="B389" s="253" t="s">
        <v>13945</v>
      </c>
      <c r="C389" s="253">
        <v>39</v>
      </c>
      <c r="D389" s="111">
        <v>121.77</v>
      </c>
      <c r="E389" s="253"/>
      <c r="F389" s="14"/>
      <c r="G389" s="14"/>
    </row>
    <row r="390" spans="1:7" x14ac:dyDescent="0.25">
      <c r="A390" s="250">
        <v>44699</v>
      </c>
      <c r="B390" s="253" t="s">
        <v>13946</v>
      </c>
      <c r="C390" s="253">
        <v>16</v>
      </c>
      <c r="D390" s="253"/>
      <c r="E390" s="111">
        <v>49.5</v>
      </c>
      <c r="F390" s="14"/>
      <c r="G390" s="14"/>
    </row>
    <row r="391" spans="1:7" x14ac:dyDescent="0.25">
      <c r="A391" s="250">
        <v>44699</v>
      </c>
      <c r="B391" s="253" t="s">
        <v>13947</v>
      </c>
      <c r="C391" s="253">
        <v>75</v>
      </c>
      <c r="D391" s="253">
        <v>268.63</v>
      </c>
      <c r="E391" s="253"/>
      <c r="F391" s="14"/>
      <c r="G391" s="14"/>
    </row>
    <row r="392" spans="1:7" x14ac:dyDescent="0.25">
      <c r="A392" s="250">
        <v>44699</v>
      </c>
      <c r="B392" s="253" t="s">
        <v>13948</v>
      </c>
      <c r="C392" s="253">
        <v>616</v>
      </c>
      <c r="D392" s="253"/>
      <c r="E392" s="253">
        <v>1326.96</v>
      </c>
      <c r="F392" s="14"/>
      <c r="G392" s="14"/>
    </row>
    <row r="393" spans="1:7" x14ac:dyDescent="0.25">
      <c r="A393" s="250">
        <v>44699</v>
      </c>
      <c r="B393" s="253" t="s">
        <v>13949</v>
      </c>
      <c r="C393" s="253">
        <v>30</v>
      </c>
      <c r="D393" s="253">
        <v>89.54</v>
      </c>
      <c r="E393" s="253"/>
      <c r="F393" s="14"/>
      <c r="G393" s="14"/>
    </row>
    <row r="394" spans="1:7" x14ac:dyDescent="0.25">
      <c r="A394" s="250">
        <v>44699</v>
      </c>
      <c r="B394" s="253" t="s">
        <v>13950</v>
      </c>
      <c r="C394" s="253">
        <v>110</v>
      </c>
      <c r="D394" s="253"/>
      <c r="E394" s="253">
        <v>247</v>
      </c>
      <c r="F394" s="14"/>
      <c r="G394" s="14"/>
    </row>
    <row r="395" spans="1:7" x14ac:dyDescent="0.25">
      <c r="A395" s="250">
        <v>44699</v>
      </c>
      <c r="B395" s="253" t="s">
        <v>13951</v>
      </c>
      <c r="C395" s="253">
        <v>118</v>
      </c>
      <c r="D395" s="253"/>
      <c r="E395" s="253">
        <v>243</v>
      </c>
      <c r="F395" s="14"/>
      <c r="G395" s="14"/>
    </row>
    <row r="396" spans="1:7" x14ac:dyDescent="0.25">
      <c r="A396" s="250">
        <v>44699</v>
      </c>
      <c r="B396" s="253" t="s">
        <v>13953</v>
      </c>
      <c r="C396" s="253">
        <v>80</v>
      </c>
      <c r="D396" s="253">
        <v>309.95999999999998</v>
      </c>
      <c r="E396" s="253"/>
      <c r="F396" s="287"/>
      <c r="G396" s="14"/>
    </row>
    <row r="397" spans="1:7" x14ac:dyDescent="0.25">
      <c r="A397" s="250">
        <v>44699</v>
      </c>
      <c r="B397" s="253" t="s">
        <v>13954</v>
      </c>
      <c r="C397" s="253">
        <v>94</v>
      </c>
      <c r="D397" s="253">
        <v>307.01</v>
      </c>
      <c r="E397" s="253"/>
      <c r="F397" s="14"/>
      <c r="G397" s="14"/>
    </row>
    <row r="398" spans="1:7" x14ac:dyDescent="0.25">
      <c r="A398" s="250">
        <v>44699</v>
      </c>
      <c r="B398" s="253" t="s">
        <v>13955</v>
      </c>
      <c r="C398" s="253">
        <v>13</v>
      </c>
      <c r="D398" s="253">
        <v>63.96</v>
      </c>
      <c r="E398" s="253"/>
      <c r="F398" s="14"/>
      <c r="G398" s="14"/>
    </row>
    <row r="399" spans="1:7" x14ac:dyDescent="0.25">
      <c r="A399" s="250">
        <v>44699</v>
      </c>
      <c r="B399" s="253" t="s">
        <v>13956</v>
      </c>
      <c r="C399" s="253">
        <v>35</v>
      </c>
      <c r="D399" s="253"/>
      <c r="E399" s="253">
        <v>83.2</v>
      </c>
      <c r="F399" s="14"/>
      <c r="G399" s="14"/>
    </row>
    <row r="400" spans="1:7" x14ac:dyDescent="0.25">
      <c r="A400" s="250">
        <v>44699</v>
      </c>
      <c r="B400" s="253" t="s">
        <v>13957</v>
      </c>
      <c r="C400" s="253">
        <v>638</v>
      </c>
      <c r="D400" s="253"/>
      <c r="E400" s="253">
        <v>1296</v>
      </c>
      <c r="F400" s="14"/>
      <c r="G400" s="14"/>
    </row>
    <row r="401" spans="1:7" x14ac:dyDescent="0.25">
      <c r="A401" s="250">
        <v>44699</v>
      </c>
      <c r="B401" s="253" t="s">
        <v>13958</v>
      </c>
      <c r="C401" s="253">
        <v>728</v>
      </c>
      <c r="D401" s="253"/>
      <c r="E401" s="253">
        <v>1996.8</v>
      </c>
      <c r="F401" s="14"/>
      <c r="G401" s="14"/>
    </row>
    <row r="402" spans="1:7" x14ac:dyDescent="0.25">
      <c r="A402" s="250">
        <v>44699</v>
      </c>
      <c r="B402" s="253" t="s">
        <v>13959</v>
      </c>
      <c r="C402" s="253">
        <v>452</v>
      </c>
      <c r="D402" s="253">
        <v>1699.25</v>
      </c>
      <c r="E402" s="253"/>
      <c r="F402" s="14"/>
      <c r="G402" s="14"/>
    </row>
    <row r="403" spans="1:7" x14ac:dyDescent="0.25">
      <c r="A403" s="250">
        <v>44699</v>
      </c>
      <c r="B403" s="253" t="s">
        <v>13960</v>
      </c>
      <c r="C403" s="253">
        <v>18</v>
      </c>
      <c r="D403" s="253">
        <v>77.489999999999995</v>
      </c>
      <c r="E403" s="253"/>
      <c r="F403" s="23"/>
    </row>
    <row r="404" spans="1:7" x14ac:dyDescent="0.25">
      <c r="A404" s="250">
        <v>44699</v>
      </c>
      <c r="B404" s="253" t="s">
        <v>13961</v>
      </c>
      <c r="C404" s="253">
        <v>37.159999999999997</v>
      </c>
      <c r="D404" s="253"/>
      <c r="E404" s="253">
        <v>63</v>
      </c>
      <c r="F404" s="23"/>
    </row>
    <row r="405" spans="1:7" x14ac:dyDescent="0.25">
      <c r="A405" s="250">
        <v>44699</v>
      </c>
      <c r="B405" s="253" t="s">
        <v>13962</v>
      </c>
      <c r="C405" s="253">
        <v>436</v>
      </c>
      <c r="D405" s="253"/>
      <c r="E405" s="253">
        <v>1769.56</v>
      </c>
      <c r="F405" s="14"/>
      <c r="G405" s="14"/>
    </row>
    <row r="406" spans="1:7" x14ac:dyDescent="0.25">
      <c r="A406" s="250">
        <v>44699</v>
      </c>
      <c r="B406" s="253" t="s">
        <v>13963</v>
      </c>
      <c r="C406" s="253">
        <v>10</v>
      </c>
      <c r="D406" s="253"/>
      <c r="E406" s="253">
        <v>38.25</v>
      </c>
      <c r="F406" s="14"/>
      <c r="G406" s="14"/>
    </row>
    <row r="407" spans="1:7" x14ac:dyDescent="0.25">
      <c r="A407" s="250">
        <v>44699</v>
      </c>
      <c r="B407" s="253" t="s">
        <v>13964</v>
      </c>
      <c r="C407" s="253">
        <v>475</v>
      </c>
      <c r="D407" s="253"/>
      <c r="E407" s="253">
        <v>1383.2</v>
      </c>
      <c r="F407" s="14"/>
      <c r="G407" s="14"/>
    </row>
    <row r="408" spans="1:7" x14ac:dyDescent="0.25">
      <c r="A408" s="250">
        <v>44699</v>
      </c>
      <c r="B408" s="253" t="s">
        <v>13965</v>
      </c>
      <c r="C408" s="253">
        <v>515</v>
      </c>
      <c r="D408" s="253"/>
      <c r="E408" s="253">
        <v>1016.55</v>
      </c>
      <c r="F408" s="14"/>
      <c r="G408" s="14"/>
    </row>
    <row r="409" spans="1:7" x14ac:dyDescent="0.25">
      <c r="A409" s="250">
        <v>44699</v>
      </c>
      <c r="B409" s="253" t="s">
        <v>13966</v>
      </c>
      <c r="C409" s="253">
        <v>102</v>
      </c>
      <c r="D409" s="253"/>
      <c r="E409" s="253">
        <v>225</v>
      </c>
      <c r="F409" s="14"/>
      <c r="G409" s="14"/>
    </row>
    <row r="410" spans="1:7" x14ac:dyDescent="0.25">
      <c r="A410" s="250">
        <v>44699</v>
      </c>
      <c r="B410" s="253" t="s">
        <v>13967</v>
      </c>
      <c r="C410" s="253">
        <v>90</v>
      </c>
      <c r="D410" s="253"/>
      <c r="E410" s="253">
        <v>218.4</v>
      </c>
      <c r="F410" s="14"/>
      <c r="G410" s="14"/>
    </row>
    <row r="411" spans="1:7" x14ac:dyDescent="0.25">
      <c r="A411" s="250">
        <v>44699</v>
      </c>
      <c r="B411" s="253" t="s">
        <v>13968</v>
      </c>
      <c r="C411" s="253">
        <v>336</v>
      </c>
      <c r="D411" s="253"/>
      <c r="E411" s="253">
        <v>991.9</v>
      </c>
      <c r="F411" s="14"/>
      <c r="G411" s="14"/>
    </row>
    <row r="412" spans="1:7" x14ac:dyDescent="0.25">
      <c r="A412" s="250">
        <v>44699</v>
      </c>
      <c r="B412" s="253" t="s">
        <v>13969</v>
      </c>
      <c r="C412" s="253">
        <v>29</v>
      </c>
      <c r="D412" s="253">
        <v>116.24</v>
      </c>
      <c r="E412" s="253"/>
      <c r="F412" s="14"/>
      <c r="G412" s="14"/>
    </row>
    <row r="413" spans="1:7" x14ac:dyDescent="0.25">
      <c r="A413" s="250">
        <v>44699</v>
      </c>
      <c r="B413" s="253" t="s">
        <v>13970</v>
      </c>
      <c r="C413" s="253">
        <v>225</v>
      </c>
      <c r="D413" s="253"/>
      <c r="E413" s="253">
        <v>315</v>
      </c>
      <c r="F413" s="14"/>
      <c r="G413" s="14"/>
    </row>
    <row r="414" spans="1:7" x14ac:dyDescent="0.25">
      <c r="A414" s="250">
        <v>44699</v>
      </c>
      <c r="B414" s="253" t="s">
        <v>13971</v>
      </c>
      <c r="C414" s="253">
        <v>39</v>
      </c>
      <c r="D414" s="253">
        <v>127.31</v>
      </c>
      <c r="E414" s="253"/>
      <c r="F414" s="14"/>
      <c r="G414" s="14"/>
    </row>
    <row r="415" spans="1:7" x14ac:dyDescent="0.25">
      <c r="A415" s="250">
        <v>44699</v>
      </c>
      <c r="B415" s="253" t="s">
        <v>13972</v>
      </c>
      <c r="C415" s="253">
        <v>33</v>
      </c>
      <c r="D415" s="253">
        <v>119.31</v>
      </c>
      <c r="E415" s="253"/>
      <c r="F415" s="14"/>
      <c r="G415" s="14"/>
    </row>
    <row r="416" spans="1:7" x14ac:dyDescent="0.25">
      <c r="A416" s="20">
        <v>44699</v>
      </c>
      <c r="B416" s="253" t="s">
        <v>13973</v>
      </c>
      <c r="C416" s="253">
        <v>65</v>
      </c>
      <c r="D416" s="253">
        <v>215.87</v>
      </c>
      <c r="E416" s="253"/>
      <c r="F416" s="14"/>
      <c r="G416" s="14"/>
    </row>
    <row r="417" spans="1:7" x14ac:dyDescent="0.25">
      <c r="A417" s="20">
        <v>44700</v>
      </c>
      <c r="B417" s="67" t="s">
        <v>13976</v>
      </c>
      <c r="C417" s="369">
        <v>656</v>
      </c>
      <c r="D417" s="310"/>
      <c r="E417" s="60">
        <v>1998.71</v>
      </c>
      <c r="F417" s="14"/>
      <c r="G417" s="14"/>
    </row>
    <row r="418" spans="1:7" x14ac:dyDescent="0.25">
      <c r="A418" s="20">
        <v>44700</v>
      </c>
      <c r="B418" s="21" t="s">
        <v>13977</v>
      </c>
      <c r="C418" s="21">
        <v>35</v>
      </c>
      <c r="D418" s="253"/>
      <c r="E418" s="21">
        <v>79</v>
      </c>
      <c r="F418" s="14"/>
      <c r="G418" s="14"/>
    </row>
    <row r="419" spans="1:7" ht="25.5" x14ac:dyDescent="0.25">
      <c r="A419" s="20">
        <v>44700</v>
      </c>
      <c r="B419" s="21" t="s">
        <v>13978</v>
      </c>
      <c r="C419" s="21">
        <v>70</v>
      </c>
      <c r="D419" s="253">
        <v>207.81</v>
      </c>
      <c r="E419" s="253"/>
      <c r="F419" s="14"/>
      <c r="G419" s="14"/>
    </row>
    <row r="420" spans="1:7" x14ac:dyDescent="0.25">
      <c r="A420" s="20">
        <v>44700</v>
      </c>
      <c r="B420" s="21" t="s">
        <v>13979</v>
      </c>
      <c r="C420" s="21">
        <v>700</v>
      </c>
      <c r="D420" s="253"/>
      <c r="E420" s="60">
        <v>1710</v>
      </c>
      <c r="F420" s="14"/>
      <c r="G420" s="14"/>
    </row>
    <row r="421" spans="1:7" x14ac:dyDescent="0.25">
      <c r="A421" s="20">
        <v>44700</v>
      </c>
      <c r="B421" s="21" t="s">
        <v>13980</v>
      </c>
      <c r="C421" s="112">
        <v>26</v>
      </c>
      <c r="D421" s="253"/>
      <c r="E421" s="21">
        <v>99</v>
      </c>
      <c r="F421" s="14"/>
      <c r="G421" s="14"/>
    </row>
    <row r="422" spans="1:7" x14ac:dyDescent="0.25">
      <c r="A422" s="20">
        <v>44700</v>
      </c>
      <c r="B422" s="21" t="s">
        <v>13981</v>
      </c>
      <c r="C422" s="21">
        <v>228</v>
      </c>
      <c r="D422" s="253"/>
      <c r="E422" s="21">
        <v>478.8</v>
      </c>
      <c r="F422" s="14"/>
      <c r="G422" s="14"/>
    </row>
    <row r="423" spans="1:7" x14ac:dyDescent="0.25">
      <c r="A423" s="20">
        <v>44700</v>
      </c>
      <c r="B423" s="21" t="s">
        <v>13982</v>
      </c>
      <c r="C423" s="21">
        <v>80</v>
      </c>
      <c r="D423" s="21"/>
      <c r="E423" s="21">
        <v>182</v>
      </c>
      <c r="F423" s="23"/>
    </row>
    <row r="424" spans="1:7" x14ac:dyDescent="0.25">
      <c r="A424" s="20">
        <v>44700</v>
      </c>
      <c r="B424" s="21" t="s">
        <v>13983</v>
      </c>
      <c r="C424" s="21">
        <v>220</v>
      </c>
      <c r="D424" s="21"/>
      <c r="E424" s="21">
        <v>535.6</v>
      </c>
      <c r="F424" s="23"/>
    </row>
    <row r="425" spans="1:7" x14ac:dyDescent="0.25">
      <c r="A425" s="20">
        <v>44700</v>
      </c>
      <c r="B425" s="21" t="s">
        <v>13984</v>
      </c>
      <c r="C425" s="21">
        <v>75</v>
      </c>
      <c r="D425" s="253"/>
      <c r="E425" s="21">
        <v>166.5</v>
      </c>
      <c r="F425" s="287"/>
      <c r="G425" s="14"/>
    </row>
    <row r="426" spans="1:7" x14ac:dyDescent="0.25">
      <c r="A426" s="20">
        <v>44700</v>
      </c>
      <c r="B426" s="21" t="s">
        <v>13985</v>
      </c>
      <c r="C426" s="112">
        <v>2524</v>
      </c>
      <c r="D426" s="21"/>
      <c r="E426" s="60">
        <v>4969.3500000000004</v>
      </c>
      <c r="F426" s="14"/>
      <c r="G426" s="14"/>
    </row>
    <row r="427" spans="1:7" x14ac:dyDescent="0.25">
      <c r="A427" s="20">
        <v>44700</v>
      </c>
      <c r="B427" s="21" t="s">
        <v>13986</v>
      </c>
      <c r="C427" s="253">
        <v>815</v>
      </c>
      <c r="D427" s="113">
        <v>1627.29</v>
      </c>
      <c r="E427" s="60"/>
      <c r="F427" s="14"/>
      <c r="G427" s="14"/>
    </row>
    <row r="428" spans="1:7" x14ac:dyDescent="0.25">
      <c r="A428" s="20">
        <v>44700</v>
      </c>
      <c r="B428" s="21" t="s">
        <v>13987</v>
      </c>
      <c r="C428" s="301">
        <v>6879</v>
      </c>
      <c r="D428" s="21"/>
      <c r="E428" s="60">
        <v>12335.65</v>
      </c>
      <c r="F428" s="14"/>
      <c r="G428" s="14"/>
    </row>
    <row r="429" spans="1:7" x14ac:dyDescent="0.25">
      <c r="A429" s="20">
        <v>44700</v>
      </c>
      <c r="B429" s="21" t="s">
        <v>13988</v>
      </c>
      <c r="C429" s="301">
        <v>403</v>
      </c>
      <c r="D429" s="21"/>
      <c r="E429" s="60">
        <v>791.73</v>
      </c>
      <c r="F429" s="287" t="s">
        <v>14490</v>
      </c>
      <c r="G429" s="14"/>
    </row>
    <row r="430" spans="1:7" x14ac:dyDescent="0.25">
      <c r="A430" s="20">
        <v>44700</v>
      </c>
      <c r="B430" s="21" t="s">
        <v>13989</v>
      </c>
      <c r="C430" s="301">
        <v>222</v>
      </c>
      <c r="D430" s="21"/>
      <c r="E430" s="21">
        <v>508.5</v>
      </c>
      <c r="F430" s="14"/>
      <c r="G430" s="14"/>
    </row>
    <row r="431" spans="1:7" x14ac:dyDescent="0.25">
      <c r="A431" s="20">
        <v>44700</v>
      </c>
      <c r="B431" s="21" t="s">
        <v>13990</v>
      </c>
      <c r="C431" s="301">
        <v>1513</v>
      </c>
      <c r="D431" s="21"/>
      <c r="E431" s="60"/>
      <c r="F431" s="14"/>
      <c r="G431" s="14"/>
    </row>
    <row r="432" spans="1:7" x14ac:dyDescent="0.25">
      <c r="A432" s="20">
        <v>44700</v>
      </c>
      <c r="B432" s="21" t="s">
        <v>13991</v>
      </c>
      <c r="C432" s="21">
        <v>26</v>
      </c>
      <c r="D432" s="206">
        <v>66.42</v>
      </c>
      <c r="E432" s="113"/>
      <c r="F432" s="14"/>
      <c r="G432" s="14"/>
    </row>
    <row r="433" spans="1:7" x14ac:dyDescent="0.25">
      <c r="A433" s="20">
        <v>44700</v>
      </c>
      <c r="B433" s="21" t="s">
        <v>13992</v>
      </c>
      <c r="C433" s="7">
        <v>125</v>
      </c>
      <c r="D433" s="206">
        <v>178.68</v>
      </c>
      <c r="E433" s="253"/>
      <c r="F433" s="14"/>
      <c r="G433" s="14"/>
    </row>
    <row r="434" spans="1:7" x14ac:dyDescent="0.25">
      <c r="A434" s="20">
        <v>44700</v>
      </c>
      <c r="B434" s="21" t="s">
        <v>13993</v>
      </c>
      <c r="C434" s="21">
        <v>70</v>
      </c>
      <c r="D434" s="206">
        <v>153.26</v>
      </c>
      <c r="E434" s="253"/>
      <c r="F434" s="14"/>
      <c r="G434" s="14"/>
    </row>
    <row r="435" spans="1:7" x14ac:dyDescent="0.25">
      <c r="A435" s="20">
        <v>44700</v>
      </c>
      <c r="B435" s="21" t="s">
        <v>13994</v>
      </c>
      <c r="C435" s="112">
        <v>157</v>
      </c>
      <c r="D435" s="317"/>
      <c r="E435" s="21">
        <v>324</v>
      </c>
      <c r="F435" s="14"/>
      <c r="G435" s="14"/>
    </row>
    <row r="436" spans="1:7" x14ac:dyDescent="0.25">
      <c r="A436" s="20">
        <v>44700</v>
      </c>
      <c r="B436" s="21" t="s">
        <v>13995</v>
      </c>
      <c r="C436" s="7">
        <v>168</v>
      </c>
      <c r="D436" s="317"/>
      <c r="E436" s="21">
        <v>347.2</v>
      </c>
      <c r="F436" s="14"/>
      <c r="G436" s="14"/>
    </row>
    <row r="437" spans="1:7" x14ac:dyDescent="0.25">
      <c r="A437" s="20">
        <v>44700</v>
      </c>
      <c r="B437" s="21" t="s">
        <v>13996</v>
      </c>
      <c r="C437" s="7">
        <v>33</v>
      </c>
      <c r="D437" s="206"/>
      <c r="E437" s="21">
        <v>76.5</v>
      </c>
      <c r="F437" s="14"/>
      <c r="G437" s="14"/>
    </row>
    <row r="438" spans="1:7" x14ac:dyDescent="0.25">
      <c r="A438" s="20">
        <v>44700</v>
      </c>
      <c r="B438" s="21" t="s">
        <v>13997</v>
      </c>
      <c r="C438" s="7">
        <v>70</v>
      </c>
      <c r="D438" s="206"/>
      <c r="E438" s="21">
        <v>166.4</v>
      </c>
      <c r="F438" s="14"/>
      <c r="G438" s="14"/>
    </row>
    <row r="439" spans="1:7" x14ac:dyDescent="0.25">
      <c r="A439" s="20">
        <v>44700</v>
      </c>
      <c r="B439" s="21" t="s">
        <v>13998</v>
      </c>
      <c r="C439" s="301">
        <v>32</v>
      </c>
      <c r="D439" s="206"/>
      <c r="E439" s="21">
        <v>166.5</v>
      </c>
      <c r="F439" s="14"/>
      <c r="G439" s="14"/>
    </row>
    <row r="440" spans="1:7" x14ac:dyDescent="0.25">
      <c r="A440" s="20">
        <v>44700</v>
      </c>
      <c r="B440" s="253" t="s">
        <v>13999</v>
      </c>
      <c r="C440" s="253">
        <v>21</v>
      </c>
      <c r="D440" s="253"/>
      <c r="E440" s="253">
        <v>77.92</v>
      </c>
      <c r="F440" s="287"/>
      <c r="G440" s="14"/>
    </row>
    <row r="441" spans="1:7" x14ac:dyDescent="0.25">
      <c r="A441" s="20">
        <v>44700</v>
      </c>
      <c r="B441" s="253" t="s">
        <v>14000</v>
      </c>
      <c r="C441" s="253">
        <v>80</v>
      </c>
      <c r="D441" s="253">
        <v>309.95999999999998</v>
      </c>
      <c r="E441" s="253"/>
      <c r="F441" s="14"/>
      <c r="G441" s="14"/>
    </row>
    <row r="442" spans="1:7" x14ac:dyDescent="0.25">
      <c r="A442" s="20">
        <v>44700</v>
      </c>
      <c r="B442" s="253" t="s">
        <v>14001</v>
      </c>
      <c r="C442" s="253">
        <v>120</v>
      </c>
      <c r="D442" s="253"/>
      <c r="E442" s="253">
        <v>395.2</v>
      </c>
      <c r="F442" s="14"/>
      <c r="G442" s="14"/>
    </row>
    <row r="443" spans="1:7" x14ac:dyDescent="0.25">
      <c r="A443" s="20">
        <v>44700</v>
      </c>
      <c r="B443" s="253" t="s">
        <v>14002</v>
      </c>
      <c r="C443" s="301">
        <v>582</v>
      </c>
      <c r="D443" s="253"/>
      <c r="E443" s="253">
        <v>1562.4</v>
      </c>
      <c r="F443" s="23"/>
    </row>
    <row r="444" spans="1:7" x14ac:dyDescent="0.25">
      <c r="A444" s="20">
        <v>44700</v>
      </c>
      <c r="B444" s="253" t="s">
        <v>14003</v>
      </c>
      <c r="C444" s="301">
        <v>314</v>
      </c>
      <c r="D444" s="253"/>
      <c r="E444" s="253">
        <v>700.64</v>
      </c>
      <c r="F444" s="23"/>
    </row>
    <row r="445" spans="1:7" x14ac:dyDescent="0.25">
      <c r="A445" s="20">
        <v>44700</v>
      </c>
      <c r="B445" s="253" t="s">
        <v>14004</v>
      </c>
      <c r="C445" s="253">
        <v>23</v>
      </c>
      <c r="D445" s="253"/>
      <c r="E445" s="253">
        <v>49.5</v>
      </c>
      <c r="F445" s="14"/>
      <c r="G445" s="14"/>
    </row>
    <row r="446" spans="1:7" x14ac:dyDescent="0.25">
      <c r="A446" s="20">
        <v>44700</v>
      </c>
      <c r="B446" s="253" t="s">
        <v>14005</v>
      </c>
      <c r="C446" s="253">
        <v>50</v>
      </c>
      <c r="D446" s="253"/>
      <c r="E446" s="253">
        <v>189</v>
      </c>
      <c r="F446" s="14"/>
      <c r="G446" s="14"/>
    </row>
    <row r="447" spans="1:7" x14ac:dyDescent="0.25">
      <c r="A447" s="20">
        <v>44700</v>
      </c>
      <c r="B447" s="253" t="s">
        <v>14006</v>
      </c>
      <c r="C447" s="253">
        <v>60</v>
      </c>
      <c r="D447" s="253"/>
      <c r="E447" s="253">
        <v>144</v>
      </c>
      <c r="F447" s="14"/>
      <c r="G447" s="14"/>
    </row>
    <row r="448" spans="1:7" x14ac:dyDescent="0.25">
      <c r="A448" s="20">
        <v>44700</v>
      </c>
      <c r="B448" s="253" t="s">
        <v>14007</v>
      </c>
      <c r="C448" s="253">
        <v>213</v>
      </c>
      <c r="D448" s="253"/>
      <c r="E448" s="253">
        <v>400.4</v>
      </c>
      <c r="F448" s="287" t="s">
        <v>1095</v>
      </c>
      <c r="G448" s="14"/>
    </row>
    <row r="449" spans="1:7" x14ac:dyDescent="0.25">
      <c r="A449" s="20">
        <v>44700</v>
      </c>
      <c r="B449" s="253" t="s">
        <v>14008</v>
      </c>
      <c r="C449" s="253">
        <v>101</v>
      </c>
      <c r="D449" s="253"/>
      <c r="E449" s="253">
        <v>225</v>
      </c>
      <c r="F449" s="14"/>
      <c r="G449" s="14"/>
    </row>
    <row r="450" spans="1:7" x14ac:dyDescent="0.25">
      <c r="A450" s="20">
        <v>44700</v>
      </c>
      <c r="B450" s="253" t="s">
        <v>14009</v>
      </c>
      <c r="C450" s="253">
        <v>70</v>
      </c>
      <c r="D450" s="253">
        <v>179.09</v>
      </c>
      <c r="E450" s="253"/>
      <c r="F450" s="14"/>
      <c r="G450" s="14"/>
    </row>
    <row r="451" spans="1:7" x14ac:dyDescent="0.25">
      <c r="A451" s="20">
        <v>44700</v>
      </c>
      <c r="B451" s="253" t="s">
        <v>14010</v>
      </c>
      <c r="C451" s="253">
        <v>43</v>
      </c>
      <c r="D451" s="253"/>
      <c r="E451" s="253">
        <v>88.4</v>
      </c>
      <c r="F451" s="14"/>
      <c r="G451" s="14"/>
    </row>
    <row r="452" spans="1:7" x14ac:dyDescent="0.25">
      <c r="A452" s="20">
        <v>44700</v>
      </c>
      <c r="B452" s="253" t="s">
        <v>14011</v>
      </c>
      <c r="C452" s="253">
        <v>266</v>
      </c>
      <c r="D452" s="253"/>
      <c r="E452" s="253">
        <v>564.32000000000005</v>
      </c>
      <c r="F452" s="14"/>
      <c r="G452" s="14"/>
    </row>
    <row r="453" spans="1:7" x14ac:dyDescent="0.25">
      <c r="A453" s="20">
        <v>44700</v>
      </c>
      <c r="B453" s="253" t="s">
        <v>14012</v>
      </c>
      <c r="C453" s="253">
        <v>216</v>
      </c>
      <c r="D453" s="253"/>
      <c r="E453" s="253">
        <v>567</v>
      </c>
      <c r="F453" s="14"/>
      <c r="G453" s="14"/>
    </row>
    <row r="454" spans="1:7" x14ac:dyDescent="0.25">
      <c r="A454" s="20">
        <v>44700</v>
      </c>
      <c r="B454" s="253" t="s">
        <v>14013</v>
      </c>
      <c r="C454" s="253">
        <v>216</v>
      </c>
      <c r="D454" s="253"/>
      <c r="E454" s="253">
        <v>378</v>
      </c>
      <c r="F454" s="14"/>
      <c r="G454" s="14"/>
    </row>
    <row r="455" spans="1:7" x14ac:dyDescent="0.25">
      <c r="A455" s="20">
        <v>44700</v>
      </c>
      <c r="B455" s="253" t="s">
        <v>14014</v>
      </c>
      <c r="C455" s="253">
        <v>114</v>
      </c>
      <c r="D455" s="253">
        <v>265.68</v>
      </c>
      <c r="E455" s="253"/>
      <c r="F455" s="14"/>
      <c r="G455" s="14"/>
    </row>
    <row r="456" spans="1:7" x14ac:dyDescent="0.25">
      <c r="A456" s="20">
        <v>44700</v>
      </c>
      <c r="B456" s="253" t="s">
        <v>14015</v>
      </c>
      <c r="C456" s="253">
        <v>33</v>
      </c>
      <c r="D456" s="253"/>
      <c r="E456" s="253">
        <v>72</v>
      </c>
      <c r="F456" s="14"/>
      <c r="G456" s="14"/>
    </row>
    <row r="457" spans="1:7" x14ac:dyDescent="0.25">
      <c r="A457" s="20">
        <v>44700</v>
      </c>
      <c r="B457" s="253" t="s">
        <v>14016</v>
      </c>
      <c r="C457" s="253">
        <v>82</v>
      </c>
      <c r="D457" s="253"/>
      <c r="E457" s="253">
        <v>197.6</v>
      </c>
      <c r="F457" s="14"/>
      <c r="G457" s="14"/>
    </row>
    <row r="458" spans="1:7" x14ac:dyDescent="0.25">
      <c r="A458" s="20">
        <v>44700</v>
      </c>
      <c r="B458" s="253" t="s">
        <v>14017</v>
      </c>
      <c r="C458" s="253">
        <v>84</v>
      </c>
      <c r="D458" s="253">
        <v>232.47</v>
      </c>
      <c r="E458" s="253"/>
      <c r="F458" s="14"/>
      <c r="G458" s="14"/>
    </row>
    <row r="459" spans="1:7" x14ac:dyDescent="0.25">
      <c r="A459" s="20">
        <v>44700</v>
      </c>
      <c r="B459" s="253" t="s">
        <v>14018</v>
      </c>
      <c r="C459" s="253">
        <v>84</v>
      </c>
      <c r="D459" s="253"/>
      <c r="E459" s="253">
        <v>150.1</v>
      </c>
      <c r="F459" s="14"/>
      <c r="G459" s="14"/>
    </row>
    <row r="460" spans="1:7" x14ac:dyDescent="0.25">
      <c r="A460" s="20">
        <v>44700</v>
      </c>
      <c r="B460" s="253" t="s">
        <v>14019</v>
      </c>
      <c r="C460" s="253">
        <v>1887</v>
      </c>
      <c r="D460" s="253"/>
      <c r="E460" s="253">
        <v>3047.63</v>
      </c>
      <c r="F460" s="14"/>
      <c r="G460" s="14"/>
    </row>
    <row r="461" spans="1:7" x14ac:dyDescent="0.25">
      <c r="A461" s="20">
        <v>44700</v>
      </c>
      <c r="B461" s="253" t="s">
        <v>14020</v>
      </c>
      <c r="C461" s="253">
        <v>312</v>
      </c>
      <c r="D461" s="253">
        <v>836.07</v>
      </c>
      <c r="E461" s="253"/>
      <c r="F461" s="14"/>
      <c r="G461" s="14"/>
    </row>
    <row r="462" spans="1:7" x14ac:dyDescent="0.25">
      <c r="A462" s="20">
        <v>44700</v>
      </c>
      <c r="B462" s="253" t="s">
        <v>14021</v>
      </c>
      <c r="C462" s="253">
        <v>11</v>
      </c>
      <c r="D462" s="253"/>
      <c r="E462" s="253">
        <v>45</v>
      </c>
      <c r="F462" s="14"/>
      <c r="G462" s="14"/>
    </row>
    <row r="463" spans="1:7" x14ac:dyDescent="0.25">
      <c r="A463" s="20">
        <v>44700</v>
      </c>
      <c r="B463" s="253" t="s">
        <v>14022</v>
      </c>
      <c r="C463" s="253">
        <v>330</v>
      </c>
      <c r="D463" s="253"/>
      <c r="E463" s="253">
        <v>738.3</v>
      </c>
      <c r="F463" s="23"/>
    </row>
    <row r="464" spans="1:7" x14ac:dyDescent="0.25">
      <c r="A464" s="6">
        <v>44701</v>
      </c>
      <c r="B464" s="253" t="s">
        <v>14023</v>
      </c>
      <c r="C464" s="253">
        <v>11</v>
      </c>
      <c r="D464" s="253">
        <v>63.96</v>
      </c>
      <c r="E464" s="253"/>
      <c r="F464" s="23"/>
    </row>
    <row r="465" spans="1:7" x14ac:dyDescent="0.25">
      <c r="A465" s="6">
        <v>44701</v>
      </c>
      <c r="B465" s="253" t="s">
        <v>14024</v>
      </c>
      <c r="C465" s="253">
        <v>32</v>
      </c>
      <c r="D465" s="253">
        <v>88.56</v>
      </c>
      <c r="E465" s="253"/>
      <c r="F465" s="14"/>
      <c r="G465" s="14"/>
    </row>
    <row r="466" spans="1:7" x14ac:dyDescent="0.25">
      <c r="A466" s="6">
        <v>44701</v>
      </c>
      <c r="B466" s="253" t="s">
        <v>14025</v>
      </c>
      <c r="C466" s="253">
        <v>31</v>
      </c>
      <c r="D466" s="253"/>
      <c r="E466" s="253">
        <v>67</v>
      </c>
      <c r="F466" s="14"/>
      <c r="G466" s="14"/>
    </row>
    <row r="467" spans="1:7" x14ac:dyDescent="0.25">
      <c r="A467" s="6">
        <v>44701</v>
      </c>
      <c r="B467" s="253" t="s">
        <v>14026</v>
      </c>
      <c r="C467" s="253">
        <v>16</v>
      </c>
      <c r="D467" s="253">
        <v>63.96</v>
      </c>
      <c r="E467" s="253"/>
      <c r="F467" s="14"/>
      <c r="G467" s="14"/>
    </row>
    <row r="468" spans="1:7" x14ac:dyDescent="0.25">
      <c r="A468" s="6">
        <v>44701</v>
      </c>
      <c r="B468" s="253" t="s">
        <v>14027</v>
      </c>
      <c r="C468" s="253">
        <v>118</v>
      </c>
      <c r="D468" s="253"/>
      <c r="E468" s="253">
        <v>260.39999999999998</v>
      </c>
      <c r="F468" s="14"/>
      <c r="G468" s="14"/>
    </row>
    <row r="469" spans="1:7" x14ac:dyDescent="0.25">
      <c r="A469" s="6">
        <v>44701</v>
      </c>
      <c r="B469" s="253" t="s">
        <v>14053</v>
      </c>
      <c r="C469" s="301">
        <v>25</v>
      </c>
      <c r="D469" s="253">
        <v>77.489999999999995</v>
      </c>
      <c r="E469" s="253"/>
      <c r="F469" s="14"/>
      <c r="G469" s="14"/>
    </row>
    <row r="470" spans="1:7" x14ac:dyDescent="0.25">
      <c r="A470" s="6">
        <v>44701</v>
      </c>
      <c r="B470" s="253" t="s">
        <v>14028</v>
      </c>
      <c r="C470" s="253">
        <v>99</v>
      </c>
      <c r="D470" s="253"/>
      <c r="E470" s="253">
        <v>187.2</v>
      </c>
      <c r="F470" s="14"/>
      <c r="G470" s="14"/>
    </row>
    <row r="471" spans="1:7" x14ac:dyDescent="0.25">
      <c r="A471" s="6">
        <v>44701</v>
      </c>
      <c r="B471" s="253" t="s">
        <v>14029</v>
      </c>
      <c r="C471" s="253">
        <v>25</v>
      </c>
      <c r="D471" s="253"/>
      <c r="E471" s="253">
        <v>79</v>
      </c>
      <c r="F471" s="14"/>
      <c r="G471" s="14"/>
    </row>
    <row r="472" spans="1:7" x14ac:dyDescent="0.25">
      <c r="A472" s="6">
        <v>44701</v>
      </c>
      <c r="B472" s="253" t="s">
        <v>14030</v>
      </c>
      <c r="C472" s="253">
        <v>35</v>
      </c>
      <c r="D472" s="253">
        <v>95.94</v>
      </c>
      <c r="E472" s="253"/>
      <c r="F472" s="14"/>
      <c r="G472" s="14"/>
    </row>
    <row r="473" spans="1:7" x14ac:dyDescent="0.25">
      <c r="A473" s="6">
        <v>44701</v>
      </c>
      <c r="B473" s="253" t="s">
        <v>14031</v>
      </c>
      <c r="C473" s="253">
        <v>98</v>
      </c>
      <c r="D473" s="253">
        <v>271.58</v>
      </c>
      <c r="E473" s="253"/>
      <c r="F473" s="14"/>
      <c r="G473" s="14"/>
    </row>
    <row r="474" spans="1:7" x14ac:dyDescent="0.25">
      <c r="A474" s="6">
        <v>44701</v>
      </c>
      <c r="B474" s="253" t="s">
        <v>14032</v>
      </c>
      <c r="C474" s="253">
        <v>57</v>
      </c>
      <c r="D474" s="253"/>
      <c r="E474" s="253">
        <v>117</v>
      </c>
      <c r="F474"/>
      <c r="G474" s="14"/>
    </row>
    <row r="475" spans="1:7" x14ac:dyDescent="0.25">
      <c r="A475" s="6">
        <v>44701</v>
      </c>
      <c r="B475" s="253" t="s">
        <v>14033</v>
      </c>
      <c r="C475" s="253">
        <v>50</v>
      </c>
      <c r="D475" s="253"/>
      <c r="E475" s="253">
        <v>116.4</v>
      </c>
      <c r="F475"/>
      <c r="G475" s="14"/>
    </row>
    <row r="476" spans="1:7" x14ac:dyDescent="0.25">
      <c r="A476" s="6">
        <v>44701</v>
      </c>
      <c r="B476" s="253" t="s">
        <v>14034</v>
      </c>
      <c r="C476" s="253">
        <v>25</v>
      </c>
      <c r="D476" s="253">
        <v>66.42</v>
      </c>
      <c r="E476" s="253"/>
      <c r="F476"/>
      <c r="G476" s="14"/>
    </row>
    <row r="477" spans="1:7" x14ac:dyDescent="0.25">
      <c r="A477" s="6">
        <v>44701</v>
      </c>
      <c r="B477" s="253" t="s">
        <v>14035</v>
      </c>
      <c r="C477" s="253">
        <v>35</v>
      </c>
      <c r="D477" s="253">
        <v>77.489999999999995</v>
      </c>
      <c r="E477" s="253"/>
      <c r="F477"/>
      <c r="G477" s="14"/>
    </row>
    <row r="478" spans="1:7" x14ac:dyDescent="0.25">
      <c r="A478" s="6">
        <v>44701</v>
      </c>
      <c r="B478" s="253" t="s">
        <v>14036</v>
      </c>
      <c r="C478" s="253">
        <v>80</v>
      </c>
      <c r="D478" s="253"/>
      <c r="E478" s="253">
        <v>145.6</v>
      </c>
      <c r="F478"/>
      <c r="G478" s="14"/>
    </row>
    <row r="479" spans="1:7" x14ac:dyDescent="0.25">
      <c r="A479" s="6">
        <v>44701</v>
      </c>
      <c r="B479" s="253" t="s">
        <v>14037</v>
      </c>
      <c r="C479" s="253">
        <v>28</v>
      </c>
      <c r="D479" s="253"/>
      <c r="E479" s="253">
        <v>63</v>
      </c>
      <c r="F479"/>
      <c r="G479" s="14"/>
    </row>
    <row r="480" spans="1:7" x14ac:dyDescent="0.25">
      <c r="A480" s="6">
        <v>44701</v>
      </c>
      <c r="B480" s="253" t="s">
        <v>14038</v>
      </c>
      <c r="C480" s="253">
        <v>994</v>
      </c>
      <c r="D480" s="253"/>
      <c r="E480" s="253">
        <v>2057.4</v>
      </c>
      <c r="F480"/>
      <c r="G480" s="14"/>
    </row>
    <row r="481" spans="1:7" x14ac:dyDescent="0.25">
      <c r="A481" s="6">
        <v>44701</v>
      </c>
      <c r="B481" s="253" t="s">
        <v>14039</v>
      </c>
      <c r="C481" s="253">
        <v>699</v>
      </c>
      <c r="D481" s="253"/>
      <c r="E481" s="253">
        <v>1526.19</v>
      </c>
      <c r="F481"/>
    </row>
    <row r="482" spans="1:7" x14ac:dyDescent="0.25">
      <c r="A482" s="6">
        <v>44701</v>
      </c>
      <c r="B482" s="253" t="s">
        <v>14040</v>
      </c>
      <c r="C482" s="253">
        <v>60</v>
      </c>
      <c r="D482" s="253"/>
      <c r="E482" s="253">
        <v>126</v>
      </c>
      <c r="F482"/>
    </row>
    <row r="483" spans="1:7" x14ac:dyDescent="0.25">
      <c r="A483" s="6">
        <v>44701</v>
      </c>
      <c r="B483" s="310" t="s">
        <v>14041</v>
      </c>
      <c r="C483" s="253">
        <v>180</v>
      </c>
      <c r="D483" s="284">
        <v>464.94</v>
      </c>
      <c r="E483" s="310"/>
      <c r="F483"/>
      <c r="G483" s="14"/>
    </row>
    <row r="484" spans="1:7" x14ac:dyDescent="0.25">
      <c r="A484" s="6">
        <v>44701</v>
      </c>
      <c r="B484" s="253" t="s">
        <v>14042</v>
      </c>
      <c r="C484" s="253">
        <v>142</v>
      </c>
      <c r="D484" s="253"/>
      <c r="E484" s="253">
        <v>1227.2</v>
      </c>
      <c r="F484"/>
      <c r="G484" s="14"/>
    </row>
    <row r="485" spans="1:7" x14ac:dyDescent="0.25">
      <c r="A485" s="6">
        <v>44701</v>
      </c>
      <c r="B485" s="253" t="s">
        <v>14043</v>
      </c>
      <c r="C485" s="253">
        <v>16</v>
      </c>
      <c r="D485" s="253"/>
      <c r="E485" s="253">
        <v>45</v>
      </c>
      <c r="F485"/>
      <c r="G485" s="14"/>
    </row>
    <row r="486" spans="1:7" x14ac:dyDescent="0.25">
      <c r="A486" s="6">
        <v>44701</v>
      </c>
      <c r="B486" s="253" t="s">
        <v>14044</v>
      </c>
      <c r="C486" s="253">
        <v>32</v>
      </c>
      <c r="D486" s="253"/>
      <c r="E486" s="253">
        <v>72</v>
      </c>
      <c r="F486"/>
      <c r="G486" s="14"/>
    </row>
    <row r="487" spans="1:7" x14ac:dyDescent="0.25">
      <c r="A487" s="6">
        <v>44701</v>
      </c>
      <c r="B487" s="253" t="s">
        <v>14045</v>
      </c>
      <c r="C487" s="253">
        <v>383</v>
      </c>
      <c r="D487" s="253"/>
      <c r="E487" s="253">
        <v>978.75</v>
      </c>
      <c r="F487"/>
      <c r="G487" s="14"/>
    </row>
    <row r="488" spans="1:7" x14ac:dyDescent="0.25">
      <c r="A488" s="6">
        <v>44701</v>
      </c>
      <c r="B488" s="253" t="s">
        <v>14046</v>
      </c>
      <c r="C488" s="253">
        <v>30</v>
      </c>
      <c r="D488" s="253"/>
      <c r="E488" s="253">
        <v>63</v>
      </c>
      <c r="F488"/>
      <c r="G488" s="14"/>
    </row>
    <row r="489" spans="1:7" x14ac:dyDescent="0.25">
      <c r="A489" s="6">
        <v>44701</v>
      </c>
      <c r="B489" s="253" t="s">
        <v>14047</v>
      </c>
      <c r="C489" s="301">
        <v>60</v>
      </c>
      <c r="D489" s="253"/>
      <c r="E489" s="253">
        <v>189</v>
      </c>
      <c r="F489"/>
      <c r="G489" s="14"/>
    </row>
    <row r="490" spans="1:7" x14ac:dyDescent="0.25">
      <c r="A490" s="6">
        <v>44701</v>
      </c>
      <c r="B490" s="253" t="s">
        <v>14048</v>
      </c>
      <c r="C490" s="253">
        <v>259</v>
      </c>
      <c r="D490" s="253"/>
      <c r="E490" s="253">
        <v>691.6</v>
      </c>
      <c r="F490"/>
      <c r="G490" s="14"/>
    </row>
    <row r="491" spans="1:7" x14ac:dyDescent="0.25">
      <c r="A491" s="6">
        <v>44701</v>
      </c>
      <c r="B491" s="253" t="s">
        <v>14049</v>
      </c>
      <c r="C491" s="253">
        <v>28</v>
      </c>
      <c r="D491" s="253"/>
      <c r="E491" s="253">
        <v>58.5</v>
      </c>
      <c r="F491"/>
      <c r="G491" s="14"/>
    </row>
    <row r="492" spans="1:7" x14ac:dyDescent="0.25">
      <c r="A492" s="6">
        <v>44701</v>
      </c>
      <c r="B492" s="253" t="s">
        <v>14050</v>
      </c>
      <c r="C492" s="253">
        <v>50</v>
      </c>
      <c r="D492" s="253"/>
      <c r="E492" s="253">
        <v>126</v>
      </c>
      <c r="F492"/>
      <c r="G492" s="14"/>
    </row>
    <row r="493" spans="1:7" x14ac:dyDescent="0.25">
      <c r="A493" s="6">
        <v>44701</v>
      </c>
      <c r="B493" s="253" t="s">
        <v>14051</v>
      </c>
      <c r="C493" s="253">
        <v>28</v>
      </c>
      <c r="D493" s="253"/>
      <c r="E493" s="253">
        <v>62.4</v>
      </c>
      <c r="F493"/>
      <c r="G493" s="14"/>
    </row>
    <row r="494" spans="1:7" x14ac:dyDescent="0.25">
      <c r="A494" s="6">
        <v>44701</v>
      </c>
      <c r="B494" s="253" t="s">
        <v>13879</v>
      </c>
      <c r="C494" s="253">
        <v>150</v>
      </c>
      <c r="D494" s="253"/>
      <c r="E494" s="253">
        <v>378</v>
      </c>
      <c r="F494"/>
      <c r="G494" s="14"/>
    </row>
    <row r="495" spans="1:7" x14ac:dyDescent="0.25">
      <c r="A495" s="6">
        <v>44701</v>
      </c>
      <c r="B495" s="301" t="s">
        <v>14052</v>
      </c>
      <c r="C495" s="301">
        <v>76</v>
      </c>
      <c r="D495" s="301"/>
      <c r="E495" s="301">
        <v>310.5</v>
      </c>
      <c r="F495"/>
      <c r="G495" s="14"/>
    </row>
    <row r="496" spans="1:7" x14ac:dyDescent="0.25">
      <c r="A496" s="6">
        <v>44701</v>
      </c>
      <c r="B496" s="7" t="s">
        <v>14054</v>
      </c>
      <c r="C496" s="7">
        <v>74</v>
      </c>
      <c r="D496" s="301"/>
      <c r="E496" s="7">
        <v>165.2</v>
      </c>
      <c r="F496" s="14"/>
      <c r="G496" s="14"/>
    </row>
    <row r="497" spans="1:7" x14ac:dyDescent="0.25">
      <c r="A497" s="251">
        <v>44701</v>
      </c>
      <c r="B497" s="7" t="s">
        <v>14055</v>
      </c>
      <c r="C497" s="7">
        <v>5</v>
      </c>
      <c r="D497" s="48"/>
      <c r="E497" s="7">
        <v>27</v>
      </c>
      <c r="F497" s="14"/>
      <c r="G497" s="14"/>
    </row>
    <row r="498" spans="1:7" x14ac:dyDescent="0.25">
      <c r="A498" s="251">
        <v>44701</v>
      </c>
      <c r="B498" s="7" t="s">
        <v>14056</v>
      </c>
      <c r="C498" s="7">
        <v>716.25</v>
      </c>
      <c r="D498" s="48"/>
      <c r="E498" s="38">
        <v>1285.2</v>
      </c>
      <c r="F498" s="287" t="s">
        <v>14491</v>
      </c>
      <c r="G498" s="14"/>
    </row>
    <row r="499" spans="1:7" x14ac:dyDescent="0.25">
      <c r="A499" s="251">
        <v>44702</v>
      </c>
      <c r="B499" s="7" t="s">
        <v>14057</v>
      </c>
      <c r="C499" s="7">
        <v>14</v>
      </c>
      <c r="D499" s="7">
        <v>55.35</v>
      </c>
      <c r="E499" s="7"/>
      <c r="F499" s="14"/>
      <c r="G499" s="14"/>
    </row>
    <row r="500" spans="1:7" x14ac:dyDescent="0.25">
      <c r="A500" s="251">
        <v>44704</v>
      </c>
      <c r="B500" s="7" t="s">
        <v>14058</v>
      </c>
      <c r="C500" s="7">
        <v>148</v>
      </c>
      <c r="D500" s="7">
        <v>346.96</v>
      </c>
      <c r="E500" s="7"/>
      <c r="F500" s="14"/>
      <c r="G500" s="14"/>
    </row>
    <row r="501" spans="1:7" x14ac:dyDescent="0.25">
      <c r="A501" s="251">
        <v>44704</v>
      </c>
      <c r="B501" s="7" t="s">
        <v>14060</v>
      </c>
      <c r="C501" s="48">
        <v>50</v>
      </c>
      <c r="D501" s="112">
        <v>154.97999999999999</v>
      </c>
      <c r="E501" s="7"/>
      <c r="F501" s="14"/>
      <c r="G501" s="14"/>
    </row>
    <row r="502" spans="1:7" x14ac:dyDescent="0.25">
      <c r="A502" s="251">
        <v>44704</v>
      </c>
      <c r="B502" s="7" t="s">
        <v>14061</v>
      </c>
      <c r="C502" s="112">
        <v>317</v>
      </c>
      <c r="D502" s="48"/>
      <c r="E502" s="112">
        <v>943.51</v>
      </c>
      <c r="F502" s="14"/>
    </row>
    <row r="503" spans="1:7" x14ac:dyDescent="0.25">
      <c r="A503" s="251">
        <v>44704</v>
      </c>
      <c r="B503" s="7" t="s">
        <v>14062</v>
      </c>
      <c r="C503" s="112">
        <v>35</v>
      </c>
      <c r="D503" s="112">
        <v>115.13</v>
      </c>
      <c r="E503" s="48"/>
      <c r="F503" s="14"/>
    </row>
    <row r="504" spans="1:7" x14ac:dyDescent="0.25">
      <c r="A504" s="251">
        <v>44704</v>
      </c>
      <c r="B504" s="7" t="s">
        <v>14063</v>
      </c>
      <c r="C504" s="112">
        <v>24</v>
      </c>
      <c r="D504" s="112">
        <v>97.17</v>
      </c>
      <c r="E504" s="40"/>
      <c r="F504" s="23"/>
      <c r="G504" s="14"/>
    </row>
    <row r="505" spans="1:7" x14ac:dyDescent="0.25">
      <c r="A505" s="251">
        <v>44704</v>
      </c>
      <c r="B505" s="7" t="s">
        <v>14064</v>
      </c>
      <c r="C505" s="112">
        <v>360</v>
      </c>
      <c r="D505" s="112"/>
      <c r="E505" s="112">
        <v>582.4</v>
      </c>
      <c r="F505" s="23"/>
      <c r="G505" s="14"/>
    </row>
    <row r="506" spans="1:7" x14ac:dyDescent="0.25">
      <c r="A506" s="251">
        <v>44704</v>
      </c>
      <c r="B506" s="21" t="s">
        <v>14065</v>
      </c>
      <c r="C506" s="48">
        <v>244</v>
      </c>
      <c r="D506" s="112"/>
      <c r="E506" s="21">
        <v>513</v>
      </c>
      <c r="F506" s="287"/>
      <c r="G506" s="14"/>
    </row>
    <row r="507" spans="1:7" x14ac:dyDescent="0.25">
      <c r="A507" s="251">
        <v>44704</v>
      </c>
      <c r="B507" s="7" t="s">
        <v>14066</v>
      </c>
      <c r="C507" s="112">
        <v>24</v>
      </c>
      <c r="D507" s="7"/>
      <c r="E507" s="112">
        <v>67.599999999999994</v>
      </c>
      <c r="F507" s="14"/>
      <c r="G507" s="14"/>
    </row>
    <row r="508" spans="1:7" x14ac:dyDescent="0.25">
      <c r="A508" s="251">
        <v>44704</v>
      </c>
      <c r="B508" s="7" t="s">
        <v>14067</v>
      </c>
      <c r="C508" s="48">
        <v>20</v>
      </c>
      <c r="D508" s="7"/>
      <c r="E508" s="112">
        <v>97</v>
      </c>
      <c r="F508" s="14"/>
      <c r="G508" s="14"/>
    </row>
    <row r="509" spans="1:7" x14ac:dyDescent="0.25">
      <c r="A509" s="251">
        <v>44704</v>
      </c>
      <c r="B509" s="7" t="s">
        <v>14068</v>
      </c>
      <c r="C509" s="253">
        <v>266</v>
      </c>
      <c r="D509" s="253"/>
      <c r="E509" s="112">
        <v>587.6</v>
      </c>
      <c r="F509" s="14"/>
      <c r="G509" s="14"/>
    </row>
    <row r="510" spans="1:7" x14ac:dyDescent="0.25">
      <c r="A510" s="251">
        <v>44704</v>
      </c>
      <c r="B510" s="7" t="s">
        <v>14069</v>
      </c>
      <c r="C510" s="253">
        <v>33</v>
      </c>
      <c r="D510" s="253">
        <v>83.03</v>
      </c>
      <c r="E510" s="253"/>
      <c r="F510" s="14"/>
      <c r="G510" s="14"/>
    </row>
    <row r="511" spans="1:7" x14ac:dyDescent="0.25">
      <c r="A511" s="251">
        <v>44704</v>
      </c>
      <c r="B511" s="7" t="s">
        <v>14070</v>
      </c>
      <c r="C511" s="253">
        <v>77</v>
      </c>
      <c r="D511" s="253"/>
      <c r="E511" s="253">
        <v>223.45</v>
      </c>
      <c r="F511" s="14"/>
      <c r="G511" s="14"/>
    </row>
    <row r="512" spans="1:7" x14ac:dyDescent="0.25">
      <c r="A512" s="251">
        <v>44704</v>
      </c>
      <c r="B512" s="7" t="s">
        <v>14071</v>
      </c>
      <c r="C512" s="253">
        <v>19</v>
      </c>
      <c r="D512" s="253">
        <v>55.35</v>
      </c>
      <c r="E512" s="253"/>
      <c r="F512" s="14"/>
      <c r="G512" s="14"/>
    </row>
    <row r="513" spans="1:7" ht="25.5" x14ac:dyDescent="0.25">
      <c r="A513" s="251">
        <v>44704</v>
      </c>
      <c r="B513" s="7" t="s">
        <v>14072</v>
      </c>
      <c r="C513" s="253">
        <v>20</v>
      </c>
      <c r="D513" s="253">
        <v>67.040000000000006</v>
      </c>
      <c r="E513" s="253"/>
      <c r="F513" s="14"/>
      <c r="G513" s="14"/>
    </row>
    <row r="514" spans="1:7" x14ac:dyDescent="0.25">
      <c r="A514" s="251">
        <v>44704</v>
      </c>
      <c r="B514" s="7" t="s">
        <v>14073</v>
      </c>
      <c r="C514" s="253">
        <v>1155</v>
      </c>
      <c r="D514" s="253"/>
      <c r="E514" s="254">
        <v>2402.4</v>
      </c>
      <c r="F514" s="14"/>
      <c r="G514" s="14"/>
    </row>
    <row r="515" spans="1:7" x14ac:dyDescent="0.25">
      <c r="A515" s="251">
        <v>44704</v>
      </c>
      <c r="B515" s="7" t="s">
        <v>14074</v>
      </c>
      <c r="C515" s="253">
        <v>40</v>
      </c>
      <c r="D515" s="253">
        <v>154.97999999999999</v>
      </c>
      <c r="E515" s="253"/>
      <c r="F515" s="14"/>
      <c r="G515" s="14"/>
    </row>
    <row r="516" spans="1:7" x14ac:dyDescent="0.25">
      <c r="A516" s="251">
        <v>44704</v>
      </c>
      <c r="B516" s="7" t="s">
        <v>14075</v>
      </c>
      <c r="C516" s="253">
        <v>270</v>
      </c>
      <c r="D516" s="253"/>
      <c r="E516" s="253">
        <v>602.67999999999995</v>
      </c>
      <c r="F516" s="14"/>
    </row>
    <row r="517" spans="1:7" x14ac:dyDescent="0.25">
      <c r="A517" s="251">
        <v>44704</v>
      </c>
      <c r="B517" s="7" t="s">
        <v>14076</v>
      </c>
      <c r="C517" s="253">
        <v>104</v>
      </c>
      <c r="D517" s="253"/>
      <c r="E517" s="253">
        <v>243</v>
      </c>
      <c r="F517" s="14"/>
    </row>
    <row r="518" spans="1:7" x14ac:dyDescent="0.25">
      <c r="A518" s="251">
        <v>44704</v>
      </c>
      <c r="B518" s="7" t="s">
        <v>14077</v>
      </c>
      <c r="C518" s="253">
        <v>100</v>
      </c>
      <c r="D518" s="253"/>
      <c r="E518" s="112">
        <v>198.88</v>
      </c>
      <c r="F518" s="23"/>
    </row>
    <row r="519" spans="1:7" x14ac:dyDescent="0.25">
      <c r="A519" s="251">
        <v>44704</v>
      </c>
      <c r="B519" s="7" t="s">
        <v>14078</v>
      </c>
      <c r="C519" s="253">
        <v>41</v>
      </c>
      <c r="D519" s="253"/>
      <c r="E519" s="253">
        <v>98.8</v>
      </c>
      <c r="F519" s="23"/>
    </row>
    <row r="520" spans="1:7" x14ac:dyDescent="0.25">
      <c r="A520" s="251">
        <v>44704</v>
      </c>
      <c r="B520" s="7" t="s">
        <v>14079</v>
      </c>
      <c r="C520" s="112">
        <v>31</v>
      </c>
      <c r="D520" s="112"/>
      <c r="E520" s="112">
        <v>71.28</v>
      </c>
      <c r="F520" s="233"/>
    </row>
    <row r="521" spans="1:7" x14ac:dyDescent="0.25">
      <c r="A521" s="251">
        <v>44704</v>
      </c>
      <c r="B521" s="7" t="s">
        <v>14080</v>
      </c>
      <c r="C521" s="253">
        <v>137</v>
      </c>
      <c r="D521" s="253"/>
      <c r="E521" s="112">
        <v>401.18</v>
      </c>
      <c r="F521" s="23"/>
    </row>
    <row r="522" spans="1:7" x14ac:dyDescent="0.25">
      <c r="A522" s="251">
        <v>44704</v>
      </c>
      <c r="B522" s="7" t="s">
        <v>14081</v>
      </c>
      <c r="C522" s="253">
        <v>61</v>
      </c>
      <c r="D522" s="253"/>
      <c r="E522" s="253">
        <v>162</v>
      </c>
      <c r="F522" s="23"/>
    </row>
    <row r="523" spans="1:7" x14ac:dyDescent="0.25">
      <c r="A523" s="251">
        <v>44704</v>
      </c>
      <c r="B523" s="7" t="s">
        <v>14082</v>
      </c>
      <c r="C523" s="253">
        <v>13</v>
      </c>
      <c r="D523" s="253"/>
      <c r="E523" s="112">
        <v>52</v>
      </c>
      <c r="F523" s="23"/>
    </row>
    <row r="524" spans="1:7" x14ac:dyDescent="0.25">
      <c r="A524" s="251">
        <v>44704</v>
      </c>
      <c r="B524" s="7" t="s">
        <v>14083</v>
      </c>
      <c r="C524" s="253">
        <v>10</v>
      </c>
      <c r="D524" s="253"/>
      <c r="E524" s="253">
        <v>45</v>
      </c>
      <c r="F524" s="23"/>
    </row>
    <row r="525" spans="1:7" x14ac:dyDescent="0.25">
      <c r="A525" s="251">
        <v>44704</v>
      </c>
      <c r="B525" s="7" t="s">
        <v>14084</v>
      </c>
      <c r="C525" s="253">
        <v>41</v>
      </c>
      <c r="D525" s="253"/>
      <c r="E525" s="253">
        <v>85.5</v>
      </c>
      <c r="F525" s="23"/>
    </row>
    <row r="526" spans="1:7" x14ac:dyDescent="0.25">
      <c r="A526" s="251">
        <v>44704</v>
      </c>
      <c r="B526" s="7" t="s">
        <v>14085</v>
      </c>
      <c r="C526" s="253">
        <v>285</v>
      </c>
      <c r="D526" s="253"/>
      <c r="E526" s="253">
        <v>1134.01</v>
      </c>
      <c r="F526" s="23"/>
    </row>
    <row r="527" spans="1:7" x14ac:dyDescent="0.25">
      <c r="A527" s="251">
        <v>44704</v>
      </c>
      <c r="B527" s="7" t="s">
        <v>14086</v>
      </c>
      <c r="C527" s="253">
        <v>79</v>
      </c>
      <c r="D527" s="253"/>
      <c r="E527" s="112">
        <v>193.5</v>
      </c>
      <c r="F527" s="23"/>
    </row>
    <row r="528" spans="1:7" x14ac:dyDescent="0.25">
      <c r="A528" s="251">
        <v>44704</v>
      </c>
      <c r="B528" s="21" t="s">
        <v>14087</v>
      </c>
      <c r="C528" s="253">
        <v>2540</v>
      </c>
      <c r="D528" s="253"/>
      <c r="E528" s="113">
        <v>3321.12</v>
      </c>
      <c r="F528" s="16" t="s">
        <v>15082</v>
      </c>
    </row>
    <row r="529" spans="1:6" x14ac:dyDescent="0.25">
      <c r="A529" s="251">
        <v>44704</v>
      </c>
      <c r="B529" s="21" t="s">
        <v>14088</v>
      </c>
      <c r="C529" s="253">
        <v>25</v>
      </c>
      <c r="D529" s="112">
        <v>93.85</v>
      </c>
      <c r="E529" s="253"/>
      <c r="F529" s="23"/>
    </row>
    <row r="530" spans="1:6" x14ac:dyDescent="0.25">
      <c r="A530" s="251">
        <v>44704</v>
      </c>
      <c r="B530" s="21" t="s">
        <v>14089</v>
      </c>
      <c r="C530" s="112">
        <v>52</v>
      </c>
      <c r="D530" s="253"/>
      <c r="E530" s="112">
        <v>108</v>
      </c>
      <c r="F530" s="23"/>
    </row>
    <row r="531" spans="1:6" x14ac:dyDescent="0.25">
      <c r="A531" s="251">
        <v>44704</v>
      </c>
      <c r="B531" s="21" t="s">
        <v>14090</v>
      </c>
      <c r="C531" s="112">
        <v>70</v>
      </c>
      <c r="D531" s="112">
        <v>154.97999999999999</v>
      </c>
      <c r="E531" s="253"/>
      <c r="F531" s="23"/>
    </row>
    <row r="532" spans="1:6" x14ac:dyDescent="0.25">
      <c r="A532" s="251">
        <v>44704</v>
      </c>
      <c r="B532" s="21" t="s">
        <v>14091</v>
      </c>
      <c r="C532" s="112">
        <v>421</v>
      </c>
      <c r="D532" s="253"/>
      <c r="E532" s="21">
        <v>993.2</v>
      </c>
      <c r="F532" s="23"/>
    </row>
    <row r="533" spans="1:6" x14ac:dyDescent="0.25">
      <c r="A533" s="251">
        <v>44704</v>
      </c>
      <c r="B533" s="21" t="s">
        <v>14092</v>
      </c>
      <c r="C533" s="253">
        <v>146</v>
      </c>
      <c r="D533" s="253"/>
      <c r="E533" s="21">
        <v>347.6</v>
      </c>
      <c r="F533" s="23"/>
    </row>
    <row r="534" spans="1:6" x14ac:dyDescent="0.25">
      <c r="A534" s="251">
        <v>44704</v>
      </c>
      <c r="B534" s="253" t="s">
        <v>14094</v>
      </c>
      <c r="C534" s="253">
        <v>72</v>
      </c>
      <c r="D534" s="253">
        <v>188.19</v>
      </c>
      <c r="E534" s="253"/>
      <c r="F534" s="23"/>
    </row>
    <row r="535" spans="1:6" x14ac:dyDescent="0.25">
      <c r="A535" s="251">
        <v>44705</v>
      </c>
      <c r="B535" s="253" t="s">
        <v>14095</v>
      </c>
      <c r="C535" s="253">
        <v>75</v>
      </c>
      <c r="D535" s="253">
        <v>268.63</v>
      </c>
      <c r="E535" s="253"/>
      <c r="F535" s="23"/>
    </row>
    <row r="536" spans="1:6" x14ac:dyDescent="0.25">
      <c r="A536" s="251">
        <v>44705</v>
      </c>
      <c r="B536" s="253" t="s">
        <v>14096</v>
      </c>
      <c r="C536" s="253">
        <v>20</v>
      </c>
      <c r="D536" s="253"/>
      <c r="E536" s="253">
        <v>49.5</v>
      </c>
      <c r="F536" s="23"/>
    </row>
    <row r="537" spans="1:6" x14ac:dyDescent="0.25">
      <c r="A537" s="251">
        <v>44705</v>
      </c>
      <c r="B537" s="253" t="s">
        <v>14097</v>
      </c>
      <c r="C537" s="253">
        <v>80</v>
      </c>
      <c r="D537" s="253"/>
      <c r="E537" s="253">
        <v>252</v>
      </c>
      <c r="F537" s="23"/>
    </row>
    <row r="538" spans="1:6" x14ac:dyDescent="0.25">
      <c r="A538" s="251">
        <v>44705</v>
      </c>
      <c r="B538" s="253" t="s">
        <v>14098</v>
      </c>
      <c r="C538" s="253">
        <v>36</v>
      </c>
      <c r="D538" s="253">
        <v>99.63</v>
      </c>
      <c r="E538" s="253"/>
      <c r="F538" s="23"/>
    </row>
    <row r="539" spans="1:6" x14ac:dyDescent="0.25">
      <c r="A539" s="251">
        <v>44705</v>
      </c>
      <c r="B539" s="253" t="s">
        <v>14099</v>
      </c>
      <c r="C539" s="253">
        <v>136</v>
      </c>
      <c r="D539" s="253"/>
      <c r="E539" s="253">
        <v>297</v>
      </c>
      <c r="F539" s="23"/>
    </row>
    <row r="540" spans="1:6" x14ac:dyDescent="0.25">
      <c r="A540" s="251">
        <v>44705</v>
      </c>
      <c r="B540" s="253" t="s">
        <v>14100</v>
      </c>
      <c r="C540" s="253">
        <v>247</v>
      </c>
      <c r="D540" s="253"/>
      <c r="E540" s="253">
        <v>526.5</v>
      </c>
      <c r="F540" s="23"/>
    </row>
    <row r="541" spans="1:6" x14ac:dyDescent="0.25">
      <c r="A541" s="251">
        <v>44705</v>
      </c>
      <c r="B541" s="253" t="s">
        <v>14101</v>
      </c>
      <c r="C541" s="253">
        <v>1310</v>
      </c>
      <c r="D541" s="253"/>
      <c r="E541" s="253">
        <v>2612.52</v>
      </c>
      <c r="F541" s="23"/>
    </row>
    <row r="542" spans="1:6" x14ac:dyDescent="0.25">
      <c r="A542" s="251">
        <v>44705</v>
      </c>
      <c r="B542" s="253" t="s">
        <v>14102</v>
      </c>
      <c r="C542" s="253">
        <v>62</v>
      </c>
      <c r="D542" s="253"/>
      <c r="E542" s="253">
        <v>135</v>
      </c>
      <c r="F542" s="23"/>
    </row>
    <row r="543" spans="1:6" x14ac:dyDescent="0.25">
      <c r="A543" s="251">
        <v>44705</v>
      </c>
      <c r="B543" s="253" t="s">
        <v>14103</v>
      </c>
      <c r="C543" s="253">
        <v>65</v>
      </c>
      <c r="D543" s="253"/>
      <c r="E543" s="253">
        <v>191.34</v>
      </c>
      <c r="F543" s="23"/>
    </row>
    <row r="544" spans="1:6" x14ac:dyDescent="0.25">
      <c r="A544" s="251">
        <v>44705</v>
      </c>
      <c r="B544" s="253" t="s">
        <v>14104</v>
      </c>
      <c r="C544" s="253">
        <v>44</v>
      </c>
      <c r="D544" s="253">
        <v>121.77</v>
      </c>
      <c r="E544" s="253"/>
      <c r="F544" s="23"/>
    </row>
    <row r="545" spans="1:6" x14ac:dyDescent="0.25">
      <c r="A545" s="251">
        <v>44705</v>
      </c>
      <c r="B545" s="253" t="s">
        <v>14105</v>
      </c>
      <c r="C545" s="253">
        <v>125</v>
      </c>
      <c r="D545" s="253"/>
      <c r="E545" s="253">
        <v>364</v>
      </c>
      <c r="F545" s="23"/>
    </row>
    <row r="546" spans="1:6" x14ac:dyDescent="0.25">
      <c r="A546" s="251">
        <v>44705</v>
      </c>
      <c r="B546" s="253" t="s">
        <v>14106</v>
      </c>
      <c r="C546" s="253">
        <v>60</v>
      </c>
      <c r="D546" s="253"/>
      <c r="E546" s="253">
        <v>383.4</v>
      </c>
      <c r="F546" s="23"/>
    </row>
    <row r="547" spans="1:6" x14ac:dyDescent="0.25">
      <c r="A547" s="251">
        <v>44705</v>
      </c>
      <c r="B547" s="253" t="s">
        <v>14107</v>
      </c>
      <c r="C547" s="253">
        <v>90</v>
      </c>
      <c r="D547" s="253"/>
      <c r="E547" s="253">
        <v>193.5</v>
      </c>
      <c r="F547" s="23"/>
    </row>
    <row r="548" spans="1:6" x14ac:dyDescent="0.25">
      <c r="A548" s="251">
        <v>44705</v>
      </c>
      <c r="B548" s="253" t="s">
        <v>14108</v>
      </c>
      <c r="C548" s="253">
        <v>325</v>
      </c>
      <c r="D548" s="253"/>
      <c r="E548" s="253">
        <v>996.8</v>
      </c>
      <c r="F548" s="23"/>
    </row>
    <row r="549" spans="1:6" x14ac:dyDescent="0.25">
      <c r="A549" s="251">
        <v>44705</v>
      </c>
      <c r="B549" s="21" t="s">
        <v>14109</v>
      </c>
      <c r="C549" s="184">
        <v>92</v>
      </c>
      <c r="D549" s="253"/>
      <c r="E549" s="253">
        <v>239.2</v>
      </c>
      <c r="F549" s="23"/>
    </row>
    <row r="550" spans="1:6" x14ac:dyDescent="0.25">
      <c r="A550" s="251">
        <v>44705</v>
      </c>
      <c r="B550" s="21" t="s">
        <v>14110</v>
      </c>
      <c r="C550" s="184">
        <v>16</v>
      </c>
      <c r="D550" s="112">
        <v>55.35</v>
      </c>
      <c r="E550" s="253"/>
      <c r="F550" s="23"/>
    </row>
    <row r="551" spans="1:6" x14ac:dyDescent="0.25">
      <c r="A551" s="251">
        <v>44705</v>
      </c>
      <c r="B551" s="21" t="s">
        <v>14111</v>
      </c>
      <c r="C551" s="184">
        <v>24</v>
      </c>
      <c r="D551" s="311"/>
      <c r="E551" s="21">
        <v>99</v>
      </c>
      <c r="F551" s="16"/>
    </row>
    <row r="552" spans="1:6" x14ac:dyDescent="0.25">
      <c r="A552" s="251">
        <v>44705</v>
      </c>
      <c r="B552" s="21" t="s">
        <v>14112</v>
      </c>
      <c r="C552" s="184">
        <v>1464</v>
      </c>
      <c r="D552" s="21"/>
      <c r="E552" s="60">
        <v>2772</v>
      </c>
      <c r="F552" s="23"/>
    </row>
    <row r="553" spans="1:6" ht="25.5" x14ac:dyDescent="0.25">
      <c r="A553" s="251">
        <v>44705</v>
      </c>
      <c r="B553" s="21" t="s">
        <v>14113</v>
      </c>
      <c r="C553" s="184">
        <v>536</v>
      </c>
      <c r="D553" s="21"/>
      <c r="E553" s="21">
        <v>913.6</v>
      </c>
      <c r="F553" s="23"/>
    </row>
    <row r="554" spans="1:6" x14ac:dyDescent="0.25">
      <c r="A554" s="251">
        <v>44705</v>
      </c>
      <c r="B554" s="21" t="s">
        <v>14114</v>
      </c>
      <c r="C554" s="184">
        <v>150</v>
      </c>
      <c r="D554" s="21"/>
      <c r="E554" s="21">
        <v>378</v>
      </c>
      <c r="F554" s="23"/>
    </row>
    <row r="555" spans="1:6" x14ac:dyDescent="0.25">
      <c r="A555" s="251">
        <v>44705</v>
      </c>
      <c r="B555" s="21" t="s">
        <v>14115</v>
      </c>
      <c r="C555" s="184">
        <v>153</v>
      </c>
      <c r="D555" s="21"/>
      <c r="E555" s="21">
        <v>296.39999999999998</v>
      </c>
      <c r="F555" s="23"/>
    </row>
    <row r="556" spans="1:6" x14ac:dyDescent="0.25">
      <c r="A556" s="251">
        <v>44705</v>
      </c>
      <c r="B556" s="21" t="s">
        <v>14116</v>
      </c>
      <c r="C556" s="184">
        <v>422</v>
      </c>
      <c r="D556" s="253"/>
      <c r="E556" s="21">
        <v>846.45</v>
      </c>
      <c r="F556" s="23"/>
    </row>
    <row r="557" spans="1:6" x14ac:dyDescent="0.25">
      <c r="A557" s="251">
        <v>44705</v>
      </c>
      <c r="B557" s="21" t="s">
        <v>14117</v>
      </c>
      <c r="C557" s="184">
        <v>33</v>
      </c>
      <c r="D557" s="21">
        <v>108.73</v>
      </c>
      <c r="E557" s="253"/>
      <c r="F557" s="23"/>
    </row>
    <row r="558" spans="1:6" x14ac:dyDescent="0.25">
      <c r="A558" s="251">
        <v>44705</v>
      </c>
      <c r="B558" s="21" t="s">
        <v>14118</v>
      </c>
      <c r="C558" s="184">
        <v>420</v>
      </c>
      <c r="D558" s="60">
        <v>1171.6500000000001</v>
      </c>
      <c r="E558" s="112"/>
      <c r="F558" s="23"/>
    </row>
    <row r="559" spans="1:6" x14ac:dyDescent="0.25">
      <c r="A559" s="251">
        <v>44705</v>
      </c>
      <c r="B559" s="21" t="s">
        <v>14119</v>
      </c>
      <c r="C559" s="184">
        <v>20</v>
      </c>
      <c r="D559" s="21">
        <v>58.45</v>
      </c>
      <c r="E559" s="21"/>
      <c r="F559" s="23"/>
    </row>
    <row r="560" spans="1:6" x14ac:dyDescent="0.25">
      <c r="A560" s="251">
        <v>44705</v>
      </c>
      <c r="B560" s="21" t="s">
        <v>14120</v>
      </c>
      <c r="C560" s="184">
        <v>11650</v>
      </c>
      <c r="D560" s="21"/>
      <c r="E560" s="60">
        <v>16074</v>
      </c>
      <c r="F560" s="16" t="s">
        <v>14125</v>
      </c>
    </row>
    <row r="561" spans="1:6" x14ac:dyDescent="0.25">
      <c r="A561" s="251">
        <v>44705</v>
      </c>
      <c r="B561" s="21" t="s">
        <v>14121</v>
      </c>
      <c r="C561" s="184">
        <v>165</v>
      </c>
      <c r="D561" s="21"/>
      <c r="E561" s="21">
        <v>409.5</v>
      </c>
      <c r="F561" s="23"/>
    </row>
    <row r="562" spans="1:6" x14ac:dyDescent="0.25">
      <c r="A562" s="251">
        <v>44705</v>
      </c>
      <c r="B562" s="21" t="s">
        <v>14122</v>
      </c>
      <c r="C562" s="184">
        <v>30</v>
      </c>
      <c r="D562" s="21"/>
      <c r="E562" s="21">
        <v>88.4</v>
      </c>
      <c r="F562" s="23"/>
    </row>
    <row r="563" spans="1:6" x14ac:dyDescent="0.25">
      <c r="A563" s="251">
        <v>44705</v>
      </c>
      <c r="B563" s="21" t="s">
        <v>14123</v>
      </c>
      <c r="C563" s="21">
        <v>10</v>
      </c>
      <c r="D563" s="21"/>
      <c r="E563" s="21">
        <v>76.5</v>
      </c>
      <c r="F563" s="23"/>
    </row>
    <row r="564" spans="1:6" x14ac:dyDescent="0.25">
      <c r="A564" s="20">
        <v>44705</v>
      </c>
      <c r="B564" s="21" t="s">
        <v>14124</v>
      </c>
      <c r="C564" s="21">
        <v>100</v>
      </c>
      <c r="D564" s="112"/>
      <c r="E564" s="21">
        <v>308.36</v>
      </c>
      <c r="F564" s="23"/>
    </row>
    <row r="565" spans="1:6" x14ac:dyDescent="0.25">
      <c r="A565" s="20">
        <v>44705</v>
      </c>
      <c r="B565" s="21" t="s">
        <v>14126</v>
      </c>
      <c r="C565" s="112">
        <v>24</v>
      </c>
      <c r="D565" s="21"/>
      <c r="E565" s="112">
        <v>58.5</v>
      </c>
      <c r="F565" s="23"/>
    </row>
    <row r="566" spans="1:6" x14ac:dyDescent="0.25">
      <c r="A566" s="20">
        <v>44705</v>
      </c>
      <c r="B566" s="21" t="s">
        <v>14127</v>
      </c>
      <c r="C566" s="112">
        <v>36</v>
      </c>
      <c r="D566" s="112">
        <v>95.94</v>
      </c>
      <c r="E566" s="21"/>
      <c r="F566" s="23"/>
    </row>
    <row r="567" spans="1:6" x14ac:dyDescent="0.25">
      <c r="A567" s="20">
        <v>44706</v>
      </c>
      <c r="B567" s="21" t="s">
        <v>14128</v>
      </c>
      <c r="C567" s="21">
        <v>407</v>
      </c>
      <c r="D567" s="21"/>
      <c r="E567" s="21">
        <v>893.52</v>
      </c>
      <c r="F567" s="23"/>
    </row>
    <row r="568" spans="1:6" x14ac:dyDescent="0.25">
      <c r="A568" s="20">
        <v>44706</v>
      </c>
      <c r="B568" s="21" t="s">
        <v>14129</v>
      </c>
      <c r="C568" s="21">
        <v>105</v>
      </c>
      <c r="D568" s="21"/>
      <c r="E568" s="21">
        <v>295</v>
      </c>
      <c r="F568" s="23"/>
    </row>
    <row r="569" spans="1:6" x14ac:dyDescent="0.25">
      <c r="A569" s="20">
        <v>44706</v>
      </c>
      <c r="B569" s="21" t="s">
        <v>14130</v>
      </c>
      <c r="C569" s="112">
        <v>97</v>
      </c>
      <c r="D569" s="21">
        <v>348.96</v>
      </c>
      <c r="E569" s="21"/>
      <c r="F569" s="23"/>
    </row>
    <row r="570" spans="1:6" x14ac:dyDescent="0.25">
      <c r="A570" s="20">
        <v>44706</v>
      </c>
      <c r="B570" s="21" t="s">
        <v>14131</v>
      </c>
      <c r="C570" s="21">
        <v>19</v>
      </c>
      <c r="D570" s="21">
        <v>94.1</v>
      </c>
      <c r="E570" s="60"/>
      <c r="F570" s="23"/>
    </row>
    <row r="571" spans="1:6" x14ac:dyDescent="0.25">
      <c r="A571" s="20">
        <v>44706</v>
      </c>
      <c r="B571" s="21" t="s">
        <v>14132</v>
      </c>
      <c r="C571" s="21">
        <v>14</v>
      </c>
      <c r="D571" s="21">
        <v>71.959999999999994</v>
      </c>
      <c r="E571" s="21"/>
      <c r="F571" s="23"/>
    </row>
    <row r="572" spans="1:6" x14ac:dyDescent="0.25">
      <c r="A572" s="20">
        <v>44706</v>
      </c>
      <c r="B572" s="21" t="s">
        <v>14133</v>
      </c>
      <c r="C572" s="21">
        <v>223</v>
      </c>
      <c r="D572" s="21"/>
      <c r="E572" s="112">
        <v>752.17</v>
      </c>
      <c r="F572" s="23"/>
    </row>
    <row r="573" spans="1:6" x14ac:dyDescent="0.25">
      <c r="A573" s="20">
        <v>44706</v>
      </c>
      <c r="B573" s="21" t="s">
        <v>14134</v>
      </c>
      <c r="C573" s="21">
        <v>55</v>
      </c>
      <c r="D573" s="112">
        <v>140</v>
      </c>
      <c r="E573" s="21"/>
      <c r="F573" s="23"/>
    </row>
    <row r="574" spans="1:6" x14ac:dyDescent="0.25">
      <c r="A574" s="20">
        <v>44706</v>
      </c>
      <c r="B574" s="21" t="s">
        <v>14135</v>
      </c>
      <c r="C574" s="112">
        <v>493</v>
      </c>
      <c r="D574" s="21"/>
      <c r="E574" s="113">
        <v>1688.96</v>
      </c>
      <c r="F574" s="23"/>
    </row>
    <row r="575" spans="1:6" x14ac:dyDescent="0.25">
      <c r="A575" s="20">
        <v>44706</v>
      </c>
      <c r="B575" s="21" t="s">
        <v>14136</v>
      </c>
      <c r="C575" s="21">
        <v>50</v>
      </c>
      <c r="D575" s="112">
        <v>179.09</v>
      </c>
      <c r="E575" s="21"/>
      <c r="F575" s="23"/>
    </row>
    <row r="576" spans="1:6" x14ac:dyDescent="0.25">
      <c r="A576" s="20">
        <v>44706</v>
      </c>
      <c r="B576" s="21" t="s">
        <v>14137</v>
      </c>
      <c r="C576" s="21">
        <v>522</v>
      </c>
      <c r="D576" s="21"/>
      <c r="E576" s="60">
        <v>1300.8</v>
      </c>
      <c r="F576" s="23"/>
    </row>
    <row r="577" spans="1:6" x14ac:dyDescent="0.25">
      <c r="A577" s="20">
        <v>44706</v>
      </c>
      <c r="B577" s="21" t="s">
        <v>14138</v>
      </c>
      <c r="C577" s="21">
        <v>95</v>
      </c>
      <c r="D577" s="21"/>
      <c r="E577" s="21">
        <v>202.5</v>
      </c>
      <c r="F577" s="23"/>
    </row>
    <row r="578" spans="1:6" x14ac:dyDescent="0.25">
      <c r="A578" s="20">
        <v>44706</v>
      </c>
      <c r="B578" s="21" t="s">
        <v>14139</v>
      </c>
      <c r="C578" s="21">
        <v>13</v>
      </c>
      <c r="D578" s="21">
        <v>55.35</v>
      </c>
      <c r="E578" s="21"/>
      <c r="F578" s="23"/>
    </row>
    <row r="579" spans="1:6" x14ac:dyDescent="0.25">
      <c r="A579" s="20">
        <v>44706</v>
      </c>
      <c r="B579" s="21" t="s">
        <v>14140</v>
      </c>
      <c r="C579" s="21">
        <v>40</v>
      </c>
      <c r="D579" s="21">
        <v>154.97999999999999</v>
      </c>
      <c r="E579" s="21"/>
      <c r="F579" s="23"/>
    </row>
    <row r="580" spans="1:6" x14ac:dyDescent="0.25">
      <c r="A580" s="20">
        <v>44706</v>
      </c>
      <c r="B580" s="21" t="s">
        <v>14141</v>
      </c>
      <c r="C580" s="21">
        <v>19</v>
      </c>
      <c r="D580" s="21"/>
      <c r="E580" s="112">
        <v>57.2</v>
      </c>
      <c r="F580" s="23"/>
    </row>
    <row r="581" spans="1:6" x14ac:dyDescent="0.25">
      <c r="A581" s="20">
        <v>44706</v>
      </c>
      <c r="B581" s="21" t="s">
        <v>14142</v>
      </c>
      <c r="C581" s="21">
        <v>140</v>
      </c>
      <c r="D581" s="112">
        <v>835.17</v>
      </c>
      <c r="E581" s="21"/>
      <c r="F581" s="16"/>
    </row>
    <row r="582" spans="1:6" x14ac:dyDescent="0.25">
      <c r="A582" s="20">
        <v>44706</v>
      </c>
      <c r="B582" s="21" t="s">
        <v>14143</v>
      </c>
      <c r="C582" s="21">
        <v>29</v>
      </c>
      <c r="D582" s="21"/>
      <c r="E582" s="21">
        <v>97</v>
      </c>
      <c r="F582" s="23"/>
    </row>
    <row r="583" spans="1:6" x14ac:dyDescent="0.25">
      <c r="A583" s="20">
        <v>44706</v>
      </c>
      <c r="B583" s="21" t="s">
        <v>14144</v>
      </c>
      <c r="C583" s="21">
        <v>33</v>
      </c>
      <c r="D583" s="21"/>
      <c r="E583" s="21">
        <v>76.5</v>
      </c>
      <c r="F583" s="23"/>
    </row>
    <row r="584" spans="1:6" x14ac:dyDescent="0.25">
      <c r="A584" s="20">
        <v>44706</v>
      </c>
      <c r="B584" s="21" t="s">
        <v>14145</v>
      </c>
      <c r="C584" s="21">
        <v>29</v>
      </c>
      <c r="D584" s="21"/>
      <c r="E584" s="21">
        <v>112.5</v>
      </c>
      <c r="F584" s="23"/>
    </row>
    <row r="585" spans="1:6" x14ac:dyDescent="0.25">
      <c r="A585" s="20">
        <v>44706</v>
      </c>
      <c r="B585" s="21" t="s">
        <v>14146</v>
      </c>
      <c r="C585" s="21">
        <v>86</v>
      </c>
      <c r="D585" s="21"/>
      <c r="E585" s="21">
        <v>202.5</v>
      </c>
      <c r="F585" s="23"/>
    </row>
    <row r="586" spans="1:6" x14ac:dyDescent="0.25">
      <c r="A586" s="20">
        <v>44706</v>
      </c>
      <c r="B586" s="21" t="s">
        <v>14147</v>
      </c>
      <c r="C586" s="21">
        <v>116</v>
      </c>
      <c r="D586" s="21"/>
      <c r="E586" s="21">
        <v>319.5</v>
      </c>
      <c r="F586" s="23"/>
    </row>
    <row r="587" spans="1:6" x14ac:dyDescent="0.25">
      <c r="A587" s="20">
        <v>44706</v>
      </c>
      <c r="B587" s="21" t="s">
        <v>14148</v>
      </c>
      <c r="C587" s="112">
        <v>35</v>
      </c>
      <c r="D587" s="21">
        <v>89.54</v>
      </c>
      <c r="E587" s="21"/>
      <c r="F587" s="23"/>
    </row>
    <row r="588" spans="1:6" x14ac:dyDescent="0.25">
      <c r="A588" s="20">
        <v>44706</v>
      </c>
      <c r="B588" s="21" t="s">
        <v>14149</v>
      </c>
      <c r="C588" s="112">
        <v>122</v>
      </c>
      <c r="D588" s="21">
        <v>348.71</v>
      </c>
      <c r="E588" s="21"/>
      <c r="F588" s="23"/>
    </row>
    <row r="589" spans="1:6" x14ac:dyDescent="0.25">
      <c r="A589" s="20">
        <v>44706</v>
      </c>
      <c r="B589" s="21" t="s">
        <v>14150</v>
      </c>
      <c r="C589" s="21">
        <v>10</v>
      </c>
      <c r="D589" s="21">
        <v>123.12</v>
      </c>
      <c r="E589" s="21"/>
      <c r="F589" s="23"/>
    </row>
    <row r="590" spans="1:6" x14ac:dyDescent="0.25">
      <c r="A590" s="20">
        <v>44706</v>
      </c>
      <c r="B590" s="21" t="s">
        <v>14151</v>
      </c>
      <c r="C590" s="21">
        <v>70</v>
      </c>
      <c r="D590" s="21">
        <v>179.09</v>
      </c>
      <c r="E590" s="60"/>
      <c r="F590" s="23"/>
    </row>
    <row r="591" spans="1:6" x14ac:dyDescent="0.25">
      <c r="A591" s="20">
        <v>44706</v>
      </c>
      <c r="B591" s="21" t="s">
        <v>14152</v>
      </c>
      <c r="C591" s="21">
        <v>112</v>
      </c>
      <c r="D591" s="253"/>
      <c r="E591" s="21">
        <v>265.2</v>
      </c>
      <c r="F591" s="23"/>
    </row>
    <row r="592" spans="1:6" x14ac:dyDescent="0.25">
      <c r="A592" s="20">
        <v>44706</v>
      </c>
      <c r="B592" s="21" t="s">
        <v>14153</v>
      </c>
      <c r="C592" s="21">
        <v>360</v>
      </c>
      <c r="D592" s="253"/>
      <c r="E592" s="60">
        <v>1198.4000000000001</v>
      </c>
      <c r="F592" s="23"/>
    </row>
    <row r="593" spans="1:6" x14ac:dyDescent="0.25">
      <c r="A593" s="20">
        <v>44706</v>
      </c>
      <c r="B593" s="21" t="s">
        <v>14154</v>
      </c>
      <c r="C593" s="21">
        <v>194</v>
      </c>
      <c r="D593" s="253"/>
      <c r="E593" s="21">
        <v>450</v>
      </c>
      <c r="F593" s="23"/>
    </row>
    <row r="594" spans="1:6" x14ac:dyDescent="0.25">
      <c r="A594" s="20">
        <v>44706</v>
      </c>
      <c r="B594" s="21" t="s">
        <v>14155</v>
      </c>
      <c r="C594" s="21">
        <v>30</v>
      </c>
      <c r="D594" s="253"/>
      <c r="E594" s="21">
        <v>82.6</v>
      </c>
      <c r="F594" s="23"/>
    </row>
    <row r="595" spans="1:6" x14ac:dyDescent="0.25">
      <c r="A595" s="20">
        <v>44706</v>
      </c>
      <c r="B595" s="21" t="s">
        <v>14156</v>
      </c>
      <c r="C595" s="21">
        <v>95</v>
      </c>
      <c r="D595" s="253"/>
      <c r="E595" s="21">
        <v>202.5</v>
      </c>
      <c r="F595" s="23"/>
    </row>
    <row r="596" spans="1:6" x14ac:dyDescent="0.25">
      <c r="A596" s="20">
        <v>44706</v>
      </c>
      <c r="B596" s="21" t="s">
        <v>14157</v>
      </c>
      <c r="C596" s="21">
        <v>150</v>
      </c>
      <c r="D596" s="253"/>
      <c r="E596" s="21">
        <v>319.5</v>
      </c>
      <c r="F596" s="23"/>
    </row>
    <row r="597" spans="1:6" x14ac:dyDescent="0.25">
      <c r="A597" s="20">
        <v>44707</v>
      </c>
      <c r="B597" s="21" t="s">
        <v>14158</v>
      </c>
      <c r="C597" s="21">
        <v>2408</v>
      </c>
      <c r="D597" s="253"/>
      <c r="E597" s="60">
        <v>4590.3</v>
      </c>
      <c r="F597" s="23"/>
    </row>
    <row r="598" spans="1:6" x14ac:dyDescent="0.25">
      <c r="A598" s="20">
        <v>44707</v>
      </c>
      <c r="B598" s="21" t="s">
        <v>14159</v>
      </c>
      <c r="C598" s="21">
        <v>82</v>
      </c>
      <c r="D598" s="253"/>
      <c r="E598" s="21">
        <v>197.6</v>
      </c>
      <c r="F598" s="23"/>
    </row>
    <row r="599" spans="1:6" x14ac:dyDescent="0.25">
      <c r="A599" s="20">
        <v>44707</v>
      </c>
      <c r="B599" s="21" t="s">
        <v>14160</v>
      </c>
      <c r="C599" s="21">
        <v>18</v>
      </c>
      <c r="D599" s="112">
        <v>55.35</v>
      </c>
      <c r="E599" s="253"/>
      <c r="F599" s="23"/>
    </row>
    <row r="600" spans="1:6" x14ac:dyDescent="0.25">
      <c r="A600" s="20">
        <v>44707</v>
      </c>
      <c r="B600" s="21" t="s">
        <v>14161</v>
      </c>
      <c r="C600" s="21">
        <v>124</v>
      </c>
      <c r="D600" s="253"/>
      <c r="E600" s="21">
        <v>558</v>
      </c>
      <c r="F600" s="23"/>
    </row>
    <row r="601" spans="1:6" x14ac:dyDescent="0.25">
      <c r="A601" s="20">
        <v>44707</v>
      </c>
      <c r="B601" s="21" t="s">
        <v>14162</v>
      </c>
      <c r="C601" s="112">
        <v>35</v>
      </c>
      <c r="D601" s="253"/>
      <c r="E601" s="21">
        <v>76.5</v>
      </c>
      <c r="F601" s="23"/>
    </row>
    <row r="602" spans="1:6" x14ac:dyDescent="0.25">
      <c r="A602" s="20">
        <v>44707</v>
      </c>
      <c r="B602" s="21" t="s">
        <v>14163</v>
      </c>
      <c r="C602" s="112">
        <v>461</v>
      </c>
      <c r="D602" s="253"/>
      <c r="E602" s="60">
        <v>1028.2</v>
      </c>
      <c r="F602" s="23"/>
    </row>
    <row r="603" spans="1:6" x14ac:dyDescent="0.25">
      <c r="A603" s="20">
        <v>44707</v>
      </c>
      <c r="B603" s="21" t="s">
        <v>14164</v>
      </c>
      <c r="C603" s="21">
        <v>25</v>
      </c>
      <c r="D603" s="253"/>
      <c r="E603" s="21">
        <v>145.6</v>
      </c>
      <c r="F603" s="23"/>
    </row>
    <row r="604" spans="1:6" x14ac:dyDescent="0.25">
      <c r="A604" s="20">
        <v>44707</v>
      </c>
      <c r="B604" s="21" t="s">
        <v>14165</v>
      </c>
      <c r="C604" s="21">
        <v>216</v>
      </c>
      <c r="D604" s="253"/>
      <c r="E604" s="21">
        <v>546</v>
      </c>
      <c r="F604" s="16"/>
    </row>
    <row r="605" spans="1:6" x14ac:dyDescent="0.25">
      <c r="A605" s="20">
        <v>44707</v>
      </c>
      <c r="B605" s="21" t="s">
        <v>14166</v>
      </c>
      <c r="C605" s="21">
        <v>25</v>
      </c>
      <c r="D605" s="253"/>
      <c r="E605" s="21">
        <v>57.2</v>
      </c>
      <c r="F605" s="23"/>
    </row>
    <row r="606" spans="1:6" x14ac:dyDescent="0.25">
      <c r="A606" s="20">
        <v>44707</v>
      </c>
      <c r="B606" s="21" t="s">
        <v>14167</v>
      </c>
      <c r="C606" s="112">
        <v>69</v>
      </c>
      <c r="D606" s="112">
        <v>232.47</v>
      </c>
      <c r="E606" s="253"/>
      <c r="F606" s="23"/>
    </row>
    <row r="607" spans="1:6" x14ac:dyDescent="0.25">
      <c r="A607" s="20">
        <v>44707</v>
      </c>
      <c r="B607" s="21" t="s">
        <v>14168</v>
      </c>
      <c r="C607" s="112">
        <v>44</v>
      </c>
      <c r="D607" s="253"/>
      <c r="E607" s="21">
        <v>169</v>
      </c>
      <c r="F607" s="23"/>
    </row>
    <row r="608" spans="1:6" x14ac:dyDescent="0.25">
      <c r="A608" s="20">
        <v>44707</v>
      </c>
      <c r="B608" s="21" t="s">
        <v>14169</v>
      </c>
      <c r="C608" s="21">
        <v>11</v>
      </c>
      <c r="D608" s="253"/>
      <c r="E608" s="21">
        <v>45</v>
      </c>
      <c r="F608" s="23"/>
    </row>
    <row r="609" spans="1:256" x14ac:dyDescent="0.25">
      <c r="A609" s="20">
        <v>44707</v>
      </c>
      <c r="B609" s="21" t="s">
        <v>14170</v>
      </c>
      <c r="C609" s="21">
        <v>44</v>
      </c>
      <c r="D609" s="21">
        <v>118.82</v>
      </c>
      <c r="E609" s="253"/>
      <c r="F609" s="23"/>
    </row>
    <row r="610" spans="1:256" x14ac:dyDescent="0.25">
      <c r="A610" s="20">
        <v>44707</v>
      </c>
      <c r="B610" s="21" t="s">
        <v>14171</v>
      </c>
      <c r="C610" s="21">
        <v>40</v>
      </c>
      <c r="D610" s="21">
        <v>89.54</v>
      </c>
      <c r="E610" s="253"/>
      <c r="F610" s="23"/>
    </row>
    <row r="611" spans="1:256" x14ac:dyDescent="0.25">
      <c r="A611" s="20">
        <v>44707</v>
      </c>
      <c r="B611" s="21" t="s">
        <v>14172</v>
      </c>
      <c r="C611" s="21">
        <v>148</v>
      </c>
      <c r="D611" s="21">
        <v>309.95999999999998</v>
      </c>
      <c r="E611" s="253"/>
      <c r="F611" s="23"/>
    </row>
    <row r="612" spans="1:256" x14ac:dyDescent="0.25">
      <c r="A612" s="20">
        <v>44707</v>
      </c>
      <c r="B612" s="21" t="s">
        <v>14173</v>
      </c>
      <c r="C612" s="21">
        <v>48</v>
      </c>
      <c r="D612" s="253"/>
      <c r="E612" s="21">
        <v>119.6</v>
      </c>
      <c r="F612" s="23"/>
    </row>
    <row r="613" spans="1:256" x14ac:dyDescent="0.25">
      <c r="A613" s="20">
        <v>44707</v>
      </c>
      <c r="B613" s="21" t="s">
        <v>14174</v>
      </c>
      <c r="C613" s="21">
        <v>52</v>
      </c>
      <c r="D613" s="253"/>
      <c r="E613" s="21">
        <v>130.80000000000001</v>
      </c>
      <c r="F613" s="23"/>
    </row>
    <row r="614" spans="1:256" x14ac:dyDescent="0.25">
      <c r="A614" s="20">
        <v>44707</v>
      </c>
      <c r="B614" s="21" t="s">
        <v>14175</v>
      </c>
      <c r="C614" s="21">
        <v>22</v>
      </c>
      <c r="D614" s="112">
        <v>63.96</v>
      </c>
      <c r="E614" s="21"/>
      <c r="F614" s="23"/>
    </row>
    <row r="615" spans="1:256" x14ac:dyDescent="0.25">
      <c r="A615" s="20">
        <v>44707</v>
      </c>
      <c r="B615" s="21" t="s">
        <v>14176</v>
      </c>
      <c r="C615" s="21">
        <v>10</v>
      </c>
      <c r="D615" s="253"/>
      <c r="E615" s="112">
        <v>45</v>
      </c>
      <c r="F615" s="23"/>
    </row>
    <row r="616" spans="1:256" x14ac:dyDescent="0.25">
      <c r="A616" s="20">
        <v>44707</v>
      </c>
      <c r="B616" s="21" t="s">
        <v>14177</v>
      </c>
      <c r="C616" s="21">
        <v>72</v>
      </c>
      <c r="D616" s="21">
        <v>177.12</v>
      </c>
      <c r="E616" s="60"/>
      <c r="F616" s="23"/>
    </row>
    <row r="617" spans="1:256" x14ac:dyDescent="0.25">
      <c r="A617" s="20">
        <v>44707</v>
      </c>
      <c r="B617" s="21" t="s">
        <v>14178</v>
      </c>
      <c r="C617" s="21">
        <v>50</v>
      </c>
      <c r="D617" s="21">
        <v>154.97999999999999</v>
      </c>
      <c r="E617" s="60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337"/>
      <c r="V617" s="330"/>
      <c r="W617" s="330"/>
      <c r="X617" s="330"/>
      <c r="Y617" s="330"/>
      <c r="Z617" s="330"/>
      <c r="AA617" s="330"/>
      <c r="AB617" s="330"/>
      <c r="AC617" s="330"/>
      <c r="AD617" s="330"/>
      <c r="AE617" s="330"/>
      <c r="AF617" s="330"/>
      <c r="AG617" s="330"/>
      <c r="AH617" s="330"/>
      <c r="AI617" s="330"/>
      <c r="AJ617" s="330"/>
      <c r="AK617" s="330"/>
      <c r="AL617" s="330"/>
      <c r="AM617" s="330"/>
      <c r="AN617" s="330"/>
      <c r="AO617" s="330"/>
      <c r="AP617" s="330"/>
      <c r="AQ617" s="330"/>
      <c r="AR617" s="330"/>
      <c r="AS617" s="330"/>
      <c r="AT617" s="330"/>
      <c r="AU617" s="330"/>
      <c r="AV617" s="330"/>
      <c r="AW617" s="330"/>
      <c r="AX617" s="330"/>
      <c r="AY617" s="330"/>
      <c r="AZ617" s="330"/>
      <c r="BA617" s="330"/>
      <c r="BB617" s="330"/>
      <c r="BC617" s="330"/>
      <c r="BD617" s="330"/>
      <c r="BE617" s="330"/>
      <c r="BF617" s="330"/>
      <c r="BG617" s="330"/>
      <c r="BH617" s="330"/>
      <c r="BI617" s="330"/>
      <c r="BJ617" s="330"/>
      <c r="BK617" s="330"/>
      <c r="BL617" s="330"/>
      <c r="BM617" s="330"/>
      <c r="BN617" s="330"/>
      <c r="BO617" s="330"/>
      <c r="BP617" s="330"/>
      <c r="BQ617" s="330"/>
      <c r="BR617" s="330"/>
      <c r="BS617" s="330"/>
      <c r="BT617" s="330"/>
      <c r="BU617" s="330"/>
      <c r="BV617" s="330"/>
      <c r="BW617" s="330"/>
      <c r="BX617" s="330"/>
      <c r="BY617" s="330"/>
      <c r="BZ617" s="330"/>
      <c r="CA617" s="330"/>
      <c r="CB617" s="330"/>
      <c r="CC617" s="330"/>
      <c r="CD617" s="330"/>
      <c r="CE617" s="330"/>
      <c r="CF617" s="330"/>
      <c r="CG617" s="330"/>
      <c r="CH617" s="330"/>
      <c r="CI617" s="330"/>
      <c r="CJ617" s="330"/>
      <c r="CK617" s="330"/>
      <c r="CL617" s="330"/>
      <c r="CM617" s="330"/>
      <c r="CN617" s="330"/>
      <c r="CO617" s="330"/>
      <c r="CP617" s="330"/>
      <c r="CQ617" s="330"/>
      <c r="CR617" s="330"/>
      <c r="CS617" s="330"/>
      <c r="CT617" s="330"/>
      <c r="CU617" s="330"/>
      <c r="CV617" s="330"/>
      <c r="CW617" s="330"/>
      <c r="CX617" s="330"/>
      <c r="CY617" s="330"/>
      <c r="CZ617" s="330"/>
      <c r="DA617" s="330"/>
      <c r="DB617" s="330"/>
      <c r="DC617" s="330"/>
      <c r="DD617" s="330"/>
      <c r="DE617" s="330"/>
      <c r="DF617" s="330"/>
      <c r="DG617" s="330"/>
      <c r="DH617" s="330"/>
      <c r="DI617" s="330"/>
      <c r="DJ617" s="330"/>
      <c r="DK617" s="330"/>
      <c r="DL617" s="330"/>
      <c r="DM617" s="330"/>
      <c r="DN617" s="330"/>
      <c r="DO617" s="330"/>
      <c r="DP617" s="330"/>
      <c r="DQ617" s="330"/>
      <c r="DR617" s="330"/>
      <c r="DS617" s="330"/>
      <c r="DT617" s="330"/>
      <c r="DU617" s="330"/>
      <c r="DV617" s="330"/>
      <c r="DW617" s="330"/>
      <c r="DX617" s="330"/>
      <c r="DY617" s="330"/>
      <c r="DZ617" s="330"/>
      <c r="EA617" s="330"/>
      <c r="EB617" s="330"/>
      <c r="EC617" s="330"/>
      <c r="ED617" s="330"/>
      <c r="EE617" s="330"/>
      <c r="EF617" s="330"/>
      <c r="EG617" s="330"/>
      <c r="EH617" s="330"/>
      <c r="EI617" s="330"/>
      <c r="EJ617" s="330"/>
      <c r="EK617" s="330"/>
      <c r="EL617" s="330"/>
      <c r="EM617" s="330"/>
      <c r="EN617" s="330"/>
      <c r="EO617" s="330"/>
      <c r="EP617" s="330"/>
      <c r="EQ617" s="330"/>
      <c r="ER617" s="330"/>
      <c r="ES617" s="330"/>
      <c r="ET617" s="330"/>
      <c r="EU617" s="330"/>
      <c r="EV617" s="330"/>
      <c r="EW617" s="330"/>
      <c r="EX617" s="330"/>
      <c r="EY617" s="330"/>
      <c r="EZ617" s="330"/>
      <c r="FA617" s="330"/>
      <c r="FB617" s="330"/>
      <c r="FC617" s="330"/>
      <c r="FD617" s="330"/>
      <c r="FE617" s="330"/>
      <c r="FF617" s="330"/>
      <c r="FG617" s="330"/>
      <c r="FH617" s="330"/>
      <c r="FI617" s="330"/>
      <c r="FJ617" s="330"/>
      <c r="FK617" s="330"/>
      <c r="FL617" s="330"/>
      <c r="FM617" s="330"/>
      <c r="FN617" s="330"/>
      <c r="FO617" s="330"/>
      <c r="FP617" s="330"/>
      <c r="FQ617" s="330"/>
      <c r="FR617" s="330"/>
      <c r="FS617" s="330"/>
      <c r="FT617" s="330"/>
      <c r="FU617" s="330"/>
      <c r="FV617" s="330"/>
      <c r="FW617" s="330"/>
      <c r="FX617" s="330"/>
      <c r="FY617" s="330"/>
      <c r="FZ617" s="330"/>
      <c r="GA617" s="330"/>
      <c r="GB617" s="330"/>
      <c r="GC617" s="330"/>
      <c r="GD617" s="330"/>
      <c r="GE617" s="330"/>
      <c r="GF617" s="330"/>
      <c r="GG617" s="330"/>
      <c r="GH617" s="330"/>
      <c r="GI617" s="330"/>
      <c r="GJ617" s="330"/>
      <c r="GK617" s="330"/>
      <c r="GL617" s="330"/>
      <c r="GM617" s="330"/>
      <c r="GN617" s="330"/>
      <c r="GO617" s="330"/>
      <c r="GP617" s="330"/>
      <c r="GQ617" s="330"/>
      <c r="GR617" s="330"/>
      <c r="GS617" s="330"/>
      <c r="GT617" s="330"/>
      <c r="GU617" s="330"/>
      <c r="GV617" s="330"/>
      <c r="GW617" s="330"/>
      <c r="GX617" s="330"/>
      <c r="GY617" s="330"/>
      <c r="GZ617" s="330"/>
      <c r="HA617" s="330"/>
      <c r="HB617" s="330"/>
      <c r="HC617" s="330"/>
      <c r="HD617" s="330"/>
      <c r="HE617" s="330"/>
      <c r="HF617" s="330"/>
      <c r="HG617" s="330"/>
      <c r="HH617" s="330"/>
      <c r="HI617" s="330"/>
      <c r="HJ617" s="330"/>
      <c r="HK617" s="330"/>
      <c r="HL617" s="330"/>
      <c r="HM617" s="330"/>
      <c r="HN617" s="330"/>
      <c r="HO617" s="330"/>
      <c r="HP617" s="330"/>
      <c r="HQ617" s="330"/>
      <c r="HR617" s="330"/>
      <c r="HS617" s="330"/>
      <c r="HT617" s="330"/>
      <c r="HU617" s="330"/>
      <c r="HV617" s="330"/>
      <c r="HW617" s="330"/>
      <c r="HX617" s="330"/>
      <c r="HY617" s="330"/>
      <c r="HZ617" s="330"/>
      <c r="IA617" s="330"/>
      <c r="IB617" s="330"/>
      <c r="IC617" s="330"/>
      <c r="ID617" s="330"/>
      <c r="IE617" s="330"/>
      <c r="IF617" s="330"/>
      <c r="IG617" s="330"/>
      <c r="IH617" s="330"/>
      <c r="II617" s="330"/>
      <c r="IJ617" s="330"/>
      <c r="IK617" s="330"/>
      <c r="IL617" s="330"/>
      <c r="IM617" s="330"/>
      <c r="IN617" s="330"/>
      <c r="IO617" s="330"/>
      <c r="IP617" s="330"/>
      <c r="IQ617" s="330"/>
      <c r="IR617" s="330"/>
      <c r="IS617" s="330"/>
      <c r="IT617" s="330"/>
      <c r="IU617" s="330"/>
      <c r="IV617" s="330"/>
    </row>
    <row r="618" spans="1:256" x14ac:dyDescent="0.25">
      <c r="A618" s="20">
        <v>44707</v>
      </c>
      <c r="B618" s="21" t="s">
        <v>14179</v>
      </c>
      <c r="C618" s="112">
        <v>512</v>
      </c>
      <c r="D618" s="60">
        <v>1488.92</v>
      </c>
      <c r="E618" s="21"/>
      <c r="F618" s="23"/>
    </row>
    <row r="619" spans="1:256" x14ac:dyDescent="0.25">
      <c r="A619" s="20">
        <v>44707</v>
      </c>
      <c r="B619" s="21" t="s">
        <v>14180</v>
      </c>
      <c r="C619" s="21">
        <v>117</v>
      </c>
      <c r="D619" s="253"/>
      <c r="E619" s="21">
        <v>489</v>
      </c>
      <c r="F619" s="23"/>
    </row>
    <row r="620" spans="1:256" x14ac:dyDescent="0.25">
      <c r="A620" s="20">
        <v>44707</v>
      </c>
      <c r="B620" s="21" t="s">
        <v>14181</v>
      </c>
      <c r="C620" s="112">
        <v>62</v>
      </c>
      <c r="D620" s="112"/>
      <c r="E620" s="21">
        <v>124.6</v>
      </c>
      <c r="F620" s="23"/>
    </row>
    <row r="621" spans="1:256" x14ac:dyDescent="0.25">
      <c r="A621" s="20">
        <v>44707</v>
      </c>
      <c r="B621" s="21" t="s">
        <v>14182</v>
      </c>
      <c r="C621" s="21">
        <v>25</v>
      </c>
      <c r="D621" s="112">
        <v>88.56</v>
      </c>
      <c r="E621" s="21"/>
      <c r="F621" s="23"/>
    </row>
    <row r="622" spans="1:256" x14ac:dyDescent="0.25">
      <c r="A622" s="20">
        <v>44707</v>
      </c>
      <c r="B622" s="21" t="s">
        <v>14183</v>
      </c>
      <c r="C622" s="21">
        <v>72</v>
      </c>
      <c r="D622" s="253"/>
      <c r="E622" s="21">
        <v>153</v>
      </c>
      <c r="F622" s="23"/>
    </row>
    <row r="623" spans="1:256" x14ac:dyDescent="0.25">
      <c r="A623" s="20">
        <v>44707</v>
      </c>
      <c r="B623" s="21" t="s">
        <v>14184</v>
      </c>
      <c r="C623" s="112">
        <v>170</v>
      </c>
      <c r="D623" s="21"/>
      <c r="E623" s="21">
        <v>449.54</v>
      </c>
      <c r="F623" s="23"/>
    </row>
    <row r="624" spans="1:256" x14ac:dyDescent="0.25">
      <c r="A624" s="20">
        <v>44707</v>
      </c>
      <c r="B624" s="21" t="s">
        <v>14185</v>
      </c>
      <c r="C624" s="21">
        <v>37</v>
      </c>
      <c r="D624" s="21"/>
      <c r="E624" s="21">
        <v>83.2</v>
      </c>
      <c r="F624" s="23"/>
    </row>
    <row r="625" spans="1:6" x14ac:dyDescent="0.25">
      <c r="A625" s="20">
        <v>44707</v>
      </c>
      <c r="B625" s="21" t="s">
        <v>14186</v>
      </c>
      <c r="C625" s="21">
        <v>75</v>
      </c>
      <c r="D625" s="112">
        <v>232.47</v>
      </c>
      <c r="E625" s="21"/>
      <c r="F625" s="23"/>
    </row>
    <row r="626" spans="1:6" x14ac:dyDescent="0.25">
      <c r="A626" s="20">
        <v>44707</v>
      </c>
      <c r="B626" s="21" t="s">
        <v>14187</v>
      </c>
      <c r="C626" s="21">
        <v>23</v>
      </c>
      <c r="D626" s="253"/>
      <c r="E626" s="21">
        <v>52</v>
      </c>
      <c r="F626" s="23"/>
    </row>
    <row r="627" spans="1:6" x14ac:dyDescent="0.25">
      <c r="A627" s="20">
        <v>44707</v>
      </c>
      <c r="B627" s="21" t="s">
        <v>14188</v>
      </c>
      <c r="C627" s="21">
        <v>251</v>
      </c>
      <c r="D627" s="253"/>
      <c r="E627" s="21">
        <v>728</v>
      </c>
      <c r="F627" s="23"/>
    </row>
    <row r="628" spans="1:6" x14ac:dyDescent="0.25">
      <c r="A628" s="20">
        <v>44707</v>
      </c>
      <c r="B628" s="21" t="s">
        <v>14189</v>
      </c>
      <c r="C628" s="21">
        <v>60</v>
      </c>
      <c r="D628" s="253"/>
      <c r="E628" s="21">
        <v>145.6</v>
      </c>
      <c r="F628" s="23"/>
    </row>
    <row r="629" spans="1:6" x14ac:dyDescent="0.25">
      <c r="A629" s="20">
        <v>44707</v>
      </c>
      <c r="B629" s="21" t="s">
        <v>14190</v>
      </c>
      <c r="C629" s="21">
        <v>24</v>
      </c>
      <c r="D629" s="253"/>
      <c r="E629" s="21">
        <v>52</v>
      </c>
      <c r="F629" s="23"/>
    </row>
    <row r="630" spans="1:6" x14ac:dyDescent="0.25">
      <c r="A630" s="20">
        <v>44707</v>
      </c>
      <c r="B630" s="21" t="s">
        <v>14191</v>
      </c>
      <c r="C630" s="21">
        <v>28</v>
      </c>
      <c r="D630" s="112"/>
      <c r="E630" s="21">
        <v>70.849999999999994</v>
      </c>
      <c r="F630" s="23"/>
    </row>
    <row r="631" spans="1:6" x14ac:dyDescent="0.25">
      <c r="A631" s="20">
        <v>44707</v>
      </c>
      <c r="B631" s="21" t="s">
        <v>14192</v>
      </c>
      <c r="C631" s="21">
        <v>18</v>
      </c>
      <c r="D631" s="112">
        <v>55.35</v>
      </c>
      <c r="E631" s="21"/>
      <c r="F631" s="23"/>
    </row>
    <row r="632" spans="1:6" x14ac:dyDescent="0.25">
      <c r="A632" s="20">
        <v>44707</v>
      </c>
      <c r="B632" s="21" t="s">
        <v>14193</v>
      </c>
      <c r="C632" s="21">
        <v>37</v>
      </c>
      <c r="D632" s="253"/>
      <c r="E632" s="112">
        <v>76.5</v>
      </c>
      <c r="F632" s="23"/>
    </row>
    <row r="633" spans="1:6" x14ac:dyDescent="0.25">
      <c r="A633" s="20">
        <v>44707</v>
      </c>
      <c r="B633" s="21" t="s">
        <v>14194</v>
      </c>
      <c r="C633" s="21">
        <v>10</v>
      </c>
      <c r="D633" s="112">
        <v>55.35</v>
      </c>
      <c r="E633" s="21"/>
      <c r="F633" s="23"/>
    </row>
    <row r="634" spans="1:6" x14ac:dyDescent="0.25">
      <c r="A634" s="20">
        <v>44707</v>
      </c>
      <c r="B634" s="21" t="s">
        <v>14195</v>
      </c>
      <c r="C634" s="21">
        <v>56</v>
      </c>
      <c r="D634" s="112">
        <v>232.47</v>
      </c>
      <c r="E634" s="21"/>
      <c r="F634" s="23"/>
    </row>
    <row r="635" spans="1:6" x14ac:dyDescent="0.25">
      <c r="A635" s="20">
        <v>44707</v>
      </c>
      <c r="B635" s="21" t="s">
        <v>14196</v>
      </c>
      <c r="C635" s="21">
        <v>112</v>
      </c>
      <c r="D635" s="253"/>
      <c r="E635" s="21">
        <v>301.60000000000002</v>
      </c>
      <c r="F635" s="23"/>
    </row>
    <row r="636" spans="1:6" x14ac:dyDescent="0.25">
      <c r="A636" s="20">
        <v>44707</v>
      </c>
      <c r="B636" s="21" t="s">
        <v>14197</v>
      </c>
      <c r="C636" s="112">
        <v>60</v>
      </c>
      <c r="D636" s="253"/>
      <c r="E636" s="21">
        <v>145.5</v>
      </c>
      <c r="F636" s="23"/>
    </row>
    <row r="637" spans="1:6" x14ac:dyDescent="0.25">
      <c r="A637" s="20">
        <v>44708</v>
      </c>
      <c r="B637" s="21" t="s">
        <v>14198</v>
      </c>
      <c r="C637" s="21">
        <v>78</v>
      </c>
      <c r="D637" s="112">
        <v>221.4</v>
      </c>
      <c r="E637" s="253"/>
      <c r="F637" s="23"/>
    </row>
    <row r="638" spans="1:6" x14ac:dyDescent="0.25">
      <c r="A638" s="20">
        <v>44708</v>
      </c>
      <c r="B638" s="21" t="s">
        <v>14199</v>
      </c>
      <c r="C638" s="21">
        <v>84</v>
      </c>
      <c r="D638" s="253"/>
      <c r="E638" s="21">
        <v>202.8</v>
      </c>
      <c r="F638" s="23"/>
    </row>
    <row r="639" spans="1:6" x14ac:dyDescent="0.25">
      <c r="A639" s="20">
        <v>44708</v>
      </c>
      <c r="B639" s="21" t="s">
        <v>14200</v>
      </c>
      <c r="C639" s="21">
        <v>130</v>
      </c>
      <c r="D639" s="253"/>
      <c r="E639" s="21">
        <v>310.5</v>
      </c>
      <c r="F639" s="23"/>
    </row>
    <row r="640" spans="1:6" x14ac:dyDescent="0.25">
      <c r="A640" s="20">
        <v>44708</v>
      </c>
      <c r="B640" s="21" t="s">
        <v>14201</v>
      </c>
      <c r="C640" s="21">
        <v>159</v>
      </c>
      <c r="D640" s="253"/>
      <c r="E640" s="21">
        <v>405.6</v>
      </c>
      <c r="F640" s="23"/>
    </row>
    <row r="641" spans="1:6" x14ac:dyDescent="0.25">
      <c r="A641" s="20">
        <v>44708</v>
      </c>
      <c r="B641" s="21" t="s">
        <v>14202</v>
      </c>
      <c r="C641" s="21">
        <v>76</v>
      </c>
      <c r="D641" s="253"/>
      <c r="E641" s="21">
        <v>221.2</v>
      </c>
      <c r="F641" s="23"/>
    </row>
    <row r="642" spans="1:6" x14ac:dyDescent="0.25">
      <c r="A642" s="20">
        <v>44708</v>
      </c>
      <c r="B642" s="21" t="s">
        <v>14203</v>
      </c>
      <c r="C642" s="112">
        <v>140</v>
      </c>
      <c r="D642" s="253"/>
      <c r="E642" s="21">
        <v>310.5</v>
      </c>
      <c r="F642" s="23"/>
    </row>
    <row r="643" spans="1:6" x14ac:dyDescent="0.25">
      <c r="A643" s="20">
        <v>44708</v>
      </c>
      <c r="B643" s="21" t="s">
        <v>14204</v>
      </c>
      <c r="C643" s="21">
        <v>120</v>
      </c>
      <c r="D643" s="253"/>
      <c r="E643" s="21">
        <v>256.5</v>
      </c>
      <c r="F643" s="23"/>
    </row>
    <row r="644" spans="1:6" x14ac:dyDescent="0.25">
      <c r="A644" s="20">
        <v>44708</v>
      </c>
      <c r="B644" s="21" t="s">
        <v>14205</v>
      </c>
      <c r="C644" s="21">
        <v>100</v>
      </c>
      <c r="D644" s="112">
        <v>375.4</v>
      </c>
      <c r="E644" s="21"/>
      <c r="F644" s="23"/>
    </row>
    <row r="645" spans="1:6" x14ac:dyDescent="0.25">
      <c r="A645" s="20">
        <v>44708</v>
      </c>
      <c r="B645" s="21" t="s">
        <v>14206</v>
      </c>
      <c r="C645" s="21">
        <v>140</v>
      </c>
      <c r="D645" s="253"/>
      <c r="E645" s="21">
        <v>265.5</v>
      </c>
      <c r="F645" s="23"/>
    </row>
    <row r="646" spans="1:6" x14ac:dyDescent="0.25">
      <c r="A646" s="20">
        <v>44708</v>
      </c>
      <c r="B646" s="21" t="s">
        <v>14207</v>
      </c>
      <c r="C646" s="21">
        <v>22</v>
      </c>
      <c r="D646" s="253"/>
      <c r="E646" s="21">
        <v>49.5</v>
      </c>
      <c r="F646" s="23"/>
    </row>
    <row r="647" spans="1:6" x14ac:dyDescent="0.25">
      <c r="A647" s="20">
        <v>44708</v>
      </c>
      <c r="B647" s="21" t="s">
        <v>14208</v>
      </c>
      <c r="C647" s="21">
        <v>38</v>
      </c>
      <c r="D647" s="253"/>
      <c r="E647" s="21">
        <v>90</v>
      </c>
      <c r="F647" s="23"/>
    </row>
    <row r="648" spans="1:6" x14ac:dyDescent="0.25">
      <c r="A648" s="20">
        <v>44708</v>
      </c>
      <c r="B648" s="21" t="s">
        <v>14209</v>
      </c>
      <c r="C648" s="21">
        <v>80</v>
      </c>
      <c r="D648" s="253"/>
      <c r="E648" s="21">
        <v>145.6</v>
      </c>
      <c r="F648" s="23"/>
    </row>
    <row r="649" spans="1:6" x14ac:dyDescent="0.25">
      <c r="A649" s="20">
        <v>44708</v>
      </c>
      <c r="B649" s="21" t="s">
        <v>14210</v>
      </c>
      <c r="C649" s="21">
        <v>270</v>
      </c>
      <c r="D649" s="253"/>
      <c r="E649" s="21">
        <v>774</v>
      </c>
      <c r="F649" s="23"/>
    </row>
    <row r="650" spans="1:6" x14ac:dyDescent="0.25">
      <c r="A650" s="20">
        <v>44708</v>
      </c>
      <c r="B650" s="21" t="s">
        <v>14211</v>
      </c>
      <c r="C650" s="21">
        <v>296</v>
      </c>
      <c r="D650" s="112">
        <v>619.91999999999996</v>
      </c>
      <c r="E650" s="21"/>
      <c r="F650" s="23"/>
    </row>
    <row r="651" spans="1:6" x14ac:dyDescent="0.25">
      <c r="A651" s="20">
        <v>44708</v>
      </c>
      <c r="B651" s="21" t="s">
        <v>14212</v>
      </c>
      <c r="C651" s="21">
        <v>120</v>
      </c>
      <c r="D651" s="253"/>
      <c r="E651" s="21">
        <v>151.19999999999999</v>
      </c>
      <c r="F651" s="23"/>
    </row>
    <row r="652" spans="1:6" x14ac:dyDescent="0.25">
      <c r="A652" s="20">
        <v>44708</v>
      </c>
      <c r="B652" s="21" t="s">
        <v>14213</v>
      </c>
      <c r="C652" s="21">
        <v>560</v>
      </c>
      <c r="D652" s="253"/>
      <c r="E652" s="60">
        <v>1764</v>
      </c>
      <c r="F652" s="23"/>
    </row>
    <row r="653" spans="1:6" x14ac:dyDescent="0.25">
      <c r="A653" s="20">
        <v>44708</v>
      </c>
      <c r="B653" s="21" t="s">
        <v>14214</v>
      </c>
      <c r="C653" s="21">
        <v>237</v>
      </c>
      <c r="D653" s="253"/>
      <c r="E653" s="21">
        <v>544.5</v>
      </c>
      <c r="F653" s="23"/>
    </row>
    <row r="654" spans="1:6" x14ac:dyDescent="0.25">
      <c r="A654" s="20">
        <v>44708</v>
      </c>
      <c r="B654" s="21" t="s">
        <v>14215</v>
      </c>
      <c r="C654" s="21">
        <v>182</v>
      </c>
      <c r="D654" s="253"/>
      <c r="E654" s="21">
        <v>400.4</v>
      </c>
      <c r="F654" s="23"/>
    </row>
    <row r="655" spans="1:6" x14ac:dyDescent="0.25">
      <c r="A655" s="20">
        <v>44708</v>
      </c>
      <c r="B655" s="21" t="s">
        <v>14216</v>
      </c>
      <c r="C655" s="21">
        <v>21</v>
      </c>
      <c r="D655" s="21">
        <v>60.89</v>
      </c>
      <c r="E655" s="21"/>
      <c r="F655" s="23"/>
    </row>
    <row r="656" spans="1:6" x14ac:dyDescent="0.25">
      <c r="A656" s="20">
        <v>44708</v>
      </c>
      <c r="B656" s="21" t="s">
        <v>14217</v>
      </c>
      <c r="C656" s="112">
        <v>77</v>
      </c>
      <c r="D656" s="21">
        <v>226.94</v>
      </c>
      <c r="E656" s="21"/>
      <c r="F656" s="23"/>
    </row>
    <row r="657" spans="1:6" x14ac:dyDescent="0.25">
      <c r="A657" s="20">
        <v>44708</v>
      </c>
      <c r="B657" s="21" t="s">
        <v>14218</v>
      </c>
      <c r="C657" s="112">
        <v>10</v>
      </c>
      <c r="D657" s="21">
        <v>77.489999999999995</v>
      </c>
      <c r="E657" s="317">
        <v>49.5</v>
      </c>
      <c r="F657" s="23"/>
    </row>
    <row r="658" spans="1:6" x14ac:dyDescent="0.25">
      <c r="A658" s="20">
        <v>44708</v>
      </c>
      <c r="B658" s="21" t="s">
        <v>14219</v>
      </c>
      <c r="C658" s="112">
        <v>40</v>
      </c>
      <c r="D658" s="21">
        <v>77.489999999999995</v>
      </c>
      <c r="E658" s="206"/>
      <c r="F658" s="23"/>
    </row>
    <row r="659" spans="1:6" x14ac:dyDescent="0.25">
      <c r="A659" s="20">
        <v>44708</v>
      </c>
      <c r="B659" s="21" t="s">
        <v>14220</v>
      </c>
      <c r="C659" s="112">
        <v>80</v>
      </c>
      <c r="D659" s="21">
        <v>154.97999999999999</v>
      </c>
      <c r="E659" s="206"/>
      <c r="F659" s="23"/>
    </row>
    <row r="660" spans="1:6" x14ac:dyDescent="0.25">
      <c r="A660" s="250">
        <v>44708</v>
      </c>
      <c r="B660" s="253" t="s">
        <v>14221</v>
      </c>
      <c r="C660" s="253">
        <v>46</v>
      </c>
      <c r="D660" s="253">
        <v>121.77</v>
      </c>
      <c r="E660" s="315"/>
      <c r="F660" s="23"/>
    </row>
    <row r="661" spans="1:6" x14ac:dyDescent="0.25">
      <c r="A661" s="250">
        <v>44708</v>
      </c>
      <c r="B661" s="253" t="s">
        <v>14222</v>
      </c>
      <c r="C661" s="253">
        <v>11</v>
      </c>
      <c r="D661" s="253"/>
      <c r="E661" s="253">
        <v>45</v>
      </c>
      <c r="F661" s="23"/>
    </row>
    <row r="662" spans="1:6" x14ac:dyDescent="0.25">
      <c r="A662" s="250">
        <v>44708</v>
      </c>
      <c r="B662" s="253" t="s">
        <v>14223</v>
      </c>
      <c r="C662" s="253">
        <v>16</v>
      </c>
      <c r="D662" s="253"/>
      <c r="E662" s="253">
        <v>45</v>
      </c>
      <c r="F662" s="23"/>
    </row>
    <row r="663" spans="1:6" x14ac:dyDescent="0.25">
      <c r="A663" s="250">
        <v>44708</v>
      </c>
      <c r="B663" s="253" t="s">
        <v>14224</v>
      </c>
      <c r="C663" s="253">
        <v>16</v>
      </c>
      <c r="D663" s="253"/>
      <c r="E663" s="253">
        <v>52</v>
      </c>
      <c r="F663" s="23"/>
    </row>
    <row r="664" spans="1:6" x14ac:dyDescent="0.25">
      <c r="A664" s="250">
        <v>44708</v>
      </c>
      <c r="B664" s="253" t="s">
        <v>14225</v>
      </c>
      <c r="C664" s="253">
        <v>264</v>
      </c>
      <c r="D664" s="253"/>
      <c r="E664" s="253">
        <v>664.2</v>
      </c>
      <c r="F664" s="23"/>
    </row>
    <row r="665" spans="1:6" x14ac:dyDescent="0.25">
      <c r="A665" s="250">
        <v>44708</v>
      </c>
      <c r="B665" s="253" t="s">
        <v>14226</v>
      </c>
      <c r="C665" s="253">
        <v>22</v>
      </c>
      <c r="D665" s="253"/>
      <c r="E665" s="253">
        <v>57.2</v>
      </c>
      <c r="F665" s="23"/>
    </row>
    <row r="666" spans="1:6" x14ac:dyDescent="0.25">
      <c r="A666" s="250">
        <v>44708</v>
      </c>
      <c r="B666" s="253" t="s">
        <v>14227</v>
      </c>
      <c r="C666" s="253">
        <v>325</v>
      </c>
      <c r="D666" s="253"/>
      <c r="E666" s="253">
        <v>743.85</v>
      </c>
      <c r="F666" s="23"/>
    </row>
    <row r="667" spans="1:6" x14ac:dyDescent="0.25">
      <c r="A667" s="250">
        <v>44708</v>
      </c>
      <c r="B667" s="253" t="s">
        <v>14228</v>
      </c>
      <c r="C667" s="253">
        <v>12</v>
      </c>
      <c r="D667" s="253">
        <v>66.42</v>
      </c>
      <c r="E667" s="253"/>
      <c r="F667" s="23"/>
    </row>
    <row r="668" spans="1:6" x14ac:dyDescent="0.25">
      <c r="A668" s="250">
        <v>44708</v>
      </c>
      <c r="B668" s="253" t="s">
        <v>14229</v>
      </c>
      <c r="C668" s="253">
        <v>29</v>
      </c>
      <c r="D668" s="253"/>
      <c r="E668" s="253">
        <v>67.5</v>
      </c>
      <c r="F668" s="23"/>
    </row>
    <row r="669" spans="1:6" x14ac:dyDescent="0.25">
      <c r="A669" s="250">
        <v>44711</v>
      </c>
      <c r="B669" s="253" t="s">
        <v>14230</v>
      </c>
      <c r="C669" s="253">
        <v>92</v>
      </c>
      <c r="D669" s="253"/>
      <c r="E669" s="253">
        <v>220.5</v>
      </c>
      <c r="F669" s="23"/>
    </row>
    <row r="670" spans="1:6" x14ac:dyDescent="0.25">
      <c r="A670" s="250">
        <v>44711</v>
      </c>
      <c r="B670" s="253" t="s">
        <v>14231</v>
      </c>
      <c r="C670" s="253">
        <v>90</v>
      </c>
      <c r="D670" s="253">
        <v>272.08</v>
      </c>
      <c r="E670" s="253"/>
      <c r="F670" s="23"/>
    </row>
    <row r="671" spans="1:6" x14ac:dyDescent="0.25">
      <c r="A671" s="250">
        <v>44711</v>
      </c>
      <c r="B671" s="253" t="s">
        <v>14232</v>
      </c>
      <c r="C671" s="253">
        <v>142</v>
      </c>
      <c r="D671" s="253"/>
      <c r="E671" s="253">
        <v>342</v>
      </c>
      <c r="F671" s="23"/>
    </row>
    <row r="672" spans="1:6" x14ac:dyDescent="0.25">
      <c r="A672" s="250">
        <v>44711</v>
      </c>
      <c r="B672" s="253" t="s">
        <v>14233</v>
      </c>
      <c r="C672" s="253">
        <v>76</v>
      </c>
      <c r="D672" s="253"/>
      <c r="E672" s="253">
        <v>151.19999999999999</v>
      </c>
      <c r="F672" s="23"/>
    </row>
    <row r="673" spans="1:6" x14ac:dyDescent="0.25">
      <c r="A673" s="250">
        <v>44711</v>
      </c>
      <c r="B673" s="253" t="s">
        <v>14234</v>
      </c>
      <c r="C673" s="253">
        <v>23</v>
      </c>
      <c r="D673" s="253">
        <v>63.96</v>
      </c>
      <c r="E673" s="253"/>
      <c r="F673" s="23"/>
    </row>
    <row r="674" spans="1:6" x14ac:dyDescent="0.25">
      <c r="A674" s="250">
        <v>44711</v>
      </c>
      <c r="B674" s="253" t="s">
        <v>14235</v>
      </c>
      <c r="C674" s="253">
        <v>1452</v>
      </c>
      <c r="D674" s="253"/>
      <c r="E674" s="253">
        <v>3609.2</v>
      </c>
      <c r="F674" s="23"/>
    </row>
    <row r="675" spans="1:6" ht="15.75" customHeight="1" x14ac:dyDescent="0.25">
      <c r="A675" s="250">
        <v>44711</v>
      </c>
      <c r="B675" s="253" t="s">
        <v>14236</v>
      </c>
      <c r="C675" s="253">
        <v>10</v>
      </c>
      <c r="D675" s="253"/>
      <c r="E675" s="253">
        <v>45</v>
      </c>
      <c r="F675" s="23"/>
    </row>
    <row r="676" spans="1:6" x14ac:dyDescent="0.25">
      <c r="A676" s="250">
        <v>44711</v>
      </c>
      <c r="B676" s="253" t="s">
        <v>14237</v>
      </c>
      <c r="C676" s="253">
        <v>500</v>
      </c>
      <c r="D676" s="253"/>
      <c r="E676" s="253">
        <v>1045.2</v>
      </c>
      <c r="F676" s="23"/>
    </row>
    <row r="677" spans="1:6" x14ac:dyDescent="0.25">
      <c r="A677" s="250">
        <v>44711</v>
      </c>
      <c r="B677" s="253" t="s">
        <v>14238</v>
      </c>
      <c r="C677" s="253">
        <v>13</v>
      </c>
      <c r="D677" s="253"/>
      <c r="E677" s="253">
        <v>52</v>
      </c>
      <c r="F677" s="23"/>
    </row>
    <row r="678" spans="1:6" x14ac:dyDescent="0.25">
      <c r="A678" s="250">
        <v>44711</v>
      </c>
      <c r="B678" s="253" t="s">
        <v>14239</v>
      </c>
      <c r="C678" s="253">
        <v>43</v>
      </c>
      <c r="D678" s="253"/>
      <c r="E678" s="253">
        <v>98.1</v>
      </c>
      <c r="F678" s="23"/>
    </row>
    <row r="679" spans="1:6" x14ac:dyDescent="0.25">
      <c r="A679" s="250">
        <v>44711</v>
      </c>
      <c r="B679" s="253" t="s">
        <v>14240</v>
      </c>
      <c r="C679" s="253">
        <v>285</v>
      </c>
      <c r="D679" s="253">
        <v>805.9</v>
      </c>
      <c r="E679" s="253"/>
      <c r="F679" s="23"/>
    </row>
    <row r="680" spans="1:6" x14ac:dyDescent="0.25">
      <c r="A680" s="250">
        <v>44711</v>
      </c>
      <c r="B680" s="253" t="s">
        <v>14241</v>
      </c>
      <c r="C680" s="253">
        <v>315</v>
      </c>
      <c r="D680" s="253"/>
      <c r="E680" s="253">
        <v>1082.3</v>
      </c>
      <c r="F680" s="23"/>
    </row>
    <row r="681" spans="1:6" x14ac:dyDescent="0.25">
      <c r="A681" s="250">
        <v>44711</v>
      </c>
      <c r="B681" s="253" t="s">
        <v>14242</v>
      </c>
      <c r="C681" s="253">
        <v>75</v>
      </c>
      <c r="D681" s="253"/>
      <c r="E681" s="253">
        <v>171</v>
      </c>
      <c r="F681" s="23"/>
    </row>
    <row r="682" spans="1:6" x14ac:dyDescent="0.25">
      <c r="A682" s="250">
        <v>44711</v>
      </c>
      <c r="B682" s="253" t="s">
        <v>14243</v>
      </c>
      <c r="C682" s="253">
        <v>109</v>
      </c>
      <c r="D682" s="253"/>
      <c r="E682" s="253">
        <v>259.5</v>
      </c>
      <c r="F682" s="23"/>
    </row>
    <row r="683" spans="1:6" x14ac:dyDescent="0.25">
      <c r="A683" s="250">
        <v>44711</v>
      </c>
      <c r="B683" s="253" t="s">
        <v>14244</v>
      </c>
      <c r="C683" s="253">
        <v>125</v>
      </c>
      <c r="D683" s="253">
        <v>387.45</v>
      </c>
      <c r="E683" s="253"/>
      <c r="F683" s="23"/>
    </row>
    <row r="684" spans="1:6" x14ac:dyDescent="0.25">
      <c r="A684" s="250">
        <v>44711</v>
      </c>
      <c r="B684" s="253" t="s">
        <v>14245</v>
      </c>
      <c r="C684" s="253">
        <v>25</v>
      </c>
      <c r="D684" s="253">
        <v>71.959999999999994</v>
      </c>
      <c r="E684" s="253"/>
      <c r="F684" s="23"/>
    </row>
    <row r="685" spans="1:6" x14ac:dyDescent="0.25">
      <c r="A685" s="250">
        <v>44711</v>
      </c>
      <c r="B685" s="253" t="s">
        <v>14246</v>
      </c>
      <c r="C685" s="253">
        <v>41</v>
      </c>
      <c r="D685" s="253"/>
      <c r="E685" s="253">
        <v>99</v>
      </c>
      <c r="F685" s="23"/>
    </row>
    <row r="686" spans="1:6" x14ac:dyDescent="0.25">
      <c r="A686" s="250">
        <v>44711</v>
      </c>
      <c r="B686" s="253" t="s">
        <v>14247</v>
      </c>
      <c r="C686" s="253">
        <v>630</v>
      </c>
      <c r="D686" s="253">
        <v>1611.79</v>
      </c>
      <c r="E686" s="253"/>
      <c r="F686" s="23"/>
    </row>
    <row r="687" spans="1:6" x14ac:dyDescent="0.25">
      <c r="A687" s="250">
        <v>44711</v>
      </c>
      <c r="B687" s="253" t="s">
        <v>14248</v>
      </c>
      <c r="C687" s="253">
        <v>215</v>
      </c>
      <c r="D687" s="253"/>
      <c r="E687" s="253">
        <v>436.5</v>
      </c>
      <c r="F687" s="23"/>
    </row>
    <row r="688" spans="1:6" x14ac:dyDescent="0.25">
      <c r="A688" s="250">
        <v>44711</v>
      </c>
      <c r="B688" s="253" t="s">
        <v>14249</v>
      </c>
      <c r="C688" s="253">
        <v>132</v>
      </c>
      <c r="D688" s="253"/>
      <c r="E688" s="253">
        <v>289.10000000000002</v>
      </c>
      <c r="F688" s="23"/>
    </row>
    <row r="689" spans="1:6" x14ac:dyDescent="0.25">
      <c r="A689" s="250">
        <v>44711</v>
      </c>
      <c r="B689" s="253" t="s">
        <v>14250</v>
      </c>
      <c r="C689" s="253">
        <v>26</v>
      </c>
      <c r="D689" s="253"/>
      <c r="E689" s="253">
        <v>59.4</v>
      </c>
      <c r="F689" s="23"/>
    </row>
    <row r="690" spans="1:6" x14ac:dyDescent="0.25">
      <c r="A690" s="250">
        <v>44711</v>
      </c>
      <c r="B690" s="253" t="s">
        <v>14251</v>
      </c>
      <c r="C690" s="253">
        <v>40</v>
      </c>
      <c r="D690" s="253">
        <v>89.54</v>
      </c>
      <c r="E690" s="253"/>
      <c r="F690" s="23"/>
    </row>
    <row r="691" spans="1:6" x14ac:dyDescent="0.25">
      <c r="A691" s="250">
        <v>44711</v>
      </c>
      <c r="B691" s="253" t="s">
        <v>14252</v>
      </c>
      <c r="C691" s="253">
        <v>468</v>
      </c>
      <c r="D691" s="253"/>
      <c r="E691" s="253">
        <v>936.23</v>
      </c>
      <c r="F691" s="23"/>
    </row>
    <row r="692" spans="1:6" x14ac:dyDescent="0.25">
      <c r="A692" s="250">
        <v>44711</v>
      </c>
      <c r="B692" s="253" t="s">
        <v>14253</v>
      </c>
      <c r="C692" s="253">
        <v>559</v>
      </c>
      <c r="D692" s="253"/>
      <c r="E692" s="253">
        <v>1271.7</v>
      </c>
      <c r="F692" s="23"/>
    </row>
    <row r="693" spans="1:6" x14ac:dyDescent="0.25">
      <c r="A693" s="250">
        <v>44711</v>
      </c>
      <c r="B693" s="253" t="s">
        <v>14254</v>
      </c>
      <c r="C693" s="253">
        <v>20</v>
      </c>
      <c r="D693" s="253"/>
      <c r="E693" s="253">
        <v>52</v>
      </c>
      <c r="F693" s="23"/>
    </row>
    <row r="694" spans="1:6" x14ac:dyDescent="0.25">
      <c r="A694" s="250">
        <v>44711</v>
      </c>
      <c r="B694" s="253" t="s">
        <v>14255</v>
      </c>
      <c r="C694" s="253">
        <v>98</v>
      </c>
      <c r="D694" s="253"/>
      <c r="E694" s="253">
        <v>186.2</v>
      </c>
      <c r="F694" s="23"/>
    </row>
    <row r="695" spans="1:6" x14ac:dyDescent="0.25">
      <c r="A695" s="250">
        <v>44711</v>
      </c>
      <c r="B695" s="253" t="s">
        <v>14256</v>
      </c>
      <c r="C695" s="253">
        <v>19</v>
      </c>
      <c r="D695" s="253"/>
      <c r="E695" s="253">
        <v>45</v>
      </c>
      <c r="F695" s="23"/>
    </row>
    <row r="696" spans="1:6" x14ac:dyDescent="0.25">
      <c r="A696" s="250">
        <v>44711</v>
      </c>
      <c r="B696" s="253" t="s">
        <v>14257</v>
      </c>
      <c r="C696" s="253">
        <v>87</v>
      </c>
      <c r="D696" s="253"/>
      <c r="E696" s="253">
        <v>202.8</v>
      </c>
      <c r="F696" s="23"/>
    </row>
    <row r="697" spans="1:6" x14ac:dyDescent="0.25">
      <c r="A697" s="250">
        <v>44711</v>
      </c>
      <c r="B697" s="253" t="s">
        <v>14258</v>
      </c>
      <c r="C697" s="253">
        <v>151</v>
      </c>
      <c r="D697" s="253"/>
      <c r="E697" s="253">
        <v>301.5</v>
      </c>
      <c r="F697" s="23"/>
    </row>
    <row r="698" spans="1:6" x14ac:dyDescent="0.25">
      <c r="A698" s="250">
        <v>44711</v>
      </c>
      <c r="B698" s="253" t="s">
        <v>14259</v>
      </c>
      <c r="C698" s="253">
        <v>10</v>
      </c>
      <c r="D698" s="253"/>
      <c r="E698" s="253">
        <v>45</v>
      </c>
      <c r="F698" s="23"/>
    </row>
    <row r="699" spans="1:6" x14ac:dyDescent="0.25">
      <c r="A699" s="250">
        <v>44711</v>
      </c>
      <c r="B699" s="253" t="s">
        <v>14260</v>
      </c>
      <c r="C699" s="253">
        <v>169</v>
      </c>
      <c r="D699" s="253"/>
      <c r="E699" s="253">
        <v>301.3</v>
      </c>
      <c r="F699" s="23"/>
    </row>
    <row r="700" spans="1:6" x14ac:dyDescent="0.25">
      <c r="A700" s="250">
        <v>44711</v>
      </c>
      <c r="B700" s="253" t="s">
        <v>14261</v>
      </c>
      <c r="C700" s="253">
        <v>90</v>
      </c>
      <c r="D700" s="253"/>
      <c r="E700" s="253">
        <v>165.2</v>
      </c>
      <c r="F700" s="23"/>
    </row>
    <row r="701" spans="1:6" x14ac:dyDescent="0.25">
      <c r="A701" s="250">
        <v>44711</v>
      </c>
      <c r="B701" s="253" t="s">
        <v>14262</v>
      </c>
      <c r="C701" s="253">
        <v>369</v>
      </c>
      <c r="D701" s="253"/>
      <c r="E701" s="253">
        <v>1185.9000000000001</v>
      </c>
      <c r="F701" s="23"/>
    </row>
    <row r="702" spans="1:6" x14ac:dyDescent="0.25">
      <c r="A702" s="250">
        <v>44711</v>
      </c>
      <c r="B702" s="253" t="s">
        <v>14263</v>
      </c>
      <c r="C702" s="253">
        <v>180</v>
      </c>
      <c r="D702" s="253"/>
      <c r="E702" s="253">
        <v>436.8</v>
      </c>
      <c r="F702" s="23"/>
    </row>
    <row r="703" spans="1:6" x14ac:dyDescent="0.25">
      <c r="A703" s="250">
        <v>44711</v>
      </c>
      <c r="B703" s="253" t="s">
        <v>14264</v>
      </c>
      <c r="C703" s="253">
        <v>70</v>
      </c>
      <c r="D703" s="253"/>
      <c r="E703" s="253">
        <v>153</v>
      </c>
      <c r="F703" s="23"/>
    </row>
    <row r="704" spans="1:6" x14ac:dyDescent="0.25">
      <c r="A704" s="250">
        <v>44711</v>
      </c>
      <c r="B704" s="253" t="s">
        <v>14265</v>
      </c>
      <c r="C704" s="253">
        <v>40</v>
      </c>
      <c r="D704" s="253">
        <v>179.09</v>
      </c>
      <c r="E704" s="253"/>
      <c r="F704" s="23"/>
    </row>
    <row r="705" spans="1:6" x14ac:dyDescent="0.25">
      <c r="A705" s="250">
        <v>44711</v>
      </c>
      <c r="B705" s="253" t="s">
        <v>14266</v>
      </c>
      <c r="C705" s="253">
        <v>217</v>
      </c>
      <c r="D705" s="253">
        <v>1264.6400000000001</v>
      </c>
      <c r="E705" s="253"/>
      <c r="F705" s="23"/>
    </row>
    <row r="706" spans="1:6" x14ac:dyDescent="0.25">
      <c r="A706" s="250">
        <v>44711</v>
      </c>
      <c r="B706" s="253" t="s">
        <v>14267</v>
      </c>
      <c r="C706" s="253">
        <v>279</v>
      </c>
      <c r="D706" s="253"/>
      <c r="E706" s="253">
        <v>645.53</v>
      </c>
      <c r="F706" s="23"/>
    </row>
    <row r="707" spans="1:6" x14ac:dyDescent="0.25">
      <c r="A707" s="250">
        <v>44711</v>
      </c>
      <c r="B707" s="253" t="s">
        <v>14268</v>
      </c>
      <c r="C707" s="253">
        <v>58</v>
      </c>
      <c r="D707" s="253">
        <v>145.76</v>
      </c>
      <c r="E707" s="253"/>
      <c r="F707" s="23"/>
    </row>
    <row r="708" spans="1:6" x14ac:dyDescent="0.25">
      <c r="A708" s="20">
        <v>44711</v>
      </c>
      <c r="B708" s="253" t="s">
        <v>14269</v>
      </c>
      <c r="C708" s="253">
        <v>151</v>
      </c>
      <c r="D708" s="253"/>
      <c r="E708" s="253">
        <v>491.4</v>
      </c>
      <c r="F708" s="23"/>
    </row>
    <row r="709" spans="1:6" x14ac:dyDescent="0.25">
      <c r="A709" s="20">
        <v>44711</v>
      </c>
      <c r="B709" s="297" t="s">
        <v>14270</v>
      </c>
      <c r="C709" s="253">
        <v>33</v>
      </c>
      <c r="D709" s="253">
        <v>102.34</v>
      </c>
      <c r="E709" s="253"/>
      <c r="F709" s="23"/>
    </row>
    <row r="710" spans="1:6" x14ac:dyDescent="0.25">
      <c r="A710" s="20">
        <v>44711</v>
      </c>
      <c r="B710" s="297" t="s">
        <v>14271</v>
      </c>
      <c r="C710" s="297">
        <v>55</v>
      </c>
      <c r="D710" s="253">
        <v>167.59</v>
      </c>
      <c r="E710" s="253"/>
      <c r="F710" s="23"/>
    </row>
    <row r="711" spans="1:6" x14ac:dyDescent="0.25">
      <c r="A711" s="20">
        <v>44712</v>
      </c>
      <c r="B711" s="184" t="s">
        <v>14272</v>
      </c>
      <c r="C711" s="184">
        <v>17</v>
      </c>
      <c r="D711" s="253"/>
      <c r="E711" s="112">
        <v>38.020000000000003</v>
      </c>
      <c r="F711" s="23"/>
    </row>
    <row r="712" spans="1:6" x14ac:dyDescent="0.25">
      <c r="A712" s="20">
        <v>44712</v>
      </c>
      <c r="B712" s="184" t="s">
        <v>14273</v>
      </c>
      <c r="C712" s="184">
        <v>35</v>
      </c>
      <c r="D712" s="21">
        <v>137.88</v>
      </c>
      <c r="E712" s="253"/>
      <c r="F712" s="23"/>
    </row>
    <row r="713" spans="1:6" x14ac:dyDescent="0.25">
      <c r="A713" s="20">
        <v>44712</v>
      </c>
      <c r="B713" s="184" t="s">
        <v>14274</v>
      </c>
      <c r="C713" s="184">
        <v>33</v>
      </c>
      <c r="D713" s="21">
        <v>83.03</v>
      </c>
      <c r="E713" s="253"/>
      <c r="F713" s="23"/>
    </row>
    <row r="714" spans="1:6" x14ac:dyDescent="0.25">
      <c r="A714" s="20">
        <v>44712</v>
      </c>
      <c r="B714" s="184" t="s">
        <v>14275</v>
      </c>
      <c r="C714" s="184">
        <v>200</v>
      </c>
      <c r="D714" s="253"/>
      <c r="E714" s="21">
        <v>260.7</v>
      </c>
      <c r="F714" s="23"/>
    </row>
    <row r="715" spans="1:6" x14ac:dyDescent="0.25">
      <c r="A715" s="20">
        <v>44712</v>
      </c>
      <c r="B715" s="184" t="s">
        <v>14276</v>
      </c>
      <c r="C715" s="297">
        <v>1255</v>
      </c>
      <c r="D715" s="253"/>
      <c r="E715" s="346">
        <v>2394</v>
      </c>
      <c r="F715" s="23"/>
    </row>
    <row r="716" spans="1:6" x14ac:dyDescent="0.25">
      <c r="A716" s="20">
        <v>44712</v>
      </c>
      <c r="B716" s="184" t="s">
        <v>14277</v>
      </c>
      <c r="C716" s="297">
        <v>151</v>
      </c>
      <c r="D716" s="253"/>
      <c r="E716" s="21">
        <v>343.2</v>
      </c>
      <c r="F716" s="23"/>
    </row>
    <row r="717" spans="1:6" x14ac:dyDescent="0.25">
      <c r="A717" s="20">
        <v>44712</v>
      </c>
      <c r="B717" s="184" t="s">
        <v>14278</v>
      </c>
      <c r="C717" s="297">
        <v>40</v>
      </c>
      <c r="D717" s="253"/>
      <c r="E717" s="21">
        <v>126</v>
      </c>
      <c r="F717" s="23"/>
    </row>
    <row r="718" spans="1:6" x14ac:dyDescent="0.25">
      <c r="A718" s="20">
        <v>44712</v>
      </c>
      <c r="B718" s="184" t="s">
        <v>14279</v>
      </c>
      <c r="C718" s="297">
        <v>63</v>
      </c>
      <c r="D718" s="253"/>
      <c r="E718" s="21">
        <v>157.5</v>
      </c>
      <c r="F718" s="23"/>
    </row>
    <row r="719" spans="1:6" x14ac:dyDescent="0.25">
      <c r="A719" s="20">
        <v>44712</v>
      </c>
      <c r="B719" s="184" t="s">
        <v>14280</v>
      </c>
      <c r="C719" s="297"/>
      <c r="D719" s="253"/>
      <c r="E719" s="21"/>
      <c r="F719" s="16" t="s">
        <v>5363</v>
      </c>
    </row>
    <row r="720" spans="1:6" x14ac:dyDescent="0.25">
      <c r="A720" s="20">
        <v>44712</v>
      </c>
      <c r="B720" s="21" t="s">
        <v>14281</v>
      </c>
      <c r="C720" s="297">
        <v>36</v>
      </c>
      <c r="D720" s="253"/>
      <c r="E720" s="21">
        <v>67.900000000000006</v>
      </c>
      <c r="F720" s="16" t="s">
        <v>14310</v>
      </c>
    </row>
    <row r="721" spans="1:6" x14ac:dyDescent="0.25">
      <c r="A721" s="20">
        <v>44712</v>
      </c>
      <c r="B721" s="21" t="s">
        <v>14282</v>
      </c>
      <c r="C721" s="297">
        <v>861</v>
      </c>
      <c r="D721" s="253"/>
      <c r="E721" s="60">
        <v>2194.1999999999998</v>
      </c>
      <c r="F721" s="23"/>
    </row>
    <row r="722" spans="1:6" x14ac:dyDescent="0.25">
      <c r="A722" s="20">
        <v>44712</v>
      </c>
      <c r="B722" s="21" t="s">
        <v>14283</v>
      </c>
      <c r="C722" s="297">
        <v>10</v>
      </c>
      <c r="D722" s="253"/>
      <c r="E722" s="253">
        <v>45</v>
      </c>
      <c r="F722" s="23"/>
    </row>
    <row r="723" spans="1:6" x14ac:dyDescent="0.25">
      <c r="A723" s="20">
        <v>44712</v>
      </c>
      <c r="B723" s="21" t="s">
        <v>14284</v>
      </c>
      <c r="C723" s="297">
        <v>110</v>
      </c>
      <c r="D723" s="253"/>
      <c r="E723" s="112">
        <v>249.4</v>
      </c>
      <c r="F723" s="23"/>
    </row>
    <row r="724" spans="1:6" x14ac:dyDescent="0.25">
      <c r="A724" s="20">
        <v>44712</v>
      </c>
      <c r="B724" s="253" t="s">
        <v>14285</v>
      </c>
      <c r="C724" s="253">
        <v>90</v>
      </c>
      <c r="D724" s="253">
        <v>237.64</v>
      </c>
      <c r="E724" s="253"/>
      <c r="F724" s="23"/>
    </row>
    <row r="725" spans="1:6" x14ac:dyDescent="0.25">
      <c r="A725" s="20">
        <v>44712</v>
      </c>
      <c r="B725" s="253" t="s">
        <v>14286</v>
      </c>
      <c r="C725" s="253">
        <v>18</v>
      </c>
      <c r="D725" s="253">
        <v>55.35</v>
      </c>
      <c r="E725" s="253"/>
      <c r="F725" s="23"/>
    </row>
    <row r="726" spans="1:6" x14ac:dyDescent="0.25">
      <c r="A726" s="250">
        <v>44712</v>
      </c>
      <c r="B726" s="253" t="s">
        <v>14287</v>
      </c>
      <c r="C726" s="253">
        <v>70</v>
      </c>
      <c r="D726" s="253">
        <v>177.12</v>
      </c>
      <c r="E726" s="253"/>
      <c r="F726" s="23"/>
    </row>
    <row r="727" spans="1:6" x14ac:dyDescent="0.25">
      <c r="A727" s="250">
        <v>44712</v>
      </c>
      <c r="B727" s="253" t="s">
        <v>14288</v>
      </c>
      <c r="C727" s="253">
        <v>670</v>
      </c>
      <c r="D727" s="253"/>
      <c r="E727" s="253">
        <v>1356.75</v>
      </c>
      <c r="F727" s="23"/>
    </row>
    <row r="728" spans="1:6" x14ac:dyDescent="0.25">
      <c r="A728" s="250">
        <v>44712</v>
      </c>
      <c r="B728" s="253" t="s">
        <v>14289</v>
      </c>
      <c r="C728" s="253">
        <v>607</v>
      </c>
      <c r="D728" s="253"/>
      <c r="E728" s="253">
        <v>1267.1300000000001</v>
      </c>
      <c r="F728" s="23"/>
    </row>
    <row r="729" spans="1:6" x14ac:dyDescent="0.25">
      <c r="A729" s="250">
        <v>44712</v>
      </c>
      <c r="B729" s="253" t="s">
        <v>14290</v>
      </c>
      <c r="C729" s="253">
        <v>24</v>
      </c>
      <c r="D729" s="253"/>
      <c r="E729" s="253">
        <v>52</v>
      </c>
      <c r="F729" s="23"/>
    </row>
    <row r="730" spans="1:6" x14ac:dyDescent="0.25">
      <c r="A730" s="250">
        <v>44712</v>
      </c>
      <c r="B730" s="253" t="s">
        <v>14291</v>
      </c>
      <c r="C730" s="253">
        <v>870</v>
      </c>
      <c r="D730" s="253"/>
      <c r="E730" s="253">
        <v>2025</v>
      </c>
      <c r="F730" s="23"/>
    </row>
    <row r="731" spans="1:6" x14ac:dyDescent="0.25">
      <c r="A731" s="250">
        <v>44712</v>
      </c>
      <c r="B731" s="253" t="s">
        <v>14292</v>
      </c>
      <c r="C731" s="253">
        <v>23</v>
      </c>
      <c r="D731" s="253">
        <v>71.959999999999994</v>
      </c>
      <c r="E731" s="253"/>
      <c r="F731" s="23"/>
    </row>
    <row r="732" spans="1:6" x14ac:dyDescent="0.25">
      <c r="A732" s="250">
        <v>44712</v>
      </c>
      <c r="B732" s="253" t="s">
        <v>14293</v>
      </c>
      <c r="C732" s="253">
        <v>65</v>
      </c>
      <c r="D732" s="253">
        <v>171.59</v>
      </c>
      <c r="E732" s="253"/>
      <c r="F732" s="23"/>
    </row>
    <row r="733" spans="1:6" x14ac:dyDescent="0.25">
      <c r="A733" s="250">
        <v>44712</v>
      </c>
      <c r="B733" s="253" t="s">
        <v>14294</v>
      </c>
      <c r="C733" s="253">
        <v>112</v>
      </c>
      <c r="D733" s="253"/>
      <c r="E733" s="253">
        <v>189</v>
      </c>
      <c r="F733" s="23"/>
    </row>
    <row r="734" spans="1:6" x14ac:dyDescent="0.25">
      <c r="A734" s="250">
        <v>44712</v>
      </c>
      <c r="B734" s="253" t="s">
        <v>14295</v>
      </c>
      <c r="C734" s="253">
        <v>107</v>
      </c>
      <c r="D734" s="253"/>
      <c r="E734" s="253">
        <v>256.5</v>
      </c>
      <c r="F734" s="23"/>
    </row>
    <row r="735" spans="1:6" x14ac:dyDescent="0.25">
      <c r="A735" s="250">
        <v>44712</v>
      </c>
      <c r="B735" s="253" t="s">
        <v>14296</v>
      </c>
      <c r="C735" s="253">
        <v>18</v>
      </c>
      <c r="D735" s="253"/>
      <c r="E735" s="253">
        <v>45</v>
      </c>
      <c r="F735" s="23"/>
    </row>
    <row r="736" spans="1:6" x14ac:dyDescent="0.25">
      <c r="A736" s="250">
        <v>44712</v>
      </c>
      <c r="B736" s="253" t="s">
        <v>14297</v>
      </c>
      <c r="C736" s="253">
        <v>166052</v>
      </c>
      <c r="D736" s="253"/>
      <c r="E736" s="254">
        <v>290000</v>
      </c>
      <c r="F736" s="16" t="s">
        <v>14312</v>
      </c>
    </row>
    <row r="737" spans="1:6" x14ac:dyDescent="0.25">
      <c r="A737" s="250">
        <v>44712</v>
      </c>
      <c r="B737" s="253" t="s">
        <v>14298</v>
      </c>
      <c r="C737" s="253">
        <v>245</v>
      </c>
      <c r="D737" s="253"/>
      <c r="E737" s="253">
        <v>845.94</v>
      </c>
      <c r="F737" s="23"/>
    </row>
    <row r="738" spans="1:6" x14ac:dyDescent="0.25">
      <c r="A738" s="250">
        <v>44712</v>
      </c>
      <c r="B738" s="253" t="s">
        <v>14299</v>
      </c>
      <c r="C738" s="253">
        <v>26</v>
      </c>
      <c r="D738" s="253"/>
      <c r="E738" s="253">
        <v>58.5</v>
      </c>
      <c r="F738" s="23"/>
    </row>
    <row r="739" spans="1:6" x14ac:dyDescent="0.25">
      <c r="A739" s="250">
        <v>44712</v>
      </c>
      <c r="B739" s="253" t="s">
        <v>14300</v>
      </c>
      <c r="C739" s="253">
        <v>22</v>
      </c>
      <c r="D739" s="253">
        <v>67.040000000000006</v>
      </c>
      <c r="E739" s="253"/>
      <c r="F739" s="23"/>
    </row>
    <row r="740" spans="1:6" x14ac:dyDescent="0.25">
      <c r="A740" s="250">
        <v>44712</v>
      </c>
      <c r="B740" s="253" t="s">
        <v>14301</v>
      </c>
      <c r="C740" s="253">
        <v>81</v>
      </c>
      <c r="D740" s="253"/>
      <c r="E740" s="253">
        <v>194</v>
      </c>
      <c r="F740" s="23"/>
    </row>
    <row r="741" spans="1:6" x14ac:dyDescent="0.25">
      <c r="A741" s="250">
        <v>44712</v>
      </c>
      <c r="B741" s="253" t="s">
        <v>13940</v>
      </c>
      <c r="C741" s="253">
        <v>335</v>
      </c>
      <c r="D741" s="253">
        <v>604.41999999999996</v>
      </c>
      <c r="E741" s="253"/>
      <c r="F741" s="23"/>
    </row>
    <row r="742" spans="1:6" x14ac:dyDescent="0.25">
      <c r="A742" s="250">
        <v>44712</v>
      </c>
      <c r="B742" s="253" t="s">
        <v>14302</v>
      </c>
      <c r="C742" s="253">
        <v>18</v>
      </c>
      <c r="D742" s="253">
        <v>63.96</v>
      </c>
      <c r="E742" s="253"/>
      <c r="F742" s="23"/>
    </row>
    <row r="743" spans="1:6" x14ac:dyDescent="0.25">
      <c r="A743" s="250">
        <v>44712</v>
      </c>
      <c r="B743" s="253" t="s">
        <v>14303</v>
      </c>
      <c r="C743" s="253">
        <v>17</v>
      </c>
      <c r="D743" s="253">
        <v>63.96</v>
      </c>
      <c r="E743" s="253"/>
      <c r="F743" s="23"/>
    </row>
    <row r="744" spans="1:6" x14ac:dyDescent="0.25">
      <c r="A744" s="250">
        <v>44712</v>
      </c>
      <c r="B744" s="253" t="s">
        <v>14304</v>
      </c>
      <c r="C744" s="253">
        <v>75</v>
      </c>
      <c r="D744" s="253">
        <v>262.13</v>
      </c>
      <c r="E744" s="253"/>
      <c r="F744" s="23"/>
    </row>
    <row r="745" spans="1:6" x14ac:dyDescent="0.25">
      <c r="A745" s="250">
        <v>44712</v>
      </c>
      <c r="B745" s="253" t="s">
        <v>14305</v>
      </c>
      <c r="C745" s="253">
        <v>60</v>
      </c>
      <c r="D745" s="253">
        <v>170.13</v>
      </c>
      <c r="E745" s="253"/>
      <c r="F745" s="23"/>
    </row>
    <row r="746" spans="1:6" x14ac:dyDescent="0.25">
      <c r="A746" s="250">
        <v>44712</v>
      </c>
      <c r="B746" s="253" t="s">
        <v>14306</v>
      </c>
      <c r="C746" s="253">
        <v>150</v>
      </c>
      <c r="D746" s="253">
        <v>463</v>
      </c>
      <c r="E746" s="253"/>
      <c r="F746" s="23"/>
    </row>
    <row r="747" spans="1:6" x14ac:dyDescent="0.25">
      <c r="A747" s="250">
        <v>44712</v>
      </c>
      <c r="B747" s="253" t="s">
        <v>14307</v>
      </c>
      <c r="C747" s="253">
        <v>57</v>
      </c>
      <c r="D747" s="253">
        <v>149.44999999999999</v>
      </c>
      <c r="E747" s="253"/>
      <c r="F747" s="23"/>
    </row>
    <row r="748" spans="1:6" x14ac:dyDescent="0.25">
      <c r="A748" s="250">
        <v>44712</v>
      </c>
      <c r="B748" s="253" t="s">
        <v>14308</v>
      </c>
      <c r="C748" s="253">
        <v>25</v>
      </c>
      <c r="D748" s="253">
        <v>89.54</v>
      </c>
      <c r="E748" s="253"/>
      <c r="F748" s="23"/>
    </row>
    <row r="749" spans="1:6" x14ac:dyDescent="0.25">
      <c r="A749" s="250">
        <v>44712</v>
      </c>
      <c r="B749" s="253" t="s">
        <v>14309</v>
      </c>
      <c r="C749" s="253">
        <v>19</v>
      </c>
      <c r="D749" s="253">
        <v>52.58</v>
      </c>
      <c r="E749" s="253"/>
      <c r="F749" s="23"/>
    </row>
    <row r="750" spans="1:6" x14ac:dyDescent="0.25">
      <c r="A750" s="250">
        <v>44712</v>
      </c>
      <c r="B750" s="253" t="s">
        <v>14311</v>
      </c>
      <c r="C750" s="253">
        <v>29</v>
      </c>
      <c r="D750" s="253"/>
      <c r="E750" s="253">
        <v>62.4</v>
      </c>
      <c r="F750" s="23"/>
    </row>
    <row r="751" spans="1:6" x14ac:dyDescent="0.25">
      <c r="A751" s="20">
        <v>44713</v>
      </c>
      <c r="B751" s="253" t="s">
        <v>14337</v>
      </c>
      <c r="C751" s="253">
        <v>67</v>
      </c>
      <c r="D751" s="253"/>
      <c r="E751" s="253">
        <v>144</v>
      </c>
      <c r="F751" s="23"/>
    </row>
    <row r="752" spans="1:6" x14ac:dyDescent="0.25">
      <c r="A752" s="20">
        <v>44713</v>
      </c>
      <c r="B752" s="253" t="s">
        <v>14335</v>
      </c>
      <c r="C752" s="253">
        <v>35</v>
      </c>
      <c r="D752" s="253"/>
      <c r="E752" s="253">
        <v>83.2</v>
      </c>
      <c r="F752" s="23"/>
    </row>
    <row r="753" spans="1:6" x14ac:dyDescent="0.25">
      <c r="A753" s="20">
        <v>44713</v>
      </c>
      <c r="B753" s="253" t="s">
        <v>14334</v>
      </c>
      <c r="C753" s="253">
        <v>250</v>
      </c>
      <c r="D753" s="253">
        <v>447.72</v>
      </c>
      <c r="E753" s="253"/>
      <c r="F753" s="23"/>
    </row>
    <row r="754" spans="1:6" x14ac:dyDescent="0.25">
      <c r="A754" s="20">
        <v>44713</v>
      </c>
      <c r="B754" s="253" t="s">
        <v>14330</v>
      </c>
      <c r="C754" s="253">
        <v>573</v>
      </c>
      <c r="D754" s="253"/>
      <c r="E754" s="253">
        <v>1175.5999999999999</v>
      </c>
      <c r="F754" s="23"/>
    </row>
    <row r="755" spans="1:6" x14ac:dyDescent="0.25">
      <c r="A755" s="20">
        <v>44713</v>
      </c>
      <c r="B755" s="253" t="s">
        <v>14329</v>
      </c>
      <c r="C755" s="253">
        <v>283</v>
      </c>
      <c r="D755" s="253"/>
      <c r="E755" s="253">
        <v>657</v>
      </c>
      <c r="F755" s="23"/>
    </row>
    <row r="756" spans="1:6" x14ac:dyDescent="0.25">
      <c r="A756" s="20">
        <v>44713</v>
      </c>
      <c r="B756" s="253" t="s">
        <v>14323</v>
      </c>
      <c r="C756" s="253">
        <v>247</v>
      </c>
      <c r="D756" s="253"/>
      <c r="E756" s="253">
        <v>522</v>
      </c>
      <c r="F756" s="23"/>
    </row>
    <row r="757" spans="1:6" x14ac:dyDescent="0.25">
      <c r="A757" s="20">
        <v>44713</v>
      </c>
      <c r="B757" s="253" t="s">
        <v>14321</v>
      </c>
      <c r="C757" s="253">
        <v>193</v>
      </c>
      <c r="D757" s="253"/>
      <c r="E757" s="253">
        <v>427.5</v>
      </c>
      <c r="F757" s="23"/>
    </row>
    <row r="758" spans="1:6" x14ac:dyDescent="0.25">
      <c r="A758" s="20">
        <v>44713</v>
      </c>
      <c r="B758" s="253" t="s">
        <v>14313</v>
      </c>
      <c r="C758" s="253">
        <v>50</v>
      </c>
      <c r="D758" s="253"/>
      <c r="E758" s="253">
        <v>126</v>
      </c>
      <c r="F758" s="23"/>
    </row>
    <row r="759" spans="1:6" x14ac:dyDescent="0.25">
      <c r="A759" s="20">
        <v>44714</v>
      </c>
      <c r="B759" s="253" t="s">
        <v>14358</v>
      </c>
      <c r="C759" s="253">
        <v>604</v>
      </c>
      <c r="D759" s="253"/>
      <c r="E759" s="253">
        <v>1265.4000000000001</v>
      </c>
      <c r="F759" s="23"/>
    </row>
    <row r="760" spans="1:6" x14ac:dyDescent="0.25">
      <c r="A760" s="20">
        <v>44714</v>
      </c>
      <c r="B760" s="253" t="s">
        <v>14369</v>
      </c>
      <c r="C760" s="253">
        <v>692</v>
      </c>
      <c r="D760" s="253"/>
      <c r="E760" s="253">
        <v>1368.9</v>
      </c>
      <c r="F760" s="23"/>
    </row>
    <row r="761" spans="1:6" x14ac:dyDescent="0.25">
      <c r="A761" s="20">
        <v>44714</v>
      </c>
      <c r="B761" s="253" t="s">
        <v>14367</v>
      </c>
      <c r="C761" s="253">
        <v>40</v>
      </c>
      <c r="D761" s="253"/>
      <c r="E761" s="253">
        <v>145.6</v>
      </c>
      <c r="F761" s="23"/>
    </row>
    <row r="762" spans="1:6" x14ac:dyDescent="0.25">
      <c r="A762" s="20">
        <v>44715</v>
      </c>
      <c r="B762" s="253" t="s">
        <v>14378</v>
      </c>
      <c r="C762" s="253">
        <v>2902</v>
      </c>
      <c r="D762" s="253"/>
      <c r="E762" s="253">
        <v>6019.2</v>
      </c>
      <c r="F762" s="23"/>
    </row>
    <row r="763" spans="1:6" x14ac:dyDescent="0.25">
      <c r="A763" s="20">
        <v>44715</v>
      </c>
      <c r="B763" s="253" t="s">
        <v>14401</v>
      </c>
      <c r="C763" s="253">
        <v>1900</v>
      </c>
      <c r="D763" s="253"/>
      <c r="E763" s="253">
        <v>2926.8</v>
      </c>
      <c r="F763" s="23"/>
    </row>
    <row r="764" spans="1:6" x14ac:dyDescent="0.25">
      <c r="A764" s="20">
        <v>44715</v>
      </c>
      <c r="B764" s="253" t="s">
        <v>14382</v>
      </c>
      <c r="C764" s="253">
        <v>25</v>
      </c>
      <c r="D764" s="253"/>
      <c r="E764" s="253">
        <v>63</v>
      </c>
      <c r="F764" s="23"/>
    </row>
    <row r="765" spans="1:6" x14ac:dyDescent="0.25">
      <c r="A765" s="20">
        <v>44715</v>
      </c>
      <c r="B765" s="253" t="s">
        <v>14406</v>
      </c>
      <c r="C765" s="253">
        <v>25</v>
      </c>
      <c r="D765" s="253">
        <v>77.489999999999995</v>
      </c>
      <c r="E765" s="253"/>
      <c r="F765" s="23"/>
    </row>
    <row r="766" spans="1:6" x14ac:dyDescent="0.25">
      <c r="A766" s="372">
        <v>44718</v>
      </c>
      <c r="B766" s="253" t="s">
        <v>14417</v>
      </c>
      <c r="C766" s="253">
        <v>116</v>
      </c>
      <c r="D766" s="253"/>
      <c r="E766" s="253">
        <v>296.39999999999998</v>
      </c>
      <c r="F766" s="23"/>
    </row>
    <row r="767" spans="1:6" x14ac:dyDescent="0.25">
      <c r="A767" s="372">
        <v>44718</v>
      </c>
      <c r="B767" s="253" t="s">
        <v>14280</v>
      </c>
      <c r="C767" s="253">
        <v>695</v>
      </c>
      <c r="D767" s="253"/>
      <c r="E767" s="254">
        <v>1267.6500000000001</v>
      </c>
      <c r="F767" s="23"/>
    </row>
    <row r="768" spans="1:6" x14ac:dyDescent="0.25">
      <c r="A768" s="372">
        <v>44718</v>
      </c>
      <c r="B768" s="253" t="s">
        <v>14426</v>
      </c>
      <c r="C768" s="253">
        <v>300</v>
      </c>
      <c r="D768" s="253"/>
      <c r="E768" s="253">
        <v>610.4</v>
      </c>
      <c r="F768" s="23"/>
    </row>
    <row r="769" spans="1:7" x14ac:dyDescent="0.25">
      <c r="A769" s="372">
        <v>44718</v>
      </c>
      <c r="B769" s="253" t="s">
        <v>14447</v>
      </c>
      <c r="C769" s="253">
        <v>80</v>
      </c>
      <c r="D769" s="253"/>
      <c r="E769" s="253">
        <v>175.5</v>
      </c>
      <c r="F769" s="23"/>
    </row>
    <row r="770" spans="1:7" x14ac:dyDescent="0.25">
      <c r="A770" s="372">
        <v>44718</v>
      </c>
      <c r="B770" s="253" t="s">
        <v>14448</v>
      </c>
      <c r="C770" s="253">
        <v>100</v>
      </c>
      <c r="D770" s="253"/>
      <c r="E770" s="253">
        <v>216</v>
      </c>
      <c r="F770" s="23"/>
    </row>
    <row r="771" spans="1:7" x14ac:dyDescent="0.25">
      <c r="A771" s="372">
        <v>44719</v>
      </c>
      <c r="B771" s="253" t="s">
        <v>14455</v>
      </c>
      <c r="C771" s="253">
        <v>332</v>
      </c>
      <c r="D771" s="253"/>
      <c r="E771" s="253">
        <v>733.5</v>
      </c>
      <c r="F771" s="23"/>
    </row>
    <row r="772" spans="1:7" x14ac:dyDescent="0.25">
      <c r="A772" s="372">
        <v>44719</v>
      </c>
      <c r="B772" s="253" t="s">
        <v>14493</v>
      </c>
      <c r="C772" s="253">
        <v>400</v>
      </c>
      <c r="D772" s="253"/>
      <c r="E772" s="253">
        <v>582.4</v>
      </c>
      <c r="F772" s="23"/>
    </row>
    <row r="773" spans="1:7" x14ac:dyDescent="0.25">
      <c r="A773" s="372">
        <v>44720</v>
      </c>
      <c r="B773" s="253" t="s">
        <v>14087</v>
      </c>
      <c r="C773" s="374">
        <v>740</v>
      </c>
      <c r="D773" s="374"/>
      <c r="E773" s="374">
        <v>0</v>
      </c>
      <c r="F773" s="16" t="s">
        <v>14637</v>
      </c>
    </row>
    <row r="774" spans="1:7" x14ac:dyDescent="0.25">
      <c r="A774" s="372">
        <v>44721</v>
      </c>
      <c r="B774" s="253" t="s">
        <v>14553</v>
      </c>
      <c r="C774" s="253">
        <v>989</v>
      </c>
      <c r="D774" s="253"/>
      <c r="E774" s="253">
        <v>2065.54</v>
      </c>
      <c r="F774" s="23"/>
    </row>
    <row r="775" spans="1:7" x14ac:dyDescent="0.25">
      <c r="A775" s="20">
        <v>44725</v>
      </c>
      <c r="B775" s="21" t="s">
        <v>14607</v>
      </c>
      <c r="C775" s="21">
        <v>30</v>
      </c>
      <c r="D775" s="21">
        <v>127.31</v>
      </c>
      <c r="E775" s="21"/>
      <c r="F775" s="23"/>
    </row>
    <row r="776" spans="1:7" x14ac:dyDescent="0.25">
      <c r="A776" s="20">
        <v>44725</v>
      </c>
      <c r="B776" s="21" t="s">
        <v>14635</v>
      </c>
      <c r="C776" s="21">
        <v>475</v>
      </c>
      <c r="D776" s="21"/>
      <c r="E776" s="21">
        <v>947.7</v>
      </c>
      <c r="F776" s="16" t="s">
        <v>14638</v>
      </c>
    </row>
    <row r="777" spans="1:7" x14ac:dyDescent="0.25">
      <c r="A777" s="20">
        <v>44733</v>
      </c>
      <c r="B777" s="184" t="s">
        <v>14782</v>
      </c>
      <c r="C777" s="253">
        <v>1000</v>
      </c>
      <c r="D777" s="315"/>
      <c r="E777" s="60">
        <v>2033.1</v>
      </c>
      <c r="F777" s="16"/>
    </row>
    <row r="778" spans="1:7" x14ac:dyDescent="0.25">
      <c r="A778" s="6">
        <v>44733</v>
      </c>
      <c r="B778" s="7" t="s">
        <v>14795</v>
      </c>
      <c r="C778" s="184">
        <v>40</v>
      </c>
      <c r="D778" s="21">
        <v>93</v>
      </c>
      <c r="E778" s="253"/>
      <c r="F778"/>
      <c r="G778" s="14"/>
    </row>
    <row r="779" spans="1:7" x14ac:dyDescent="0.25">
      <c r="A779" s="20">
        <v>44740</v>
      </c>
      <c r="B779" s="21" t="s">
        <v>14087</v>
      </c>
      <c r="C779" s="21">
        <v>370</v>
      </c>
      <c r="D779" s="59"/>
      <c r="E779" s="21">
        <v>0</v>
      </c>
      <c r="F779" t="s">
        <v>1095</v>
      </c>
    </row>
    <row r="780" spans="1:7" x14ac:dyDescent="0.25">
      <c r="A780" s="20">
        <v>44740</v>
      </c>
      <c r="B780" s="21" t="s">
        <v>14970</v>
      </c>
      <c r="C780" s="21">
        <v>881</v>
      </c>
      <c r="D780" s="59"/>
      <c r="E780" s="60">
        <v>2362.9499999999998</v>
      </c>
      <c r="F780"/>
    </row>
    <row r="781" spans="1:7" x14ac:dyDescent="0.25">
      <c r="A781" s="20">
        <v>44740</v>
      </c>
      <c r="B781" s="21" t="s">
        <v>14976</v>
      </c>
      <c r="C781" s="112">
        <v>1333</v>
      </c>
      <c r="D781" s="21"/>
      <c r="E781" s="113">
        <v>2527.1999999999998</v>
      </c>
      <c r="F781" s="16" t="s">
        <v>15046</v>
      </c>
    </row>
    <row r="782" spans="1:7" ht="15.75" thickBot="1" x14ac:dyDescent="0.3">
      <c r="A782" s="20">
        <v>44755</v>
      </c>
      <c r="B782" s="21" t="s">
        <v>15405</v>
      </c>
      <c r="C782" s="21">
        <v>1968</v>
      </c>
      <c r="D782" s="253"/>
      <c r="E782" s="60">
        <v>3763.81</v>
      </c>
      <c r="F782" s="16"/>
      <c r="G782" s="14"/>
    </row>
    <row r="783" spans="1:7" ht="15.75" thickBot="1" x14ac:dyDescent="0.3">
      <c r="A783" s="336"/>
      <c r="B783" s="371"/>
      <c r="C783" s="247"/>
      <c r="E783" s="14"/>
      <c r="F783" s="23"/>
    </row>
    <row r="784" spans="1:7" ht="15.75" thickBot="1" x14ac:dyDescent="0.3">
      <c r="A784" s="114"/>
      <c r="B784" s="371"/>
      <c r="C784"/>
      <c r="D784" s="23">
        <f>SUM(D3:D780)</f>
        <v>56678.689999999959</v>
      </c>
      <c r="E784" s="14"/>
      <c r="F784" s="23"/>
    </row>
    <row r="785" spans="1:6" ht="15.75" thickBot="1" x14ac:dyDescent="0.3">
      <c r="A785" s="114"/>
      <c r="B785" s="371"/>
      <c r="E785" s="14"/>
      <c r="F785" s="23"/>
    </row>
    <row r="786" spans="1:6" ht="15.75" thickBot="1" x14ac:dyDescent="0.3">
      <c r="B786" s="371"/>
      <c r="E786" s="14"/>
      <c r="F786" s="23"/>
    </row>
    <row r="787" spans="1:6" x14ac:dyDescent="0.25">
      <c r="E787" s="23"/>
      <c r="F787" s="23"/>
    </row>
    <row r="788" spans="1:6" x14ac:dyDescent="0.25">
      <c r="E788" s="23"/>
      <c r="F788" s="23"/>
    </row>
    <row r="789" spans="1:6" x14ac:dyDescent="0.25">
      <c r="E789" s="14"/>
      <c r="F789" s="23"/>
    </row>
    <row r="790" spans="1:6" x14ac:dyDescent="0.25">
      <c r="E790" s="14"/>
      <c r="F790" s="23"/>
    </row>
    <row r="791" spans="1:6" x14ac:dyDescent="0.25">
      <c r="E791" s="14"/>
      <c r="F791" s="23"/>
    </row>
    <row r="792" spans="1:6" x14ac:dyDescent="0.25">
      <c r="E792" s="14"/>
      <c r="F792" s="23"/>
    </row>
    <row r="793" spans="1:6" x14ac:dyDescent="0.25">
      <c r="E793" s="14"/>
      <c r="F793" s="23"/>
    </row>
    <row r="794" spans="1:6" x14ac:dyDescent="0.25">
      <c r="E794" s="14"/>
      <c r="F794" s="23"/>
    </row>
    <row r="795" spans="1:6" x14ac:dyDescent="0.25">
      <c r="E795" s="14"/>
      <c r="F795" s="23"/>
    </row>
    <row r="796" spans="1:6" x14ac:dyDescent="0.25">
      <c r="E796" s="14"/>
      <c r="F796" s="23"/>
    </row>
    <row r="797" spans="1:6" x14ac:dyDescent="0.25">
      <c r="E797" s="14"/>
      <c r="F797" s="23"/>
    </row>
    <row r="798" spans="1:6" x14ac:dyDescent="0.25">
      <c r="E798" s="14"/>
      <c r="F798" s="23"/>
    </row>
    <row r="799" spans="1:6" x14ac:dyDescent="0.25">
      <c r="E799" s="14"/>
      <c r="F799" s="23"/>
    </row>
    <row r="800" spans="1:6" x14ac:dyDescent="0.25">
      <c r="E800" s="14"/>
      <c r="F800" s="23"/>
    </row>
    <row r="801" spans="5:6" x14ac:dyDescent="0.25">
      <c r="E801" s="14"/>
      <c r="F801" s="23"/>
    </row>
    <row r="802" spans="5:6" x14ac:dyDescent="0.25">
      <c r="E802" s="14"/>
      <c r="F802" s="23"/>
    </row>
    <row r="803" spans="5:6" x14ac:dyDescent="0.25">
      <c r="E803" s="23"/>
      <c r="F803" s="23"/>
    </row>
    <row r="804" spans="5:6" x14ac:dyDescent="0.25">
      <c r="E804" s="23"/>
      <c r="F804" s="23"/>
    </row>
    <row r="805" spans="5:6" x14ac:dyDescent="0.25">
      <c r="E805" s="23"/>
      <c r="F805" s="23"/>
    </row>
    <row r="806" spans="5:6" x14ac:dyDescent="0.25">
      <c r="E806" s="23"/>
      <c r="F806" s="23"/>
    </row>
    <row r="807" spans="5:6" x14ac:dyDescent="0.25">
      <c r="E807" s="23"/>
      <c r="F807" s="23"/>
    </row>
    <row r="808" spans="5:6" x14ac:dyDescent="0.25">
      <c r="E808" s="23"/>
      <c r="F808" s="23"/>
    </row>
    <row r="809" spans="5:6" x14ac:dyDescent="0.25">
      <c r="E809" s="23"/>
      <c r="F809" s="23"/>
    </row>
    <row r="810" spans="5:6" x14ac:dyDescent="0.25">
      <c r="E810" s="23"/>
      <c r="F810" s="23"/>
    </row>
    <row r="811" spans="5:6" x14ac:dyDescent="0.25">
      <c r="E811" s="23"/>
      <c r="F811" s="23"/>
    </row>
    <row r="812" spans="5:6" x14ac:dyDescent="0.25">
      <c r="E812" s="23"/>
      <c r="F812" s="23"/>
    </row>
    <row r="813" spans="5:6" x14ac:dyDescent="0.25">
      <c r="E813" s="23"/>
      <c r="F813" s="23"/>
    </row>
    <row r="814" spans="5:6" x14ac:dyDescent="0.25">
      <c r="E814" s="23"/>
      <c r="F814" s="23"/>
    </row>
    <row r="815" spans="5:6" x14ac:dyDescent="0.25">
      <c r="E815" s="23"/>
      <c r="F815" s="23"/>
    </row>
    <row r="816" spans="5:6" x14ac:dyDescent="0.25">
      <c r="E816" s="23"/>
      <c r="F816" s="23"/>
    </row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="23" customFormat="1" x14ac:dyDescent="0.25"/>
    <row r="850" s="23" customFormat="1" x14ac:dyDescent="0.25"/>
    <row r="851" s="23" customFormat="1" x14ac:dyDescent="0.25"/>
    <row r="852" s="23" customFormat="1" x14ac:dyDescent="0.25"/>
    <row r="853" s="23" customFormat="1" x14ac:dyDescent="0.25"/>
    <row r="854" s="23" customFormat="1" x14ac:dyDescent="0.25"/>
    <row r="855" s="23" customFormat="1" x14ac:dyDescent="0.25"/>
    <row r="856" s="23" customFormat="1" x14ac:dyDescent="0.25"/>
    <row r="857" s="23" customFormat="1" x14ac:dyDescent="0.25"/>
    <row r="858" s="23" customFormat="1" x14ac:dyDescent="0.25"/>
    <row r="859" s="23" customFormat="1" x14ac:dyDescent="0.25"/>
    <row r="860" s="23" customFormat="1" x14ac:dyDescent="0.25"/>
    <row r="861" s="23" customFormat="1" x14ac:dyDescent="0.25"/>
    <row r="862" s="23" customFormat="1" x14ac:dyDescent="0.25"/>
    <row r="863" s="23" customFormat="1" x14ac:dyDescent="0.25"/>
    <row r="864" s="23" customFormat="1" x14ac:dyDescent="0.25"/>
    <row r="865" s="23" customFormat="1" x14ac:dyDescent="0.25"/>
    <row r="866" s="23" customFormat="1" x14ac:dyDescent="0.25"/>
    <row r="867" s="23" customFormat="1" x14ac:dyDescent="0.25"/>
    <row r="868" s="23" customFormat="1" x14ac:dyDescent="0.25"/>
    <row r="869" s="23" customFormat="1" x14ac:dyDescent="0.25"/>
    <row r="870" s="23" customFormat="1" x14ac:dyDescent="0.25"/>
    <row r="871" s="23" customFormat="1" x14ac:dyDescent="0.25"/>
    <row r="872" s="23" customFormat="1" x14ac:dyDescent="0.25"/>
    <row r="873" s="23" customFormat="1" x14ac:dyDescent="0.25"/>
    <row r="874" s="23" customFormat="1" x14ac:dyDescent="0.25"/>
    <row r="875" s="23" customFormat="1" x14ac:dyDescent="0.25"/>
    <row r="876" s="23" customFormat="1" x14ac:dyDescent="0.25"/>
    <row r="877" s="23" customFormat="1" x14ac:dyDescent="0.25"/>
    <row r="878" s="23" customFormat="1" x14ac:dyDescent="0.25"/>
    <row r="879" s="23" customFormat="1" x14ac:dyDescent="0.25"/>
    <row r="880" s="23" customFormat="1" x14ac:dyDescent="0.25"/>
    <row r="881" s="23" customFormat="1" x14ac:dyDescent="0.25"/>
    <row r="882" s="23" customFormat="1" x14ac:dyDescent="0.25"/>
    <row r="883" s="23" customFormat="1" x14ac:dyDescent="0.25"/>
    <row r="884" s="23" customFormat="1" x14ac:dyDescent="0.25"/>
    <row r="885" s="23" customFormat="1" x14ac:dyDescent="0.25"/>
    <row r="886" s="23" customFormat="1" x14ac:dyDescent="0.25"/>
    <row r="887" s="23" customFormat="1" x14ac:dyDescent="0.25"/>
    <row r="888" s="23" customFormat="1" x14ac:dyDescent="0.25"/>
    <row r="889" s="23" customFormat="1" x14ac:dyDescent="0.25"/>
    <row r="890" s="23" customFormat="1" x14ac:dyDescent="0.25"/>
    <row r="891" s="23" customFormat="1" x14ac:dyDescent="0.25"/>
    <row r="892" s="23" customFormat="1" x14ac:dyDescent="0.25"/>
    <row r="893" s="23" customFormat="1" x14ac:dyDescent="0.25"/>
    <row r="894" s="23" customFormat="1" x14ac:dyDescent="0.25"/>
    <row r="895" s="23" customFormat="1" x14ac:dyDescent="0.25"/>
    <row r="896" s="23" customFormat="1" x14ac:dyDescent="0.25"/>
    <row r="897" s="23" customFormat="1" x14ac:dyDescent="0.25"/>
    <row r="898" s="23" customFormat="1" x14ac:dyDescent="0.25"/>
    <row r="899" s="23" customFormat="1" x14ac:dyDescent="0.25"/>
    <row r="900" s="23" customFormat="1" x14ac:dyDescent="0.25"/>
    <row r="901" s="23" customFormat="1" x14ac:dyDescent="0.25"/>
    <row r="902" s="23" customFormat="1" x14ac:dyDescent="0.25"/>
    <row r="903" s="23" customFormat="1" x14ac:dyDescent="0.25"/>
    <row r="904" s="23" customFormat="1" x14ac:dyDescent="0.25"/>
    <row r="905" s="23" customFormat="1" x14ac:dyDescent="0.25"/>
    <row r="906" s="23" customFormat="1" x14ac:dyDescent="0.25"/>
    <row r="907" s="23" customFormat="1" x14ac:dyDescent="0.25"/>
    <row r="908" s="23" customFormat="1" x14ac:dyDescent="0.25"/>
    <row r="909" s="23" customFormat="1" x14ac:dyDescent="0.25"/>
    <row r="910" s="23" customFormat="1" x14ac:dyDescent="0.25"/>
    <row r="911" s="23" customFormat="1" x14ac:dyDescent="0.25"/>
    <row r="912" s="23" customFormat="1" x14ac:dyDescent="0.25"/>
    <row r="913" spans="5:5" x14ac:dyDescent="0.25">
      <c r="E913" s="23"/>
    </row>
    <row r="914" spans="5:5" x14ac:dyDescent="0.25">
      <c r="E914" s="23"/>
    </row>
    <row r="915" spans="5:5" x14ac:dyDescent="0.25">
      <c r="E915" s="23"/>
    </row>
    <row r="916" spans="5:5" x14ac:dyDescent="0.25">
      <c r="E916" s="23"/>
    </row>
    <row r="917" spans="5:5" x14ac:dyDescent="0.25">
      <c r="E917" s="23"/>
    </row>
    <row r="918" spans="5:5" x14ac:dyDescent="0.25">
      <c r="E918" s="23"/>
    </row>
    <row r="919" spans="5:5" x14ac:dyDescent="0.25">
      <c r="E919" s="23"/>
    </row>
    <row r="920" spans="5:5" x14ac:dyDescent="0.25">
      <c r="E920" s="23"/>
    </row>
    <row r="921" spans="5:5" x14ac:dyDescent="0.25">
      <c r="E921" s="23"/>
    </row>
    <row r="922" spans="5:5" x14ac:dyDescent="0.25">
      <c r="E922" s="23"/>
    </row>
    <row r="923" spans="5:5" x14ac:dyDescent="0.25">
      <c r="E923" s="23"/>
    </row>
    <row r="924" spans="5:5" x14ac:dyDescent="0.25">
      <c r="E924" s="23"/>
    </row>
    <row r="925" spans="5:5" x14ac:dyDescent="0.25">
      <c r="E925" s="23"/>
    </row>
    <row r="926" spans="5:5" x14ac:dyDescent="0.25">
      <c r="E926" s="23"/>
    </row>
    <row r="927" spans="5:5" x14ac:dyDescent="0.25">
      <c r="E927" s="23"/>
    </row>
    <row r="928" spans="5:5" x14ac:dyDescent="0.25">
      <c r="E928" s="23"/>
    </row>
    <row r="929" spans="5:5" x14ac:dyDescent="0.25">
      <c r="E929" s="23"/>
    </row>
    <row r="930" spans="5:5" x14ac:dyDescent="0.25">
      <c r="E930" s="23"/>
    </row>
    <row r="931" spans="5:5" x14ac:dyDescent="0.25">
      <c r="E931" s="23"/>
    </row>
    <row r="932" spans="5:5" x14ac:dyDescent="0.25">
      <c r="E932" s="23"/>
    </row>
    <row r="933" spans="5:5" x14ac:dyDescent="0.25">
      <c r="E933" s="23"/>
    </row>
    <row r="934" spans="5:5" x14ac:dyDescent="0.25">
      <c r="E934" s="23"/>
    </row>
    <row r="935" spans="5:5" x14ac:dyDescent="0.25">
      <c r="E935" s="23"/>
    </row>
    <row r="936" spans="5:5" x14ac:dyDescent="0.25">
      <c r="E936" s="23"/>
    </row>
    <row r="937" spans="5:5" x14ac:dyDescent="0.25">
      <c r="E937" s="23"/>
    </row>
    <row r="938" spans="5:5" x14ac:dyDescent="0.25">
      <c r="E938" s="23"/>
    </row>
    <row r="939" spans="5:5" x14ac:dyDescent="0.25">
      <c r="E939" s="23"/>
    </row>
    <row r="940" spans="5:5" x14ac:dyDescent="0.25">
      <c r="E940" s="23"/>
    </row>
    <row r="941" spans="5:5" x14ac:dyDescent="0.25">
      <c r="E941" s="23"/>
    </row>
    <row r="942" spans="5:5" x14ac:dyDescent="0.25">
      <c r="E942" s="23"/>
    </row>
    <row r="943" spans="5:5" x14ac:dyDescent="0.25">
      <c r="E943" s="23"/>
    </row>
    <row r="944" spans="5:5" x14ac:dyDescent="0.25">
      <c r="E944" s="23"/>
    </row>
    <row r="945" spans="5:5" x14ac:dyDescent="0.25">
      <c r="E945" s="23"/>
    </row>
    <row r="946" spans="5:5" x14ac:dyDescent="0.25">
      <c r="E946" s="23"/>
    </row>
    <row r="947" spans="5:5" x14ac:dyDescent="0.25">
      <c r="E947" s="23"/>
    </row>
    <row r="948" spans="5:5" x14ac:dyDescent="0.25">
      <c r="E948" s="23"/>
    </row>
    <row r="949" spans="5:5" x14ac:dyDescent="0.25">
      <c r="E949" s="23"/>
    </row>
    <row r="950" spans="5:5" x14ac:dyDescent="0.25">
      <c r="E950" s="23"/>
    </row>
    <row r="951" spans="5:5" x14ac:dyDescent="0.25">
      <c r="E951" s="23"/>
    </row>
    <row r="952" spans="5:5" x14ac:dyDescent="0.25">
      <c r="E952" s="23"/>
    </row>
    <row r="953" spans="5:5" x14ac:dyDescent="0.25">
      <c r="E953" s="23"/>
    </row>
    <row r="954" spans="5:5" x14ac:dyDescent="0.25">
      <c r="E954" s="23"/>
    </row>
    <row r="955" spans="5:5" x14ac:dyDescent="0.25">
      <c r="E955" s="23"/>
    </row>
    <row r="956" spans="5:5" x14ac:dyDescent="0.25">
      <c r="E956" s="23"/>
    </row>
    <row r="957" spans="5:5" x14ac:dyDescent="0.25">
      <c r="E957" s="23"/>
    </row>
    <row r="958" spans="5:5" x14ac:dyDescent="0.25">
      <c r="E958" s="23"/>
    </row>
    <row r="959" spans="5:5" x14ac:dyDescent="0.25">
      <c r="E959" s="23"/>
    </row>
    <row r="960" spans="5:5" x14ac:dyDescent="0.25">
      <c r="E960" s="23"/>
    </row>
    <row r="961" spans="5:5" x14ac:dyDescent="0.25">
      <c r="E961" s="23"/>
    </row>
    <row r="962" spans="5:5" x14ac:dyDescent="0.25">
      <c r="E962" s="23"/>
    </row>
    <row r="963" spans="5:5" x14ac:dyDescent="0.25">
      <c r="E963" s="23"/>
    </row>
    <row r="964" spans="5:5" x14ac:dyDescent="0.25">
      <c r="E964" s="23"/>
    </row>
    <row r="965" spans="5:5" x14ac:dyDescent="0.25">
      <c r="E965" s="23"/>
    </row>
    <row r="966" spans="5:5" x14ac:dyDescent="0.25">
      <c r="E966" s="23"/>
    </row>
    <row r="967" spans="5:5" x14ac:dyDescent="0.25">
      <c r="E967" s="23"/>
    </row>
    <row r="968" spans="5:5" x14ac:dyDescent="0.25">
      <c r="E968" s="23"/>
    </row>
    <row r="969" spans="5:5" x14ac:dyDescent="0.25">
      <c r="E969" s="23"/>
    </row>
    <row r="970" spans="5:5" x14ac:dyDescent="0.25">
      <c r="E970" s="23"/>
    </row>
    <row r="971" spans="5:5" x14ac:dyDescent="0.25">
      <c r="E971" s="23"/>
    </row>
    <row r="972" spans="5:5" x14ac:dyDescent="0.25">
      <c r="E972" s="23"/>
    </row>
    <row r="973" spans="5:5" x14ac:dyDescent="0.25">
      <c r="E973" s="23"/>
    </row>
    <row r="974" spans="5:5" x14ac:dyDescent="0.25">
      <c r="E974" s="23"/>
    </row>
    <row r="975" spans="5:5" x14ac:dyDescent="0.25">
      <c r="E975" s="23"/>
    </row>
    <row r="976" spans="5:5" x14ac:dyDescent="0.25">
      <c r="E976" s="23"/>
    </row>
    <row r="977" spans="5:5" x14ac:dyDescent="0.25">
      <c r="E977" s="23"/>
    </row>
    <row r="978" spans="5:5" x14ac:dyDescent="0.25">
      <c r="E978" s="23"/>
    </row>
    <row r="979" spans="5:5" x14ac:dyDescent="0.25">
      <c r="E979" s="23"/>
    </row>
    <row r="980" spans="5:5" x14ac:dyDescent="0.25">
      <c r="E980" s="23"/>
    </row>
    <row r="981" spans="5:5" x14ac:dyDescent="0.25">
      <c r="E981" s="23"/>
    </row>
    <row r="982" spans="5:5" x14ac:dyDescent="0.25">
      <c r="E982" s="23"/>
    </row>
    <row r="983" spans="5:5" x14ac:dyDescent="0.25">
      <c r="E983" s="23"/>
    </row>
    <row r="984" spans="5:5" x14ac:dyDescent="0.25">
      <c r="E984" s="23"/>
    </row>
    <row r="985" spans="5:5" x14ac:dyDescent="0.25">
      <c r="E985" s="23"/>
    </row>
    <row r="986" spans="5:5" x14ac:dyDescent="0.25">
      <c r="E986" s="23"/>
    </row>
    <row r="987" spans="5:5" x14ac:dyDescent="0.25">
      <c r="E987" s="23"/>
    </row>
    <row r="988" spans="5:5" x14ac:dyDescent="0.25">
      <c r="E988" s="23"/>
    </row>
    <row r="989" spans="5:5" x14ac:dyDescent="0.25">
      <c r="E989" s="23"/>
    </row>
    <row r="990" spans="5:5" x14ac:dyDescent="0.25">
      <c r="E990" s="23"/>
    </row>
    <row r="991" spans="5:5" x14ac:dyDescent="0.25">
      <c r="E991" s="23"/>
    </row>
    <row r="992" spans="5:5" x14ac:dyDescent="0.25">
      <c r="E992" s="23"/>
    </row>
    <row r="993" spans="5:5" x14ac:dyDescent="0.25">
      <c r="E993" s="23"/>
    </row>
    <row r="994" spans="5:5" x14ac:dyDescent="0.25">
      <c r="E994" s="23"/>
    </row>
    <row r="995" spans="5:5" x14ac:dyDescent="0.25">
      <c r="E995" s="23"/>
    </row>
    <row r="996" spans="5:5" x14ac:dyDescent="0.25">
      <c r="E996" s="23"/>
    </row>
    <row r="997" spans="5:5" x14ac:dyDescent="0.25">
      <c r="E997" s="23"/>
    </row>
    <row r="998" spans="5:5" x14ac:dyDescent="0.25">
      <c r="E998" s="23"/>
    </row>
    <row r="999" spans="5:5" x14ac:dyDescent="0.25">
      <c r="E999" s="23"/>
    </row>
    <row r="1000" spans="5:5" x14ac:dyDescent="0.25">
      <c r="E1000" s="23"/>
    </row>
    <row r="1001" spans="5:5" x14ac:dyDescent="0.25">
      <c r="E1001" s="23"/>
    </row>
    <row r="1002" spans="5:5" x14ac:dyDescent="0.25">
      <c r="E1002" s="23"/>
    </row>
    <row r="1003" spans="5:5" x14ac:dyDescent="0.25">
      <c r="E1003" s="23"/>
    </row>
    <row r="1004" spans="5:5" x14ac:dyDescent="0.25">
      <c r="E1004" s="23"/>
    </row>
    <row r="1005" spans="5:5" x14ac:dyDescent="0.25">
      <c r="E1005" s="23"/>
    </row>
    <row r="1006" spans="5:5" x14ac:dyDescent="0.25">
      <c r="E1006" s="23"/>
    </row>
    <row r="1007" spans="5:5" x14ac:dyDescent="0.25">
      <c r="E1007" s="23"/>
    </row>
    <row r="1008" spans="5:5" x14ac:dyDescent="0.25">
      <c r="E1008" s="23"/>
    </row>
    <row r="1009" spans="5:5" x14ac:dyDescent="0.25">
      <c r="E1009" s="23"/>
    </row>
    <row r="1010" spans="5:5" x14ac:dyDescent="0.25">
      <c r="E1010" s="23"/>
    </row>
    <row r="1011" spans="5:5" x14ac:dyDescent="0.25">
      <c r="E1011" s="23"/>
    </row>
    <row r="1012" spans="5:5" x14ac:dyDescent="0.25">
      <c r="E1012" s="23"/>
    </row>
    <row r="1013" spans="5:5" x14ac:dyDescent="0.25">
      <c r="E1013" s="23"/>
    </row>
    <row r="1014" spans="5:5" x14ac:dyDescent="0.25">
      <c r="E1014" s="23"/>
    </row>
    <row r="1015" spans="5:5" x14ac:dyDescent="0.25">
      <c r="E1015" s="23"/>
    </row>
    <row r="1016" spans="5:5" x14ac:dyDescent="0.25">
      <c r="E1016" s="23"/>
    </row>
    <row r="1017" spans="5:5" x14ac:dyDescent="0.25">
      <c r="E1017" s="23"/>
    </row>
    <row r="1018" spans="5:5" x14ac:dyDescent="0.25">
      <c r="E1018" s="23"/>
    </row>
    <row r="1019" spans="5:5" x14ac:dyDescent="0.25">
      <c r="E1019" s="23"/>
    </row>
    <row r="1020" spans="5:5" x14ac:dyDescent="0.25">
      <c r="E1020" s="23"/>
    </row>
    <row r="1021" spans="5:5" x14ac:dyDescent="0.25">
      <c r="E1021" s="23"/>
    </row>
    <row r="1022" spans="5:5" x14ac:dyDescent="0.25">
      <c r="E1022" s="23"/>
    </row>
    <row r="1023" spans="5:5" x14ac:dyDescent="0.25">
      <c r="E1023" s="23"/>
    </row>
    <row r="1024" spans="5:5" x14ac:dyDescent="0.25">
      <c r="E1024" s="23"/>
    </row>
    <row r="1025" spans="5:5" x14ac:dyDescent="0.25">
      <c r="E1025" s="23"/>
    </row>
    <row r="1026" spans="5:5" x14ac:dyDescent="0.25">
      <c r="E1026" s="23"/>
    </row>
    <row r="1027" spans="5:5" x14ac:dyDescent="0.25">
      <c r="E1027" s="23"/>
    </row>
    <row r="1028" spans="5:5" x14ac:dyDescent="0.25">
      <c r="E1028" s="23"/>
    </row>
    <row r="1029" spans="5:5" x14ac:dyDescent="0.25">
      <c r="E1029" s="23"/>
    </row>
    <row r="1030" spans="5:5" x14ac:dyDescent="0.25">
      <c r="E1030" s="23"/>
    </row>
    <row r="1031" spans="5:5" x14ac:dyDescent="0.25">
      <c r="E1031" s="23"/>
    </row>
    <row r="1032" spans="5:5" x14ac:dyDescent="0.25">
      <c r="E1032" s="23"/>
    </row>
    <row r="1033" spans="5:5" x14ac:dyDescent="0.25">
      <c r="E1033" s="23"/>
    </row>
    <row r="1034" spans="5:5" x14ac:dyDescent="0.25">
      <c r="E1034" s="23"/>
    </row>
    <row r="1035" spans="5:5" x14ac:dyDescent="0.25">
      <c r="E1035" s="23"/>
    </row>
    <row r="1036" spans="5:5" x14ac:dyDescent="0.25">
      <c r="E1036" s="23"/>
    </row>
    <row r="1037" spans="5:5" x14ac:dyDescent="0.25">
      <c r="E1037" s="23"/>
    </row>
    <row r="1038" spans="5:5" x14ac:dyDescent="0.25">
      <c r="E1038" s="23"/>
    </row>
    <row r="1039" spans="5:5" x14ac:dyDescent="0.25">
      <c r="E1039" s="23"/>
    </row>
    <row r="1040" spans="5:5" x14ac:dyDescent="0.25">
      <c r="E1040" s="23"/>
    </row>
    <row r="1041" spans="5:5" x14ac:dyDescent="0.25">
      <c r="E1041" s="23"/>
    </row>
    <row r="1042" spans="5:5" x14ac:dyDescent="0.25">
      <c r="E1042" s="23"/>
    </row>
    <row r="1043" spans="5:5" x14ac:dyDescent="0.25">
      <c r="E1043" s="23"/>
    </row>
    <row r="1044" spans="5:5" x14ac:dyDescent="0.25">
      <c r="E1044" s="23"/>
    </row>
    <row r="1045" spans="5:5" x14ac:dyDescent="0.25">
      <c r="E1045" s="23"/>
    </row>
    <row r="1046" spans="5:5" x14ac:dyDescent="0.25">
      <c r="E1046" s="23"/>
    </row>
    <row r="1047" spans="5:5" x14ac:dyDescent="0.25">
      <c r="E1047" s="23"/>
    </row>
    <row r="1048" spans="5:5" x14ac:dyDescent="0.25">
      <c r="E1048" s="23"/>
    </row>
  </sheetData>
  <mergeCells count="6">
    <mergeCell ref="G7:H7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951"/>
  <sheetViews>
    <sheetView zoomScaleNormal="100" workbookViewId="0">
      <selection activeCell="G5" sqref="G5:K5"/>
    </sheetView>
  </sheetViews>
  <sheetFormatPr defaultColWidth="9.140625" defaultRowHeight="15" x14ac:dyDescent="0.25"/>
  <cols>
    <col min="1" max="2" width="9.140625" style="23"/>
    <col min="3" max="3" width="12" style="23" customWidth="1"/>
    <col min="4" max="4" width="12.7109375" style="23" customWidth="1"/>
    <col min="5" max="5" width="9.140625" style="151"/>
    <col min="6" max="6" width="43.5703125" style="242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198"/>
    </row>
    <row r="2" spans="1:11" x14ac:dyDescent="0.25">
      <c r="A2" s="20">
        <v>44652</v>
      </c>
      <c r="B2" s="21" t="s">
        <v>12885</v>
      </c>
      <c r="C2" s="253">
        <v>19</v>
      </c>
      <c r="D2" s="315"/>
      <c r="E2" s="21">
        <v>52.8</v>
      </c>
      <c r="F2" s="224"/>
      <c r="G2" s="222"/>
      <c r="H2" s="14"/>
      <c r="I2" s="14"/>
      <c r="J2" s="14"/>
      <c r="K2" s="14"/>
    </row>
    <row r="3" spans="1:11" x14ac:dyDescent="0.25">
      <c r="A3" s="20">
        <v>44652</v>
      </c>
      <c r="B3" s="21" t="s">
        <v>12886</v>
      </c>
      <c r="C3" s="253">
        <v>120</v>
      </c>
      <c r="D3" s="315"/>
      <c r="E3" s="21">
        <v>246.4</v>
      </c>
      <c r="F3" s="225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44652</v>
      </c>
      <c r="B4" s="21" t="s">
        <v>12889</v>
      </c>
      <c r="C4" s="21">
        <v>25</v>
      </c>
      <c r="D4" s="317">
        <v>64.94</v>
      </c>
      <c r="E4" s="253"/>
      <c r="F4" s="224"/>
      <c r="G4" s="635" t="s">
        <v>9</v>
      </c>
      <c r="H4" s="636"/>
      <c r="I4" s="9">
        <f>SUM(C2:C648)</f>
        <v>152307.74000000002</v>
      </c>
      <c r="J4" s="9">
        <f>D686/1.23</f>
        <v>34882.42276422766</v>
      </c>
      <c r="K4" s="9">
        <f>SUM(E2:E648)</f>
        <v>357140.12</v>
      </c>
    </row>
    <row r="5" spans="1:11" x14ac:dyDescent="0.25">
      <c r="A5" s="20">
        <v>44652</v>
      </c>
      <c r="B5" s="21" t="s">
        <v>12890</v>
      </c>
      <c r="C5" s="112">
        <v>10</v>
      </c>
      <c r="D5" s="315"/>
      <c r="E5" s="112">
        <v>54</v>
      </c>
      <c r="F5" s="224"/>
      <c r="G5" s="633" t="s">
        <v>10</v>
      </c>
      <c r="H5" s="633"/>
      <c r="I5" s="9">
        <f>K4+J4</f>
        <v>392022.54276422766</v>
      </c>
      <c r="J5" s="14"/>
      <c r="K5" s="14"/>
    </row>
    <row r="6" spans="1:11" x14ac:dyDescent="0.25">
      <c r="A6" s="20">
        <v>44652</v>
      </c>
      <c r="B6" s="21" t="s">
        <v>12893</v>
      </c>
      <c r="C6" s="21">
        <v>10</v>
      </c>
      <c r="D6" s="315"/>
      <c r="E6" s="21">
        <v>49</v>
      </c>
      <c r="F6" s="225"/>
      <c r="G6" s="633" t="s">
        <v>11</v>
      </c>
      <c r="H6" s="633"/>
      <c r="I6" s="226">
        <f>I4/I5</f>
        <v>0.38851781054744539</v>
      </c>
      <c r="J6" s="14"/>
      <c r="K6" s="14"/>
    </row>
    <row r="7" spans="1:11" x14ac:dyDescent="0.25">
      <c r="A7" s="20">
        <v>44652</v>
      </c>
      <c r="B7" s="21" t="s">
        <v>12894</v>
      </c>
      <c r="C7" s="112">
        <v>1836</v>
      </c>
      <c r="D7" s="315"/>
      <c r="E7" s="60">
        <v>2761.2</v>
      </c>
      <c r="F7" s="224"/>
      <c r="G7" s="641"/>
      <c r="H7" s="641"/>
      <c r="I7" s="12"/>
      <c r="K7" s="14"/>
    </row>
    <row r="8" spans="1:11" x14ac:dyDescent="0.25">
      <c r="A8" s="20">
        <v>44652</v>
      </c>
      <c r="B8" s="21" t="s">
        <v>12896</v>
      </c>
      <c r="C8" s="21">
        <v>41</v>
      </c>
      <c r="D8" s="315"/>
      <c r="E8" s="21"/>
      <c r="F8" s="224"/>
      <c r="K8" s="14"/>
    </row>
    <row r="9" spans="1:11" x14ac:dyDescent="0.25">
      <c r="A9" s="20">
        <v>44652</v>
      </c>
      <c r="B9" s="21" t="s">
        <v>12897</v>
      </c>
      <c r="C9" s="112">
        <v>25</v>
      </c>
      <c r="D9" s="317">
        <v>89.54</v>
      </c>
      <c r="E9" s="21"/>
      <c r="F9" s="224"/>
      <c r="I9" s="227"/>
      <c r="J9" s="228"/>
      <c r="K9" s="14"/>
    </row>
    <row r="10" spans="1:11" x14ac:dyDescent="0.25">
      <c r="A10" s="20">
        <v>44652</v>
      </c>
      <c r="B10" s="21" t="s">
        <v>12898</v>
      </c>
      <c r="C10" s="21">
        <v>36</v>
      </c>
      <c r="D10" s="206"/>
      <c r="E10" s="21">
        <v>104</v>
      </c>
      <c r="F10" s="225"/>
      <c r="H10" s="14"/>
      <c r="I10" s="230"/>
      <c r="J10" s="14"/>
      <c r="K10" s="14"/>
    </row>
    <row r="11" spans="1:11" s="233" customFormat="1" x14ac:dyDescent="0.25">
      <c r="A11" s="20">
        <v>44652</v>
      </c>
      <c r="B11" s="21" t="s">
        <v>12900</v>
      </c>
      <c r="C11" s="253">
        <v>62.16</v>
      </c>
      <c r="D11" s="317">
        <v>154.97999999999999</v>
      </c>
      <c r="E11" s="112"/>
      <c r="F11" s="224"/>
      <c r="G11" s="232"/>
      <c r="I11" s="211"/>
      <c r="J11" s="232"/>
      <c r="K11" s="232"/>
    </row>
    <row r="12" spans="1:11" s="233" customFormat="1" x14ac:dyDescent="0.25">
      <c r="A12" s="20">
        <v>44652</v>
      </c>
      <c r="B12" s="21" t="s">
        <v>12901</v>
      </c>
      <c r="C12" s="21">
        <v>38</v>
      </c>
      <c r="D12" s="317"/>
      <c r="E12" s="112">
        <v>88.4</v>
      </c>
      <c r="F12" s="224"/>
      <c r="G12" s="232"/>
      <c r="I12" s="211"/>
      <c r="J12" s="232"/>
      <c r="K12" s="232"/>
    </row>
    <row r="13" spans="1:11" x14ac:dyDescent="0.25">
      <c r="A13" s="20">
        <v>44652</v>
      </c>
      <c r="B13" s="21" t="s">
        <v>12902</v>
      </c>
      <c r="C13" s="21">
        <v>132</v>
      </c>
      <c r="D13" s="317"/>
      <c r="E13" s="21">
        <v>270</v>
      </c>
      <c r="F13" s="224"/>
      <c r="G13" s="196"/>
      <c r="H13" s="222"/>
      <c r="I13" s="14"/>
      <c r="J13" s="14"/>
      <c r="K13" s="14"/>
    </row>
    <row r="14" spans="1:11" x14ac:dyDescent="0.25">
      <c r="A14" s="20">
        <v>44652</v>
      </c>
      <c r="B14" s="21" t="s">
        <v>12903</v>
      </c>
      <c r="C14" s="21">
        <v>10</v>
      </c>
      <c r="D14" s="315"/>
      <c r="E14" s="21">
        <v>90</v>
      </c>
      <c r="F14" s="225"/>
      <c r="G14" s="4"/>
      <c r="H14" s="14"/>
      <c r="I14" s="14"/>
      <c r="J14" s="14"/>
      <c r="K14" s="14"/>
    </row>
    <row r="15" spans="1:11" x14ac:dyDescent="0.25">
      <c r="A15" s="20">
        <v>44652</v>
      </c>
      <c r="B15" s="21" t="s">
        <v>12904</v>
      </c>
      <c r="C15" s="112">
        <v>28</v>
      </c>
      <c r="D15" s="317">
        <v>84.38</v>
      </c>
      <c r="E15" s="21"/>
      <c r="F15" s="224"/>
      <c r="G15" s="14"/>
      <c r="H15" s="14"/>
      <c r="I15" s="14"/>
      <c r="J15" s="14"/>
      <c r="K15" s="14"/>
    </row>
    <row r="16" spans="1:11" x14ac:dyDescent="0.25">
      <c r="A16" s="20">
        <v>44652</v>
      </c>
      <c r="B16" s="21" t="s">
        <v>12905</v>
      </c>
      <c r="C16" s="21">
        <v>85</v>
      </c>
      <c r="D16" s="206"/>
      <c r="E16" s="21">
        <v>212.55</v>
      </c>
      <c r="F16" s="234"/>
      <c r="G16" s="14"/>
      <c r="H16" s="14"/>
      <c r="I16" s="14"/>
      <c r="J16" s="14"/>
      <c r="K16" s="14"/>
    </row>
    <row r="17" spans="1:11" x14ac:dyDescent="0.25">
      <c r="A17" s="20">
        <v>44653</v>
      </c>
      <c r="B17" s="21" t="s">
        <v>12906</v>
      </c>
      <c r="C17" s="21">
        <v>32</v>
      </c>
      <c r="D17" s="206"/>
      <c r="E17" s="21">
        <v>97</v>
      </c>
      <c r="F17" s="339"/>
      <c r="G17" s="14"/>
      <c r="H17" s="14"/>
      <c r="I17" s="14"/>
      <c r="J17" s="14"/>
      <c r="K17" s="14"/>
    </row>
    <row r="18" spans="1:11" x14ac:dyDescent="0.25">
      <c r="A18" s="20">
        <v>44655</v>
      </c>
      <c r="B18" s="21" t="s">
        <v>12909</v>
      </c>
      <c r="C18" s="21">
        <v>59</v>
      </c>
      <c r="D18" s="21"/>
      <c r="E18" s="21">
        <v>140.4</v>
      </c>
      <c r="F18" s="229"/>
      <c r="G18" s="14"/>
      <c r="H18" s="14"/>
      <c r="I18" s="14"/>
      <c r="J18" s="14"/>
      <c r="K18" s="14"/>
    </row>
    <row r="19" spans="1:11" x14ac:dyDescent="0.25">
      <c r="A19" s="20">
        <v>44655</v>
      </c>
      <c r="B19" s="21" t="s">
        <v>12910</v>
      </c>
      <c r="C19" s="21">
        <v>387</v>
      </c>
      <c r="D19" s="21"/>
      <c r="E19" s="21">
        <v>790.88</v>
      </c>
      <c r="F19" s="229"/>
      <c r="G19" s="14"/>
      <c r="H19" s="14"/>
      <c r="I19" s="14"/>
      <c r="J19" s="14"/>
      <c r="K19" s="14"/>
    </row>
    <row r="20" spans="1:11" x14ac:dyDescent="0.25">
      <c r="A20" s="20">
        <v>44655</v>
      </c>
      <c r="B20" s="21" t="s">
        <v>12912</v>
      </c>
      <c r="C20" s="21">
        <v>31</v>
      </c>
      <c r="D20" s="21">
        <v>115.13</v>
      </c>
      <c r="E20" s="21"/>
      <c r="F20" s="234"/>
      <c r="G20" s="14"/>
      <c r="H20" s="14"/>
      <c r="I20" s="14"/>
      <c r="J20" s="14"/>
      <c r="K20" s="14"/>
    </row>
    <row r="21" spans="1:11" x14ac:dyDescent="0.25">
      <c r="A21" s="20">
        <v>44655</v>
      </c>
      <c r="B21" s="21" t="s">
        <v>12913</v>
      </c>
      <c r="C21" s="21">
        <v>20</v>
      </c>
      <c r="D21" s="21"/>
      <c r="E21" s="21">
        <v>67.900000000000006</v>
      </c>
      <c r="F21" s="234"/>
      <c r="G21" s="14"/>
      <c r="H21" s="14"/>
      <c r="I21" s="14"/>
      <c r="J21" s="14"/>
      <c r="K21" s="14"/>
    </row>
    <row r="22" spans="1:11" x14ac:dyDescent="0.25">
      <c r="A22" s="20">
        <v>44655</v>
      </c>
      <c r="B22" s="21" t="s">
        <v>12914</v>
      </c>
      <c r="C22" s="21">
        <v>379</v>
      </c>
      <c r="D22" s="59"/>
      <c r="E22" s="21">
        <v>828</v>
      </c>
      <c r="F22" s="234"/>
      <c r="G22" s="14"/>
      <c r="H22" s="14"/>
      <c r="I22" s="14"/>
      <c r="J22" s="14"/>
      <c r="K22" s="14"/>
    </row>
    <row r="23" spans="1:11" x14ac:dyDescent="0.25">
      <c r="A23" s="20">
        <v>44655</v>
      </c>
      <c r="B23" s="21" t="s">
        <v>12915</v>
      </c>
      <c r="C23" s="21">
        <v>75</v>
      </c>
      <c r="D23" s="59"/>
      <c r="E23" s="21">
        <v>314</v>
      </c>
      <c r="F23" s="224"/>
      <c r="G23" s="14"/>
      <c r="H23" s="14"/>
      <c r="I23" s="14"/>
      <c r="J23" s="14"/>
      <c r="K23" s="14"/>
    </row>
    <row r="24" spans="1:11" x14ac:dyDescent="0.25">
      <c r="A24" s="20">
        <v>44655</v>
      </c>
      <c r="B24" s="21" t="s">
        <v>12916</v>
      </c>
      <c r="C24" s="21">
        <v>39</v>
      </c>
      <c r="D24" s="21">
        <v>198.28</v>
      </c>
      <c r="E24" s="21"/>
      <c r="F24" s="14"/>
      <c r="G24" s="14"/>
      <c r="H24" s="14"/>
      <c r="K24" s="14"/>
    </row>
    <row r="25" spans="1:11" x14ac:dyDescent="0.25">
      <c r="A25" s="20">
        <v>44655</v>
      </c>
      <c r="B25" s="21" t="s">
        <v>12917</v>
      </c>
      <c r="C25" s="21">
        <v>111.48</v>
      </c>
      <c r="D25" s="21">
        <v>232.47</v>
      </c>
      <c r="E25" s="21"/>
      <c r="F25" s="14"/>
      <c r="G25" s="14"/>
      <c r="H25" s="14"/>
      <c r="K25" s="14"/>
    </row>
    <row r="26" spans="1:11" x14ac:dyDescent="0.25">
      <c r="A26" s="20">
        <v>44655</v>
      </c>
      <c r="B26" s="21" t="s">
        <v>12918</v>
      </c>
      <c r="C26" s="21">
        <v>78</v>
      </c>
      <c r="D26" s="21">
        <v>164.21</v>
      </c>
      <c r="E26" s="21"/>
      <c r="F26" s="14"/>
      <c r="G26" s="14"/>
      <c r="H26" s="14"/>
      <c r="K26" s="14"/>
    </row>
    <row r="27" spans="1:11" x14ac:dyDescent="0.25">
      <c r="A27" s="20">
        <v>44655</v>
      </c>
      <c r="B27" s="21" t="s">
        <v>12921</v>
      </c>
      <c r="C27" s="21">
        <v>14</v>
      </c>
      <c r="D27" s="112"/>
      <c r="E27" s="21">
        <v>45</v>
      </c>
      <c r="F27" s="14"/>
      <c r="G27" s="14"/>
      <c r="H27" s="14"/>
      <c r="K27" s="14"/>
    </row>
    <row r="28" spans="1:11" x14ac:dyDescent="0.25">
      <c r="A28" s="20">
        <v>44655</v>
      </c>
      <c r="B28" s="21" t="s">
        <v>12923</v>
      </c>
      <c r="C28" s="21">
        <v>52</v>
      </c>
      <c r="D28" s="112">
        <v>132.84</v>
      </c>
      <c r="E28" s="60"/>
      <c r="F28" s="14"/>
      <c r="G28" s="14"/>
      <c r="H28" s="14"/>
      <c r="K28" s="14"/>
    </row>
    <row r="29" spans="1:11" x14ac:dyDescent="0.25">
      <c r="A29" s="20">
        <v>44655</v>
      </c>
      <c r="B29" s="21" t="s">
        <v>12924</v>
      </c>
      <c r="C29" s="21">
        <v>144</v>
      </c>
      <c r="D29" s="21"/>
      <c r="E29" s="21">
        <v>366.3</v>
      </c>
      <c r="F29" s="14"/>
      <c r="G29" s="14"/>
      <c r="H29" s="14"/>
      <c r="K29" s="14"/>
    </row>
    <row r="30" spans="1:11" x14ac:dyDescent="0.25">
      <c r="A30" s="20">
        <v>44655</v>
      </c>
      <c r="B30" s="21" t="s">
        <v>12925</v>
      </c>
      <c r="C30" s="21">
        <v>94</v>
      </c>
      <c r="D30" s="21"/>
      <c r="E30" s="21">
        <v>220.5</v>
      </c>
      <c r="F30" s="23"/>
    </row>
    <row r="31" spans="1:11" x14ac:dyDescent="0.25">
      <c r="A31" s="20">
        <v>44655</v>
      </c>
      <c r="B31" s="21" t="s">
        <v>12926</v>
      </c>
      <c r="C31" s="112">
        <v>45</v>
      </c>
      <c r="D31" s="253"/>
      <c r="E31" s="21">
        <v>112.5</v>
      </c>
      <c r="F31" s="14"/>
      <c r="G31" s="14"/>
      <c r="H31" s="14"/>
      <c r="K31" s="14"/>
    </row>
    <row r="32" spans="1:11" x14ac:dyDescent="0.25">
      <c r="A32" s="20">
        <v>44655</v>
      </c>
      <c r="B32" s="21" t="s">
        <v>12927</v>
      </c>
      <c r="C32" s="21">
        <v>27</v>
      </c>
      <c r="D32" s="21">
        <v>87.15</v>
      </c>
      <c r="E32" s="21"/>
      <c r="F32" s="14"/>
      <c r="G32" s="14"/>
      <c r="H32" s="14"/>
      <c r="K32" s="14"/>
    </row>
    <row r="33" spans="1:11" x14ac:dyDescent="0.25">
      <c r="A33" s="20">
        <v>44655</v>
      </c>
      <c r="B33" s="21" t="s">
        <v>12928</v>
      </c>
      <c r="C33" s="21">
        <v>42</v>
      </c>
      <c r="D33" s="21">
        <v>146.07</v>
      </c>
      <c r="E33" s="21"/>
      <c r="F33" s="14"/>
      <c r="G33" s="14"/>
      <c r="H33" s="14"/>
      <c r="K33" s="14"/>
    </row>
    <row r="34" spans="1:11" x14ac:dyDescent="0.25">
      <c r="A34" s="20">
        <v>44655</v>
      </c>
      <c r="B34" s="21" t="s">
        <v>12929</v>
      </c>
      <c r="C34" s="21">
        <v>22</v>
      </c>
      <c r="D34" s="21"/>
      <c r="E34" s="112">
        <v>54.5</v>
      </c>
      <c r="F34" s="14"/>
      <c r="G34" s="14"/>
      <c r="H34" s="14"/>
      <c r="K34" s="14"/>
    </row>
    <row r="35" spans="1:11" x14ac:dyDescent="0.25">
      <c r="A35" s="20">
        <v>44655</v>
      </c>
      <c r="B35" s="21" t="s">
        <v>12930</v>
      </c>
      <c r="C35" s="21">
        <v>10</v>
      </c>
      <c r="D35" s="21">
        <v>55.35</v>
      </c>
      <c r="E35" s="21"/>
      <c r="F35" s="14"/>
      <c r="G35" s="14"/>
      <c r="H35" s="14"/>
      <c r="K35" s="14"/>
    </row>
    <row r="36" spans="1:11" x14ac:dyDescent="0.25">
      <c r="A36" s="20">
        <v>44656</v>
      </c>
      <c r="B36" s="21" t="s">
        <v>12931</v>
      </c>
      <c r="C36" s="21">
        <v>11</v>
      </c>
      <c r="D36" s="21">
        <v>52.58</v>
      </c>
      <c r="E36" s="21"/>
      <c r="F36" s="14"/>
      <c r="G36" s="14"/>
      <c r="H36" s="14"/>
      <c r="K36" s="14"/>
    </row>
    <row r="37" spans="1:11" x14ac:dyDescent="0.25">
      <c r="A37" s="20">
        <v>44656</v>
      </c>
      <c r="B37" s="21" t="s">
        <v>12932</v>
      </c>
      <c r="C37" s="21">
        <v>50</v>
      </c>
      <c r="D37" s="21">
        <v>154.18</v>
      </c>
      <c r="E37" s="21"/>
      <c r="F37" s="14"/>
      <c r="G37" s="14"/>
      <c r="H37" s="14"/>
      <c r="K37" s="14"/>
    </row>
    <row r="38" spans="1:11" x14ac:dyDescent="0.25">
      <c r="A38" s="20">
        <v>44656</v>
      </c>
      <c r="B38" s="21" t="s">
        <v>12933</v>
      </c>
      <c r="C38" s="21">
        <v>5</v>
      </c>
      <c r="D38" s="21"/>
      <c r="E38" s="21">
        <v>45</v>
      </c>
      <c r="F38" s="14"/>
      <c r="G38" s="14"/>
      <c r="H38" s="14"/>
      <c r="K38" s="14"/>
    </row>
    <row r="39" spans="1:11" x14ac:dyDescent="0.25">
      <c r="A39" s="20">
        <v>44656</v>
      </c>
      <c r="B39" s="21" t="s">
        <v>12934</v>
      </c>
      <c r="C39" s="21">
        <v>380</v>
      </c>
      <c r="D39" s="21"/>
      <c r="E39" s="21">
        <v>740.5</v>
      </c>
      <c r="F39" s="14"/>
      <c r="G39" s="14"/>
      <c r="H39" s="14"/>
      <c r="I39" s="14"/>
      <c r="J39" s="14"/>
      <c r="K39" s="14"/>
    </row>
    <row r="40" spans="1:11" x14ac:dyDescent="0.25">
      <c r="A40" s="20">
        <v>44656</v>
      </c>
      <c r="B40" s="21" t="s">
        <v>12935</v>
      </c>
      <c r="C40" s="21">
        <v>83</v>
      </c>
      <c r="D40" s="21"/>
      <c r="E40" s="21">
        <v>193.5</v>
      </c>
      <c r="F40" s="14"/>
      <c r="G40" s="14"/>
      <c r="H40" s="14"/>
      <c r="I40" s="14"/>
      <c r="J40" s="14"/>
      <c r="K40" s="14"/>
    </row>
    <row r="41" spans="1:11" x14ac:dyDescent="0.25">
      <c r="A41" s="20">
        <v>44656</v>
      </c>
      <c r="B41" s="21" t="s">
        <v>12936</v>
      </c>
      <c r="C41" s="21">
        <v>39</v>
      </c>
      <c r="D41" s="21"/>
      <c r="E41" s="21">
        <v>130</v>
      </c>
      <c r="F41" s="14"/>
      <c r="G41" s="14"/>
      <c r="H41" s="14"/>
      <c r="I41" s="14"/>
      <c r="J41" s="14"/>
      <c r="K41" s="14"/>
    </row>
    <row r="42" spans="1:11" x14ac:dyDescent="0.25">
      <c r="A42" s="20">
        <v>44656</v>
      </c>
      <c r="B42" s="21" t="s">
        <v>12937</v>
      </c>
      <c r="C42" s="21">
        <v>268</v>
      </c>
      <c r="D42" s="21"/>
      <c r="E42" s="60">
        <v>761.39</v>
      </c>
      <c r="F42" s="287" t="s">
        <v>13277</v>
      </c>
      <c r="G42" s="14"/>
      <c r="H42" s="14"/>
      <c r="I42" s="14"/>
      <c r="J42" s="14"/>
      <c r="K42" s="14"/>
    </row>
    <row r="43" spans="1:11" x14ac:dyDescent="0.25">
      <c r="A43" s="20">
        <v>44656</v>
      </c>
      <c r="B43" s="21" t="s">
        <v>12938</v>
      </c>
      <c r="C43" s="21">
        <v>25</v>
      </c>
      <c r="D43" s="112">
        <v>77.489999999999995</v>
      </c>
      <c r="E43" s="21"/>
      <c r="F43" s="237"/>
      <c r="G43" s="14"/>
      <c r="H43" s="14"/>
      <c r="I43" s="14"/>
      <c r="J43" s="14"/>
      <c r="K43" s="14"/>
    </row>
    <row r="44" spans="1:11" x14ac:dyDescent="0.25">
      <c r="A44" s="20">
        <v>44656</v>
      </c>
      <c r="B44" s="21" t="s">
        <v>12939</v>
      </c>
      <c r="C44" s="21">
        <v>27</v>
      </c>
      <c r="D44" s="112"/>
      <c r="E44" s="21">
        <v>70.849999999999994</v>
      </c>
      <c r="F44" s="14"/>
      <c r="G44" s="14"/>
      <c r="H44" s="14"/>
      <c r="I44" s="14"/>
      <c r="J44" s="14"/>
      <c r="K44" s="14"/>
    </row>
    <row r="45" spans="1:11" x14ac:dyDescent="0.25">
      <c r="A45" s="20">
        <v>44656</v>
      </c>
      <c r="B45" s="21" t="s">
        <v>12941</v>
      </c>
      <c r="C45" s="21">
        <v>48</v>
      </c>
      <c r="D45" s="21"/>
      <c r="E45" s="21">
        <v>109.2</v>
      </c>
      <c r="F45" s="14"/>
      <c r="G45" s="14"/>
      <c r="H45" s="14"/>
      <c r="I45" s="14"/>
      <c r="J45" s="14"/>
      <c r="K45" s="14"/>
    </row>
    <row r="46" spans="1:11" x14ac:dyDescent="0.25">
      <c r="A46" s="20">
        <v>44656</v>
      </c>
      <c r="B46" s="21" t="s">
        <v>12942</v>
      </c>
      <c r="C46" s="21">
        <v>120</v>
      </c>
      <c r="D46" s="21"/>
      <c r="E46" s="21">
        <v>265.2</v>
      </c>
      <c r="F46" s="123"/>
      <c r="G46" s="123"/>
      <c r="H46" s="123"/>
      <c r="I46" s="123"/>
      <c r="J46" s="14"/>
      <c r="K46" s="14"/>
    </row>
    <row r="47" spans="1:11" x14ac:dyDescent="0.25">
      <c r="A47" s="20">
        <v>44656</v>
      </c>
      <c r="B47" s="21" t="s">
        <v>12943</v>
      </c>
      <c r="C47" s="21">
        <v>22</v>
      </c>
      <c r="D47" s="21"/>
      <c r="E47" s="21">
        <v>45</v>
      </c>
      <c r="F47" s="14"/>
      <c r="G47" s="14"/>
      <c r="H47" s="14"/>
      <c r="I47" s="14"/>
      <c r="J47" s="14"/>
      <c r="K47" s="14"/>
    </row>
    <row r="48" spans="1:11" x14ac:dyDescent="0.25">
      <c r="A48" s="20">
        <v>44656</v>
      </c>
      <c r="B48" s="184" t="s">
        <v>12944</v>
      </c>
      <c r="C48" s="21">
        <v>10</v>
      </c>
      <c r="D48" s="317">
        <v>63.96</v>
      </c>
      <c r="E48" s="21"/>
      <c r="F48" s="14"/>
      <c r="G48" s="14"/>
      <c r="H48" s="14"/>
      <c r="I48" s="14"/>
      <c r="J48" s="123"/>
      <c r="K48" s="123"/>
    </row>
    <row r="49" spans="1:11" x14ac:dyDescent="0.25">
      <c r="A49" s="20">
        <v>44656</v>
      </c>
      <c r="B49" s="184" t="s">
        <v>12945</v>
      </c>
      <c r="C49" s="21">
        <v>55</v>
      </c>
      <c r="D49" s="317">
        <v>136.99</v>
      </c>
      <c r="E49" s="21"/>
      <c r="F49" s="14"/>
      <c r="G49" s="14"/>
      <c r="H49" s="14"/>
      <c r="I49" s="14"/>
      <c r="J49" s="14"/>
      <c r="K49" s="14"/>
    </row>
    <row r="50" spans="1:11" x14ac:dyDescent="0.25">
      <c r="A50" s="20">
        <v>44656</v>
      </c>
      <c r="B50" s="184" t="s">
        <v>12946</v>
      </c>
      <c r="C50" s="21">
        <v>879</v>
      </c>
      <c r="D50" s="315"/>
      <c r="E50" s="60">
        <v>2033.2</v>
      </c>
      <c r="F50" s="14"/>
      <c r="G50" s="14"/>
      <c r="H50" s="14"/>
      <c r="I50" s="14"/>
      <c r="J50" s="14"/>
      <c r="K50" s="14"/>
    </row>
    <row r="51" spans="1:11" x14ac:dyDescent="0.25">
      <c r="A51" s="20">
        <v>44656</v>
      </c>
      <c r="B51" s="184" t="s">
        <v>12947</v>
      </c>
      <c r="C51" s="21">
        <v>118</v>
      </c>
      <c r="D51" s="206"/>
      <c r="E51" s="21">
        <v>338</v>
      </c>
      <c r="F51" s="14"/>
      <c r="G51" s="14"/>
      <c r="H51" s="14"/>
      <c r="I51" s="14"/>
      <c r="J51" s="14"/>
      <c r="K51" s="14"/>
    </row>
    <row r="52" spans="1:11" x14ac:dyDescent="0.25">
      <c r="A52" s="20">
        <v>44656</v>
      </c>
      <c r="B52" s="184" t="s">
        <v>12948</v>
      </c>
      <c r="C52" s="112">
        <v>50</v>
      </c>
      <c r="D52" s="317">
        <v>206.7</v>
      </c>
      <c r="E52" s="21"/>
      <c r="F52" s="23"/>
      <c r="J52" s="14"/>
      <c r="K52" s="14"/>
    </row>
    <row r="53" spans="1:11" x14ac:dyDescent="0.25">
      <c r="A53" s="20">
        <v>44656</v>
      </c>
      <c r="B53" s="184" t="s">
        <v>12950</v>
      </c>
      <c r="C53" s="112">
        <v>160</v>
      </c>
      <c r="D53" s="317">
        <v>229.89</v>
      </c>
      <c r="E53" s="60"/>
      <c r="F53" s="14"/>
      <c r="G53" s="14"/>
      <c r="H53" s="14"/>
      <c r="I53" s="14"/>
      <c r="J53" s="14"/>
      <c r="K53" s="14"/>
    </row>
    <row r="54" spans="1:11" x14ac:dyDescent="0.25">
      <c r="A54" s="20">
        <v>44656</v>
      </c>
      <c r="B54" s="184" t="s">
        <v>12951</v>
      </c>
      <c r="C54" s="21">
        <v>10</v>
      </c>
      <c r="D54" s="317"/>
      <c r="E54" s="21">
        <v>45</v>
      </c>
      <c r="F54" s="14"/>
      <c r="G54" s="14"/>
      <c r="H54" s="14"/>
      <c r="I54" s="14"/>
      <c r="J54" s="14"/>
      <c r="K54" s="14"/>
    </row>
    <row r="55" spans="1:11" x14ac:dyDescent="0.25">
      <c r="A55" s="20">
        <v>44656</v>
      </c>
      <c r="B55" s="184" t="s">
        <v>12953</v>
      </c>
      <c r="C55" s="21">
        <v>27</v>
      </c>
      <c r="D55" s="317">
        <v>72.569999999999993</v>
      </c>
      <c r="E55" s="60"/>
      <c r="F55" s="14"/>
      <c r="G55" s="14"/>
      <c r="H55" s="14"/>
      <c r="I55" s="14"/>
      <c r="J55" s="14"/>
      <c r="K55" s="14"/>
    </row>
    <row r="56" spans="1:11" x14ac:dyDescent="0.25">
      <c r="A56" s="20">
        <v>44656</v>
      </c>
      <c r="B56" s="184" t="s">
        <v>12954</v>
      </c>
      <c r="C56" s="21">
        <v>10</v>
      </c>
      <c r="D56" s="317"/>
      <c r="E56" s="112">
        <v>45</v>
      </c>
      <c r="F56" s="16"/>
      <c r="G56" s="14"/>
      <c r="H56" s="14"/>
      <c r="I56" s="14"/>
      <c r="J56" s="14"/>
      <c r="K56" s="14"/>
    </row>
    <row r="57" spans="1:11" x14ac:dyDescent="0.25">
      <c r="A57" s="20">
        <v>44656</v>
      </c>
      <c r="B57" s="184" t="s">
        <v>12955</v>
      </c>
      <c r="C57" s="21">
        <v>25</v>
      </c>
      <c r="D57" s="317">
        <v>63.96</v>
      </c>
      <c r="E57" s="112"/>
      <c r="F57" s="23"/>
      <c r="G57" s="14"/>
      <c r="H57" s="14"/>
      <c r="I57" s="14"/>
      <c r="J57" s="14"/>
      <c r="K57" s="14"/>
    </row>
    <row r="58" spans="1:11" x14ac:dyDescent="0.25">
      <c r="A58" s="20">
        <v>44656</v>
      </c>
      <c r="B58" s="184" t="s">
        <v>12956</v>
      </c>
      <c r="C58" s="21">
        <v>113</v>
      </c>
      <c r="D58" s="317"/>
      <c r="E58" s="112">
        <v>238.5</v>
      </c>
      <c r="F58" s="23"/>
      <c r="G58" s="14"/>
      <c r="H58" s="14"/>
      <c r="I58" s="14"/>
      <c r="J58" s="14"/>
      <c r="K58" s="14"/>
    </row>
    <row r="59" spans="1:11" x14ac:dyDescent="0.25">
      <c r="A59" s="20">
        <v>44656</v>
      </c>
      <c r="B59" s="184" t="s">
        <v>12957</v>
      </c>
      <c r="C59" s="21">
        <v>30</v>
      </c>
      <c r="D59" s="317">
        <v>87.15</v>
      </c>
      <c r="E59" s="21"/>
      <c r="F59" s="23"/>
      <c r="G59" s="14"/>
      <c r="H59" s="14"/>
      <c r="I59" s="14"/>
      <c r="J59" s="14"/>
      <c r="K59" s="14"/>
    </row>
    <row r="60" spans="1:11" x14ac:dyDescent="0.25">
      <c r="A60" s="20">
        <v>44656</v>
      </c>
      <c r="B60" s="184" t="s">
        <v>12958</v>
      </c>
      <c r="C60" s="21">
        <v>50</v>
      </c>
      <c r="D60" s="317"/>
      <c r="E60" s="21">
        <v>166.5</v>
      </c>
      <c r="F60" s="23"/>
      <c r="G60" s="14"/>
      <c r="H60" s="14"/>
      <c r="I60" s="14"/>
      <c r="J60" s="14"/>
      <c r="K60" s="14"/>
    </row>
    <row r="61" spans="1:11" x14ac:dyDescent="0.25">
      <c r="A61" s="20">
        <v>44656</v>
      </c>
      <c r="B61" s="184" t="s">
        <v>12959</v>
      </c>
      <c r="C61" s="21">
        <v>14</v>
      </c>
      <c r="D61" s="317"/>
      <c r="E61" s="21">
        <v>36.4</v>
      </c>
      <c r="F61" s="23"/>
      <c r="G61" s="14"/>
      <c r="H61" s="14"/>
      <c r="I61" s="14"/>
      <c r="J61" s="14"/>
      <c r="K61" s="14"/>
    </row>
    <row r="62" spans="1:11" x14ac:dyDescent="0.25">
      <c r="A62" s="20">
        <v>44656</v>
      </c>
      <c r="B62" s="184" t="s">
        <v>12960</v>
      </c>
      <c r="C62" s="21">
        <v>29</v>
      </c>
      <c r="D62" s="315"/>
      <c r="E62" s="21">
        <v>138</v>
      </c>
      <c r="F62" s="23"/>
      <c r="G62" s="14"/>
      <c r="H62" s="14"/>
      <c r="I62" s="14"/>
      <c r="J62" s="14"/>
      <c r="K62" s="14"/>
    </row>
    <row r="63" spans="1:11" x14ac:dyDescent="0.25">
      <c r="A63" s="20">
        <v>44656</v>
      </c>
      <c r="B63" s="184" t="s">
        <v>12961</v>
      </c>
      <c r="C63" s="21">
        <v>454</v>
      </c>
      <c r="D63" s="317"/>
      <c r="E63" s="21">
        <v>919.35</v>
      </c>
      <c r="F63" s="23"/>
      <c r="G63" s="14"/>
      <c r="H63" s="14"/>
      <c r="I63" s="14"/>
      <c r="J63" s="14"/>
      <c r="K63" s="14"/>
    </row>
    <row r="64" spans="1:11" x14ac:dyDescent="0.25">
      <c r="A64" s="20">
        <v>44656</v>
      </c>
      <c r="B64" s="184" t="s">
        <v>12962</v>
      </c>
      <c r="C64" s="21">
        <v>345</v>
      </c>
      <c r="D64" s="206"/>
      <c r="E64" s="21">
        <v>662.63</v>
      </c>
      <c r="F64" s="23"/>
      <c r="G64" s="14"/>
      <c r="H64" s="14"/>
      <c r="I64" s="14"/>
      <c r="J64" s="14"/>
      <c r="K64" s="14"/>
    </row>
    <row r="65" spans="1:11" x14ac:dyDescent="0.25">
      <c r="A65" s="20">
        <v>44657</v>
      </c>
      <c r="B65" s="184" t="s">
        <v>12963</v>
      </c>
      <c r="C65" s="21">
        <v>128</v>
      </c>
      <c r="D65" s="315"/>
      <c r="E65" s="21">
        <v>265.2</v>
      </c>
      <c r="F65" s="23"/>
      <c r="G65" s="14"/>
      <c r="H65" s="14"/>
      <c r="I65" s="14"/>
      <c r="J65" s="14"/>
      <c r="K65" s="14"/>
    </row>
    <row r="66" spans="1:11" x14ac:dyDescent="0.25">
      <c r="A66" s="20">
        <v>44657</v>
      </c>
      <c r="B66" s="184" t="s">
        <v>12964</v>
      </c>
      <c r="C66" s="21">
        <v>16</v>
      </c>
      <c r="D66" s="206">
        <v>63.96</v>
      </c>
      <c r="E66" s="21"/>
      <c r="F66" s="23"/>
      <c r="G66" s="14"/>
      <c r="H66" s="14"/>
      <c r="I66" s="14"/>
      <c r="J66" s="14"/>
      <c r="K66" s="14"/>
    </row>
    <row r="67" spans="1:11" x14ac:dyDescent="0.25">
      <c r="A67" s="20">
        <v>44657</v>
      </c>
      <c r="B67" s="184" t="s">
        <v>12965</v>
      </c>
      <c r="C67" s="21">
        <v>116</v>
      </c>
      <c r="D67" s="206">
        <v>307.01</v>
      </c>
      <c r="E67" s="21"/>
      <c r="F67" s="23"/>
      <c r="G67" s="14"/>
      <c r="H67" s="14"/>
      <c r="I67" s="14"/>
      <c r="J67" s="14"/>
      <c r="K67" s="14"/>
    </row>
    <row r="68" spans="1:11" x14ac:dyDescent="0.25">
      <c r="A68" s="20">
        <v>44657</v>
      </c>
      <c r="B68" s="184" t="s">
        <v>12966</v>
      </c>
      <c r="C68" s="21">
        <v>201</v>
      </c>
      <c r="D68" s="317"/>
      <c r="E68" s="21">
        <v>495.91</v>
      </c>
      <c r="F68" s="23"/>
      <c r="G68" s="14"/>
      <c r="H68" s="14"/>
      <c r="I68" s="14"/>
      <c r="J68" s="14"/>
      <c r="K68" s="14"/>
    </row>
    <row r="69" spans="1:11" x14ac:dyDescent="0.25">
      <c r="A69" s="20">
        <v>44657</v>
      </c>
      <c r="B69" s="184" t="s">
        <v>12967</v>
      </c>
      <c r="C69" s="21">
        <v>25</v>
      </c>
      <c r="D69" s="206"/>
      <c r="E69" s="21">
        <v>72.8</v>
      </c>
      <c r="F69" s="23"/>
      <c r="G69" s="14"/>
      <c r="H69" s="14"/>
      <c r="I69" s="14"/>
      <c r="J69" s="14"/>
      <c r="K69" s="14"/>
    </row>
    <row r="70" spans="1:11" x14ac:dyDescent="0.25">
      <c r="A70" s="20">
        <v>44657</v>
      </c>
      <c r="B70" s="216" t="s">
        <v>12968</v>
      </c>
      <c r="C70" s="67">
        <v>178</v>
      </c>
      <c r="D70" s="317"/>
      <c r="E70" s="21">
        <v>439.03</v>
      </c>
      <c r="F70" s="23"/>
      <c r="G70" s="14"/>
      <c r="H70" s="14"/>
      <c r="I70" s="14"/>
      <c r="J70" s="14"/>
      <c r="K70" s="14"/>
    </row>
    <row r="71" spans="1:11" x14ac:dyDescent="0.25">
      <c r="A71" s="20">
        <v>44657</v>
      </c>
      <c r="B71" s="21" t="s">
        <v>12969</v>
      </c>
      <c r="C71" s="21">
        <v>40</v>
      </c>
      <c r="D71" s="206"/>
      <c r="E71" s="21">
        <v>126</v>
      </c>
      <c r="F71" s="23"/>
      <c r="G71" s="14"/>
      <c r="H71" s="14"/>
      <c r="I71" s="14"/>
      <c r="J71" s="14"/>
      <c r="K71" s="14"/>
    </row>
    <row r="72" spans="1:11" x14ac:dyDescent="0.25">
      <c r="A72" s="20">
        <v>44657</v>
      </c>
      <c r="B72" s="21" t="s">
        <v>12970</v>
      </c>
      <c r="C72" s="21">
        <v>67</v>
      </c>
      <c r="D72" s="317">
        <v>210.33</v>
      </c>
      <c r="E72" s="21"/>
      <c r="F72" s="23"/>
      <c r="G72" s="14"/>
      <c r="H72" s="14"/>
      <c r="I72" s="14"/>
      <c r="J72" s="14"/>
      <c r="K72" s="14"/>
    </row>
    <row r="73" spans="1:11" x14ac:dyDescent="0.25">
      <c r="A73" s="20">
        <v>44657</v>
      </c>
      <c r="B73" s="21" t="s">
        <v>12971</v>
      </c>
      <c r="C73" s="21">
        <v>580</v>
      </c>
      <c r="D73" s="206"/>
      <c r="E73" s="113">
        <v>1261.45</v>
      </c>
      <c r="F73" s="16"/>
      <c r="G73" s="14"/>
      <c r="H73" s="14"/>
      <c r="I73" s="14"/>
      <c r="J73" s="14"/>
      <c r="K73" s="14"/>
    </row>
    <row r="74" spans="1:11" x14ac:dyDescent="0.25">
      <c r="A74" s="20">
        <v>44657</v>
      </c>
      <c r="B74" s="21" t="s">
        <v>12972</v>
      </c>
      <c r="C74" s="21">
        <v>40</v>
      </c>
      <c r="D74" s="317">
        <v>127.31</v>
      </c>
      <c r="E74" s="21"/>
      <c r="F74" s="23"/>
      <c r="G74" s="14"/>
      <c r="H74" s="14"/>
      <c r="I74" s="14"/>
      <c r="J74" s="14"/>
      <c r="K74" s="14"/>
    </row>
    <row r="75" spans="1:11" x14ac:dyDescent="0.25">
      <c r="A75" s="20">
        <v>44657</v>
      </c>
      <c r="B75" s="21" t="s">
        <v>12973</v>
      </c>
      <c r="C75" s="21">
        <v>32</v>
      </c>
      <c r="D75" s="206"/>
      <c r="E75" s="21">
        <v>103.5</v>
      </c>
      <c r="F75" s="23"/>
      <c r="G75" s="14"/>
      <c r="H75" s="14"/>
      <c r="I75" s="14"/>
      <c r="J75" s="14"/>
      <c r="K75" s="14"/>
    </row>
    <row r="76" spans="1:11" x14ac:dyDescent="0.25">
      <c r="A76" s="20">
        <v>44657</v>
      </c>
      <c r="B76" s="21" t="s">
        <v>12974</v>
      </c>
      <c r="C76" s="21">
        <v>24</v>
      </c>
      <c r="D76" s="317"/>
      <c r="E76" s="21">
        <v>59.95</v>
      </c>
      <c r="F76" s="23"/>
      <c r="G76" s="14"/>
      <c r="H76" s="14"/>
      <c r="I76" s="14"/>
      <c r="J76" s="14"/>
      <c r="K76" s="14"/>
    </row>
    <row r="77" spans="1:11" x14ac:dyDescent="0.25">
      <c r="A77" s="20">
        <v>44657</v>
      </c>
      <c r="B77" s="21" t="s">
        <v>12975</v>
      </c>
      <c r="C77" s="21">
        <v>46</v>
      </c>
      <c r="D77" s="206"/>
      <c r="E77" s="21">
        <v>194</v>
      </c>
      <c r="F77" s="23"/>
      <c r="G77" s="14"/>
      <c r="H77" s="14"/>
      <c r="I77" s="14"/>
      <c r="J77" s="14"/>
      <c r="K77" s="14"/>
    </row>
    <row r="78" spans="1:11" x14ac:dyDescent="0.25">
      <c r="A78" s="20">
        <v>44657</v>
      </c>
      <c r="B78" s="21" t="s">
        <v>12976</v>
      </c>
      <c r="C78" s="112">
        <v>968</v>
      </c>
      <c r="D78" s="206"/>
      <c r="E78" s="60">
        <v>1680.64</v>
      </c>
      <c r="F78" s="23"/>
      <c r="G78" s="14"/>
      <c r="H78" s="14"/>
      <c r="I78" s="14"/>
      <c r="J78" s="14"/>
      <c r="K78" s="14"/>
    </row>
    <row r="79" spans="1:11" x14ac:dyDescent="0.25">
      <c r="A79" s="20">
        <v>44657</v>
      </c>
      <c r="B79" s="21" t="s">
        <v>12977</v>
      </c>
      <c r="C79" s="21">
        <v>79</v>
      </c>
      <c r="D79" s="206"/>
      <c r="E79" s="21">
        <v>166.5</v>
      </c>
      <c r="F79" s="23"/>
      <c r="G79" s="14"/>
      <c r="H79" s="14"/>
      <c r="I79" s="14"/>
      <c r="J79" s="14"/>
      <c r="K79" s="14"/>
    </row>
    <row r="80" spans="1:11" x14ac:dyDescent="0.25">
      <c r="A80" s="20">
        <v>44657</v>
      </c>
      <c r="B80" s="21" t="s">
        <v>12978</v>
      </c>
      <c r="C80" s="21">
        <v>265</v>
      </c>
      <c r="D80" s="206"/>
      <c r="E80" s="21">
        <v>525.1</v>
      </c>
      <c r="F80" s="23"/>
      <c r="G80" s="14"/>
      <c r="H80" s="14"/>
      <c r="I80" s="14"/>
      <c r="J80" s="14"/>
      <c r="K80" s="14"/>
    </row>
    <row r="81" spans="1:11" x14ac:dyDescent="0.25">
      <c r="A81" s="20">
        <v>44657</v>
      </c>
      <c r="B81" s="21" t="s">
        <v>12979</v>
      </c>
      <c r="C81" s="21">
        <v>100</v>
      </c>
      <c r="D81" s="206"/>
      <c r="E81" s="21">
        <v>315</v>
      </c>
      <c r="F81" s="23"/>
      <c r="G81" s="14"/>
      <c r="H81" s="14"/>
      <c r="I81" s="14"/>
      <c r="J81" s="14"/>
      <c r="K81" s="14"/>
    </row>
    <row r="82" spans="1:11" x14ac:dyDescent="0.25">
      <c r="A82" s="20">
        <v>44657</v>
      </c>
      <c r="B82" s="21" t="s">
        <v>12980</v>
      </c>
      <c r="C82" s="21">
        <v>173</v>
      </c>
      <c r="D82" s="206"/>
      <c r="E82" s="60">
        <v>2294.17</v>
      </c>
      <c r="F82" s="23"/>
      <c r="G82" s="14"/>
      <c r="H82" s="14"/>
      <c r="I82" s="14"/>
      <c r="J82" s="14"/>
      <c r="K82" s="14"/>
    </row>
    <row r="83" spans="1:11" x14ac:dyDescent="0.25">
      <c r="A83" s="20">
        <v>44657</v>
      </c>
      <c r="B83" s="21" t="s">
        <v>12981</v>
      </c>
      <c r="C83" s="21">
        <v>102</v>
      </c>
      <c r="D83" s="340"/>
      <c r="E83" s="21">
        <v>234</v>
      </c>
      <c r="F83" s="16"/>
      <c r="G83" s="14"/>
      <c r="H83" s="14"/>
      <c r="I83" s="14"/>
      <c r="J83" s="14"/>
      <c r="K83" s="14"/>
    </row>
    <row r="84" spans="1:11" x14ac:dyDescent="0.25">
      <c r="A84" s="20">
        <v>44657</v>
      </c>
      <c r="B84" s="21" t="s">
        <v>12982</v>
      </c>
      <c r="C84" s="21">
        <v>109</v>
      </c>
      <c r="D84" s="206"/>
      <c r="E84" s="21">
        <v>252</v>
      </c>
      <c r="F84" s="23"/>
      <c r="G84" s="14"/>
      <c r="H84" s="14"/>
      <c r="I84" s="14"/>
      <c r="J84" s="14"/>
      <c r="K84" s="14"/>
    </row>
    <row r="85" spans="1:11" x14ac:dyDescent="0.25">
      <c r="A85" s="20">
        <v>44657</v>
      </c>
      <c r="B85" s="21" t="s">
        <v>12983</v>
      </c>
      <c r="C85" s="21">
        <v>10</v>
      </c>
      <c r="D85" s="21"/>
      <c r="E85" s="21">
        <v>45</v>
      </c>
      <c r="F85" s="16"/>
      <c r="G85" s="14"/>
      <c r="H85" s="14"/>
      <c r="I85" s="14"/>
      <c r="J85" s="14"/>
      <c r="K85" s="14"/>
    </row>
    <row r="86" spans="1:11" x14ac:dyDescent="0.25">
      <c r="A86" s="20">
        <v>44657</v>
      </c>
      <c r="B86" s="21" t="s">
        <v>12984</v>
      </c>
      <c r="C86" s="112">
        <v>22</v>
      </c>
      <c r="D86" s="112">
        <v>73.739999999999995</v>
      </c>
      <c r="E86" s="112"/>
      <c r="F86" s="23"/>
      <c r="G86" s="14"/>
      <c r="H86" s="14"/>
      <c r="I86" s="14"/>
      <c r="J86" s="14"/>
      <c r="K86" s="14"/>
    </row>
    <row r="87" spans="1:11" x14ac:dyDescent="0.25">
      <c r="A87" s="20">
        <v>44657</v>
      </c>
      <c r="B87" s="21" t="s">
        <v>12985</v>
      </c>
      <c r="C87" s="295">
        <v>45</v>
      </c>
      <c r="D87" s="295"/>
      <c r="E87" s="21">
        <v>220</v>
      </c>
      <c r="F87" s="23"/>
      <c r="G87" s="14"/>
      <c r="H87" s="14"/>
      <c r="I87" s="14"/>
      <c r="J87" s="14"/>
      <c r="K87" s="14"/>
    </row>
    <row r="88" spans="1:11" x14ac:dyDescent="0.25">
      <c r="A88" s="20">
        <v>44657</v>
      </c>
      <c r="B88" s="21" t="s">
        <v>12986</v>
      </c>
      <c r="C88" s="21">
        <v>122</v>
      </c>
      <c r="D88" s="21">
        <v>345.38</v>
      </c>
      <c r="E88" s="21"/>
      <c r="F88" s="23"/>
      <c r="G88" s="14"/>
      <c r="H88" s="14"/>
      <c r="I88" s="14"/>
      <c r="J88" s="14"/>
      <c r="K88" s="14"/>
    </row>
    <row r="89" spans="1:11" x14ac:dyDescent="0.25">
      <c r="A89" s="20">
        <v>44657</v>
      </c>
      <c r="B89" s="21" t="s">
        <v>12987</v>
      </c>
      <c r="C89" s="21">
        <v>25</v>
      </c>
      <c r="D89" s="21">
        <v>154.97999999999999</v>
      </c>
      <c r="E89" s="295"/>
      <c r="F89" s="23"/>
      <c r="G89" s="14"/>
      <c r="H89" s="14"/>
      <c r="I89" s="14"/>
      <c r="J89" s="14"/>
      <c r="K89" s="14"/>
    </row>
    <row r="90" spans="1:11" x14ac:dyDescent="0.25">
      <c r="A90" s="20">
        <v>44657</v>
      </c>
      <c r="B90" s="21" t="s">
        <v>12988</v>
      </c>
      <c r="C90" s="21">
        <v>42</v>
      </c>
      <c r="D90" s="21">
        <v>108.73</v>
      </c>
      <c r="E90" s="21"/>
      <c r="F90" s="23"/>
      <c r="G90" s="14"/>
      <c r="H90" s="14"/>
      <c r="I90" s="14"/>
      <c r="J90" s="14"/>
      <c r="K90" s="14"/>
    </row>
    <row r="91" spans="1:11" x14ac:dyDescent="0.25">
      <c r="A91" s="20">
        <v>44658</v>
      </c>
      <c r="B91" s="21" t="s">
        <v>12989</v>
      </c>
      <c r="C91" s="21">
        <v>480</v>
      </c>
      <c r="D91" s="295"/>
      <c r="E91" s="112">
        <v>801</v>
      </c>
      <c r="F91" s="14"/>
      <c r="G91" s="14"/>
      <c r="H91" s="14"/>
      <c r="I91" s="14"/>
      <c r="J91" s="14"/>
      <c r="K91" s="14"/>
    </row>
    <row r="92" spans="1:11" x14ac:dyDescent="0.25">
      <c r="A92" s="20">
        <v>44658</v>
      </c>
      <c r="B92" s="21" t="s">
        <v>12990</v>
      </c>
      <c r="C92" s="21">
        <v>56</v>
      </c>
      <c r="D92" s="112">
        <v>109.47</v>
      </c>
      <c r="E92" s="21"/>
      <c r="F92" s="14"/>
      <c r="G92" s="14"/>
      <c r="H92" s="14"/>
      <c r="I92" s="14"/>
      <c r="J92" s="14"/>
      <c r="K92" s="14"/>
    </row>
    <row r="93" spans="1:11" x14ac:dyDescent="0.25">
      <c r="A93" s="20">
        <v>44658</v>
      </c>
      <c r="B93" s="21" t="s">
        <v>12991</v>
      </c>
      <c r="C93" s="21">
        <v>513</v>
      </c>
      <c r="D93" s="295"/>
      <c r="E93" s="60">
        <v>1339.85</v>
      </c>
      <c r="F93" s="14"/>
      <c r="G93" s="14"/>
      <c r="H93" s="14"/>
      <c r="I93" s="14"/>
      <c r="J93" s="14"/>
      <c r="K93" s="14"/>
    </row>
    <row r="94" spans="1:11" x14ac:dyDescent="0.25">
      <c r="A94" s="20">
        <v>44658</v>
      </c>
      <c r="B94" s="21" t="s">
        <v>12992</v>
      </c>
      <c r="C94" s="21">
        <v>41</v>
      </c>
      <c r="D94" s="295"/>
      <c r="E94" s="21">
        <v>90</v>
      </c>
      <c r="F94" s="14"/>
      <c r="G94" s="14"/>
      <c r="H94" s="14"/>
      <c r="I94" s="14"/>
      <c r="J94" s="14"/>
      <c r="K94" s="14"/>
    </row>
    <row r="95" spans="1:11" x14ac:dyDescent="0.25">
      <c r="A95" s="20">
        <v>44658</v>
      </c>
      <c r="B95" s="21" t="s">
        <v>12993</v>
      </c>
      <c r="C95" s="21">
        <v>53</v>
      </c>
      <c r="D95" s="112"/>
      <c r="E95" s="21">
        <v>117</v>
      </c>
      <c r="F95" s="14"/>
      <c r="G95" s="14"/>
      <c r="H95" s="14"/>
      <c r="I95" s="14"/>
      <c r="J95" s="14"/>
      <c r="K95" s="14"/>
    </row>
    <row r="96" spans="1:11" x14ac:dyDescent="0.25">
      <c r="A96" s="20">
        <v>44658</v>
      </c>
      <c r="B96" s="21" t="s">
        <v>12994</v>
      </c>
      <c r="C96" s="21">
        <v>123</v>
      </c>
      <c r="D96" s="295"/>
      <c r="E96" s="21">
        <v>288</v>
      </c>
      <c r="F96" s="14"/>
      <c r="G96" s="14"/>
      <c r="H96" s="14"/>
      <c r="I96" s="14"/>
      <c r="J96" s="14"/>
      <c r="K96" s="14"/>
    </row>
    <row r="97" spans="1:11" x14ac:dyDescent="0.25">
      <c r="A97" s="20">
        <v>44658</v>
      </c>
      <c r="B97" s="21" t="s">
        <v>12995</v>
      </c>
      <c r="C97" s="21">
        <v>27</v>
      </c>
      <c r="D97" s="295"/>
      <c r="E97" s="21">
        <v>88.4</v>
      </c>
      <c r="F97" s="287" t="s">
        <v>13102</v>
      </c>
      <c r="G97" s="14"/>
      <c r="H97" s="14"/>
      <c r="I97" s="14"/>
      <c r="J97" s="14"/>
      <c r="K97" s="14"/>
    </row>
    <row r="98" spans="1:11" x14ac:dyDescent="0.25">
      <c r="A98" s="20">
        <v>44658</v>
      </c>
      <c r="B98" s="21" t="s">
        <v>12996</v>
      </c>
      <c r="C98" s="21">
        <v>70</v>
      </c>
      <c r="D98" s="112"/>
      <c r="E98" s="21">
        <v>179.85</v>
      </c>
      <c r="F98" s="14"/>
      <c r="G98" s="14"/>
      <c r="H98" s="14"/>
      <c r="I98" s="14"/>
      <c r="J98" s="14"/>
      <c r="K98" s="14"/>
    </row>
    <row r="99" spans="1:11" x14ac:dyDescent="0.25">
      <c r="A99" s="20">
        <v>44658</v>
      </c>
      <c r="B99" s="21" t="s">
        <v>12997</v>
      </c>
      <c r="C99" s="21">
        <v>19</v>
      </c>
      <c r="D99" s="112">
        <v>66.42</v>
      </c>
      <c r="E99" s="21"/>
      <c r="F99" s="14"/>
      <c r="G99" s="14"/>
      <c r="H99" s="14"/>
      <c r="I99" s="14"/>
      <c r="J99" s="14"/>
      <c r="K99" s="14"/>
    </row>
    <row r="100" spans="1:11" x14ac:dyDescent="0.25">
      <c r="A100" s="20">
        <v>44658</v>
      </c>
      <c r="B100" s="21" t="s">
        <v>12998</v>
      </c>
      <c r="C100" s="21">
        <v>375</v>
      </c>
      <c r="D100" s="295"/>
      <c r="E100" s="21">
        <v>873</v>
      </c>
      <c r="F100" s="14"/>
      <c r="G100" s="14"/>
      <c r="H100" s="14"/>
      <c r="I100" s="14"/>
      <c r="J100" s="14"/>
      <c r="K100" s="14"/>
    </row>
    <row r="101" spans="1:11" x14ac:dyDescent="0.25">
      <c r="A101" s="20">
        <v>44658</v>
      </c>
      <c r="B101" s="21" t="s">
        <v>12999</v>
      </c>
      <c r="C101" s="21">
        <v>5</v>
      </c>
      <c r="D101" s="295"/>
      <c r="E101" s="21">
        <v>41.6</v>
      </c>
      <c r="F101" s="14"/>
      <c r="G101" s="14"/>
      <c r="H101" s="14"/>
      <c r="I101" s="14"/>
      <c r="J101" s="14"/>
      <c r="K101" s="14"/>
    </row>
    <row r="102" spans="1:11" x14ac:dyDescent="0.25">
      <c r="A102" s="20">
        <v>44658</v>
      </c>
      <c r="B102" s="21" t="s">
        <v>13000</v>
      </c>
      <c r="C102" s="21">
        <v>100</v>
      </c>
      <c r="D102" s="295"/>
      <c r="E102" s="21">
        <v>261</v>
      </c>
      <c r="F102" s="14"/>
      <c r="G102" s="14"/>
      <c r="H102" s="14"/>
      <c r="I102" s="14"/>
      <c r="J102" s="14"/>
      <c r="K102" s="14"/>
    </row>
    <row r="103" spans="1:11" x14ac:dyDescent="0.25">
      <c r="A103" s="20">
        <v>44658</v>
      </c>
      <c r="B103" s="21" t="s">
        <v>13001</v>
      </c>
      <c r="C103" s="21">
        <v>225</v>
      </c>
      <c r="D103" s="21">
        <v>690.52</v>
      </c>
      <c r="E103" s="21"/>
      <c r="F103" s="14"/>
      <c r="G103" s="14"/>
      <c r="H103" s="14"/>
      <c r="I103" s="14"/>
      <c r="J103" s="14"/>
      <c r="K103" s="14"/>
    </row>
    <row r="104" spans="1:11" x14ac:dyDescent="0.25">
      <c r="A104" s="20">
        <v>44658</v>
      </c>
      <c r="B104" s="21" t="s">
        <v>13002</v>
      </c>
      <c r="C104" s="21">
        <v>15</v>
      </c>
      <c r="D104" s="21">
        <v>109.47</v>
      </c>
      <c r="E104" s="21"/>
      <c r="F104" s="14"/>
      <c r="G104" s="14"/>
      <c r="H104" s="14"/>
      <c r="I104" s="14"/>
      <c r="J104" s="14"/>
      <c r="K104" s="14"/>
    </row>
    <row r="105" spans="1:11" x14ac:dyDescent="0.25">
      <c r="A105" s="20">
        <v>44658</v>
      </c>
      <c r="B105" s="21" t="s">
        <v>13003</v>
      </c>
      <c r="C105" s="21">
        <v>161</v>
      </c>
      <c r="D105" s="295"/>
      <c r="E105" s="21">
        <v>351</v>
      </c>
      <c r="F105" s="14"/>
      <c r="G105" s="14"/>
      <c r="H105" s="14"/>
      <c r="I105" s="14"/>
      <c r="J105" s="14"/>
      <c r="K105" s="14"/>
    </row>
    <row r="106" spans="1:11" x14ac:dyDescent="0.25">
      <c r="A106" s="20">
        <v>44658</v>
      </c>
      <c r="B106" s="21" t="s">
        <v>13004</v>
      </c>
      <c r="C106" s="21">
        <v>25</v>
      </c>
      <c r="D106" s="21"/>
      <c r="E106" s="21">
        <v>54.5</v>
      </c>
      <c r="F106" s="14"/>
      <c r="G106" s="14"/>
      <c r="H106" s="14"/>
      <c r="I106" s="14"/>
      <c r="J106" s="14"/>
      <c r="K106" s="14"/>
    </row>
    <row r="107" spans="1:11" x14ac:dyDescent="0.25">
      <c r="A107" s="20">
        <v>44658</v>
      </c>
      <c r="B107" s="21" t="s">
        <v>13005</v>
      </c>
      <c r="C107" s="295">
        <v>28</v>
      </c>
      <c r="D107" s="112">
        <v>136.04</v>
      </c>
      <c r="E107" s="295"/>
      <c r="F107" s="14"/>
      <c r="G107" s="14"/>
      <c r="H107" s="14"/>
      <c r="I107" s="14"/>
      <c r="J107" s="14"/>
      <c r="K107" s="14"/>
    </row>
    <row r="108" spans="1:11" x14ac:dyDescent="0.25">
      <c r="A108" s="20">
        <v>44658</v>
      </c>
      <c r="B108" s="21" t="s">
        <v>13006</v>
      </c>
      <c r="C108" s="21">
        <v>535</v>
      </c>
      <c r="D108" s="295"/>
      <c r="E108" s="60">
        <v>1174.5</v>
      </c>
      <c r="F108" s="14"/>
      <c r="G108" s="14"/>
      <c r="H108" s="14"/>
      <c r="I108" s="14"/>
      <c r="J108" s="14"/>
      <c r="K108" s="14"/>
    </row>
    <row r="109" spans="1:11" x14ac:dyDescent="0.25">
      <c r="A109" s="20">
        <v>44658</v>
      </c>
      <c r="B109" s="21" t="s">
        <v>13007</v>
      </c>
      <c r="C109" s="21">
        <v>120</v>
      </c>
      <c r="D109" s="295"/>
      <c r="E109" s="21">
        <v>189</v>
      </c>
      <c r="F109" s="14"/>
      <c r="G109" s="14"/>
      <c r="H109" s="14"/>
      <c r="I109" s="14"/>
      <c r="J109" s="14"/>
      <c r="K109" s="14"/>
    </row>
    <row r="110" spans="1:11" x14ac:dyDescent="0.25">
      <c r="A110" s="20">
        <v>44658</v>
      </c>
      <c r="B110" s="21" t="s">
        <v>13008</v>
      </c>
      <c r="C110" s="21">
        <v>74</v>
      </c>
      <c r="D110" s="112"/>
      <c r="E110" s="21">
        <v>126</v>
      </c>
      <c r="F110" s="14"/>
      <c r="G110" s="14"/>
      <c r="H110" s="14"/>
      <c r="I110" s="14"/>
      <c r="J110" s="14"/>
      <c r="K110" s="14"/>
    </row>
    <row r="111" spans="1:11" x14ac:dyDescent="0.25">
      <c r="A111" s="20">
        <v>44658</v>
      </c>
      <c r="B111" s="21" t="s">
        <v>13009</v>
      </c>
      <c r="C111" s="21">
        <v>72</v>
      </c>
      <c r="D111" s="295"/>
      <c r="E111" s="21">
        <v>148.5</v>
      </c>
      <c r="F111" s="14"/>
      <c r="G111" s="14"/>
      <c r="H111" s="14"/>
      <c r="I111" s="14"/>
      <c r="J111" s="14"/>
      <c r="K111" s="14"/>
    </row>
    <row r="112" spans="1:11" x14ac:dyDescent="0.25">
      <c r="A112" s="20">
        <v>44658</v>
      </c>
      <c r="B112" s="21" t="s">
        <v>13010</v>
      </c>
      <c r="C112" s="21">
        <v>28</v>
      </c>
      <c r="D112" s="112">
        <v>89.54</v>
      </c>
      <c r="E112" s="21"/>
      <c r="F112" s="14"/>
      <c r="G112" s="14"/>
      <c r="H112" s="14"/>
      <c r="I112" s="14"/>
      <c r="J112" s="14"/>
      <c r="K112" s="14"/>
    </row>
    <row r="113" spans="1:11" x14ac:dyDescent="0.25">
      <c r="A113" s="20">
        <v>44658</v>
      </c>
      <c r="B113" s="21" t="s">
        <v>13011</v>
      </c>
      <c r="C113" s="21">
        <v>13</v>
      </c>
      <c r="D113" s="295"/>
      <c r="E113" s="21">
        <v>52</v>
      </c>
      <c r="F113" s="14"/>
      <c r="G113" s="14"/>
      <c r="H113" s="14"/>
      <c r="I113" s="14"/>
      <c r="J113" s="14"/>
      <c r="K113" s="14"/>
    </row>
    <row r="114" spans="1:11" x14ac:dyDescent="0.25">
      <c r="A114" s="20">
        <v>44658</v>
      </c>
      <c r="B114" s="21" t="s">
        <v>13012</v>
      </c>
      <c r="C114" s="21">
        <v>160</v>
      </c>
      <c r="D114" s="21"/>
      <c r="E114" s="21">
        <v>409.5</v>
      </c>
      <c r="F114" s="14"/>
      <c r="G114" s="14"/>
      <c r="H114" s="14"/>
      <c r="I114" s="14"/>
      <c r="J114" s="14"/>
      <c r="K114" s="14"/>
    </row>
    <row r="115" spans="1:11" x14ac:dyDescent="0.25">
      <c r="A115" s="20">
        <v>44658</v>
      </c>
      <c r="B115" s="21" t="s">
        <v>13013</v>
      </c>
      <c r="C115" s="21">
        <v>23</v>
      </c>
      <c r="D115" s="21"/>
      <c r="E115" s="21">
        <v>124.8</v>
      </c>
      <c r="F115" s="14"/>
      <c r="G115" s="14"/>
      <c r="H115" s="14"/>
      <c r="I115" s="14"/>
      <c r="J115" s="14"/>
      <c r="K115" s="14"/>
    </row>
    <row r="116" spans="1:11" x14ac:dyDescent="0.25">
      <c r="A116" s="20">
        <v>44658</v>
      </c>
      <c r="B116" s="21" t="s">
        <v>13014</v>
      </c>
      <c r="C116" s="21">
        <v>149</v>
      </c>
      <c r="D116" s="21"/>
      <c r="E116" s="21">
        <v>321.60000000000002</v>
      </c>
      <c r="F116" s="14"/>
      <c r="G116" s="14"/>
      <c r="H116" s="14"/>
      <c r="I116" s="14"/>
      <c r="J116" s="14"/>
      <c r="K116" s="14"/>
    </row>
    <row r="117" spans="1:11" x14ac:dyDescent="0.25">
      <c r="A117" s="20">
        <v>44658</v>
      </c>
      <c r="B117" s="21" t="s">
        <v>12937</v>
      </c>
      <c r="C117" s="21">
        <v>198</v>
      </c>
      <c r="D117" s="112"/>
      <c r="E117" s="21"/>
      <c r="F117" s="14"/>
      <c r="G117" s="14"/>
      <c r="H117" s="14"/>
      <c r="I117" s="14"/>
      <c r="J117" s="14"/>
      <c r="K117" s="14"/>
    </row>
    <row r="118" spans="1:11" x14ac:dyDescent="0.25">
      <c r="A118" s="20">
        <v>44658</v>
      </c>
      <c r="B118" s="21" t="s">
        <v>13015</v>
      </c>
      <c r="C118" s="21">
        <v>34</v>
      </c>
      <c r="D118" s="21"/>
      <c r="E118" s="21">
        <v>85.5</v>
      </c>
      <c r="F118" s="14"/>
      <c r="G118" s="14"/>
      <c r="H118" s="14"/>
      <c r="I118" s="14"/>
      <c r="J118" s="14"/>
      <c r="K118" s="14"/>
    </row>
    <row r="119" spans="1:11" x14ac:dyDescent="0.25">
      <c r="A119" s="20">
        <v>44658</v>
      </c>
      <c r="B119" s="21" t="s">
        <v>13016</v>
      </c>
      <c r="C119" s="21">
        <v>490</v>
      </c>
      <c r="D119" s="112"/>
      <c r="E119" s="21">
        <v>996.3</v>
      </c>
      <c r="F119" s="23"/>
      <c r="H119" s="14"/>
      <c r="I119" s="14"/>
      <c r="J119" s="14"/>
      <c r="K119" s="14"/>
    </row>
    <row r="120" spans="1:11" x14ac:dyDescent="0.25">
      <c r="A120" s="20">
        <v>44658</v>
      </c>
      <c r="B120" s="67" t="s">
        <v>13017</v>
      </c>
      <c r="C120" s="67">
        <v>235</v>
      </c>
      <c r="D120" s="21"/>
      <c r="E120" s="21">
        <v>518.70000000000005</v>
      </c>
      <c r="F120" s="23"/>
      <c r="H120" s="14"/>
      <c r="I120" s="14"/>
      <c r="J120" s="14"/>
      <c r="K120" s="14"/>
    </row>
    <row r="121" spans="1:11" x14ac:dyDescent="0.25">
      <c r="A121" s="20">
        <v>44659</v>
      </c>
      <c r="B121" s="21" t="s">
        <v>13018</v>
      </c>
      <c r="C121" s="21">
        <v>228</v>
      </c>
      <c r="D121" s="317">
        <v>653.13</v>
      </c>
      <c r="E121" s="21"/>
      <c r="F121" s="14"/>
      <c r="G121" s="14"/>
      <c r="H121" s="14"/>
      <c r="I121" s="14"/>
      <c r="J121" s="14"/>
      <c r="K121" s="14"/>
    </row>
    <row r="122" spans="1:11" x14ac:dyDescent="0.25">
      <c r="A122" s="20">
        <v>44659</v>
      </c>
      <c r="B122" s="21" t="s">
        <v>13019</v>
      </c>
      <c r="C122" s="21">
        <v>57</v>
      </c>
      <c r="D122" s="317"/>
      <c r="E122" s="21">
        <v>186.9</v>
      </c>
      <c r="F122" s="14"/>
      <c r="G122" s="14"/>
      <c r="H122" s="14"/>
      <c r="I122" s="14"/>
      <c r="J122" s="14"/>
      <c r="K122" s="14"/>
    </row>
    <row r="123" spans="1:11" x14ac:dyDescent="0.25">
      <c r="A123" s="20">
        <v>44659</v>
      </c>
      <c r="B123" s="21" t="s">
        <v>13020</v>
      </c>
      <c r="C123" s="21">
        <v>37</v>
      </c>
      <c r="D123" s="206"/>
      <c r="E123" s="21">
        <v>81</v>
      </c>
      <c r="F123" s="14"/>
      <c r="G123" s="14"/>
    </row>
    <row r="124" spans="1:11" x14ac:dyDescent="0.25">
      <c r="A124" s="20">
        <v>44659</v>
      </c>
      <c r="B124" s="21" t="s">
        <v>13021</v>
      </c>
      <c r="C124" s="21">
        <v>1725</v>
      </c>
      <c r="D124" s="206"/>
      <c r="E124" s="60">
        <v>3106.8</v>
      </c>
      <c r="F124" s="14"/>
      <c r="G124" s="14"/>
    </row>
    <row r="125" spans="1:11" x14ac:dyDescent="0.25">
      <c r="A125" s="20">
        <v>44659</v>
      </c>
      <c r="B125" s="21" t="s">
        <v>13022</v>
      </c>
      <c r="C125" s="21">
        <v>70</v>
      </c>
      <c r="D125" s="317"/>
      <c r="E125" s="21">
        <v>144</v>
      </c>
      <c r="F125" s="14"/>
      <c r="G125" s="14"/>
      <c r="H125" s="14"/>
      <c r="I125" s="14"/>
      <c r="J125" s="14"/>
      <c r="K125" s="14"/>
    </row>
    <row r="126" spans="1:11" x14ac:dyDescent="0.25">
      <c r="A126" s="20">
        <v>44659</v>
      </c>
      <c r="B126" s="21" t="s">
        <v>13023</v>
      </c>
      <c r="C126" s="112">
        <v>1088</v>
      </c>
      <c r="D126" s="206"/>
      <c r="E126" s="60">
        <v>2952</v>
      </c>
      <c r="F126" s="14"/>
      <c r="G126" s="14"/>
      <c r="H126" s="14"/>
      <c r="I126" s="14"/>
      <c r="J126" s="14"/>
      <c r="K126" s="14"/>
    </row>
    <row r="127" spans="1:11" x14ac:dyDescent="0.25">
      <c r="A127" s="20">
        <v>44659</v>
      </c>
      <c r="B127" s="21" t="s">
        <v>13024</v>
      </c>
      <c r="C127" s="112">
        <v>28</v>
      </c>
      <c r="D127" s="317"/>
      <c r="E127" s="21">
        <v>62.4</v>
      </c>
      <c r="F127" s="14"/>
      <c r="G127" s="14"/>
      <c r="H127" s="14"/>
      <c r="I127" s="14"/>
      <c r="J127" s="14"/>
      <c r="K127" s="14"/>
    </row>
    <row r="128" spans="1:11" x14ac:dyDescent="0.25">
      <c r="A128" s="20">
        <v>44659</v>
      </c>
      <c r="B128" s="21" t="s">
        <v>13025</v>
      </c>
      <c r="C128" s="112">
        <v>45</v>
      </c>
      <c r="D128" s="21"/>
      <c r="E128" s="67">
        <v>108</v>
      </c>
      <c r="F128" s="14"/>
      <c r="G128" s="14"/>
      <c r="H128" s="14"/>
      <c r="I128" s="14"/>
      <c r="J128" s="14"/>
      <c r="K128" s="14"/>
    </row>
    <row r="129" spans="1:11" x14ac:dyDescent="0.25">
      <c r="A129" s="250">
        <v>44659</v>
      </c>
      <c r="B129" s="21" t="s">
        <v>13026</v>
      </c>
      <c r="C129" s="112">
        <v>27</v>
      </c>
      <c r="D129" s="21"/>
      <c r="E129" s="21">
        <v>90</v>
      </c>
      <c r="F129" s="14"/>
      <c r="G129" s="14"/>
      <c r="H129" s="14"/>
      <c r="I129" s="14"/>
      <c r="J129" s="14"/>
      <c r="K129" s="14"/>
    </row>
    <row r="130" spans="1:11" x14ac:dyDescent="0.25">
      <c r="A130" s="250">
        <v>44659</v>
      </c>
      <c r="B130" s="21" t="s">
        <v>13027</v>
      </c>
      <c r="C130" s="21">
        <v>50</v>
      </c>
      <c r="D130" s="112"/>
      <c r="E130" s="21">
        <v>168</v>
      </c>
      <c r="F130" s="14"/>
      <c r="G130" s="14"/>
      <c r="H130" s="14"/>
      <c r="I130" s="14"/>
      <c r="J130" s="14"/>
      <c r="K130" s="14"/>
    </row>
    <row r="131" spans="1:11" x14ac:dyDescent="0.25">
      <c r="A131" s="250">
        <v>44659</v>
      </c>
      <c r="B131" s="21" t="s">
        <v>13028</v>
      </c>
      <c r="C131" s="21">
        <v>333</v>
      </c>
      <c r="D131" s="21"/>
      <c r="E131" s="21">
        <v>769.5</v>
      </c>
      <c r="F131" s="14"/>
      <c r="G131" s="14"/>
      <c r="H131" s="14"/>
      <c r="I131" s="14"/>
      <c r="J131" s="14"/>
      <c r="K131" s="14"/>
    </row>
    <row r="132" spans="1:11" x14ac:dyDescent="0.25">
      <c r="A132" s="250">
        <v>44659</v>
      </c>
      <c r="B132" s="21" t="s">
        <v>13029</v>
      </c>
      <c r="C132" s="21">
        <v>13</v>
      </c>
      <c r="D132" s="21"/>
      <c r="E132" s="21">
        <v>58.5</v>
      </c>
      <c r="F132" s="14"/>
      <c r="G132" s="14"/>
      <c r="H132" s="14"/>
      <c r="I132" s="14"/>
      <c r="J132" s="14"/>
      <c r="K132" s="14"/>
    </row>
    <row r="133" spans="1:11" x14ac:dyDescent="0.25">
      <c r="A133" s="250">
        <v>44659</v>
      </c>
      <c r="B133" s="21" t="s">
        <v>13030</v>
      </c>
      <c r="C133" s="112">
        <v>10</v>
      </c>
      <c r="D133" s="21"/>
      <c r="E133" s="21">
        <v>23.76</v>
      </c>
      <c r="F133" s="14"/>
      <c r="G133" s="14"/>
      <c r="H133" s="14"/>
      <c r="I133" s="14"/>
      <c r="J133" s="14"/>
      <c r="K133" s="14"/>
    </row>
    <row r="134" spans="1:11" x14ac:dyDescent="0.25">
      <c r="A134" s="250">
        <v>44659</v>
      </c>
      <c r="B134" s="21" t="s">
        <v>13031</v>
      </c>
      <c r="C134" s="112">
        <v>191</v>
      </c>
      <c r="D134" s="21"/>
      <c r="E134" s="21">
        <v>427.5</v>
      </c>
      <c r="F134" s="14"/>
      <c r="G134" s="14"/>
      <c r="H134" s="14"/>
      <c r="I134" s="14"/>
      <c r="J134" s="14"/>
      <c r="K134" s="14"/>
    </row>
    <row r="135" spans="1:11" x14ac:dyDescent="0.25">
      <c r="A135" s="250">
        <v>44659</v>
      </c>
      <c r="B135" s="21" t="s">
        <v>13032</v>
      </c>
      <c r="C135" s="21">
        <v>510</v>
      </c>
      <c r="D135" s="21"/>
      <c r="E135" s="60">
        <v>1262.5999999999999</v>
      </c>
      <c r="F135" s="14"/>
      <c r="G135" s="14"/>
      <c r="H135" s="14"/>
      <c r="I135" s="14"/>
      <c r="J135" s="14"/>
      <c r="K135" s="14"/>
    </row>
    <row r="136" spans="1:11" x14ac:dyDescent="0.25">
      <c r="A136" s="250">
        <v>44659</v>
      </c>
      <c r="B136" s="21" t="s">
        <v>13033</v>
      </c>
      <c r="C136" s="21">
        <v>93</v>
      </c>
      <c r="D136" s="21"/>
      <c r="E136" s="21">
        <v>306.8</v>
      </c>
      <c r="F136" s="14"/>
      <c r="G136" s="14"/>
      <c r="H136" s="14"/>
      <c r="I136" s="14"/>
      <c r="J136" s="14"/>
      <c r="K136" s="14"/>
    </row>
    <row r="137" spans="1:11" x14ac:dyDescent="0.25">
      <c r="A137" s="250">
        <v>44659</v>
      </c>
      <c r="B137" s="21" t="s">
        <v>13034</v>
      </c>
      <c r="C137" s="21">
        <v>814</v>
      </c>
      <c r="D137" s="112"/>
      <c r="E137" s="60">
        <v>1386</v>
      </c>
      <c r="F137" s="14"/>
      <c r="G137" s="14"/>
      <c r="H137" s="14"/>
      <c r="I137" s="14"/>
      <c r="J137" s="14"/>
      <c r="K137" s="14"/>
    </row>
    <row r="138" spans="1:11" x14ac:dyDescent="0.25">
      <c r="A138" s="250">
        <v>44659</v>
      </c>
      <c r="B138" s="21" t="s">
        <v>13035</v>
      </c>
      <c r="C138" s="21">
        <v>24</v>
      </c>
      <c r="D138" s="112"/>
      <c r="E138" s="21">
        <v>52</v>
      </c>
      <c r="F138" s="23"/>
      <c r="H138" s="14"/>
      <c r="I138" s="14"/>
      <c r="J138" s="14"/>
      <c r="K138" s="14"/>
    </row>
    <row r="139" spans="1:11" x14ac:dyDescent="0.25">
      <c r="A139" s="250">
        <v>44659</v>
      </c>
      <c r="B139" s="21" t="s">
        <v>13036</v>
      </c>
      <c r="C139" s="21">
        <v>72</v>
      </c>
      <c r="D139" s="21">
        <v>204.8</v>
      </c>
      <c r="E139" s="21"/>
      <c r="F139" s="23"/>
      <c r="H139" s="14"/>
      <c r="I139" s="14"/>
      <c r="J139" s="14"/>
      <c r="K139" s="14"/>
    </row>
    <row r="140" spans="1:11" x14ac:dyDescent="0.25">
      <c r="A140" s="250">
        <v>44659</v>
      </c>
      <c r="B140" s="21" t="s">
        <v>13037</v>
      </c>
      <c r="C140" s="21">
        <v>50</v>
      </c>
      <c r="D140" s="21">
        <v>154.97999999999999</v>
      </c>
      <c r="E140" s="21"/>
      <c r="F140" s="14"/>
      <c r="G140" s="14"/>
      <c r="H140" s="14"/>
      <c r="I140" s="14"/>
      <c r="J140" s="14"/>
      <c r="K140" s="14"/>
    </row>
    <row r="141" spans="1:11" x14ac:dyDescent="0.25">
      <c r="A141" s="250">
        <v>44662</v>
      </c>
      <c r="B141" s="21" t="s">
        <v>13038</v>
      </c>
      <c r="C141" s="21">
        <v>100</v>
      </c>
      <c r="D141" s="21">
        <v>309.95999999999998</v>
      </c>
      <c r="E141" s="21"/>
      <c r="F141" s="14"/>
      <c r="G141" s="14"/>
      <c r="H141" s="14"/>
      <c r="I141" s="14"/>
      <c r="J141" s="14"/>
      <c r="K141" s="14"/>
    </row>
    <row r="142" spans="1:11" x14ac:dyDescent="0.25">
      <c r="A142" s="250">
        <v>44662</v>
      </c>
      <c r="B142" s="21" t="s">
        <v>13039</v>
      </c>
      <c r="C142" s="21">
        <v>34</v>
      </c>
      <c r="D142" s="21">
        <v>116.24</v>
      </c>
      <c r="E142" s="21"/>
      <c r="F142" s="14"/>
      <c r="G142" s="14"/>
      <c r="H142" s="14"/>
      <c r="I142" s="14"/>
      <c r="J142" s="14"/>
      <c r="K142" s="14"/>
    </row>
    <row r="143" spans="1:11" x14ac:dyDescent="0.25">
      <c r="A143" s="250">
        <v>44662</v>
      </c>
      <c r="B143" s="21" t="s">
        <v>13040</v>
      </c>
      <c r="C143" s="21">
        <v>28</v>
      </c>
      <c r="D143" s="112"/>
      <c r="E143" s="21">
        <v>93.6</v>
      </c>
      <c r="F143" s="14"/>
      <c r="G143" s="14"/>
      <c r="H143" s="14"/>
      <c r="I143" s="14"/>
      <c r="J143" s="14"/>
      <c r="K143" s="14"/>
    </row>
    <row r="144" spans="1:11" x14ac:dyDescent="0.25">
      <c r="A144" s="250">
        <v>44662</v>
      </c>
      <c r="B144" s="21" t="s">
        <v>13041</v>
      </c>
      <c r="C144" s="21">
        <v>25</v>
      </c>
      <c r="D144" s="21"/>
      <c r="E144" s="21">
        <v>57.2</v>
      </c>
      <c r="F144" s="14"/>
      <c r="G144" s="14"/>
      <c r="H144" s="14"/>
      <c r="I144" s="14"/>
      <c r="J144" s="14"/>
      <c r="K144" s="14"/>
    </row>
    <row r="145" spans="1:11" x14ac:dyDescent="0.25">
      <c r="A145" s="250">
        <v>44662</v>
      </c>
      <c r="B145" s="21" t="s">
        <v>13042</v>
      </c>
      <c r="C145" s="21">
        <v>184</v>
      </c>
      <c r="D145" s="21"/>
      <c r="E145" s="21">
        <v>481.58</v>
      </c>
      <c r="F145" s="14"/>
      <c r="G145" s="14"/>
      <c r="H145" s="14"/>
      <c r="I145" s="14"/>
      <c r="J145" s="14"/>
      <c r="K145" s="14"/>
    </row>
    <row r="146" spans="1:11" x14ac:dyDescent="0.25">
      <c r="A146" s="250">
        <v>44662</v>
      </c>
      <c r="B146" s="21" t="s">
        <v>13043</v>
      </c>
      <c r="C146" s="21">
        <v>20</v>
      </c>
      <c r="D146" s="21">
        <v>77.489999999999995</v>
      </c>
      <c r="E146" s="21"/>
      <c r="F146" s="14"/>
      <c r="G146" s="14"/>
      <c r="H146" s="14"/>
      <c r="I146" s="14"/>
      <c r="J146" s="14"/>
      <c r="K146" s="14"/>
    </row>
    <row r="147" spans="1:11" x14ac:dyDescent="0.25">
      <c r="A147" s="250">
        <v>44662</v>
      </c>
      <c r="B147" s="21" t="s">
        <v>13044</v>
      </c>
      <c r="C147" s="21">
        <v>25</v>
      </c>
      <c r="D147" s="21">
        <v>109.47</v>
      </c>
      <c r="E147" s="21"/>
      <c r="F147" s="14"/>
      <c r="G147" s="14"/>
      <c r="H147" s="14"/>
      <c r="I147" s="14"/>
      <c r="J147" s="14"/>
      <c r="K147" s="14"/>
    </row>
    <row r="148" spans="1:11" x14ac:dyDescent="0.25">
      <c r="A148" s="250">
        <v>44662</v>
      </c>
      <c r="B148" s="21" t="s">
        <v>13045</v>
      </c>
      <c r="C148" s="21">
        <v>112</v>
      </c>
      <c r="D148" s="21"/>
      <c r="E148" s="21">
        <v>240.3</v>
      </c>
      <c r="F148" s="14"/>
      <c r="G148" s="14"/>
      <c r="H148" s="14"/>
      <c r="I148" s="14"/>
      <c r="J148" s="14"/>
      <c r="K148" s="14"/>
    </row>
    <row r="149" spans="1:11" x14ac:dyDescent="0.25">
      <c r="A149" s="250">
        <v>44662</v>
      </c>
      <c r="B149" s="21" t="s">
        <v>13046</v>
      </c>
      <c r="C149" s="21">
        <v>20</v>
      </c>
      <c r="D149" s="21"/>
      <c r="E149" s="21">
        <v>97</v>
      </c>
      <c r="F149" s="14"/>
      <c r="G149" s="14"/>
      <c r="H149" s="14"/>
      <c r="I149" s="14"/>
      <c r="J149" s="14"/>
      <c r="K149" s="14"/>
    </row>
    <row r="150" spans="1:11" x14ac:dyDescent="0.25">
      <c r="A150" s="250">
        <v>44662</v>
      </c>
      <c r="B150" s="21" t="s">
        <v>13047</v>
      </c>
      <c r="C150" s="21">
        <v>118</v>
      </c>
      <c r="D150" s="21"/>
      <c r="E150" s="21">
        <v>209</v>
      </c>
      <c r="F150" s="14"/>
      <c r="G150" s="14"/>
      <c r="H150" s="14"/>
      <c r="I150" s="14"/>
      <c r="J150" s="14"/>
      <c r="K150" s="14"/>
    </row>
    <row r="151" spans="1:11" x14ac:dyDescent="0.25">
      <c r="A151" s="250">
        <v>44662</v>
      </c>
      <c r="B151" s="21" t="s">
        <v>13048</v>
      </c>
      <c r="C151" s="112">
        <v>45</v>
      </c>
      <c r="D151" s="21">
        <v>143.91</v>
      </c>
      <c r="E151" s="112"/>
      <c r="F151" s="14"/>
      <c r="G151" s="14"/>
      <c r="H151" s="14"/>
      <c r="I151" s="14"/>
      <c r="J151" s="14"/>
      <c r="K151" s="14"/>
    </row>
    <row r="152" spans="1:11" x14ac:dyDescent="0.25">
      <c r="A152" s="250">
        <v>44662</v>
      </c>
      <c r="B152" s="21" t="s">
        <v>13049</v>
      </c>
      <c r="C152" s="21">
        <v>58</v>
      </c>
      <c r="D152" s="21">
        <v>149.44999999999999</v>
      </c>
      <c r="E152" s="21"/>
      <c r="F152" s="14"/>
      <c r="G152" s="14"/>
      <c r="H152" s="14"/>
      <c r="I152" s="14"/>
      <c r="J152" s="14"/>
      <c r="K152" s="14"/>
    </row>
    <row r="153" spans="1:11" x14ac:dyDescent="0.25">
      <c r="A153" s="250">
        <v>44662</v>
      </c>
      <c r="B153" s="21" t="s">
        <v>13050</v>
      </c>
      <c r="C153" s="21">
        <v>440</v>
      </c>
      <c r="D153" s="21"/>
      <c r="E153" s="21">
        <v>740.62</v>
      </c>
      <c r="F153" s="14"/>
      <c r="G153" s="14"/>
      <c r="H153" s="14"/>
      <c r="I153" s="14"/>
      <c r="J153" s="14"/>
      <c r="K153" s="14"/>
    </row>
    <row r="154" spans="1:11" x14ac:dyDescent="0.25">
      <c r="A154" s="250">
        <v>44662</v>
      </c>
      <c r="B154" s="21" t="s">
        <v>13051</v>
      </c>
      <c r="C154" s="21">
        <v>147</v>
      </c>
      <c r="D154" s="21"/>
      <c r="E154" s="21">
        <v>319.5</v>
      </c>
      <c r="F154" s="14"/>
      <c r="G154" s="14"/>
      <c r="H154" s="14"/>
      <c r="I154" s="14"/>
      <c r="J154" s="14"/>
      <c r="K154" s="14"/>
    </row>
    <row r="155" spans="1:11" x14ac:dyDescent="0.25">
      <c r="A155" s="250">
        <v>44662</v>
      </c>
      <c r="B155" s="21" t="s">
        <v>13052</v>
      </c>
      <c r="C155" s="21">
        <v>35</v>
      </c>
      <c r="D155" s="112">
        <v>77.489999999999995</v>
      </c>
      <c r="E155" s="296"/>
      <c r="F155" s="23"/>
      <c r="H155" s="14"/>
      <c r="I155" s="14"/>
      <c r="J155" s="14"/>
      <c r="K155" s="14"/>
    </row>
    <row r="156" spans="1:11" x14ac:dyDescent="0.25">
      <c r="A156" s="250">
        <v>44662</v>
      </c>
      <c r="B156" s="21" t="s">
        <v>13053</v>
      </c>
      <c r="C156" s="21">
        <v>100</v>
      </c>
      <c r="D156" s="296"/>
      <c r="E156" s="112">
        <v>220.5</v>
      </c>
      <c r="F156" s="23"/>
      <c r="H156" s="14"/>
      <c r="I156" s="14"/>
      <c r="J156" s="14"/>
      <c r="K156" s="14"/>
    </row>
    <row r="157" spans="1:11" x14ac:dyDescent="0.25">
      <c r="A157" s="250">
        <v>44662</v>
      </c>
      <c r="B157" s="21" t="s">
        <v>13054</v>
      </c>
      <c r="C157" s="21">
        <v>50</v>
      </c>
      <c r="D157" s="21">
        <v>154.97999999999999</v>
      </c>
      <c r="E157" s="296"/>
      <c r="F157" s="14"/>
      <c r="G157" s="14"/>
      <c r="H157" s="14"/>
      <c r="I157" s="14"/>
      <c r="J157" s="14"/>
      <c r="K157" s="14"/>
    </row>
    <row r="158" spans="1:11" x14ac:dyDescent="0.25">
      <c r="A158" s="250">
        <v>44662</v>
      </c>
      <c r="B158" s="21" t="s">
        <v>13055</v>
      </c>
      <c r="C158" s="21">
        <v>70</v>
      </c>
      <c r="D158" s="21">
        <v>204.8</v>
      </c>
      <c r="E158" s="21"/>
      <c r="F158" s="14"/>
      <c r="G158" s="14"/>
      <c r="H158" s="14"/>
      <c r="I158" s="14"/>
      <c r="J158" s="14"/>
      <c r="K158" s="14"/>
    </row>
    <row r="159" spans="1:11" x14ac:dyDescent="0.25">
      <c r="A159" s="250">
        <v>44662</v>
      </c>
      <c r="B159" s="21" t="s">
        <v>13056</v>
      </c>
      <c r="C159" s="21">
        <v>24</v>
      </c>
      <c r="D159" s="21">
        <v>60.89</v>
      </c>
      <c r="E159" s="60"/>
      <c r="F159" s="14"/>
      <c r="G159" s="14"/>
      <c r="H159" s="14"/>
      <c r="I159" s="14"/>
      <c r="J159" s="14"/>
      <c r="K159" s="14"/>
    </row>
    <row r="160" spans="1:11" x14ac:dyDescent="0.25">
      <c r="A160" s="250">
        <v>44662</v>
      </c>
      <c r="B160" s="21" t="s">
        <v>13057</v>
      </c>
      <c r="C160" s="21">
        <v>10</v>
      </c>
      <c r="D160" s="296"/>
      <c r="E160" s="21">
        <v>45</v>
      </c>
      <c r="F160" s="14"/>
      <c r="G160" s="14"/>
      <c r="H160" s="14"/>
      <c r="I160" s="14"/>
      <c r="J160" s="14"/>
      <c r="K160" s="14"/>
    </row>
    <row r="161" spans="1:11" x14ac:dyDescent="0.25">
      <c r="A161" s="250">
        <v>44662</v>
      </c>
      <c r="B161" s="21" t="s">
        <v>13058</v>
      </c>
      <c r="C161" s="21">
        <v>17</v>
      </c>
      <c r="D161" s="296"/>
      <c r="E161" s="21">
        <v>36</v>
      </c>
      <c r="F161" s="14"/>
      <c r="G161" s="14"/>
      <c r="H161" s="14"/>
      <c r="I161" s="14"/>
      <c r="J161" s="14"/>
      <c r="K161" s="14"/>
    </row>
    <row r="162" spans="1:11" x14ac:dyDescent="0.25">
      <c r="A162" s="250">
        <v>44662</v>
      </c>
      <c r="B162" s="21" t="s">
        <v>13059</v>
      </c>
      <c r="C162" s="21">
        <v>117</v>
      </c>
      <c r="D162" s="21"/>
      <c r="E162" s="21">
        <v>291</v>
      </c>
      <c r="F162" s="14"/>
      <c r="G162" s="14"/>
      <c r="H162" s="14"/>
      <c r="I162" s="14"/>
      <c r="J162" s="14"/>
      <c r="K162" s="14"/>
    </row>
    <row r="163" spans="1:11" x14ac:dyDescent="0.25">
      <c r="A163" s="250">
        <v>44662</v>
      </c>
      <c r="B163" s="21" t="s">
        <v>13060</v>
      </c>
      <c r="C163" s="112">
        <v>16</v>
      </c>
      <c r="D163" s="112">
        <v>44.28</v>
      </c>
      <c r="E163" s="296"/>
      <c r="F163" s="14"/>
      <c r="G163" s="14"/>
      <c r="H163" s="14"/>
      <c r="I163" s="14"/>
      <c r="J163" s="14"/>
      <c r="K163" s="14"/>
    </row>
    <row r="164" spans="1:11" x14ac:dyDescent="0.25">
      <c r="A164" s="250">
        <v>44662</v>
      </c>
      <c r="B164" s="21" t="s">
        <v>13061</v>
      </c>
      <c r="C164" s="21">
        <v>77</v>
      </c>
      <c r="D164" s="296"/>
      <c r="E164" s="21">
        <v>142.4</v>
      </c>
      <c r="F164" s="14"/>
      <c r="G164" s="14"/>
      <c r="H164" s="14"/>
      <c r="I164" s="14"/>
      <c r="J164" s="14"/>
      <c r="K164" s="14"/>
    </row>
    <row r="165" spans="1:11" x14ac:dyDescent="0.25">
      <c r="A165" s="250">
        <v>44662</v>
      </c>
      <c r="B165" s="21" t="s">
        <v>13062</v>
      </c>
      <c r="C165" s="21">
        <v>22</v>
      </c>
      <c r="D165" s="296"/>
      <c r="E165" s="21">
        <v>45</v>
      </c>
      <c r="F165" s="14"/>
      <c r="G165" s="14"/>
      <c r="H165" s="14"/>
      <c r="I165" s="14"/>
      <c r="J165" s="14"/>
      <c r="K165" s="14"/>
    </row>
    <row r="166" spans="1:11" x14ac:dyDescent="0.25">
      <c r="A166" s="250">
        <v>44662</v>
      </c>
      <c r="B166" s="21" t="s">
        <v>13063</v>
      </c>
      <c r="C166" s="21">
        <v>424</v>
      </c>
      <c r="D166" s="112"/>
      <c r="E166" s="60">
        <v>1008.45</v>
      </c>
      <c r="F166" s="14"/>
      <c r="G166" s="14"/>
      <c r="H166" s="14"/>
      <c r="I166" s="14"/>
      <c r="J166" s="14"/>
      <c r="K166" s="14"/>
    </row>
    <row r="167" spans="1:11" x14ac:dyDescent="0.25">
      <c r="A167" s="250">
        <v>44662</v>
      </c>
      <c r="B167" s="21" t="s">
        <v>13064</v>
      </c>
      <c r="C167" s="21">
        <v>255</v>
      </c>
      <c r="D167" s="296"/>
      <c r="E167" s="21">
        <v>585.67999999999995</v>
      </c>
      <c r="F167" s="14"/>
      <c r="G167" s="14"/>
      <c r="H167" s="14"/>
      <c r="I167" s="14"/>
      <c r="J167" s="14"/>
      <c r="K167" s="14"/>
    </row>
    <row r="168" spans="1:11" x14ac:dyDescent="0.25">
      <c r="A168" s="250">
        <v>44662</v>
      </c>
      <c r="B168" s="21" t="s">
        <v>13065</v>
      </c>
      <c r="C168" s="21">
        <v>59</v>
      </c>
      <c r="D168" s="296"/>
      <c r="E168" s="21">
        <v>156</v>
      </c>
      <c r="F168" s="14"/>
      <c r="G168" s="14"/>
      <c r="H168" s="14"/>
      <c r="I168" s="14"/>
      <c r="J168" s="14"/>
      <c r="K168" s="14"/>
    </row>
    <row r="169" spans="1:11" x14ac:dyDescent="0.25">
      <c r="A169" s="250">
        <v>44662</v>
      </c>
      <c r="B169" s="21" t="s">
        <v>13066</v>
      </c>
      <c r="C169" s="21">
        <v>300</v>
      </c>
      <c r="D169" s="296"/>
      <c r="E169" s="21">
        <v>469.26</v>
      </c>
      <c r="F169" s="14"/>
      <c r="G169" s="14"/>
      <c r="H169" s="14"/>
      <c r="I169" s="14"/>
      <c r="J169" s="14"/>
      <c r="K169" s="14"/>
    </row>
    <row r="170" spans="1:11" x14ac:dyDescent="0.25">
      <c r="A170" s="250">
        <v>44662</v>
      </c>
      <c r="B170" s="21" t="s">
        <v>13067</v>
      </c>
      <c r="C170" s="21">
        <v>55</v>
      </c>
      <c r="D170" s="296"/>
      <c r="E170" s="21">
        <v>135.19999999999999</v>
      </c>
      <c r="F170" s="14"/>
      <c r="G170" s="14"/>
      <c r="H170" s="14"/>
      <c r="I170" s="14"/>
      <c r="J170" s="14"/>
      <c r="K170" s="14"/>
    </row>
    <row r="171" spans="1:11" x14ac:dyDescent="0.25">
      <c r="A171" s="250">
        <v>44662</v>
      </c>
      <c r="B171" s="21" t="s">
        <v>13068</v>
      </c>
      <c r="C171" s="21">
        <v>48</v>
      </c>
      <c r="D171" s="296"/>
      <c r="E171" s="21">
        <v>108</v>
      </c>
      <c r="F171" s="14"/>
      <c r="G171" s="14"/>
      <c r="H171" s="14"/>
      <c r="I171" s="14"/>
      <c r="J171" s="14"/>
      <c r="K171" s="14"/>
    </row>
    <row r="172" spans="1:11" x14ac:dyDescent="0.25">
      <c r="A172" s="250">
        <v>44662</v>
      </c>
      <c r="B172" s="21" t="s">
        <v>13069</v>
      </c>
      <c r="C172" s="21">
        <v>25</v>
      </c>
      <c r="D172" s="21">
        <v>77.489999999999995</v>
      </c>
      <c r="E172" s="21"/>
      <c r="F172" s="14"/>
      <c r="G172" s="14"/>
      <c r="H172" s="14"/>
      <c r="I172" s="14"/>
      <c r="J172" s="14"/>
      <c r="K172" s="14"/>
    </row>
    <row r="173" spans="1:11" x14ac:dyDescent="0.25">
      <c r="A173" s="250">
        <v>44662</v>
      </c>
      <c r="B173" s="21" t="s">
        <v>13070</v>
      </c>
      <c r="C173" s="21">
        <v>48</v>
      </c>
      <c r="D173" s="21">
        <v>154.97999999999999</v>
      </c>
      <c r="E173" s="21"/>
      <c r="F173" s="14"/>
      <c r="G173" s="14"/>
      <c r="H173" s="14"/>
      <c r="I173" s="14"/>
      <c r="J173" s="14"/>
      <c r="K173" s="14"/>
    </row>
    <row r="174" spans="1:11" x14ac:dyDescent="0.25">
      <c r="A174" s="250">
        <v>44663</v>
      </c>
      <c r="B174" s="21" t="s">
        <v>13071</v>
      </c>
      <c r="C174" s="112">
        <v>370</v>
      </c>
      <c r="D174" s="112"/>
      <c r="E174" s="21">
        <v>790.88</v>
      </c>
      <c r="F174" s="14"/>
      <c r="G174" s="14"/>
      <c r="H174" s="14"/>
      <c r="I174" s="14"/>
      <c r="J174" s="14"/>
      <c r="K174" s="14"/>
    </row>
    <row r="175" spans="1:11" x14ac:dyDescent="0.25">
      <c r="A175" s="250">
        <v>44663</v>
      </c>
      <c r="B175" s="21" t="s">
        <v>13072</v>
      </c>
      <c r="C175" s="21">
        <v>142</v>
      </c>
      <c r="D175" s="296"/>
      <c r="E175" s="21">
        <v>457.6</v>
      </c>
      <c r="F175" s="23"/>
      <c r="H175" s="14"/>
      <c r="I175" s="14"/>
      <c r="J175" s="14"/>
      <c r="K175" s="14"/>
    </row>
    <row r="176" spans="1:11" x14ac:dyDescent="0.25">
      <c r="A176" s="250">
        <v>44663</v>
      </c>
      <c r="B176" s="21" t="s">
        <v>13073</v>
      </c>
      <c r="C176" s="21">
        <v>15</v>
      </c>
      <c r="D176" s="296"/>
      <c r="E176" s="21">
        <v>34.65</v>
      </c>
      <c r="F176" s="23"/>
      <c r="H176" s="14"/>
      <c r="I176" s="14"/>
      <c r="J176" s="14"/>
      <c r="K176" s="14"/>
    </row>
    <row r="177" spans="1:11" x14ac:dyDescent="0.25">
      <c r="A177" s="250">
        <v>44663</v>
      </c>
      <c r="B177" s="21" t="s">
        <v>13074</v>
      </c>
      <c r="C177" s="21">
        <v>24</v>
      </c>
      <c r="D177" s="112">
        <v>66.42</v>
      </c>
      <c r="E177" s="296"/>
      <c r="F177" s="14"/>
      <c r="G177" s="14"/>
      <c r="H177" s="14"/>
      <c r="I177" s="14"/>
      <c r="J177" s="14"/>
      <c r="K177" s="14"/>
    </row>
    <row r="178" spans="1:11" x14ac:dyDescent="0.25">
      <c r="A178" s="250">
        <v>44663</v>
      </c>
      <c r="B178" s="21" t="s">
        <v>13075</v>
      </c>
      <c r="C178" s="21">
        <v>245</v>
      </c>
      <c r="D178" s="112"/>
      <c r="E178" s="112">
        <v>441</v>
      </c>
      <c r="F178" s="14"/>
      <c r="G178" s="14"/>
      <c r="H178" s="14"/>
      <c r="I178" s="14"/>
      <c r="J178" s="14"/>
      <c r="K178" s="14"/>
    </row>
    <row r="179" spans="1:11" x14ac:dyDescent="0.25">
      <c r="A179" s="250">
        <v>44663</v>
      </c>
      <c r="B179" s="21" t="s">
        <v>13076</v>
      </c>
      <c r="C179" s="21">
        <v>21</v>
      </c>
      <c r="D179" s="112">
        <v>55.35</v>
      </c>
      <c r="E179" s="60"/>
      <c r="F179" s="14"/>
      <c r="G179" s="14"/>
      <c r="H179" s="14"/>
      <c r="I179" s="14"/>
      <c r="J179" s="14"/>
      <c r="K179" s="14"/>
    </row>
    <row r="180" spans="1:11" x14ac:dyDescent="0.25">
      <c r="A180" s="250">
        <v>44663</v>
      </c>
      <c r="B180" s="21" t="s">
        <v>13077</v>
      </c>
      <c r="C180" s="21">
        <v>275</v>
      </c>
      <c r="D180" s="296"/>
      <c r="E180" s="112">
        <v>688.8</v>
      </c>
      <c r="F180" s="14"/>
      <c r="G180" s="14"/>
      <c r="H180" s="14"/>
      <c r="I180" s="14"/>
      <c r="J180" s="14"/>
      <c r="K180" s="14"/>
    </row>
    <row r="181" spans="1:11" x14ac:dyDescent="0.25">
      <c r="A181" s="250">
        <v>44663</v>
      </c>
      <c r="B181" s="21" t="s">
        <v>13078</v>
      </c>
      <c r="C181" s="21">
        <v>15</v>
      </c>
      <c r="D181" s="112">
        <v>72.88</v>
      </c>
      <c r="E181" s="60"/>
      <c r="F181" s="14"/>
      <c r="G181" s="14"/>
      <c r="H181" s="14"/>
      <c r="I181" s="14"/>
      <c r="J181" s="14"/>
      <c r="K181" s="14"/>
    </row>
    <row r="182" spans="1:11" x14ac:dyDescent="0.25">
      <c r="A182" s="250">
        <v>44663</v>
      </c>
      <c r="B182" s="21" t="s">
        <v>13079</v>
      </c>
      <c r="C182" s="21">
        <v>19</v>
      </c>
      <c r="D182" s="296"/>
      <c r="E182" s="21">
        <v>54.5</v>
      </c>
      <c r="F182" s="14"/>
      <c r="G182" s="14"/>
      <c r="H182" s="14"/>
      <c r="I182" s="14"/>
      <c r="J182" s="14"/>
      <c r="K182" s="14"/>
    </row>
    <row r="183" spans="1:11" x14ac:dyDescent="0.25">
      <c r="A183" s="250">
        <v>44663</v>
      </c>
      <c r="B183" s="21" t="s">
        <v>13080</v>
      </c>
      <c r="C183" s="21">
        <v>266</v>
      </c>
      <c r="D183" s="296"/>
      <c r="E183" s="21">
        <v>660.4</v>
      </c>
      <c r="F183" s="14"/>
      <c r="G183" s="14"/>
      <c r="H183" s="14"/>
      <c r="I183" s="14"/>
      <c r="J183" s="14"/>
      <c r="K183" s="14"/>
    </row>
    <row r="184" spans="1:11" x14ac:dyDescent="0.25">
      <c r="A184" s="250">
        <v>44663</v>
      </c>
      <c r="B184" s="21" t="s">
        <v>13081</v>
      </c>
      <c r="C184" s="21">
        <v>127</v>
      </c>
      <c r="D184" s="296"/>
      <c r="E184" s="21">
        <v>684</v>
      </c>
      <c r="F184" s="14"/>
      <c r="G184" s="14"/>
      <c r="H184" s="14"/>
      <c r="I184" s="14"/>
      <c r="J184" s="14"/>
      <c r="K184" s="14"/>
    </row>
    <row r="185" spans="1:11" x14ac:dyDescent="0.25">
      <c r="A185" s="250">
        <v>44663</v>
      </c>
      <c r="B185" s="21" t="s">
        <v>13082</v>
      </c>
      <c r="C185" s="21">
        <v>50</v>
      </c>
      <c r="D185" s="21">
        <v>149.44999999999999</v>
      </c>
      <c r="E185" s="21"/>
      <c r="F185" s="287"/>
      <c r="G185" s="14"/>
      <c r="H185" s="14"/>
      <c r="I185" s="14"/>
      <c r="J185" s="14"/>
      <c r="K185" s="14"/>
    </row>
    <row r="186" spans="1:11" x14ac:dyDescent="0.25">
      <c r="A186" s="250">
        <v>44663</v>
      </c>
      <c r="B186" s="21" t="s">
        <v>13083</v>
      </c>
      <c r="C186" s="21">
        <v>20</v>
      </c>
      <c r="D186" s="21">
        <v>83.03</v>
      </c>
      <c r="E186" s="21"/>
      <c r="F186" s="14"/>
      <c r="G186" s="14"/>
      <c r="H186" s="14"/>
      <c r="I186" s="14"/>
      <c r="J186" s="14"/>
      <c r="K186" s="14"/>
    </row>
    <row r="187" spans="1:11" x14ac:dyDescent="0.25">
      <c r="A187" s="250">
        <v>44663</v>
      </c>
      <c r="B187" s="21" t="s">
        <v>13084</v>
      </c>
      <c r="C187" s="21">
        <v>28</v>
      </c>
      <c r="D187" s="21"/>
      <c r="E187" s="112">
        <v>58.5</v>
      </c>
      <c r="F187" s="14"/>
      <c r="G187" s="14"/>
      <c r="H187" s="14"/>
      <c r="I187" s="14"/>
      <c r="J187" s="14"/>
      <c r="K187" s="14"/>
    </row>
    <row r="188" spans="1:11" x14ac:dyDescent="0.25">
      <c r="A188" s="250">
        <v>44663</v>
      </c>
      <c r="B188" s="21" t="s">
        <v>13085</v>
      </c>
      <c r="C188" s="112">
        <v>125</v>
      </c>
      <c r="D188" s="112">
        <v>469.25</v>
      </c>
      <c r="E188" s="21"/>
      <c r="F188" s="14"/>
      <c r="G188" s="14"/>
      <c r="H188" s="14"/>
      <c r="I188" s="14"/>
      <c r="J188" s="14"/>
      <c r="K188" s="14"/>
    </row>
    <row r="189" spans="1:11" x14ac:dyDescent="0.25">
      <c r="A189" s="250">
        <v>44663</v>
      </c>
      <c r="B189" s="21" t="s">
        <v>13086</v>
      </c>
      <c r="C189" s="21">
        <v>429</v>
      </c>
      <c r="D189" s="21"/>
      <c r="E189" s="21">
        <v>940.68</v>
      </c>
      <c r="F189" s="14"/>
      <c r="G189" s="14"/>
      <c r="H189" s="14"/>
      <c r="I189" s="14"/>
      <c r="J189" s="14"/>
      <c r="K189" s="14"/>
    </row>
    <row r="190" spans="1:11" x14ac:dyDescent="0.25">
      <c r="A190" s="250">
        <v>44663</v>
      </c>
      <c r="B190" s="21" t="s">
        <v>13087</v>
      </c>
      <c r="C190" s="21">
        <v>10</v>
      </c>
      <c r="D190" s="21"/>
      <c r="E190" s="21">
        <v>38.25</v>
      </c>
      <c r="F190" s="14"/>
      <c r="G190" s="14"/>
      <c r="H190" s="14"/>
      <c r="I190" s="14"/>
      <c r="J190" s="14"/>
      <c r="K190" s="14"/>
    </row>
    <row r="191" spans="1:11" x14ac:dyDescent="0.25">
      <c r="A191" s="250">
        <v>44663</v>
      </c>
      <c r="B191" s="21" t="s">
        <v>13088</v>
      </c>
      <c r="C191" s="21">
        <v>1470</v>
      </c>
      <c r="D191" s="21"/>
      <c r="E191" s="60">
        <v>3515.6</v>
      </c>
      <c r="F191" s="23"/>
      <c r="H191" s="14"/>
      <c r="I191" s="14"/>
      <c r="J191" s="14"/>
      <c r="K191" s="14"/>
    </row>
    <row r="192" spans="1:11" x14ac:dyDescent="0.25">
      <c r="A192" s="250">
        <v>44663</v>
      </c>
      <c r="B192" s="21" t="s">
        <v>13089</v>
      </c>
      <c r="C192" s="112">
        <v>82</v>
      </c>
      <c r="D192" s="112"/>
      <c r="E192" s="21">
        <v>157.5</v>
      </c>
      <c r="F192" s="23"/>
      <c r="H192" s="14"/>
      <c r="I192" s="14"/>
      <c r="J192" s="14"/>
      <c r="K192" s="14"/>
    </row>
    <row r="193" spans="1:11" x14ac:dyDescent="0.25">
      <c r="A193" s="250">
        <v>44663</v>
      </c>
      <c r="B193" s="21" t="s">
        <v>13090</v>
      </c>
      <c r="C193" s="21">
        <v>44</v>
      </c>
      <c r="D193" s="21"/>
      <c r="E193" s="21">
        <v>99</v>
      </c>
      <c r="F193" s="14"/>
      <c r="G193" s="14"/>
      <c r="H193" s="14"/>
      <c r="I193" s="14"/>
      <c r="J193" s="14"/>
      <c r="K193" s="14"/>
    </row>
    <row r="194" spans="1:11" x14ac:dyDescent="0.25">
      <c r="A194" s="250">
        <v>44663</v>
      </c>
      <c r="B194" s="21" t="s">
        <v>13091</v>
      </c>
      <c r="C194" s="21">
        <v>269</v>
      </c>
      <c r="D194" s="112">
        <v>662.54</v>
      </c>
      <c r="E194" s="21"/>
      <c r="F194" s="14"/>
      <c r="G194" s="14"/>
      <c r="H194" s="14"/>
      <c r="I194" s="14"/>
      <c r="J194" s="14"/>
      <c r="K194" s="14"/>
    </row>
    <row r="195" spans="1:11" x14ac:dyDescent="0.25">
      <c r="A195" s="250">
        <v>44663</v>
      </c>
      <c r="B195" s="21" t="s">
        <v>13092</v>
      </c>
      <c r="C195" s="21">
        <v>11</v>
      </c>
      <c r="D195" s="21"/>
      <c r="E195" s="21">
        <v>23.76</v>
      </c>
      <c r="F195" s="14"/>
      <c r="G195" s="14"/>
      <c r="H195" s="14"/>
      <c r="I195" s="14"/>
      <c r="J195" s="14"/>
      <c r="K195" s="14"/>
    </row>
    <row r="196" spans="1:11" x14ac:dyDescent="0.25">
      <c r="A196" s="250">
        <v>44663</v>
      </c>
      <c r="B196" s="21" t="s">
        <v>13093</v>
      </c>
      <c r="C196" s="21">
        <v>109</v>
      </c>
      <c r="D196" s="21"/>
      <c r="E196" s="21">
        <v>270.39999999999998</v>
      </c>
      <c r="F196" s="14"/>
      <c r="G196" s="14"/>
      <c r="H196" s="14"/>
      <c r="I196" s="14"/>
      <c r="J196" s="14"/>
      <c r="K196" s="14"/>
    </row>
    <row r="197" spans="1:11" x14ac:dyDescent="0.25">
      <c r="A197" s="250">
        <v>44663</v>
      </c>
      <c r="B197" s="21" t="s">
        <v>13094</v>
      </c>
      <c r="C197" s="21">
        <v>277</v>
      </c>
      <c r="D197" s="21"/>
      <c r="E197" s="21">
        <v>702</v>
      </c>
      <c r="F197" s="14"/>
      <c r="G197" s="14"/>
      <c r="H197" s="14"/>
      <c r="I197" s="14"/>
      <c r="J197" s="14"/>
      <c r="K197" s="14"/>
    </row>
    <row r="198" spans="1:11" x14ac:dyDescent="0.25">
      <c r="A198" s="250">
        <v>44663</v>
      </c>
      <c r="B198" s="21" t="s">
        <v>13095</v>
      </c>
      <c r="C198" s="112">
        <v>151</v>
      </c>
      <c r="D198" s="21"/>
      <c r="E198" s="21">
        <v>364.5</v>
      </c>
      <c r="F198" s="14"/>
      <c r="G198" s="14"/>
      <c r="H198" s="14"/>
      <c r="I198" s="14"/>
      <c r="J198" s="14"/>
      <c r="K198" s="14"/>
    </row>
    <row r="199" spans="1:11" x14ac:dyDescent="0.25">
      <c r="A199" s="250">
        <v>44663</v>
      </c>
      <c r="B199" s="21" t="s">
        <v>13096</v>
      </c>
      <c r="C199" s="21">
        <v>450</v>
      </c>
      <c r="D199" s="112">
        <v>938.5</v>
      </c>
      <c r="E199" s="21"/>
      <c r="F199" s="287" t="s">
        <v>11521</v>
      </c>
      <c r="G199" s="14"/>
      <c r="H199" s="14"/>
      <c r="I199" s="14"/>
      <c r="J199" s="14"/>
      <c r="K199" s="14"/>
    </row>
    <row r="200" spans="1:11" x14ac:dyDescent="0.25">
      <c r="A200" s="250">
        <v>44663</v>
      </c>
      <c r="B200" s="21" t="s">
        <v>13097</v>
      </c>
      <c r="C200" s="21">
        <v>129</v>
      </c>
      <c r="D200" s="112"/>
      <c r="E200" s="21">
        <v>274.5</v>
      </c>
      <c r="F200" s="14"/>
      <c r="G200" s="14"/>
      <c r="H200" s="14"/>
      <c r="I200" s="14"/>
      <c r="J200" s="14"/>
      <c r="K200" s="14"/>
    </row>
    <row r="201" spans="1:11" x14ac:dyDescent="0.25">
      <c r="A201" s="250">
        <v>44663</v>
      </c>
      <c r="B201" s="21" t="s">
        <v>13098</v>
      </c>
      <c r="C201" s="21">
        <v>38</v>
      </c>
      <c r="D201" s="21"/>
      <c r="E201" s="21">
        <v>88.4</v>
      </c>
      <c r="F201" s="14"/>
      <c r="G201" s="14"/>
      <c r="H201" s="14"/>
      <c r="I201" s="14"/>
      <c r="J201" s="14"/>
      <c r="K201" s="14"/>
    </row>
    <row r="202" spans="1:11" x14ac:dyDescent="0.25">
      <c r="A202" s="250">
        <v>44663</v>
      </c>
      <c r="B202" s="21" t="s">
        <v>13099</v>
      </c>
      <c r="C202" s="21">
        <v>4610</v>
      </c>
      <c r="D202" s="21"/>
      <c r="E202" s="60">
        <v>19966.5</v>
      </c>
      <c r="F202" s="287"/>
      <c r="G202" s="14"/>
      <c r="H202" s="14"/>
      <c r="I202" s="14"/>
      <c r="J202" s="14"/>
      <c r="K202" s="14"/>
    </row>
    <row r="203" spans="1:11" x14ac:dyDescent="0.25">
      <c r="A203" s="250">
        <v>44663</v>
      </c>
      <c r="B203" s="21" t="s">
        <v>13100</v>
      </c>
      <c r="C203" s="21">
        <v>20</v>
      </c>
      <c r="D203" s="112"/>
      <c r="E203" s="21">
        <v>52</v>
      </c>
      <c r="F203" s="14"/>
      <c r="G203" s="14"/>
      <c r="H203" s="14"/>
      <c r="I203" s="14"/>
      <c r="J203" s="14"/>
      <c r="K203" s="14"/>
    </row>
    <row r="204" spans="1:11" x14ac:dyDescent="0.25">
      <c r="A204" s="250">
        <v>44663</v>
      </c>
      <c r="B204" s="21" t="s">
        <v>13101</v>
      </c>
      <c r="C204" s="7">
        <v>50</v>
      </c>
      <c r="D204" s="112">
        <v>179.09</v>
      </c>
      <c r="E204" s="112"/>
      <c r="F204" s="14"/>
      <c r="G204" s="14"/>
      <c r="H204" s="14"/>
      <c r="I204" s="14"/>
      <c r="J204" s="14"/>
      <c r="K204" s="14"/>
    </row>
    <row r="205" spans="1:11" x14ac:dyDescent="0.25">
      <c r="A205" s="250">
        <v>44664</v>
      </c>
      <c r="B205" s="253" t="s">
        <v>13103</v>
      </c>
      <c r="C205" s="253">
        <v>150</v>
      </c>
      <c r="D205" s="253">
        <v>408.11</v>
      </c>
      <c r="E205" s="253"/>
      <c r="F205" s="14"/>
      <c r="G205" s="14"/>
      <c r="H205" s="14"/>
      <c r="I205" s="14"/>
      <c r="J205" s="14"/>
      <c r="K205" s="14"/>
    </row>
    <row r="206" spans="1:11" x14ac:dyDescent="0.25">
      <c r="A206" s="250">
        <v>44664</v>
      </c>
      <c r="B206" s="253" t="s">
        <v>13104</v>
      </c>
      <c r="C206" s="253">
        <v>29</v>
      </c>
      <c r="D206" s="253"/>
      <c r="E206" s="253">
        <v>72</v>
      </c>
      <c r="F206" s="14"/>
      <c r="G206" s="14"/>
      <c r="H206" s="14"/>
      <c r="I206" s="14"/>
      <c r="J206" s="14"/>
      <c r="K206" s="14"/>
    </row>
    <row r="207" spans="1:11" x14ac:dyDescent="0.25">
      <c r="A207" s="250">
        <v>44664</v>
      </c>
      <c r="B207" s="253" t="s">
        <v>13105</v>
      </c>
      <c r="C207" s="253">
        <v>90</v>
      </c>
      <c r="D207" s="253"/>
      <c r="E207" s="253">
        <v>218.4</v>
      </c>
      <c r="F207" s="14"/>
      <c r="G207" s="14"/>
      <c r="H207" s="14"/>
      <c r="I207" s="14"/>
      <c r="J207" s="14"/>
      <c r="K207" s="14"/>
    </row>
    <row r="208" spans="1:11" x14ac:dyDescent="0.25">
      <c r="A208" s="250">
        <v>44664</v>
      </c>
      <c r="B208" s="253" t="s">
        <v>13106</v>
      </c>
      <c r="C208" s="253">
        <v>100</v>
      </c>
      <c r="D208" s="253"/>
      <c r="E208" s="253">
        <v>252</v>
      </c>
      <c r="F208" s="287"/>
      <c r="G208" s="14"/>
      <c r="H208" s="14"/>
      <c r="I208" s="14"/>
      <c r="J208" s="14"/>
      <c r="K208" s="14"/>
    </row>
    <row r="209" spans="1:11" x14ac:dyDescent="0.25">
      <c r="A209" s="250">
        <v>44664</v>
      </c>
      <c r="B209" s="253" t="s">
        <v>13107</v>
      </c>
      <c r="C209" s="253">
        <v>136</v>
      </c>
      <c r="D209" s="253"/>
      <c r="E209" s="253">
        <v>306</v>
      </c>
      <c r="F209" s="14"/>
      <c r="G209" s="14"/>
      <c r="H209" s="14"/>
      <c r="I209" s="14"/>
      <c r="J209" s="14"/>
      <c r="K209" s="14"/>
    </row>
    <row r="210" spans="1:11" x14ac:dyDescent="0.25">
      <c r="A210" s="250">
        <v>44664</v>
      </c>
      <c r="B210" s="253" t="s">
        <v>13108</v>
      </c>
      <c r="C210" s="253">
        <v>100</v>
      </c>
      <c r="D210" s="253"/>
      <c r="E210" s="253">
        <v>208</v>
      </c>
      <c r="F210" s="14"/>
      <c r="G210" s="14"/>
      <c r="H210" s="14"/>
      <c r="I210" s="14"/>
      <c r="J210" s="14"/>
      <c r="K210" s="14"/>
    </row>
    <row r="211" spans="1:11" x14ac:dyDescent="0.25">
      <c r="A211" s="250">
        <v>44664</v>
      </c>
      <c r="B211" s="253" t="s">
        <v>13109</v>
      </c>
      <c r="C211" s="253">
        <v>30</v>
      </c>
      <c r="D211" s="253">
        <v>107</v>
      </c>
      <c r="E211" s="253"/>
      <c r="F211" s="23"/>
      <c r="H211" s="14"/>
      <c r="I211" s="14"/>
      <c r="J211" s="14"/>
      <c r="K211" s="14"/>
    </row>
    <row r="212" spans="1:11" x14ac:dyDescent="0.25">
      <c r="A212" s="250">
        <v>44664</v>
      </c>
      <c r="B212" s="253" t="s">
        <v>13110</v>
      </c>
      <c r="C212" s="253">
        <v>200</v>
      </c>
      <c r="D212" s="253"/>
      <c r="E212" s="253">
        <v>405</v>
      </c>
      <c r="F212" s="23"/>
      <c r="H212" s="14"/>
      <c r="I212" s="14"/>
      <c r="J212" s="14"/>
      <c r="K212" s="14"/>
    </row>
    <row r="213" spans="1:11" x14ac:dyDescent="0.25">
      <c r="A213" s="250">
        <v>44664</v>
      </c>
      <c r="B213" s="253" t="s">
        <v>13111</v>
      </c>
      <c r="C213" s="253">
        <v>48</v>
      </c>
      <c r="D213" s="253">
        <v>140.71</v>
      </c>
      <c r="E213" s="253"/>
      <c r="F213" s="14"/>
      <c r="G213" s="14"/>
      <c r="H213" s="14"/>
      <c r="I213" s="14"/>
      <c r="J213" s="14"/>
      <c r="K213" s="14"/>
    </row>
    <row r="214" spans="1:11" x14ac:dyDescent="0.25">
      <c r="A214" s="250">
        <v>44664</v>
      </c>
      <c r="B214" s="253" t="s">
        <v>13112</v>
      </c>
      <c r="C214" s="253">
        <v>86</v>
      </c>
      <c r="D214" s="253">
        <v>232.22</v>
      </c>
      <c r="E214" s="253"/>
      <c r="F214" s="14"/>
      <c r="G214" s="14"/>
    </row>
    <row r="215" spans="1:11" x14ac:dyDescent="0.25">
      <c r="A215" s="250">
        <v>44664</v>
      </c>
      <c r="B215" s="253" t="s">
        <v>13113</v>
      </c>
      <c r="C215" s="253">
        <v>32</v>
      </c>
      <c r="D215" s="253">
        <v>116.24</v>
      </c>
      <c r="E215" s="253"/>
      <c r="F215" s="14"/>
      <c r="G215" s="14"/>
    </row>
    <row r="216" spans="1:11" x14ac:dyDescent="0.25">
      <c r="A216" s="250">
        <v>44664</v>
      </c>
      <c r="B216" s="253" t="s">
        <v>13114</v>
      </c>
      <c r="C216" s="253">
        <v>45</v>
      </c>
      <c r="D216" s="253">
        <v>136.04</v>
      </c>
      <c r="E216" s="253"/>
      <c r="F216" s="14"/>
      <c r="G216" s="14"/>
    </row>
    <row r="217" spans="1:11" x14ac:dyDescent="0.25">
      <c r="A217" s="250">
        <v>44664</v>
      </c>
      <c r="B217" s="253" t="s">
        <v>13115</v>
      </c>
      <c r="C217" s="253">
        <v>40</v>
      </c>
      <c r="D217" s="253"/>
      <c r="E217" s="253">
        <v>126</v>
      </c>
      <c r="F217" s="14"/>
      <c r="G217" s="14"/>
      <c r="H217" s="14"/>
      <c r="I217" s="14"/>
      <c r="J217" s="14"/>
      <c r="K217" s="14"/>
    </row>
    <row r="218" spans="1:11" x14ac:dyDescent="0.25">
      <c r="A218" s="250">
        <v>44664</v>
      </c>
      <c r="B218" s="253" t="s">
        <v>13116</v>
      </c>
      <c r="C218" s="253">
        <v>285</v>
      </c>
      <c r="D218" s="253"/>
      <c r="E218" s="253">
        <v>632.5</v>
      </c>
      <c r="F218" s="14"/>
      <c r="G218" s="14"/>
      <c r="H218" s="14"/>
      <c r="I218" s="14"/>
      <c r="J218" s="14"/>
      <c r="K218" s="14"/>
    </row>
    <row r="219" spans="1:11" x14ac:dyDescent="0.25">
      <c r="A219" s="250">
        <v>44664</v>
      </c>
      <c r="B219" s="253" t="s">
        <v>13117</v>
      </c>
      <c r="C219" s="253">
        <v>24</v>
      </c>
      <c r="D219" s="253">
        <v>66.42</v>
      </c>
      <c r="E219" s="253"/>
      <c r="F219" s="14"/>
      <c r="G219" s="14"/>
      <c r="H219" s="14"/>
      <c r="I219" s="14"/>
      <c r="J219" s="14"/>
      <c r="K219" s="14"/>
    </row>
    <row r="220" spans="1:11" x14ac:dyDescent="0.25">
      <c r="A220" s="250">
        <v>44664</v>
      </c>
      <c r="B220" s="253" t="s">
        <v>13118</v>
      </c>
      <c r="C220" s="253">
        <v>80</v>
      </c>
      <c r="D220" s="253">
        <v>179.09</v>
      </c>
      <c r="E220" s="253"/>
      <c r="F220" s="14"/>
      <c r="G220" s="14"/>
      <c r="H220" s="14"/>
      <c r="I220" s="14"/>
      <c r="J220" s="14"/>
      <c r="K220" s="14"/>
    </row>
    <row r="221" spans="1:11" x14ac:dyDescent="0.25">
      <c r="A221" s="250">
        <v>44664</v>
      </c>
      <c r="B221" s="253" t="s">
        <v>13119</v>
      </c>
      <c r="C221" s="253">
        <v>55</v>
      </c>
      <c r="D221" s="253"/>
      <c r="E221" s="253">
        <v>130.5</v>
      </c>
      <c r="F221" s="14"/>
      <c r="G221" s="14"/>
      <c r="H221" s="14"/>
      <c r="I221" s="14"/>
      <c r="J221" s="14"/>
      <c r="K221" s="14"/>
    </row>
    <row r="222" spans="1:11" x14ac:dyDescent="0.25">
      <c r="A222" s="250">
        <v>44664</v>
      </c>
      <c r="B222" s="253" t="s">
        <v>13120</v>
      </c>
      <c r="C222" s="253">
        <v>13</v>
      </c>
      <c r="D222" s="253"/>
      <c r="E222" s="253">
        <v>45</v>
      </c>
      <c r="F222" s="14"/>
      <c r="G222" s="14"/>
    </row>
    <row r="223" spans="1:11" x14ac:dyDescent="0.25">
      <c r="A223" s="250">
        <v>44664</v>
      </c>
      <c r="B223" s="253" t="s">
        <v>13121</v>
      </c>
      <c r="C223" s="253">
        <v>47</v>
      </c>
      <c r="D223" s="253"/>
      <c r="E223" s="253">
        <v>94.5</v>
      </c>
      <c r="F223" s="14"/>
      <c r="G223" s="14"/>
    </row>
    <row r="224" spans="1:11" x14ac:dyDescent="0.25">
      <c r="A224" s="250">
        <v>44664</v>
      </c>
      <c r="B224" s="253" t="s">
        <v>13122</v>
      </c>
      <c r="C224" s="253">
        <v>238</v>
      </c>
      <c r="D224" s="253"/>
      <c r="E224" s="253">
        <v>443.3</v>
      </c>
      <c r="F224" s="14"/>
      <c r="G224" s="14"/>
    </row>
    <row r="225" spans="1:7" x14ac:dyDescent="0.25">
      <c r="A225" s="250">
        <v>44664</v>
      </c>
      <c r="B225" s="253" t="s">
        <v>13124</v>
      </c>
      <c r="C225" s="253">
        <v>200</v>
      </c>
      <c r="D225" s="253"/>
      <c r="E225" s="253">
        <v>310.5</v>
      </c>
      <c r="F225" s="14"/>
      <c r="G225" s="14"/>
    </row>
    <row r="226" spans="1:7" x14ac:dyDescent="0.25">
      <c r="A226" s="250">
        <v>44664</v>
      </c>
      <c r="B226" s="253" t="s">
        <v>13125</v>
      </c>
      <c r="C226" s="253">
        <v>1456</v>
      </c>
      <c r="D226" s="253"/>
      <c r="E226" s="253">
        <v>2678.4</v>
      </c>
      <c r="F226" s="23"/>
    </row>
    <row r="227" spans="1:7" x14ac:dyDescent="0.25">
      <c r="A227" s="250">
        <v>44664</v>
      </c>
      <c r="B227" s="253" t="s">
        <v>13126</v>
      </c>
      <c r="C227" s="253">
        <v>25</v>
      </c>
      <c r="D227" s="253"/>
      <c r="E227" s="253">
        <v>54</v>
      </c>
      <c r="F227" s="23"/>
    </row>
    <row r="228" spans="1:7" x14ac:dyDescent="0.25">
      <c r="A228" s="250">
        <v>44664</v>
      </c>
      <c r="B228" s="253" t="s">
        <v>13127</v>
      </c>
      <c r="C228" s="253">
        <v>34</v>
      </c>
      <c r="D228" s="253"/>
      <c r="E228" s="253">
        <v>81</v>
      </c>
      <c r="F228" s="14"/>
      <c r="G228" s="14"/>
    </row>
    <row r="229" spans="1:7" x14ac:dyDescent="0.25">
      <c r="A229" s="250">
        <v>44664</v>
      </c>
      <c r="B229" s="253" t="s">
        <v>13128</v>
      </c>
      <c r="C229" s="253">
        <v>82</v>
      </c>
      <c r="D229" s="253"/>
      <c r="E229" s="253">
        <v>193.5</v>
      </c>
      <c r="F229" s="14"/>
      <c r="G229" s="14"/>
    </row>
    <row r="230" spans="1:7" x14ac:dyDescent="0.25">
      <c r="A230" s="250">
        <v>44664</v>
      </c>
      <c r="B230" s="253" t="s">
        <v>13129</v>
      </c>
      <c r="C230" s="253">
        <v>33</v>
      </c>
      <c r="D230" s="253"/>
      <c r="E230" s="253">
        <v>85.2</v>
      </c>
      <c r="F230" s="14"/>
      <c r="G230" s="14"/>
    </row>
    <row r="231" spans="1:7" x14ac:dyDescent="0.25">
      <c r="A231" s="250">
        <v>44664</v>
      </c>
      <c r="B231" s="253" t="s">
        <v>13130</v>
      </c>
      <c r="C231" s="253">
        <v>70</v>
      </c>
      <c r="D231" s="253">
        <v>179.09</v>
      </c>
      <c r="E231" s="253"/>
      <c r="F231" s="14"/>
      <c r="G231" s="14"/>
    </row>
    <row r="232" spans="1:7" x14ac:dyDescent="0.25">
      <c r="A232" s="250">
        <v>44664</v>
      </c>
      <c r="B232" s="253" t="s">
        <v>13131</v>
      </c>
      <c r="C232" s="253">
        <v>330</v>
      </c>
      <c r="D232" s="253"/>
      <c r="E232" s="253">
        <v>717.1</v>
      </c>
      <c r="F232" s="14"/>
      <c r="G232" s="14"/>
    </row>
    <row r="233" spans="1:7" x14ac:dyDescent="0.25">
      <c r="A233" s="20">
        <v>44664</v>
      </c>
      <c r="B233" s="253" t="s">
        <v>13132</v>
      </c>
      <c r="C233" s="253">
        <v>930</v>
      </c>
      <c r="D233" s="253"/>
      <c r="E233" s="253">
        <v>2260.8000000000002</v>
      </c>
      <c r="F233" s="14"/>
      <c r="G233" s="14"/>
    </row>
    <row r="234" spans="1:7" x14ac:dyDescent="0.25">
      <c r="A234" s="20">
        <v>44664</v>
      </c>
      <c r="B234" s="21" t="s">
        <v>13133</v>
      </c>
      <c r="C234" s="253">
        <v>16</v>
      </c>
      <c r="D234" s="112">
        <v>71.959999999999994</v>
      </c>
      <c r="E234" s="253"/>
      <c r="F234" s="14"/>
      <c r="G234" s="14"/>
    </row>
    <row r="235" spans="1:7" x14ac:dyDescent="0.25">
      <c r="A235" s="20">
        <v>44665</v>
      </c>
      <c r="B235" s="21" t="s">
        <v>13134</v>
      </c>
      <c r="C235" s="253">
        <v>75</v>
      </c>
      <c r="D235" s="253"/>
      <c r="E235" s="112">
        <v>210.6</v>
      </c>
      <c r="F235" s="14"/>
      <c r="G235" s="14"/>
    </row>
    <row r="236" spans="1:7" x14ac:dyDescent="0.25">
      <c r="A236" s="20">
        <v>44665</v>
      </c>
      <c r="B236" s="21" t="s">
        <v>13135</v>
      </c>
      <c r="C236" s="21">
        <v>30</v>
      </c>
      <c r="D236" s="112">
        <v>109.47</v>
      </c>
      <c r="E236" s="21"/>
      <c r="F236" s="14"/>
      <c r="G236" s="14"/>
    </row>
    <row r="237" spans="1:7" x14ac:dyDescent="0.25">
      <c r="A237" s="20">
        <v>44665</v>
      </c>
      <c r="B237" s="21" t="s">
        <v>13136</v>
      </c>
      <c r="C237" s="21">
        <v>135</v>
      </c>
      <c r="D237" s="112"/>
      <c r="E237" s="21">
        <v>391.5</v>
      </c>
      <c r="F237" s="14"/>
      <c r="G237" s="14"/>
    </row>
    <row r="238" spans="1:7" x14ac:dyDescent="0.25">
      <c r="A238" s="20">
        <v>44665</v>
      </c>
      <c r="B238" s="21" t="s">
        <v>13137</v>
      </c>
      <c r="C238" s="21">
        <v>2000</v>
      </c>
      <c r="D238" s="112"/>
      <c r="E238" s="60">
        <v>4252.5</v>
      </c>
      <c r="F238" s="14"/>
      <c r="G238" s="14"/>
    </row>
    <row r="239" spans="1:7" x14ac:dyDescent="0.25">
      <c r="A239" s="20">
        <v>44665</v>
      </c>
      <c r="B239" s="21" t="s">
        <v>13138</v>
      </c>
      <c r="C239" s="21">
        <v>318</v>
      </c>
      <c r="D239" s="149"/>
      <c r="E239" s="21">
        <v>742.5</v>
      </c>
      <c r="F239" s="14"/>
      <c r="G239" s="14"/>
    </row>
    <row r="240" spans="1:7" x14ac:dyDescent="0.25">
      <c r="A240" s="20">
        <v>44665</v>
      </c>
      <c r="B240" s="21" t="s">
        <v>13139</v>
      </c>
      <c r="C240" s="112">
        <v>20</v>
      </c>
      <c r="D240" s="21">
        <v>77.489999999999995</v>
      </c>
      <c r="E240" s="21"/>
      <c r="F240" s="14"/>
      <c r="G240" s="14"/>
    </row>
    <row r="241" spans="1:11" x14ac:dyDescent="0.25">
      <c r="A241" s="20">
        <v>44665</v>
      </c>
      <c r="B241" s="21" t="s">
        <v>13140</v>
      </c>
      <c r="C241" s="21">
        <v>67</v>
      </c>
      <c r="D241" s="21">
        <v>168.95</v>
      </c>
      <c r="E241" s="149"/>
      <c r="F241" s="14"/>
      <c r="G241" s="14"/>
    </row>
    <row r="242" spans="1:11" x14ac:dyDescent="0.25">
      <c r="A242" s="20">
        <v>44665</v>
      </c>
      <c r="B242" s="21" t="s">
        <v>13141</v>
      </c>
      <c r="C242" s="21">
        <v>20</v>
      </c>
      <c r="D242" s="149"/>
      <c r="E242" s="21">
        <v>45</v>
      </c>
      <c r="F242" s="14"/>
      <c r="G242" s="14"/>
    </row>
    <row r="243" spans="1:11" x14ac:dyDescent="0.25">
      <c r="A243" s="20">
        <v>44665</v>
      </c>
      <c r="B243" s="21" t="s">
        <v>13142</v>
      </c>
      <c r="C243" s="21">
        <v>22</v>
      </c>
      <c r="D243" s="112"/>
      <c r="E243" s="21">
        <v>45</v>
      </c>
      <c r="F243" s="14"/>
      <c r="G243" s="14"/>
    </row>
    <row r="244" spans="1:11" x14ac:dyDescent="0.25">
      <c r="A244" s="20">
        <v>44665</v>
      </c>
      <c r="B244" s="21" t="s">
        <v>13143</v>
      </c>
      <c r="C244" s="21">
        <v>23</v>
      </c>
      <c r="D244" s="149"/>
      <c r="E244" s="21">
        <v>52</v>
      </c>
      <c r="F244" s="14"/>
      <c r="G244" s="14"/>
    </row>
    <row r="245" spans="1:11" x14ac:dyDescent="0.25">
      <c r="A245" s="20">
        <v>44665</v>
      </c>
      <c r="B245" s="21" t="s">
        <v>13144</v>
      </c>
      <c r="C245" s="21">
        <v>187</v>
      </c>
      <c r="D245" s="112">
        <v>506.27</v>
      </c>
      <c r="E245" s="21"/>
      <c r="F245" s="14"/>
      <c r="G245" s="14"/>
    </row>
    <row r="246" spans="1:11" x14ac:dyDescent="0.25">
      <c r="A246" s="20">
        <v>44665</v>
      </c>
      <c r="B246" s="21" t="s">
        <v>13145</v>
      </c>
      <c r="C246" s="21">
        <v>47</v>
      </c>
      <c r="D246" s="149"/>
      <c r="E246" s="112">
        <v>114.4</v>
      </c>
      <c r="F246" s="14"/>
      <c r="G246" s="14"/>
      <c r="H246" s="14"/>
      <c r="I246" s="14"/>
      <c r="J246" s="14"/>
      <c r="K246" s="14"/>
    </row>
    <row r="247" spans="1:11" x14ac:dyDescent="0.25">
      <c r="A247" s="20">
        <v>44665</v>
      </c>
      <c r="B247" s="21" t="s">
        <v>13146</v>
      </c>
      <c r="C247" s="7">
        <v>109</v>
      </c>
      <c r="D247" s="112">
        <v>230.75</v>
      </c>
      <c r="E247" s="21"/>
      <c r="F247" s="14"/>
      <c r="G247" s="14"/>
      <c r="H247" s="14"/>
      <c r="I247" s="14"/>
      <c r="J247" s="14"/>
      <c r="K247" s="14"/>
    </row>
    <row r="248" spans="1:11" x14ac:dyDescent="0.25">
      <c r="A248" s="20">
        <v>44665</v>
      </c>
      <c r="B248" s="21" t="s">
        <v>13147</v>
      </c>
      <c r="C248" s="21">
        <v>20</v>
      </c>
      <c r="D248" s="149"/>
      <c r="E248" s="21">
        <v>52</v>
      </c>
      <c r="F248" s="14"/>
      <c r="G248" s="14"/>
      <c r="H248" s="14"/>
      <c r="I248" s="14"/>
      <c r="J248" s="14"/>
      <c r="K248" s="14"/>
    </row>
    <row r="249" spans="1:11" x14ac:dyDescent="0.25">
      <c r="A249" s="20">
        <v>44665</v>
      </c>
      <c r="B249" s="21" t="s">
        <v>13148</v>
      </c>
      <c r="C249" s="286">
        <v>4720</v>
      </c>
      <c r="D249" s="149"/>
      <c r="E249" s="60">
        <v>10212.18</v>
      </c>
      <c r="F249" s="287"/>
      <c r="G249" s="14"/>
      <c r="H249" s="14"/>
      <c r="I249" s="14"/>
      <c r="J249" s="14"/>
      <c r="K249" s="14"/>
    </row>
    <row r="250" spans="1:11" x14ac:dyDescent="0.25">
      <c r="A250" s="20">
        <v>44665</v>
      </c>
      <c r="B250" s="21" t="s">
        <v>13149</v>
      </c>
      <c r="C250" s="21">
        <v>99</v>
      </c>
      <c r="D250" s="112">
        <v>254.61</v>
      </c>
      <c r="E250" s="149"/>
      <c r="F250" s="14"/>
      <c r="G250" s="14"/>
      <c r="H250" s="14"/>
      <c r="I250" s="14"/>
      <c r="J250" s="14"/>
      <c r="K250" s="14"/>
    </row>
    <row r="251" spans="1:11" x14ac:dyDescent="0.25">
      <c r="A251" s="20">
        <v>44665</v>
      </c>
      <c r="B251" s="21" t="s">
        <v>13150</v>
      </c>
      <c r="C251" s="21">
        <v>112</v>
      </c>
      <c r="D251" s="21"/>
      <c r="E251" s="112">
        <v>261</v>
      </c>
      <c r="F251" s="14"/>
      <c r="G251" s="14"/>
      <c r="H251" s="14"/>
      <c r="I251" s="14"/>
      <c r="J251" s="14"/>
      <c r="K251" s="14"/>
    </row>
    <row r="252" spans="1:11" x14ac:dyDescent="0.25">
      <c r="A252" s="20">
        <v>44665</v>
      </c>
      <c r="B252" s="21" t="s">
        <v>13151</v>
      </c>
      <c r="C252" s="7">
        <v>127</v>
      </c>
      <c r="D252" s="112">
        <v>382.1</v>
      </c>
      <c r="E252" s="149"/>
      <c r="F252" s="14"/>
      <c r="G252" s="14"/>
      <c r="H252" s="14"/>
      <c r="I252" s="14"/>
      <c r="J252" s="14"/>
      <c r="K252" s="14"/>
    </row>
    <row r="253" spans="1:11" x14ac:dyDescent="0.25">
      <c r="A253" s="20">
        <v>44665</v>
      </c>
      <c r="B253" s="21" t="s">
        <v>13152</v>
      </c>
      <c r="C253" s="149">
        <v>32</v>
      </c>
      <c r="D253" s="149"/>
      <c r="E253" s="21">
        <v>93.6</v>
      </c>
      <c r="F253" s="14"/>
      <c r="G253" s="14"/>
      <c r="H253" s="14"/>
      <c r="I253" s="14"/>
      <c r="J253" s="14"/>
      <c r="K253" s="14"/>
    </row>
    <row r="254" spans="1:11" x14ac:dyDescent="0.25">
      <c r="A254" s="83">
        <v>44665</v>
      </c>
      <c r="B254" s="67" t="s">
        <v>13153</v>
      </c>
      <c r="C254" s="216">
        <v>120</v>
      </c>
      <c r="D254" s="112"/>
      <c r="E254" s="21">
        <v>265.5</v>
      </c>
      <c r="F254" s="14"/>
      <c r="G254" s="14"/>
      <c r="H254" s="14"/>
      <c r="I254" s="14"/>
      <c r="J254" s="14"/>
      <c r="K254" s="14"/>
    </row>
    <row r="255" spans="1:11" x14ac:dyDescent="0.25">
      <c r="A255" s="20">
        <v>44665</v>
      </c>
      <c r="B255" s="21" t="s">
        <v>13154</v>
      </c>
      <c r="C255" s="184">
        <v>106</v>
      </c>
      <c r="D255" s="149"/>
      <c r="E255" s="21">
        <v>234</v>
      </c>
      <c r="F255" s="14"/>
      <c r="G255" s="14"/>
      <c r="H255" s="14"/>
      <c r="I255" s="14"/>
      <c r="J255" s="14"/>
      <c r="K255" s="14"/>
    </row>
    <row r="256" spans="1:11" x14ac:dyDescent="0.25">
      <c r="A256" s="20">
        <v>44665</v>
      </c>
      <c r="B256" s="21" t="s">
        <v>13155</v>
      </c>
      <c r="C256" s="184">
        <v>29</v>
      </c>
      <c r="D256" s="149"/>
      <c r="E256" s="21">
        <v>78.209999999999994</v>
      </c>
      <c r="F256" s="14"/>
      <c r="G256" s="14"/>
      <c r="H256" s="14"/>
      <c r="I256" s="14"/>
      <c r="J256" s="14"/>
      <c r="K256" s="14"/>
    </row>
    <row r="257" spans="1:11" x14ac:dyDescent="0.25">
      <c r="A257" s="20">
        <v>44665</v>
      </c>
      <c r="B257" s="21" t="s">
        <v>13156</v>
      </c>
      <c r="C257" s="184">
        <v>525</v>
      </c>
      <c r="D257" s="149"/>
      <c r="E257" s="60">
        <v>1036.8</v>
      </c>
      <c r="F257" s="14"/>
      <c r="G257" s="14"/>
      <c r="H257" s="232"/>
      <c r="I257" s="232"/>
      <c r="J257" s="232"/>
      <c r="K257" s="232"/>
    </row>
    <row r="258" spans="1:11" x14ac:dyDescent="0.25">
      <c r="A258" s="20">
        <v>44665</v>
      </c>
      <c r="B258" s="21" t="s">
        <v>13157</v>
      </c>
      <c r="C258" s="135">
        <v>63</v>
      </c>
      <c r="D258" s="149"/>
      <c r="E258" s="21">
        <v>140.4</v>
      </c>
      <c r="F258" s="14"/>
      <c r="G258" s="14"/>
      <c r="H258" s="14"/>
      <c r="I258" s="14"/>
      <c r="J258" s="14"/>
      <c r="K258" s="14"/>
    </row>
    <row r="259" spans="1:11" x14ac:dyDescent="0.25">
      <c r="A259" s="20">
        <v>44665</v>
      </c>
      <c r="B259" s="21" t="s">
        <v>13158</v>
      </c>
      <c r="C259" s="184">
        <v>83</v>
      </c>
      <c r="D259" s="21">
        <v>236.65</v>
      </c>
      <c r="E259" s="149"/>
      <c r="F259" s="14"/>
      <c r="G259" s="14"/>
      <c r="H259" s="14"/>
      <c r="I259" s="14"/>
      <c r="J259" s="14"/>
      <c r="K259" s="14"/>
    </row>
    <row r="260" spans="1:11" x14ac:dyDescent="0.25">
      <c r="A260" s="20">
        <v>44665</v>
      </c>
      <c r="B260" s="21" t="s">
        <v>13159</v>
      </c>
      <c r="C260" s="341">
        <v>40</v>
      </c>
      <c r="D260" s="21">
        <v>154.19</v>
      </c>
      <c r="E260" s="21"/>
      <c r="F260" s="14"/>
      <c r="G260" s="14"/>
      <c r="H260" s="14"/>
      <c r="I260" s="14"/>
      <c r="J260" s="14"/>
      <c r="K260" s="14"/>
    </row>
    <row r="261" spans="1:11" x14ac:dyDescent="0.25">
      <c r="A261" s="6">
        <v>44666</v>
      </c>
      <c r="B261" s="7" t="s">
        <v>13160</v>
      </c>
      <c r="C261" s="7">
        <v>56</v>
      </c>
      <c r="D261" s="7">
        <v>140.71</v>
      </c>
      <c r="E261" s="7"/>
      <c r="F261" s="14"/>
      <c r="G261" s="14"/>
      <c r="H261" s="14"/>
      <c r="I261" s="14"/>
      <c r="J261" s="14"/>
      <c r="K261" s="14"/>
    </row>
    <row r="262" spans="1:11" x14ac:dyDescent="0.25">
      <c r="A262" s="6">
        <v>44666</v>
      </c>
      <c r="B262" s="7" t="s">
        <v>13161</v>
      </c>
      <c r="C262" s="7">
        <v>31</v>
      </c>
      <c r="D262" s="45"/>
      <c r="E262" s="7">
        <v>67.5</v>
      </c>
      <c r="F262" s="14"/>
      <c r="G262" s="14"/>
      <c r="H262" s="14"/>
      <c r="I262" s="14"/>
      <c r="J262" s="14"/>
      <c r="K262" s="14"/>
    </row>
    <row r="263" spans="1:11" x14ac:dyDescent="0.25">
      <c r="A263" s="6">
        <v>44666</v>
      </c>
      <c r="B263" s="7" t="s">
        <v>13162</v>
      </c>
      <c r="C263" s="21">
        <v>630</v>
      </c>
      <c r="D263" s="45"/>
      <c r="E263" s="38">
        <v>1140.27</v>
      </c>
      <c r="F263" s="23"/>
      <c r="H263" s="14"/>
      <c r="I263" s="270"/>
      <c r="J263" s="14"/>
      <c r="K263" s="14"/>
    </row>
    <row r="264" spans="1:11" x14ac:dyDescent="0.25">
      <c r="A264" s="6">
        <v>44666</v>
      </c>
      <c r="B264" s="7" t="s">
        <v>13163</v>
      </c>
      <c r="C264" s="21">
        <v>25</v>
      </c>
      <c r="D264" s="45"/>
      <c r="E264" s="7">
        <v>58.5</v>
      </c>
      <c r="F264" s="23"/>
      <c r="H264" s="14"/>
      <c r="I264" s="14"/>
      <c r="J264" s="14"/>
      <c r="K264" s="14"/>
    </row>
    <row r="265" spans="1:11" x14ac:dyDescent="0.25">
      <c r="A265" s="6">
        <v>44666</v>
      </c>
      <c r="B265" s="7" t="s">
        <v>13164</v>
      </c>
      <c r="C265" s="7">
        <v>359</v>
      </c>
      <c r="D265" s="45"/>
      <c r="E265" s="7">
        <v>864</v>
      </c>
      <c r="F265" s="14"/>
      <c r="G265" s="14"/>
      <c r="H265" s="14"/>
      <c r="I265" s="14"/>
      <c r="J265" s="14"/>
      <c r="K265" s="14"/>
    </row>
    <row r="266" spans="1:11" x14ac:dyDescent="0.25">
      <c r="A266" s="6">
        <v>44666</v>
      </c>
      <c r="B266" s="7" t="s">
        <v>13165</v>
      </c>
      <c r="C266" s="7">
        <v>593</v>
      </c>
      <c r="D266" s="7">
        <v>1796.54</v>
      </c>
      <c r="E266" s="38"/>
      <c r="F266" s="14"/>
      <c r="G266" s="14"/>
      <c r="H266" s="14"/>
      <c r="I266" s="14"/>
      <c r="J266" s="14"/>
      <c r="K266" s="14"/>
    </row>
    <row r="267" spans="1:11" x14ac:dyDescent="0.25">
      <c r="A267" s="6">
        <v>44666</v>
      </c>
      <c r="B267" s="7" t="s">
        <v>13166</v>
      </c>
      <c r="C267" s="7">
        <v>23</v>
      </c>
      <c r="D267" s="45"/>
      <c r="E267" s="7">
        <v>54.5</v>
      </c>
      <c r="F267" s="14"/>
      <c r="G267" s="14"/>
      <c r="H267" s="14"/>
      <c r="I267" s="14"/>
      <c r="J267" s="14"/>
      <c r="K267" s="14"/>
    </row>
    <row r="268" spans="1:11" x14ac:dyDescent="0.25">
      <c r="A268" s="6">
        <v>44666</v>
      </c>
      <c r="B268" s="7" t="s">
        <v>13167</v>
      </c>
      <c r="C268" s="7">
        <v>630</v>
      </c>
      <c r="D268" s="7">
        <v>1611.79</v>
      </c>
      <c r="E268" s="38"/>
      <c r="F268" s="14"/>
      <c r="G268" s="14"/>
      <c r="H268" s="14"/>
      <c r="I268" s="14"/>
      <c r="J268" s="14"/>
      <c r="K268" s="14"/>
    </row>
    <row r="269" spans="1:11" x14ac:dyDescent="0.25">
      <c r="A269" s="6">
        <v>44666</v>
      </c>
      <c r="B269" s="7" t="s">
        <v>13168</v>
      </c>
      <c r="C269" s="7">
        <v>68</v>
      </c>
      <c r="D269" s="7"/>
      <c r="E269" s="7">
        <v>188.8</v>
      </c>
      <c r="F269" s="14"/>
      <c r="G269" s="14"/>
      <c r="H269" s="14"/>
      <c r="I269" s="14"/>
      <c r="J269" s="14"/>
      <c r="K269" s="14"/>
    </row>
    <row r="270" spans="1:11" x14ac:dyDescent="0.25">
      <c r="A270" s="6">
        <v>44666</v>
      </c>
      <c r="B270" s="7" t="s">
        <v>13169</v>
      </c>
      <c r="C270" s="7">
        <v>100</v>
      </c>
      <c r="D270" s="7"/>
      <c r="E270" s="7">
        <v>364</v>
      </c>
      <c r="F270" s="14"/>
      <c r="G270" s="14"/>
      <c r="H270" s="14"/>
      <c r="I270" s="14"/>
      <c r="J270" s="14"/>
      <c r="K270" s="14"/>
    </row>
    <row r="271" spans="1:11" x14ac:dyDescent="0.25">
      <c r="A271" s="6">
        <v>44666</v>
      </c>
      <c r="B271" s="7" t="s">
        <v>13170</v>
      </c>
      <c r="C271" s="7">
        <v>10</v>
      </c>
      <c r="D271" s="45"/>
      <c r="E271" s="7">
        <v>45</v>
      </c>
      <c r="F271" s="14"/>
      <c r="G271" s="14"/>
      <c r="H271" s="14"/>
      <c r="I271" s="14"/>
      <c r="J271" s="14"/>
      <c r="K271" s="14"/>
    </row>
    <row r="272" spans="1:11" x14ac:dyDescent="0.25">
      <c r="A272" s="6">
        <v>44666</v>
      </c>
      <c r="B272" s="7" t="s">
        <v>13171</v>
      </c>
      <c r="C272" s="7">
        <v>25</v>
      </c>
      <c r="D272" s="45"/>
      <c r="E272" s="7">
        <v>72.8</v>
      </c>
      <c r="F272" s="14"/>
      <c r="G272" s="14"/>
      <c r="H272" s="14"/>
      <c r="I272" s="14"/>
      <c r="J272" s="14"/>
      <c r="K272" s="14"/>
    </row>
    <row r="273" spans="1:11" x14ac:dyDescent="0.25">
      <c r="A273" s="6">
        <v>44666</v>
      </c>
      <c r="B273" s="342" t="s">
        <v>13172</v>
      </c>
      <c r="C273" s="7"/>
      <c r="D273" s="45"/>
      <c r="E273" s="7"/>
      <c r="F273" s="287" t="s">
        <v>7994</v>
      </c>
      <c r="G273" s="14"/>
      <c r="H273" s="14"/>
      <c r="I273" s="14"/>
      <c r="J273" s="14"/>
      <c r="K273" s="14"/>
    </row>
    <row r="274" spans="1:11" x14ac:dyDescent="0.25">
      <c r="A274" s="6">
        <v>44666</v>
      </c>
      <c r="B274" s="253" t="s">
        <v>13173</v>
      </c>
      <c r="C274" s="253">
        <v>40</v>
      </c>
      <c r="D274" s="315">
        <v>77.489999999999995</v>
      </c>
      <c r="E274" s="21"/>
      <c r="F274" s="14"/>
      <c r="G274" s="14"/>
      <c r="H274" s="14"/>
      <c r="I274" s="14"/>
      <c r="J274" s="14"/>
      <c r="K274" s="14"/>
    </row>
    <row r="275" spans="1:11" x14ac:dyDescent="0.25">
      <c r="A275" s="6">
        <v>44666</v>
      </c>
      <c r="B275" s="253" t="s">
        <v>13174</v>
      </c>
      <c r="C275" s="21">
        <v>720</v>
      </c>
      <c r="D275" s="317"/>
      <c r="E275" s="254">
        <v>1699.4</v>
      </c>
      <c r="F275" s="14"/>
      <c r="G275" s="14"/>
      <c r="H275" s="14"/>
      <c r="I275" s="14"/>
      <c r="J275" s="14"/>
      <c r="K275" s="14"/>
    </row>
    <row r="276" spans="1:11" x14ac:dyDescent="0.25">
      <c r="A276" s="6">
        <v>44666</v>
      </c>
      <c r="B276" s="253" t="s">
        <v>13175</v>
      </c>
      <c r="C276" s="21">
        <v>88</v>
      </c>
      <c r="D276" s="206">
        <v>175.15</v>
      </c>
      <c r="E276" s="112"/>
      <c r="F276" s="14"/>
      <c r="G276" s="14"/>
      <c r="H276" s="14"/>
      <c r="I276" s="14"/>
      <c r="J276" s="14"/>
      <c r="K276" s="14"/>
    </row>
    <row r="277" spans="1:11" x14ac:dyDescent="0.25">
      <c r="A277" s="44">
        <v>44666</v>
      </c>
      <c r="B277" s="216" t="s">
        <v>13176</v>
      </c>
      <c r="C277" s="21">
        <v>67</v>
      </c>
      <c r="D277" s="112"/>
      <c r="E277" s="253">
        <v>139.5</v>
      </c>
      <c r="F277" s="14"/>
      <c r="G277" s="14"/>
      <c r="H277" s="14"/>
      <c r="I277" s="14"/>
      <c r="J277" s="14"/>
      <c r="K277" s="14"/>
    </row>
    <row r="278" spans="1:11" x14ac:dyDescent="0.25">
      <c r="A278" s="20">
        <v>44670</v>
      </c>
      <c r="B278" s="184" t="s">
        <v>13177</v>
      </c>
      <c r="C278" s="21">
        <v>18</v>
      </c>
      <c r="D278" s="21"/>
      <c r="E278" s="21">
        <v>45</v>
      </c>
      <c r="F278" s="14"/>
      <c r="G278" s="14"/>
      <c r="H278" s="14"/>
      <c r="I278" s="14"/>
      <c r="J278" s="14"/>
      <c r="K278" s="14"/>
    </row>
    <row r="279" spans="1:11" x14ac:dyDescent="0.25">
      <c r="A279" s="20">
        <v>44670</v>
      </c>
      <c r="B279" s="184" t="s">
        <v>13178</v>
      </c>
      <c r="C279" s="21">
        <v>25.3</v>
      </c>
      <c r="D279" s="112"/>
      <c r="E279" s="21">
        <v>54</v>
      </c>
      <c r="F279" s="14"/>
      <c r="G279" s="14"/>
      <c r="H279" s="14"/>
      <c r="I279" s="14"/>
      <c r="J279" s="14"/>
      <c r="K279" s="14"/>
    </row>
    <row r="280" spans="1:11" x14ac:dyDescent="0.25">
      <c r="A280" s="20">
        <v>44670</v>
      </c>
      <c r="B280" s="184" t="s">
        <v>13179</v>
      </c>
      <c r="C280" s="21">
        <v>42</v>
      </c>
      <c r="D280" s="21"/>
      <c r="E280" s="21">
        <v>89</v>
      </c>
      <c r="F280" s="23"/>
      <c r="H280" s="14"/>
      <c r="I280" s="14"/>
      <c r="J280" s="14"/>
      <c r="K280" s="14"/>
    </row>
    <row r="281" spans="1:11" x14ac:dyDescent="0.25">
      <c r="A281" s="20">
        <v>44670</v>
      </c>
      <c r="B281" s="184" t="s">
        <v>13180</v>
      </c>
      <c r="C281" s="21">
        <v>283</v>
      </c>
      <c r="D281" s="21"/>
      <c r="E281" s="21">
        <v>806.6</v>
      </c>
      <c r="F281" s="23"/>
      <c r="H281" s="14"/>
      <c r="I281" s="14"/>
      <c r="J281" s="14"/>
      <c r="K281" s="14"/>
    </row>
    <row r="282" spans="1:11" x14ac:dyDescent="0.25">
      <c r="A282" s="20">
        <v>44670</v>
      </c>
      <c r="B282" s="184" t="s">
        <v>13181</v>
      </c>
      <c r="C282" s="21">
        <v>254</v>
      </c>
      <c r="D282" s="21"/>
      <c r="E282" s="21">
        <v>401.7</v>
      </c>
      <c r="F282" s="14"/>
      <c r="G282" s="14"/>
      <c r="H282" s="14"/>
      <c r="I282" s="14"/>
      <c r="J282" s="14"/>
      <c r="K282" s="14"/>
    </row>
    <row r="283" spans="1:11" x14ac:dyDescent="0.25">
      <c r="A283" s="20">
        <v>44670</v>
      </c>
      <c r="B283" s="184" t="s">
        <v>13182</v>
      </c>
      <c r="C283" s="21">
        <v>212</v>
      </c>
      <c r="D283" s="21"/>
      <c r="E283" s="21">
        <v>468</v>
      </c>
      <c r="F283" s="14"/>
      <c r="G283" s="14"/>
      <c r="H283" s="14"/>
      <c r="I283" s="14"/>
      <c r="J283" s="14"/>
      <c r="K283" s="14"/>
    </row>
    <row r="284" spans="1:11" x14ac:dyDescent="0.25">
      <c r="A284" s="20">
        <v>44670</v>
      </c>
      <c r="B284" s="184" t="s">
        <v>13183</v>
      </c>
      <c r="C284" s="21">
        <v>24</v>
      </c>
      <c r="D284" s="21"/>
      <c r="E284" s="21">
        <v>63</v>
      </c>
      <c r="F284" s="14"/>
      <c r="G284" s="14"/>
      <c r="H284" s="14"/>
      <c r="I284" s="14"/>
      <c r="J284" s="14"/>
      <c r="K284" s="14"/>
    </row>
    <row r="285" spans="1:11" x14ac:dyDescent="0.25">
      <c r="A285" s="20">
        <v>44670</v>
      </c>
      <c r="B285" s="184" t="s">
        <v>13184</v>
      </c>
      <c r="C285" s="21">
        <v>180</v>
      </c>
      <c r="D285" s="112"/>
      <c r="E285" s="21">
        <v>428.8</v>
      </c>
      <c r="F285" s="287"/>
      <c r="G285" s="14"/>
      <c r="H285" s="14"/>
      <c r="I285" s="14"/>
      <c r="J285" s="14"/>
      <c r="K285" s="14"/>
    </row>
    <row r="286" spans="1:11" x14ac:dyDescent="0.25">
      <c r="A286" s="20">
        <v>44670</v>
      </c>
      <c r="B286" s="184" t="s">
        <v>13185</v>
      </c>
      <c r="C286" s="21">
        <v>10</v>
      </c>
      <c r="D286" s="253"/>
      <c r="E286" s="21">
        <v>45</v>
      </c>
      <c r="F286" s="14"/>
      <c r="G286" s="14"/>
      <c r="H286" s="14"/>
      <c r="I286" s="14"/>
      <c r="J286" s="14"/>
      <c r="K286" s="14"/>
    </row>
    <row r="287" spans="1:11" x14ac:dyDescent="0.25">
      <c r="A287" s="20">
        <v>44670</v>
      </c>
      <c r="B287" s="184" t="s">
        <v>13186</v>
      </c>
      <c r="C287" s="21">
        <v>15</v>
      </c>
      <c r="D287" s="21"/>
      <c r="E287" s="21">
        <v>45</v>
      </c>
      <c r="F287" s="14"/>
      <c r="G287" s="14"/>
      <c r="H287" s="14"/>
      <c r="I287" s="14"/>
      <c r="J287" s="14"/>
      <c r="K287" s="14"/>
    </row>
    <row r="288" spans="1:11" x14ac:dyDescent="0.25">
      <c r="A288" s="20">
        <v>44670</v>
      </c>
      <c r="B288" s="184" t="s">
        <v>13187</v>
      </c>
      <c r="C288" s="21">
        <v>24</v>
      </c>
      <c r="D288" s="112"/>
      <c r="E288" s="21">
        <v>54</v>
      </c>
      <c r="F288" s="14"/>
      <c r="G288" s="14"/>
      <c r="H288" s="14"/>
      <c r="I288" s="14"/>
      <c r="J288" s="14"/>
      <c r="K288" s="14"/>
    </row>
    <row r="289" spans="1:11" x14ac:dyDescent="0.25">
      <c r="A289" s="20">
        <v>44670</v>
      </c>
      <c r="B289" s="184" t="s">
        <v>13188</v>
      </c>
      <c r="C289" s="21">
        <v>104</v>
      </c>
      <c r="D289" s="21"/>
      <c r="E289" s="21">
        <v>207</v>
      </c>
      <c r="F289" s="14"/>
      <c r="G289" s="14"/>
      <c r="H289" s="14"/>
      <c r="I289" s="14"/>
      <c r="J289" s="14"/>
      <c r="K289" s="14"/>
    </row>
    <row r="290" spans="1:11" x14ac:dyDescent="0.25">
      <c r="A290" s="20">
        <v>44670</v>
      </c>
      <c r="B290" s="184" t="s">
        <v>13189</v>
      </c>
      <c r="C290" s="21">
        <v>10</v>
      </c>
      <c r="D290" s="112">
        <v>66.42</v>
      </c>
      <c r="E290" s="21"/>
      <c r="F290" s="14"/>
      <c r="G290" s="14"/>
      <c r="H290" s="14"/>
      <c r="I290" s="14"/>
      <c r="J290" s="14"/>
      <c r="K290" s="14"/>
    </row>
    <row r="291" spans="1:11" x14ac:dyDescent="0.25">
      <c r="A291" s="20">
        <v>44670</v>
      </c>
      <c r="B291" s="21" t="s">
        <v>13190</v>
      </c>
      <c r="C291" s="283">
        <v>85</v>
      </c>
      <c r="D291" s="343"/>
      <c r="E291" s="344">
        <v>144</v>
      </c>
      <c r="F291" s="271"/>
      <c r="G291" s="14"/>
      <c r="H291" s="14"/>
      <c r="I291" s="14"/>
      <c r="J291" s="14"/>
      <c r="K291" s="14"/>
    </row>
    <row r="292" spans="1:11" x14ac:dyDescent="0.25">
      <c r="A292" s="20">
        <v>44670</v>
      </c>
      <c r="B292" s="184" t="s">
        <v>13191</v>
      </c>
      <c r="C292" s="21">
        <v>97</v>
      </c>
      <c r="D292" s="21"/>
      <c r="E292" s="21">
        <v>409.5</v>
      </c>
      <c r="F292" s="14"/>
      <c r="G292" s="14"/>
      <c r="H292" s="14"/>
      <c r="I292" s="14"/>
      <c r="J292" s="14"/>
      <c r="K292" s="14"/>
    </row>
    <row r="293" spans="1:11" x14ac:dyDescent="0.25">
      <c r="A293" s="20">
        <v>44670</v>
      </c>
      <c r="B293" s="184" t="s">
        <v>13192</v>
      </c>
      <c r="C293" s="21">
        <v>46</v>
      </c>
      <c r="D293" s="21">
        <v>138.38</v>
      </c>
      <c r="E293" s="21"/>
      <c r="F293" s="14"/>
      <c r="G293" s="14"/>
      <c r="H293" s="14"/>
      <c r="I293" s="14"/>
      <c r="J293" s="14"/>
      <c r="K293" s="14"/>
    </row>
    <row r="294" spans="1:11" x14ac:dyDescent="0.25">
      <c r="A294" s="20">
        <v>44670</v>
      </c>
      <c r="B294" s="184" t="s">
        <v>13193</v>
      </c>
      <c r="C294" s="21">
        <v>110</v>
      </c>
      <c r="D294" s="21">
        <v>282.29000000000002</v>
      </c>
      <c r="E294" s="21"/>
      <c r="F294" s="111"/>
      <c r="G294" s="14"/>
      <c r="H294" s="14"/>
      <c r="I294" s="14"/>
      <c r="J294" s="14"/>
      <c r="K294" s="14"/>
    </row>
    <row r="295" spans="1:11" x14ac:dyDescent="0.25">
      <c r="A295" s="20">
        <v>44670</v>
      </c>
      <c r="B295" s="184" t="s">
        <v>13194</v>
      </c>
      <c r="C295" s="112">
        <v>41</v>
      </c>
      <c r="D295" s="21">
        <v>127.31</v>
      </c>
      <c r="E295" s="60"/>
      <c r="F295" s="111"/>
      <c r="G295" s="14"/>
      <c r="H295" s="14"/>
      <c r="I295" s="14"/>
      <c r="J295" s="14"/>
      <c r="K295" s="14"/>
    </row>
    <row r="296" spans="1:11" x14ac:dyDescent="0.25">
      <c r="A296" s="20">
        <v>44670</v>
      </c>
      <c r="B296" s="184" t="s">
        <v>13195</v>
      </c>
      <c r="C296" s="21">
        <v>262</v>
      </c>
      <c r="D296" s="21"/>
      <c r="E296" s="21">
        <v>549</v>
      </c>
      <c r="F296" s="111"/>
      <c r="G296" s="14"/>
      <c r="H296" s="14"/>
      <c r="I296" s="14"/>
      <c r="J296" s="14"/>
      <c r="K296" s="14"/>
    </row>
    <row r="297" spans="1:11" x14ac:dyDescent="0.25">
      <c r="A297" s="20">
        <v>44670</v>
      </c>
      <c r="B297" s="21" t="s">
        <v>13196</v>
      </c>
      <c r="C297" s="206">
        <v>33</v>
      </c>
      <c r="D297" s="315">
        <v>105.17</v>
      </c>
      <c r="E297" s="21"/>
      <c r="F297" s="111"/>
      <c r="G297" s="14"/>
      <c r="H297" s="14"/>
      <c r="I297" s="14"/>
      <c r="J297" s="14"/>
      <c r="K297" s="14"/>
    </row>
    <row r="298" spans="1:11" x14ac:dyDescent="0.25">
      <c r="A298" s="20">
        <v>44670</v>
      </c>
      <c r="B298" s="21" t="s">
        <v>13197</v>
      </c>
      <c r="C298" s="206">
        <v>50</v>
      </c>
      <c r="D298" s="206"/>
      <c r="E298" s="21">
        <v>145.6</v>
      </c>
      <c r="F298" s="111"/>
      <c r="G298" s="14"/>
      <c r="H298" s="14"/>
      <c r="I298" s="14"/>
      <c r="J298" s="14"/>
      <c r="K298" s="14"/>
    </row>
    <row r="299" spans="1:11" x14ac:dyDescent="0.25">
      <c r="A299" s="20">
        <v>44670</v>
      </c>
      <c r="B299" s="21" t="s">
        <v>13198</v>
      </c>
      <c r="C299" s="206">
        <v>17</v>
      </c>
      <c r="D299" s="315">
        <v>55.35</v>
      </c>
      <c r="E299" s="60"/>
      <c r="F299" s="111"/>
      <c r="G299" s="14"/>
      <c r="H299" s="14"/>
      <c r="I299" s="14"/>
      <c r="J299" s="14"/>
      <c r="K299" s="14"/>
    </row>
    <row r="300" spans="1:11" x14ac:dyDescent="0.25">
      <c r="A300" s="20">
        <v>44670</v>
      </c>
      <c r="B300" s="21" t="s">
        <v>13199</v>
      </c>
      <c r="C300" s="206">
        <v>45</v>
      </c>
      <c r="D300" s="317"/>
      <c r="E300" s="21">
        <v>106.26</v>
      </c>
      <c r="F300" s="111"/>
      <c r="H300" s="14"/>
      <c r="I300" s="14"/>
      <c r="J300" s="14"/>
      <c r="K300" s="14"/>
    </row>
    <row r="301" spans="1:11" x14ac:dyDescent="0.25">
      <c r="A301" s="20">
        <v>44670</v>
      </c>
      <c r="B301" s="21" t="s">
        <v>13201</v>
      </c>
      <c r="C301" s="206">
        <v>482</v>
      </c>
      <c r="D301" s="206"/>
      <c r="E301" s="60">
        <v>1032.75</v>
      </c>
      <c r="F301" s="111"/>
      <c r="G301" s="14"/>
      <c r="H301" s="14"/>
      <c r="I301" s="14"/>
      <c r="J301" s="14"/>
      <c r="K301" s="14"/>
    </row>
    <row r="302" spans="1:11" x14ac:dyDescent="0.25">
      <c r="A302" s="20">
        <v>44670</v>
      </c>
      <c r="B302" s="21" t="s">
        <v>13202</v>
      </c>
      <c r="C302" s="21">
        <v>27</v>
      </c>
      <c r="D302" s="60"/>
      <c r="E302" s="21">
        <v>57.2</v>
      </c>
      <c r="F302" s="111"/>
      <c r="G302" s="14"/>
      <c r="H302" s="14"/>
      <c r="I302" s="14"/>
      <c r="J302" s="14"/>
      <c r="K302" s="14"/>
    </row>
    <row r="303" spans="1:11" x14ac:dyDescent="0.25">
      <c r="A303" s="20">
        <v>44670</v>
      </c>
      <c r="B303" s="21" t="s">
        <v>13203</v>
      </c>
      <c r="C303" s="21">
        <v>150</v>
      </c>
      <c r="D303" s="21"/>
      <c r="E303" s="67">
        <v>347.2</v>
      </c>
      <c r="F303" s="111"/>
      <c r="G303" s="14"/>
      <c r="H303" s="14"/>
      <c r="I303" s="14"/>
      <c r="J303" s="14"/>
      <c r="K303" s="14"/>
    </row>
    <row r="304" spans="1:11" x14ac:dyDescent="0.25">
      <c r="A304" s="20">
        <v>44670</v>
      </c>
      <c r="B304" s="21" t="s">
        <v>13204</v>
      </c>
      <c r="C304" s="112">
        <v>241</v>
      </c>
      <c r="D304" s="21"/>
      <c r="E304" s="21">
        <v>850.2</v>
      </c>
      <c r="F304" s="111"/>
      <c r="G304" s="14"/>
      <c r="H304" s="14"/>
      <c r="I304" s="14"/>
      <c r="J304" s="14"/>
      <c r="K304" s="14"/>
    </row>
    <row r="305" spans="1:11" x14ac:dyDescent="0.25">
      <c r="A305" s="20">
        <v>44670</v>
      </c>
      <c r="B305" s="21" t="s">
        <v>13205</v>
      </c>
      <c r="C305" s="21">
        <v>22</v>
      </c>
      <c r="D305" s="21"/>
      <c r="E305" s="21">
        <v>45</v>
      </c>
      <c r="F305" s="111"/>
      <c r="G305" s="14"/>
      <c r="H305" s="14"/>
      <c r="I305" s="14"/>
      <c r="J305" s="14"/>
      <c r="K305" s="14"/>
    </row>
    <row r="306" spans="1:11" x14ac:dyDescent="0.25">
      <c r="A306" s="20">
        <v>44670</v>
      </c>
      <c r="B306" s="21" t="s">
        <v>13206</v>
      </c>
      <c r="C306" s="21">
        <v>67</v>
      </c>
      <c r="D306" s="21"/>
      <c r="E306" s="21">
        <v>144</v>
      </c>
      <c r="F306" s="111"/>
      <c r="G306" s="14"/>
      <c r="H306" s="14"/>
      <c r="I306" s="14"/>
      <c r="J306" s="14"/>
      <c r="K306" s="14"/>
    </row>
    <row r="307" spans="1:11" x14ac:dyDescent="0.25">
      <c r="A307" s="20">
        <v>44670</v>
      </c>
      <c r="B307" s="21" t="s">
        <v>13207</v>
      </c>
      <c r="C307" s="21">
        <v>100</v>
      </c>
      <c r="D307" s="112">
        <v>306.52</v>
      </c>
      <c r="E307" s="21"/>
      <c r="F307" s="111"/>
      <c r="G307" s="14"/>
      <c r="H307" s="14"/>
      <c r="I307" s="14"/>
      <c r="J307" s="14"/>
      <c r="K307" s="14"/>
    </row>
    <row r="308" spans="1:11" x14ac:dyDescent="0.25">
      <c r="A308" s="20">
        <v>44670</v>
      </c>
      <c r="B308" s="21" t="s">
        <v>13208</v>
      </c>
      <c r="C308" s="21">
        <v>1886</v>
      </c>
      <c r="D308" s="21"/>
      <c r="E308" s="113">
        <v>3327.24</v>
      </c>
      <c r="F308" s="111"/>
      <c r="G308" s="14"/>
      <c r="H308" s="14"/>
      <c r="I308" s="14"/>
      <c r="J308" s="14"/>
      <c r="K308" s="14"/>
    </row>
    <row r="309" spans="1:11" x14ac:dyDescent="0.25">
      <c r="A309" s="20">
        <v>44670</v>
      </c>
      <c r="B309" s="21" t="s">
        <v>13209</v>
      </c>
      <c r="C309" s="21">
        <v>25</v>
      </c>
      <c r="D309" s="21">
        <v>77.489999999999995</v>
      </c>
      <c r="E309" s="21"/>
      <c r="F309" s="111"/>
      <c r="G309" s="14"/>
      <c r="H309" s="14"/>
      <c r="I309" s="14"/>
      <c r="J309" s="14"/>
      <c r="K309" s="14"/>
    </row>
    <row r="310" spans="1:11" x14ac:dyDescent="0.25">
      <c r="A310" s="20">
        <v>44670</v>
      </c>
      <c r="B310" s="21" t="s">
        <v>13210</v>
      </c>
      <c r="C310" s="21">
        <v>25</v>
      </c>
      <c r="D310" s="21">
        <v>63.96</v>
      </c>
      <c r="E310" s="112"/>
      <c r="F310" s="111"/>
      <c r="G310" s="14"/>
      <c r="H310" s="14"/>
      <c r="I310" s="14"/>
      <c r="J310" s="14"/>
      <c r="K310" s="14"/>
    </row>
    <row r="311" spans="1:11" x14ac:dyDescent="0.25">
      <c r="A311" s="20">
        <v>44670</v>
      </c>
      <c r="B311" s="21" t="s">
        <v>13211</v>
      </c>
      <c r="C311" s="21">
        <v>38</v>
      </c>
      <c r="D311" s="21">
        <v>77.489999999999995</v>
      </c>
      <c r="E311" s="21"/>
      <c r="F311" s="111"/>
      <c r="G311" s="14"/>
      <c r="H311" s="14"/>
      <c r="I311" s="14"/>
      <c r="J311" s="14"/>
      <c r="K311" s="14"/>
    </row>
    <row r="312" spans="1:11" x14ac:dyDescent="0.25">
      <c r="A312" s="20">
        <v>44671</v>
      </c>
      <c r="B312" s="21" t="s">
        <v>13212</v>
      </c>
      <c r="C312" s="21">
        <v>79</v>
      </c>
      <c r="D312" s="253"/>
      <c r="E312" s="21">
        <v>216</v>
      </c>
      <c r="F312" s="111"/>
      <c r="G312" s="14"/>
      <c r="H312" s="14"/>
      <c r="I312" s="14"/>
      <c r="J312" s="14"/>
      <c r="K312" s="14"/>
    </row>
    <row r="313" spans="1:11" x14ac:dyDescent="0.25">
      <c r="A313" s="20">
        <v>44671</v>
      </c>
      <c r="B313" s="21" t="s">
        <v>13213</v>
      </c>
      <c r="C313" s="21">
        <v>135</v>
      </c>
      <c r="D313" s="112"/>
      <c r="E313" s="21">
        <v>328.5</v>
      </c>
      <c r="F313" s="111"/>
      <c r="G313" s="14"/>
      <c r="H313" s="14"/>
      <c r="I313" s="14"/>
      <c r="J313" s="14"/>
      <c r="K313" s="14"/>
    </row>
    <row r="314" spans="1:11" x14ac:dyDescent="0.25">
      <c r="A314" s="20">
        <v>44671</v>
      </c>
      <c r="B314" s="21" t="s">
        <v>13214</v>
      </c>
      <c r="C314" s="21">
        <v>207</v>
      </c>
      <c r="D314" s="112">
        <v>536.9</v>
      </c>
      <c r="E314" s="21"/>
      <c r="F314" s="111"/>
      <c r="G314" s="14"/>
      <c r="H314" s="14"/>
      <c r="I314" s="14"/>
      <c r="J314" s="14"/>
      <c r="K314" s="14"/>
    </row>
    <row r="315" spans="1:11" x14ac:dyDescent="0.25">
      <c r="A315" s="20">
        <v>44671</v>
      </c>
      <c r="B315" s="21" t="s">
        <v>13215</v>
      </c>
      <c r="C315" s="21">
        <v>10</v>
      </c>
      <c r="D315" s="21"/>
      <c r="E315" s="21">
        <v>54</v>
      </c>
      <c r="F315" s="111"/>
      <c r="G315" s="14"/>
      <c r="H315" s="14"/>
      <c r="I315" s="14"/>
      <c r="J315" s="14"/>
      <c r="K315" s="14"/>
    </row>
    <row r="316" spans="1:11" x14ac:dyDescent="0.25">
      <c r="A316" s="20">
        <v>44671</v>
      </c>
      <c r="B316" s="21" t="s">
        <v>13216</v>
      </c>
      <c r="C316" s="21">
        <v>252</v>
      </c>
      <c r="D316" s="21"/>
      <c r="E316" s="21">
        <v>529.20000000000005</v>
      </c>
      <c r="F316" s="111"/>
      <c r="G316" s="14"/>
      <c r="H316" s="14"/>
      <c r="I316" s="14"/>
      <c r="J316" s="14"/>
      <c r="K316" s="14"/>
    </row>
    <row r="317" spans="1:11" x14ac:dyDescent="0.25">
      <c r="A317" s="20">
        <v>44671</v>
      </c>
      <c r="B317" s="21" t="s">
        <v>13217</v>
      </c>
      <c r="C317" s="21">
        <v>232</v>
      </c>
      <c r="D317" s="21"/>
      <c r="E317" s="21">
        <v>509.2</v>
      </c>
      <c r="F317" s="111"/>
      <c r="G317" s="14"/>
      <c r="H317" s="14"/>
      <c r="I317" s="14"/>
      <c r="J317" s="14"/>
      <c r="K317" s="14"/>
    </row>
    <row r="318" spans="1:11" x14ac:dyDescent="0.25">
      <c r="A318" s="20">
        <v>44671</v>
      </c>
      <c r="B318" s="21" t="s">
        <v>13218</v>
      </c>
      <c r="C318" s="112">
        <v>176</v>
      </c>
      <c r="D318" s="21"/>
      <c r="E318" s="21">
        <v>372.41</v>
      </c>
      <c r="F318" s="111"/>
      <c r="H318" s="14"/>
      <c r="I318" s="14"/>
      <c r="J318" s="14"/>
      <c r="K318" s="14"/>
    </row>
    <row r="319" spans="1:11" x14ac:dyDescent="0.25">
      <c r="A319" s="20">
        <v>44671</v>
      </c>
      <c r="B319" s="21" t="s">
        <v>13219</v>
      </c>
      <c r="C319" s="21">
        <v>51</v>
      </c>
      <c r="D319" s="21"/>
      <c r="E319" s="21">
        <v>117</v>
      </c>
      <c r="F319" s="111"/>
      <c r="H319" s="14"/>
      <c r="I319" s="14"/>
      <c r="J319" s="14"/>
      <c r="K319" s="14"/>
    </row>
    <row r="320" spans="1:11" x14ac:dyDescent="0.25">
      <c r="A320" s="20">
        <v>44671</v>
      </c>
      <c r="B320" s="21" t="s">
        <v>13220</v>
      </c>
      <c r="C320" s="21">
        <v>28</v>
      </c>
      <c r="D320" s="112">
        <v>108.73</v>
      </c>
      <c r="E320" s="21"/>
      <c r="F320" s="111"/>
      <c r="G320" s="14"/>
      <c r="H320" s="14"/>
      <c r="I320" s="14"/>
      <c r="J320" s="14"/>
      <c r="K320" s="14"/>
    </row>
    <row r="321" spans="1:11" x14ac:dyDescent="0.25">
      <c r="A321" s="20">
        <v>44671</v>
      </c>
      <c r="B321" s="21" t="s">
        <v>13221</v>
      </c>
      <c r="C321" s="21">
        <v>43</v>
      </c>
      <c r="D321" s="21"/>
      <c r="E321" s="21">
        <v>104.37</v>
      </c>
      <c r="F321" s="111"/>
      <c r="G321" s="14"/>
      <c r="H321" s="14"/>
      <c r="I321" s="14"/>
      <c r="J321" s="14"/>
      <c r="K321" s="14"/>
    </row>
    <row r="322" spans="1:11" x14ac:dyDescent="0.25">
      <c r="A322" s="20">
        <v>44671</v>
      </c>
      <c r="B322" s="21" t="s">
        <v>13222</v>
      </c>
      <c r="C322" s="21">
        <v>45</v>
      </c>
      <c r="D322" s="21"/>
      <c r="E322" s="21">
        <v>98.8</v>
      </c>
      <c r="F322" s="111"/>
      <c r="G322" s="14"/>
      <c r="H322" s="14"/>
      <c r="I322" s="14"/>
      <c r="J322" s="14"/>
      <c r="K322" s="14"/>
    </row>
    <row r="323" spans="1:11" x14ac:dyDescent="0.25">
      <c r="A323" s="20">
        <v>44671</v>
      </c>
      <c r="B323" s="21" t="s">
        <v>13223</v>
      </c>
      <c r="C323" s="21">
        <v>189</v>
      </c>
      <c r="D323" s="112"/>
      <c r="E323" s="21">
        <v>445.5</v>
      </c>
      <c r="F323" s="111"/>
      <c r="G323" s="14"/>
      <c r="H323" s="14"/>
      <c r="I323" s="14"/>
      <c r="J323" s="14"/>
      <c r="K323" s="14"/>
    </row>
    <row r="324" spans="1:11" x14ac:dyDescent="0.25">
      <c r="A324" s="20">
        <v>44671</v>
      </c>
      <c r="B324" s="21" t="s">
        <v>13224</v>
      </c>
      <c r="C324" s="21">
        <v>58</v>
      </c>
      <c r="D324" s="253"/>
      <c r="E324" s="21">
        <v>148.5</v>
      </c>
      <c r="F324" s="23"/>
      <c r="G324" s="14"/>
      <c r="H324" s="14"/>
      <c r="I324" s="14"/>
      <c r="J324" s="14"/>
      <c r="K324" s="14"/>
    </row>
    <row r="325" spans="1:11" x14ac:dyDescent="0.25">
      <c r="A325" s="20">
        <v>44671</v>
      </c>
      <c r="B325" s="21" t="s">
        <v>13225</v>
      </c>
      <c r="C325" s="21">
        <v>30</v>
      </c>
      <c r="D325" s="112">
        <v>83.15</v>
      </c>
      <c r="E325" s="21"/>
      <c r="F325" s="111"/>
      <c r="G325" s="14"/>
      <c r="H325" s="14"/>
      <c r="I325" s="14"/>
      <c r="J325" s="14"/>
      <c r="K325" s="14"/>
    </row>
    <row r="326" spans="1:11" x14ac:dyDescent="0.25">
      <c r="A326" s="20">
        <v>44671</v>
      </c>
      <c r="B326" s="21" t="s">
        <v>13226</v>
      </c>
      <c r="C326" s="112">
        <v>974</v>
      </c>
      <c r="D326" s="21"/>
      <c r="E326" s="60">
        <v>2196</v>
      </c>
      <c r="F326" s="111"/>
      <c r="G326" s="14"/>
      <c r="H326" s="14"/>
      <c r="I326" s="14"/>
      <c r="J326" s="14"/>
      <c r="K326" s="14"/>
    </row>
    <row r="327" spans="1:11" x14ac:dyDescent="0.25">
      <c r="A327" s="20">
        <v>44671</v>
      </c>
      <c r="B327" s="21" t="s">
        <v>13227</v>
      </c>
      <c r="C327" s="21">
        <v>1236</v>
      </c>
      <c r="D327" s="253"/>
      <c r="E327" s="21">
        <v>2278.8000000000002</v>
      </c>
      <c r="F327" s="111"/>
      <c r="G327" s="14"/>
      <c r="H327" s="14"/>
      <c r="I327" s="14"/>
      <c r="J327" s="14"/>
      <c r="K327" s="14"/>
    </row>
    <row r="328" spans="1:11" x14ac:dyDescent="0.25">
      <c r="A328" s="20">
        <v>44671</v>
      </c>
      <c r="B328" s="21" t="s">
        <v>13228</v>
      </c>
      <c r="C328" s="21">
        <v>40</v>
      </c>
      <c r="D328" s="21"/>
      <c r="E328" s="21">
        <v>126</v>
      </c>
      <c r="F328" s="111"/>
      <c r="G328" s="14"/>
      <c r="H328" s="14"/>
      <c r="I328" s="14"/>
      <c r="J328" s="14"/>
      <c r="K328" s="14"/>
    </row>
    <row r="329" spans="1:11" x14ac:dyDescent="0.25">
      <c r="A329" s="20">
        <v>44671</v>
      </c>
      <c r="B329" s="345" t="s">
        <v>13229</v>
      </c>
      <c r="C329" s="21"/>
      <c r="D329" s="253"/>
      <c r="E329" s="60"/>
      <c r="F329" s="292" t="s">
        <v>7994</v>
      </c>
      <c r="G329" s="14"/>
      <c r="H329" s="14"/>
      <c r="I329" s="14"/>
      <c r="J329" s="14"/>
      <c r="K329" s="14"/>
    </row>
    <row r="330" spans="1:11" x14ac:dyDescent="0.25">
      <c r="A330" s="20">
        <v>44671</v>
      </c>
      <c r="B330" s="21" t="s">
        <v>13230</v>
      </c>
      <c r="C330" s="21">
        <v>50</v>
      </c>
      <c r="D330" s="112"/>
      <c r="E330" s="21">
        <v>126</v>
      </c>
      <c r="F330" s="111"/>
      <c r="G330" s="14"/>
      <c r="H330" s="14"/>
      <c r="I330" s="14"/>
      <c r="J330" s="14"/>
      <c r="K330" s="14"/>
    </row>
    <row r="331" spans="1:11" x14ac:dyDescent="0.25">
      <c r="A331" s="20">
        <v>44671</v>
      </c>
      <c r="B331" s="21" t="s">
        <v>13231</v>
      </c>
      <c r="C331" s="21">
        <v>2117</v>
      </c>
      <c r="D331" s="21"/>
      <c r="E331" s="60">
        <v>5212.38</v>
      </c>
      <c r="F331" s="292" t="s">
        <v>13243</v>
      </c>
      <c r="G331" s="14"/>
      <c r="H331" s="14"/>
      <c r="I331" s="14"/>
      <c r="J331" s="14"/>
      <c r="K331" s="14"/>
    </row>
    <row r="332" spans="1:11" x14ac:dyDescent="0.25">
      <c r="A332" s="20">
        <v>44671</v>
      </c>
      <c r="B332" s="21" t="s">
        <v>13232</v>
      </c>
      <c r="C332" s="21">
        <v>40</v>
      </c>
      <c r="D332" s="112">
        <v>146.07</v>
      </c>
      <c r="E332" s="21"/>
      <c r="F332" s="111"/>
      <c r="G332" s="14"/>
      <c r="H332" s="14"/>
      <c r="I332" s="14"/>
      <c r="J332" s="14"/>
      <c r="K332" s="14"/>
    </row>
    <row r="333" spans="1:11" x14ac:dyDescent="0.25">
      <c r="A333" s="20">
        <v>44671</v>
      </c>
      <c r="B333" s="21" t="s">
        <v>13233</v>
      </c>
      <c r="C333" s="21">
        <v>33</v>
      </c>
      <c r="D333" s="60"/>
      <c r="E333" s="21">
        <v>99</v>
      </c>
      <c r="F333" s="111"/>
      <c r="G333" s="14"/>
      <c r="H333" s="14"/>
      <c r="I333" s="14"/>
      <c r="J333" s="14"/>
      <c r="K333" s="14"/>
    </row>
    <row r="334" spans="1:11" x14ac:dyDescent="0.25">
      <c r="A334" s="20">
        <v>44671</v>
      </c>
      <c r="B334" s="21" t="s">
        <v>13234</v>
      </c>
      <c r="C334" s="21">
        <v>310</v>
      </c>
      <c r="D334" s="253"/>
      <c r="E334" s="21">
        <v>697.5</v>
      </c>
      <c r="F334" s="111"/>
      <c r="G334" s="14"/>
      <c r="H334" s="14"/>
      <c r="I334" s="14"/>
      <c r="J334" s="14"/>
      <c r="K334" s="14"/>
    </row>
    <row r="335" spans="1:11" x14ac:dyDescent="0.25">
      <c r="A335" s="20">
        <v>44671</v>
      </c>
      <c r="B335" s="21" t="s">
        <v>13235</v>
      </c>
      <c r="C335" s="21">
        <v>425</v>
      </c>
      <c r="D335" s="21"/>
      <c r="E335" s="21">
        <v>889.2</v>
      </c>
      <c r="F335" s="111"/>
      <c r="G335" s="14"/>
      <c r="H335" s="14"/>
      <c r="I335" s="14"/>
      <c r="J335" s="14"/>
      <c r="K335" s="14"/>
    </row>
    <row r="336" spans="1:11" x14ac:dyDescent="0.25">
      <c r="A336" s="20">
        <v>44671</v>
      </c>
      <c r="B336" s="21" t="s">
        <v>13236</v>
      </c>
      <c r="C336" s="21">
        <v>63</v>
      </c>
      <c r="D336" s="112">
        <v>211.07</v>
      </c>
      <c r="E336" s="21"/>
      <c r="F336" s="111"/>
      <c r="G336" s="14"/>
      <c r="H336" s="14"/>
      <c r="I336" s="14"/>
      <c r="J336" s="14"/>
      <c r="K336" s="14"/>
    </row>
    <row r="337" spans="1:11" x14ac:dyDescent="0.25">
      <c r="A337" s="20">
        <v>44671</v>
      </c>
      <c r="B337" s="21" t="s">
        <v>13237</v>
      </c>
      <c r="C337" s="21">
        <v>111</v>
      </c>
      <c r="D337" s="21"/>
      <c r="E337" s="21">
        <v>238.5</v>
      </c>
      <c r="F337" s="111"/>
      <c r="G337" s="14"/>
      <c r="H337" s="14"/>
      <c r="I337" s="14"/>
      <c r="J337" s="14"/>
      <c r="K337" s="14"/>
    </row>
    <row r="338" spans="1:11" x14ac:dyDescent="0.25">
      <c r="A338" s="20">
        <v>44671</v>
      </c>
      <c r="B338" s="21" t="s">
        <v>13238</v>
      </c>
      <c r="C338" s="112">
        <v>301</v>
      </c>
      <c r="D338" s="21"/>
      <c r="E338" s="21">
        <v>611.33000000000004</v>
      </c>
      <c r="F338" s="292"/>
      <c r="H338" s="14"/>
      <c r="I338" s="14"/>
      <c r="J338" s="14"/>
      <c r="K338" s="14"/>
    </row>
    <row r="339" spans="1:11" x14ac:dyDescent="0.25">
      <c r="A339" s="20">
        <v>44671</v>
      </c>
      <c r="B339" s="21" t="s">
        <v>13239</v>
      </c>
      <c r="C339" s="21">
        <v>81</v>
      </c>
      <c r="D339" s="112"/>
      <c r="E339" s="21">
        <v>174.6</v>
      </c>
      <c r="F339" s="111"/>
      <c r="H339" s="14"/>
      <c r="I339" s="14"/>
      <c r="J339" s="14"/>
      <c r="K339" s="14"/>
    </row>
    <row r="340" spans="1:11" x14ac:dyDescent="0.25">
      <c r="A340" s="20">
        <v>44671</v>
      </c>
      <c r="B340" s="21" t="s">
        <v>13240</v>
      </c>
      <c r="C340" s="21">
        <v>117</v>
      </c>
      <c r="D340" s="112">
        <v>351.78</v>
      </c>
      <c r="E340" s="21"/>
      <c r="F340" s="111"/>
      <c r="G340" s="14"/>
      <c r="H340" s="14"/>
      <c r="I340" s="14"/>
      <c r="J340" s="14"/>
      <c r="K340" s="14"/>
    </row>
    <row r="341" spans="1:11" x14ac:dyDescent="0.25">
      <c r="A341" s="20">
        <v>44671</v>
      </c>
      <c r="B341" s="21" t="s">
        <v>13241</v>
      </c>
      <c r="C341" s="21">
        <v>45</v>
      </c>
      <c r="D341" s="21"/>
      <c r="E341" s="112">
        <v>100.3</v>
      </c>
      <c r="F341" s="111"/>
      <c r="G341" s="14"/>
      <c r="H341" s="14"/>
      <c r="I341" s="14"/>
      <c r="J341" s="14"/>
      <c r="K341" s="14"/>
    </row>
    <row r="342" spans="1:11" x14ac:dyDescent="0.25">
      <c r="A342" s="83">
        <v>44671</v>
      </c>
      <c r="B342" s="67" t="s">
        <v>13242</v>
      </c>
      <c r="C342" s="67">
        <v>27</v>
      </c>
      <c r="D342" s="112">
        <v>109.47</v>
      </c>
      <c r="E342" s="21"/>
      <c r="F342" s="14"/>
      <c r="G342" s="14"/>
      <c r="H342" s="14"/>
      <c r="I342" s="14"/>
      <c r="J342" s="14"/>
      <c r="K342" s="14"/>
    </row>
    <row r="343" spans="1:11" x14ac:dyDescent="0.25">
      <c r="A343" s="20">
        <v>44671</v>
      </c>
      <c r="B343" s="21" t="s">
        <v>13244</v>
      </c>
      <c r="C343" s="21">
        <v>122</v>
      </c>
      <c r="D343" s="21"/>
      <c r="E343" s="21">
        <v>256.5</v>
      </c>
      <c r="F343" s="14"/>
      <c r="G343" s="14"/>
      <c r="H343" s="14"/>
      <c r="I343" s="14"/>
      <c r="J343" s="14"/>
      <c r="K343" s="14"/>
    </row>
    <row r="344" spans="1:11" x14ac:dyDescent="0.25">
      <c r="A344" s="20">
        <v>44671</v>
      </c>
      <c r="B344" s="184" t="s">
        <v>13245</v>
      </c>
      <c r="C344" s="21">
        <v>101</v>
      </c>
      <c r="D344" s="206"/>
      <c r="E344" s="21">
        <v>238.5</v>
      </c>
      <c r="F344" s="14"/>
      <c r="G344" s="14"/>
      <c r="H344" s="14"/>
      <c r="I344" s="14"/>
      <c r="J344" s="14"/>
      <c r="K344" s="14"/>
    </row>
    <row r="345" spans="1:11" x14ac:dyDescent="0.25">
      <c r="A345" s="20">
        <v>44671</v>
      </c>
      <c r="B345" s="184" t="s">
        <v>13246</v>
      </c>
      <c r="C345" s="21">
        <v>839</v>
      </c>
      <c r="D345" s="206"/>
      <c r="E345" s="60">
        <v>1636.2</v>
      </c>
      <c r="F345" s="14"/>
      <c r="G345" s="14"/>
      <c r="H345" s="14"/>
      <c r="I345" s="14"/>
      <c r="J345" s="14"/>
      <c r="K345" s="14"/>
    </row>
    <row r="346" spans="1:11" x14ac:dyDescent="0.25">
      <c r="A346" s="20">
        <v>44671</v>
      </c>
      <c r="B346" s="184" t="s">
        <v>13247</v>
      </c>
      <c r="C346" s="21">
        <v>18</v>
      </c>
      <c r="D346" s="315"/>
      <c r="E346" s="21">
        <v>1</v>
      </c>
      <c r="F346" s="14"/>
      <c r="G346" s="14"/>
      <c r="H346" s="14"/>
      <c r="I346" s="14"/>
      <c r="J346" s="14"/>
      <c r="K346" s="14"/>
    </row>
    <row r="347" spans="1:11" x14ac:dyDescent="0.25">
      <c r="A347" s="20">
        <v>44671</v>
      </c>
      <c r="B347" s="184" t="s">
        <v>13248</v>
      </c>
      <c r="C347" s="21">
        <v>70</v>
      </c>
      <c r="D347" s="317"/>
      <c r="E347" s="21">
        <v>139.5</v>
      </c>
      <c r="F347" s="14"/>
      <c r="G347" s="14"/>
    </row>
    <row r="348" spans="1:11" x14ac:dyDescent="0.25">
      <c r="A348" s="20">
        <v>44671</v>
      </c>
      <c r="B348" s="184" t="s">
        <v>13249</v>
      </c>
      <c r="C348" s="21">
        <v>50</v>
      </c>
      <c r="D348" s="315"/>
      <c r="E348" s="21">
        <v>145.6</v>
      </c>
      <c r="F348" s="14"/>
      <c r="G348" s="14"/>
      <c r="H348" s="14"/>
      <c r="I348" s="14"/>
      <c r="J348" s="14"/>
      <c r="K348" s="14"/>
    </row>
    <row r="349" spans="1:11" x14ac:dyDescent="0.25">
      <c r="A349" s="20">
        <v>44671</v>
      </c>
      <c r="B349" s="184" t="s">
        <v>13250</v>
      </c>
      <c r="C349" s="112">
        <v>263</v>
      </c>
      <c r="D349" s="317"/>
      <c r="E349" s="21">
        <v>741.2</v>
      </c>
      <c r="F349" s="14"/>
      <c r="G349" s="14"/>
      <c r="H349" s="14"/>
      <c r="I349" s="14"/>
      <c r="J349" s="14"/>
      <c r="K349" s="14"/>
    </row>
    <row r="350" spans="1:11" x14ac:dyDescent="0.25">
      <c r="A350" s="20">
        <v>44671</v>
      </c>
      <c r="B350" s="184" t="s">
        <v>13251</v>
      </c>
      <c r="C350" s="21">
        <v>84</v>
      </c>
      <c r="D350" s="317">
        <v>270.72000000000003</v>
      </c>
      <c r="E350" s="60"/>
      <c r="F350" s="14"/>
      <c r="G350" s="14"/>
      <c r="H350" s="14"/>
      <c r="I350" s="14"/>
      <c r="J350" s="14"/>
      <c r="K350" s="14"/>
    </row>
    <row r="351" spans="1:11" x14ac:dyDescent="0.25">
      <c r="A351" s="20">
        <v>44671</v>
      </c>
      <c r="B351" s="184" t="s">
        <v>13252</v>
      </c>
      <c r="C351" s="21">
        <v>60</v>
      </c>
      <c r="D351" s="206"/>
      <c r="E351" s="112">
        <v>130</v>
      </c>
      <c r="F351" s="14"/>
      <c r="G351" s="14"/>
      <c r="H351" s="14"/>
      <c r="I351" s="14"/>
      <c r="J351" s="14"/>
      <c r="K351" s="14"/>
    </row>
    <row r="352" spans="1:11" x14ac:dyDescent="0.25">
      <c r="A352" s="20">
        <v>44672</v>
      </c>
      <c r="B352" s="184" t="s">
        <v>13253</v>
      </c>
      <c r="C352" s="21">
        <v>30</v>
      </c>
      <c r="D352" s="317">
        <v>89.54</v>
      </c>
      <c r="E352" s="21"/>
      <c r="F352" s="287" t="s">
        <v>13275</v>
      </c>
      <c r="G352" s="14"/>
      <c r="H352" s="14"/>
      <c r="I352" s="14"/>
      <c r="J352" s="14"/>
      <c r="K352" s="14"/>
    </row>
    <row r="353" spans="1:11" x14ac:dyDescent="0.25">
      <c r="A353" s="20">
        <v>44672</v>
      </c>
      <c r="B353" s="184" t="s">
        <v>13254</v>
      </c>
      <c r="C353" s="21">
        <v>70</v>
      </c>
      <c r="D353" s="206"/>
      <c r="E353" s="21">
        <v>148.5</v>
      </c>
      <c r="F353" s="14"/>
      <c r="G353" s="14"/>
      <c r="H353" s="14"/>
      <c r="I353" s="14"/>
      <c r="J353" s="14"/>
      <c r="K353" s="14"/>
    </row>
    <row r="354" spans="1:11" x14ac:dyDescent="0.25">
      <c r="A354" s="20">
        <v>44672</v>
      </c>
      <c r="B354" s="184" t="s">
        <v>13255</v>
      </c>
      <c r="C354" s="21">
        <v>149</v>
      </c>
      <c r="D354" s="206"/>
      <c r="E354" s="21">
        <v>324</v>
      </c>
      <c r="F354" s="14"/>
      <c r="G354" s="14"/>
    </row>
    <row r="355" spans="1:11" x14ac:dyDescent="0.25">
      <c r="A355" s="20">
        <v>44672</v>
      </c>
      <c r="B355" s="184" t="s">
        <v>13256</v>
      </c>
      <c r="C355" s="21">
        <v>24</v>
      </c>
      <c r="D355" s="206"/>
      <c r="E355" s="21">
        <v>49.5</v>
      </c>
      <c r="F355" s="14"/>
      <c r="G355" s="14"/>
    </row>
    <row r="356" spans="1:11" x14ac:dyDescent="0.25">
      <c r="A356" s="20">
        <v>44672</v>
      </c>
      <c r="B356" s="184" t="s">
        <v>13257</v>
      </c>
      <c r="C356" s="21">
        <v>135</v>
      </c>
      <c r="D356" s="206"/>
      <c r="E356" s="21">
        <v>289.8</v>
      </c>
      <c r="F356" s="14"/>
      <c r="G356" s="14"/>
    </row>
    <row r="357" spans="1:11" x14ac:dyDescent="0.25">
      <c r="A357" s="20">
        <v>44672</v>
      </c>
      <c r="B357" s="184" t="s">
        <v>13258</v>
      </c>
      <c r="C357" s="7">
        <v>30</v>
      </c>
      <c r="D357" s="317"/>
      <c r="E357" s="21">
        <v>72</v>
      </c>
      <c r="F357" s="14"/>
      <c r="G357" s="14"/>
    </row>
    <row r="358" spans="1:11" x14ac:dyDescent="0.25">
      <c r="A358" s="20">
        <v>44672</v>
      </c>
      <c r="B358" s="184" t="s">
        <v>13259</v>
      </c>
      <c r="C358" s="21">
        <v>63</v>
      </c>
      <c r="D358" s="317">
        <v>166.3</v>
      </c>
      <c r="E358" s="112"/>
      <c r="F358" s="23"/>
    </row>
    <row r="359" spans="1:11" x14ac:dyDescent="0.25">
      <c r="A359" s="20">
        <v>44672</v>
      </c>
      <c r="B359" s="21" t="s">
        <v>13260</v>
      </c>
      <c r="C359" s="7">
        <v>6182</v>
      </c>
      <c r="D359" s="21"/>
      <c r="E359" s="60">
        <v>33696</v>
      </c>
      <c r="F359" s="16" t="s">
        <v>13392</v>
      </c>
    </row>
    <row r="360" spans="1:11" x14ac:dyDescent="0.25">
      <c r="A360" s="20">
        <v>44672</v>
      </c>
      <c r="B360" s="21" t="s">
        <v>13261</v>
      </c>
      <c r="C360" s="7">
        <v>56</v>
      </c>
      <c r="D360" s="60"/>
      <c r="E360" s="21">
        <v>291.2</v>
      </c>
      <c r="F360" s="14"/>
      <c r="G360" s="14"/>
    </row>
    <row r="361" spans="1:11" x14ac:dyDescent="0.25">
      <c r="A361" s="20">
        <v>44672</v>
      </c>
      <c r="B361" s="21" t="s">
        <v>13262</v>
      </c>
      <c r="C361" s="7">
        <v>75</v>
      </c>
      <c r="D361" s="21"/>
      <c r="E361" s="21">
        <v>296.39999999999998</v>
      </c>
      <c r="F361" s="14"/>
      <c r="G361" s="14"/>
    </row>
    <row r="362" spans="1:11" x14ac:dyDescent="0.25">
      <c r="A362" s="20">
        <v>44672</v>
      </c>
      <c r="B362" s="21" t="s">
        <v>13263</v>
      </c>
      <c r="C362" s="7">
        <v>105</v>
      </c>
      <c r="D362" s="253"/>
      <c r="E362" s="21">
        <v>218.4</v>
      </c>
      <c r="F362" s="14"/>
      <c r="G362" s="14"/>
    </row>
    <row r="363" spans="1:11" x14ac:dyDescent="0.25">
      <c r="A363" s="20">
        <v>44672</v>
      </c>
      <c r="B363" s="21" t="s">
        <v>13264</v>
      </c>
      <c r="C363" s="7">
        <v>36</v>
      </c>
      <c r="D363" s="253"/>
      <c r="E363" s="21">
        <v>81</v>
      </c>
      <c r="F363" s="14"/>
      <c r="G363" s="14"/>
    </row>
    <row r="364" spans="1:11" x14ac:dyDescent="0.25">
      <c r="A364" s="20">
        <v>44672</v>
      </c>
      <c r="B364" s="21" t="s">
        <v>13265</v>
      </c>
      <c r="C364" s="7">
        <v>10</v>
      </c>
      <c r="D364" s="112"/>
      <c r="E364" s="21">
        <v>52</v>
      </c>
      <c r="F364" s="287"/>
      <c r="G364" s="14"/>
    </row>
    <row r="365" spans="1:11" x14ac:dyDescent="0.25">
      <c r="A365" s="20">
        <v>44672</v>
      </c>
      <c r="B365" s="21" t="s">
        <v>13266</v>
      </c>
      <c r="C365" s="253">
        <v>21</v>
      </c>
      <c r="D365" s="317"/>
      <c r="E365" s="253">
        <v>45</v>
      </c>
      <c r="F365" s="14"/>
      <c r="G365" s="14"/>
    </row>
    <row r="366" spans="1:11" x14ac:dyDescent="0.25">
      <c r="A366" s="20">
        <v>44672</v>
      </c>
      <c r="B366" s="21" t="s">
        <v>13267</v>
      </c>
      <c r="C366" s="253">
        <v>304</v>
      </c>
      <c r="D366" s="315"/>
      <c r="E366" s="253">
        <v>666</v>
      </c>
      <c r="F366" s="14"/>
      <c r="G366" s="14"/>
    </row>
    <row r="367" spans="1:11" x14ac:dyDescent="0.25">
      <c r="A367" s="20">
        <v>44672</v>
      </c>
      <c r="B367" s="21" t="s">
        <v>13268</v>
      </c>
      <c r="C367" s="253">
        <v>35</v>
      </c>
      <c r="D367" s="315"/>
      <c r="E367" s="253">
        <v>72.8</v>
      </c>
      <c r="F367" s="14"/>
      <c r="G367" s="14"/>
    </row>
    <row r="368" spans="1:11" x14ac:dyDescent="0.25">
      <c r="A368" s="20">
        <v>44672</v>
      </c>
      <c r="B368" s="21" t="s">
        <v>13269</v>
      </c>
      <c r="C368" s="253">
        <v>215</v>
      </c>
      <c r="D368" s="315"/>
      <c r="E368" s="253">
        <v>316</v>
      </c>
      <c r="F368" s="14"/>
      <c r="G368" s="14"/>
    </row>
    <row r="369" spans="1:7" x14ac:dyDescent="0.25">
      <c r="A369" s="20">
        <v>44672</v>
      </c>
      <c r="B369" s="21" t="s">
        <v>13270</v>
      </c>
      <c r="C369" s="7">
        <v>28</v>
      </c>
      <c r="D369" s="112">
        <v>89.54</v>
      </c>
      <c r="E369" s="21"/>
      <c r="F369" s="14"/>
      <c r="G369" s="14"/>
    </row>
    <row r="370" spans="1:7" x14ac:dyDescent="0.25">
      <c r="A370" s="20">
        <v>44672</v>
      </c>
      <c r="B370" s="21" t="s">
        <v>13271</v>
      </c>
      <c r="C370" s="7">
        <v>2100</v>
      </c>
      <c r="D370" s="253"/>
      <c r="E370" s="21">
        <v>3822</v>
      </c>
      <c r="F370" s="14"/>
      <c r="G370" s="14"/>
    </row>
    <row r="371" spans="1:7" x14ac:dyDescent="0.25">
      <c r="A371" s="20">
        <v>44672</v>
      </c>
      <c r="B371" s="21" t="s">
        <v>13272</v>
      </c>
      <c r="C371" s="7">
        <v>234</v>
      </c>
      <c r="D371" s="253"/>
      <c r="E371" s="21">
        <v>517.5</v>
      </c>
      <c r="F371" s="14"/>
      <c r="G371" s="14"/>
    </row>
    <row r="372" spans="1:7" x14ac:dyDescent="0.25">
      <c r="A372" s="20">
        <v>44672</v>
      </c>
      <c r="B372" s="21" t="s">
        <v>13273</v>
      </c>
      <c r="C372" s="7">
        <v>1095</v>
      </c>
      <c r="D372" s="253"/>
      <c r="E372" s="346">
        <v>2457</v>
      </c>
      <c r="F372" s="14"/>
      <c r="G372" s="14"/>
    </row>
    <row r="373" spans="1:7" x14ac:dyDescent="0.25">
      <c r="A373" s="20">
        <v>44672</v>
      </c>
      <c r="B373" s="21" t="s">
        <v>13274</v>
      </c>
      <c r="C373" s="253">
        <v>34</v>
      </c>
      <c r="D373" s="253"/>
      <c r="E373" s="253">
        <v>88.4</v>
      </c>
      <c r="F373" s="14"/>
      <c r="G373" s="14"/>
    </row>
    <row r="374" spans="1:7" x14ac:dyDescent="0.25">
      <c r="A374" s="250">
        <v>44672</v>
      </c>
      <c r="B374" s="253" t="s">
        <v>13278</v>
      </c>
      <c r="C374" s="253">
        <v>16</v>
      </c>
      <c r="D374" s="253"/>
      <c r="E374" s="253">
        <v>45</v>
      </c>
      <c r="F374" s="14"/>
      <c r="G374" s="14"/>
    </row>
    <row r="375" spans="1:7" x14ac:dyDescent="0.25">
      <c r="A375" s="250">
        <v>44672</v>
      </c>
      <c r="B375" s="253" t="s">
        <v>13279</v>
      </c>
      <c r="C375" s="253">
        <v>95</v>
      </c>
      <c r="D375" s="253"/>
      <c r="E375" s="253">
        <v>213.9</v>
      </c>
      <c r="F375" s="14"/>
      <c r="G375" s="14"/>
    </row>
    <row r="376" spans="1:7" x14ac:dyDescent="0.25">
      <c r="A376" s="250">
        <v>44672</v>
      </c>
      <c r="B376" s="253" t="s">
        <v>13280</v>
      </c>
      <c r="C376" s="253">
        <v>37</v>
      </c>
      <c r="D376" s="253"/>
      <c r="E376" s="253">
        <v>90</v>
      </c>
      <c r="F376" s="14"/>
      <c r="G376" s="14"/>
    </row>
    <row r="377" spans="1:7" x14ac:dyDescent="0.25">
      <c r="A377" s="250">
        <v>44672</v>
      </c>
      <c r="B377" s="253" t="s">
        <v>13281</v>
      </c>
      <c r="C377" s="253">
        <v>14</v>
      </c>
      <c r="D377" s="253"/>
      <c r="E377" s="253">
        <v>45</v>
      </c>
      <c r="F377" s="23"/>
    </row>
    <row r="378" spans="1:7" x14ac:dyDescent="0.25">
      <c r="A378" s="250">
        <v>44672</v>
      </c>
      <c r="B378" s="253" t="s">
        <v>13282</v>
      </c>
      <c r="C378" s="253">
        <v>200</v>
      </c>
      <c r="D378" s="253"/>
      <c r="E378" s="253">
        <v>198.88</v>
      </c>
      <c r="F378" s="23"/>
    </row>
    <row r="379" spans="1:7" x14ac:dyDescent="0.25">
      <c r="A379" s="250">
        <v>44672</v>
      </c>
      <c r="B379" s="253" t="s">
        <v>13283</v>
      </c>
      <c r="C379" s="253">
        <v>1000</v>
      </c>
      <c r="D379" s="253"/>
      <c r="E379" s="253">
        <v>2739.6</v>
      </c>
      <c r="F379" s="14"/>
      <c r="G379" s="14"/>
    </row>
    <row r="380" spans="1:7" x14ac:dyDescent="0.25">
      <c r="A380" s="250">
        <v>44672</v>
      </c>
      <c r="B380" s="253" t="s">
        <v>13284</v>
      </c>
      <c r="C380" s="253">
        <v>145</v>
      </c>
      <c r="D380" s="253"/>
      <c r="E380" s="253">
        <v>343.2</v>
      </c>
      <c r="F380" s="14"/>
      <c r="G380" s="14"/>
    </row>
    <row r="381" spans="1:7" x14ac:dyDescent="0.25">
      <c r="A381" s="250">
        <v>44672</v>
      </c>
      <c r="B381" s="253" t="s">
        <v>13285</v>
      </c>
      <c r="C381" s="253">
        <v>25</v>
      </c>
      <c r="D381" s="253">
        <v>77.489999999999995</v>
      </c>
      <c r="E381" s="253"/>
      <c r="F381" s="14"/>
      <c r="G381" s="14"/>
    </row>
    <row r="382" spans="1:7" x14ac:dyDescent="0.25">
      <c r="A382" s="250">
        <v>44672</v>
      </c>
      <c r="B382" s="253" t="s">
        <v>13286</v>
      </c>
      <c r="C382" s="253">
        <v>16</v>
      </c>
      <c r="D382" s="253"/>
      <c r="E382" s="253">
        <v>58.5</v>
      </c>
      <c r="F382" s="14"/>
      <c r="G382" s="14"/>
    </row>
    <row r="383" spans="1:7" x14ac:dyDescent="0.25">
      <c r="A383" s="250">
        <v>44672</v>
      </c>
      <c r="B383" s="253" t="s">
        <v>13287</v>
      </c>
      <c r="C383" s="253">
        <v>120</v>
      </c>
      <c r="D383" s="253"/>
      <c r="E383" s="253">
        <v>189</v>
      </c>
      <c r="F383" s="14"/>
      <c r="G383" s="14"/>
    </row>
    <row r="384" spans="1:7" x14ac:dyDescent="0.25">
      <c r="A384" s="250">
        <v>44672</v>
      </c>
      <c r="B384" s="253" t="s">
        <v>13288</v>
      </c>
      <c r="C384" s="253">
        <v>27</v>
      </c>
      <c r="D384" s="253"/>
      <c r="E384" s="253">
        <v>71</v>
      </c>
      <c r="F384" s="14"/>
      <c r="G384" s="14"/>
    </row>
    <row r="385" spans="1:7" x14ac:dyDescent="0.25">
      <c r="A385" s="250">
        <v>44672</v>
      </c>
      <c r="B385" s="253" t="s">
        <v>13289</v>
      </c>
      <c r="C385" s="253">
        <v>414</v>
      </c>
      <c r="D385" s="253"/>
      <c r="E385" s="253">
        <v>1598.9</v>
      </c>
      <c r="F385" s="14"/>
      <c r="G385" s="14"/>
    </row>
    <row r="386" spans="1:7" x14ac:dyDescent="0.25">
      <c r="A386" s="250">
        <v>44672</v>
      </c>
      <c r="B386" s="253" t="s">
        <v>13290</v>
      </c>
      <c r="C386" s="21">
        <v>107</v>
      </c>
      <c r="D386" s="253">
        <v>221.1</v>
      </c>
      <c r="E386" s="253"/>
      <c r="F386" s="14"/>
      <c r="G386" s="14"/>
    </row>
    <row r="387" spans="1:7" x14ac:dyDescent="0.25">
      <c r="A387" s="250">
        <v>44672</v>
      </c>
      <c r="B387" s="253" t="s">
        <v>13291</v>
      </c>
      <c r="C387" s="21">
        <v>119</v>
      </c>
      <c r="D387" s="253"/>
      <c r="E387" s="253">
        <v>234</v>
      </c>
      <c r="F387" s="14"/>
      <c r="G387" s="14"/>
    </row>
    <row r="388" spans="1:7" x14ac:dyDescent="0.25">
      <c r="A388" s="250">
        <v>44672</v>
      </c>
      <c r="B388" s="253" t="s">
        <v>13292</v>
      </c>
      <c r="C388" s="21">
        <v>74</v>
      </c>
      <c r="D388" s="253">
        <v>234</v>
      </c>
      <c r="E388" s="253"/>
      <c r="F388" s="14"/>
      <c r="G388" s="14"/>
    </row>
    <row r="389" spans="1:7" x14ac:dyDescent="0.25">
      <c r="A389" s="250">
        <v>44672</v>
      </c>
      <c r="B389" s="253" t="s">
        <v>13293</v>
      </c>
      <c r="C389" s="21">
        <v>420</v>
      </c>
      <c r="D389" s="253"/>
      <c r="E389" s="253">
        <v>918</v>
      </c>
      <c r="F389" s="14"/>
      <c r="G389" s="14"/>
    </row>
    <row r="390" spans="1:7" x14ac:dyDescent="0.25">
      <c r="A390" s="250">
        <v>44672</v>
      </c>
      <c r="B390" s="253" t="s">
        <v>13294</v>
      </c>
      <c r="C390" s="21">
        <v>15</v>
      </c>
      <c r="D390" s="253"/>
      <c r="E390" s="253">
        <v>45</v>
      </c>
      <c r="F390" s="14"/>
      <c r="G390" s="14"/>
    </row>
    <row r="391" spans="1:7" x14ac:dyDescent="0.25">
      <c r="A391" s="250">
        <v>44672</v>
      </c>
      <c r="B391" s="253" t="s">
        <v>13295</v>
      </c>
      <c r="C391" s="21">
        <v>28</v>
      </c>
      <c r="D391" s="253">
        <v>83.03</v>
      </c>
      <c r="E391" s="253"/>
      <c r="F391" s="14"/>
      <c r="G391" s="14"/>
    </row>
    <row r="392" spans="1:7" x14ac:dyDescent="0.25">
      <c r="A392" s="250">
        <v>44672</v>
      </c>
      <c r="B392" s="253" t="s">
        <v>13296</v>
      </c>
      <c r="C392" s="7">
        <v>140</v>
      </c>
      <c r="D392" s="253"/>
      <c r="E392" s="253">
        <v>589.20000000000005</v>
      </c>
      <c r="F392" s="14"/>
      <c r="G392" s="14"/>
    </row>
    <row r="393" spans="1:7" x14ac:dyDescent="0.25">
      <c r="A393" s="250">
        <v>44672</v>
      </c>
      <c r="B393" s="253" t="s">
        <v>13297</v>
      </c>
      <c r="C393" s="21">
        <v>98</v>
      </c>
      <c r="D393" s="253"/>
      <c r="E393" s="253">
        <v>207</v>
      </c>
      <c r="F393" s="14"/>
      <c r="G393" s="14"/>
    </row>
    <row r="394" spans="1:7" x14ac:dyDescent="0.25">
      <c r="A394" s="250">
        <v>44672</v>
      </c>
      <c r="B394" s="253" t="s">
        <v>13298</v>
      </c>
      <c r="C394" s="253">
        <v>42</v>
      </c>
      <c r="D394" s="253">
        <v>121.52</v>
      </c>
      <c r="E394" s="253"/>
      <c r="F394" s="14"/>
      <c r="G394" s="14"/>
    </row>
    <row r="395" spans="1:7" x14ac:dyDescent="0.25">
      <c r="A395" s="250">
        <v>44672</v>
      </c>
      <c r="B395" s="253" t="s">
        <v>13299</v>
      </c>
      <c r="C395" s="253">
        <v>21</v>
      </c>
      <c r="D395" s="253">
        <v>63.96</v>
      </c>
      <c r="E395" s="253"/>
      <c r="F395" s="14"/>
      <c r="G395" s="14"/>
    </row>
    <row r="396" spans="1:7" x14ac:dyDescent="0.25">
      <c r="A396" s="250">
        <v>44672</v>
      </c>
      <c r="B396" s="253" t="s">
        <v>13300</v>
      </c>
      <c r="C396" s="253">
        <v>101</v>
      </c>
      <c r="D396" s="253">
        <v>265.68</v>
      </c>
      <c r="E396" s="253"/>
      <c r="F396" s="14"/>
      <c r="G396" s="14"/>
    </row>
    <row r="397" spans="1:7" x14ac:dyDescent="0.25">
      <c r="A397" s="250">
        <v>44672</v>
      </c>
      <c r="B397" s="253" t="s">
        <v>13301</v>
      </c>
      <c r="C397" s="253">
        <v>10</v>
      </c>
      <c r="D397" s="253">
        <v>27.68</v>
      </c>
      <c r="E397" s="253"/>
      <c r="F397" s="14"/>
      <c r="G397" s="14"/>
    </row>
    <row r="398" spans="1:7" x14ac:dyDescent="0.25">
      <c r="A398" s="250">
        <v>44672</v>
      </c>
      <c r="B398" s="253" t="s">
        <v>13302</v>
      </c>
      <c r="C398" s="253">
        <v>25</v>
      </c>
      <c r="D398" s="253">
        <v>66.42</v>
      </c>
      <c r="E398" s="253"/>
      <c r="F398" s="23"/>
    </row>
    <row r="399" spans="1:7" x14ac:dyDescent="0.25">
      <c r="A399" s="250">
        <v>44672</v>
      </c>
      <c r="B399" s="253" t="s">
        <v>13303</v>
      </c>
      <c r="C399" s="253">
        <v>137</v>
      </c>
      <c r="D399" s="253"/>
      <c r="E399" s="253">
        <v>322.39999999999998</v>
      </c>
      <c r="F399" s="14"/>
      <c r="G399" s="14"/>
    </row>
    <row r="400" spans="1:7" x14ac:dyDescent="0.25">
      <c r="A400" s="250">
        <v>44672</v>
      </c>
      <c r="B400" s="253" t="s">
        <v>13304</v>
      </c>
      <c r="C400" s="253">
        <v>25</v>
      </c>
      <c r="D400" s="253">
        <v>154.97999999999999</v>
      </c>
      <c r="E400" s="253"/>
      <c r="F400" s="14"/>
      <c r="G400" s="14"/>
    </row>
    <row r="401" spans="1:7" x14ac:dyDescent="0.25">
      <c r="A401" s="250">
        <v>44673</v>
      </c>
      <c r="B401" s="253" t="s">
        <v>13305</v>
      </c>
      <c r="C401" s="253">
        <v>67</v>
      </c>
      <c r="D401" s="253">
        <v>177.12</v>
      </c>
      <c r="E401" s="253"/>
      <c r="F401" s="14"/>
      <c r="G401" s="14"/>
    </row>
    <row r="402" spans="1:7" x14ac:dyDescent="0.25">
      <c r="A402" s="250">
        <v>44673</v>
      </c>
      <c r="B402" s="253" t="s">
        <v>13306</v>
      </c>
      <c r="C402" s="253">
        <v>25</v>
      </c>
      <c r="D402" s="253">
        <v>77.489999999999995</v>
      </c>
      <c r="E402" s="253"/>
      <c r="F402" s="14"/>
      <c r="G402" s="14"/>
    </row>
    <row r="403" spans="1:7" x14ac:dyDescent="0.25">
      <c r="A403" s="250">
        <v>44673</v>
      </c>
      <c r="B403" s="253" t="s">
        <v>13307</v>
      </c>
      <c r="C403" s="253">
        <v>474</v>
      </c>
      <c r="D403" s="253"/>
      <c r="E403" s="253">
        <v>1134</v>
      </c>
      <c r="F403" s="14"/>
      <c r="G403" s="14"/>
    </row>
    <row r="404" spans="1:7" x14ac:dyDescent="0.25">
      <c r="A404" s="250">
        <v>44673</v>
      </c>
      <c r="B404" s="253" t="s">
        <v>13308</v>
      </c>
      <c r="C404" s="253">
        <v>10</v>
      </c>
      <c r="D404" s="253"/>
      <c r="E404" s="253">
        <v>45</v>
      </c>
      <c r="F404" s="14"/>
      <c r="G404" s="14"/>
    </row>
    <row r="405" spans="1:7" x14ac:dyDescent="0.25">
      <c r="A405" s="250">
        <v>44673</v>
      </c>
      <c r="B405" s="253" t="s">
        <v>13309</v>
      </c>
      <c r="C405" s="253">
        <v>88</v>
      </c>
      <c r="D405" s="253"/>
      <c r="E405" s="253">
        <v>202.8</v>
      </c>
      <c r="F405" s="14"/>
      <c r="G405" s="14"/>
    </row>
    <row r="406" spans="1:7" x14ac:dyDescent="0.25">
      <c r="A406" s="250">
        <v>44673</v>
      </c>
      <c r="B406" s="253" t="s">
        <v>13310</v>
      </c>
      <c r="C406" s="253">
        <v>20</v>
      </c>
      <c r="D406" s="253">
        <v>63.96</v>
      </c>
      <c r="E406" s="253"/>
      <c r="F406" s="14"/>
      <c r="G406" s="14"/>
    </row>
    <row r="407" spans="1:7" x14ac:dyDescent="0.25">
      <c r="A407" s="250">
        <v>44673</v>
      </c>
      <c r="B407" s="253" t="s">
        <v>13311</v>
      </c>
      <c r="C407" s="21">
        <v>125</v>
      </c>
      <c r="D407" s="253"/>
      <c r="E407" s="253">
        <v>226.73</v>
      </c>
      <c r="F407" s="14"/>
      <c r="G407" s="14"/>
    </row>
    <row r="408" spans="1:7" x14ac:dyDescent="0.25">
      <c r="A408" s="250">
        <v>44673</v>
      </c>
      <c r="B408" s="253" t="s">
        <v>13312</v>
      </c>
      <c r="C408" s="21">
        <v>31</v>
      </c>
      <c r="D408" s="253"/>
      <c r="E408" s="253">
        <v>156</v>
      </c>
      <c r="F408" s="14"/>
      <c r="G408" s="14"/>
    </row>
    <row r="409" spans="1:7" x14ac:dyDescent="0.25">
      <c r="A409" s="250">
        <v>44673</v>
      </c>
      <c r="B409" s="253" t="s">
        <v>13313</v>
      </c>
      <c r="C409" s="21">
        <v>580</v>
      </c>
      <c r="D409" s="253"/>
      <c r="E409" s="253">
        <v>1103.5999999999999</v>
      </c>
      <c r="F409" s="14"/>
      <c r="G409" s="14"/>
    </row>
    <row r="410" spans="1:7" x14ac:dyDescent="0.25">
      <c r="A410" s="250">
        <v>44673</v>
      </c>
      <c r="B410" s="253" t="s">
        <v>13314</v>
      </c>
      <c r="C410" s="112">
        <v>144</v>
      </c>
      <c r="D410" s="253"/>
      <c r="E410" s="253">
        <v>437.52</v>
      </c>
      <c r="F410" s="14"/>
      <c r="G410" s="14"/>
    </row>
    <row r="411" spans="1:7" x14ac:dyDescent="0.25">
      <c r="A411" s="250">
        <v>44673</v>
      </c>
      <c r="B411" s="253" t="s">
        <v>13315</v>
      </c>
      <c r="C411" s="253">
        <v>73</v>
      </c>
      <c r="D411" s="253"/>
      <c r="E411" s="253">
        <v>176.8</v>
      </c>
      <c r="F411" s="14"/>
      <c r="G411" s="14"/>
    </row>
    <row r="412" spans="1:7" x14ac:dyDescent="0.25">
      <c r="A412" s="250">
        <v>44673</v>
      </c>
      <c r="B412" s="253" t="s">
        <v>13316</v>
      </c>
      <c r="C412" s="253">
        <v>36</v>
      </c>
      <c r="D412" s="253"/>
      <c r="E412" s="253">
        <v>135.80000000000001</v>
      </c>
      <c r="F412" s="14"/>
      <c r="G412" s="14"/>
    </row>
    <row r="413" spans="1:7" x14ac:dyDescent="0.25">
      <c r="A413" s="250">
        <v>44673</v>
      </c>
      <c r="B413" s="253" t="s">
        <v>13317</v>
      </c>
      <c r="C413" s="253">
        <v>92</v>
      </c>
      <c r="D413" s="253"/>
      <c r="E413" s="253">
        <v>189</v>
      </c>
      <c r="F413" s="14"/>
      <c r="G413" s="14"/>
    </row>
    <row r="414" spans="1:7" x14ac:dyDescent="0.25">
      <c r="A414" s="250">
        <v>44673</v>
      </c>
      <c r="B414" s="253" t="s">
        <v>13318</v>
      </c>
      <c r="C414" s="253">
        <v>24</v>
      </c>
      <c r="D414" s="315">
        <v>76.75</v>
      </c>
      <c r="E414" s="21"/>
      <c r="F414" s="14"/>
      <c r="G414" s="14"/>
    </row>
    <row r="415" spans="1:7" x14ac:dyDescent="0.25">
      <c r="A415" s="250">
        <v>44673</v>
      </c>
      <c r="B415" s="253" t="s">
        <v>13319</v>
      </c>
      <c r="C415" s="253">
        <v>30</v>
      </c>
      <c r="D415" s="206">
        <v>89.54</v>
      </c>
      <c r="E415" s="21"/>
      <c r="F415" s="14"/>
      <c r="G415" s="14"/>
    </row>
    <row r="416" spans="1:7" x14ac:dyDescent="0.25">
      <c r="A416" s="250">
        <v>44673</v>
      </c>
      <c r="B416" s="253" t="s">
        <v>13320</v>
      </c>
      <c r="C416" s="253">
        <v>57</v>
      </c>
      <c r="D416" s="253"/>
      <c r="E416" s="253">
        <v>140.4</v>
      </c>
      <c r="F416" s="23"/>
    </row>
    <row r="417" spans="1:7" x14ac:dyDescent="0.25">
      <c r="A417" s="250">
        <v>44673</v>
      </c>
      <c r="B417" s="253" t="s">
        <v>13322</v>
      </c>
      <c r="C417" s="253">
        <v>40</v>
      </c>
      <c r="D417" s="253"/>
      <c r="E417" s="253">
        <v>88.4</v>
      </c>
      <c r="F417" s="14"/>
      <c r="G417" s="14"/>
    </row>
    <row r="418" spans="1:7" x14ac:dyDescent="0.25">
      <c r="A418" s="250">
        <v>44673</v>
      </c>
      <c r="B418" s="253" t="s">
        <v>13323</v>
      </c>
      <c r="C418" s="253">
        <v>316</v>
      </c>
      <c r="D418" s="253"/>
      <c r="E418" s="253">
        <v>666</v>
      </c>
      <c r="F418" s="14"/>
      <c r="G418" s="14"/>
    </row>
    <row r="419" spans="1:7" x14ac:dyDescent="0.25">
      <c r="A419" s="250">
        <v>44673</v>
      </c>
      <c r="B419" s="253" t="s">
        <v>13324</v>
      </c>
      <c r="C419" s="253">
        <v>108</v>
      </c>
      <c r="D419" s="253"/>
      <c r="E419" s="253">
        <v>243</v>
      </c>
      <c r="F419" s="14"/>
      <c r="G419" s="14"/>
    </row>
    <row r="420" spans="1:7" x14ac:dyDescent="0.25">
      <c r="A420" s="250">
        <v>44673</v>
      </c>
      <c r="B420" s="253" t="s">
        <v>13325</v>
      </c>
      <c r="C420" s="21">
        <v>143</v>
      </c>
      <c r="D420" s="253"/>
      <c r="E420" s="253">
        <v>328.5</v>
      </c>
      <c r="F420" s="14"/>
      <c r="G420" s="14"/>
    </row>
    <row r="421" spans="1:7" x14ac:dyDescent="0.25">
      <c r="A421" s="250">
        <v>44673</v>
      </c>
      <c r="B421" s="253" t="s">
        <v>13326</v>
      </c>
      <c r="C421" s="253">
        <v>537</v>
      </c>
      <c r="D421" s="253">
        <v>1535.04</v>
      </c>
      <c r="E421" s="253"/>
      <c r="F421" s="14"/>
      <c r="G421" s="14"/>
    </row>
    <row r="422" spans="1:7" x14ac:dyDescent="0.25">
      <c r="A422" s="250">
        <v>44673</v>
      </c>
      <c r="B422" s="253" t="s">
        <v>13327</v>
      </c>
      <c r="C422" s="253">
        <v>2057</v>
      </c>
      <c r="D422" s="253"/>
      <c r="E422" s="253">
        <v>4185.01</v>
      </c>
      <c r="F422" s="14"/>
      <c r="G422" s="14"/>
    </row>
    <row r="423" spans="1:7" x14ac:dyDescent="0.25">
      <c r="A423" s="250">
        <v>44673</v>
      </c>
      <c r="B423" s="253" t="s">
        <v>13328</v>
      </c>
      <c r="C423" s="253">
        <v>15</v>
      </c>
      <c r="D423" s="253">
        <v>63.96</v>
      </c>
      <c r="E423" s="253"/>
      <c r="F423" s="14"/>
      <c r="G423" s="14"/>
    </row>
    <row r="424" spans="1:7" x14ac:dyDescent="0.25">
      <c r="A424" s="250">
        <v>44673</v>
      </c>
      <c r="B424" s="253" t="s">
        <v>13329</v>
      </c>
      <c r="C424" s="253">
        <v>59</v>
      </c>
      <c r="D424" s="253"/>
      <c r="E424" s="253">
        <v>124.8</v>
      </c>
      <c r="F424" s="287"/>
      <c r="G424" s="14"/>
    </row>
    <row r="425" spans="1:7" x14ac:dyDescent="0.25">
      <c r="A425" s="250">
        <v>44673</v>
      </c>
      <c r="B425" s="253" t="s">
        <v>13330</v>
      </c>
      <c r="C425" s="21">
        <v>425</v>
      </c>
      <c r="D425" s="253">
        <v>1050.9100000000001</v>
      </c>
      <c r="E425" s="253"/>
      <c r="F425" s="287"/>
      <c r="G425" s="14"/>
    </row>
    <row r="426" spans="1:7" x14ac:dyDescent="0.25">
      <c r="A426" s="250">
        <v>44673</v>
      </c>
      <c r="B426" s="253" t="s">
        <v>13331</v>
      </c>
      <c r="C426" s="253">
        <v>25</v>
      </c>
      <c r="D426" s="253">
        <v>154.97999999999999</v>
      </c>
      <c r="E426" s="253"/>
      <c r="F426" s="14"/>
      <c r="G426" s="14"/>
    </row>
    <row r="427" spans="1:7" x14ac:dyDescent="0.25">
      <c r="A427" s="250">
        <v>44673</v>
      </c>
      <c r="B427" s="253" t="s">
        <v>13332</v>
      </c>
      <c r="C427" s="253">
        <v>25</v>
      </c>
      <c r="D427" s="253">
        <v>77.489999999999995</v>
      </c>
      <c r="E427" s="253"/>
      <c r="F427" s="14"/>
      <c r="G427" s="14"/>
    </row>
    <row r="428" spans="1:7" x14ac:dyDescent="0.25">
      <c r="A428" s="250">
        <v>44676</v>
      </c>
      <c r="B428" s="253" t="s">
        <v>13333</v>
      </c>
      <c r="C428" s="253">
        <v>25</v>
      </c>
      <c r="D428" s="253"/>
      <c r="E428" s="253">
        <v>79</v>
      </c>
      <c r="F428" s="14"/>
      <c r="G428" s="14"/>
    </row>
    <row r="429" spans="1:7" x14ac:dyDescent="0.25">
      <c r="A429" s="250">
        <v>44676</v>
      </c>
      <c r="B429" s="253" t="s">
        <v>13334</v>
      </c>
      <c r="C429" s="21">
        <v>134</v>
      </c>
      <c r="D429" s="253"/>
      <c r="E429" s="253">
        <v>310.8</v>
      </c>
      <c r="F429" s="14"/>
      <c r="G429" s="14"/>
    </row>
    <row r="430" spans="1:7" x14ac:dyDescent="0.25">
      <c r="A430" s="250">
        <v>44676</v>
      </c>
      <c r="B430" s="253" t="s">
        <v>13335</v>
      </c>
      <c r="C430" s="112">
        <v>10</v>
      </c>
      <c r="D430" s="253">
        <v>67.040000000000006</v>
      </c>
      <c r="E430" s="253"/>
      <c r="F430" s="14"/>
      <c r="G430" s="14"/>
    </row>
    <row r="431" spans="1:7" x14ac:dyDescent="0.25">
      <c r="A431" s="250">
        <v>44676</v>
      </c>
      <c r="B431" s="253" t="s">
        <v>13336</v>
      </c>
      <c r="C431" s="21">
        <v>0</v>
      </c>
      <c r="D431" s="253">
        <v>38</v>
      </c>
      <c r="E431" s="253"/>
      <c r="F431" s="14"/>
      <c r="G431" s="14"/>
    </row>
    <row r="432" spans="1:7" x14ac:dyDescent="0.25">
      <c r="A432" s="250">
        <v>44676</v>
      </c>
      <c r="B432" s="253" t="s">
        <v>13337</v>
      </c>
      <c r="C432" s="21">
        <v>140</v>
      </c>
      <c r="D432" s="253">
        <v>498.15</v>
      </c>
      <c r="E432" s="253"/>
      <c r="F432" s="23"/>
    </row>
    <row r="433" spans="1:7" x14ac:dyDescent="0.25">
      <c r="A433" s="250">
        <v>44676</v>
      </c>
      <c r="B433" s="253" t="s">
        <v>13338</v>
      </c>
      <c r="C433" s="253">
        <v>50</v>
      </c>
      <c r="D433" s="253"/>
      <c r="E433" s="253">
        <v>126</v>
      </c>
      <c r="F433" s="23"/>
    </row>
    <row r="434" spans="1:7" x14ac:dyDescent="0.25">
      <c r="A434" s="250">
        <v>44676</v>
      </c>
      <c r="B434" s="253" t="s">
        <v>13339</v>
      </c>
      <c r="C434" s="253">
        <v>42</v>
      </c>
      <c r="D434" s="253"/>
      <c r="E434" s="253">
        <v>119.6</v>
      </c>
      <c r="F434" s="14"/>
      <c r="G434" s="14"/>
    </row>
    <row r="435" spans="1:7" x14ac:dyDescent="0.25">
      <c r="A435" s="250">
        <v>44676</v>
      </c>
      <c r="B435" s="253" t="s">
        <v>13340</v>
      </c>
      <c r="C435" s="253">
        <v>37</v>
      </c>
      <c r="D435" s="253">
        <v>115.13</v>
      </c>
      <c r="E435" s="253"/>
      <c r="F435" s="14"/>
      <c r="G435" s="14"/>
    </row>
    <row r="436" spans="1:7" x14ac:dyDescent="0.25">
      <c r="A436" s="250">
        <v>44676</v>
      </c>
      <c r="B436" s="253" t="s">
        <v>13341</v>
      </c>
      <c r="C436" s="253">
        <v>191</v>
      </c>
      <c r="D436" s="253"/>
      <c r="E436" s="253">
        <v>468</v>
      </c>
      <c r="F436" s="14"/>
      <c r="G436" s="14"/>
    </row>
    <row r="437" spans="1:7" x14ac:dyDescent="0.25">
      <c r="A437" s="250">
        <v>44676</v>
      </c>
      <c r="B437" s="253" t="s">
        <v>13342</v>
      </c>
      <c r="C437" s="253">
        <v>455</v>
      </c>
      <c r="D437" s="253"/>
      <c r="E437" s="253">
        <v>1134</v>
      </c>
      <c r="F437" s="14"/>
      <c r="G437" s="14"/>
    </row>
    <row r="438" spans="1:7" x14ac:dyDescent="0.25">
      <c r="A438" s="250">
        <v>44676</v>
      </c>
      <c r="B438" s="253" t="s">
        <v>13343</v>
      </c>
      <c r="C438" s="253">
        <v>243</v>
      </c>
      <c r="D438" s="253"/>
      <c r="E438" s="253">
        <v>481.5</v>
      </c>
      <c r="F438" s="14"/>
      <c r="G438" s="14"/>
    </row>
    <row r="439" spans="1:7" x14ac:dyDescent="0.25">
      <c r="A439" s="250">
        <v>44676</v>
      </c>
      <c r="B439" s="253" t="s">
        <v>13344</v>
      </c>
      <c r="C439" s="253">
        <v>22</v>
      </c>
      <c r="D439" s="253">
        <v>55.35</v>
      </c>
      <c r="E439" s="253"/>
      <c r="F439" s="14"/>
      <c r="G439" s="14"/>
    </row>
    <row r="440" spans="1:7" x14ac:dyDescent="0.25">
      <c r="A440" s="250">
        <v>44676</v>
      </c>
      <c r="B440" s="253" t="s">
        <v>13345</v>
      </c>
      <c r="C440" s="253">
        <v>117</v>
      </c>
      <c r="D440" s="253"/>
      <c r="E440" s="253">
        <v>265.5</v>
      </c>
      <c r="F440" s="14"/>
      <c r="G440" s="14"/>
    </row>
    <row r="441" spans="1:7" x14ac:dyDescent="0.25">
      <c r="A441" s="250">
        <v>44676</v>
      </c>
      <c r="B441" s="253" t="s">
        <v>13346</v>
      </c>
      <c r="C441" s="253">
        <v>44</v>
      </c>
      <c r="D441" s="253">
        <v>121.77</v>
      </c>
      <c r="E441" s="253"/>
      <c r="F441" s="14"/>
      <c r="G441" s="14"/>
    </row>
    <row r="442" spans="1:7" x14ac:dyDescent="0.25">
      <c r="A442" s="250">
        <v>44676</v>
      </c>
      <c r="B442" s="253" t="s">
        <v>13347</v>
      </c>
      <c r="C442" s="253">
        <v>101</v>
      </c>
      <c r="D442" s="253">
        <v>255.47</v>
      </c>
      <c r="E442" s="253"/>
      <c r="F442" s="14"/>
      <c r="G442" s="14"/>
    </row>
    <row r="443" spans="1:7" x14ac:dyDescent="0.25">
      <c r="A443" s="250">
        <v>44676</v>
      </c>
      <c r="B443" s="253" t="s">
        <v>13348</v>
      </c>
      <c r="C443" s="253">
        <v>48</v>
      </c>
      <c r="D443" s="253"/>
      <c r="E443" s="253">
        <v>157.5</v>
      </c>
      <c r="F443" s="14"/>
      <c r="G443" s="14"/>
    </row>
    <row r="444" spans="1:7" x14ac:dyDescent="0.25">
      <c r="A444" s="250">
        <v>44676</v>
      </c>
      <c r="B444" s="253" t="s">
        <v>13349</v>
      </c>
      <c r="C444" s="253">
        <v>45</v>
      </c>
      <c r="D444" s="253"/>
      <c r="E444" s="253">
        <v>96.6</v>
      </c>
      <c r="F444" s="14"/>
      <c r="G444" s="14"/>
    </row>
    <row r="445" spans="1:7" x14ac:dyDescent="0.25">
      <c r="A445" s="250">
        <v>44676</v>
      </c>
      <c r="B445" s="253" t="s">
        <v>13350</v>
      </c>
      <c r="C445" s="253">
        <v>16</v>
      </c>
      <c r="D445" s="253"/>
      <c r="E445" s="253">
        <v>145</v>
      </c>
      <c r="F445" s="14"/>
      <c r="G445" s="14"/>
    </row>
    <row r="446" spans="1:7" x14ac:dyDescent="0.25">
      <c r="A446" s="250">
        <v>44676</v>
      </c>
      <c r="B446" s="253" t="s">
        <v>13351</v>
      </c>
      <c r="C446" s="253">
        <v>199</v>
      </c>
      <c r="D446" s="253"/>
      <c r="E446" s="253">
        <v>445.5</v>
      </c>
      <c r="F446" s="14"/>
      <c r="G446" s="14"/>
    </row>
    <row r="447" spans="1:7" x14ac:dyDescent="0.25">
      <c r="A447" s="250">
        <v>44676</v>
      </c>
      <c r="B447" s="253" t="s">
        <v>13352</v>
      </c>
      <c r="C447" s="253">
        <v>126</v>
      </c>
      <c r="D447" s="253"/>
      <c r="E447" s="253">
        <v>301.5</v>
      </c>
      <c r="F447" s="14"/>
      <c r="G447" s="14"/>
    </row>
    <row r="448" spans="1:7" x14ac:dyDescent="0.25">
      <c r="A448" s="250">
        <v>44676</v>
      </c>
      <c r="B448" s="253" t="s">
        <v>13353</v>
      </c>
      <c r="C448" s="253">
        <v>20</v>
      </c>
      <c r="D448" s="253">
        <v>81.16</v>
      </c>
      <c r="E448" s="253"/>
      <c r="F448" s="14"/>
      <c r="G448" s="14"/>
    </row>
    <row r="449" spans="1:7" x14ac:dyDescent="0.25">
      <c r="A449" s="250">
        <v>44676</v>
      </c>
      <c r="B449" s="253" t="s">
        <v>13354</v>
      </c>
      <c r="C449" s="253">
        <v>25</v>
      </c>
      <c r="D449" s="253"/>
      <c r="E449" s="253">
        <v>54</v>
      </c>
      <c r="F449" s="14"/>
      <c r="G449" s="14"/>
    </row>
    <row r="450" spans="1:7" x14ac:dyDescent="0.25">
      <c r="A450" s="250">
        <v>44676</v>
      </c>
      <c r="B450" s="253" t="s">
        <v>13355</v>
      </c>
      <c r="C450" s="253">
        <v>143</v>
      </c>
      <c r="D450" s="253"/>
      <c r="E450" s="310">
        <v>312.89999999999998</v>
      </c>
      <c r="F450" s="14"/>
      <c r="G450" s="14"/>
    </row>
    <row r="451" spans="1:7" x14ac:dyDescent="0.25">
      <c r="A451" s="250">
        <v>44676</v>
      </c>
      <c r="B451" s="253" t="s">
        <v>13356</v>
      </c>
      <c r="C451" s="21">
        <v>0</v>
      </c>
      <c r="D451" s="297"/>
      <c r="E451" s="253">
        <v>0</v>
      </c>
      <c r="F451" s="14"/>
      <c r="G451" s="14"/>
    </row>
    <row r="452" spans="1:7" x14ac:dyDescent="0.25">
      <c r="A452" s="250">
        <v>44676</v>
      </c>
      <c r="B452" s="253" t="s">
        <v>13357</v>
      </c>
      <c r="C452" s="21">
        <v>192</v>
      </c>
      <c r="D452" s="184"/>
      <c r="E452" s="253">
        <v>504</v>
      </c>
      <c r="F452" s="23"/>
    </row>
    <row r="453" spans="1:7" x14ac:dyDescent="0.25">
      <c r="A453" s="250">
        <v>44676</v>
      </c>
      <c r="B453" s="253" t="s">
        <v>13358</v>
      </c>
      <c r="C453" s="67">
        <v>15</v>
      </c>
      <c r="D453" s="184"/>
      <c r="E453" s="253">
        <v>45</v>
      </c>
      <c r="F453" s="23"/>
    </row>
    <row r="454" spans="1:7" x14ac:dyDescent="0.25">
      <c r="A454" s="250">
        <v>44676</v>
      </c>
      <c r="B454" s="297" t="s">
        <v>13359</v>
      </c>
      <c r="C454" s="253">
        <v>23</v>
      </c>
      <c r="D454" s="348"/>
      <c r="E454" s="253">
        <v>67.599999999999994</v>
      </c>
      <c r="F454" s="287"/>
      <c r="G454" s="14"/>
    </row>
    <row r="455" spans="1:7" x14ac:dyDescent="0.25">
      <c r="A455" s="250">
        <v>44676</v>
      </c>
      <c r="B455" s="297" t="s">
        <v>13360</v>
      </c>
      <c r="C455" s="253">
        <v>348</v>
      </c>
      <c r="D455" s="282"/>
      <c r="E455" s="253">
        <v>850.5</v>
      </c>
      <c r="F455" s="14"/>
      <c r="G455" s="14"/>
    </row>
    <row r="456" spans="1:7" x14ac:dyDescent="0.25">
      <c r="A456" s="250">
        <v>44676</v>
      </c>
      <c r="B456" s="297" t="s">
        <v>13361</v>
      </c>
      <c r="C456" s="253">
        <v>20</v>
      </c>
      <c r="D456" s="206">
        <v>83.15</v>
      </c>
      <c r="E456" s="278"/>
      <c r="F456" s="14"/>
      <c r="G456" s="14"/>
    </row>
    <row r="457" spans="1:7" x14ac:dyDescent="0.25">
      <c r="A457" s="250">
        <v>44676</v>
      </c>
      <c r="B457" s="297" t="s">
        <v>13362</v>
      </c>
      <c r="C457" s="253">
        <v>164</v>
      </c>
      <c r="D457" s="206"/>
      <c r="E457" s="60">
        <v>348.4</v>
      </c>
      <c r="F457" s="14"/>
      <c r="G457" s="14"/>
    </row>
    <row r="458" spans="1:7" x14ac:dyDescent="0.25">
      <c r="A458" s="250">
        <v>44676</v>
      </c>
      <c r="B458" s="297" t="s">
        <v>13363</v>
      </c>
      <c r="C458" s="253">
        <v>50</v>
      </c>
      <c r="D458" s="206">
        <v>186.66</v>
      </c>
      <c r="E458" s="21"/>
      <c r="F458" s="14"/>
      <c r="G458" s="14"/>
    </row>
    <row r="459" spans="1:7" x14ac:dyDescent="0.25">
      <c r="A459" s="250">
        <v>44676</v>
      </c>
      <c r="B459" s="297" t="s">
        <v>13364</v>
      </c>
      <c r="C459" s="253">
        <v>64</v>
      </c>
      <c r="D459" s="206"/>
      <c r="E459" s="60">
        <v>144</v>
      </c>
      <c r="F459" s="14"/>
      <c r="G459" s="14"/>
    </row>
    <row r="460" spans="1:7" x14ac:dyDescent="0.25">
      <c r="A460" s="250">
        <v>44676</v>
      </c>
      <c r="B460" s="297" t="s">
        <v>13365</v>
      </c>
      <c r="C460" s="253">
        <v>50</v>
      </c>
      <c r="D460" s="349">
        <v>154.97999999999999</v>
      </c>
      <c r="E460" s="260"/>
      <c r="F460" s="14"/>
      <c r="G460" s="14"/>
    </row>
    <row r="461" spans="1:7" x14ac:dyDescent="0.25">
      <c r="A461" s="250">
        <v>44676</v>
      </c>
      <c r="B461" s="253" t="s">
        <v>13366</v>
      </c>
      <c r="C461" s="158">
        <v>490</v>
      </c>
      <c r="D461" s="21"/>
      <c r="E461" s="274">
        <v>1053.53</v>
      </c>
      <c r="F461" s="14"/>
      <c r="G461" s="14"/>
    </row>
    <row r="462" spans="1:7" x14ac:dyDescent="0.25">
      <c r="A462" s="250">
        <v>44676</v>
      </c>
      <c r="B462" s="297" t="s">
        <v>13367</v>
      </c>
      <c r="C462" s="253">
        <v>259</v>
      </c>
      <c r="D462" s="282"/>
      <c r="E462" s="253">
        <v>441</v>
      </c>
      <c r="F462" s="14"/>
      <c r="G462" s="14"/>
    </row>
    <row r="463" spans="1:7" x14ac:dyDescent="0.25">
      <c r="A463" s="250">
        <v>44676</v>
      </c>
      <c r="B463" s="297" t="s">
        <v>13368</v>
      </c>
      <c r="C463" s="253">
        <v>117</v>
      </c>
      <c r="D463" s="282"/>
      <c r="E463" s="253">
        <v>235.13</v>
      </c>
      <c r="F463" s="14"/>
      <c r="G463" s="14"/>
    </row>
    <row r="464" spans="1:7" x14ac:dyDescent="0.25">
      <c r="A464" s="250">
        <v>44676</v>
      </c>
      <c r="B464" s="297" t="s">
        <v>13369</v>
      </c>
      <c r="C464" s="253">
        <v>24</v>
      </c>
      <c r="D464" s="347"/>
      <c r="E464" s="253">
        <v>63</v>
      </c>
      <c r="F464" s="14"/>
      <c r="G464" s="14"/>
    </row>
    <row r="465" spans="1:7" x14ac:dyDescent="0.25">
      <c r="A465" s="250">
        <v>44676</v>
      </c>
      <c r="B465" s="253" t="s">
        <v>13370</v>
      </c>
      <c r="C465" s="130">
        <v>51</v>
      </c>
      <c r="D465" s="284">
        <v>160.52000000000001</v>
      </c>
      <c r="E465" s="247"/>
      <c r="F465" s="14"/>
      <c r="G465" s="14"/>
    </row>
    <row r="466" spans="1:7" x14ac:dyDescent="0.25">
      <c r="A466" s="250">
        <v>44676</v>
      </c>
      <c r="B466" s="253" t="s">
        <v>13371</v>
      </c>
      <c r="C466" s="21">
        <v>66</v>
      </c>
      <c r="D466" s="282"/>
      <c r="E466" s="253">
        <v>165.2</v>
      </c>
      <c r="F466" s="14"/>
      <c r="G466" s="14"/>
    </row>
    <row r="467" spans="1:7" x14ac:dyDescent="0.25">
      <c r="A467" s="250">
        <v>44676</v>
      </c>
      <c r="B467" s="253" t="s">
        <v>13372</v>
      </c>
      <c r="C467" s="67">
        <v>267</v>
      </c>
      <c r="D467" s="282"/>
      <c r="E467" s="253">
        <v>657</v>
      </c>
      <c r="F467" s="14"/>
      <c r="G467" s="14"/>
    </row>
    <row r="468" spans="1:7" x14ac:dyDescent="0.25">
      <c r="A468" s="250">
        <v>44676</v>
      </c>
      <c r="B468" s="297" t="s">
        <v>13373</v>
      </c>
      <c r="C468" s="253">
        <v>17</v>
      </c>
      <c r="D468" s="282"/>
      <c r="E468" s="253">
        <v>33.700000000000003</v>
      </c>
      <c r="F468" s="14"/>
      <c r="G468" s="14"/>
    </row>
    <row r="469" spans="1:7" x14ac:dyDescent="0.25">
      <c r="A469" s="250">
        <v>44676</v>
      </c>
      <c r="B469" s="297" t="s">
        <v>13374</v>
      </c>
      <c r="C469" s="253">
        <v>37.159999999999997</v>
      </c>
      <c r="D469" s="206">
        <v>77.489999999999995</v>
      </c>
      <c r="E469" s="247"/>
      <c r="F469" s="287"/>
      <c r="G469" s="14"/>
    </row>
    <row r="470" spans="1:7" x14ac:dyDescent="0.25">
      <c r="A470" s="250">
        <v>44676</v>
      </c>
      <c r="B470" s="297" t="s">
        <v>13375</v>
      </c>
      <c r="C470" s="253">
        <v>62</v>
      </c>
      <c r="D470" s="347"/>
      <c r="E470" s="253">
        <v>139.5</v>
      </c>
      <c r="F470" s="14"/>
      <c r="G470" s="14"/>
    </row>
    <row r="471" spans="1:7" x14ac:dyDescent="0.25">
      <c r="A471" s="250">
        <v>44676</v>
      </c>
      <c r="B471" s="253" t="s">
        <v>13376</v>
      </c>
      <c r="C471" s="130">
        <v>677</v>
      </c>
      <c r="D471" s="184"/>
      <c r="E471" s="253">
        <v>2237.65</v>
      </c>
      <c r="F471" s="14"/>
      <c r="G471" s="14"/>
    </row>
    <row r="472" spans="1:7" x14ac:dyDescent="0.25">
      <c r="A472" s="250">
        <v>44676</v>
      </c>
      <c r="B472" s="253" t="s">
        <v>13377</v>
      </c>
      <c r="C472" s="67">
        <v>71</v>
      </c>
      <c r="D472" s="216"/>
      <c r="E472" s="253">
        <v>94.5</v>
      </c>
      <c r="F472" s="23"/>
    </row>
    <row r="473" spans="1:7" x14ac:dyDescent="0.25">
      <c r="A473" s="250">
        <v>44676</v>
      </c>
      <c r="B473" s="297" t="s">
        <v>13378</v>
      </c>
      <c r="C473" s="253">
        <v>5</v>
      </c>
      <c r="D473" s="253">
        <v>50.92</v>
      </c>
      <c r="E473" s="283"/>
      <c r="F473" s="23"/>
    </row>
    <row r="474" spans="1:7" x14ac:dyDescent="0.25">
      <c r="A474" s="250">
        <v>44676</v>
      </c>
      <c r="B474" s="297" t="s">
        <v>13379</v>
      </c>
      <c r="C474" s="253">
        <v>25</v>
      </c>
      <c r="D474" s="253">
        <v>77.489999999999995</v>
      </c>
      <c r="E474" s="206"/>
      <c r="F474" s="14"/>
      <c r="G474" s="14"/>
    </row>
    <row r="475" spans="1:7" x14ac:dyDescent="0.25">
      <c r="A475" s="250">
        <v>44676</v>
      </c>
      <c r="B475" s="313" t="s">
        <v>13380</v>
      </c>
      <c r="C475" s="253">
        <v>810</v>
      </c>
      <c r="D475" s="253"/>
      <c r="E475" s="274">
        <v>1310.4000000000001</v>
      </c>
      <c r="F475" s="14"/>
      <c r="G475" s="14"/>
    </row>
    <row r="476" spans="1:7" x14ac:dyDescent="0.25">
      <c r="A476" s="250">
        <v>44676</v>
      </c>
      <c r="B476" s="253" t="s">
        <v>13381</v>
      </c>
      <c r="C476" s="253">
        <v>33</v>
      </c>
      <c r="D476" s="253">
        <v>94.1</v>
      </c>
      <c r="E476" s="281"/>
      <c r="F476" s="14"/>
      <c r="G476" s="14"/>
    </row>
    <row r="477" spans="1:7" x14ac:dyDescent="0.25">
      <c r="A477" s="250">
        <v>44676</v>
      </c>
      <c r="B477" s="253" t="s">
        <v>13382</v>
      </c>
      <c r="C477" s="253">
        <v>30</v>
      </c>
      <c r="D477" s="253">
        <v>89.54</v>
      </c>
      <c r="E477" s="349"/>
      <c r="F477" s="14"/>
      <c r="G477" s="14"/>
    </row>
    <row r="478" spans="1:7" x14ac:dyDescent="0.25">
      <c r="A478" s="250">
        <v>44677</v>
      </c>
      <c r="B478" s="253" t="s">
        <v>13383</v>
      </c>
      <c r="C478" s="253">
        <v>129</v>
      </c>
      <c r="D478" s="350"/>
      <c r="E478" s="253">
        <v>292.5</v>
      </c>
      <c r="F478" s="14"/>
      <c r="G478" s="14"/>
    </row>
    <row r="479" spans="1:7" x14ac:dyDescent="0.25">
      <c r="A479" s="250">
        <v>44677</v>
      </c>
      <c r="B479" s="253" t="s">
        <v>13384</v>
      </c>
      <c r="C479" s="253">
        <v>132</v>
      </c>
      <c r="D479" s="282"/>
      <c r="E479" s="253">
        <v>279</v>
      </c>
      <c r="F479" s="14"/>
      <c r="G479" s="14"/>
    </row>
    <row r="480" spans="1:7" x14ac:dyDescent="0.25">
      <c r="A480" s="250">
        <v>44677</v>
      </c>
      <c r="B480" s="253" t="s">
        <v>13385</v>
      </c>
      <c r="C480" s="253">
        <v>168</v>
      </c>
      <c r="D480" s="347"/>
      <c r="E480" s="253">
        <v>330.4</v>
      </c>
      <c r="F480" s="14"/>
      <c r="G480" s="14"/>
    </row>
    <row r="481" spans="1:7" x14ac:dyDescent="0.25">
      <c r="A481" s="250">
        <v>44677</v>
      </c>
      <c r="B481" s="253" t="s">
        <v>13386</v>
      </c>
      <c r="C481" s="253">
        <v>120</v>
      </c>
      <c r="D481" s="282">
        <v>469.25</v>
      </c>
      <c r="E481" s="253"/>
      <c r="F481" s="14"/>
      <c r="G481" s="14"/>
    </row>
    <row r="482" spans="1:7" x14ac:dyDescent="0.25">
      <c r="A482" s="250">
        <v>44677</v>
      </c>
      <c r="B482" s="253" t="s">
        <v>13387</v>
      </c>
      <c r="C482" s="283">
        <v>21</v>
      </c>
      <c r="D482" s="282"/>
      <c r="E482" s="253">
        <v>54</v>
      </c>
      <c r="F482" s="14"/>
      <c r="G482" s="14"/>
    </row>
    <row r="483" spans="1:7" x14ac:dyDescent="0.25">
      <c r="A483" s="250">
        <v>44677</v>
      </c>
      <c r="B483" s="253" t="s">
        <v>13388</v>
      </c>
      <c r="C483" s="206">
        <v>40</v>
      </c>
      <c r="D483" s="282"/>
      <c r="E483" s="253">
        <v>90</v>
      </c>
      <c r="F483" s="14"/>
      <c r="G483" s="14"/>
    </row>
    <row r="484" spans="1:7" x14ac:dyDescent="0.25">
      <c r="A484" s="250">
        <v>44677</v>
      </c>
      <c r="B484" s="253" t="s">
        <v>13389</v>
      </c>
      <c r="C484" s="206">
        <v>28</v>
      </c>
      <c r="D484" s="282"/>
      <c r="E484" s="253">
        <v>67.599999999999994</v>
      </c>
      <c r="F484" s="14"/>
      <c r="G484" s="14"/>
    </row>
    <row r="485" spans="1:7" x14ac:dyDescent="0.25">
      <c r="A485" s="250">
        <v>44677</v>
      </c>
      <c r="B485" s="253" t="s">
        <v>13390</v>
      </c>
      <c r="C485" s="206">
        <v>147</v>
      </c>
      <c r="D485" s="347"/>
      <c r="E485" s="253">
        <v>324</v>
      </c>
      <c r="F485" s="14"/>
      <c r="G485" s="14"/>
    </row>
    <row r="486" spans="1:7" x14ac:dyDescent="0.25">
      <c r="A486" s="273">
        <v>44677</v>
      </c>
      <c r="B486" s="310" t="s">
        <v>13391</v>
      </c>
      <c r="C486" s="349">
        <v>545</v>
      </c>
      <c r="D486" s="306"/>
      <c r="E486" s="310">
        <v>1426.5</v>
      </c>
      <c r="F486" s="14"/>
      <c r="G486" s="14"/>
    </row>
    <row r="487" spans="1:7" x14ac:dyDescent="0.25">
      <c r="A487" s="6">
        <v>44677</v>
      </c>
      <c r="B487" s="7" t="s">
        <v>13393</v>
      </c>
      <c r="C487" s="48">
        <v>40</v>
      </c>
      <c r="D487" s="7"/>
      <c r="E487" s="301">
        <v>156</v>
      </c>
      <c r="F487" s="14"/>
      <c r="G487" s="14"/>
    </row>
    <row r="488" spans="1:7" x14ac:dyDescent="0.25">
      <c r="A488" s="6">
        <v>44677</v>
      </c>
      <c r="B488" s="7" t="s">
        <v>13394</v>
      </c>
      <c r="C488" s="48">
        <v>90</v>
      </c>
      <c r="D488" s="7">
        <v>368.51</v>
      </c>
      <c r="E488" s="7"/>
      <c r="F488" s="14"/>
      <c r="G488" s="14"/>
    </row>
    <row r="489" spans="1:7" x14ac:dyDescent="0.25">
      <c r="A489" s="6">
        <v>44677</v>
      </c>
      <c r="B489" s="7" t="s">
        <v>13395</v>
      </c>
      <c r="C489" s="48">
        <v>33</v>
      </c>
      <c r="D489" s="7">
        <v>99.63</v>
      </c>
      <c r="E489" s="7"/>
      <c r="F489" s="14"/>
      <c r="G489" s="14"/>
    </row>
    <row r="490" spans="1:7" x14ac:dyDescent="0.25">
      <c r="A490" s="6">
        <v>44677</v>
      </c>
      <c r="B490" s="7" t="s">
        <v>13396</v>
      </c>
      <c r="C490" s="112">
        <v>87</v>
      </c>
      <c r="D490" s="7">
        <v>332.74</v>
      </c>
      <c r="E490" s="7"/>
      <c r="F490" s="14"/>
      <c r="G490" s="14"/>
    </row>
    <row r="491" spans="1:7" x14ac:dyDescent="0.25">
      <c r="A491" s="6">
        <v>44677</v>
      </c>
      <c r="B491" s="7" t="s">
        <v>13397</v>
      </c>
      <c r="C491" s="48">
        <v>127</v>
      </c>
      <c r="D491" s="7"/>
      <c r="E491" s="7">
        <v>265.5</v>
      </c>
      <c r="F491" s="14"/>
      <c r="G491" s="14"/>
    </row>
    <row r="492" spans="1:7" x14ac:dyDescent="0.25">
      <c r="A492" s="6">
        <v>44677</v>
      </c>
      <c r="B492" s="7" t="s">
        <v>13398</v>
      </c>
      <c r="C492" s="7">
        <v>1278</v>
      </c>
      <c r="D492" s="7"/>
      <c r="E492" s="352">
        <v>3495.62</v>
      </c>
      <c r="F492" s="23"/>
    </row>
    <row r="493" spans="1:7" x14ac:dyDescent="0.25">
      <c r="A493" s="6">
        <v>44677</v>
      </c>
      <c r="B493" s="7" t="s">
        <v>13399</v>
      </c>
      <c r="C493" s="48">
        <v>78</v>
      </c>
      <c r="D493" s="48"/>
      <c r="E493" s="7">
        <v>220.5</v>
      </c>
      <c r="F493" s="23"/>
    </row>
    <row r="494" spans="1:7" x14ac:dyDescent="0.25">
      <c r="A494" s="6">
        <v>44677</v>
      </c>
      <c r="B494" s="7" t="s">
        <v>13400</v>
      </c>
      <c r="C494" s="48">
        <v>684</v>
      </c>
      <c r="D494" s="7"/>
      <c r="E494" s="38">
        <v>1413.45</v>
      </c>
      <c r="F494" s="14"/>
      <c r="G494" s="14"/>
    </row>
    <row r="495" spans="1:7" x14ac:dyDescent="0.25">
      <c r="A495" s="6">
        <v>44677</v>
      </c>
      <c r="B495" s="7" t="s">
        <v>13401</v>
      </c>
      <c r="C495" s="7">
        <v>1111</v>
      </c>
      <c r="D495" s="7"/>
      <c r="E495" s="38">
        <v>2300.4</v>
      </c>
      <c r="F495" s="14"/>
      <c r="G495" s="14"/>
    </row>
    <row r="496" spans="1:7" x14ac:dyDescent="0.25">
      <c r="A496" s="6">
        <v>44677</v>
      </c>
      <c r="B496" s="7" t="s">
        <v>13402</v>
      </c>
      <c r="C496" s="48">
        <v>228</v>
      </c>
      <c r="D496" s="7"/>
      <c r="E496" s="7">
        <v>504</v>
      </c>
      <c r="F496" s="14"/>
      <c r="G496" s="14"/>
    </row>
    <row r="497" spans="1:7" x14ac:dyDescent="0.25">
      <c r="A497" s="6">
        <v>44677</v>
      </c>
      <c r="B497" s="7" t="s">
        <v>13403</v>
      </c>
      <c r="C497" s="48">
        <v>100</v>
      </c>
      <c r="D497" s="7"/>
      <c r="E497" s="7">
        <v>291.2</v>
      </c>
      <c r="F497" s="14"/>
      <c r="G497" s="14"/>
    </row>
    <row r="498" spans="1:7" x14ac:dyDescent="0.25">
      <c r="A498" s="6">
        <v>44677</v>
      </c>
      <c r="B498" s="7" t="s">
        <v>13404</v>
      </c>
      <c r="C498" s="7">
        <v>168</v>
      </c>
      <c r="D498" s="7">
        <v>350.3</v>
      </c>
      <c r="E498" s="7"/>
      <c r="F498" s="14"/>
      <c r="G498" s="14"/>
    </row>
    <row r="499" spans="1:7" x14ac:dyDescent="0.25">
      <c r="A499" s="6">
        <v>44677</v>
      </c>
      <c r="B499" s="135" t="s">
        <v>13405</v>
      </c>
      <c r="C499" s="7">
        <v>40</v>
      </c>
      <c r="D499" s="138">
        <v>77.489999999999995</v>
      </c>
      <c r="E499" s="7"/>
      <c r="F499" s="14"/>
      <c r="G499" s="14"/>
    </row>
    <row r="500" spans="1:7" x14ac:dyDescent="0.25">
      <c r="A500" s="6">
        <v>44677</v>
      </c>
      <c r="B500" s="135" t="s">
        <v>13406</v>
      </c>
      <c r="C500" s="21">
        <v>74.319999999999993</v>
      </c>
      <c r="D500" s="138">
        <v>154.97999999999999</v>
      </c>
      <c r="E500" s="38"/>
      <c r="F500" s="14"/>
      <c r="G500" s="14"/>
    </row>
    <row r="501" spans="1:7" x14ac:dyDescent="0.25">
      <c r="A501" s="6">
        <v>44677</v>
      </c>
      <c r="B501" s="135" t="s">
        <v>13407</v>
      </c>
      <c r="C501" s="21">
        <v>16</v>
      </c>
      <c r="D501" s="138">
        <v>64</v>
      </c>
      <c r="E501" s="7"/>
      <c r="F501" s="14"/>
      <c r="G501" s="14"/>
    </row>
    <row r="502" spans="1:7" x14ac:dyDescent="0.25">
      <c r="A502" s="6">
        <v>44677</v>
      </c>
      <c r="B502" s="135" t="s">
        <v>13408</v>
      </c>
      <c r="C502" s="21">
        <v>83</v>
      </c>
      <c r="D502" s="138"/>
      <c r="E502" s="7">
        <v>192.4</v>
      </c>
      <c r="F502" s="14"/>
      <c r="G502" s="14"/>
    </row>
    <row r="503" spans="1:7" x14ac:dyDescent="0.25">
      <c r="A503" s="6">
        <v>44677</v>
      </c>
      <c r="B503" s="7" t="s">
        <v>13409</v>
      </c>
      <c r="C503" s="7">
        <v>3849</v>
      </c>
      <c r="D503" s="7"/>
      <c r="E503" s="38">
        <v>8249.2199999999993</v>
      </c>
      <c r="F503" s="14"/>
      <c r="G503" s="14"/>
    </row>
    <row r="504" spans="1:7" x14ac:dyDescent="0.25">
      <c r="A504" s="20">
        <v>44677</v>
      </c>
      <c r="B504" s="21" t="s">
        <v>13411</v>
      </c>
      <c r="C504" s="112">
        <v>40</v>
      </c>
      <c r="D504" s="21">
        <v>119.56</v>
      </c>
      <c r="E504" s="21"/>
      <c r="F504" s="14"/>
      <c r="G504" s="14"/>
    </row>
    <row r="505" spans="1:7" x14ac:dyDescent="0.25">
      <c r="A505" s="20">
        <v>44677</v>
      </c>
      <c r="B505" s="253" t="s">
        <v>13412</v>
      </c>
      <c r="C505" s="21">
        <v>35</v>
      </c>
      <c r="D505" s="21">
        <v>99.13</v>
      </c>
      <c r="E505" s="253"/>
      <c r="F505" s="14"/>
      <c r="G505" s="14"/>
    </row>
    <row r="506" spans="1:7" x14ac:dyDescent="0.25">
      <c r="A506" s="20">
        <v>44677</v>
      </c>
      <c r="B506" s="253" t="s">
        <v>13413</v>
      </c>
      <c r="C506" s="21">
        <v>135</v>
      </c>
      <c r="D506" s="21">
        <v>495.05</v>
      </c>
      <c r="E506" s="112"/>
      <c r="F506" s="14"/>
      <c r="G506" s="14"/>
    </row>
    <row r="507" spans="1:7" x14ac:dyDescent="0.25">
      <c r="A507" s="20">
        <v>44677</v>
      </c>
      <c r="B507" s="253" t="s">
        <v>13414</v>
      </c>
      <c r="C507" s="21">
        <v>76</v>
      </c>
      <c r="D507" s="112"/>
      <c r="E507" s="21">
        <v>133.19999999999999</v>
      </c>
      <c r="F507" s="287" t="s">
        <v>13277</v>
      </c>
      <c r="G507" s="14"/>
    </row>
    <row r="508" spans="1:7" x14ac:dyDescent="0.25">
      <c r="A508" s="20">
        <v>44677</v>
      </c>
      <c r="B508" s="253" t="s">
        <v>13415</v>
      </c>
      <c r="C508" s="7">
        <v>24</v>
      </c>
      <c r="D508" s="112"/>
      <c r="E508" s="21">
        <v>54</v>
      </c>
      <c r="F508" s="14"/>
      <c r="G508" s="14"/>
    </row>
    <row r="509" spans="1:7" x14ac:dyDescent="0.25">
      <c r="A509" s="20">
        <v>44677</v>
      </c>
      <c r="B509" s="253" t="s">
        <v>13416</v>
      </c>
      <c r="C509" s="112">
        <v>38</v>
      </c>
      <c r="D509" s="112"/>
      <c r="E509" s="21">
        <v>81</v>
      </c>
      <c r="F509" s="14"/>
      <c r="G509" s="14"/>
    </row>
    <row r="510" spans="1:7" x14ac:dyDescent="0.25">
      <c r="A510" s="20">
        <v>44677</v>
      </c>
      <c r="B510" s="253" t="s">
        <v>13417</v>
      </c>
      <c r="C510" s="112">
        <v>144</v>
      </c>
      <c r="D510" s="112">
        <v>375.4</v>
      </c>
      <c r="E510" s="21"/>
      <c r="F510" s="23"/>
    </row>
    <row r="511" spans="1:7" x14ac:dyDescent="0.25">
      <c r="A511" s="20">
        <v>44677</v>
      </c>
      <c r="B511" s="253" t="s">
        <v>13418</v>
      </c>
      <c r="C511" s="21">
        <v>20</v>
      </c>
      <c r="D511" s="112"/>
      <c r="E511" s="21">
        <v>90</v>
      </c>
      <c r="F511" s="23"/>
    </row>
    <row r="512" spans="1:7" x14ac:dyDescent="0.25">
      <c r="A512" s="20">
        <v>44677</v>
      </c>
      <c r="B512" s="253" t="s">
        <v>13419</v>
      </c>
      <c r="C512" s="21">
        <v>22</v>
      </c>
      <c r="D512" s="112"/>
      <c r="E512" s="21">
        <v>57.2</v>
      </c>
      <c r="F512" s="14"/>
      <c r="G512" s="14"/>
    </row>
    <row r="513" spans="1:7" x14ac:dyDescent="0.25">
      <c r="A513" s="20">
        <v>44677</v>
      </c>
      <c r="B513" s="253" t="s">
        <v>13420</v>
      </c>
      <c r="C513" s="21">
        <v>135</v>
      </c>
      <c r="D513" s="21"/>
      <c r="E513" s="21">
        <v>291.2</v>
      </c>
      <c r="F513" s="14"/>
      <c r="G513" s="14"/>
    </row>
    <row r="514" spans="1:7" x14ac:dyDescent="0.25">
      <c r="A514" s="20">
        <v>44677</v>
      </c>
      <c r="B514" s="253" t="s">
        <v>13421</v>
      </c>
      <c r="C514" s="21">
        <v>50</v>
      </c>
      <c r="D514" s="21"/>
      <c r="E514" s="21">
        <v>108</v>
      </c>
      <c r="F514" s="14"/>
      <c r="G514" s="14"/>
    </row>
    <row r="515" spans="1:7" x14ac:dyDescent="0.25">
      <c r="A515" s="20">
        <v>44677</v>
      </c>
      <c r="B515" s="253" t="s">
        <v>13422</v>
      </c>
      <c r="C515" s="21">
        <v>345</v>
      </c>
      <c r="D515" s="21"/>
      <c r="E515" s="21">
        <v>711.36</v>
      </c>
      <c r="F515" s="14"/>
      <c r="G515" s="14"/>
    </row>
    <row r="516" spans="1:7" x14ac:dyDescent="0.25">
      <c r="A516" s="20">
        <v>44677</v>
      </c>
      <c r="B516" s="21" t="s">
        <v>13423</v>
      </c>
      <c r="C516" s="21">
        <v>150</v>
      </c>
      <c r="D516" s="21">
        <v>537.26</v>
      </c>
      <c r="E516" s="60"/>
      <c r="F516" s="14"/>
      <c r="G516" s="14"/>
    </row>
    <row r="517" spans="1:7" x14ac:dyDescent="0.25">
      <c r="A517" s="20">
        <v>44677</v>
      </c>
      <c r="B517" s="21" t="s">
        <v>13424</v>
      </c>
      <c r="C517" s="7">
        <v>1858</v>
      </c>
      <c r="D517" s="112"/>
      <c r="E517" s="113">
        <v>4059.9</v>
      </c>
      <c r="F517" s="14"/>
      <c r="G517" s="14"/>
    </row>
    <row r="518" spans="1:7" x14ac:dyDescent="0.25">
      <c r="A518" s="20">
        <v>44677</v>
      </c>
      <c r="B518" s="21" t="s">
        <v>13425</v>
      </c>
      <c r="C518" s="21">
        <v>25</v>
      </c>
      <c r="D518" s="21">
        <v>109.47</v>
      </c>
      <c r="E518" s="21"/>
      <c r="F518" s="14"/>
      <c r="G518" s="14"/>
    </row>
    <row r="519" spans="1:7" x14ac:dyDescent="0.25">
      <c r="A519" s="20">
        <v>44678</v>
      </c>
      <c r="B519" s="263" t="s">
        <v>13426</v>
      </c>
      <c r="C519" s="351"/>
      <c r="D519" s="21"/>
      <c r="E519" s="60"/>
      <c r="F519" s="287" t="s">
        <v>7994</v>
      </c>
      <c r="G519" s="14"/>
    </row>
    <row r="520" spans="1:7" x14ac:dyDescent="0.25">
      <c r="A520" s="250">
        <v>44678</v>
      </c>
      <c r="B520" s="253" t="s">
        <v>13427</v>
      </c>
      <c r="C520" s="253">
        <v>22</v>
      </c>
      <c r="D520" s="253">
        <v>66.42</v>
      </c>
      <c r="E520" s="206"/>
      <c r="F520" s="14"/>
      <c r="G520" s="14"/>
    </row>
    <row r="521" spans="1:7" x14ac:dyDescent="0.25">
      <c r="A521" s="250">
        <v>44678</v>
      </c>
      <c r="B521" s="253" t="s">
        <v>13428</v>
      </c>
      <c r="C521" s="253">
        <v>28</v>
      </c>
      <c r="D521" s="253">
        <v>105.17</v>
      </c>
      <c r="E521" s="206"/>
      <c r="F521" s="14"/>
      <c r="G521" s="14"/>
    </row>
    <row r="522" spans="1:7" x14ac:dyDescent="0.25">
      <c r="A522" s="250">
        <v>44678</v>
      </c>
      <c r="B522" s="253" t="s">
        <v>13429</v>
      </c>
      <c r="C522" s="317">
        <v>80</v>
      </c>
      <c r="D522" s="112">
        <v>210.33</v>
      </c>
      <c r="E522" s="112"/>
      <c r="F522" s="14"/>
      <c r="G522" s="14"/>
    </row>
    <row r="523" spans="1:7" x14ac:dyDescent="0.25">
      <c r="A523" s="250">
        <v>44678</v>
      </c>
      <c r="B523" s="253" t="s">
        <v>13430</v>
      </c>
      <c r="C523" s="317">
        <v>390</v>
      </c>
      <c r="D523" s="112"/>
      <c r="E523" s="60">
        <v>748.13</v>
      </c>
      <c r="F523" s="14"/>
      <c r="G523" s="14"/>
    </row>
    <row r="524" spans="1:7" x14ac:dyDescent="0.25">
      <c r="A524" s="20">
        <v>44678</v>
      </c>
      <c r="B524" s="253" t="s">
        <v>13431</v>
      </c>
      <c r="C524" s="112">
        <v>503</v>
      </c>
      <c r="D524" s="112"/>
      <c r="E524" s="113">
        <v>1137.1600000000001</v>
      </c>
      <c r="F524" s="14"/>
      <c r="G524" s="14"/>
    </row>
    <row r="525" spans="1:7" x14ac:dyDescent="0.25">
      <c r="A525" s="20">
        <v>44678</v>
      </c>
      <c r="B525" s="21" t="s">
        <v>13432</v>
      </c>
      <c r="C525" s="112">
        <v>132</v>
      </c>
      <c r="D525" s="112"/>
      <c r="E525" s="21">
        <v>295</v>
      </c>
      <c r="F525" s="14"/>
      <c r="G525" s="14"/>
    </row>
    <row r="526" spans="1:7" x14ac:dyDescent="0.25">
      <c r="A526" s="20">
        <v>44678</v>
      </c>
      <c r="B526" s="21" t="s">
        <v>13433</v>
      </c>
      <c r="C526" s="112">
        <v>139</v>
      </c>
      <c r="D526" s="112"/>
      <c r="E526" s="21">
        <v>355.5</v>
      </c>
      <c r="F526" s="14"/>
      <c r="G526" s="14"/>
    </row>
    <row r="527" spans="1:7" x14ac:dyDescent="0.25">
      <c r="A527" s="20">
        <v>44678</v>
      </c>
      <c r="B527" s="21" t="s">
        <v>13434</v>
      </c>
      <c r="C527" s="48">
        <v>215</v>
      </c>
      <c r="D527" s="112"/>
      <c r="E527" s="21">
        <v>478.8</v>
      </c>
      <c r="F527" s="14"/>
      <c r="G527" s="14"/>
    </row>
    <row r="528" spans="1:7" x14ac:dyDescent="0.25">
      <c r="A528" s="20">
        <v>44678</v>
      </c>
      <c r="B528" s="21" t="s">
        <v>13435</v>
      </c>
      <c r="C528" s="112">
        <v>32</v>
      </c>
      <c r="D528" s="112"/>
      <c r="E528" s="21">
        <v>104</v>
      </c>
      <c r="F528" s="14"/>
      <c r="G528" s="14"/>
    </row>
    <row r="529" spans="1:7" x14ac:dyDescent="0.25">
      <c r="A529" s="20">
        <v>44678</v>
      </c>
      <c r="B529" s="21" t="s">
        <v>13436</v>
      </c>
      <c r="C529" s="112">
        <v>120</v>
      </c>
      <c r="D529" s="112"/>
      <c r="E529" s="21">
        <v>189</v>
      </c>
      <c r="F529" s="14"/>
      <c r="G529" s="14"/>
    </row>
    <row r="530" spans="1:7" x14ac:dyDescent="0.25">
      <c r="A530" s="20">
        <v>44678</v>
      </c>
      <c r="B530" s="21" t="s">
        <v>13437</v>
      </c>
      <c r="C530" s="112">
        <v>87</v>
      </c>
      <c r="D530" s="112"/>
      <c r="E530" s="21">
        <v>222</v>
      </c>
      <c r="F530" s="14"/>
      <c r="G530" s="14"/>
    </row>
    <row r="531" spans="1:7" x14ac:dyDescent="0.25">
      <c r="A531" s="20">
        <v>44678</v>
      </c>
      <c r="B531" s="21" t="s">
        <v>13438</v>
      </c>
      <c r="C531" s="48">
        <v>124</v>
      </c>
      <c r="D531" s="112"/>
      <c r="E531" s="21">
        <v>407.4</v>
      </c>
      <c r="F531" s="14"/>
    </row>
    <row r="532" spans="1:7" x14ac:dyDescent="0.25">
      <c r="A532" s="20">
        <v>44678</v>
      </c>
      <c r="B532" s="21" t="s">
        <v>13439</v>
      </c>
      <c r="C532" s="48">
        <v>790</v>
      </c>
      <c r="D532" s="48"/>
      <c r="E532" s="353">
        <v>904.5</v>
      </c>
      <c r="F532" s="14"/>
    </row>
    <row r="533" spans="1:7" x14ac:dyDescent="0.25">
      <c r="A533" s="20">
        <v>44678</v>
      </c>
      <c r="B533" s="21" t="s">
        <v>13440</v>
      </c>
      <c r="C533" s="48">
        <v>1015</v>
      </c>
      <c r="D533" s="48"/>
      <c r="E533" s="352">
        <v>1901.07</v>
      </c>
      <c r="F533" s="23"/>
      <c r="G533" s="14"/>
    </row>
    <row r="534" spans="1:7" x14ac:dyDescent="0.25">
      <c r="A534" s="20">
        <v>44678</v>
      </c>
      <c r="B534" s="21" t="s">
        <v>13441</v>
      </c>
      <c r="C534" s="48">
        <v>125</v>
      </c>
      <c r="D534" s="112"/>
      <c r="E534" s="21">
        <v>364</v>
      </c>
      <c r="F534" s="23"/>
      <c r="G534" s="14"/>
    </row>
    <row r="535" spans="1:7" x14ac:dyDescent="0.25">
      <c r="A535" s="20">
        <v>44678</v>
      </c>
      <c r="B535" s="21" t="s">
        <v>13442</v>
      </c>
      <c r="C535" s="48">
        <v>60</v>
      </c>
      <c r="D535" s="112"/>
      <c r="E535" s="21">
        <v>225</v>
      </c>
      <c r="F535" s="14"/>
      <c r="G535" s="14"/>
    </row>
    <row r="536" spans="1:7" x14ac:dyDescent="0.25">
      <c r="A536" s="20">
        <v>44678</v>
      </c>
      <c r="B536" s="21" t="s">
        <v>13443</v>
      </c>
      <c r="C536" s="48">
        <v>119</v>
      </c>
      <c r="D536" s="7"/>
      <c r="E536" s="353">
        <v>182.24</v>
      </c>
      <c r="F536" s="14"/>
      <c r="G536" s="14"/>
    </row>
    <row r="537" spans="1:7" x14ac:dyDescent="0.25">
      <c r="A537" s="20">
        <v>44678</v>
      </c>
      <c r="B537" s="21" t="s">
        <v>13444</v>
      </c>
      <c r="C537" s="48">
        <v>266</v>
      </c>
      <c r="D537" s="7"/>
      <c r="E537" s="353">
        <v>911.66</v>
      </c>
      <c r="F537" s="14"/>
      <c r="G537" s="14"/>
    </row>
    <row r="538" spans="1:7" x14ac:dyDescent="0.25">
      <c r="A538" s="20">
        <v>44678</v>
      </c>
      <c r="B538" s="253" t="s">
        <v>13446</v>
      </c>
      <c r="C538" s="253">
        <v>130</v>
      </c>
      <c r="D538" s="253"/>
      <c r="E538" s="253">
        <v>301.60000000000002</v>
      </c>
      <c r="F538" s="14"/>
      <c r="G538" s="14"/>
    </row>
    <row r="539" spans="1:7" x14ac:dyDescent="0.25">
      <c r="A539" s="20">
        <v>44678</v>
      </c>
      <c r="B539" s="253" t="s">
        <v>13447</v>
      </c>
      <c r="C539" s="253">
        <v>1500</v>
      </c>
      <c r="D539" s="253"/>
      <c r="E539" s="253">
        <v>3852.16</v>
      </c>
      <c r="F539" s="14"/>
      <c r="G539" s="14"/>
    </row>
    <row r="540" spans="1:7" x14ac:dyDescent="0.25">
      <c r="A540" s="20">
        <v>44678</v>
      </c>
      <c r="B540" s="253" t="s">
        <v>13448</v>
      </c>
      <c r="C540" s="253">
        <v>10</v>
      </c>
      <c r="D540" s="253"/>
      <c r="E540" s="253">
        <v>52</v>
      </c>
      <c r="F540" s="14"/>
      <c r="G540" s="14"/>
    </row>
    <row r="541" spans="1:7" x14ac:dyDescent="0.25">
      <c r="A541" s="20">
        <v>44678</v>
      </c>
      <c r="B541" s="253" t="s">
        <v>13449</v>
      </c>
      <c r="C541" s="253">
        <v>293</v>
      </c>
      <c r="D541" s="253"/>
      <c r="E541" s="253">
        <v>799.43</v>
      </c>
      <c r="F541" s="14"/>
      <c r="G541" s="14"/>
    </row>
    <row r="542" spans="1:7" x14ac:dyDescent="0.25">
      <c r="A542" s="20">
        <v>44678</v>
      </c>
      <c r="B542" s="253" t="s">
        <v>13450</v>
      </c>
      <c r="C542" s="253">
        <v>900</v>
      </c>
      <c r="D542" s="253"/>
      <c r="E542" s="253">
        <v>1260</v>
      </c>
      <c r="F542" s="14"/>
      <c r="G542" s="14"/>
    </row>
    <row r="543" spans="1:7" x14ac:dyDescent="0.25">
      <c r="A543" s="20">
        <v>44678</v>
      </c>
      <c r="B543" s="253" t="s">
        <v>13451</v>
      </c>
      <c r="C543" s="253">
        <v>100</v>
      </c>
      <c r="D543" s="253">
        <v>255.84</v>
      </c>
      <c r="E543" s="253"/>
      <c r="F543" s="14"/>
      <c r="G543" s="14"/>
    </row>
    <row r="544" spans="1:7" x14ac:dyDescent="0.25">
      <c r="A544" s="20">
        <v>44678</v>
      </c>
      <c r="B544" s="253" t="s">
        <v>13452</v>
      </c>
      <c r="C544" s="253">
        <v>120</v>
      </c>
      <c r="D544" s="253"/>
      <c r="E544" s="253">
        <v>218.4</v>
      </c>
      <c r="F544" s="14"/>
      <c r="G544" s="14"/>
    </row>
    <row r="545" spans="1:7" x14ac:dyDescent="0.25">
      <c r="A545" s="20">
        <v>44678</v>
      </c>
      <c r="B545" s="253" t="s">
        <v>13453</v>
      </c>
      <c r="C545" s="253">
        <v>44</v>
      </c>
      <c r="D545" s="253">
        <v>110.7</v>
      </c>
      <c r="E545" s="253"/>
      <c r="F545" s="14"/>
      <c r="G545" s="14"/>
    </row>
    <row r="546" spans="1:7" x14ac:dyDescent="0.25">
      <c r="A546" s="20">
        <v>44678</v>
      </c>
      <c r="B546" s="253" t="s">
        <v>13454</v>
      </c>
      <c r="C546" s="253">
        <v>37</v>
      </c>
      <c r="D546" s="253">
        <v>77.489999999999995</v>
      </c>
      <c r="E546" s="253"/>
      <c r="F546" s="14"/>
    </row>
    <row r="547" spans="1:7" x14ac:dyDescent="0.25">
      <c r="A547" s="20">
        <v>44678</v>
      </c>
      <c r="B547" s="253" t="s">
        <v>13455</v>
      </c>
      <c r="C547" s="253">
        <v>105</v>
      </c>
      <c r="D547" s="253"/>
      <c r="E547" s="253">
        <v>238.5</v>
      </c>
      <c r="F547" s="14"/>
    </row>
    <row r="548" spans="1:7" x14ac:dyDescent="0.25">
      <c r="A548" s="20">
        <v>44678</v>
      </c>
      <c r="B548" s="253" t="s">
        <v>13456</v>
      </c>
      <c r="C548" s="253">
        <v>80</v>
      </c>
      <c r="D548" s="253"/>
      <c r="E548" s="253">
        <v>254.8</v>
      </c>
      <c r="F548" s="23"/>
    </row>
    <row r="549" spans="1:7" x14ac:dyDescent="0.25">
      <c r="A549" s="83">
        <v>44678</v>
      </c>
      <c r="B549" s="310" t="s">
        <v>13457</v>
      </c>
      <c r="C549" s="253">
        <v>37</v>
      </c>
      <c r="D549" s="253">
        <v>121.52</v>
      </c>
      <c r="E549" s="253"/>
      <c r="F549" s="23"/>
    </row>
    <row r="550" spans="1:7" x14ac:dyDescent="0.25">
      <c r="A550" s="44">
        <v>44678</v>
      </c>
      <c r="B550" s="2" t="s">
        <v>13458</v>
      </c>
      <c r="C550" s="111">
        <v>105</v>
      </c>
      <c r="D550" s="111">
        <v>268.63</v>
      </c>
      <c r="E550" s="253"/>
      <c r="F550" s="233"/>
    </row>
    <row r="551" spans="1:7" x14ac:dyDescent="0.25">
      <c r="A551" s="6">
        <v>44679</v>
      </c>
      <c r="B551" s="7" t="s">
        <v>13459</v>
      </c>
      <c r="C551" s="315">
        <v>89</v>
      </c>
      <c r="D551" s="253"/>
      <c r="E551" s="253">
        <v>202.5</v>
      </c>
      <c r="F551" s="23"/>
    </row>
    <row r="552" spans="1:7" x14ac:dyDescent="0.25">
      <c r="A552" s="6">
        <v>44679</v>
      </c>
      <c r="B552" s="7" t="s">
        <v>13460</v>
      </c>
      <c r="C552" s="315">
        <v>18</v>
      </c>
      <c r="D552" s="253">
        <v>106.17</v>
      </c>
      <c r="E552" s="253"/>
      <c r="F552" s="23"/>
    </row>
    <row r="553" spans="1:7" x14ac:dyDescent="0.25">
      <c r="A553" s="6">
        <v>44679</v>
      </c>
      <c r="B553" s="7" t="s">
        <v>13461</v>
      </c>
      <c r="C553" s="315">
        <v>30</v>
      </c>
      <c r="D553" s="253"/>
      <c r="E553" s="253">
        <v>62.4</v>
      </c>
      <c r="F553" s="23"/>
    </row>
    <row r="554" spans="1:7" x14ac:dyDescent="0.25">
      <c r="A554" s="6">
        <v>44679</v>
      </c>
      <c r="B554" s="7" t="s">
        <v>13462</v>
      </c>
      <c r="C554" s="315">
        <v>30</v>
      </c>
      <c r="D554" s="253"/>
      <c r="E554" s="253">
        <v>79</v>
      </c>
      <c r="F554" s="23"/>
    </row>
    <row r="555" spans="1:7" x14ac:dyDescent="0.25">
      <c r="A555" s="6">
        <v>44679</v>
      </c>
      <c r="B555" s="7" t="s">
        <v>13463</v>
      </c>
      <c r="C555" s="315">
        <v>5</v>
      </c>
      <c r="D555" s="253"/>
      <c r="E555" s="253">
        <v>45</v>
      </c>
      <c r="F555" s="23"/>
    </row>
    <row r="556" spans="1:7" x14ac:dyDescent="0.25">
      <c r="A556" s="6">
        <v>44679</v>
      </c>
      <c r="B556" s="7" t="s">
        <v>13464</v>
      </c>
      <c r="C556" s="315">
        <v>25</v>
      </c>
      <c r="D556" s="253"/>
      <c r="E556" s="253">
        <v>52</v>
      </c>
      <c r="F556" s="23"/>
    </row>
    <row r="557" spans="1:7" x14ac:dyDescent="0.25">
      <c r="A557" s="6">
        <v>44679</v>
      </c>
      <c r="B557" s="7" t="s">
        <v>13465</v>
      </c>
      <c r="C557" s="315">
        <v>30</v>
      </c>
      <c r="D557" s="253">
        <v>83.03</v>
      </c>
      <c r="E557" s="253"/>
      <c r="F557" s="23"/>
    </row>
    <row r="558" spans="1:7" x14ac:dyDescent="0.25">
      <c r="A558" s="6">
        <v>44679</v>
      </c>
      <c r="B558" s="7" t="s">
        <v>13466</v>
      </c>
      <c r="C558" s="315">
        <v>32</v>
      </c>
      <c r="D558" s="253"/>
      <c r="E558" s="253">
        <v>61.2</v>
      </c>
      <c r="F558" s="23"/>
    </row>
    <row r="559" spans="1:7" x14ac:dyDescent="0.25">
      <c r="A559" s="6">
        <v>44679</v>
      </c>
      <c r="B559" s="7" t="s">
        <v>13467</v>
      </c>
      <c r="C559" s="315">
        <v>17</v>
      </c>
      <c r="D559" s="253"/>
      <c r="E559" s="253">
        <v>52</v>
      </c>
      <c r="F559" s="23"/>
    </row>
    <row r="560" spans="1:7" x14ac:dyDescent="0.25">
      <c r="A560" s="6">
        <v>44679</v>
      </c>
      <c r="B560" s="7" t="s">
        <v>13468</v>
      </c>
      <c r="C560" s="315">
        <v>211</v>
      </c>
      <c r="D560" s="253">
        <v>681.91</v>
      </c>
      <c r="E560" s="253"/>
      <c r="F560" s="23"/>
    </row>
    <row r="561" spans="1:6" x14ac:dyDescent="0.25">
      <c r="A561" s="6">
        <v>44679</v>
      </c>
      <c r="B561" s="7" t="s">
        <v>13469</v>
      </c>
      <c r="C561" s="315">
        <v>129</v>
      </c>
      <c r="D561" s="253"/>
      <c r="E561" s="253">
        <v>288</v>
      </c>
      <c r="F561" s="23"/>
    </row>
    <row r="562" spans="1:6" x14ac:dyDescent="0.25">
      <c r="A562" s="44">
        <v>44679</v>
      </c>
      <c r="B562" s="2" t="s">
        <v>13470</v>
      </c>
      <c r="C562" s="315">
        <v>20</v>
      </c>
      <c r="D562" s="253"/>
      <c r="E562" s="253">
        <v>45</v>
      </c>
      <c r="F562" s="23"/>
    </row>
    <row r="563" spans="1:6" x14ac:dyDescent="0.25">
      <c r="A563" s="6">
        <v>44679</v>
      </c>
      <c r="B563" s="7" t="s">
        <v>13471</v>
      </c>
      <c r="C563" s="315">
        <v>74.319999999999993</v>
      </c>
      <c r="D563" s="253">
        <v>154.97999999999999</v>
      </c>
      <c r="E563" s="253"/>
      <c r="F563" s="23"/>
    </row>
    <row r="564" spans="1:6" x14ac:dyDescent="0.25">
      <c r="A564" s="6">
        <v>44679</v>
      </c>
      <c r="B564" s="7" t="s">
        <v>13472</v>
      </c>
      <c r="C564" s="315">
        <v>80</v>
      </c>
      <c r="D564" s="253"/>
      <c r="E564" s="253">
        <v>126</v>
      </c>
      <c r="F564" s="23"/>
    </row>
    <row r="565" spans="1:6" x14ac:dyDescent="0.25">
      <c r="A565" s="6">
        <v>44679</v>
      </c>
      <c r="B565" s="7" t="s">
        <v>13473</v>
      </c>
      <c r="C565" s="315">
        <v>170</v>
      </c>
      <c r="D565" s="253">
        <v>547.97</v>
      </c>
      <c r="E565" s="253"/>
      <c r="F565" s="23"/>
    </row>
    <row r="566" spans="1:6" x14ac:dyDescent="0.25">
      <c r="A566" s="6">
        <v>44679</v>
      </c>
      <c r="B566" s="7" t="s">
        <v>13474</v>
      </c>
      <c r="C566" s="315">
        <v>385</v>
      </c>
      <c r="D566" s="253"/>
      <c r="E566" s="253">
        <v>1043.1199999999999</v>
      </c>
      <c r="F566" s="23"/>
    </row>
    <row r="567" spans="1:6" x14ac:dyDescent="0.25">
      <c r="A567" s="6">
        <v>44679</v>
      </c>
      <c r="B567" s="7" t="s">
        <v>13475</v>
      </c>
      <c r="C567" s="315">
        <v>240</v>
      </c>
      <c r="D567" s="253"/>
      <c r="E567" s="253">
        <v>486</v>
      </c>
      <c r="F567" s="23"/>
    </row>
    <row r="568" spans="1:6" x14ac:dyDescent="0.25">
      <c r="A568" s="6">
        <v>44679</v>
      </c>
      <c r="B568" s="7" t="s">
        <v>13476</v>
      </c>
      <c r="C568" s="315">
        <v>38</v>
      </c>
      <c r="D568" s="253">
        <v>113.96</v>
      </c>
      <c r="E568" s="253"/>
      <c r="F568" s="23"/>
    </row>
    <row r="569" spans="1:6" x14ac:dyDescent="0.25">
      <c r="A569" s="6">
        <v>44679</v>
      </c>
      <c r="B569" s="7" t="s">
        <v>13477</v>
      </c>
      <c r="C569" s="315">
        <v>40</v>
      </c>
      <c r="D569" s="253">
        <v>154.97999999999999</v>
      </c>
      <c r="E569" s="253"/>
      <c r="F569" s="23"/>
    </row>
    <row r="570" spans="1:6" x14ac:dyDescent="0.25">
      <c r="A570" s="6">
        <v>44679</v>
      </c>
      <c r="B570" s="7" t="s">
        <v>13478</v>
      </c>
      <c r="C570" s="315">
        <v>209</v>
      </c>
      <c r="D570" s="253"/>
      <c r="E570" s="253">
        <v>427.5</v>
      </c>
      <c r="F570" s="23"/>
    </row>
    <row r="571" spans="1:6" x14ac:dyDescent="0.25">
      <c r="A571" s="6">
        <v>44679</v>
      </c>
      <c r="B571" s="7" t="s">
        <v>13479</v>
      </c>
      <c r="C571" s="315">
        <v>175</v>
      </c>
      <c r="D571" s="253">
        <v>442.8</v>
      </c>
      <c r="E571" s="253"/>
      <c r="F571" s="23"/>
    </row>
    <row r="572" spans="1:6" x14ac:dyDescent="0.25">
      <c r="A572" s="6">
        <v>44679</v>
      </c>
      <c r="B572" s="7" t="s">
        <v>13480</v>
      </c>
      <c r="C572" s="315">
        <v>84</v>
      </c>
      <c r="D572" s="253"/>
      <c r="E572" s="253">
        <v>174.3</v>
      </c>
      <c r="F572" s="23"/>
    </row>
    <row r="573" spans="1:6" x14ac:dyDescent="0.25">
      <c r="A573" s="20">
        <v>44679</v>
      </c>
      <c r="B573" s="21" t="s">
        <v>13481</v>
      </c>
      <c r="C573" s="253">
        <v>30</v>
      </c>
      <c r="D573" s="253"/>
      <c r="E573" s="253">
        <v>149</v>
      </c>
      <c r="F573" s="23"/>
    </row>
    <row r="574" spans="1:6" x14ac:dyDescent="0.25">
      <c r="A574" s="20">
        <v>44679</v>
      </c>
      <c r="B574" s="21" t="s">
        <v>13482</v>
      </c>
      <c r="C574" s="253">
        <v>274</v>
      </c>
      <c r="D574" s="253">
        <v>673.06</v>
      </c>
      <c r="E574" s="253"/>
      <c r="F574" s="23"/>
    </row>
    <row r="575" spans="1:6" x14ac:dyDescent="0.25">
      <c r="A575" s="20">
        <v>44679</v>
      </c>
      <c r="B575" s="21" t="s">
        <v>13483</v>
      </c>
      <c r="C575" s="253">
        <v>215</v>
      </c>
      <c r="D575" s="253"/>
      <c r="E575" s="253">
        <v>490.5</v>
      </c>
      <c r="F575" s="23"/>
    </row>
    <row r="576" spans="1:6" x14ac:dyDescent="0.25">
      <c r="A576" s="20">
        <v>44679</v>
      </c>
      <c r="B576" s="21" t="s">
        <v>13484</v>
      </c>
      <c r="C576" s="253">
        <v>13</v>
      </c>
      <c r="D576" s="253">
        <v>55.35</v>
      </c>
      <c r="E576" s="253"/>
      <c r="F576" s="23"/>
    </row>
    <row r="577" spans="1:6" x14ac:dyDescent="0.25">
      <c r="A577" s="20">
        <v>44679</v>
      </c>
      <c r="B577" s="21" t="s">
        <v>13485</v>
      </c>
      <c r="C577" s="253">
        <v>260</v>
      </c>
      <c r="D577" s="253"/>
      <c r="E577" s="21">
        <v>495</v>
      </c>
      <c r="F577" s="23"/>
    </row>
    <row r="578" spans="1:6" x14ac:dyDescent="0.25">
      <c r="A578" s="20">
        <v>44679</v>
      </c>
      <c r="B578" s="21" t="s">
        <v>13486</v>
      </c>
      <c r="C578" s="253">
        <v>30</v>
      </c>
      <c r="D578" s="253"/>
      <c r="E578" s="21">
        <v>67.5</v>
      </c>
      <c r="F578" s="23"/>
    </row>
    <row r="579" spans="1:6" x14ac:dyDescent="0.25">
      <c r="A579" s="20">
        <v>44679</v>
      </c>
      <c r="B579" s="21" t="s">
        <v>13487</v>
      </c>
      <c r="C579" s="21">
        <v>35</v>
      </c>
      <c r="D579" s="213">
        <v>106.89</v>
      </c>
      <c r="E579" s="253"/>
      <c r="F579" s="23"/>
    </row>
    <row r="580" spans="1:6" x14ac:dyDescent="0.25">
      <c r="A580" s="20">
        <v>44679</v>
      </c>
      <c r="B580" s="21" t="s">
        <v>13488</v>
      </c>
      <c r="C580" s="21">
        <v>477</v>
      </c>
      <c r="D580" s="253"/>
      <c r="E580" s="21">
        <v>976.05</v>
      </c>
      <c r="F580" s="23"/>
    </row>
    <row r="581" spans="1:6" x14ac:dyDescent="0.25">
      <c r="A581" s="20">
        <v>44679</v>
      </c>
      <c r="B581" s="21" t="s">
        <v>13489</v>
      </c>
      <c r="C581" s="21">
        <v>105</v>
      </c>
      <c r="D581" s="253"/>
      <c r="E581" s="21">
        <v>234</v>
      </c>
      <c r="F581" s="16"/>
    </row>
    <row r="582" spans="1:6" x14ac:dyDescent="0.25">
      <c r="A582" s="20">
        <v>44679</v>
      </c>
      <c r="B582" s="21" t="s">
        <v>13490</v>
      </c>
      <c r="C582" s="21">
        <v>22</v>
      </c>
      <c r="D582" s="21">
        <v>89.54</v>
      </c>
      <c r="E582" s="253"/>
      <c r="F582" s="23"/>
    </row>
    <row r="583" spans="1:6" x14ac:dyDescent="0.25">
      <c r="A583" s="20">
        <v>44679</v>
      </c>
      <c r="B583" s="21" t="s">
        <v>13491</v>
      </c>
      <c r="C583" s="21">
        <v>46</v>
      </c>
      <c r="D583" s="21">
        <v>179.09</v>
      </c>
      <c r="E583" s="253"/>
      <c r="F583" s="23"/>
    </row>
    <row r="584" spans="1:6" x14ac:dyDescent="0.25">
      <c r="A584" s="20">
        <v>44679</v>
      </c>
      <c r="B584" s="21" t="s">
        <v>13492</v>
      </c>
      <c r="C584" s="21">
        <v>15</v>
      </c>
      <c r="D584" s="21">
        <v>55.35</v>
      </c>
      <c r="E584" s="253"/>
      <c r="F584" s="23"/>
    </row>
    <row r="585" spans="1:6" x14ac:dyDescent="0.25">
      <c r="A585" s="20">
        <v>44679</v>
      </c>
      <c r="B585" s="21" t="s">
        <v>13493</v>
      </c>
      <c r="C585" s="21">
        <v>162</v>
      </c>
      <c r="D585" s="21">
        <v>464.94</v>
      </c>
      <c r="E585" s="253"/>
      <c r="F585" s="23"/>
    </row>
    <row r="586" spans="1:6" x14ac:dyDescent="0.25">
      <c r="A586" s="20">
        <v>44679</v>
      </c>
      <c r="B586" s="21" t="s">
        <v>13494</v>
      </c>
      <c r="C586" s="21">
        <v>80</v>
      </c>
      <c r="D586" s="253"/>
      <c r="E586" s="213">
        <v>175.5</v>
      </c>
      <c r="F586" s="23"/>
    </row>
    <row r="587" spans="1:6" x14ac:dyDescent="0.25">
      <c r="A587" s="20">
        <v>44679</v>
      </c>
      <c r="B587" s="21" t="s">
        <v>13495</v>
      </c>
      <c r="C587" s="21">
        <v>56</v>
      </c>
      <c r="D587" s="213">
        <v>154.97999999999999</v>
      </c>
      <c r="E587" s="253"/>
      <c r="F587" s="23"/>
    </row>
    <row r="588" spans="1:6" x14ac:dyDescent="0.25">
      <c r="A588" s="20">
        <v>44679</v>
      </c>
      <c r="B588" s="21" t="s">
        <v>13496</v>
      </c>
      <c r="C588" s="21">
        <v>45</v>
      </c>
      <c r="D588" s="253"/>
      <c r="E588" s="213">
        <v>90</v>
      </c>
      <c r="F588" s="23"/>
    </row>
    <row r="589" spans="1:6" x14ac:dyDescent="0.25">
      <c r="A589" s="20">
        <v>44680</v>
      </c>
      <c r="B589" s="21" t="s">
        <v>13497</v>
      </c>
      <c r="C589" s="21">
        <v>68</v>
      </c>
      <c r="D589" s="21">
        <v>204.67</v>
      </c>
      <c r="E589" s="21"/>
      <c r="F589" s="23"/>
    </row>
    <row r="590" spans="1:6" x14ac:dyDescent="0.25">
      <c r="A590" s="20">
        <v>44680</v>
      </c>
      <c r="B590" s="21" t="s">
        <v>13498</v>
      </c>
      <c r="C590" s="21">
        <v>204</v>
      </c>
      <c r="D590" s="59"/>
      <c r="E590" s="21">
        <v>622.87</v>
      </c>
      <c r="F590" s="23"/>
    </row>
    <row r="591" spans="1:6" x14ac:dyDescent="0.25">
      <c r="A591" s="20">
        <v>44680</v>
      </c>
      <c r="B591" s="21" t="s">
        <v>13499</v>
      </c>
      <c r="C591" s="21">
        <v>23</v>
      </c>
      <c r="D591" s="21"/>
      <c r="E591" s="21">
        <v>54</v>
      </c>
      <c r="F591" s="23"/>
    </row>
    <row r="592" spans="1:6" x14ac:dyDescent="0.25">
      <c r="A592" s="20">
        <v>44680</v>
      </c>
      <c r="B592" s="21" t="s">
        <v>13500</v>
      </c>
      <c r="C592" s="21">
        <v>81</v>
      </c>
      <c r="D592" s="21">
        <v>232.47</v>
      </c>
      <c r="E592" s="21"/>
      <c r="F592" s="23"/>
    </row>
    <row r="593" spans="1:6" x14ac:dyDescent="0.25">
      <c r="A593" s="20">
        <v>44680</v>
      </c>
      <c r="B593" s="21" t="s">
        <v>13501</v>
      </c>
      <c r="C593" s="21">
        <v>23</v>
      </c>
      <c r="D593" s="59"/>
      <c r="E593" s="21">
        <v>54</v>
      </c>
      <c r="F593" s="23"/>
    </row>
    <row r="594" spans="1:6" x14ac:dyDescent="0.25">
      <c r="A594" s="20">
        <v>44680</v>
      </c>
      <c r="B594" s="21" t="s">
        <v>13502</v>
      </c>
      <c r="C594" s="21">
        <v>93</v>
      </c>
      <c r="D594" s="21"/>
      <c r="E594" s="21">
        <v>287.82</v>
      </c>
      <c r="F594" s="23"/>
    </row>
    <row r="595" spans="1:6" x14ac:dyDescent="0.25">
      <c r="A595" s="20">
        <v>44680</v>
      </c>
      <c r="B595" s="21" t="s">
        <v>13503</v>
      </c>
      <c r="C595" s="21">
        <v>377</v>
      </c>
      <c r="D595" s="21"/>
      <c r="E595" s="60">
        <v>1300</v>
      </c>
      <c r="F595" s="23"/>
    </row>
    <row r="596" spans="1:6" x14ac:dyDescent="0.25">
      <c r="A596" s="20">
        <v>44680</v>
      </c>
      <c r="B596" s="21" t="s">
        <v>13504</v>
      </c>
      <c r="C596" s="21">
        <v>100</v>
      </c>
      <c r="D596" s="59"/>
      <c r="E596" s="21">
        <v>165.2</v>
      </c>
      <c r="F596" s="23"/>
    </row>
    <row r="597" spans="1:6" x14ac:dyDescent="0.25">
      <c r="A597" s="20">
        <v>44680</v>
      </c>
      <c r="B597" s="21" t="s">
        <v>13505</v>
      </c>
      <c r="C597" s="21">
        <v>10</v>
      </c>
      <c r="D597" s="59"/>
      <c r="E597" s="21">
        <v>45</v>
      </c>
      <c r="F597" s="23"/>
    </row>
    <row r="598" spans="1:6" x14ac:dyDescent="0.25">
      <c r="A598" s="20">
        <v>44680</v>
      </c>
      <c r="B598" s="21" t="s">
        <v>13506</v>
      </c>
      <c r="C598" s="21">
        <v>102</v>
      </c>
      <c r="D598" s="59"/>
      <c r="E598" s="21">
        <v>342</v>
      </c>
      <c r="F598" s="23"/>
    </row>
    <row r="599" spans="1:6" x14ac:dyDescent="0.25">
      <c r="A599" s="20">
        <v>44680</v>
      </c>
      <c r="B599" s="21" t="s">
        <v>13507</v>
      </c>
      <c r="C599" s="21">
        <v>25</v>
      </c>
      <c r="D599" s="59"/>
      <c r="E599" s="21">
        <v>126</v>
      </c>
      <c r="F599" s="23"/>
    </row>
    <row r="600" spans="1:6" x14ac:dyDescent="0.25">
      <c r="A600" s="20">
        <v>44680</v>
      </c>
      <c r="B600" s="21" t="s">
        <v>13508</v>
      </c>
      <c r="C600" s="21">
        <v>351</v>
      </c>
      <c r="D600" s="59"/>
      <c r="E600" s="60">
        <v>1073.8</v>
      </c>
      <c r="F600" s="23"/>
    </row>
    <row r="601" spans="1:6" x14ac:dyDescent="0.25">
      <c r="A601" s="20">
        <v>44680</v>
      </c>
      <c r="B601" s="21" t="s">
        <v>13509</v>
      </c>
      <c r="C601" s="21">
        <v>54</v>
      </c>
      <c r="D601" s="21">
        <v>159.9</v>
      </c>
      <c r="E601" s="21"/>
      <c r="F601" s="23"/>
    </row>
    <row r="602" spans="1:6" x14ac:dyDescent="0.25">
      <c r="A602" s="20">
        <v>44680</v>
      </c>
      <c r="B602" s="21" t="s">
        <v>13510</v>
      </c>
      <c r="C602" s="21">
        <v>159</v>
      </c>
      <c r="D602" s="59"/>
      <c r="E602" s="21">
        <v>468</v>
      </c>
      <c r="F602" s="23"/>
    </row>
    <row r="603" spans="1:6" x14ac:dyDescent="0.25">
      <c r="A603" s="20">
        <v>44680</v>
      </c>
      <c r="B603" s="21" t="s">
        <v>13511</v>
      </c>
      <c r="C603" s="21">
        <v>107</v>
      </c>
      <c r="D603" s="59"/>
      <c r="E603" s="21">
        <v>402.48</v>
      </c>
      <c r="F603" s="23"/>
    </row>
    <row r="604" spans="1:6" x14ac:dyDescent="0.25">
      <c r="A604" s="20">
        <v>44680</v>
      </c>
      <c r="B604" s="21" t="s">
        <v>13512</v>
      </c>
      <c r="C604" s="21">
        <v>130</v>
      </c>
      <c r="D604" s="21">
        <v>232.47</v>
      </c>
      <c r="E604" s="21"/>
      <c r="F604" s="23"/>
    </row>
    <row r="605" spans="1:6" x14ac:dyDescent="0.25">
      <c r="A605" s="20">
        <v>44680</v>
      </c>
      <c r="B605" s="21" t="s">
        <v>13513</v>
      </c>
      <c r="C605" s="21">
        <v>40</v>
      </c>
      <c r="D605" s="21"/>
      <c r="E605" s="21">
        <v>126</v>
      </c>
      <c r="F605" s="23"/>
    </row>
    <row r="606" spans="1:6" x14ac:dyDescent="0.25">
      <c r="A606" s="20">
        <v>44680</v>
      </c>
      <c r="B606" s="21" t="s">
        <v>13514</v>
      </c>
      <c r="C606" s="21">
        <v>14</v>
      </c>
      <c r="D606" s="21">
        <v>60.89</v>
      </c>
      <c r="E606" s="21"/>
      <c r="F606" s="23"/>
    </row>
    <row r="607" spans="1:6" x14ac:dyDescent="0.25">
      <c r="A607" s="20">
        <v>44680</v>
      </c>
      <c r="B607" s="21" t="s">
        <v>13515</v>
      </c>
      <c r="C607" s="21">
        <v>64</v>
      </c>
      <c r="D607" s="59"/>
      <c r="E607" s="21">
        <v>407.68</v>
      </c>
      <c r="F607" s="23"/>
    </row>
    <row r="608" spans="1:6" x14ac:dyDescent="0.25">
      <c r="A608" s="20">
        <v>44680</v>
      </c>
      <c r="B608" s="21" t="s">
        <v>13516</v>
      </c>
      <c r="C608" s="21">
        <v>136</v>
      </c>
      <c r="D608" s="59"/>
      <c r="E608" s="21">
        <v>306</v>
      </c>
      <c r="F608" s="23"/>
    </row>
    <row r="609" spans="1:6" x14ac:dyDescent="0.25">
      <c r="A609" s="20">
        <v>44680</v>
      </c>
      <c r="B609" s="21" t="s">
        <v>13517</v>
      </c>
      <c r="C609" s="21">
        <v>195</v>
      </c>
      <c r="D609" s="59"/>
      <c r="E609" s="21">
        <v>531</v>
      </c>
      <c r="F609" s="23"/>
    </row>
    <row r="610" spans="1:6" x14ac:dyDescent="0.25">
      <c r="A610" s="20">
        <v>44680</v>
      </c>
      <c r="B610" s="21" t="s">
        <v>13518</v>
      </c>
      <c r="C610" s="21">
        <v>10</v>
      </c>
      <c r="D610" s="59"/>
      <c r="E610" s="21">
        <v>48.5</v>
      </c>
      <c r="F610" s="23"/>
    </row>
    <row r="611" spans="1:6" x14ac:dyDescent="0.25">
      <c r="A611" s="20">
        <v>44680</v>
      </c>
      <c r="B611" s="21" t="s">
        <v>13519</v>
      </c>
      <c r="C611" s="21">
        <v>327</v>
      </c>
      <c r="D611" s="21"/>
      <c r="E611" s="21">
        <v>828</v>
      </c>
      <c r="F611" s="23"/>
    </row>
    <row r="612" spans="1:6" x14ac:dyDescent="0.25">
      <c r="A612" s="20">
        <v>44680</v>
      </c>
      <c r="B612" s="21" t="s">
        <v>13520</v>
      </c>
      <c r="C612" s="21">
        <v>44</v>
      </c>
      <c r="D612" s="59"/>
      <c r="E612" s="21">
        <v>103.5</v>
      </c>
      <c r="F612" s="23"/>
    </row>
    <row r="613" spans="1:6" x14ac:dyDescent="0.25">
      <c r="A613" s="20">
        <v>44680</v>
      </c>
      <c r="B613" s="21" t="s">
        <v>13521</v>
      </c>
      <c r="C613" s="21">
        <v>33</v>
      </c>
      <c r="D613" s="21">
        <v>94.1</v>
      </c>
      <c r="E613" s="21"/>
      <c r="F613" s="23"/>
    </row>
    <row r="614" spans="1:6" x14ac:dyDescent="0.25">
      <c r="A614" s="20">
        <v>44680</v>
      </c>
      <c r="B614" s="21" t="s">
        <v>13522</v>
      </c>
      <c r="C614" s="21">
        <v>140</v>
      </c>
      <c r="D614" s="59"/>
      <c r="E614" s="21">
        <v>441</v>
      </c>
      <c r="F614" s="23"/>
    </row>
    <row r="615" spans="1:6" x14ac:dyDescent="0.25">
      <c r="A615" s="20">
        <v>44680</v>
      </c>
      <c r="B615" s="21" t="s">
        <v>13523</v>
      </c>
      <c r="C615" s="21">
        <v>15</v>
      </c>
      <c r="D615" s="59"/>
      <c r="E615" s="21">
        <v>38.25</v>
      </c>
      <c r="F615" s="23"/>
    </row>
    <row r="616" spans="1:6" x14ac:dyDescent="0.25">
      <c r="A616" s="20">
        <v>44680</v>
      </c>
      <c r="B616" s="21" t="s">
        <v>13524</v>
      </c>
      <c r="C616" s="21">
        <v>43</v>
      </c>
      <c r="D616" s="21"/>
      <c r="E616" s="21">
        <v>103.5</v>
      </c>
      <c r="F616" s="23"/>
    </row>
    <row r="617" spans="1:6" x14ac:dyDescent="0.25">
      <c r="A617" s="20">
        <v>44680</v>
      </c>
      <c r="B617" s="21" t="s">
        <v>13525</v>
      </c>
      <c r="C617" s="21">
        <v>19</v>
      </c>
      <c r="D617" s="59"/>
      <c r="E617" s="21">
        <v>41.76</v>
      </c>
      <c r="F617" s="23"/>
    </row>
    <row r="618" spans="1:6" x14ac:dyDescent="0.25">
      <c r="A618" s="20">
        <v>44680</v>
      </c>
      <c r="B618" s="21" t="s">
        <v>13526</v>
      </c>
      <c r="C618" s="21">
        <v>59</v>
      </c>
      <c r="D618" s="59"/>
      <c r="E618" s="21">
        <v>130.5</v>
      </c>
      <c r="F618" s="23"/>
    </row>
    <row r="619" spans="1:6" x14ac:dyDescent="0.25">
      <c r="A619" s="20">
        <v>44680</v>
      </c>
      <c r="B619" s="21" t="s">
        <v>13527</v>
      </c>
      <c r="C619" s="21">
        <v>133</v>
      </c>
      <c r="D619" s="21"/>
      <c r="E619" s="21">
        <v>306.8</v>
      </c>
      <c r="F619" s="23"/>
    </row>
    <row r="620" spans="1:6" x14ac:dyDescent="0.25">
      <c r="A620" s="20">
        <v>44680</v>
      </c>
      <c r="B620" s="21" t="s">
        <v>13528</v>
      </c>
      <c r="C620" s="21">
        <v>630</v>
      </c>
      <c r="D620" s="59"/>
      <c r="E620" s="60">
        <v>1251.45</v>
      </c>
      <c r="F620" s="23"/>
    </row>
    <row r="621" spans="1:6" x14ac:dyDescent="0.25">
      <c r="A621" s="20">
        <v>44681</v>
      </c>
      <c r="B621" s="253" t="s">
        <v>13529</v>
      </c>
      <c r="C621" s="242">
        <v>20</v>
      </c>
      <c r="D621" s="253">
        <v>67.040000000000006</v>
      </c>
      <c r="E621" s="253"/>
      <c r="F621" s="23"/>
    </row>
    <row r="622" spans="1:6" x14ac:dyDescent="0.25">
      <c r="A622" s="20">
        <v>44683</v>
      </c>
      <c r="B622" s="253" t="s">
        <v>13542</v>
      </c>
      <c r="C622" s="253">
        <v>290</v>
      </c>
      <c r="D622" s="253"/>
      <c r="E622" s="253">
        <v>636.98</v>
      </c>
      <c r="F622" s="354" t="s">
        <v>13573</v>
      </c>
    </row>
    <row r="623" spans="1:6" x14ac:dyDescent="0.25">
      <c r="A623" s="20">
        <v>44683</v>
      </c>
      <c r="B623" s="253" t="s">
        <v>13541</v>
      </c>
      <c r="C623" s="253">
        <v>588</v>
      </c>
      <c r="D623" s="253"/>
      <c r="E623" s="254">
        <v>1174.5</v>
      </c>
      <c r="F623" s="23"/>
    </row>
    <row r="624" spans="1:6" x14ac:dyDescent="0.25">
      <c r="A624" s="20">
        <v>44683</v>
      </c>
      <c r="B624" s="293" t="s">
        <v>13543</v>
      </c>
      <c r="C624" s="293">
        <v>155</v>
      </c>
      <c r="D624" s="293">
        <v>491.51</v>
      </c>
      <c r="E624" s="293"/>
      <c r="F624" s="23"/>
    </row>
    <row r="625" spans="1:6" x14ac:dyDescent="0.25">
      <c r="A625" s="20">
        <v>44683</v>
      </c>
      <c r="B625" s="253" t="s">
        <v>13535</v>
      </c>
      <c r="C625" s="253">
        <v>40</v>
      </c>
      <c r="D625" s="253"/>
      <c r="E625" s="253">
        <v>85.5</v>
      </c>
      <c r="F625" s="23"/>
    </row>
    <row r="626" spans="1:6" x14ac:dyDescent="0.25">
      <c r="A626" s="20">
        <v>44685</v>
      </c>
      <c r="B626" s="253" t="s">
        <v>13547</v>
      </c>
      <c r="C626" s="253">
        <v>18</v>
      </c>
      <c r="D626" s="253"/>
      <c r="E626" s="253">
        <v>106.5</v>
      </c>
      <c r="F626" s="23"/>
    </row>
    <row r="627" spans="1:6" x14ac:dyDescent="0.25">
      <c r="A627" s="20">
        <v>44685</v>
      </c>
      <c r="B627" s="253" t="s">
        <v>13553</v>
      </c>
      <c r="C627" s="253">
        <v>120</v>
      </c>
      <c r="D627" s="253"/>
      <c r="E627" s="253">
        <v>301.5</v>
      </c>
      <c r="F627" s="23"/>
    </row>
    <row r="628" spans="1:6" x14ac:dyDescent="0.25">
      <c r="A628" s="20">
        <v>44685</v>
      </c>
      <c r="B628" s="253" t="s">
        <v>13557</v>
      </c>
      <c r="C628" s="253">
        <v>4585</v>
      </c>
      <c r="D628" s="253"/>
      <c r="E628" s="253">
        <v>9517.5</v>
      </c>
      <c r="F628" s="23"/>
    </row>
    <row r="629" spans="1:6" x14ac:dyDescent="0.25">
      <c r="A629" s="20">
        <v>44685</v>
      </c>
      <c r="B629" s="253" t="s">
        <v>13559</v>
      </c>
      <c r="C629" s="253">
        <v>26</v>
      </c>
      <c r="D629" s="253"/>
      <c r="E629" s="253">
        <v>58.5</v>
      </c>
      <c r="F629" s="23"/>
    </row>
    <row r="630" spans="1:6" x14ac:dyDescent="0.25">
      <c r="A630" s="20">
        <v>44685</v>
      </c>
      <c r="B630" s="253" t="s">
        <v>13562</v>
      </c>
      <c r="C630" s="253">
        <v>11662</v>
      </c>
      <c r="D630" s="253"/>
      <c r="E630" s="254">
        <v>44964</v>
      </c>
      <c r="F630" s="355" t="s">
        <v>13575</v>
      </c>
    </row>
    <row r="631" spans="1:6" x14ac:dyDescent="0.25">
      <c r="A631" s="20">
        <v>44685</v>
      </c>
      <c r="B631" s="253" t="s">
        <v>13563</v>
      </c>
      <c r="C631" s="253">
        <v>234</v>
      </c>
      <c r="D631" s="253"/>
      <c r="E631" s="253">
        <v>483.09</v>
      </c>
      <c r="F631" s="14"/>
    </row>
    <row r="632" spans="1:6" x14ac:dyDescent="0.25">
      <c r="A632" s="20">
        <v>44686</v>
      </c>
      <c r="B632" s="21" t="s">
        <v>13582</v>
      </c>
      <c r="C632" s="21">
        <v>24</v>
      </c>
      <c r="D632" s="253"/>
      <c r="E632" s="21">
        <v>90</v>
      </c>
      <c r="F632" s="23"/>
    </row>
    <row r="633" spans="1:6" x14ac:dyDescent="0.25">
      <c r="A633" s="20">
        <v>44686</v>
      </c>
      <c r="B633" s="21" t="s">
        <v>13583</v>
      </c>
      <c r="C633" s="21">
        <v>230</v>
      </c>
      <c r="D633" s="21"/>
      <c r="E633" s="21">
        <v>486</v>
      </c>
      <c r="F633" s="23"/>
    </row>
    <row r="634" spans="1:6" x14ac:dyDescent="0.25">
      <c r="A634" s="20">
        <v>44686</v>
      </c>
      <c r="B634" s="21" t="s">
        <v>13594</v>
      </c>
      <c r="C634" s="21">
        <v>67</v>
      </c>
      <c r="D634" s="21">
        <v>173</v>
      </c>
      <c r="E634" s="21"/>
      <c r="F634" s="16"/>
    </row>
    <row r="635" spans="1:6" x14ac:dyDescent="0.25">
      <c r="A635" s="20">
        <v>44686</v>
      </c>
      <c r="B635" s="21" t="s">
        <v>13611</v>
      </c>
      <c r="C635" s="21">
        <v>20</v>
      </c>
      <c r="D635" s="21">
        <v>76.75</v>
      </c>
      <c r="E635" s="21"/>
      <c r="F635" s="23"/>
    </row>
    <row r="636" spans="1:6" x14ac:dyDescent="0.25">
      <c r="A636" s="20">
        <v>44687</v>
      </c>
      <c r="B636" s="21" t="s">
        <v>13616</v>
      </c>
      <c r="C636" s="21">
        <v>715</v>
      </c>
      <c r="D636" s="21"/>
      <c r="E636" s="21">
        <v>1606.5</v>
      </c>
      <c r="F636" s="23"/>
    </row>
    <row r="637" spans="1:6" x14ac:dyDescent="0.25">
      <c r="A637" s="20">
        <v>44690</v>
      </c>
      <c r="B637" s="21" t="s">
        <v>13651</v>
      </c>
      <c r="C637" s="112">
        <v>45</v>
      </c>
      <c r="D637" s="21">
        <v>136.04</v>
      </c>
      <c r="E637" s="21"/>
      <c r="F637" s="23"/>
    </row>
    <row r="638" spans="1:6" x14ac:dyDescent="0.25">
      <c r="A638" s="20">
        <v>44690</v>
      </c>
      <c r="B638" s="21" t="s">
        <v>13683</v>
      </c>
      <c r="C638" s="359">
        <v>103</v>
      </c>
      <c r="D638" s="130"/>
      <c r="E638" s="112">
        <v>247.5</v>
      </c>
      <c r="F638" s="23"/>
    </row>
    <row r="639" spans="1:6" x14ac:dyDescent="0.25">
      <c r="A639" s="20">
        <v>44690</v>
      </c>
      <c r="B639" s="21" t="s">
        <v>13691</v>
      </c>
      <c r="C639" s="21">
        <v>1450</v>
      </c>
      <c r="D639" s="21"/>
      <c r="E639" s="60">
        <v>4684.68</v>
      </c>
      <c r="F639" s="23"/>
    </row>
    <row r="640" spans="1:6" x14ac:dyDescent="0.25">
      <c r="A640" s="20">
        <v>44690</v>
      </c>
      <c r="B640" s="67" t="s">
        <v>13701</v>
      </c>
      <c r="C640" s="67">
        <v>8691</v>
      </c>
      <c r="D640" s="360"/>
      <c r="E640" s="113">
        <v>19131.46</v>
      </c>
      <c r="F640" s="362" t="s">
        <v>13737</v>
      </c>
    </row>
    <row r="641" spans="1:256" x14ac:dyDescent="0.25">
      <c r="A641" s="20">
        <v>44691</v>
      </c>
      <c r="B641" s="21" t="s">
        <v>13730</v>
      </c>
      <c r="C641" s="21">
        <v>161</v>
      </c>
      <c r="D641" s="112"/>
      <c r="E641" s="21">
        <v>358.8</v>
      </c>
      <c r="F641" s="23"/>
    </row>
    <row r="642" spans="1:256" x14ac:dyDescent="0.25">
      <c r="A642" s="20">
        <v>44691</v>
      </c>
      <c r="B642" s="253" t="s">
        <v>13542</v>
      </c>
      <c r="C642" s="253">
        <v>290</v>
      </c>
      <c r="D642" s="253"/>
      <c r="E642" s="253">
        <v>636.98</v>
      </c>
      <c r="F642" s="23"/>
    </row>
    <row r="643" spans="1:256" x14ac:dyDescent="0.25">
      <c r="A643" s="20">
        <v>44697</v>
      </c>
      <c r="B643" s="297" t="s">
        <v>13882</v>
      </c>
      <c r="C643" s="184">
        <v>450</v>
      </c>
      <c r="D643" s="253"/>
      <c r="E643" s="60">
        <v>1095</v>
      </c>
      <c r="F643" s="14"/>
      <c r="G643" s="14"/>
    </row>
    <row r="644" spans="1:256" x14ac:dyDescent="0.25">
      <c r="A644" s="250">
        <v>44698</v>
      </c>
      <c r="B644" s="21" t="s">
        <v>13920</v>
      </c>
      <c r="C644" s="78">
        <v>371</v>
      </c>
      <c r="D644" s="253"/>
      <c r="E644" s="60">
        <v>1551.83</v>
      </c>
      <c r="F644" s="368"/>
      <c r="G644" s="14"/>
    </row>
    <row r="645" spans="1:256" x14ac:dyDescent="0.25">
      <c r="A645" s="20">
        <v>44693</v>
      </c>
      <c r="B645" s="21" t="s">
        <v>13803</v>
      </c>
      <c r="C645" s="21">
        <v>1350</v>
      </c>
      <c r="D645" s="113">
        <v>2865.4</v>
      </c>
      <c r="E645" s="21"/>
      <c r="F645" s="287"/>
      <c r="G645" s="14"/>
      <c r="H645" s="14"/>
      <c r="I645" s="14"/>
      <c r="J645" s="14"/>
      <c r="K645" s="14"/>
    </row>
    <row r="646" spans="1:256" x14ac:dyDescent="0.25">
      <c r="A646" s="250">
        <v>44698</v>
      </c>
      <c r="B646" s="297" t="s">
        <v>13927</v>
      </c>
      <c r="C646" s="253">
        <v>129</v>
      </c>
      <c r="D646" s="253"/>
      <c r="E646" s="253">
        <v>250.5</v>
      </c>
      <c r="F646" s="23"/>
    </row>
    <row r="647" spans="1:256" x14ac:dyDescent="0.25">
      <c r="A647" s="250">
        <v>44699</v>
      </c>
      <c r="B647" s="253" t="s">
        <v>13952</v>
      </c>
      <c r="C647" s="253">
        <v>297</v>
      </c>
      <c r="D647" s="253">
        <v>630</v>
      </c>
      <c r="E647" s="253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337"/>
      <c r="V647" s="330"/>
      <c r="W647" s="330"/>
      <c r="X647" s="330"/>
      <c r="Y647" s="330"/>
      <c r="Z647" s="330"/>
      <c r="AA647" s="330"/>
      <c r="AB647" s="330"/>
      <c r="AC647" s="330"/>
      <c r="AD647" s="330"/>
      <c r="AE647" s="330"/>
      <c r="AF647" s="330"/>
      <c r="AG647" s="330"/>
      <c r="AH647" s="330"/>
      <c r="AI647" s="330"/>
      <c r="AJ647" s="330"/>
      <c r="AK647" s="330"/>
      <c r="AL647" s="330"/>
      <c r="AM647" s="330"/>
      <c r="AN647" s="330"/>
      <c r="AO647" s="330"/>
      <c r="AP647" s="330"/>
      <c r="AQ647" s="330"/>
      <c r="AR647" s="330"/>
      <c r="AS647" s="330"/>
      <c r="AT647" s="330"/>
      <c r="AU647" s="330"/>
      <c r="AV647" s="330"/>
      <c r="AW647" s="330"/>
      <c r="AX647" s="330"/>
      <c r="AY647" s="330"/>
      <c r="AZ647" s="330"/>
      <c r="BA647" s="330"/>
      <c r="BB647" s="330"/>
      <c r="BC647" s="330"/>
      <c r="BD647" s="330"/>
      <c r="BE647" s="330"/>
      <c r="BF647" s="330"/>
      <c r="BG647" s="330"/>
      <c r="BH647" s="330"/>
      <c r="BI647" s="330"/>
      <c r="BJ647" s="330"/>
      <c r="BK647" s="330"/>
      <c r="BL647" s="330"/>
      <c r="BM647" s="330"/>
      <c r="BN647" s="330"/>
      <c r="BO647" s="330"/>
      <c r="BP647" s="330"/>
      <c r="BQ647" s="330"/>
      <c r="BR647" s="330"/>
      <c r="BS647" s="330"/>
      <c r="BT647" s="330"/>
      <c r="BU647" s="330"/>
      <c r="BV647" s="330"/>
      <c r="BW647" s="330"/>
      <c r="BX647" s="330"/>
      <c r="BY647" s="330"/>
      <c r="BZ647" s="330"/>
      <c r="CA647" s="330"/>
      <c r="CB647" s="330"/>
      <c r="CC647" s="330"/>
      <c r="CD647" s="330"/>
      <c r="CE647" s="330"/>
      <c r="CF647" s="330"/>
      <c r="CG647" s="330"/>
      <c r="CH647" s="330"/>
      <c r="CI647" s="330"/>
      <c r="CJ647" s="330"/>
      <c r="CK647" s="330"/>
      <c r="CL647" s="330"/>
      <c r="CM647" s="330"/>
      <c r="CN647" s="330"/>
      <c r="CO647" s="330"/>
      <c r="CP647" s="330"/>
      <c r="CQ647" s="330"/>
      <c r="CR647" s="330"/>
      <c r="CS647" s="330"/>
      <c r="CT647" s="330"/>
      <c r="CU647" s="330"/>
      <c r="CV647" s="330"/>
      <c r="CW647" s="330"/>
      <c r="CX647" s="330"/>
      <c r="CY647" s="330"/>
      <c r="CZ647" s="330"/>
      <c r="DA647" s="330"/>
      <c r="DB647" s="330"/>
      <c r="DC647" s="330"/>
      <c r="DD647" s="330"/>
      <c r="DE647" s="330"/>
      <c r="DF647" s="330"/>
      <c r="DG647" s="330"/>
      <c r="DH647" s="330"/>
      <c r="DI647" s="330"/>
      <c r="DJ647" s="330"/>
      <c r="DK647" s="330"/>
      <c r="DL647" s="330"/>
      <c r="DM647" s="330"/>
      <c r="DN647" s="330"/>
      <c r="DO647" s="330"/>
      <c r="DP647" s="330"/>
      <c r="DQ647" s="330"/>
      <c r="DR647" s="330"/>
      <c r="DS647" s="330"/>
      <c r="DT647" s="330"/>
      <c r="DU647" s="330"/>
      <c r="DV647" s="330"/>
      <c r="DW647" s="330"/>
      <c r="DX647" s="330"/>
      <c r="DY647" s="330"/>
      <c r="DZ647" s="330"/>
      <c r="EA647" s="330"/>
      <c r="EB647" s="330"/>
      <c r="EC647" s="330"/>
      <c r="ED647" s="330"/>
      <c r="EE647" s="330"/>
      <c r="EF647" s="330"/>
      <c r="EG647" s="330"/>
      <c r="EH647" s="330"/>
      <c r="EI647" s="330"/>
      <c r="EJ647" s="330"/>
      <c r="EK647" s="330"/>
      <c r="EL647" s="330"/>
      <c r="EM647" s="330"/>
      <c r="EN647" s="330"/>
      <c r="EO647" s="330"/>
      <c r="EP647" s="330"/>
      <c r="EQ647" s="330"/>
      <c r="ER647" s="330"/>
      <c r="ES647" s="330"/>
      <c r="ET647" s="330"/>
      <c r="EU647" s="330"/>
      <c r="EV647" s="330"/>
      <c r="EW647" s="330"/>
      <c r="EX647" s="330"/>
      <c r="EY647" s="330"/>
      <c r="EZ647" s="330"/>
      <c r="FA647" s="330"/>
      <c r="FB647" s="330"/>
      <c r="FC647" s="330"/>
      <c r="FD647" s="330"/>
      <c r="FE647" s="330"/>
      <c r="FF647" s="330"/>
      <c r="FG647" s="330"/>
      <c r="FH647" s="330"/>
      <c r="FI647" s="330"/>
      <c r="FJ647" s="330"/>
      <c r="FK647" s="330"/>
      <c r="FL647" s="330"/>
      <c r="FM647" s="330"/>
      <c r="FN647" s="330"/>
      <c r="FO647" s="330"/>
      <c r="FP647" s="330"/>
      <c r="FQ647" s="330"/>
      <c r="FR647" s="330"/>
      <c r="FS647" s="330"/>
      <c r="FT647" s="330"/>
      <c r="FU647" s="330"/>
      <c r="FV647" s="330"/>
      <c r="FW647" s="330"/>
      <c r="FX647" s="330"/>
      <c r="FY647" s="330"/>
      <c r="FZ647" s="330"/>
      <c r="GA647" s="330"/>
      <c r="GB647" s="330"/>
      <c r="GC647" s="330"/>
      <c r="GD647" s="330"/>
      <c r="GE647" s="330"/>
      <c r="GF647" s="330"/>
      <c r="GG647" s="330"/>
      <c r="GH647" s="330"/>
      <c r="GI647" s="330"/>
      <c r="GJ647" s="330"/>
      <c r="GK647" s="330"/>
      <c r="GL647" s="330"/>
      <c r="GM647" s="330"/>
      <c r="GN647" s="330"/>
      <c r="GO647" s="330"/>
      <c r="GP647" s="330"/>
      <c r="GQ647" s="330"/>
      <c r="GR647" s="330"/>
      <c r="GS647" s="330"/>
      <c r="GT647" s="330"/>
      <c r="GU647" s="330"/>
      <c r="GV647" s="330"/>
      <c r="GW647" s="330"/>
      <c r="GX647" s="330"/>
      <c r="GY647" s="330"/>
      <c r="GZ647" s="330"/>
      <c r="HA647" s="330"/>
      <c r="HB647" s="330"/>
      <c r="HC647" s="330"/>
      <c r="HD647" s="330"/>
      <c r="HE647" s="330"/>
      <c r="HF647" s="330"/>
      <c r="HG647" s="330"/>
      <c r="HH647" s="330"/>
      <c r="HI647" s="330"/>
      <c r="HJ647" s="330"/>
      <c r="HK647" s="330"/>
      <c r="HL647" s="330"/>
      <c r="HM647" s="330"/>
      <c r="HN647" s="330"/>
      <c r="HO647" s="330"/>
      <c r="HP647" s="330"/>
      <c r="HQ647" s="330"/>
      <c r="HR647" s="330"/>
      <c r="HS647" s="330"/>
      <c r="HT647" s="330"/>
      <c r="HU647" s="330"/>
      <c r="HV647" s="330"/>
      <c r="HW647" s="330"/>
      <c r="HX647" s="330"/>
      <c r="HY647" s="330"/>
      <c r="HZ647" s="330"/>
      <c r="IA647" s="330"/>
      <c r="IB647" s="330"/>
      <c r="IC647" s="330"/>
      <c r="ID647" s="330"/>
      <c r="IE647" s="330"/>
      <c r="IF647" s="330"/>
      <c r="IG647" s="330"/>
      <c r="IH647" s="330"/>
      <c r="II647" s="330"/>
      <c r="IJ647" s="330"/>
      <c r="IK647" s="330"/>
      <c r="IL647" s="330"/>
      <c r="IM647" s="330"/>
      <c r="IN647" s="330"/>
      <c r="IO647" s="330"/>
      <c r="IP647" s="330"/>
      <c r="IQ647" s="330"/>
      <c r="IR647" s="330"/>
      <c r="IS647" s="330"/>
      <c r="IT647" s="330"/>
      <c r="IU647" s="330"/>
      <c r="IV647" s="330"/>
    </row>
    <row r="648" spans="1:256" x14ac:dyDescent="0.25">
      <c r="A648" s="330"/>
      <c r="B648" s="21"/>
      <c r="C648" s="21"/>
      <c r="D648" s="253"/>
      <c r="E648" s="21"/>
      <c r="F648" s="23"/>
    </row>
    <row r="649" spans="1:256" x14ac:dyDescent="0.25">
      <c r="A649" s="330"/>
      <c r="B649" s="21"/>
      <c r="C649" s="21"/>
      <c r="D649" s="253"/>
      <c r="E649" s="21"/>
      <c r="F649" s="23"/>
    </row>
    <row r="650" spans="1:256" x14ac:dyDescent="0.25">
      <c r="A650" s="330"/>
      <c r="B650" s="21"/>
      <c r="C650" s="21"/>
      <c r="D650" s="112"/>
      <c r="E650" s="253"/>
      <c r="F650" s="23"/>
    </row>
    <row r="651" spans="1:256" x14ac:dyDescent="0.25">
      <c r="A651" s="330"/>
      <c r="B651" s="21"/>
      <c r="C651" s="21"/>
      <c r="D651" s="253"/>
      <c r="E651" s="21"/>
      <c r="F651" s="23"/>
    </row>
    <row r="652" spans="1:256" x14ac:dyDescent="0.25">
      <c r="A652" s="330"/>
      <c r="B652" s="21"/>
      <c r="C652" s="21"/>
      <c r="D652" s="253"/>
      <c r="E652" s="21"/>
      <c r="F652" s="23"/>
    </row>
    <row r="653" spans="1:256" x14ac:dyDescent="0.25">
      <c r="A653" s="330"/>
      <c r="B653" s="21"/>
      <c r="C653" s="21"/>
      <c r="D653" s="21"/>
      <c r="E653" s="253"/>
      <c r="F653" s="23"/>
    </row>
    <row r="654" spans="1:256" x14ac:dyDescent="0.25">
      <c r="A654" s="330"/>
      <c r="B654" s="21"/>
      <c r="C654" s="21"/>
      <c r="D654" s="21"/>
      <c r="E654" s="253"/>
      <c r="F654" s="23"/>
    </row>
    <row r="655" spans="1:256" x14ac:dyDescent="0.25">
      <c r="A655" s="330"/>
      <c r="B655" s="21"/>
      <c r="C655" s="21"/>
      <c r="D655" s="253"/>
      <c r="E655" s="21"/>
      <c r="F655" s="23"/>
    </row>
    <row r="656" spans="1:256" x14ac:dyDescent="0.25">
      <c r="A656" s="330"/>
      <c r="B656" s="21"/>
      <c r="C656" s="21"/>
      <c r="D656" s="253"/>
      <c r="E656" s="21"/>
      <c r="F656" s="23"/>
    </row>
    <row r="657" spans="1:6" x14ac:dyDescent="0.25">
      <c r="A657" s="330"/>
      <c r="B657" s="21"/>
      <c r="C657" s="21"/>
      <c r="D657" s="253"/>
      <c r="E657" s="21"/>
      <c r="F657" s="23"/>
    </row>
    <row r="658" spans="1:6" x14ac:dyDescent="0.25">
      <c r="A658" s="330"/>
      <c r="B658" s="21"/>
      <c r="C658" s="151"/>
      <c r="D658" s="253"/>
      <c r="E658" s="21"/>
      <c r="F658" s="23"/>
    </row>
    <row r="659" spans="1:6" x14ac:dyDescent="0.25">
      <c r="A659" s="330"/>
      <c r="B659" s="21"/>
      <c r="C659" s="151"/>
      <c r="D659" s="253"/>
      <c r="E659" s="21"/>
      <c r="F659" s="23"/>
    </row>
    <row r="660" spans="1:6" x14ac:dyDescent="0.25">
      <c r="A660" s="330"/>
      <c r="B660" s="21"/>
      <c r="C660" s="151"/>
      <c r="D660" s="151"/>
      <c r="E660" s="21"/>
      <c r="F660" s="23"/>
    </row>
    <row r="661" spans="1:6" x14ac:dyDescent="0.25">
      <c r="A661" s="330"/>
      <c r="B661" s="21"/>
      <c r="C661" s="151"/>
      <c r="D661" s="330"/>
      <c r="E661" s="21"/>
      <c r="F661" s="23"/>
    </row>
    <row r="662" spans="1:6" x14ac:dyDescent="0.25">
      <c r="A662" s="330"/>
      <c r="B662" s="21"/>
      <c r="C662" s="151"/>
      <c r="D662" s="253"/>
      <c r="E662" s="21"/>
      <c r="F662" s="23"/>
    </row>
    <row r="663" spans="1:6" x14ac:dyDescent="0.25">
      <c r="A663" s="330"/>
      <c r="B663" s="21"/>
      <c r="C663" s="151"/>
      <c r="D663" s="253"/>
      <c r="E663" s="21"/>
      <c r="F663" s="23"/>
    </row>
    <row r="664" spans="1:6" x14ac:dyDescent="0.25">
      <c r="A664" s="330"/>
      <c r="B664" s="21"/>
      <c r="C664" s="151"/>
      <c r="D664" s="253"/>
      <c r="E664" s="21"/>
      <c r="F664" s="23"/>
    </row>
    <row r="665" spans="1:6" x14ac:dyDescent="0.25">
      <c r="A665" s="330"/>
      <c r="B665" s="21"/>
      <c r="C665" s="151"/>
      <c r="D665" s="253"/>
      <c r="E665" s="21"/>
      <c r="F665" s="23"/>
    </row>
    <row r="666" spans="1:6" x14ac:dyDescent="0.25">
      <c r="A666" s="330"/>
      <c r="B666" s="21"/>
      <c r="C666" s="21"/>
      <c r="D666" s="112"/>
      <c r="E666" s="253"/>
      <c r="F666" s="23"/>
    </row>
    <row r="667" spans="1:6" x14ac:dyDescent="0.25">
      <c r="A667" s="330"/>
      <c r="B667" s="21"/>
      <c r="C667" s="21"/>
      <c r="D667" s="253"/>
      <c r="E667" s="21"/>
      <c r="F667" s="23"/>
    </row>
    <row r="668" spans="1:6" x14ac:dyDescent="0.25">
      <c r="A668" s="330"/>
      <c r="B668" s="21"/>
      <c r="C668" s="21"/>
      <c r="D668" s="253"/>
      <c r="E668" s="21"/>
      <c r="F668" s="23"/>
    </row>
    <row r="669" spans="1:6" x14ac:dyDescent="0.25">
      <c r="A669" s="330"/>
      <c r="B669" s="21"/>
      <c r="C669" s="151"/>
      <c r="D669" s="253"/>
      <c r="E669" s="21"/>
      <c r="F669" s="23"/>
    </row>
    <row r="670" spans="1:6" x14ac:dyDescent="0.25">
      <c r="A670" s="330"/>
      <c r="B670" s="21"/>
      <c r="C670" s="151"/>
      <c r="D670" s="253"/>
      <c r="E670" s="21"/>
      <c r="F670" s="23"/>
    </row>
    <row r="671" spans="1:6" x14ac:dyDescent="0.25">
      <c r="A671" s="330"/>
      <c r="B671" s="21"/>
      <c r="C671" s="151"/>
      <c r="D671" s="253"/>
      <c r="E671" s="60"/>
      <c r="F671" s="23"/>
    </row>
    <row r="672" spans="1:6" x14ac:dyDescent="0.25">
      <c r="A672" s="20"/>
      <c r="B672" s="21"/>
      <c r="C672" s="21"/>
      <c r="D672" s="59"/>
      <c r="E672" s="21"/>
      <c r="F672" s="23"/>
    </row>
    <row r="673" spans="1:6" x14ac:dyDescent="0.25">
      <c r="A673" s="20"/>
      <c r="B673" s="21"/>
      <c r="C673" s="21"/>
      <c r="D673" s="59"/>
      <c r="E673" s="21"/>
      <c r="F673" s="23"/>
    </row>
    <row r="674" spans="1:6" x14ac:dyDescent="0.25">
      <c r="A674" s="20"/>
      <c r="B674" s="21"/>
      <c r="C674" s="21"/>
      <c r="D674" s="21"/>
      <c r="E674" s="21"/>
      <c r="F674" s="23"/>
    </row>
    <row r="675" spans="1:6" x14ac:dyDescent="0.25">
      <c r="A675" s="20"/>
      <c r="B675" s="21"/>
      <c r="C675" s="21"/>
      <c r="D675" s="59"/>
      <c r="E675" s="21"/>
      <c r="F675" s="23"/>
    </row>
    <row r="676" spans="1:6" x14ac:dyDescent="0.25">
      <c r="A676" s="20"/>
      <c r="B676" s="21"/>
      <c r="C676" s="21"/>
      <c r="D676" s="21"/>
      <c r="E676" s="21"/>
      <c r="F676" s="23"/>
    </row>
    <row r="677" spans="1:6" x14ac:dyDescent="0.25">
      <c r="A677" s="20"/>
      <c r="B677" s="21"/>
      <c r="C677" s="21"/>
      <c r="D677" s="59"/>
      <c r="E677" s="21"/>
      <c r="F677" s="23"/>
    </row>
    <row r="678" spans="1:6" x14ac:dyDescent="0.25">
      <c r="A678" s="20"/>
      <c r="B678" s="21"/>
      <c r="C678" s="21"/>
      <c r="D678" s="59"/>
      <c r="E678" s="21"/>
      <c r="F678" s="23"/>
    </row>
    <row r="679" spans="1:6" x14ac:dyDescent="0.25">
      <c r="A679" s="330"/>
      <c r="B679" s="21"/>
      <c r="C679" s="151"/>
      <c r="D679" s="253"/>
      <c r="E679" s="60"/>
      <c r="F679" s="23"/>
    </row>
    <row r="680" spans="1:6" x14ac:dyDescent="0.25">
      <c r="A680" s="330"/>
      <c r="B680" s="253"/>
      <c r="C680" s="242"/>
      <c r="D680" s="253"/>
      <c r="E680" s="253"/>
      <c r="F680" s="23"/>
    </row>
    <row r="681" spans="1:6" x14ac:dyDescent="0.25">
      <c r="A681" s="330"/>
      <c r="B681" s="253"/>
      <c r="C681" s="151"/>
      <c r="D681" s="253"/>
      <c r="E681" s="253"/>
      <c r="F681" s="23"/>
    </row>
    <row r="682" spans="1:6" x14ac:dyDescent="0.25">
      <c r="A682" s="334"/>
      <c r="B682" s="253"/>
      <c r="C682" s="151"/>
      <c r="D682" s="335"/>
      <c r="E682" s="333"/>
      <c r="F682" s="23"/>
    </row>
    <row r="683" spans="1:6" x14ac:dyDescent="0.25">
      <c r="A683" s="330"/>
      <c r="B683" s="253"/>
      <c r="C683" s="242"/>
      <c r="D683" s="253"/>
      <c r="E683" s="253"/>
      <c r="F683" s="23"/>
    </row>
    <row r="684" spans="1:6" x14ac:dyDescent="0.25">
      <c r="A684" s="330"/>
      <c r="B684" s="253"/>
      <c r="C684" s="151"/>
      <c r="D684" s="253"/>
      <c r="E684" s="253"/>
      <c r="F684" s="23"/>
    </row>
    <row r="685" spans="1:6" x14ac:dyDescent="0.25">
      <c r="A685" s="334"/>
      <c r="B685" s="253"/>
      <c r="C685" s="151"/>
      <c r="D685" s="335"/>
      <c r="E685" s="333"/>
      <c r="F685" s="23"/>
    </row>
    <row r="686" spans="1:6" x14ac:dyDescent="0.25">
      <c r="A686" s="336"/>
      <c r="B686"/>
      <c r="C686"/>
      <c r="D686" s="23">
        <f>SUM(D2:D685)</f>
        <v>42905.380000000019</v>
      </c>
      <c r="E686" s="14"/>
      <c r="F686" s="23"/>
    </row>
    <row r="687" spans="1:6" x14ac:dyDescent="0.25">
      <c r="A687" s="114"/>
      <c r="B687"/>
      <c r="C687"/>
      <c r="E687" s="14"/>
      <c r="F687" s="23"/>
    </row>
    <row r="688" spans="1:6" x14ac:dyDescent="0.25">
      <c r="A688" s="114"/>
      <c r="E688" s="14"/>
      <c r="F688" s="23"/>
    </row>
    <row r="689" spans="5:6" x14ac:dyDescent="0.25">
      <c r="E689" s="14"/>
      <c r="F689" s="23"/>
    </row>
    <row r="690" spans="5:6" x14ac:dyDescent="0.25">
      <c r="E690" s="23"/>
      <c r="F690" s="23"/>
    </row>
    <row r="691" spans="5:6" x14ac:dyDescent="0.25">
      <c r="E691" s="23"/>
      <c r="F691" s="23"/>
    </row>
    <row r="692" spans="5:6" x14ac:dyDescent="0.25">
      <c r="E692" s="14"/>
      <c r="F692" s="23"/>
    </row>
    <row r="693" spans="5:6" x14ac:dyDescent="0.25">
      <c r="E693" s="14"/>
      <c r="F693" s="23"/>
    </row>
    <row r="694" spans="5:6" x14ac:dyDescent="0.25">
      <c r="E694" s="14"/>
      <c r="F694" s="23"/>
    </row>
    <row r="695" spans="5:6" x14ac:dyDescent="0.25">
      <c r="E695" s="14"/>
      <c r="F695" s="23"/>
    </row>
    <row r="696" spans="5:6" x14ac:dyDescent="0.25">
      <c r="E696" s="14"/>
      <c r="F696" s="23"/>
    </row>
    <row r="697" spans="5:6" x14ac:dyDescent="0.25">
      <c r="E697" s="14"/>
      <c r="F697" s="23"/>
    </row>
    <row r="698" spans="5:6" x14ac:dyDescent="0.25">
      <c r="E698" s="14"/>
      <c r="F698" s="23"/>
    </row>
    <row r="699" spans="5:6" x14ac:dyDescent="0.25">
      <c r="E699" s="14"/>
      <c r="F699" s="23"/>
    </row>
    <row r="700" spans="5:6" x14ac:dyDescent="0.25">
      <c r="E700" s="14"/>
      <c r="F700" s="23"/>
    </row>
    <row r="701" spans="5:6" x14ac:dyDescent="0.25">
      <c r="E701" s="14"/>
      <c r="F701" s="23"/>
    </row>
    <row r="702" spans="5:6" x14ac:dyDescent="0.25">
      <c r="E702" s="14"/>
      <c r="F702" s="23"/>
    </row>
    <row r="703" spans="5:6" x14ac:dyDescent="0.25">
      <c r="E703" s="14"/>
      <c r="F703" s="23"/>
    </row>
    <row r="704" spans="5:6" x14ac:dyDescent="0.25">
      <c r="E704" s="14"/>
      <c r="F704" s="23"/>
    </row>
    <row r="705" spans="5:6" x14ac:dyDescent="0.25">
      <c r="E705" s="14"/>
      <c r="F705" s="23"/>
    </row>
    <row r="706" spans="5:6" x14ac:dyDescent="0.25">
      <c r="E706" s="23"/>
      <c r="F706" s="23"/>
    </row>
    <row r="707" spans="5:6" x14ac:dyDescent="0.25">
      <c r="E707" s="23"/>
      <c r="F707" s="23"/>
    </row>
    <row r="708" spans="5:6" x14ac:dyDescent="0.25">
      <c r="E708" s="23"/>
      <c r="F708" s="23"/>
    </row>
    <row r="709" spans="5:6" x14ac:dyDescent="0.25">
      <c r="E709" s="23"/>
      <c r="F709" s="23"/>
    </row>
    <row r="710" spans="5:6" x14ac:dyDescent="0.25">
      <c r="E710" s="23"/>
      <c r="F710" s="23"/>
    </row>
    <row r="711" spans="5:6" x14ac:dyDescent="0.25">
      <c r="E711" s="23"/>
      <c r="F711" s="23"/>
    </row>
    <row r="712" spans="5:6" x14ac:dyDescent="0.25">
      <c r="E712" s="23"/>
      <c r="F712" s="23"/>
    </row>
    <row r="713" spans="5:6" x14ac:dyDescent="0.25">
      <c r="E713" s="23"/>
      <c r="F713" s="23"/>
    </row>
    <row r="714" spans="5:6" x14ac:dyDescent="0.25">
      <c r="E714" s="23"/>
      <c r="F714" s="23"/>
    </row>
    <row r="715" spans="5:6" x14ac:dyDescent="0.25">
      <c r="E715" s="23"/>
      <c r="F715" s="23"/>
    </row>
    <row r="716" spans="5:6" x14ac:dyDescent="0.25">
      <c r="E716" s="23"/>
      <c r="F716" s="23"/>
    </row>
    <row r="717" spans="5:6" x14ac:dyDescent="0.25">
      <c r="E717" s="23"/>
      <c r="F717" s="23"/>
    </row>
    <row r="718" spans="5:6" x14ac:dyDescent="0.25">
      <c r="E718" s="23"/>
      <c r="F718" s="23"/>
    </row>
    <row r="719" spans="5:6" x14ac:dyDescent="0.25">
      <c r="E719" s="23"/>
      <c r="F719" s="23"/>
    </row>
    <row r="720" spans="5:6" x14ac:dyDescent="0.25">
      <c r="E720" s="23"/>
      <c r="F720" s="23"/>
    </row>
    <row r="721" s="23" customFormat="1" x14ac:dyDescent="0.25"/>
    <row r="722" s="23" customFormat="1" x14ac:dyDescent="0.25"/>
    <row r="723" s="23" customFormat="1" x14ac:dyDescent="0.25"/>
    <row r="724" s="23" customFormat="1" x14ac:dyDescent="0.25"/>
    <row r="725" s="23" customFormat="1" x14ac:dyDescent="0.25"/>
    <row r="726" s="23" customFormat="1" x14ac:dyDescent="0.25"/>
    <row r="727" s="23" customFormat="1" x14ac:dyDescent="0.25"/>
    <row r="728" s="23" customFormat="1" x14ac:dyDescent="0.25"/>
    <row r="729" s="23" customFormat="1" x14ac:dyDescent="0.25"/>
    <row r="730" s="23" customFormat="1" x14ac:dyDescent="0.25"/>
    <row r="731" s="23" customFormat="1" x14ac:dyDescent="0.25"/>
    <row r="732" s="23" customFormat="1" x14ac:dyDescent="0.25"/>
    <row r="733" s="23" customFormat="1" x14ac:dyDescent="0.25"/>
    <row r="734" s="23" customFormat="1" x14ac:dyDescent="0.25"/>
    <row r="735" s="23" customFormat="1" x14ac:dyDescent="0.25"/>
    <row r="736" s="23" customFormat="1" x14ac:dyDescent="0.25"/>
    <row r="737" s="23" customFormat="1" x14ac:dyDescent="0.25"/>
    <row r="738" s="23" customFormat="1" x14ac:dyDescent="0.25"/>
    <row r="739" s="23" customFormat="1" x14ac:dyDescent="0.25"/>
    <row r="740" s="23" customFormat="1" x14ac:dyDescent="0.25"/>
    <row r="741" s="23" customFormat="1" x14ac:dyDescent="0.25"/>
    <row r="742" s="23" customFormat="1" x14ac:dyDescent="0.25"/>
    <row r="743" s="23" customFormat="1" x14ac:dyDescent="0.25"/>
    <row r="744" s="23" customFormat="1" x14ac:dyDescent="0.25"/>
    <row r="745" s="23" customFormat="1" x14ac:dyDescent="0.25"/>
    <row r="746" s="23" customFormat="1" x14ac:dyDescent="0.25"/>
    <row r="747" s="23" customFormat="1" x14ac:dyDescent="0.25"/>
    <row r="748" s="23" customFormat="1" x14ac:dyDescent="0.25"/>
    <row r="749" s="23" customFormat="1" x14ac:dyDescent="0.25"/>
    <row r="750" s="23" customFormat="1" x14ac:dyDescent="0.25"/>
    <row r="751" s="23" customFormat="1" x14ac:dyDescent="0.25"/>
    <row r="752" s="23" customFormat="1" x14ac:dyDescent="0.25"/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pans="5:6" x14ac:dyDescent="0.25">
      <c r="E801" s="23"/>
      <c r="F801" s="23"/>
    </row>
    <row r="802" spans="5:6" x14ac:dyDescent="0.25">
      <c r="E802" s="23"/>
      <c r="F802" s="23"/>
    </row>
    <row r="803" spans="5:6" x14ac:dyDescent="0.25">
      <c r="E803" s="23"/>
      <c r="F803" s="23"/>
    </row>
    <row r="804" spans="5:6" x14ac:dyDescent="0.25">
      <c r="E804" s="23"/>
      <c r="F804" s="23"/>
    </row>
    <row r="805" spans="5:6" x14ac:dyDescent="0.25">
      <c r="E805" s="23"/>
      <c r="F805" s="23"/>
    </row>
    <row r="806" spans="5:6" x14ac:dyDescent="0.25">
      <c r="E806" s="23"/>
      <c r="F806" s="23"/>
    </row>
    <row r="807" spans="5:6" x14ac:dyDescent="0.25">
      <c r="E807" s="23"/>
      <c r="F807" s="23"/>
    </row>
    <row r="808" spans="5:6" x14ac:dyDescent="0.25">
      <c r="E808" s="23"/>
      <c r="F808" s="23"/>
    </row>
    <row r="809" spans="5:6" x14ac:dyDescent="0.25">
      <c r="E809" s="23"/>
      <c r="F809" s="23"/>
    </row>
    <row r="810" spans="5:6" x14ac:dyDescent="0.25">
      <c r="E810" s="23"/>
      <c r="F810" s="23"/>
    </row>
    <row r="811" spans="5:6" x14ac:dyDescent="0.25">
      <c r="E811" s="23"/>
      <c r="F811" s="23"/>
    </row>
    <row r="812" spans="5:6" x14ac:dyDescent="0.25">
      <c r="E812" s="23"/>
      <c r="F812" s="23"/>
    </row>
    <row r="813" spans="5:6" x14ac:dyDescent="0.25">
      <c r="E813" s="23"/>
      <c r="F813" s="23"/>
    </row>
    <row r="814" spans="5:6" x14ac:dyDescent="0.25">
      <c r="E814" s="23"/>
      <c r="F814" s="23"/>
    </row>
    <row r="815" spans="5:6" x14ac:dyDescent="0.25">
      <c r="E815" s="23"/>
      <c r="F815" s="23"/>
    </row>
    <row r="816" spans="5:6" x14ac:dyDescent="0.25">
      <c r="E816" s="23"/>
    </row>
    <row r="817" spans="5:5" x14ac:dyDescent="0.25">
      <c r="E817" s="23"/>
    </row>
    <row r="818" spans="5:5" x14ac:dyDescent="0.25">
      <c r="E818" s="23"/>
    </row>
    <row r="819" spans="5:5" x14ac:dyDescent="0.25">
      <c r="E819" s="23"/>
    </row>
    <row r="820" spans="5:5" x14ac:dyDescent="0.25">
      <c r="E820" s="23"/>
    </row>
    <row r="821" spans="5:5" x14ac:dyDescent="0.25">
      <c r="E821" s="23"/>
    </row>
    <row r="822" spans="5:5" x14ac:dyDescent="0.25">
      <c r="E822" s="23"/>
    </row>
    <row r="823" spans="5:5" x14ac:dyDescent="0.25">
      <c r="E823" s="23"/>
    </row>
    <row r="824" spans="5:5" x14ac:dyDescent="0.25">
      <c r="E824" s="23"/>
    </row>
    <row r="825" spans="5:5" x14ac:dyDescent="0.25">
      <c r="E825" s="23"/>
    </row>
    <row r="826" spans="5:5" x14ac:dyDescent="0.25">
      <c r="E826" s="23"/>
    </row>
    <row r="827" spans="5:5" x14ac:dyDescent="0.25">
      <c r="E827" s="23"/>
    </row>
    <row r="828" spans="5:5" x14ac:dyDescent="0.25">
      <c r="E828" s="23"/>
    </row>
    <row r="829" spans="5:5" x14ac:dyDescent="0.25">
      <c r="E829" s="23"/>
    </row>
    <row r="830" spans="5:5" x14ac:dyDescent="0.25">
      <c r="E830" s="23"/>
    </row>
    <row r="831" spans="5:5" x14ac:dyDescent="0.25">
      <c r="E831" s="23"/>
    </row>
    <row r="832" spans="5:5" x14ac:dyDescent="0.25">
      <c r="E832" s="23"/>
    </row>
    <row r="833" spans="5:5" x14ac:dyDescent="0.25">
      <c r="E833" s="23"/>
    </row>
    <row r="834" spans="5:5" x14ac:dyDescent="0.25">
      <c r="E834" s="23"/>
    </row>
    <row r="835" spans="5:5" x14ac:dyDescent="0.25">
      <c r="E835" s="23"/>
    </row>
    <row r="836" spans="5:5" x14ac:dyDescent="0.25">
      <c r="E836" s="23"/>
    </row>
    <row r="837" spans="5:5" x14ac:dyDescent="0.25">
      <c r="E837" s="23"/>
    </row>
    <row r="838" spans="5:5" x14ac:dyDescent="0.25">
      <c r="E838" s="23"/>
    </row>
    <row r="839" spans="5:5" x14ac:dyDescent="0.25">
      <c r="E839" s="23"/>
    </row>
    <row r="840" spans="5:5" x14ac:dyDescent="0.25">
      <c r="E840" s="23"/>
    </row>
    <row r="841" spans="5:5" x14ac:dyDescent="0.25">
      <c r="E841" s="23"/>
    </row>
    <row r="842" spans="5:5" x14ac:dyDescent="0.25">
      <c r="E842" s="23"/>
    </row>
    <row r="843" spans="5:5" x14ac:dyDescent="0.25">
      <c r="E843" s="23"/>
    </row>
    <row r="844" spans="5:5" x14ac:dyDescent="0.25">
      <c r="E844" s="23"/>
    </row>
    <row r="845" spans="5:5" x14ac:dyDescent="0.25">
      <c r="E845" s="23"/>
    </row>
    <row r="846" spans="5:5" x14ac:dyDescent="0.25">
      <c r="E846" s="23"/>
    </row>
    <row r="847" spans="5:5" x14ac:dyDescent="0.25">
      <c r="E847" s="23"/>
    </row>
    <row r="848" spans="5:5" x14ac:dyDescent="0.25">
      <c r="E848" s="23"/>
    </row>
    <row r="849" spans="5:5" x14ac:dyDescent="0.25">
      <c r="E849" s="23"/>
    </row>
    <row r="850" spans="5:5" x14ac:dyDescent="0.25">
      <c r="E850" s="23"/>
    </row>
    <row r="851" spans="5:5" x14ac:dyDescent="0.25">
      <c r="E851" s="23"/>
    </row>
    <row r="852" spans="5:5" x14ac:dyDescent="0.25">
      <c r="E852" s="23"/>
    </row>
    <row r="853" spans="5:5" x14ac:dyDescent="0.25">
      <c r="E853" s="23"/>
    </row>
    <row r="854" spans="5:5" x14ac:dyDescent="0.25">
      <c r="E854" s="23"/>
    </row>
    <row r="855" spans="5:5" x14ac:dyDescent="0.25">
      <c r="E855" s="23"/>
    </row>
    <row r="856" spans="5:5" x14ac:dyDescent="0.25">
      <c r="E856" s="23"/>
    </row>
    <row r="857" spans="5:5" x14ac:dyDescent="0.25">
      <c r="E857" s="23"/>
    </row>
    <row r="858" spans="5:5" x14ac:dyDescent="0.25">
      <c r="E858" s="23"/>
    </row>
    <row r="859" spans="5:5" x14ac:dyDescent="0.25">
      <c r="E859" s="23"/>
    </row>
    <row r="860" spans="5:5" x14ac:dyDescent="0.25">
      <c r="E860" s="23"/>
    </row>
    <row r="861" spans="5:5" x14ac:dyDescent="0.25">
      <c r="E861" s="23"/>
    </row>
    <row r="862" spans="5:5" x14ac:dyDescent="0.25">
      <c r="E862" s="23"/>
    </row>
    <row r="863" spans="5:5" x14ac:dyDescent="0.25">
      <c r="E863" s="23"/>
    </row>
    <row r="864" spans="5:5" x14ac:dyDescent="0.25">
      <c r="E864" s="23"/>
    </row>
    <row r="865" spans="5:5" x14ac:dyDescent="0.25">
      <c r="E865" s="23"/>
    </row>
    <row r="866" spans="5:5" x14ac:dyDescent="0.25">
      <c r="E866" s="23"/>
    </row>
    <row r="867" spans="5:5" x14ac:dyDescent="0.25">
      <c r="E867" s="23"/>
    </row>
    <row r="868" spans="5:5" x14ac:dyDescent="0.25">
      <c r="E868" s="23"/>
    </row>
    <row r="869" spans="5:5" x14ac:dyDescent="0.25">
      <c r="E869" s="23"/>
    </row>
    <row r="870" spans="5:5" x14ac:dyDescent="0.25">
      <c r="E870" s="23"/>
    </row>
    <row r="871" spans="5:5" x14ac:dyDescent="0.25">
      <c r="E871" s="23"/>
    </row>
    <row r="872" spans="5:5" x14ac:dyDescent="0.25">
      <c r="E872" s="23"/>
    </row>
    <row r="873" spans="5:5" x14ac:dyDescent="0.25">
      <c r="E873" s="23"/>
    </row>
    <row r="874" spans="5:5" x14ac:dyDescent="0.25">
      <c r="E874" s="23"/>
    </row>
    <row r="875" spans="5:5" x14ac:dyDescent="0.25">
      <c r="E875" s="23"/>
    </row>
    <row r="876" spans="5:5" x14ac:dyDescent="0.25">
      <c r="E876" s="23"/>
    </row>
    <row r="877" spans="5:5" x14ac:dyDescent="0.25">
      <c r="E877" s="23"/>
    </row>
    <row r="878" spans="5:5" x14ac:dyDescent="0.25">
      <c r="E878" s="23"/>
    </row>
    <row r="879" spans="5:5" x14ac:dyDescent="0.25">
      <c r="E879" s="23"/>
    </row>
    <row r="880" spans="5:5" x14ac:dyDescent="0.25">
      <c r="E880" s="23"/>
    </row>
    <row r="881" spans="5:5" x14ac:dyDescent="0.25">
      <c r="E881" s="23"/>
    </row>
    <row r="882" spans="5:5" x14ac:dyDescent="0.25">
      <c r="E882" s="23"/>
    </row>
    <row r="883" spans="5:5" x14ac:dyDescent="0.25">
      <c r="E883" s="23"/>
    </row>
    <row r="884" spans="5:5" x14ac:dyDescent="0.25">
      <c r="E884" s="23"/>
    </row>
    <row r="885" spans="5:5" x14ac:dyDescent="0.25">
      <c r="E885" s="23"/>
    </row>
    <row r="886" spans="5:5" x14ac:dyDescent="0.25">
      <c r="E886" s="23"/>
    </row>
    <row r="887" spans="5:5" x14ac:dyDescent="0.25">
      <c r="E887" s="23"/>
    </row>
    <row r="888" spans="5:5" x14ac:dyDescent="0.25">
      <c r="E888" s="23"/>
    </row>
    <row r="889" spans="5:5" x14ac:dyDescent="0.25">
      <c r="E889" s="23"/>
    </row>
    <row r="890" spans="5:5" x14ac:dyDescent="0.25">
      <c r="E890" s="23"/>
    </row>
    <row r="891" spans="5:5" x14ac:dyDescent="0.25">
      <c r="E891" s="23"/>
    </row>
    <row r="892" spans="5:5" x14ac:dyDescent="0.25">
      <c r="E892" s="23"/>
    </row>
    <row r="893" spans="5:5" x14ac:dyDescent="0.25">
      <c r="E893" s="23"/>
    </row>
    <row r="894" spans="5:5" x14ac:dyDescent="0.25">
      <c r="E894" s="23"/>
    </row>
    <row r="895" spans="5:5" x14ac:dyDescent="0.25">
      <c r="E895" s="23"/>
    </row>
    <row r="896" spans="5:5" x14ac:dyDescent="0.25">
      <c r="E896" s="23"/>
    </row>
    <row r="897" spans="5:5" x14ac:dyDescent="0.25">
      <c r="E897" s="23"/>
    </row>
    <row r="898" spans="5:5" x14ac:dyDescent="0.25">
      <c r="E898" s="23"/>
    </row>
    <row r="899" spans="5:5" x14ac:dyDescent="0.25">
      <c r="E899" s="23"/>
    </row>
    <row r="900" spans="5:5" x14ac:dyDescent="0.25">
      <c r="E900" s="23"/>
    </row>
    <row r="901" spans="5:5" x14ac:dyDescent="0.25">
      <c r="E901" s="23"/>
    </row>
    <row r="902" spans="5:5" x14ac:dyDescent="0.25">
      <c r="E902" s="23"/>
    </row>
    <row r="903" spans="5:5" x14ac:dyDescent="0.25">
      <c r="E903" s="23"/>
    </row>
    <row r="904" spans="5:5" x14ac:dyDescent="0.25">
      <c r="E904" s="23"/>
    </row>
    <row r="905" spans="5:5" x14ac:dyDescent="0.25">
      <c r="E905" s="23"/>
    </row>
    <row r="906" spans="5:5" x14ac:dyDescent="0.25">
      <c r="E906" s="23"/>
    </row>
    <row r="907" spans="5:5" x14ac:dyDescent="0.25">
      <c r="E907" s="23"/>
    </row>
    <row r="908" spans="5:5" x14ac:dyDescent="0.25">
      <c r="E908" s="23"/>
    </row>
    <row r="909" spans="5:5" x14ac:dyDescent="0.25">
      <c r="E909" s="23"/>
    </row>
    <row r="910" spans="5:5" x14ac:dyDescent="0.25">
      <c r="E910" s="23"/>
    </row>
    <row r="911" spans="5:5" x14ac:dyDescent="0.25">
      <c r="E911" s="23"/>
    </row>
    <row r="912" spans="5:5" x14ac:dyDescent="0.25">
      <c r="E912" s="23"/>
    </row>
    <row r="913" spans="5:5" x14ac:dyDescent="0.25">
      <c r="E913" s="23"/>
    </row>
    <row r="914" spans="5:5" x14ac:dyDescent="0.25">
      <c r="E914" s="23"/>
    </row>
    <row r="915" spans="5:5" x14ac:dyDescent="0.25">
      <c r="E915" s="23"/>
    </row>
    <row r="916" spans="5:5" x14ac:dyDescent="0.25">
      <c r="E916" s="23"/>
    </row>
    <row r="917" spans="5:5" x14ac:dyDescent="0.25">
      <c r="E917" s="23"/>
    </row>
    <row r="918" spans="5:5" x14ac:dyDescent="0.25">
      <c r="E918" s="23"/>
    </row>
    <row r="919" spans="5:5" x14ac:dyDescent="0.25">
      <c r="E919" s="23"/>
    </row>
    <row r="920" spans="5:5" x14ac:dyDescent="0.25">
      <c r="E920" s="23"/>
    </row>
    <row r="921" spans="5:5" x14ac:dyDescent="0.25">
      <c r="E921" s="23"/>
    </row>
    <row r="922" spans="5:5" x14ac:dyDescent="0.25">
      <c r="E922" s="23"/>
    </row>
    <row r="923" spans="5:5" x14ac:dyDescent="0.25">
      <c r="E923" s="23"/>
    </row>
    <row r="924" spans="5:5" x14ac:dyDescent="0.25">
      <c r="E924" s="23"/>
    </row>
    <row r="925" spans="5:5" x14ac:dyDescent="0.25">
      <c r="E925" s="23"/>
    </row>
    <row r="926" spans="5:5" x14ac:dyDescent="0.25">
      <c r="E926" s="23"/>
    </row>
    <row r="927" spans="5:5" x14ac:dyDescent="0.25">
      <c r="E927" s="23"/>
    </row>
    <row r="928" spans="5:5" x14ac:dyDescent="0.25">
      <c r="E928" s="23"/>
    </row>
    <row r="929" spans="5:5" x14ac:dyDescent="0.25">
      <c r="E929" s="23"/>
    </row>
    <row r="930" spans="5:5" x14ac:dyDescent="0.25">
      <c r="E930" s="23"/>
    </row>
    <row r="931" spans="5:5" x14ac:dyDescent="0.25">
      <c r="E931" s="23"/>
    </row>
    <row r="932" spans="5:5" x14ac:dyDescent="0.25">
      <c r="E932" s="23"/>
    </row>
    <row r="933" spans="5:5" x14ac:dyDescent="0.25">
      <c r="E933" s="23"/>
    </row>
    <row r="934" spans="5:5" x14ac:dyDescent="0.25">
      <c r="E934" s="23"/>
    </row>
    <row r="935" spans="5:5" x14ac:dyDescent="0.25">
      <c r="E935" s="23"/>
    </row>
    <row r="936" spans="5:5" x14ac:dyDescent="0.25">
      <c r="E936" s="23"/>
    </row>
    <row r="937" spans="5:5" x14ac:dyDescent="0.25">
      <c r="E937" s="23"/>
    </row>
    <row r="938" spans="5:5" x14ac:dyDescent="0.25">
      <c r="E938" s="23"/>
    </row>
    <row r="939" spans="5:5" x14ac:dyDescent="0.25">
      <c r="E939" s="23"/>
    </row>
    <row r="940" spans="5:5" x14ac:dyDescent="0.25">
      <c r="E940" s="23"/>
    </row>
    <row r="941" spans="5:5" x14ac:dyDescent="0.25">
      <c r="E941" s="23"/>
    </row>
    <row r="942" spans="5:5" x14ac:dyDescent="0.25">
      <c r="E942" s="23"/>
    </row>
    <row r="943" spans="5:5" x14ac:dyDescent="0.25">
      <c r="E943" s="23"/>
    </row>
    <row r="944" spans="5:5" x14ac:dyDescent="0.25">
      <c r="E944" s="23"/>
    </row>
    <row r="945" spans="5:5" x14ac:dyDescent="0.25">
      <c r="E945" s="23"/>
    </row>
    <row r="946" spans="5:5" x14ac:dyDescent="0.25">
      <c r="E946" s="23"/>
    </row>
    <row r="947" spans="5:5" x14ac:dyDescent="0.25">
      <c r="E947" s="23"/>
    </row>
    <row r="948" spans="5:5" x14ac:dyDescent="0.25">
      <c r="E948" s="23"/>
    </row>
    <row r="949" spans="5:5" x14ac:dyDescent="0.25">
      <c r="E949" s="23"/>
    </row>
    <row r="950" spans="5:5" x14ac:dyDescent="0.25">
      <c r="E950" s="23"/>
    </row>
    <row r="951" spans="5:5" x14ac:dyDescent="0.25">
      <c r="E951" s="23"/>
    </row>
  </sheetData>
  <mergeCells count="6">
    <mergeCell ref="G7:H7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3" verticalDpi="4294967293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988"/>
  <sheetViews>
    <sheetView topLeftCell="B1" workbookViewId="0">
      <selection activeCell="G5" sqref="G5:K5"/>
    </sheetView>
  </sheetViews>
  <sheetFormatPr defaultColWidth="9.140625" defaultRowHeight="15" x14ac:dyDescent="0.25"/>
  <cols>
    <col min="1" max="2" width="9.140625" style="23"/>
    <col min="3" max="3" width="12" style="23" customWidth="1"/>
    <col min="4" max="4" width="12.7109375" style="23" customWidth="1"/>
    <col min="5" max="5" width="9.140625" style="151"/>
    <col min="6" max="6" width="43.5703125" style="242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198"/>
    </row>
    <row r="2" spans="1:11" x14ac:dyDescent="0.25">
      <c r="A2" s="20">
        <v>44621</v>
      </c>
      <c r="B2" s="253" t="s">
        <v>12155</v>
      </c>
      <c r="C2" s="253">
        <v>37</v>
      </c>
      <c r="D2" s="253"/>
      <c r="E2" s="253">
        <v>61.6</v>
      </c>
      <c r="F2" s="224"/>
      <c r="G2" s="222"/>
      <c r="H2" s="14"/>
      <c r="I2" s="14"/>
      <c r="J2" s="14"/>
      <c r="K2" s="14"/>
    </row>
    <row r="3" spans="1:11" x14ac:dyDescent="0.25">
      <c r="A3" s="20">
        <v>44621</v>
      </c>
      <c r="B3" s="253" t="s">
        <v>12162</v>
      </c>
      <c r="C3" s="253">
        <v>56</v>
      </c>
      <c r="D3" s="253"/>
      <c r="E3" s="253">
        <v>137.19999999999999</v>
      </c>
      <c r="F3" s="225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44621</v>
      </c>
      <c r="B4" s="253" t="s">
        <v>12164</v>
      </c>
      <c r="C4" s="253">
        <v>51</v>
      </c>
      <c r="D4" s="253"/>
      <c r="E4" s="253">
        <v>122.5</v>
      </c>
      <c r="F4" s="224"/>
      <c r="G4" s="635" t="s">
        <v>9</v>
      </c>
      <c r="H4" s="636"/>
      <c r="I4" s="9">
        <f>SUM(C2:C724)</f>
        <v>179083.48000000004</v>
      </c>
      <c r="J4" s="9">
        <f>D725/1.23</f>
        <v>30843.910569105698</v>
      </c>
      <c r="K4" s="9">
        <f>SUM(E2:E724)</f>
        <v>353153.23000000027</v>
      </c>
    </row>
    <row r="5" spans="1:11" x14ac:dyDescent="0.25">
      <c r="A5" s="20">
        <v>44621</v>
      </c>
      <c r="B5" s="253" t="s">
        <v>12166</v>
      </c>
      <c r="C5" s="253">
        <v>15</v>
      </c>
      <c r="D5" s="253">
        <v>67.040000000000006</v>
      </c>
      <c r="E5" s="253"/>
      <c r="F5" s="224"/>
      <c r="G5" s="633" t="s">
        <v>10</v>
      </c>
      <c r="H5" s="633"/>
      <c r="I5" s="9">
        <f>K4+J4</f>
        <v>383997.14056910598</v>
      </c>
      <c r="J5" s="14"/>
      <c r="K5" s="14"/>
    </row>
    <row r="6" spans="1:11" x14ac:dyDescent="0.25">
      <c r="A6" s="20">
        <v>44621</v>
      </c>
      <c r="B6" s="253" t="s">
        <v>12168</v>
      </c>
      <c r="C6" s="253">
        <v>55</v>
      </c>
      <c r="D6" s="253"/>
      <c r="E6" s="253">
        <v>152</v>
      </c>
      <c r="F6" s="225"/>
      <c r="G6" s="633" t="s">
        <v>11</v>
      </c>
      <c r="H6" s="633"/>
      <c r="I6" s="226">
        <f>I4/I5</f>
        <v>0.46636670193582164</v>
      </c>
      <c r="J6" s="14"/>
      <c r="K6" s="14"/>
    </row>
    <row r="7" spans="1:11" x14ac:dyDescent="0.25">
      <c r="A7" s="20">
        <v>44621</v>
      </c>
      <c r="B7" s="253" t="s">
        <v>12169</v>
      </c>
      <c r="C7" s="253">
        <v>112</v>
      </c>
      <c r="D7" s="253"/>
      <c r="E7" s="253">
        <v>246.4</v>
      </c>
      <c r="F7" s="224"/>
      <c r="G7" s="641"/>
      <c r="H7" s="641"/>
      <c r="I7" s="12"/>
      <c r="K7" s="14"/>
    </row>
    <row r="8" spans="1:11" x14ac:dyDescent="0.25">
      <c r="A8" s="20">
        <v>44621</v>
      </c>
      <c r="B8" s="253" t="s">
        <v>12170</v>
      </c>
      <c r="C8" s="253">
        <v>10</v>
      </c>
      <c r="D8" s="253"/>
      <c r="E8" s="253">
        <v>44</v>
      </c>
      <c r="F8" s="224"/>
      <c r="K8" s="14"/>
    </row>
    <row r="9" spans="1:11" x14ac:dyDescent="0.25">
      <c r="A9" s="20">
        <v>44621</v>
      </c>
      <c r="B9" s="253" t="s">
        <v>12171</v>
      </c>
      <c r="C9" s="253">
        <v>36</v>
      </c>
      <c r="D9" s="253"/>
      <c r="E9" s="253">
        <v>88</v>
      </c>
      <c r="F9" s="224"/>
      <c r="I9" s="227"/>
      <c r="J9" s="228"/>
      <c r="K9" s="14"/>
    </row>
    <row r="10" spans="1:11" x14ac:dyDescent="0.25">
      <c r="A10" s="20">
        <v>44621</v>
      </c>
      <c r="B10" s="253" t="s">
        <v>12172</v>
      </c>
      <c r="C10" s="314">
        <v>259</v>
      </c>
      <c r="D10" s="253">
        <v>378.84</v>
      </c>
      <c r="E10" s="253"/>
      <c r="F10" s="225"/>
      <c r="H10" s="14"/>
      <c r="I10" s="230"/>
      <c r="J10" s="14"/>
      <c r="K10" s="14"/>
    </row>
    <row r="11" spans="1:11" s="233" customFormat="1" x14ac:dyDescent="0.25">
      <c r="A11" s="20">
        <v>44621</v>
      </c>
      <c r="B11" s="253" t="s">
        <v>12173</v>
      </c>
      <c r="C11" s="253">
        <v>10</v>
      </c>
      <c r="D11" s="253"/>
      <c r="E11" s="253">
        <v>57</v>
      </c>
      <c r="F11" s="224"/>
      <c r="G11" s="232"/>
      <c r="I11" s="211"/>
      <c r="J11" s="232"/>
      <c r="K11" s="232"/>
    </row>
    <row r="12" spans="1:11" s="233" customFormat="1" x14ac:dyDescent="0.25">
      <c r="A12" s="83">
        <v>44621</v>
      </c>
      <c r="B12" s="310" t="s">
        <v>12174</v>
      </c>
      <c r="C12" s="313">
        <v>50</v>
      </c>
      <c r="D12" s="253">
        <v>151.54</v>
      </c>
      <c r="E12" s="253"/>
      <c r="F12" s="224"/>
      <c r="G12" s="232"/>
      <c r="I12" s="211"/>
      <c r="J12" s="232"/>
      <c r="K12" s="232"/>
    </row>
    <row r="13" spans="1:11" x14ac:dyDescent="0.25">
      <c r="A13" s="20">
        <v>44622</v>
      </c>
      <c r="B13" s="21" t="s">
        <v>12178</v>
      </c>
      <c r="C13" s="184">
        <v>67</v>
      </c>
      <c r="D13" s="112">
        <v>201.11</v>
      </c>
      <c r="E13" s="253"/>
      <c r="F13" s="224"/>
      <c r="G13" s="196"/>
      <c r="H13" s="222"/>
      <c r="I13" s="14"/>
      <c r="J13" s="14"/>
      <c r="K13" s="14"/>
    </row>
    <row r="14" spans="1:11" x14ac:dyDescent="0.25">
      <c r="A14" s="20">
        <v>44622</v>
      </c>
      <c r="B14" s="21" t="s">
        <v>12179</v>
      </c>
      <c r="C14" s="184">
        <v>216</v>
      </c>
      <c r="D14" s="253"/>
      <c r="E14" s="21">
        <v>541.20000000000005</v>
      </c>
      <c r="F14" s="225"/>
      <c r="G14" s="4"/>
      <c r="H14" s="14"/>
      <c r="I14" s="14"/>
      <c r="J14" s="14"/>
      <c r="K14" s="14"/>
    </row>
    <row r="15" spans="1:11" x14ac:dyDescent="0.25">
      <c r="A15" s="20">
        <v>44622</v>
      </c>
      <c r="B15" s="21" t="s">
        <v>12180</v>
      </c>
      <c r="C15" s="184">
        <v>32</v>
      </c>
      <c r="D15" s="253"/>
      <c r="E15" s="21">
        <v>70.400000000000006</v>
      </c>
      <c r="F15" s="224"/>
      <c r="G15" s="14"/>
      <c r="H15" s="14"/>
      <c r="I15" s="14"/>
      <c r="J15" s="14"/>
      <c r="K15" s="14"/>
    </row>
    <row r="16" spans="1:11" x14ac:dyDescent="0.25">
      <c r="A16" s="20">
        <v>44622</v>
      </c>
      <c r="B16" s="21" t="s">
        <v>12181</v>
      </c>
      <c r="C16" s="184">
        <v>72</v>
      </c>
      <c r="D16" s="21">
        <v>189.42</v>
      </c>
      <c r="E16" s="253"/>
      <c r="F16" s="234"/>
      <c r="G16" s="14"/>
      <c r="H16" s="14"/>
      <c r="I16" s="14"/>
      <c r="J16" s="14"/>
      <c r="K16" s="14"/>
    </row>
    <row r="17" spans="1:11" x14ac:dyDescent="0.25">
      <c r="A17" s="20">
        <v>44622</v>
      </c>
      <c r="B17" s="21" t="s">
        <v>12182</v>
      </c>
      <c r="C17" s="184">
        <v>16</v>
      </c>
      <c r="D17" s="21">
        <v>60.27</v>
      </c>
      <c r="E17" s="253"/>
      <c r="F17" s="224"/>
      <c r="G17" s="14"/>
      <c r="H17" s="14"/>
      <c r="I17" s="14"/>
      <c r="J17" s="14"/>
      <c r="K17" s="14"/>
    </row>
    <row r="18" spans="1:11" x14ac:dyDescent="0.25">
      <c r="A18" s="20">
        <v>44622</v>
      </c>
      <c r="B18" s="21" t="s">
        <v>12183</v>
      </c>
      <c r="C18" s="297">
        <v>392</v>
      </c>
      <c r="D18" s="253"/>
      <c r="E18" s="112">
        <v>844.36</v>
      </c>
      <c r="F18" s="224"/>
      <c r="G18" s="14"/>
      <c r="H18" s="14"/>
      <c r="I18" s="14"/>
      <c r="J18" s="14"/>
      <c r="K18" s="14"/>
    </row>
    <row r="19" spans="1:11" x14ac:dyDescent="0.25">
      <c r="A19" s="20">
        <v>44622</v>
      </c>
      <c r="B19" s="21" t="s">
        <v>12184</v>
      </c>
      <c r="C19" s="184">
        <v>90</v>
      </c>
      <c r="D19" s="112">
        <v>151.54</v>
      </c>
      <c r="E19" s="253"/>
      <c r="F19" s="225"/>
      <c r="G19" s="14"/>
      <c r="H19" s="14"/>
      <c r="I19" s="14"/>
      <c r="J19" s="14"/>
      <c r="K19" s="14"/>
    </row>
    <row r="20" spans="1:11" x14ac:dyDescent="0.25">
      <c r="A20" s="20">
        <v>44622</v>
      </c>
      <c r="B20" s="21" t="s">
        <v>12185</v>
      </c>
      <c r="C20" s="184">
        <v>42</v>
      </c>
      <c r="D20" s="253"/>
      <c r="E20" s="21">
        <v>91.2</v>
      </c>
      <c r="F20" s="229"/>
      <c r="G20" s="14"/>
      <c r="H20" s="14"/>
      <c r="I20" s="14"/>
      <c r="J20" s="14"/>
      <c r="K20" s="14"/>
    </row>
    <row r="21" spans="1:11" x14ac:dyDescent="0.25">
      <c r="A21" s="20">
        <v>44622</v>
      </c>
      <c r="B21" s="21" t="s">
        <v>12186</v>
      </c>
      <c r="C21" s="184">
        <v>680</v>
      </c>
      <c r="D21" s="253"/>
      <c r="E21" s="60">
        <v>1401.4</v>
      </c>
      <c r="F21" s="229"/>
      <c r="G21" s="14"/>
      <c r="H21" s="14"/>
      <c r="I21" s="14"/>
      <c r="J21" s="14"/>
      <c r="K21" s="14"/>
    </row>
    <row r="22" spans="1:11" x14ac:dyDescent="0.25">
      <c r="A22" s="20">
        <v>44622</v>
      </c>
      <c r="B22" s="21" t="s">
        <v>12187</v>
      </c>
      <c r="C22" s="184">
        <v>235</v>
      </c>
      <c r="D22" s="21"/>
      <c r="E22" s="21">
        <v>466.4</v>
      </c>
      <c r="F22" s="225"/>
      <c r="G22" s="14"/>
      <c r="H22" s="14"/>
      <c r="I22" s="236"/>
      <c r="J22" s="14"/>
      <c r="K22" s="14"/>
    </row>
    <row r="23" spans="1:11" x14ac:dyDescent="0.25">
      <c r="A23" s="20">
        <v>44622</v>
      </c>
      <c r="B23" s="21" t="s">
        <v>12188</v>
      </c>
      <c r="C23" s="184">
        <v>46</v>
      </c>
      <c r="D23" s="21"/>
      <c r="E23" s="21">
        <v>107.8</v>
      </c>
      <c r="F23" s="234"/>
      <c r="G23" s="14"/>
      <c r="H23" s="14"/>
      <c r="I23" s="14"/>
      <c r="J23" s="14"/>
      <c r="K23" s="14"/>
    </row>
    <row r="24" spans="1:11" x14ac:dyDescent="0.25">
      <c r="A24" s="20">
        <v>44622</v>
      </c>
      <c r="B24" s="21" t="s">
        <v>12189</v>
      </c>
      <c r="C24" s="184">
        <v>125</v>
      </c>
      <c r="D24" s="21"/>
      <c r="E24" s="21">
        <v>221.76</v>
      </c>
      <c r="F24" s="234"/>
      <c r="G24" s="14"/>
      <c r="H24" s="14"/>
      <c r="I24" s="14"/>
      <c r="J24" s="14"/>
      <c r="K24" s="14"/>
    </row>
    <row r="25" spans="1:11" x14ac:dyDescent="0.25">
      <c r="A25" s="20">
        <v>44622</v>
      </c>
      <c r="B25" s="21" t="s">
        <v>12190</v>
      </c>
      <c r="C25" s="184">
        <v>25</v>
      </c>
      <c r="D25" s="112">
        <v>84.38</v>
      </c>
      <c r="E25" s="21"/>
      <c r="F25" s="234"/>
      <c r="G25" s="14"/>
      <c r="H25" s="14"/>
      <c r="I25" s="14"/>
      <c r="J25" s="14"/>
      <c r="K25" s="14"/>
    </row>
    <row r="26" spans="1:11" x14ac:dyDescent="0.25">
      <c r="A26" s="20">
        <v>44622</v>
      </c>
      <c r="B26" s="21" t="s">
        <v>12191</v>
      </c>
      <c r="C26" s="184">
        <v>10</v>
      </c>
      <c r="D26" s="21"/>
      <c r="E26" s="21">
        <v>49</v>
      </c>
      <c r="F26" s="224"/>
      <c r="G26" s="14"/>
      <c r="H26" s="14"/>
      <c r="I26" s="14"/>
      <c r="J26" s="14"/>
      <c r="K26" s="14"/>
    </row>
    <row r="27" spans="1:11" x14ac:dyDescent="0.25">
      <c r="A27" s="20">
        <v>44622</v>
      </c>
      <c r="B27" s="21" t="s">
        <v>12192</v>
      </c>
      <c r="C27" s="184">
        <v>2162</v>
      </c>
      <c r="D27" s="21"/>
      <c r="E27" s="60">
        <v>3735.6</v>
      </c>
      <c r="F27" s="14"/>
      <c r="G27" s="14"/>
      <c r="H27" s="14"/>
      <c r="K27" s="14"/>
    </row>
    <row r="28" spans="1:11" x14ac:dyDescent="0.25">
      <c r="A28" s="20">
        <v>44622</v>
      </c>
      <c r="B28" s="21" t="s">
        <v>12193</v>
      </c>
      <c r="C28" s="184">
        <v>1575</v>
      </c>
      <c r="D28" s="253"/>
      <c r="E28" s="60">
        <v>2837.12</v>
      </c>
      <c r="F28" s="14"/>
      <c r="G28" s="14"/>
      <c r="H28" s="14"/>
      <c r="K28" s="14"/>
    </row>
    <row r="29" spans="1:11" x14ac:dyDescent="0.25">
      <c r="A29" s="83">
        <v>44622</v>
      </c>
      <c r="B29" s="67" t="s">
        <v>12194</v>
      </c>
      <c r="C29" s="216">
        <v>46</v>
      </c>
      <c r="D29" s="253"/>
      <c r="E29" s="21">
        <v>93.1</v>
      </c>
      <c r="F29" s="14"/>
      <c r="G29" s="14"/>
      <c r="H29" s="14"/>
      <c r="K29" s="14"/>
    </row>
    <row r="30" spans="1:11" x14ac:dyDescent="0.25">
      <c r="A30" s="20">
        <v>44622</v>
      </c>
      <c r="B30" s="21" t="s">
        <v>12195</v>
      </c>
      <c r="C30" s="280">
        <v>522</v>
      </c>
      <c r="D30" s="253"/>
      <c r="E30" s="21">
        <v>986.04</v>
      </c>
      <c r="F30" s="14"/>
      <c r="G30" s="14"/>
      <c r="H30" s="14"/>
      <c r="K30" s="14"/>
    </row>
    <row r="31" spans="1:11" x14ac:dyDescent="0.25">
      <c r="A31" s="20">
        <v>44622</v>
      </c>
      <c r="B31" s="21" t="s">
        <v>12197</v>
      </c>
      <c r="C31" s="184">
        <v>57</v>
      </c>
      <c r="D31" s="21"/>
      <c r="E31" s="21">
        <v>132</v>
      </c>
      <c r="F31" s="14"/>
      <c r="G31" s="14"/>
      <c r="H31" s="14"/>
      <c r="K31" s="14"/>
    </row>
    <row r="32" spans="1:11" x14ac:dyDescent="0.25">
      <c r="A32" s="20">
        <v>44622</v>
      </c>
      <c r="B32" s="21" t="s">
        <v>12198</v>
      </c>
      <c r="C32" s="184">
        <v>165</v>
      </c>
      <c r="D32" s="112">
        <v>490.77</v>
      </c>
      <c r="E32" s="21"/>
      <c r="F32" s="14"/>
      <c r="G32" s="14"/>
      <c r="H32" s="14"/>
      <c r="K32" s="14"/>
    </row>
    <row r="33" spans="1:11" x14ac:dyDescent="0.25">
      <c r="A33" s="20">
        <v>44622</v>
      </c>
      <c r="B33" s="21" t="s">
        <v>12199</v>
      </c>
      <c r="C33" s="184">
        <v>19</v>
      </c>
      <c r="D33" s="21"/>
      <c r="E33" s="21">
        <v>44</v>
      </c>
      <c r="F33" s="14"/>
      <c r="G33" s="14"/>
      <c r="H33" s="14"/>
      <c r="K33" s="14"/>
    </row>
    <row r="34" spans="1:11" x14ac:dyDescent="0.25">
      <c r="A34" s="20">
        <v>44623</v>
      </c>
      <c r="B34" s="21" t="s">
        <v>12200</v>
      </c>
      <c r="C34" s="184">
        <v>1040</v>
      </c>
      <c r="D34" s="21"/>
      <c r="E34" s="60">
        <v>2083.1999999999998</v>
      </c>
      <c r="F34" s="14"/>
      <c r="G34" s="14"/>
      <c r="H34" s="14"/>
      <c r="K34" s="14"/>
    </row>
    <row r="35" spans="1:11" x14ac:dyDescent="0.25">
      <c r="A35" s="20">
        <v>44623</v>
      </c>
      <c r="B35" s="21" t="s">
        <v>12201</v>
      </c>
      <c r="C35" s="184">
        <v>66</v>
      </c>
      <c r="D35" s="21">
        <v>241.63</v>
      </c>
      <c r="E35" s="60"/>
      <c r="F35" s="14"/>
      <c r="G35" s="14"/>
      <c r="H35" s="14"/>
      <c r="K35" s="14"/>
    </row>
    <row r="36" spans="1:11" x14ac:dyDescent="0.25">
      <c r="A36" s="20">
        <v>44623</v>
      </c>
      <c r="B36" s="21" t="s">
        <v>12203</v>
      </c>
      <c r="C36" s="184">
        <v>100</v>
      </c>
      <c r="D36" s="21"/>
      <c r="E36" s="21">
        <v>232.5</v>
      </c>
      <c r="F36" s="23"/>
    </row>
    <row r="37" spans="1:11" x14ac:dyDescent="0.25">
      <c r="A37" s="20">
        <v>44623</v>
      </c>
      <c r="B37" s="21" t="s">
        <v>12204</v>
      </c>
      <c r="C37" s="184">
        <v>345</v>
      </c>
      <c r="D37" s="253"/>
      <c r="E37" s="21">
        <v>698.25</v>
      </c>
      <c r="F37" s="14"/>
      <c r="G37" s="14"/>
      <c r="H37" s="14"/>
      <c r="K37" s="14"/>
    </row>
    <row r="38" spans="1:11" x14ac:dyDescent="0.25">
      <c r="A38" s="20">
        <v>44623</v>
      </c>
      <c r="B38" s="21" t="s">
        <v>12205</v>
      </c>
      <c r="C38" s="184">
        <v>109</v>
      </c>
      <c r="D38" s="21"/>
      <c r="E38" s="21">
        <v>388.44</v>
      </c>
      <c r="F38" s="14"/>
      <c r="G38" s="14"/>
      <c r="H38" s="14"/>
      <c r="K38" s="14"/>
    </row>
    <row r="39" spans="1:11" x14ac:dyDescent="0.25">
      <c r="A39" s="20">
        <v>44623</v>
      </c>
      <c r="B39" s="21" t="s">
        <v>12206</v>
      </c>
      <c r="C39" s="184">
        <v>159</v>
      </c>
      <c r="D39" s="21"/>
      <c r="E39" s="21">
        <v>365.2</v>
      </c>
      <c r="F39" s="14"/>
      <c r="G39" s="14"/>
      <c r="H39" s="14"/>
      <c r="K39" s="14"/>
    </row>
    <row r="40" spans="1:11" x14ac:dyDescent="0.25">
      <c r="A40" s="20">
        <v>44623</v>
      </c>
      <c r="B40" s="21" t="s">
        <v>12207</v>
      </c>
      <c r="C40" s="184">
        <v>16</v>
      </c>
      <c r="D40" s="21"/>
      <c r="E40" s="21">
        <v>57.6</v>
      </c>
      <c r="F40" s="14"/>
      <c r="G40" s="14"/>
      <c r="H40" s="14"/>
      <c r="K40" s="14"/>
    </row>
    <row r="41" spans="1:11" x14ac:dyDescent="0.25">
      <c r="A41" s="20">
        <v>44623</v>
      </c>
      <c r="B41" s="21" t="s">
        <v>12208</v>
      </c>
      <c r="C41" s="184">
        <v>36</v>
      </c>
      <c r="D41" s="21"/>
      <c r="E41" s="21">
        <v>73.5</v>
      </c>
      <c r="F41" s="14"/>
      <c r="G41" s="14"/>
      <c r="H41" s="14"/>
      <c r="K41" s="14"/>
    </row>
    <row r="42" spans="1:11" x14ac:dyDescent="0.25">
      <c r="A42" s="20">
        <v>44623</v>
      </c>
      <c r="B42" s="21" t="s">
        <v>12209</v>
      </c>
      <c r="C42" s="184">
        <v>121</v>
      </c>
      <c r="D42" s="253"/>
      <c r="E42" s="21">
        <v>286</v>
      </c>
      <c r="F42" s="14"/>
      <c r="G42" s="14"/>
      <c r="H42" s="14"/>
      <c r="K42" s="14"/>
    </row>
    <row r="43" spans="1:11" x14ac:dyDescent="0.25">
      <c r="A43" s="20">
        <v>44623</v>
      </c>
      <c r="B43" s="21" t="s">
        <v>12210</v>
      </c>
      <c r="C43" s="184">
        <v>70</v>
      </c>
      <c r="D43" s="21"/>
      <c r="E43" s="21">
        <v>184.8</v>
      </c>
      <c r="F43" s="14"/>
      <c r="G43" s="14"/>
      <c r="H43" s="14"/>
      <c r="K43" s="14"/>
    </row>
    <row r="44" spans="1:11" x14ac:dyDescent="0.25">
      <c r="A44" s="20">
        <v>44623</v>
      </c>
      <c r="B44" s="21" t="s">
        <v>12211</v>
      </c>
      <c r="C44" s="184">
        <v>10</v>
      </c>
      <c r="D44" s="21"/>
      <c r="E44" s="21">
        <v>44</v>
      </c>
      <c r="F44" s="14"/>
      <c r="G44" s="14"/>
      <c r="H44" s="14"/>
      <c r="K44" s="14"/>
    </row>
    <row r="45" spans="1:11" x14ac:dyDescent="0.25">
      <c r="A45" s="20">
        <v>44623</v>
      </c>
      <c r="B45" s="21" t="s">
        <v>12212</v>
      </c>
      <c r="C45" s="184">
        <v>22</v>
      </c>
      <c r="D45" s="21"/>
      <c r="E45" s="21">
        <v>88</v>
      </c>
      <c r="F45" s="14"/>
      <c r="G45" s="14"/>
      <c r="H45" s="14"/>
      <c r="I45" s="14"/>
      <c r="J45" s="14"/>
      <c r="K45" s="14"/>
    </row>
    <row r="46" spans="1:11" x14ac:dyDescent="0.25">
      <c r="A46" s="20">
        <v>44623</v>
      </c>
      <c r="B46" s="21" t="s">
        <v>12213</v>
      </c>
      <c r="C46" s="184">
        <v>95</v>
      </c>
      <c r="D46" s="21"/>
      <c r="E46" s="21">
        <v>220</v>
      </c>
      <c r="F46" s="14"/>
      <c r="G46" s="14"/>
      <c r="H46" s="14"/>
      <c r="I46" s="14"/>
      <c r="J46" s="14"/>
      <c r="K46" s="14"/>
    </row>
    <row r="47" spans="1:11" x14ac:dyDescent="0.25">
      <c r="A47" s="20">
        <v>44623</v>
      </c>
      <c r="B47" s="21" t="s">
        <v>12214</v>
      </c>
      <c r="C47" s="184">
        <v>98</v>
      </c>
      <c r="D47" s="21"/>
      <c r="E47" s="21">
        <v>202.4</v>
      </c>
      <c r="F47" s="14"/>
      <c r="G47" s="14"/>
      <c r="H47" s="14"/>
      <c r="I47" s="14"/>
      <c r="J47" s="14"/>
      <c r="K47" s="14"/>
    </row>
    <row r="48" spans="1:11" x14ac:dyDescent="0.25">
      <c r="A48" s="20">
        <v>44623</v>
      </c>
      <c r="B48" s="21" t="s">
        <v>12215</v>
      </c>
      <c r="C48" s="184">
        <v>190</v>
      </c>
      <c r="D48" s="21"/>
      <c r="E48" s="21">
        <v>434</v>
      </c>
      <c r="F48" s="14"/>
      <c r="G48" s="14"/>
      <c r="H48" s="14"/>
      <c r="I48" s="14"/>
      <c r="J48" s="14"/>
      <c r="K48" s="14"/>
    </row>
    <row r="49" spans="1:11" x14ac:dyDescent="0.25">
      <c r="A49" s="20">
        <v>44623</v>
      </c>
      <c r="B49" s="21" t="s">
        <v>12216</v>
      </c>
      <c r="C49" s="184">
        <v>48</v>
      </c>
      <c r="D49" s="21"/>
      <c r="E49" s="21">
        <v>338.8</v>
      </c>
      <c r="F49" s="237"/>
      <c r="G49" s="14"/>
      <c r="H49" s="14"/>
      <c r="I49" s="14"/>
      <c r="J49" s="14"/>
      <c r="K49" s="14"/>
    </row>
    <row r="50" spans="1:11" x14ac:dyDescent="0.25">
      <c r="A50" s="20">
        <v>44623</v>
      </c>
      <c r="B50" s="21" t="s">
        <v>12217</v>
      </c>
      <c r="C50" s="184">
        <v>84</v>
      </c>
      <c r="D50" s="112">
        <v>227.3</v>
      </c>
      <c r="E50" s="21"/>
      <c r="F50" s="14"/>
      <c r="G50" s="14"/>
      <c r="H50" s="14"/>
      <c r="I50" s="14"/>
      <c r="J50" s="14"/>
      <c r="K50" s="14"/>
    </row>
    <row r="51" spans="1:11" x14ac:dyDescent="0.25">
      <c r="A51" s="20">
        <v>44623</v>
      </c>
      <c r="B51" s="21" t="s">
        <v>12218</v>
      </c>
      <c r="C51" s="184">
        <v>46</v>
      </c>
      <c r="D51" s="21"/>
      <c r="E51" s="21">
        <v>102.9</v>
      </c>
      <c r="F51" s="14"/>
      <c r="G51" s="14"/>
      <c r="H51" s="14"/>
      <c r="I51" s="14"/>
      <c r="J51" s="14"/>
      <c r="K51" s="14"/>
    </row>
    <row r="52" spans="1:11" x14ac:dyDescent="0.25">
      <c r="A52" s="20">
        <v>44623</v>
      </c>
      <c r="B52" s="21" t="s">
        <v>12219</v>
      </c>
      <c r="C52" s="184">
        <v>132</v>
      </c>
      <c r="D52" s="21"/>
      <c r="E52" s="21">
        <v>268.39999999999998</v>
      </c>
      <c r="F52" s="14"/>
      <c r="G52" s="14"/>
      <c r="H52" s="14"/>
      <c r="I52" s="14"/>
      <c r="J52" s="14"/>
      <c r="K52" s="14"/>
    </row>
    <row r="53" spans="1:11" x14ac:dyDescent="0.25">
      <c r="A53" s="20">
        <v>44623</v>
      </c>
      <c r="B53" s="21" t="s">
        <v>12220</v>
      </c>
      <c r="C53" s="184">
        <v>10</v>
      </c>
      <c r="D53" s="21"/>
      <c r="E53" s="21">
        <v>44</v>
      </c>
      <c r="F53" s="123"/>
      <c r="G53" s="123"/>
      <c r="H53" s="123"/>
      <c r="I53" s="123"/>
      <c r="J53" s="14"/>
      <c r="K53" s="14"/>
    </row>
    <row r="54" spans="1:11" x14ac:dyDescent="0.25">
      <c r="A54" s="20">
        <v>44623</v>
      </c>
      <c r="B54" s="21" t="s">
        <v>12222</v>
      </c>
      <c r="C54" s="184">
        <v>22</v>
      </c>
      <c r="D54" s="21">
        <v>67.040000000000006</v>
      </c>
      <c r="E54" s="21"/>
      <c r="F54" s="14"/>
      <c r="G54" s="14"/>
      <c r="H54" s="14"/>
      <c r="I54" s="14"/>
      <c r="J54" s="14"/>
      <c r="K54" s="14"/>
    </row>
    <row r="55" spans="1:11" x14ac:dyDescent="0.25">
      <c r="A55" s="20">
        <v>44623</v>
      </c>
      <c r="B55" s="21" t="s">
        <v>12223</v>
      </c>
      <c r="C55" s="184">
        <v>138</v>
      </c>
      <c r="D55" s="21">
        <v>332.45</v>
      </c>
      <c r="E55" s="21"/>
      <c r="F55" s="14"/>
      <c r="G55" s="14"/>
      <c r="H55" s="14"/>
      <c r="I55" s="14"/>
      <c r="J55" s="123"/>
      <c r="K55" s="123"/>
    </row>
    <row r="56" spans="1:11" x14ac:dyDescent="0.25">
      <c r="A56" s="20">
        <v>44623</v>
      </c>
      <c r="B56" s="21" t="s">
        <v>12224</v>
      </c>
      <c r="C56" s="184">
        <v>48</v>
      </c>
      <c r="D56" s="21">
        <v>187.7</v>
      </c>
      <c r="E56" s="21"/>
      <c r="F56" s="14"/>
      <c r="G56" s="14"/>
      <c r="H56" s="14"/>
      <c r="I56" s="14"/>
      <c r="J56" s="14"/>
      <c r="K56" s="14"/>
    </row>
    <row r="57" spans="1:11" x14ac:dyDescent="0.25">
      <c r="A57" s="20">
        <v>44623</v>
      </c>
      <c r="B57" s="21" t="s">
        <v>12225</v>
      </c>
      <c r="C57" s="21">
        <v>80</v>
      </c>
      <c r="D57" s="253"/>
      <c r="E57" s="21">
        <v>246.4</v>
      </c>
      <c r="F57" s="14"/>
      <c r="G57" s="14"/>
      <c r="H57" s="14"/>
      <c r="I57" s="14"/>
      <c r="J57" s="14"/>
      <c r="K57" s="14"/>
    </row>
    <row r="58" spans="1:11" x14ac:dyDescent="0.25">
      <c r="A58" s="20">
        <v>44623</v>
      </c>
      <c r="B58" s="184" t="s">
        <v>12226</v>
      </c>
      <c r="C58" s="21">
        <v>495</v>
      </c>
      <c r="D58" s="206"/>
      <c r="E58" s="21">
        <v>978.12</v>
      </c>
      <c r="F58" s="14"/>
      <c r="G58" s="14"/>
      <c r="H58" s="14"/>
      <c r="I58" s="14"/>
      <c r="J58" s="14"/>
      <c r="K58" s="14"/>
    </row>
    <row r="59" spans="1:11" x14ac:dyDescent="0.25">
      <c r="A59" s="20">
        <v>44623</v>
      </c>
      <c r="B59" s="184" t="s">
        <v>12228</v>
      </c>
      <c r="C59" s="112">
        <v>374</v>
      </c>
      <c r="D59" s="206"/>
      <c r="E59" s="21">
        <v>926.25</v>
      </c>
      <c r="F59" s="23"/>
      <c r="J59" s="14"/>
      <c r="K59" s="14"/>
    </row>
    <row r="60" spans="1:11" x14ac:dyDescent="0.25">
      <c r="A60" s="20">
        <v>44623</v>
      </c>
      <c r="B60" s="184" t="s">
        <v>12229</v>
      </c>
      <c r="C60" s="21">
        <v>221</v>
      </c>
      <c r="D60" s="315"/>
      <c r="E60" s="21">
        <v>701.1</v>
      </c>
      <c r="F60" s="14"/>
      <c r="G60" s="14"/>
      <c r="H60" s="14"/>
      <c r="I60" s="14"/>
      <c r="J60" s="14"/>
      <c r="K60" s="14"/>
    </row>
    <row r="61" spans="1:11" x14ac:dyDescent="0.25">
      <c r="A61" s="20">
        <v>44623</v>
      </c>
      <c r="B61" s="184" t="s">
        <v>12231</v>
      </c>
      <c r="C61" s="112">
        <v>576</v>
      </c>
      <c r="D61" s="316"/>
      <c r="E61" s="60">
        <v>1438.8</v>
      </c>
      <c r="F61" s="14"/>
      <c r="G61" s="14"/>
      <c r="H61" s="14"/>
      <c r="I61" s="14"/>
      <c r="J61" s="14"/>
      <c r="K61" s="14"/>
    </row>
    <row r="62" spans="1:11" x14ac:dyDescent="0.25">
      <c r="A62" s="20">
        <v>44623</v>
      </c>
      <c r="B62" s="184" t="s">
        <v>12232</v>
      </c>
      <c r="C62" s="21">
        <v>29</v>
      </c>
      <c r="D62" s="317">
        <v>75.77</v>
      </c>
      <c r="E62" s="21"/>
      <c r="F62" s="14"/>
      <c r="G62" s="14"/>
      <c r="H62" s="14"/>
      <c r="I62" s="14"/>
      <c r="J62" s="14"/>
      <c r="K62" s="14"/>
    </row>
    <row r="63" spans="1:11" x14ac:dyDescent="0.25">
      <c r="A63" s="20">
        <v>44623</v>
      </c>
      <c r="B63" s="184" t="s">
        <v>12233</v>
      </c>
      <c r="C63" s="21">
        <v>36</v>
      </c>
      <c r="D63" s="206"/>
      <c r="E63" s="21">
        <v>74.8</v>
      </c>
      <c r="F63" s="14"/>
      <c r="G63" s="14"/>
      <c r="H63" s="14"/>
      <c r="I63" s="14"/>
      <c r="J63" s="14"/>
      <c r="K63" s="14"/>
    </row>
    <row r="64" spans="1:11" x14ac:dyDescent="0.25">
      <c r="A64" s="20">
        <v>44623</v>
      </c>
      <c r="B64" s="184" t="s">
        <v>12234</v>
      </c>
      <c r="C64" s="21">
        <v>704</v>
      </c>
      <c r="D64" s="315"/>
      <c r="E64" s="60">
        <v>1659.46</v>
      </c>
      <c r="F64" s="14"/>
      <c r="G64" s="14"/>
      <c r="H64" s="14"/>
      <c r="I64" s="14"/>
      <c r="J64" s="14"/>
      <c r="K64" s="14"/>
    </row>
    <row r="65" spans="1:11" x14ac:dyDescent="0.25">
      <c r="A65" s="20">
        <v>44623</v>
      </c>
      <c r="B65" s="184" t="s">
        <v>12235</v>
      </c>
      <c r="C65" s="21">
        <v>22</v>
      </c>
      <c r="D65" s="317">
        <v>60.27</v>
      </c>
      <c r="E65" s="21"/>
      <c r="F65" s="16"/>
      <c r="G65" s="14"/>
      <c r="H65" s="14"/>
      <c r="I65" s="14"/>
      <c r="J65" s="14"/>
      <c r="K65" s="14"/>
    </row>
    <row r="66" spans="1:11" x14ac:dyDescent="0.25">
      <c r="A66" s="20">
        <v>44623</v>
      </c>
      <c r="B66" s="184" t="s">
        <v>12236</v>
      </c>
      <c r="C66" s="21">
        <v>53</v>
      </c>
      <c r="D66" s="206"/>
      <c r="E66" s="112">
        <v>105.6</v>
      </c>
      <c r="F66" s="23"/>
      <c r="G66" s="14"/>
      <c r="H66" s="14"/>
      <c r="I66" s="14"/>
      <c r="J66" s="14"/>
      <c r="K66" s="14"/>
    </row>
    <row r="67" spans="1:11" x14ac:dyDescent="0.25">
      <c r="A67" s="20">
        <v>44623</v>
      </c>
      <c r="B67" s="184" t="s">
        <v>12237</v>
      </c>
      <c r="C67" s="21">
        <v>155</v>
      </c>
      <c r="D67" s="317">
        <v>373.43</v>
      </c>
      <c r="E67" s="21"/>
      <c r="F67" s="23"/>
      <c r="G67" s="14"/>
      <c r="H67" s="14"/>
      <c r="I67" s="14"/>
      <c r="J67" s="14"/>
      <c r="K67" s="14"/>
    </row>
    <row r="68" spans="1:11" x14ac:dyDescent="0.25">
      <c r="A68" s="20">
        <v>44623</v>
      </c>
      <c r="B68" s="184" t="s">
        <v>12239</v>
      </c>
      <c r="C68" s="21">
        <v>37</v>
      </c>
      <c r="D68" s="206"/>
      <c r="E68" s="21">
        <v>118</v>
      </c>
      <c r="F68" s="23"/>
      <c r="G68" s="14"/>
      <c r="H68" s="14"/>
      <c r="I68" s="14"/>
      <c r="J68" s="14"/>
      <c r="K68" s="14"/>
    </row>
    <row r="69" spans="1:11" x14ac:dyDescent="0.25">
      <c r="A69" s="20">
        <v>44624</v>
      </c>
      <c r="B69" s="184" t="s">
        <v>12240</v>
      </c>
      <c r="C69" s="21">
        <v>189</v>
      </c>
      <c r="D69" s="317">
        <v>530.38</v>
      </c>
      <c r="E69" s="60"/>
      <c r="F69" s="23"/>
      <c r="G69" s="14"/>
      <c r="H69" s="14"/>
      <c r="I69" s="14"/>
      <c r="J69" s="14"/>
      <c r="K69" s="14"/>
    </row>
    <row r="70" spans="1:11" x14ac:dyDescent="0.25">
      <c r="A70" s="20">
        <v>44624</v>
      </c>
      <c r="B70" s="184" t="s">
        <v>12242</v>
      </c>
      <c r="C70" s="21">
        <v>18</v>
      </c>
      <c r="D70" s="317">
        <v>54.12</v>
      </c>
      <c r="E70" s="253"/>
      <c r="F70" s="23"/>
      <c r="G70" s="14"/>
      <c r="H70" s="14"/>
      <c r="I70" s="14"/>
      <c r="J70" s="14"/>
      <c r="K70" s="14"/>
    </row>
    <row r="71" spans="1:11" x14ac:dyDescent="0.25">
      <c r="A71" s="20">
        <v>44624</v>
      </c>
      <c r="B71" s="184" t="s">
        <v>12243</v>
      </c>
      <c r="C71" s="21">
        <v>282</v>
      </c>
      <c r="D71" s="315"/>
      <c r="E71" s="112">
        <v>724.85</v>
      </c>
      <c r="F71" s="23"/>
      <c r="G71" s="14"/>
      <c r="H71" s="14"/>
      <c r="I71" s="14"/>
      <c r="J71" s="14"/>
      <c r="K71" s="14"/>
    </row>
    <row r="72" spans="1:11" x14ac:dyDescent="0.25">
      <c r="A72" s="20">
        <v>44624</v>
      </c>
      <c r="B72" s="184" t="s">
        <v>12244</v>
      </c>
      <c r="C72" s="21">
        <v>32</v>
      </c>
      <c r="D72" s="317">
        <v>100.55</v>
      </c>
      <c r="E72" s="253"/>
      <c r="F72" s="23"/>
      <c r="G72" s="14"/>
      <c r="H72" s="14"/>
      <c r="I72" s="14"/>
      <c r="J72" s="14"/>
      <c r="K72" s="14"/>
    </row>
    <row r="73" spans="1:11" x14ac:dyDescent="0.25">
      <c r="A73" s="20">
        <v>44624</v>
      </c>
      <c r="B73" s="184" t="s">
        <v>12245</v>
      </c>
      <c r="C73" s="21">
        <v>15</v>
      </c>
      <c r="D73" s="206"/>
      <c r="E73" s="21">
        <v>54</v>
      </c>
      <c r="F73" s="23"/>
      <c r="G73" s="14"/>
      <c r="H73" s="14"/>
      <c r="I73" s="14"/>
      <c r="J73" s="14"/>
      <c r="K73" s="14"/>
    </row>
    <row r="74" spans="1:11" x14ac:dyDescent="0.25">
      <c r="A74" s="20">
        <v>44624</v>
      </c>
      <c r="B74" s="184" t="s">
        <v>12246</v>
      </c>
      <c r="C74" s="21">
        <v>83</v>
      </c>
      <c r="D74" s="315"/>
      <c r="E74" s="21">
        <v>219.6</v>
      </c>
      <c r="F74" s="23"/>
      <c r="G74" s="14"/>
      <c r="H74" s="14"/>
      <c r="I74" s="14"/>
      <c r="J74" s="14"/>
      <c r="K74" s="14"/>
    </row>
    <row r="75" spans="1:11" x14ac:dyDescent="0.25">
      <c r="A75" s="20">
        <v>44624</v>
      </c>
      <c r="B75" s="184" t="s">
        <v>12247</v>
      </c>
      <c r="C75" s="21">
        <v>32</v>
      </c>
      <c r="D75" s="315"/>
      <c r="E75" s="21">
        <v>66</v>
      </c>
      <c r="F75" s="23"/>
      <c r="G75" s="14"/>
      <c r="H75" s="14"/>
      <c r="I75" s="14"/>
      <c r="J75" s="14"/>
      <c r="K75" s="14"/>
    </row>
    <row r="76" spans="1:11" x14ac:dyDescent="0.25">
      <c r="A76" s="20">
        <v>44624</v>
      </c>
      <c r="B76" s="21" t="s">
        <v>12248</v>
      </c>
      <c r="C76" s="21">
        <v>125</v>
      </c>
      <c r="D76" s="21"/>
      <c r="E76" s="21">
        <v>259.60000000000002</v>
      </c>
      <c r="F76" s="23"/>
      <c r="G76" s="14"/>
      <c r="H76" s="14"/>
      <c r="I76" s="14"/>
      <c r="J76" s="14"/>
      <c r="K76" s="14"/>
    </row>
    <row r="77" spans="1:11" x14ac:dyDescent="0.25">
      <c r="A77" s="20">
        <v>44624</v>
      </c>
      <c r="B77" s="21" t="s">
        <v>12249</v>
      </c>
      <c r="C77" s="21">
        <v>53</v>
      </c>
      <c r="D77" s="112">
        <v>129.88999999999999</v>
      </c>
      <c r="E77" s="253"/>
      <c r="F77" s="23"/>
      <c r="G77" s="14"/>
      <c r="H77" s="14"/>
      <c r="I77" s="14"/>
      <c r="J77" s="14"/>
      <c r="K77" s="14"/>
    </row>
    <row r="78" spans="1:11" x14ac:dyDescent="0.25">
      <c r="A78" s="20">
        <v>44624</v>
      </c>
      <c r="B78" s="21" t="s">
        <v>12250</v>
      </c>
      <c r="C78" s="21">
        <v>285</v>
      </c>
      <c r="D78" s="21"/>
      <c r="E78" s="112">
        <v>596.4</v>
      </c>
      <c r="F78" s="23"/>
      <c r="G78" s="14"/>
      <c r="H78" s="14"/>
      <c r="I78" s="14"/>
      <c r="J78" s="14"/>
      <c r="K78" s="14"/>
    </row>
    <row r="79" spans="1:11" x14ac:dyDescent="0.25">
      <c r="A79" s="20">
        <v>44624</v>
      </c>
      <c r="B79" s="21" t="s">
        <v>12251</v>
      </c>
      <c r="C79" s="21">
        <v>95</v>
      </c>
      <c r="D79" s="112">
        <v>149.81</v>
      </c>
      <c r="E79" s="60"/>
      <c r="F79" s="23"/>
      <c r="G79" s="14"/>
      <c r="H79" s="14"/>
      <c r="I79" s="14"/>
      <c r="J79" s="14"/>
      <c r="K79" s="14"/>
    </row>
    <row r="80" spans="1:11" x14ac:dyDescent="0.25">
      <c r="A80" s="20">
        <v>44624</v>
      </c>
      <c r="B80" s="21" t="s">
        <v>12252</v>
      </c>
      <c r="C80" s="21">
        <v>280</v>
      </c>
      <c r="D80" s="21"/>
      <c r="E80" s="21">
        <v>616</v>
      </c>
      <c r="F80" s="23"/>
      <c r="G80" s="14"/>
      <c r="H80" s="14"/>
      <c r="I80" s="14"/>
      <c r="J80" s="14"/>
      <c r="K80" s="14"/>
    </row>
    <row r="81" spans="1:11" x14ac:dyDescent="0.25">
      <c r="A81" s="20">
        <v>44624</v>
      </c>
      <c r="B81" s="21" t="s">
        <v>12253</v>
      </c>
      <c r="C81" s="21">
        <v>160</v>
      </c>
      <c r="D81" s="112"/>
      <c r="E81" s="21">
        <v>437.4</v>
      </c>
      <c r="F81" s="23"/>
      <c r="G81" s="14"/>
      <c r="H81" s="14"/>
      <c r="I81" s="14"/>
      <c r="J81" s="14"/>
      <c r="K81" s="14"/>
    </row>
    <row r="82" spans="1:11" x14ac:dyDescent="0.25">
      <c r="A82" s="83">
        <v>44624</v>
      </c>
      <c r="B82" s="67" t="s">
        <v>12254</v>
      </c>
      <c r="C82" s="67">
        <v>25</v>
      </c>
      <c r="D82" s="21"/>
      <c r="E82" s="21">
        <v>53.9</v>
      </c>
      <c r="F82" s="23"/>
      <c r="G82" s="14"/>
      <c r="H82" s="14"/>
      <c r="I82" s="14"/>
      <c r="J82" s="14"/>
      <c r="K82" s="14"/>
    </row>
    <row r="83" spans="1:11" x14ac:dyDescent="0.25">
      <c r="A83" s="20">
        <v>44624</v>
      </c>
      <c r="B83" s="21" t="s">
        <v>12255</v>
      </c>
      <c r="C83" s="21">
        <v>30</v>
      </c>
      <c r="D83" s="112"/>
      <c r="E83" s="21">
        <v>93</v>
      </c>
      <c r="F83" s="23"/>
      <c r="G83" s="14"/>
      <c r="H83" s="14"/>
      <c r="I83" s="14"/>
      <c r="J83" s="14"/>
      <c r="K83" s="14"/>
    </row>
    <row r="84" spans="1:11" x14ac:dyDescent="0.25">
      <c r="A84" s="20">
        <v>44624</v>
      </c>
      <c r="B84" s="21" t="s">
        <v>12256</v>
      </c>
      <c r="C84" s="21">
        <v>4890</v>
      </c>
      <c r="D84" s="21"/>
      <c r="E84" s="60">
        <v>10736</v>
      </c>
      <c r="F84" s="23"/>
      <c r="G84" s="14"/>
      <c r="H84" s="14"/>
      <c r="I84" s="14"/>
      <c r="J84" s="14"/>
      <c r="K84" s="14"/>
    </row>
    <row r="85" spans="1:11" x14ac:dyDescent="0.25">
      <c r="A85" s="20">
        <v>44624</v>
      </c>
      <c r="B85" s="21" t="s">
        <v>12257</v>
      </c>
      <c r="C85" s="21">
        <v>31</v>
      </c>
      <c r="D85" s="112"/>
      <c r="E85" s="21">
        <v>66</v>
      </c>
      <c r="F85" s="23"/>
      <c r="G85" s="14"/>
      <c r="H85" s="14"/>
      <c r="I85" s="14"/>
      <c r="J85" s="14"/>
      <c r="K85" s="14"/>
    </row>
    <row r="86" spans="1:11" x14ac:dyDescent="0.25">
      <c r="A86" s="20">
        <v>44624</v>
      </c>
      <c r="B86" s="21" t="s">
        <v>12258</v>
      </c>
      <c r="C86" s="21">
        <v>530</v>
      </c>
      <c r="D86" s="21"/>
      <c r="E86" s="21">
        <v>604.79999999999995</v>
      </c>
      <c r="F86" s="23"/>
      <c r="G86" s="14"/>
      <c r="H86" s="14"/>
      <c r="I86" s="14"/>
      <c r="J86" s="14"/>
      <c r="K86" s="14"/>
    </row>
    <row r="87" spans="1:11" x14ac:dyDescent="0.25">
      <c r="A87" s="20">
        <v>44624</v>
      </c>
      <c r="B87" s="21" t="s">
        <v>12259</v>
      </c>
      <c r="C87" s="151">
        <v>881</v>
      </c>
      <c r="D87" s="21"/>
      <c r="E87" s="60">
        <v>1716</v>
      </c>
      <c r="F87" s="23"/>
      <c r="G87" s="14"/>
      <c r="H87" s="14"/>
      <c r="I87" s="14"/>
      <c r="J87" s="14"/>
      <c r="K87" s="14"/>
    </row>
    <row r="88" spans="1:11" x14ac:dyDescent="0.25">
      <c r="A88" s="20">
        <v>44624</v>
      </c>
      <c r="B88" s="21" t="s">
        <v>12260</v>
      </c>
      <c r="C88" s="112">
        <v>74</v>
      </c>
      <c r="D88" s="21"/>
      <c r="E88" s="21">
        <v>123.2</v>
      </c>
      <c r="F88" s="23"/>
      <c r="G88" s="14"/>
      <c r="H88" s="14"/>
      <c r="I88" s="14"/>
      <c r="J88" s="14"/>
      <c r="K88" s="14"/>
    </row>
    <row r="89" spans="1:11" x14ac:dyDescent="0.25">
      <c r="A89" s="20">
        <v>44624</v>
      </c>
      <c r="B89" s="21" t="s">
        <v>12261</v>
      </c>
      <c r="C89" s="112">
        <v>281</v>
      </c>
      <c r="D89" s="21"/>
      <c r="E89" s="21">
        <v>594</v>
      </c>
      <c r="F89" s="23"/>
      <c r="G89" s="14"/>
      <c r="H89" s="14"/>
      <c r="I89" s="14"/>
      <c r="J89" s="14"/>
      <c r="K89" s="14"/>
    </row>
    <row r="90" spans="1:11" x14ac:dyDescent="0.25">
      <c r="A90" s="20">
        <v>44625</v>
      </c>
      <c r="B90" s="21" t="s">
        <v>12262</v>
      </c>
      <c r="C90" s="21">
        <v>239</v>
      </c>
      <c r="D90" s="21"/>
      <c r="E90" s="21">
        <v>497.42</v>
      </c>
      <c r="F90" s="23"/>
      <c r="G90" s="14"/>
      <c r="H90" s="14"/>
      <c r="I90" s="14"/>
      <c r="J90" s="14"/>
      <c r="K90" s="14"/>
    </row>
    <row r="91" spans="1:11" x14ac:dyDescent="0.25">
      <c r="A91" s="20">
        <v>44625</v>
      </c>
      <c r="B91" s="21" t="s">
        <v>12263</v>
      </c>
      <c r="C91" s="21">
        <v>20</v>
      </c>
      <c r="D91" s="21"/>
      <c r="E91" s="21">
        <v>44</v>
      </c>
      <c r="F91" s="23"/>
      <c r="G91" s="14"/>
      <c r="H91" s="14"/>
      <c r="I91" s="14"/>
      <c r="J91" s="14"/>
      <c r="K91" s="14"/>
    </row>
    <row r="92" spans="1:11" x14ac:dyDescent="0.25">
      <c r="A92" s="262">
        <v>44625</v>
      </c>
      <c r="B92" s="263" t="s">
        <v>12264</v>
      </c>
      <c r="C92" s="263"/>
      <c r="D92" s="263"/>
      <c r="E92" s="263"/>
      <c r="F92" s="16" t="s">
        <v>7994</v>
      </c>
      <c r="G92" s="14"/>
      <c r="H92" s="14"/>
      <c r="I92" s="14"/>
      <c r="J92" s="14"/>
      <c r="K92" s="14"/>
    </row>
    <row r="93" spans="1:11" x14ac:dyDescent="0.25">
      <c r="A93" s="20">
        <v>44625</v>
      </c>
      <c r="B93" s="21" t="s">
        <v>12265</v>
      </c>
      <c r="C93" s="21">
        <v>38</v>
      </c>
      <c r="D93" s="21"/>
      <c r="E93" s="21">
        <v>78.400000000000006</v>
      </c>
      <c r="F93" s="23"/>
      <c r="G93" s="14"/>
      <c r="H93" s="14"/>
      <c r="I93" s="14"/>
      <c r="J93" s="14"/>
      <c r="K93" s="14"/>
    </row>
    <row r="94" spans="1:11" x14ac:dyDescent="0.25">
      <c r="A94" s="20">
        <v>44627</v>
      </c>
      <c r="B94" s="21" t="s">
        <v>12266</v>
      </c>
      <c r="C94" s="21">
        <v>25</v>
      </c>
      <c r="D94" s="21">
        <v>84.38</v>
      </c>
      <c r="E94" s="21"/>
      <c r="F94" s="16" t="s">
        <v>12296</v>
      </c>
      <c r="G94" s="14"/>
      <c r="H94" s="14"/>
      <c r="I94" s="14"/>
      <c r="J94" s="14"/>
      <c r="K94" s="14"/>
    </row>
    <row r="95" spans="1:11" x14ac:dyDescent="0.25">
      <c r="A95" s="20">
        <v>44627</v>
      </c>
      <c r="B95" s="21" t="s">
        <v>12267</v>
      </c>
      <c r="C95" s="112">
        <v>83</v>
      </c>
      <c r="D95" s="295"/>
      <c r="E95" s="112">
        <v>166.6</v>
      </c>
      <c r="F95" s="23"/>
      <c r="G95" s="14"/>
      <c r="H95" s="14"/>
      <c r="I95" s="14"/>
      <c r="J95" s="14"/>
      <c r="K95" s="14"/>
    </row>
    <row r="96" spans="1:11" x14ac:dyDescent="0.25">
      <c r="A96" s="20">
        <v>44627</v>
      </c>
      <c r="B96" s="21" t="s">
        <v>12268</v>
      </c>
      <c r="C96" s="295">
        <v>25</v>
      </c>
      <c r="D96" s="295">
        <v>75.77</v>
      </c>
      <c r="E96" s="295"/>
      <c r="F96" s="23"/>
      <c r="G96" s="14"/>
      <c r="H96" s="14"/>
      <c r="I96" s="14"/>
      <c r="J96" s="14"/>
      <c r="K96" s="14"/>
    </row>
    <row r="97" spans="1:11" x14ac:dyDescent="0.25">
      <c r="A97" s="20">
        <v>44627</v>
      </c>
      <c r="B97" s="21" t="s">
        <v>12269</v>
      </c>
      <c r="C97" s="21">
        <v>351</v>
      </c>
      <c r="D97" s="295"/>
      <c r="E97" s="21">
        <v>858</v>
      </c>
      <c r="F97" s="23"/>
      <c r="G97" s="14"/>
      <c r="H97" s="14"/>
      <c r="I97" s="14"/>
      <c r="J97" s="14"/>
      <c r="K97" s="14"/>
    </row>
    <row r="98" spans="1:11" x14ac:dyDescent="0.25">
      <c r="A98" s="20">
        <v>44627</v>
      </c>
      <c r="B98" s="21" t="s">
        <v>12270</v>
      </c>
      <c r="C98" s="21">
        <v>146</v>
      </c>
      <c r="D98" s="295"/>
      <c r="E98" s="21">
        <v>325.60000000000002</v>
      </c>
      <c r="F98" s="23"/>
      <c r="G98" s="14"/>
      <c r="H98" s="14"/>
      <c r="I98" s="14"/>
      <c r="J98" s="14"/>
      <c r="K98" s="14"/>
    </row>
    <row r="99" spans="1:11" x14ac:dyDescent="0.25">
      <c r="A99" s="20">
        <v>44627</v>
      </c>
      <c r="B99" s="21" t="s">
        <v>12271</v>
      </c>
      <c r="C99" s="21">
        <v>32</v>
      </c>
      <c r="D99" s="112">
        <v>124.48</v>
      </c>
      <c r="E99" s="295"/>
      <c r="F99" s="23"/>
      <c r="G99" s="14"/>
      <c r="H99" s="14"/>
      <c r="I99" s="14"/>
      <c r="J99" s="14"/>
      <c r="K99" s="14"/>
    </row>
    <row r="100" spans="1:11" x14ac:dyDescent="0.25">
      <c r="A100" s="20">
        <v>44627</v>
      </c>
      <c r="B100" s="21" t="s">
        <v>12272</v>
      </c>
      <c r="C100" s="21">
        <v>64</v>
      </c>
      <c r="D100" s="295"/>
      <c r="E100" s="21">
        <v>149.6</v>
      </c>
      <c r="F100" s="23"/>
      <c r="G100" s="14"/>
      <c r="H100" s="14"/>
      <c r="I100" s="14"/>
      <c r="J100" s="14"/>
      <c r="K100" s="14"/>
    </row>
    <row r="101" spans="1:11" x14ac:dyDescent="0.25">
      <c r="A101" s="20">
        <v>44627</v>
      </c>
      <c r="B101" s="21" t="s">
        <v>12273</v>
      </c>
      <c r="C101" s="21">
        <v>400</v>
      </c>
      <c r="D101" s="295"/>
      <c r="E101" s="21">
        <v>818.4</v>
      </c>
      <c r="F101" s="14"/>
      <c r="G101" s="14"/>
      <c r="H101" s="14"/>
      <c r="I101" s="14"/>
      <c r="J101" s="14"/>
      <c r="K101" s="14"/>
    </row>
    <row r="102" spans="1:11" x14ac:dyDescent="0.25">
      <c r="A102" s="20">
        <v>44627</v>
      </c>
      <c r="B102" s="21" t="s">
        <v>12274</v>
      </c>
      <c r="C102" s="21">
        <v>188</v>
      </c>
      <c r="D102" s="295"/>
      <c r="E102" s="21">
        <v>545</v>
      </c>
      <c r="F102" s="14"/>
      <c r="G102" s="14"/>
      <c r="H102" s="14"/>
      <c r="I102" s="14"/>
      <c r="J102" s="14"/>
      <c r="K102" s="14"/>
    </row>
    <row r="103" spans="1:11" x14ac:dyDescent="0.25">
      <c r="A103" s="20">
        <v>44627</v>
      </c>
      <c r="B103" s="21" t="s">
        <v>12275</v>
      </c>
      <c r="C103" s="21">
        <v>111</v>
      </c>
      <c r="D103" s="295"/>
      <c r="E103" s="21">
        <v>184.8</v>
      </c>
      <c r="F103" s="14"/>
      <c r="G103" s="14"/>
      <c r="H103" s="14"/>
      <c r="I103" s="14"/>
      <c r="J103" s="14"/>
      <c r="K103" s="14"/>
    </row>
    <row r="104" spans="1:11" x14ac:dyDescent="0.25">
      <c r="A104" s="20">
        <v>44627</v>
      </c>
      <c r="B104" s="21" t="s">
        <v>12277</v>
      </c>
      <c r="C104" s="295">
        <v>28</v>
      </c>
      <c r="D104" s="295"/>
      <c r="E104" s="21">
        <v>61.6</v>
      </c>
      <c r="F104" s="14"/>
      <c r="G104" s="14"/>
      <c r="H104" s="14"/>
      <c r="I104" s="14"/>
      <c r="J104" s="14"/>
      <c r="K104" s="14"/>
    </row>
    <row r="105" spans="1:11" x14ac:dyDescent="0.25">
      <c r="A105" s="20">
        <v>44627</v>
      </c>
      <c r="B105" s="21" t="s">
        <v>12278</v>
      </c>
      <c r="C105" s="295">
        <v>43</v>
      </c>
      <c r="D105" s="112">
        <v>108.49</v>
      </c>
      <c r="E105" s="295"/>
      <c r="F105" s="14"/>
      <c r="G105" s="14"/>
      <c r="H105" s="14"/>
      <c r="I105" s="14"/>
      <c r="J105" s="14"/>
      <c r="K105" s="14"/>
    </row>
    <row r="106" spans="1:11" x14ac:dyDescent="0.25">
      <c r="A106" s="20">
        <v>44627</v>
      </c>
      <c r="B106" s="21" t="s">
        <v>12279</v>
      </c>
      <c r="C106" s="295">
        <v>36</v>
      </c>
      <c r="D106" s="295"/>
      <c r="E106" s="112">
        <v>93.1</v>
      </c>
      <c r="F106" s="14"/>
      <c r="G106" s="14"/>
      <c r="H106" s="14"/>
      <c r="I106" s="14"/>
      <c r="J106" s="14"/>
      <c r="K106" s="14"/>
    </row>
    <row r="107" spans="1:11" x14ac:dyDescent="0.25">
      <c r="A107" s="20">
        <v>44627</v>
      </c>
      <c r="B107" s="21" t="s">
        <v>12280</v>
      </c>
      <c r="C107" s="21">
        <v>147</v>
      </c>
      <c r="D107" s="318">
        <v>196.31</v>
      </c>
      <c r="E107" s="295"/>
      <c r="F107" s="14"/>
      <c r="G107" s="14"/>
      <c r="H107" s="14"/>
      <c r="I107" s="14"/>
      <c r="J107" s="14"/>
      <c r="K107" s="14"/>
    </row>
    <row r="108" spans="1:11" x14ac:dyDescent="0.25">
      <c r="A108" s="20">
        <v>44627</v>
      </c>
      <c r="B108" s="21" t="s">
        <v>12281</v>
      </c>
      <c r="C108" s="21">
        <v>10</v>
      </c>
      <c r="D108" s="111">
        <v>29.22</v>
      </c>
      <c r="E108" s="320"/>
      <c r="F108" s="14"/>
      <c r="G108" s="14"/>
      <c r="H108" s="14"/>
      <c r="I108" s="14"/>
      <c r="J108" s="14"/>
      <c r="K108" s="14"/>
    </row>
    <row r="109" spans="1:11" x14ac:dyDescent="0.25">
      <c r="A109" s="20">
        <v>44627</v>
      </c>
      <c r="B109" s="21" t="s">
        <v>12282</v>
      </c>
      <c r="C109" s="319">
        <v>21</v>
      </c>
      <c r="D109" s="295"/>
      <c r="E109" s="21">
        <v>48.4</v>
      </c>
      <c r="F109" s="14"/>
      <c r="G109" s="14"/>
      <c r="H109" s="14"/>
      <c r="I109" s="14"/>
      <c r="J109" s="14"/>
      <c r="K109" s="14"/>
    </row>
    <row r="110" spans="1:11" x14ac:dyDescent="0.25">
      <c r="A110" s="20">
        <v>44627</v>
      </c>
      <c r="B110" s="21" t="s">
        <v>12283</v>
      </c>
      <c r="C110" s="319">
        <v>407</v>
      </c>
      <c r="D110" s="295"/>
      <c r="E110" s="21">
        <v>677.6</v>
      </c>
      <c r="F110" s="14"/>
      <c r="G110" s="14"/>
      <c r="H110" s="14"/>
      <c r="I110" s="14"/>
      <c r="J110" s="14"/>
      <c r="K110" s="14"/>
    </row>
    <row r="111" spans="1:11" x14ac:dyDescent="0.25">
      <c r="A111" s="20">
        <v>44627</v>
      </c>
      <c r="B111" s="21" t="s">
        <v>12284</v>
      </c>
      <c r="C111" s="319">
        <v>121</v>
      </c>
      <c r="D111" s="295"/>
      <c r="E111" s="21">
        <v>269.8</v>
      </c>
      <c r="F111" s="14"/>
      <c r="G111" s="14"/>
      <c r="H111" s="14"/>
      <c r="I111" s="14"/>
      <c r="J111" s="14"/>
      <c r="K111" s="14"/>
    </row>
    <row r="112" spans="1:11" x14ac:dyDescent="0.25">
      <c r="A112" s="20">
        <v>44627</v>
      </c>
      <c r="B112" s="21" t="s">
        <v>12285</v>
      </c>
      <c r="C112" s="184">
        <v>65</v>
      </c>
      <c r="D112" s="295"/>
      <c r="E112" s="21">
        <v>117.7</v>
      </c>
      <c r="F112" s="14"/>
      <c r="G112" s="14"/>
      <c r="H112" s="14"/>
      <c r="I112" s="14"/>
      <c r="J112" s="14"/>
      <c r="K112" s="14"/>
    </row>
    <row r="113" spans="1:11" x14ac:dyDescent="0.25">
      <c r="A113" s="20">
        <v>44627</v>
      </c>
      <c r="B113" s="21" t="s">
        <v>12286</v>
      </c>
      <c r="C113" s="184">
        <v>350</v>
      </c>
      <c r="D113" s="295"/>
      <c r="E113" s="21">
        <v>960.4</v>
      </c>
      <c r="F113" s="14"/>
      <c r="G113" s="14"/>
      <c r="H113" s="14"/>
      <c r="I113" s="14"/>
      <c r="J113" s="14"/>
      <c r="K113" s="14"/>
    </row>
    <row r="114" spans="1:11" x14ac:dyDescent="0.25">
      <c r="A114" s="20">
        <v>44627</v>
      </c>
      <c r="B114" s="21" t="s">
        <v>12287</v>
      </c>
      <c r="C114" s="184">
        <v>114</v>
      </c>
      <c r="D114" s="295"/>
      <c r="E114" s="21">
        <v>272.8</v>
      </c>
      <c r="F114" s="14"/>
      <c r="G114" s="14"/>
      <c r="H114" s="14"/>
      <c r="I114" s="14"/>
      <c r="J114" s="14"/>
      <c r="K114" s="14"/>
    </row>
    <row r="115" spans="1:11" x14ac:dyDescent="0.25">
      <c r="A115" s="20">
        <v>44627</v>
      </c>
      <c r="B115" s="21" t="s">
        <v>12288</v>
      </c>
      <c r="C115" s="184">
        <v>17</v>
      </c>
      <c r="D115" s="295"/>
      <c r="E115" s="21">
        <v>44</v>
      </c>
      <c r="F115" s="14"/>
      <c r="G115" s="14"/>
      <c r="H115" s="14"/>
      <c r="I115" s="14"/>
      <c r="J115" s="14"/>
      <c r="K115" s="14"/>
    </row>
    <row r="116" spans="1:11" x14ac:dyDescent="0.25">
      <c r="A116" s="20">
        <v>44627</v>
      </c>
      <c r="B116" s="21" t="s">
        <v>12289</v>
      </c>
      <c r="C116" s="319">
        <v>70</v>
      </c>
      <c r="D116" s="21">
        <v>152</v>
      </c>
      <c r="E116" s="295"/>
      <c r="F116" s="14"/>
      <c r="G116" s="14"/>
      <c r="H116" s="14"/>
      <c r="I116" s="14"/>
      <c r="J116" s="14"/>
      <c r="K116" s="14"/>
    </row>
    <row r="117" spans="1:11" x14ac:dyDescent="0.25">
      <c r="A117" s="20">
        <v>44627</v>
      </c>
      <c r="B117" s="21" t="s">
        <v>12290</v>
      </c>
      <c r="C117" s="319">
        <v>78</v>
      </c>
      <c r="D117" s="21">
        <v>248.03</v>
      </c>
      <c r="E117" s="295"/>
      <c r="F117" s="14"/>
      <c r="G117" s="14"/>
      <c r="H117" s="14"/>
      <c r="I117" s="14"/>
      <c r="J117" s="14"/>
      <c r="K117" s="14"/>
    </row>
    <row r="118" spans="1:11" x14ac:dyDescent="0.25">
      <c r="A118" s="20">
        <v>44627</v>
      </c>
      <c r="B118" s="21" t="s">
        <v>12291</v>
      </c>
      <c r="C118" s="184">
        <v>60</v>
      </c>
      <c r="D118" s="295"/>
      <c r="E118" s="21">
        <v>137.19999999999999</v>
      </c>
      <c r="F118" s="14"/>
      <c r="G118" s="14"/>
      <c r="H118" s="14"/>
      <c r="I118" s="14"/>
      <c r="J118" s="14"/>
      <c r="K118" s="14"/>
    </row>
    <row r="119" spans="1:11" x14ac:dyDescent="0.25">
      <c r="A119" s="20">
        <v>44627</v>
      </c>
      <c r="B119" s="21" t="s">
        <v>12292</v>
      </c>
      <c r="C119" s="184">
        <v>886</v>
      </c>
      <c r="D119" s="295"/>
      <c r="E119" s="60">
        <v>1993.2</v>
      </c>
      <c r="F119" s="14"/>
      <c r="G119" s="14"/>
      <c r="H119" s="14"/>
      <c r="I119" s="14"/>
      <c r="J119" s="14"/>
      <c r="K119" s="14"/>
    </row>
    <row r="120" spans="1:11" x14ac:dyDescent="0.25">
      <c r="A120" s="20">
        <v>44627</v>
      </c>
      <c r="B120" s="21" t="s">
        <v>12293</v>
      </c>
      <c r="C120" s="184">
        <v>136</v>
      </c>
      <c r="D120" s="48">
        <v>303.07</v>
      </c>
      <c r="E120" s="321"/>
      <c r="F120" s="14"/>
      <c r="G120" s="14"/>
      <c r="H120" s="14"/>
      <c r="I120" s="14"/>
      <c r="J120" s="14"/>
      <c r="K120" s="14"/>
    </row>
    <row r="121" spans="1:11" x14ac:dyDescent="0.25">
      <c r="A121" s="20">
        <v>44627</v>
      </c>
      <c r="B121" s="21" t="s">
        <v>12294</v>
      </c>
      <c r="C121" s="184">
        <v>87</v>
      </c>
      <c r="D121" s="321"/>
      <c r="E121" s="7">
        <v>193.6</v>
      </c>
      <c r="F121" s="14"/>
      <c r="G121" s="14"/>
      <c r="H121" s="14"/>
      <c r="I121" s="14"/>
      <c r="J121" s="14"/>
      <c r="K121" s="14"/>
    </row>
    <row r="122" spans="1:11" x14ac:dyDescent="0.25">
      <c r="A122" s="20">
        <v>44627</v>
      </c>
      <c r="B122" s="21" t="s">
        <v>12295</v>
      </c>
      <c r="C122" s="184">
        <v>81</v>
      </c>
      <c r="D122" s="321"/>
      <c r="E122" s="7">
        <v>184.8</v>
      </c>
      <c r="F122" s="14"/>
      <c r="G122" s="14"/>
      <c r="H122" s="14"/>
      <c r="I122" s="14"/>
      <c r="J122" s="14"/>
      <c r="K122" s="14"/>
    </row>
    <row r="123" spans="1:11" x14ac:dyDescent="0.25">
      <c r="A123" s="20">
        <v>44627</v>
      </c>
      <c r="B123" s="21" t="s">
        <v>12297</v>
      </c>
      <c r="C123" s="184">
        <v>108</v>
      </c>
      <c r="D123" s="321"/>
      <c r="E123" s="48">
        <v>326.16000000000003</v>
      </c>
      <c r="F123" s="14"/>
      <c r="G123" s="14"/>
      <c r="H123" s="14"/>
      <c r="I123" s="14"/>
      <c r="J123" s="14"/>
      <c r="K123" s="14"/>
    </row>
    <row r="124" spans="1:11" x14ac:dyDescent="0.25">
      <c r="A124" s="20">
        <v>44627</v>
      </c>
      <c r="B124" s="21" t="s">
        <v>12298</v>
      </c>
      <c r="C124" s="184">
        <v>46</v>
      </c>
      <c r="D124" s="7">
        <v>91.14</v>
      </c>
      <c r="E124" s="321"/>
      <c r="F124" s="14"/>
      <c r="G124" s="14"/>
      <c r="H124" s="14"/>
      <c r="I124" s="14"/>
      <c r="J124" s="14"/>
      <c r="K124" s="14"/>
    </row>
    <row r="125" spans="1:11" x14ac:dyDescent="0.25">
      <c r="A125" s="20">
        <v>44627</v>
      </c>
      <c r="B125" s="21" t="s">
        <v>12299</v>
      </c>
      <c r="C125" s="184">
        <v>60</v>
      </c>
      <c r="D125" s="7">
        <v>151.54</v>
      </c>
      <c r="E125" s="38"/>
      <c r="F125" s="14"/>
      <c r="G125" s="14"/>
      <c r="H125" s="14"/>
      <c r="I125" s="14"/>
      <c r="J125" s="14"/>
      <c r="K125" s="14"/>
    </row>
    <row r="126" spans="1:11" x14ac:dyDescent="0.25">
      <c r="A126" s="20">
        <v>44628</v>
      </c>
      <c r="B126" s="21" t="s">
        <v>12300</v>
      </c>
      <c r="C126" s="184">
        <v>96</v>
      </c>
      <c r="D126" s="7"/>
      <c r="E126" s="48">
        <v>237.6</v>
      </c>
      <c r="F126" s="14"/>
      <c r="G126" s="14"/>
      <c r="H126" s="14"/>
      <c r="I126" s="14"/>
      <c r="J126" s="14"/>
      <c r="K126" s="14"/>
    </row>
    <row r="127" spans="1:11" x14ac:dyDescent="0.25">
      <c r="A127" s="20">
        <v>44628</v>
      </c>
      <c r="B127" s="21" t="s">
        <v>12301</v>
      </c>
      <c r="C127" s="184">
        <v>266</v>
      </c>
      <c r="D127" s="48">
        <v>804.42</v>
      </c>
      <c r="E127" s="7"/>
      <c r="F127" s="14"/>
      <c r="G127" s="14"/>
      <c r="H127" s="14"/>
      <c r="I127" s="14"/>
      <c r="J127" s="14"/>
      <c r="K127" s="14"/>
    </row>
    <row r="128" spans="1:11" x14ac:dyDescent="0.25">
      <c r="A128" s="20">
        <v>44628</v>
      </c>
      <c r="B128" s="21" t="s">
        <v>12302</v>
      </c>
      <c r="C128" s="184">
        <v>944</v>
      </c>
      <c r="D128" s="7"/>
      <c r="E128" s="38">
        <v>1999.2</v>
      </c>
      <c r="F128" s="14"/>
      <c r="G128" s="14"/>
      <c r="H128" s="14"/>
      <c r="I128" s="14"/>
      <c r="J128" s="14"/>
      <c r="K128" s="14"/>
    </row>
    <row r="129" spans="1:11" x14ac:dyDescent="0.25">
      <c r="A129" s="20">
        <v>44628</v>
      </c>
      <c r="B129" s="21" t="s">
        <v>12303</v>
      </c>
      <c r="C129" s="184">
        <v>10</v>
      </c>
      <c r="D129" s="48"/>
      <c r="E129" s="7">
        <v>44</v>
      </c>
      <c r="F129" s="23"/>
      <c r="H129" s="14"/>
      <c r="I129" s="14"/>
      <c r="J129" s="14"/>
      <c r="K129" s="14"/>
    </row>
    <row r="130" spans="1:11" x14ac:dyDescent="0.25">
      <c r="A130" s="20">
        <v>44628</v>
      </c>
      <c r="B130" s="21" t="s">
        <v>12304</v>
      </c>
      <c r="C130" s="184">
        <v>161</v>
      </c>
      <c r="D130" s="7"/>
      <c r="E130" s="7">
        <v>316.8</v>
      </c>
      <c r="F130" s="23"/>
      <c r="H130" s="14"/>
      <c r="I130" s="14"/>
      <c r="J130" s="14"/>
      <c r="K130" s="14"/>
    </row>
    <row r="131" spans="1:11" x14ac:dyDescent="0.25">
      <c r="A131" s="20">
        <v>44628</v>
      </c>
      <c r="B131" s="21" t="s">
        <v>12305</v>
      </c>
      <c r="C131" s="184">
        <v>135</v>
      </c>
      <c r="D131" s="7"/>
      <c r="E131" s="7">
        <v>281.39999999999998</v>
      </c>
      <c r="F131" s="14"/>
      <c r="G131" s="14"/>
      <c r="H131" s="14"/>
      <c r="I131" s="14"/>
      <c r="J131" s="14"/>
      <c r="K131" s="14"/>
    </row>
    <row r="132" spans="1:11" x14ac:dyDescent="0.25">
      <c r="A132" s="20">
        <v>44628</v>
      </c>
      <c r="B132" s="21" t="s">
        <v>12306</v>
      </c>
      <c r="C132" s="184">
        <v>336</v>
      </c>
      <c r="D132" s="48"/>
      <c r="E132" s="7">
        <v>873.62</v>
      </c>
      <c r="F132" s="14"/>
      <c r="G132" s="14"/>
      <c r="H132" s="14"/>
      <c r="I132" s="14"/>
      <c r="J132" s="14"/>
      <c r="K132" s="14"/>
    </row>
    <row r="133" spans="1:11" x14ac:dyDescent="0.25">
      <c r="A133" s="20">
        <v>44628</v>
      </c>
      <c r="B133" s="21" t="s">
        <v>12307</v>
      </c>
      <c r="C133" s="184">
        <v>94</v>
      </c>
      <c r="D133" s="7"/>
      <c r="E133" s="7">
        <v>321</v>
      </c>
      <c r="F133" s="14"/>
      <c r="G133" s="14"/>
    </row>
    <row r="134" spans="1:11" x14ac:dyDescent="0.25">
      <c r="A134" s="20">
        <v>44628</v>
      </c>
      <c r="B134" s="21" t="s">
        <v>12308</v>
      </c>
      <c r="C134" s="184">
        <v>10</v>
      </c>
      <c r="D134" s="7"/>
      <c r="E134" s="7">
        <v>44</v>
      </c>
      <c r="F134" s="14"/>
      <c r="G134" s="14"/>
    </row>
    <row r="135" spans="1:11" x14ac:dyDescent="0.25">
      <c r="A135" s="20">
        <v>44628</v>
      </c>
      <c r="B135" s="21" t="s">
        <v>12309</v>
      </c>
      <c r="C135" s="184">
        <v>135</v>
      </c>
      <c r="D135" s="48">
        <v>397.78</v>
      </c>
      <c r="E135" s="7"/>
      <c r="F135" s="14"/>
      <c r="G135" s="14"/>
      <c r="H135" s="14"/>
      <c r="I135" s="14"/>
      <c r="J135" s="14"/>
      <c r="K135" s="14"/>
    </row>
    <row r="136" spans="1:11" x14ac:dyDescent="0.25">
      <c r="A136" s="20">
        <v>44628</v>
      </c>
      <c r="B136" s="21" t="s">
        <v>12310</v>
      </c>
      <c r="C136" s="184">
        <v>107</v>
      </c>
      <c r="D136" s="7"/>
      <c r="E136" s="7">
        <v>330</v>
      </c>
      <c r="F136" s="14"/>
      <c r="G136" s="14"/>
      <c r="H136" s="14"/>
      <c r="I136" s="14"/>
      <c r="J136" s="14"/>
      <c r="K136" s="14"/>
    </row>
    <row r="137" spans="1:11" x14ac:dyDescent="0.25">
      <c r="A137" s="20">
        <v>44628</v>
      </c>
      <c r="B137" s="21" t="s">
        <v>12311</v>
      </c>
      <c r="C137" s="184">
        <v>67</v>
      </c>
      <c r="D137" s="48"/>
      <c r="E137" s="7">
        <v>136.4</v>
      </c>
      <c r="F137" s="14"/>
      <c r="G137" s="14"/>
      <c r="H137" s="14"/>
      <c r="I137" s="14"/>
      <c r="J137" s="14"/>
      <c r="K137" s="14"/>
    </row>
    <row r="138" spans="1:11" x14ac:dyDescent="0.25">
      <c r="A138" s="20">
        <v>44628</v>
      </c>
      <c r="B138" s="21" t="s">
        <v>12312</v>
      </c>
      <c r="C138" s="184">
        <v>1066</v>
      </c>
      <c r="D138" s="7"/>
      <c r="E138" s="38">
        <v>1911.14</v>
      </c>
      <c r="F138" s="14"/>
      <c r="G138" s="14"/>
      <c r="H138" s="14"/>
      <c r="I138" s="14"/>
      <c r="J138" s="14"/>
      <c r="K138" s="14"/>
    </row>
    <row r="139" spans="1:11" x14ac:dyDescent="0.25">
      <c r="A139" s="20">
        <v>44628</v>
      </c>
      <c r="B139" s="21" t="s">
        <v>12313</v>
      </c>
      <c r="C139" s="184">
        <v>186</v>
      </c>
      <c r="D139" s="7"/>
      <c r="E139" s="7">
        <v>470.8</v>
      </c>
      <c r="F139" s="14"/>
      <c r="G139" s="14"/>
      <c r="H139" s="14"/>
      <c r="I139" s="14"/>
      <c r="J139" s="14"/>
      <c r="K139" s="14"/>
    </row>
    <row r="140" spans="1:11" x14ac:dyDescent="0.25">
      <c r="A140" s="20">
        <v>44628</v>
      </c>
      <c r="B140" s="21" t="s">
        <v>12314</v>
      </c>
      <c r="C140" s="184">
        <v>28</v>
      </c>
      <c r="D140" s="48"/>
      <c r="E140" s="7">
        <v>68.599999999999994</v>
      </c>
      <c r="F140" s="14"/>
      <c r="G140" s="14"/>
      <c r="H140" s="14"/>
      <c r="I140" s="14"/>
      <c r="J140" s="14"/>
      <c r="K140" s="14"/>
    </row>
    <row r="141" spans="1:11" x14ac:dyDescent="0.25">
      <c r="A141" s="20">
        <v>44628</v>
      </c>
      <c r="B141" s="21" t="s">
        <v>12315</v>
      </c>
      <c r="C141" s="184">
        <v>13</v>
      </c>
      <c r="D141" s="7"/>
      <c r="E141" s="7">
        <v>57</v>
      </c>
      <c r="F141" s="14"/>
      <c r="G141" s="14"/>
      <c r="H141" s="14"/>
      <c r="I141" s="14"/>
      <c r="J141" s="14"/>
      <c r="K141" s="14"/>
    </row>
    <row r="142" spans="1:11" x14ac:dyDescent="0.25">
      <c r="A142" s="20">
        <v>44628</v>
      </c>
      <c r="B142" s="21" t="s">
        <v>12316</v>
      </c>
      <c r="C142" s="184">
        <v>113</v>
      </c>
      <c r="D142" s="7"/>
      <c r="E142" s="7">
        <v>249.9</v>
      </c>
      <c r="F142" s="14"/>
      <c r="G142" s="14"/>
      <c r="H142" s="14"/>
      <c r="I142" s="14"/>
      <c r="J142" s="14"/>
      <c r="K142" s="14"/>
    </row>
    <row r="143" spans="1:11" x14ac:dyDescent="0.25">
      <c r="A143" s="20">
        <v>44628</v>
      </c>
      <c r="B143" s="21" t="s">
        <v>12317</v>
      </c>
      <c r="C143" s="184">
        <v>375</v>
      </c>
      <c r="D143" s="7"/>
      <c r="E143" s="7">
        <v>776.16</v>
      </c>
      <c r="F143" s="14"/>
      <c r="G143" s="14"/>
      <c r="H143" s="14"/>
      <c r="I143" s="14"/>
      <c r="J143" s="14"/>
      <c r="K143" s="14"/>
    </row>
    <row r="144" spans="1:11" x14ac:dyDescent="0.25">
      <c r="A144" s="20">
        <v>44628</v>
      </c>
      <c r="B144" s="21" t="s">
        <v>12318</v>
      </c>
      <c r="C144" s="184">
        <v>39</v>
      </c>
      <c r="D144" s="7"/>
      <c r="E144" s="7">
        <v>83.6</v>
      </c>
      <c r="F144" s="14"/>
      <c r="G144" s="14"/>
      <c r="H144" s="14"/>
      <c r="I144" s="14"/>
      <c r="J144" s="14"/>
      <c r="K144" s="14"/>
    </row>
    <row r="145" spans="1:11" x14ac:dyDescent="0.25">
      <c r="A145" s="20">
        <v>44628</v>
      </c>
      <c r="B145" s="21" t="s">
        <v>12319</v>
      </c>
      <c r="C145" s="184">
        <v>96</v>
      </c>
      <c r="D145" s="7"/>
      <c r="E145" s="7">
        <v>246.4</v>
      </c>
      <c r="F145" s="14"/>
      <c r="G145" s="14"/>
      <c r="H145" s="14"/>
      <c r="I145" s="14"/>
      <c r="J145" s="14"/>
      <c r="K145" s="14"/>
    </row>
    <row r="146" spans="1:11" x14ac:dyDescent="0.25">
      <c r="A146" s="20">
        <v>44628</v>
      </c>
      <c r="B146" s="21" t="s">
        <v>12320</v>
      </c>
      <c r="C146" s="184">
        <v>444</v>
      </c>
      <c r="D146" s="7"/>
      <c r="E146" s="7">
        <v>739.2</v>
      </c>
      <c r="F146" s="14"/>
      <c r="G146" s="14"/>
      <c r="H146" s="14"/>
      <c r="I146" s="14"/>
      <c r="J146" s="14"/>
      <c r="K146" s="14"/>
    </row>
    <row r="147" spans="1:11" x14ac:dyDescent="0.25">
      <c r="A147" s="20">
        <v>44628</v>
      </c>
      <c r="B147" s="21" t="s">
        <v>12321</v>
      </c>
      <c r="C147" s="184">
        <v>1057</v>
      </c>
      <c r="D147" s="48"/>
      <c r="E147" s="38">
        <v>2713.92</v>
      </c>
      <c r="F147" s="14"/>
      <c r="G147" s="14"/>
      <c r="H147" s="14"/>
      <c r="I147" s="14"/>
      <c r="J147" s="14"/>
      <c r="K147" s="14"/>
    </row>
    <row r="148" spans="1:11" x14ac:dyDescent="0.25">
      <c r="A148" s="20">
        <v>44628</v>
      </c>
      <c r="B148" s="21" t="s">
        <v>12322</v>
      </c>
      <c r="C148" s="184">
        <v>144</v>
      </c>
      <c r="D148" s="48">
        <v>303.07</v>
      </c>
      <c r="E148" s="7"/>
      <c r="F148" s="23"/>
      <c r="H148" s="14"/>
      <c r="I148" s="14"/>
      <c r="J148" s="14"/>
      <c r="K148" s="14"/>
    </row>
    <row r="149" spans="1:11" x14ac:dyDescent="0.25">
      <c r="A149" s="20">
        <v>44628</v>
      </c>
      <c r="B149" s="21" t="s">
        <v>12323</v>
      </c>
      <c r="C149" s="184">
        <v>391</v>
      </c>
      <c r="D149" s="7"/>
      <c r="E149" s="7">
        <v>880</v>
      </c>
      <c r="F149" s="23"/>
      <c r="H149" s="14"/>
      <c r="I149" s="14"/>
      <c r="J149" s="14"/>
      <c r="K149" s="14"/>
    </row>
    <row r="150" spans="1:11" x14ac:dyDescent="0.25">
      <c r="A150" s="20">
        <v>44628</v>
      </c>
      <c r="B150" s="21" t="s">
        <v>12324</v>
      </c>
      <c r="C150" s="184">
        <v>114</v>
      </c>
      <c r="D150" s="48"/>
      <c r="E150" s="7">
        <v>250.8</v>
      </c>
      <c r="F150" s="14"/>
      <c r="G150" s="14"/>
      <c r="H150" s="14"/>
      <c r="I150" s="14"/>
      <c r="J150" s="14"/>
      <c r="K150" s="14"/>
    </row>
    <row r="151" spans="1:11" x14ac:dyDescent="0.25">
      <c r="A151" s="20">
        <v>44628</v>
      </c>
      <c r="B151" s="21" t="s">
        <v>12325</v>
      </c>
      <c r="C151" s="184">
        <v>85</v>
      </c>
      <c r="D151" s="7"/>
      <c r="E151" s="7">
        <v>167.2</v>
      </c>
      <c r="F151" s="14"/>
      <c r="G151" s="14"/>
      <c r="H151" s="14"/>
      <c r="I151" s="14"/>
      <c r="J151" s="14"/>
      <c r="K151" s="14"/>
    </row>
    <row r="152" spans="1:11" x14ac:dyDescent="0.25">
      <c r="A152" s="20">
        <v>44628</v>
      </c>
      <c r="B152" s="21" t="s">
        <v>12326</v>
      </c>
      <c r="C152" s="184">
        <v>148</v>
      </c>
      <c r="D152" s="21"/>
      <c r="E152" s="21">
        <v>246.4</v>
      </c>
      <c r="F152" s="14"/>
      <c r="G152" s="14"/>
      <c r="H152" s="14"/>
      <c r="I152" s="14"/>
      <c r="J152" s="14"/>
      <c r="K152" s="14"/>
    </row>
    <row r="153" spans="1:11" x14ac:dyDescent="0.25">
      <c r="A153" s="20">
        <v>44628</v>
      </c>
      <c r="B153" s="21" t="s">
        <v>12327</v>
      </c>
      <c r="C153" s="184">
        <v>103</v>
      </c>
      <c r="D153" s="112">
        <v>318.82</v>
      </c>
      <c r="E153" s="21"/>
      <c r="F153" s="14"/>
      <c r="G153" s="14"/>
      <c r="H153" s="14"/>
      <c r="I153" s="14"/>
      <c r="J153" s="14"/>
      <c r="K153" s="14"/>
    </row>
    <row r="154" spans="1:11" x14ac:dyDescent="0.25">
      <c r="A154" s="20">
        <v>44628</v>
      </c>
      <c r="B154" s="21" t="s">
        <v>12328</v>
      </c>
      <c r="C154" s="184">
        <v>78</v>
      </c>
      <c r="D154" s="21"/>
      <c r="E154" s="21">
        <v>186</v>
      </c>
      <c r="F154" s="14"/>
      <c r="G154" s="14"/>
      <c r="H154" s="14"/>
      <c r="I154" s="14"/>
      <c r="J154" s="14"/>
      <c r="K154" s="14"/>
    </row>
    <row r="155" spans="1:11" x14ac:dyDescent="0.25">
      <c r="A155" s="20">
        <v>44628</v>
      </c>
      <c r="B155" s="21" t="s">
        <v>12329</v>
      </c>
      <c r="C155" s="184">
        <v>96</v>
      </c>
      <c r="D155" s="21"/>
      <c r="E155" s="21">
        <v>295.68</v>
      </c>
      <c r="F155" s="14"/>
      <c r="G155" s="14"/>
      <c r="H155" s="14"/>
      <c r="I155" s="14"/>
      <c r="J155" s="14"/>
      <c r="K155" s="14"/>
    </row>
    <row r="156" spans="1:11" x14ac:dyDescent="0.25">
      <c r="A156" s="250">
        <v>44628</v>
      </c>
      <c r="B156" s="21" t="s">
        <v>12330</v>
      </c>
      <c r="C156" s="184">
        <v>70</v>
      </c>
      <c r="D156" s="21"/>
      <c r="E156" s="21">
        <v>123.2</v>
      </c>
      <c r="F156" s="14"/>
      <c r="G156" s="14"/>
      <c r="H156" s="14"/>
      <c r="I156" s="14"/>
      <c r="J156" s="14"/>
      <c r="K156" s="14"/>
    </row>
    <row r="157" spans="1:11" x14ac:dyDescent="0.25">
      <c r="A157" s="250">
        <v>44628</v>
      </c>
      <c r="B157" s="21" t="s">
        <v>12332</v>
      </c>
      <c r="C157" s="184">
        <v>18</v>
      </c>
      <c r="D157" s="112"/>
      <c r="E157" s="21">
        <v>101</v>
      </c>
      <c r="F157" s="14"/>
      <c r="G157" s="14"/>
      <c r="H157" s="14"/>
      <c r="I157" s="14"/>
      <c r="J157" s="14"/>
      <c r="K157" s="14"/>
    </row>
    <row r="158" spans="1:11" x14ac:dyDescent="0.25">
      <c r="A158" s="250">
        <v>44628</v>
      </c>
      <c r="B158" s="21" t="s">
        <v>12334</v>
      </c>
      <c r="C158" s="184">
        <v>30</v>
      </c>
      <c r="D158" s="21">
        <v>78.349999999999994</v>
      </c>
      <c r="E158" s="60"/>
      <c r="F158" s="14"/>
      <c r="G158" s="14"/>
      <c r="H158" s="14"/>
      <c r="I158" s="14"/>
      <c r="J158" s="14"/>
      <c r="K158" s="14"/>
    </row>
    <row r="159" spans="1:11" x14ac:dyDescent="0.25">
      <c r="A159" s="250">
        <v>44628</v>
      </c>
      <c r="B159" s="21" t="s">
        <v>12335</v>
      </c>
      <c r="C159" s="184">
        <v>80</v>
      </c>
      <c r="D159" s="21">
        <v>205.66</v>
      </c>
      <c r="E159" s="60"/>
      <c r="F159" s="14"/>
      <c r="G159" s="14"/>
      <c r="H159" s="14"/>
      <c r="I159" s="14"/>
      <c r="J159" s="14"/>
      <c r="K159" s="14"/>
    </row>
    <row r="160" spans="1:11" x14ac:dyDescent="0.25">
      <c r="A160" s="250">
        <v>44629</v>
      </c>
      <c r="B160" s="21" t="s">
        <v>12336</v>
      </c>
      <c r="C160" s="184">
        <v>50</v>
      </c>
      <c r="D160" s="21">
        <v>162.43</v>
      </c>
      <c r="E160" s="60"/>
      <c r="F160" s="14"/>
      <c r="G160" s="14"/>
      <c r="H160" s="14"/>
      <c r="I160" s="14"/>
      <c r="J160" s="14"/>
      <c r="K160" s="14"/>
    </row>
    <row r="161" spans="1:11" x14ac:dyDescent="0.25">
      <c r="A161" s="250">
        <v>44629</v>
      </c>
      <c r="B161" s="21" t="s">
        <v>12337</v>
      </c>
      <c r="C161" s="184">
        <v>37</v>
      </c>
      <c r="D161" s="21"/>
      <c r="E161" s="112">
        <v>61.6</v>
      </c>
      <c r="F161" s="14"/>
      <c r="G161" s="14"/>
      <c r="H161" s="14"/>
      <c r="I161" s="14"/>
      <c r="J161" s="14"/>
      <c r="K161" s="14"/>
    </row>
    <row r="162" spans="1:11" x14ac:dyDescent="0.25">
      <c r="A162" s="250">
        <v>44629</v>
      </c>
      <c r="B162" s="21" t="s">
        <v>12338</v>
      </c>
      <c r="C162" s="184">
        <v>37</v>
      </c>
      <c r="D162" s="21">
        <v>75.77</v>
      </c>
      <c r="E162" s="21"/>
      <c r="F162" s="14"/>
      <c r="G162" s="14"/>
      <c r="H162" s="14"/>
      <c r="I162" s="14"/>
      <c r="J162" s="14"/>
      <c r="K162" s="14"/>
    </row>
    <row r="163" spans="1:11" x14ac:dyDescent="0.25">
      <c r="A163" s="250">
        <v>44629</v>
      </c>
      <c r="B163" s="21" t="s">
        <v>12339</v>
      </c>
      <c r="C163" s="184">
        <v>126</v>
      </c>
      <c r="D163" s="21">
        <v>294.45999999999998</v>
      </c>
      <c r="E163" s="60"/>
      <c r="F163" s="14"/>
      <c r="G163" s="14"/>
      <c r="H163" s="14"/>
      <c r="I163" s="14"/>
      <c r="J163" s="14"/>
      <c r="K163" s="14"/>
    </row>
    <row r="164" spans="1:11" x14ac:dyDescent="0.25">
      <c r="A164" s="250">
        <v>44629</v>
      </c>
      <c r="B164" s="21" t="s">
        <v>12340</v>
      </c>
      <c r="C164" s="184">
        <v>29</v>
      </c>
      <c r="D164" s="21"/>
      <c r="E164" s="112">
        <v>61.6</v>
      </c>
      <c r="F164" s="14"/>
      <c r="G164" s="14"/>
      <c r="H164" s="14"/>
      <c r="I164" s="14"/>
      <c r="J164" s="14"/>
      <c r="K164" s="14"/>
    </row>
    <row r="165" spans="1:11" x14ac:dyDescent="0.25">
      <c r="A165" s="250">
        <v>44629</v>
      </c>
      <c r="B165" s="21" t="s">
        <v>12341</v>
      </c>
      <c r="C165" s="184">
        <v>24</v>
      </c>
      <c r="D165" s="112">
        <v>73.06</v>
      </c>
      <c r="E165" s="296"/>
      <c r="F165" s="23"/>
      <c r="H165" s="14"/>
      <c r="I165" s="14"/>
      <c r="J165" s="14"/>
      <c r="K165" s="14"/>
    </row>
    <row r="166" spans="1:11" x14ac:dyDescent="0.25">
      <c r="A166" s="250">
        <v>44629</v>
      </c>
      <c r="B166" s="21" t="s">
        <v>12342</v>
      </c>
      <c r="C166" s="184">
        <v>33</v>
      </c>
      <c r="D166" s="296"/>
      <c r="E166" s="112">
        <v>70.400000000000006</v>
      </c>
      <c r="F166" s="23"/>
      <c r="H166" s="14"/>
      <c r="I166" s="14"/>
      <c r="J166" s="14"/>
      <c r="K166" s="14"/>
    </row>
    <row r="167" spans="1:11" x14ac:dyDescent="0.25">
      <c r="A167" s="250">
        <v>44629</v>
      </c>
      <c r="B167" s="21" t="s">
        <v>12343</v>
      </c>
      <c r="C167" s="184">
        <v>10</v>
      </c>
      <c r="D167" s="112">
        <v>59.53</v>
      </c>
      <c r="E167" s="296"/>
      <c r="F167" s="14"/>
      <c r="G167" s="14"/>
      <c r="H167" s="14"/>
      <c r="I167" s="14"/>
      <c r="J167" s="14"/>
      <c r="K167" s="14"/>
    </row>
    <row r="168" spans="1:11" x14ac:dyDescent="0.25">
      <c r="A168" s="250">
        <v>44629</v>
      </c>
      <c r="B168" s="21" t="s">
        <v>12344</v>
      </c>
      <c r="C168" s="184">
        <v>10</v>
      </c>
      <c r="D168" s="296"/>
      <c r="E168" s="21">
        <v>51.78</v>
      </c>
      <c r="F168" s="14"/>
      <c r="G168" s="14"/>
      <c r="H168" s="14"/>
      <c r="I168" s="14"/>
      <c r="J168" s="14"/>
      <c r="K168" s="14"/>
    </row>
    <row r="169" spans="1:11" x14ac:dyDescent="0.25">
      <c r="A169" s="250">
        <v>44629</v>
      </c>
      <c r="B169" s="21" t="s">
        <v>12345</v>
      </c>
      <c r="C169" s="184">
        <v>720</v>
      </c>
      <c r="D169" s="296"/>
      <c r="E169" s="60">
        <v>1848</v>
      </c>
      <c r="F169" s="14"/>
      <c r="G169" s="14"/>
      <c r="H169" s="14"/>
      <c r="I169" s="14"/>
      <c r="J169" s="14"/>
      <c r="K169" s="14"/>
    </row>
    <row r="170" spans="1:11" x14ac:dyDescent="0.25">
      <c r="A170" s="250">
        <v>44629</v>
      </c>
      <c r="B170" s="21" t="s">
        <v>12346</v>
      </c>
      <c r="C170" s="184">
        <v>50</v>
      </c>
      <c r="D170" s="296"/>
      <c r="E170" s="21">
        <v>123.2</v>
      </c>
      <c r="F170" s="14"/>
      <c r="G170" s="14"/>
      <c r="H170" s="14"/>
      <c r="I170" s="14"/>
      <c r="J170" s="14"/>
      <c r="K170" s="14"/>
    </row>
    <row r="171" spans="1:11" x14ac:dyDescent="0.25">
      <c r="A171" s="250">
        <v>44629</v>
      </c>
      <c r="B171" s="21" t="s">
        <v>12347</v>
      </c>
      <c r="C171" s="184">
        <v>60</v>
      </c>
      <c r="D171" s="296"/>
      <c r="E171" s="21">
        <v>147</v>
      </c>
      <c r="F171" s="14"/>
      <c r="G171" s="14"/>
      <c r="H171" s="14"/>
      <c r="I171" s="14"/>
      <c r="J171" s="14"/>
      <c r="K171" s="14"/>
    </row>
    <row r="172" spans="1:11" x14ac:dyDescent="0.25">
      <c r="A172" s="250">
        <v>44629</v>
      </c>
      <c r="B172" s="21" t="s">
        <v>12348</v>
      </c>
      <c r="C172" s="184">
        <v>135</v>
      </c>
      <c r="D172" s="21">
        <v>397.78</v>
      </c>
      <c r="E172" s="296"/>
      <c r="F172" s="14"/>
      <c r="G172" s="14"/>
      <c r="H172" s="14"/>
      <c r="I172" s="14"/>
      <c r="J172" s="14"/>
      <c r="K172" s="14"/>
    </row>
    <row r="173" spans="1:11" x14ac:dyDescent="0.25">
      <c r="A173" s="250">
        <v>44629</v>
      </c>
      <c r="B173" s="21" t="s">
        <v>12349</v>
      </c>
      <c r="C173" s="322">
        <v>33</v>
      </c>
      <c r="D173" s="21">
        <v>92</v>
      </c>
      <c r="E173" s="296"/>
      <c r="F173" s="14"/>
      <c r="G173" s="14"/>
      <c r="H173" s="14"/>
      <c r="I173" s="14"/>
      <c r="J173" s="14"/>
      <c r="K173" s="14"/>
    </row>
    <row r="174" spans="1:11" x14ac:dyDescent="0.25">
      <c r="A174" s="250">
        <v>44629</v>
      </c>
      <c r="B174" s="21" t="s">
        <v>12350</v>
      </c>
      <c r="C174" s="322">
        <v>168</v>
      </c>
      <c r="D174" s="296"/>
      <c r="E174" s="21">
        <v>369.6</v>
      </c>
      <c r="F174" s="14"/>
      <c r="G174" s="14"/>
      <c r="H174" s="14"/>
      <c r="I174" s="14"/>
      <c r="J174" s="14"/>
      <c r="K174" s="14"/>
    </row>
    <row r="175" spans="1:11" x14ac:dyDescent="0.25">
      <c r="A175" s="250">
        <v>44629</v>
      </c>
      <c r="B175" s="21" t="s">
        <v>12351</v>
      </c>
      <c r="C175" s="322">
        <v>10</v>
      </c>
      <c r="D175" s="296"/>
      <c r="E175" s="21">
        <v>44</v>
      </c>
      <c r="F175" s="14"/>
      <c r="G175" s="14"/>
      <c r="H175" s="14"/>
      <c r="I175" s="14"/>
      <c r="J175" s="14"/>
      <c r="K175" s="14"/>
    </row>
    <row r="176" spans="1:11" x14ac:dyDescent="0.25">
      <c r="A176" s="250">
        <v>44629</v>
      </c>
      <c r="B176" s="21" t="s">
        <v>12352</v>
      </c>
      <c r="C176" s="322">
        <v>22</v>
      </c>
      <c r="D176" s="112">
        <v>61.11</v>
      </c>
      <c r="E176" s="296"/>
      <c r="F176" s="14"/>
      <c r="G176" s="14"/>
      <c r="H176" s="14"/>
      <c r="I176" s="14"/>
      <c r="J176" s="14"/>
      <c r="K176" s="14"/>
    </row>
    <row r="177" spans="1:11" x14ac:dyDescent="0.25">
      <c r="A177" s="250">
        <v>44629</v>
      </c>
      <c r="B177" s="21" t="s">
        <v>12353</v>
      </c>
      <c r="C177" s="322">
        <v>1035</v>
      </c>
      <c r="D177" s="296"/>
      <c r="E177" s="60">
        <v>2469.2399999999998</v>
      </c>
      <c r="F177" s="14"/>
      <c r="G177" s="14"/>
      <c r="H177" s="14"/>
      <c r="I177" s="14"/>
      <c r="J177" s="14"/>
      <c r="K177" s="14"/>
    </row>
    <row r="178" spans="1:11" x14ac:dyDescent="0.25">
      <c r="A178" s="250">
        <v>44629</v>
      </c>
      <c r="B178" s="21" t="s">
        <v>12354</v>
      </c>
      <c r="C178" s="322">
        <v>915</v>
      </c>
      <c r="D178" s="296"/>
      <c r="E178" s="60">
        <v>1887.48</v>
      </c>
      <c r="F178" s="14"/>
      <c r="G178" s="14"/>
      <c r="H178" s="14"/>
      <c r="I178" s="14"/>
      <c r="J178" s="14"/>
      <c r="K178" s="14"/>
    </row>
    <row r="179" spans="1:11" x14ac:dyDescent="0.25">
      <c r="A179" s="250">
        <v>44629</v>
      </c>
      <c r="B179" s="21" t="s">
        <v>12355</v>
      </c>
      <c r="C179" s="322">
        <v>770</v>
      </c>
      <c r="D179" s="296"/>
      <c r="E179" s="60">
        <v>1690.6</v>
      </c>
      <c r="F179" s="14"/>
      <c r="G179" s="14"/>
      <c r="H179" s="14"/>
      <c r="I179" s="14"/>
      <c r="J179" s="14"/>
      <c r="K179" s="14"/>
    </row>
    <row r="180" spans="1:11" x14ac:dyDescent="0.25">
      <c r="A180" s="20">
        <v>44629</v>
      </c>
      <c r="B180" s="21" t="s">
        <v>12356</v>
      </c>
      <c r="C180" s="323">
        <v>48</v>
      </c>
      <c r="D180" s="296"/>
      <c r="E180" s="21">
        <v>102.9</v>
      </c>
      <c r="F180" s="14"/>
      <c r="G180" s="14"/>
      <c r="H180" s="14"/>
      <c r="I180" s="14"/>
      <c r="J180" s="14"/>
      <c r="K180" s="14"/>
    </row>
    <row r="181" spans="1:11" x14ac:dyDescent="0.25">
      <c r="A181" s="20">
        <v>44629</v>
      </c>
      <c r="B181" s="21" t="s">
        <v>12357</v>
      </c>
      <c r="C181" s="323">
        <v>242</v>
      </c>
      <c r="D181" s="296"/>
      <c r="E181" s="21">
        <v>497.2</v>
      </c>
      <c r="F181" s="14"/>
      <c r="G181" s="14"/>
      <c r="H181" s="14"/>
      <c r="I181" s="14"/>
      <c r="J181" s="14"/>
      <c r="K181" s="14"/>
    </row>
    <row r="182" spans="1:11" x14ac:dyDescent="0.25">
      <c r="A182" s="20">
        <v>44629</v>
      </c>
      <c r="B182" s="21" t="s">
        <v>12358</v>
      </c>
      <c r="C182" s="323">
        <v>27</v>
      </c>
      <c r="D182" s="296"/>
      <c r="E182" s="21">
        <v>57.2</v>
      </c>
      <c r="F182" s="14"/>
      <c r="G182" s="14"/>
      <c r="H182" s="14"/>
      <c r="I182" s="14"/>
      <c r="J182" s="14"/>
      <c r="K182" s="14"/>
    </row>
    <row r="183" spans="1:11" x14ac:dyDescent="0.25">
      <c r="A183" s="20">
        <v>44629</v>
      </c>
      <c r="B183" s="21" t="s">
        <v>12359</v>
      </c>
      <c r="C183" s="296">
        <v>950</v>
      </c>
      <c r="D183" s="324"/>
      <c r="E183" s="21">
        <v>1881</v>
      </c>
      <c r="F183" s="14"/>
      <c r="G183" s="14"/>
      <c r="H183" s="14"/>
      <c r="I183" s="14"/>
      <c r="J183" s="14"/>
      <c r="K183" s="14"/>
    </row>
    <row r="184" spans="1:11" x14ac:dyDescent="0.25">
      <c r="A184" s="20">
        <v>44629</v>
      </c>
      <c r="B184" s="21" t="s">
        <v>12360</v>
      </c>
      <c r="C184" s="296">
        <v>150</v>
      </c>
      <c r="D184" s="317">
        <v>411.31</v>
      </c>
      <c r="E184" s="296"/>
      <c r="F184" s="14"/>
      <c r="G184" s="14"/>
      <c r="H184" s="14"/>
      <c r="I184" s="14"/>
      <c r="J184" s="14"/>
      <c r="K184" s="14"/>
    </row>
    <row r="185" spans="1:11" x14ac:dyDescent="0.25">
      <c r="A185" s="20">
        <v>44629</v>
      </c>
      <c r="B185" s="21" t="s">
        <v>12361</v>
      </c>
      <c r="C185" s="296">
        <v>315</v>
      </c>
      <c r="D185" s="324"/>
      <c r="E185" s="21">
        <v>554.4</v>
      </c>
      <c r="F185" s="23"/>
      <c r="H185" s="14"/>
      <c r="I185" s="14"/>
      <c r="J185" s="14"/>
      <c r="K185" s="14"/>
    </row>
    <row r="186" spans="1:11" x14ac:dyDescent="0.25">
      <c r="A186" s="20">
        <v>44629</v>
      </c>
      <c r="B186" s="21" t="s">
        <v>12362</v>
      </c>
      <c r="C186" s="296">
        <v>41</v>
      </c>
      <c r="D186" s="324"/>
      <c r="E186" s="21">
        <v>92.4</v>
      </c>
      <c r="F186" s="23"/>
      <c r="H186" s="14"/>
      <c r="I186" s="14"/>
      <c r="J186" s="14"/>
      <c r="K186" s="14"/>
    </row>
    <row r="187" spans="1:11" x14ac:dyDescent="0.25">
      <c r="A187" s="20">
        <v>44629</v>
      </c>
      <c r="B187" s="21" t="s">
        <v>12363</v>
      </c>
      <c r="C187" s="296">
        <v>23</v>
      </c>
      <c r="D187" s="317">
        <v>61.11</v>
      </c>
      <c r="E187" s="296"/>
      <c r="F187" s="14"/>
      <c r="G187" s="14"/>
      <c r="H187" s="14"/>
      <c r="I187" s="14"/>
      <c r="J187" s="14"/>
      <c r="K187" s="14"/>
    </row>
    <row r="188" spans="1:11" x14ac:dyDescent="0.25">
      <c r="A188" s="20">
        <v>44629</v>
      </c>
      <c r="B188" s="21" t="s">
        <v>12364</v>
      </c>
      <c r="C188" s="184">
        <v>92</v>
      </c>
      <c r="D188" s="112">
        <v>246.25</v>
      </c>
      <c r="E188" s="296"/>
      <c r="F188" s="14"/>
      <c r="G188" s="14"/>
      <c r="H188" s="14"/>
      <c r="I188" s="14"/>
      <c r="J188" s="14"/>
      <c r="K188" s="14"/>
    </row>
    <row r="189" spans="1:11" x14ac:dyDescent="0.25">
      <c r="A189" s="20">
        <v>44629</v>
      </c>
      <c r="B189" s="21" t="s">
        <v>12365</v>
      </c>
      <c r="C189" s="184">
        <v>1863</v>
      </c>
      <c r="D189" s="296"/>
      <c r="E189" s="60">
        <v>3728.25</v>
      </c>
      <c r="F189" s="14"/>
      <c r="G189" s="14"/>
      <c r="H189" s="14"/>
      <c r="I189" s="14"/>
      <c r="J189" s="14"/>
      <c r="K189" s="14"/>
    </row>
    <row r="190" spans="1:11" x14ac:dyDescent="0.25">
      <c r="A190" s="20">
        <v>44630</v>
      </c>
      <c r="B190" s="21" t="s">
        <v>12366</v>
      </c>
      <c r="C190" s="184">
        <v>25</v>
      </c>
      <c r="D190" s="296"/>
      <c r="E190" s="21">
        <v>77</v>
      </c>
      <c r="F190" s="14"/>
      <c r="G190" s="14"/>
      <c r="H190" s="14"/>
      <c r="I190" s="14"/>
      <c r="J190" s="14"/>
      <c r="K190" s="14"/>
    </row>
    <row r="191" spans="1:11" x14ac:dyDescent="0.25">
      <c r="A191" s="20">
        <v>44630</v>
      </c>
      <c r="B191" s="21" t="s">
        <v>12367</v>
      </c>
      <c r="C191" s="184">
        <v>3900</v>
      </c>
      <c r="D191" s="296"/>
      <c r="E191" s="60">
        <v>7814.4</v>
      </c>
      <c r="F191" s="14"/>
      <c r="G191" s="14"/>
      <c r="H191" s="14"/>
      <c r="I191" s="14"/>
      <c r="J191" s="14"/>
      <c r="K191" s="14"/>
    </row>
    <row r="192" spans="1:11" x14ac:dyDescent="0.25">
      <c r="A192" s="20">
        <v>44630</v>
      </c>
      <c r="B192" s="21" t="s">
        <v>12368</v>
      </c>
      <c r="C192" s="184">
        <v>114</v>
      </c>
      <c r="D192" s="296"/>
      <c r="E192" s="21">
        <v>455.7</v>
      </c>
      <c r="F192" s="14"/>
      <c r="G192" s="14"/>
      <c r="H192" s="14"/>
      <c r="I192" s="14"/>
      <c r="J192" s="14"/>
      <c r="K192" s="14"/>
    </row>
    <row r="193" spans="1:11" x14ac:dyDescent="0.25">
      <c r="A193" s="20">
        <v>44630</v>
      </c>
      <c r="B193" s="21" t="s">
        <v>12369</v>
      </c>
      <c r="C193" s="184">
        <v>50</v>
      </c>
      <c r="D193" s="296"/>
      <c r="E193" s="21">
        <v>137.19999999999999</v>
      </c>
      <c r="F193" s="14"/>
      <c r="G193" s="14"/>
      <c r="H193" s="14"/>
      <c r="I193" s="14"/>
      <c r="J193" s="14"/>
      <c r="K193" s="14"/>
    </row>
    <row r="194" spans="1:11" x14ac:dyDescent="0.25">
      <c r="A194" s="20">
        <v>44630</v>
      </c>
      <c r="B194" s="21" t="s">
        <v>12371</v>
      </c>
      <c r="C194" s="184">
        <v>33</v>
      </c>
      <c r="D194" s="296"/>
      <c r="E194" s="21">
        <v>206.8</v>
      </c>
      <c r="F194" s="14"/>
      <c r="G194" s="14"/>
      <c r="H194" s="14"/>
      <c r="I194" s="14"/>
      <c r="J194" s="14"/>
      <c r="K194" s="14"/>
    </row>
    <row r="195" spans="1:11" x14ac:dyDescent="0.25">
      <c r="A195" s="20">
        <v>44630</v>
      </c>
      <c r="B195" s="21" t="s">
        <v>12373</v>
      </c>
      <c r="C195" s="184">
        <v>355</v>
      </c>
      <c r="D195" s="296"/>
      <c r="E195" s="21">
        <v>748.32</v>
      </c>
      <c r="F195" s="287"/>
      <c r="G195" s="14"/>
      <c r="H195" s="14"/>
      <c r="I195" s="14"/>
      <c r="J195" s="14"/>
      <c r="K195" s="14"/>
    </row>
    <row r="196" spans="1:11" x14ac:dyDescent="0.25">
      <c r="A196" s="20">
        <v>44630</v>
      </c>
      <c r="B196" s="21" t="s">
        <v>12374</v>
      </c>
      <c r="C196" s="184">
        <v>117</v>
      </c>
      <c r="D196" s="296"/>
      <c r="E196" s="21">
        <v>404.8</v>
      </c>
      <c r="F196" s="14"/>
      <c r="G196" s="14"/>
      <c r="H196" s="14"/>
      <c r="I196" s="14"/>
      <c r="J196" s="14"/>
      <c r="K196" s="14"/>
    </row>
    <row r="197" spans="1:11" x14ac:dyDescent="0.25">
      <c r="A197" s="20">
        <v>44630</v>
      </c>
      <c r="B197" s="21" t="s">
        <v>12375</v>
      </c>
      <c r="C197" s="184">
        <v>20</v>
      </c>
      <c r="D197" s="21"/>
      <c r="E197" s="21">
        <v>49</v>
      </c>
      <c r="F197" s="14"/>
      <c r="G197" s="14"/>
      <c r="H197" s="14"/>
      <c r="I197" s="14"/>
      <c r="J197" s="14"/>
      <c r="K197" s="14"/>
    </row>
    <row r="198" spans="1:11" x14ac:dyDescent="0.25">
      <c r="A198" s="20">
        <v>44630</v>
      </c>
      <c r="B198" s="21" t="s">
        <v>12376</v>
      </c>
      <c r="C198" s="280">
        <v>74</v>
      </c>
      <c r="D198" s="21"/>
      <c r="E198" s="21">
        <v>123.2</v>
      </c>
      <c r="F198" s="14"/>
      <c r="G198" s="14"/>
      <c r="H198" s="14"/>
      <c r="I198" s="14"/>
      <c r="J198" s="14"/>
      <c r="K198" s="14"/>
    </row>
    <row r="199" spans="1:11" x14ac:dyDescent="0.25">
      <c r="A199" s="20">
        <v>44630</v>
      </c>
      <c r="B199" s="21" t="s">
        <v>12377</v>
      </c>
      <c r="C199" s="184">
        <v>15</v>
      </c>
      <c r="D199" s="21"/>
      <c r="E199" s="21">
        <v>49</v>
      </c>
      <c r="F199" s="14"/>
      <c r="G199" s="14"/>
      <c r="H199" s="14"/>
      <c r="I199" s="14"/>
      <c r="J199" s="14"/>
      <c r="K199" s="14"/>
    </row>
    <row r="200" spans="1:11" x14ac:dyDescent="0.25">
      <c r="A200" s="20">
        <v>44630</v>
      </c>
      <c r="B200" s="21" t="s">
        <v>12378</v>
      </c>
      <c r="C200" s="184">
        <v>762</v>
      </c>
      <c r="D200" s="21"/>
      <c r="E200" s="60">
        <v>2095.5</v>
      </c>
      <c r="F200" s="14"/>
      <c r="G200" s="14"/>
      <c r="H200" s="14"/>
      <c r="I200" s="14"/>
      <c r="J200" s="14"/>
      <c r="K200" s="14"/>
    </row>
    <row r="201" spans="1:11" x14ac:dyDescent="0.25">
      <c r="A201" s="20">
        <v>44630</v>
      </c>
      <c r="B201" s="21" t="s">
        <v>12379</v>
      </c>
      <c r="C201" s="184">
        <v>1672</v>
      </c>
      <c r="D201" s="21"/>
      <c r="E201" s="60">
        <v>2869.5</v>
      </c>
      <c r="F201" s="23"/>
      <c r="H201" s="14"/>
      <c r="I201" s="14"/>
      <c r="J201" s="14"/>
      <c r="K201" s="14"/>
    </row>
    <row r="202" spans="1:11" x14ac:dyDescent="0.25">
      <c r="A202" s="20">
        <v>44630</v>
      </c>
      <c r="B202" s="21" t="s">
        <v>12380</v>
      </c>
      <c r="C202" s="184">
        <v>50</v>
      </c>
      <c r="D202" s="112">
        <v>168.76</v>
      </c>
      <c r="E202" s="60"/>
      <c r="F202" s="23"/>
      <c r="H202" s="14"/>
      <c r="I202" s="14"/>
      <c r="J202" s="14"/>
      <c r="K202" s="14"/>
    </row>
    <row r="203" spans="1:11" x14ac:dyDescent="0.25">
      <c r="A203" s="20">
        <v>44630</v>
      </c>
      <c r="B203" s="21" t="s">
        <v>12381</v>
      </c>
      <c r="C203" s="184">
        <v>78</v>
      </c>
      <c r="D203" s="21"/>
      <c r="E203" s="21">
        <v>181.3</v>
      </c>
      <c r="F203" s="14"/>
      <c r="G203" s="14"/>
      <c r="H203" s="14"/>
      <c r="I203" s="14"/>
      <c r="J203" s="14"/>
      <c r="K203" s="14"/>
    </row>
    <row r="204" spans="1:11" x14ac:dyDescent="0.25">
      <c r="A204" s="20">
        <v>44630</v>
      </c>
      <c r="B204" s="21" t="s">
        <v>12382</v>
      </c>
      <c r="C204" s="184">
        <v>48</v>
      </c>
      <c r="D204" s="21"/>
      <c r="E204" s="21">
        <v>142.4</v>
      </c>
      <c r="F204" s="14"/>
      <c r="G204" s="14"/>
      <c r="H204" s="14"/>
      <c r="I204" s="14"/>
      <c r="J204" s="14"/>
      <c r="K204" s="14"/>
    </row>
    <row r="205" spans="1:11" x14ac:dyDescent="0.25">
      <c r="A205" s="20">
        <v>44630</v>
      </c>
      <c r="B205" s="21" t="s">
        <v>12383</v>
      </c>
      <c r="C205" s="184">
        <v>40</v>
      </c>
      <c r="D205" s="21">
        <v>114.51</v>
      </c>
      <c r="E205" s="112"/>
      <c r="F205" s="14"/>
      <c r="G205" s="14"/>
      <c r="H205" s="14"/>
      <c r="I205" s="14"/>
      <c r="J205" s="14"/>
      <c r="K205" s="14"/>
    </row>
    <row r="206" spans="1:11" x14ac:dyDescent="0.25">
      <c r="A206" s="20">
        <v>44630</v>
      </c>
      <c r="B206" s="21" t="s">
        <v>12384</v>
      </c>
      <c r="C206" s="184">
        <v>25</v>
      </c>
      <c r="D206" s="21">
        <v>75.77</v>
      </c>
      <c r="E206" s="112"/>
      <c r="F206" s="14"/>
      <c r="G206" s="14"/>
      <c r="H206" s="14"/>
      <c r="I206" s="14"/>
      <c r="J206" s="14"/>
      <c r="K206" s="14"/>
    </row>
    <row r="207" spans="1:11" x14ac:dyDescent="0.25">
      <c r="A207" s="20">
        <v>44630</v>
      </c>
      <c r="B207" s="21" t="s">
        <v>12385</v>
      </c>
      <c r="C207" s="184">
        <v>71</v>
      </c>
      <c r="D207" s="21">
        <v>251.66</v>
      </c>
      <c r="E207" s="112"/>
      <c r="F207" s="14"/>
      <c r="G207" s="14"/>
      <c r="H207" s="14"/>
      <c r="I207" s="14"/>
      <c r="J207" s="14"/>
      <c r="K207" s="14"/>
    </row>
    <row r="208" spans="1:11" x14ac:dyDescent="0.25">
      <c r="A208" s="20">
        <v>44630</v>
      </c>
      <c r="B208" s="21" t="s">
        <v>12386</v>
      </c>
      <c r="C208" s="184">
        <v>6102</v>
      </c>
      <c r="D208" s="21"/>
      <c r="E208" s="60">
        <v>11998.8</v>
      </c>
      <c r="F208" s="14"/>
      <c r="G208" s="14"/>
      <c r="H208" s="14"/>
      <c r="I208" s="14"/>
      <c r="J208" s="14"/>
      <c r="K208" s="14"/>
    </row>
    <row r="209" spans="1:11" x14ac:dyDescent="0.25">
      <c r="A209" s="20">
        <v>44630</v>
      </c>
      <c r="B209" s="21" t="s">
        <v>12387</v>
      </c>
      <c r="C209" s="21">
        <v>127</v>
      </c>
      <c r="D209" s="21"/>
      <c r="E209" s="21">
        <v>604.20000000000005</v>
      </c>
      <c r="F209" s="14"/>
      <c r="G209" s="14"/>
      <c r="H209" s="14"/>
      <c r="I209" s="14"/>
      <c r="J209" s="14"/>
      <c r="K209" s="14"/>
    </row>
    <row r="210" spans="1:11" x14ac:dyDescent="0.25">
      <c r="A210" s="20">
        <v>44630</v>
      </c>
      <c r="B210" s="21" t="s">
        <v>12388</v>
      </c>
      <c r="C210" s="184">
        <v>42</v>
      </c>
      <c r="D210" s="112">
        <v>127.37</v>
      </c>
      <c r="E210" s="60"/>
      <c r="F210" s="14"/>
      <c r="G210" s="14"/>
      <c r="H210" s="14"/>
      <c r="I210" s="14"/>
      <c r="J210" s="14"/>
      <c r="K210" s="14"/>
    </row>
    <row r="211" spans="1:11" x14ac:dyDescent="0.25">
      <c r="A211" s="20">
        <v>44630</v>
      </c>
      <c r="B211" s="115" t="s">
        <v>12389</v>
      </c>
      <c r="C211" s="216">
        <v>749</v>
      </c>
      <c r="D211" s="21"/>
      <c r="E211" s="113">
        <v>1522.4</v>
      </c>
      <c r="F211" s="14"/>
      <c r="G211" s="14"/>
      <c r="H211" s="14"/>
      <c r="I211" s="14"/>
      <c r="J211" s="14"/>
      <c r="K211" s="14"/>
    </row>
    <row r="212" spans="1:11" x14ac:dyDescent="0.25">
      <c r="A212" s="250">
        <v>44630</v>
      </c>
      <c r="B212" s="21" t="s">
        <v>12390</v>
      </c>
      <c r="C212" s="184">
        <v>57</v>
      </c>
      <c r="D212" s="21"/>
      <c r="E212" s="21">
        <v>169.4</v>
      </c>
      <c r="F212" s="14"/>
      <c r="G212" s="14"/>
      <c r="H212" s="14"/>
      <c r="I212" s="14"/>
      <c r="J212" s="14"/>
      <c r="K212" s="14"/>
    </row>
    <row r="213" spans="1:11" x14ac:dyDescent="0.25">
      <c r="A213" s="250">
        <v>44630</v>
      </c>
      <c r="B213" s="21" t="s">
        <v>12391</v>
      </c>
      <c r="C213" s="184">
        <v>100</v>
      </c>
      <c r="D213" s="112"/>
      <c r="E213" s="21">
        <v>230.3</v>
      </c>
      <c r="F213" s="14"/>
      <c r="G213" s="14"/>
      <c r="H213" s="14"/>
      <c r="I213" s="14"/>
      <c r="J213" s="14"/>
      <c r="K213" s="14"/>
    </row>
    <row r="214" spans="1:11" x14ac:dyDescent="0.25">
      <c r="A214" s="250">
        <v>44630</v>
      </c>
      <c r="B214" s="21" t="s">
        <v>12392</v>
      </c>
      <c r="C214" s="184">
        <v>90</v>
      </c>
      <c r="D214" s="21">
        <v>168.76</v>
      </c>
      <c r="E214" s="112"/>
      <c r="F214" s="14"/>
      <c r="G214" s="14"/>
      <c r="H214" s="14"/>
      <c r="I214" s="14"/>
      <c r="J214" s="14"/>
      <c r="K214" s="14"/>
    </row>
    <row r="215" spans="1:11" x14ac:dyDescent="0.25">
      <c r="A215" s="20">
        <v>44630</v>
      </c>
      <c r="B215" s="21" t="s">
        <v>12393</v>
      </c>
      <c r="C215" s="21">
        <v>23</v>
      </c>
      <c r="D215" s="21">
        <v>60.27</v>
      </c>
      <c r="E215" s="112"/>
      <c r="F215" s="14"/>
      <c r="G215" s="14"/>
      <c r="H215" s="14"/>
      <c r="I215" s="14"/>
      <c r="J215" s="14"/>
      <c r="K215" s="14"/>
    </row>
    <row r="216" spans="1:11" x14ac:dyDescent="0.25">
      <c r="A216" s="20">
        <v>44631</v>
      </c>
      <c r="B216" s="21" t="s">
        <v>12394</v>
      </c>
      <c r="C216" s="21">
        <v>46</v>
      </c>
      <c r="D216" s="112"/>
      <c r="E216" s="21">
        <v>137.19999999999999</v>
      </c>
      <c r="F216" s="14"/>
      <c r="G216" s="14"/>
      <c r="H216" s="14"/>
      <c r="I216" s="14"/>
      <c r="J216" s="14"/>
      <c r="K216" s="14"/>
    </row>
    <row r="217" spans="1:11" x14ac:dyDescent="0.25">
      <c r="A217" s="20">
        <v>44631</v>
      </c>
      <c r="B217" s="21" t="s">
        <v>12395</v>
      </c>
      <c r="C217" s="21">
        <v>259</v>
      </c>
      <c r="D217" s="112"/>
      <c r="E217" s="21">
        <v>431.2</v>
      </c>
      <c r="F217" s="14"/>
      <c r="G217" s="14"/>
      <c r="H217" s="14"/>
      <c r="I217" s="14"/>
      <c r="J217" s="14"/>
      <c r="K217" s="14"/>
    </row>
    <row r="218" spans="1:11" x14ac:dyDescent="0.25">
      <c r="A218" s="20">
        <v>44631</v>
      </c>
      <c r="B218" s="21" t="s">
        <v>12396</v>
      </c>
      <c r="C218" s="21">
        <v>25</v>
      </c>
      <c r="D218" s="21">
        <v>97.42</v>
      </c>
      <c r="E218" s="112"/>
      <c r="F218" s="287"/>
      <c r="G218" s="14"/>
      <c r="H218" s="14"/>
      <c r="I218" s="14"/>
      <c r="J218" s="14"/>
      <c r="K218" s="14"/>
    </row>
    <row r="219" spans="1:11" x14ac:dyDescent="0.25">
      <c r="A219" s="20">
        <v>44631</v>
      </c>
      <c r="B219" s="21" t="s">
        <v>12397</v>
      </c>
      <c r="C219" s="21">
        <v>53</v>
      </c>
      <c r="D219" s="21">
        <v>184.01</v>
      </c>
      <c r="E219" s="112"/>
      <c r="F219" s="14"/>
      <c r="G219" s="14"/>
      <c r="H219" s="14"/>
      <c r="I219" s="14"/>
      <c r="J219" s="14"/>
      <c r="K219" s="14"/>
    </row>
    <row r="220" spans="1:11" x14ac:dyDescent="0.25">
      <c r="A220" s="20">
        <v>44631</v>
      </c>
      <c r="B220" s="21" t="s">
        <v>12398</v>
      </c>
      <c r="C220" s="21">
        <v>830</v>
      </c>
      <c r="D220" s="112"/>
      <c r="E220" s="60">
        <v>1418.28</v>
      </c>
      <c r="F220" s="14"/>
      <c r="G220" s="14"/>
      <c r="H220" s="14"/>
      <c r="I220" s="14"/>
      <c r="J220" s="14"/>
      <c r="K220" s="14"/>
    </row>
    <row r="221" spans="1:11" x14ac:dyDescent="0.25">
      <c r="A221" s="20">
        <v>44631</v>
      </c>
      <c r="B221" s="21" t="s">
        <v>12399</v>
      </c>
      <c r="C221" s="21">
        <v>614</v>
      </c>
      <c r="D221" s="112"/>
      <c r="E221" s="60">
        <v>1303.6500000000001</v>
      </c>
      <c r="F221" s="23"/>
      <c r="H221" s="14"/>
      <c r="I221" s="14"/>
      <c r="J221" s="14"/>
      <c r="K221" s="14"/>
    </row>
    <row r="222" spans="1:11" x14ac:dyDescent="0.25">
      <c r="A222" s="20">
        <v>44631</v>
      </c>
      <c r="B222" s="21" t="s">
        <v>12400</v>
      </c>
      <c r="C222" s="112">
        <v>34</v>
      </c>
      <c r="D222" s="112"/>
      <c r="E222" s="21">
        <v>98</v>
      </c>
      <c r="F222" s="23"/>
      <c r="H222" s="14"/>
      <c r="I222" s="14"/>
      <c r="J222" s="14"/>
      <c r="K222" s="14"/>
    </row>
    <row r="223" spans="1:11" x14ac:dyDescent="0.25">
      <c r="A223" s="20">
        <v>44631</v>
      </c>
      <c r="B223" s="21" t="s">
        <v>12401</v>
      </c>
      <c r="C223" s="112">
        <v>10</v>
      </c>
      <c r="D223" s="112">
        <v>54.12</v>
      </c>
      <c r="E223" s="112"/>
      <c r="F223" s="14"/>
      <c r="G223" s="14"/>
      <c r="H223" s="14"/>
      <c r="I223" s="14"/>
      <c r="J223" s="14"/>
      <c r="K223" s="14"/>
    </row>
    <row r="224" spans="1:11" x14ac:dyDescent="0.25">
      <c r="A224" s="20">
        <v>44631</v>
      </c>
      <c r="B224" s="21" t="s">
        <v>12402</v>
      </c>
      <c r="C224" s="112">
        <v>46</v>
      </c>
      <c r="D224" s="112"/>
      <c r="E224" s="21">
        <v>111</v>
      </c>
      <c r="F224" s="14"/>
      <c r="G224" s="14"/>
    </row>
    <row r="225" spans="1:11" x14ac:dyDescent="0.25">
      <c r="A225" s="20">
        <v>44631</v>
      </c>
      <c r="B225" s="21" t="s">
        <v>12403</v>
      </c>
      <c r="C225" s="21">
        <v>180</v>
      </c>
      <c r="D225" s="21"/>
      <c r="E225" s="21">
        <v>362.54</v>
      </c>
      <c r="F225" s="14"/>
      <c r="G225" s="14"/>
    </row>
    <row r="226" spans="1:11" x14ac:dyDescent="0.25">
      <c r="A226" s="20">
        <v>44631</v>
      </c>
      <c r="B226" s="21" t="s">
        <v>12404</v>
      </c>
      <c r="C226" s="21">
        <v>679</v>
      </c>
      <c r="D226" s="21"/>
      <c r="E226" s="60">
        <v>1748.9</v>
      </c>
      <c r="F226" s="14"/>
      <c r="G226" s="14"/>
    </row>
    <row r="227" spans="1:11" x14ac:dyDescent="0.25">
      <c r="A227" s="20">
        <v>44631</v>
      </c>
      <c r="B227" s="21" t="s">
        <v>12405</v>
      </c>
      <c r="C227" s="21">
        <v>137</v>
      </c>
      <c r="D227" s="21"/>
      <c r="E227" s="21">
        <v>268.39999999999998</v>
      </c>
      <c r="F227" s="14"/>
      <c r="G227" s="14"/>
      <c r="H227" s="14"/>
      <c r="I227" s="14"/>
      <c r="J227" s="14"/>
      <c r="K227" s="14"/>
    </row>
    <row r="228" spans="1:11" x14ac:dyDescent="0.25">
      <c r="A228" s="20">
        <v>44631</v>
      </c>
      <c r="B228" s="21" t="s">
        <v>12406</v>
      </c>
      <c r="C228" s="21">
        <v>145</v>
      </c>
      <c r="D228" s="21"/>
      <c r="E228" s="21">
        <v>325.60000000000002</v>
      </c>
      <c r="F228" s="14"/>
      <c r="G228" s="14"/>
      <c r="H228" s="14"/>
      <c r="I228" s="14"/>
      <c r="J228" s="14"/>
      <c r="K228" s="14"/>
    </row>
    <row r="229" spans="1:11" x14ac:dyDescent="0.25">
      <c r="A229" s="20">
        <v>44631</v>
      </c>
      <c r="B229" s="21" t="s">
        <v>12407</v>
      </c>
      <c r="C229" s="21">
        <v>100</v>
      </c>
      <c r="D229" s="21"/>
      <c r="E229" s="21">
        <v>274.39999999999998</v>
      </c>
      <c r="F229" s="14"/>
      <c r="G229" s="14"/>
      <c r="H229" s="14"/>
      <c r="I229" s="14"/>
      <c r="J229" s="14"/>
      <c r="K229" s="14"/>
    </row>
    <row r="230" spans="1:11" x14ac:dyDescent="0.25">
      <c r="A230" s="20">
        <v>44631</v>
      </c>
      <c r="B230" s="21" t="s">
        <v>12408</v>
      </c>
      <c r="C230" s="21">
        <v>512</v>
      </c>
      <c r="D230" s="21"/>
      <c r="E230" s="60">
        <v>1041.48</v>
      </c>
      <c r="F230" s="14"/>
      <c r="G230" s="14"/>
      <c r="H230" s="14"/>
      <c r="I230" s="14"/>
      <c r="J230" s="14"/>
      <c r="K230" s="14"/>
    </row>
    <row r="231" spans="1:11" x14ac:dyDescent="0.25">
      <c r="A231" s="20">
        <v>44631</v>
      </c>
      <c r="B231" s="21" t="s">
        <v>12409</v>
      </c>
      <c r="C231" s="21">
        <v>81</v>
      </c>
      <c r="D231" s="112">
        <v>227.3</v>
      </c>
      <c r="E231" s="60"/>
      <c r="F231" s="14"/>
      <c r="G231" s="14"/>
      <c r="H231" s="14"/>
      <c r="I231" s="14"/>
      <c r="J231" s="14"/>
      <c r="K231" s="14"/>
    </row>
    <row r="232" spans="1:11" x14ac:dyDescent="0.25">
      <c r="A232" s="20">
        <v>44631</v>
      </c>
      <c r="B232" s="21" t="s">
        <v>12410</v>
      </c>
      <c r="C232" s="21">
        <v>27</v>
      </c>
      <c r="D232" s="21"/>
      <c r="E232" s="21">
        <v>61.6</v>
      </c>
      <c r="F232" s="14"/>
      <c r="G232" s="14"/>
      <c r="H232" s="14"/>
      <c r="I232" s="14"/>
      <c r="J232" s="14"/>
      <c r="K232" s="14"/>
    </row>
    <row r="233" spans="1:11" x14ac:dyDescent="0.25">
      <c r="A233" s="20">
        <v>44631</v>
      </c>
      <c r="B233" s="21" t="s">
        <v>12411</v>
      </c>
      <c r="C233" s="21">
        <v>357</v>
      </c>
      <c r="D233" s="112"/>
      <c r="E233" s="21">
        <v>604.55999999999995</v>
      </c>
      <c r="F233" s="14"/>
      <c r="G233" s="14"/>
    </row>
    <row r="234" spans="1:11" x14ac:dyDescent="0.25">
      <c r="A234" s="20">
        <v>44631</v>
      </c>
      <c r="B234" s="21" t="s">
        <v>12413</v>
      </c>
      <c r="C234" s="21">
        <v>21</v>
      </c>
      <c r="D234" s="112">
        <v>61.96</v>
      </c>
      <c r="E234" s="112"/>
      <c r="F234" s="14"/>
      <c r="G234" s="14"/>
    </row>
    <row r="235" spans="1:11" x14ac:dyDescent="0.25">
      <c r="A235" s="20">
        <v>44631</v>
      </c>
      <c r="B235" s="21" t="s">
        <v>12414</v>
      </c>
      <c r="C235" s="21">
        <v>4960</v>
      </c>
      <c r="D235" s="112"/>
      <c r="E235" s="113">
        <v>8953.2000000000007</v>
      </c>
      <c r="F235" s="14"/>
      <c r="G235" s="14"/>
    </row>
    <row r="236" spans="1:11" x14ac:dyDescent="0.25">
      <c r="A236" s="20">
        <v>44632</v>
      </c>
      <c r="B236" s="184" t="s">
        <v>12415</v>
      </c>
      <c r="C236" s="7">
        <v>45</v>
      </c>
      <c r="D236" s="317">
        <v>128.41</v>
      </c>
      <c r="E236" s="112"/>
      <c r="F236" s="14"/>
      <c r="G236" s="14"/>
    </row>
    <row r="237" spans="1:11" x14ac:dyDescent="0.25">
      <c r="A237" s="250">
        <v>44632</v>
      </c>
      <c r="B237" s="135" t="s">
        <v>12416</v>
      </c>
      <c r="C237" s="7">
        <v>81</v>
      </c>
      <c r="D237" s="325"/>
      <c r="E237" s="48">
        <v>171.6</v>
      </c>
      <c r="F237" s="14"/>
      <c r="G237" s="14"/>
    </row>
    <row r="238" spans="1:11" x14ac:dyDescent="0.25">
      <c r="A238" s="250">
        <v>44634</v>
      </c>
      <c r="B238" s="135" t="s">
        <v>12417</v>
      </c>
      <c r="C238" s="7">
        <v>34</v>
      </c>
      <c r="D238" s="138">
        <v>124.48</v>
      </c>
      <c r="E238" s="48"/>
      <c r="F238" s="23"/>
    </row>
    <row r="239" spans="1:11" x14ac:dyDescent="0.25">
      <c r="A239" s="250">
        <v>44634</v>
      </c>
      <c r="B239" s="135" t="s">
        <v>12418</v>
      </c>
      <c r="C239" s="7">
        <v>46</v>
      </c>
      <c r="D239" s="138">
        <v>128.41</v>
      </c>
      <c r="E239" s="48"/>
      <c r="F239" s="23"/>
    </row>
    <row r="240" spans="1:11" x14ac:dyDescent="0.25">
      <c r="A240" s="250">
        <v>44634</v>
      </c>
      <c r="B240" s="135" t="s">
        <v>12419</v>
      </c>
      <c r="C240" s="7">
        <v>311</v>
      </c>
      <c r="D240" s="325"/>
      <c r="E240" s="7">
        <v>769.3</v>
      </c>
      <c r="F240" s="14"/>
      <c r="G240" s="14"/>
    </row>
    <row r="241" spans="1:7" x14ac:dyDescent="0.25">
      <c r="A241" s="250">
        <v>44634</v>
      </c>
      <c r="B241" s="135" t="s">
        <v>12420</v>
      </c>
      <c r="C241" s="7">
        <v>30</v>
      </c>
      <c r="D241" s="325"/>
      <c r="E241" s="7">
        <v>63.7</v>
      </c>
      <c r="F241" s="14"/>
      <c r="G241" s="14"/>
    </row>
    <row r="242" spans="1:7" x14ac:dyDescent="0.25">
      <c r="A242" s="250">
        <v>44634</v>
      </c>
      <c r="B242" s="135" t="s">
        <v>12421</v>
      </c>
      <c r="C242" s="48">
        <v>475</v>
      </c>
      <c r="D242" s="325"/>
      <c r="E242" s="38">
        <v>1009.4</v>
      </c>
      <c r="F242" s="14"/>
      <c r="G242" s="14"/>
    </row>
    <row r="243" spans="1:7" x14ac:dyDescent="0.25">
      <c r="A243" s="250">
        <v>44634</v>
      </c>
      <c r="B243" s="135" t="s">
        <v>12422</v>
      </c>
      <c r="C243" s="48">
        <v>215</v>
      </c>
      <c r="D243" s="325"/>
      <c r="E243" s="7">
        <v>492.8</v>
      </c>
      <c r="F243" s="14"/>
      <c r="G243" s="14"/>
    </row>
    <row r="244" spans="1:7" x14ac:dyDescent="0.25">
      <c r="A244" s="250">
        <v>44634</v>
      </c>
      <c r="B244" s="135" t="s">
        <v>12423</v>
      </c>
      <c r="C244" s="48">
        <v>2728</v>
      </c>
      <c r="D244" s="325"/>
      <c r="E244" s="38">
        <v>4938.5600000000004</v>
      </c>
      <c r="F244" s="14"/>
      <c r="G244" s="14"/>
    </row>
    <row r="245" spans="1:7" x14ac:dyDescent="0.25">
      <c r="A245" s="250">
        <v>44634</v>
      </c>
      <c r="B245" s="135" t="s">
        <v>12424</v>
      </c>
      <c r="C245" s="7">
        <v>13</v>
      </c>
      <c r="D245" s="325"/>
      <c r="E245" s="7">
        <v>44</v>
      </c>
      <c r="F245" s="14"/>
      <c r="G245" s="14"/>
    </row>
    <row r="246" spans="1:7" x14ac:dyDescent="0.25">
      <c r="A246" s="250">
        <v>44634</v>
      </c>
      <c r="B246" s="135" t="s">
        <v>12425</v>
      </c>
      <c r="C246" s="7">
        <v>208</v>
      </c>
      <c r="D246" s="325"/>
      <c r="E246" s="7">
        <v>578.16</v>
      </c>
      <c r="F246" s="14"/>
      <c r="G246" s="14"/>
    </row>
    <row r="247" spans="1:7" x14ac:dyDescent="0.25">
      <c r="A247" s="250">
        <v>44634</v>
      </c>
      <c r="B247" s="135" t="s">
        <v>12426</v>
      </c>
      <c r="C247" s="2">
        <v>62</v>
      </c>
      <c r="D247" s="325">
        <v>167.77</v>
      </c>
      <c r="E247" s="48"/>
      <c r="F247" s="14"/>
      <c r="G247" s="14"/>
    </row>
    <row r="248" spans="1:7" x14ac:dyDescent="0.25">
      <c r="A248" s="250">
        <v>44634</v>
      </c>
      <c r="B248" s="135" t="s">
        <v>12427</v>
      </c>
      <c r="C248" s="7">
        <v>52</v>
      </c>
      <c r="D248" s="325"/>
      <c r="E248" s="7">
        <v>137.19999999999999</v>
      </c>
      <c r="F248" s="14"/>
      <c r="G248" s="14"/>
    </row>
    <row r="249" spans="1:7" x14ac:dyDescent="0.25">
      <c r="A249" s="250">
        <v>44634</v>
      </c>
      <c r="B249" s="135" t="s">
        <v>12428</v>
      </c>
      <c r="C249" s="7">
        <v>1035</v>
      </c>
      <c r="D249" s="325"/>
      <c r="E249" s="38">
        <v>1899.92</v>
      </c>
      <c r="F249" s="14"/>
      <c r="G249" s="14"/>
    </row>
    <row r="250" spans="1:7" x14ac:dyDescent="0.25">
      <c r="A250" s="250">
        <v>44634</v>
      </c>
      <c r="B250" s="135" t="s">
        <v>12429</v>
      </c>
      <c r="C250" s="7">
        <v>70</v>
      </c>
      <c r="D250" s="325">
        <v>178.6</v>
      </c>
      <c r="E250" s="48"/>
      <c r="F250" s="14"/>
      <c r="G250" s="14"/>
    </row>
    <row r="251" spans="1:7" x14ac:dyDescent="0.25">
      <c r="A251" s="250">
        <v>44634</v>
      </c>
      <c r="B251" s="135" t="s">
        <v>12430</v>
      </c>
      <c r="C251" s="7">
        <v>19</v>
      </c>
      <c r="D251" s="299"/>
      <c r="E251" s="7">
        <v>44</v>
      </c>
      <c r="F251" s="14"/>
      <c r="G251" s="14"/>
    </row>
    <row r="252" spans="1:7" x14ac:dyDescent="0.25">
      <c r="A252" s="250">
        <v>44634</v>
      </c>
      <c r="B252" s="135" t="s">
        <v>12431</v>
      </c>
      <c r="C252" s="48">
        <v>23</v>
      </c>
      <c r="D252" s="299"/>
      <c r="E252" s="7">
        <v>53.9</v>
      </c>
      <c r="F252" s="14"/>
      <c r="G252" s="14"/>
    </row>
    <row r="253" spans="1:7" x14ac:dyDescent="0.25">
      <c r="A253" s="250">
        <v>44634</v>
      </c>
      <c r="B253" s="135" t="s">
        <v>12432</v>
      </c>
      <c r="C253" s="7">
        <v>60</v>
      </c>
      <c r="D253" s="325">
        <v>175.89</v>
      </c>
      <c r="E253" s="47"/>
      <c r="F253" s="14"/>
      <c r="G253" s="14"/>
    </row>
    <row r="254" spans="1:7" x14ac:dyDescent="0.25">
      <c r="A254" s="250">
        <v>44634</v>
      </c>
      <c r="B254" s="135" t="s">
        <v>12433</v>
      </c>
      <c r="C254" s="7">
        <v>22</v>
      </c>
      <c r="D254" s="299"/>
      <c r="E254" s="7">
        <v>44</v>
      </c>
      <c r="F254" s="14"/>
      <c r="G254" s="14"/>
    </row>
    <row r="255" spans="1:7" x14ac:dyDescent="0.25">
      <c r="A255" s="250">
        <v>44634</v>
      </c>
      <c r="B255" s="135" t="s">
        <v>12434</v>
      </c>
      <c r="C255" s="7">
        <v>67</v>
      </c>
      <c r="D255" s="325"/>
      <c r="E255" s="7">
        <v>136.4</v>
      </c>
      <c r="F255" s="14"/>
      <c r="G255" s="14"/>
    </row>
    <row r="256" spans="1:7" x14ac:dyDescent="0.25">
      <c r="A256" s="250">
        <v>44634</v>
      </c>
      <c r="B256" s="135" t="s">
        <v>12435</v>
      </c>
      <c r="C256" s="7">
        <v>108</v>
      </c>
      <c r="D256" s="299"/>
      <c r="E256" s="7">
        <v>237.6</v>
      </c>
      <c r="F256" s="14"/>
      <c r="G256" s="14"/>
    </row>
    <row r="257" spans="1:11" x14ac:dyDescent="0.25">
      <c r="A257" s="250">
        <v>44634</v>
      </c>
      <c r="B257" s="135" t="s">
        <v>12436</v>
      </c>
      <c r="C257" s="7">
        <v>269</v>
      </c>
      <c r="D257" s="326"/>
      <c r="E257" s="7">
        <v>576.4</v>
      </c>
      <c r="F257" s="14"/>
      <c r="G257" s="14"/>
    </row>
    <row r="258" spans="1:11" x14ac:dyDescent="0.25">
      <c r="A258" s="250">
        <v>44634</v>
      </c>
      <c r="B258" s="135" t="s">
        <v>12437</v>
      </c>
      <c r="C258" s="7">
        <v>275</v>
      </c>
      <c r="D258" s="299"/>
      <c r="E258" s="7">
        <v>599.20000000000005</v>
      </c>
      <c r="F258" s="14"/>
      <c r="G258" s="14"/>
      <c r="H258" s="14"/>
      <c r="I258" s="14"/>
      <c r="J258" s="14"/>
      <c r="K258" s="14"/>
    </row>
    <row r="259" spans="1:11" x14ac:dyDescent="0.25">
      <c r="A259" s="250">
        <v>44634</v>
      </c>
      <c r="B259" s="135" t="s">
        <v>12438</v>
      </c>
      <c r="C259" s="21">
        <v>195</v>
      </c>
      <c r="D259" s="299"/>
      <c r="E259" s="7">
        <v>426.8</v>
      </c>
      <c r="F259" s="14"/>
      <c r="G259" s="14"/>
      <c r="H259" s="14"/>
      <c r="I259" s="14"/>
      <c r="J259" s="14"/>
      <c r="K259" s="14"/>
    </row>
    <row r="260" spans="1:11" x14ac:dyDescent="0.25">
      <c r="A260" s="250">
        <v>44634</v>
      </c>
      <c r="B260" s="135" t="s">
        <v>12439</v>
      </c>
      <c r="C260" s="327">
        <v>164</v>
      </c>
      <c r="D260" s="299"/>
      <c r="E260" s="7">
        <v>360.8</v>
      </c>
      <c r="F260" s="14"/>
      <c r="G260" s="14"/>
      <c r="H260" s="14"/>
      <c r="I260" s="14"/>
      <c r="J260" s="14"/>
      <c r="K260" s="14"/>
    </row>
    <row r="261" spans="1:11" x14ac:dyDescent="0.25">
      <c r="A261" s="250">
        <v>44634</v>
      </c>
      <c r="B261" s="135" t="s">
        <v>12440</v>
      </c>
      <c r="C261" s="329">
        <v>185</v>
      </c>
      <c r="D261" s="299"/>
      <c r="E261" s="7">
        <v>308</v>
      </c>
      <c r="F261" s="287"/>
      <c r="G261" s="14"/>
      <c r="H261" s="14"/>
      <c r="I261" s="14"/>
      <c r="J261" s="14"/>
      <c r="K261" s="14"/>
    </row>
    <row r="262" spans="1:11" x14ac:dyDescent="0.25">
      <c r="A262" s="250">
        <v>44634</v>
      </c>
      <c r="B262" s="21" t="s">
        <v>12441</v>
      </c>
      <c r="C262" s="21">
        <v>22</v>
      </c>
      <c r="D262" s="21">
        <v>66.3</v>
      </c>
      <c r="E262" s="149"/>
      <c r="F262" s="14"/>
      <c r="G262" s="14"/>
      <c r="H262" s="14"/>
      <c r="I262" s="14"/>
      <c r="J262" s="14"/>
      <c r="K262" s="14"/>
    </row>
    <row r="263" spans="1:11" x14ac:dyDescent="0.25">
      <c r="A263" s="250">
        <v>44634</v>
      </c>
      <c r="B263" s="67" t="s">
        <v>12442</v>
      </c>
      <c r="C263" s="67">
        <v>35</v>
      </c>
      <c r="D263" s="67">
        <v>124.48</v>
      </c>
      <c r="E263" s="149"/>
      <c r="F263" s="14"/>
      <c r="G263" s="14"/>
      <c r="H263" s="14"/>
      <c r="I263" s="14"/>
      <c r="J263" s="14"/>
      <c r="K263" s="14"/>
    </row>
    <row r="264" spans="1:11" x14ac:dyDescent="0.25">
      <c r="A264" s="250">
        <v>44634</v>
      </c>
      <c r="B264" s="184" t="s">
        <v>12443</v>
      </c>
      <c r="C264" s="21">
        <v>22</v>
      </c>
      <c r="D264" s="206">
        <v>81.180000000000007</v>
      </c>
      <c r="E264" s="149"/>
      <c r="F264" s="14"/>
      <c r="G264" s="14"/>
      <c r="H264" s="14"/>
      <c r="I264" s="14"/>
      <c r="J264" s="14"/>
      <c r="K264" s="14"/>
    </row>
    <row r="265" spans="1:11" x14ac:dyDescent="0.25">
      <c r="A265" s="250">
        <v>44634</v>
      </c>
      <c r="B265" s="184" t="s">
        <v>12444</v>
      </c>
      <c r="C265" s="149">
        <v>23</v>
      </c>
      <c r="D265" s="305"/>
      <c r="E265" s="112">
        <v>54.5</v>
      </c>
      <c r="F265" s="14"/>
      <c r="G265" s="14"/>
      <c r="H265" s="14"/>
      <c r="I265" s="14"/>
      <c r="J265" s="14"/>
      <c r="K265" s="14"/>
    </row>
    <row r="266" spans="1:11" x14ac:dyDescent="0.25">
      <c r="A266" s="250">
        <v>44634</v>
      </c>
      <c r="B266" s="184" t="s">
        <v>12445</v>
      </c>
      <c r="C266" s="21">
        <v>126</v>
      </c>
      <c r="D266" s="317"/>
      <c r="E266" s="21">
        <v>289.10000000000002</v>
      </c>
      <c r="F266" s="14"/>
      <c r="G266" s="14"/>
      <c r="H266" s="14"/>
      <c r="I266" s="14"/>
      <c r="J266" s="14"/>
      <c r="K266" s="14"/>
    </row>
    <row r="267" spans="1:11" x14ac:dyDescent="0.25">
      <c r="A267" s="250">
        <v>44634</v>
      </c>
      <c r="B267" s="184" t="s">
        <v>12446</v>
      </c>
      <c r="C267" s="21">
        <v>285</v>
      </c>
      <c r="D267" s="305"/>
      <c r="E267" s="21">
        <v>763.84</v>
      </c>
      <c r="F267" s="14"/>
      <c r="G267" s="14"/>
      <c r="H267" s="14"/>
      <c r="I267" s="14"/>
      <c r="J267" s="14"/>
      <c r="K267" s="14"/>
    </row>
    <row r="268" spans="1:11" x14ac:dyDescent="0.25">
      <c r="A268" s="250">
        <v>44634</v>
      </c>
      <c r="B268" s="184" t="s">
        <v>12447</v>
      </c>
      <c r="C268" s="21">
        <v>17</v>
      </c>
      <c r="D268" s="305"/>
      <c r="E268" s="21">
        <v>44</v>
      </c>
      <c r="F268" s="14"/>
      <c r="G268" s="14"/>
      <c r="H268" s="14"/>
      <c r="I268" s="14"/>
      <c r="J268" s="14"/>
      <c r="K268" s="14"/>
    </row>
    <row r="269" spans="1:11" x14ac:dyDescent="0.25">
      <c r="A269" s="250">
        <v>44634</v>
      </c>
      <c r="B269" s="184" t="s">
        <v>12448</v>
      </c>
      <c r="C269" s="112">
        <v>22</v>
      </c>
      <c r="D269" s="305"/>
      <c r="E269" s="21">
        <v>44</v>
      </c>
      <c r="F269" s="14"/>
      <c r="G269" s="14"/>
      <c r="H269" s="232"/>
      <c r="I269" s="232"/>
      <c r="J269" s="232"/>
      <c r="K269" s="232"/>
    </row>
    <row r="270" spans="1:11" x14ac:dyDescent="0.25">
      <c r="A270" s="250">
        <v>44635</v>
      </c>
      <c r="B270" s="184" t="s">
        <v>12449</v>
      </c>
      <c r="C270" s="149">
        <v>108</v>
      </c>
      <c r="D270" s="305"/>
      <c r="E270" s="21">
        <v>259.60000000000002</v>
      </c>
      <c r="F270" s="14"/>
      <c r="G270" s="14"/>
      <c r="H270" s="14"/>
      <c r="I270" s="14"/>
      <c r="J270" s="14"/>
      <c r="K270" s="14"/>
    </row>
    <row r="271" spans="1:11" x14ac:dyDescent="0.25">
      <c r="A271" s="250">
        <v>44635</v>
      </c>
      <c r="B271" s="184" t="s">
        <v>12450</v>
      </c>
      <c r="C271" s="112">
        <v>230</v>
      </c>
      <c r="D271" s="317">
        <v>595.32000000000005</v>
      </c>
      <c r="E271" s="149"/>
      <c r="F271" s="14"/>
      <c r="G271" s="14"/>
      <c r="H271" s="14"/>
      <c r="I271" s="14"/>
      <c r="J271" s="14"/>
      <c r="K271" s="14"/>
    </row>
    <row r="272" spans="1:11" x14ac:dyDescent="0.25">
      <c r="A272" s="250">
        <v>44635</v>
      </c>
      <c r="B272" s="184" t="s">
        <v>12451</v>
      </c>
      <c r="C272" s="149">
        <v>199</v>
      </c>
      <c r="D272" s="305"/>
      <c r="E272" s="21">
        <v>488.4</v>
      </c>
      <c r="F272" s="14"/>
      <c r="G272" s="14"/>
      <c r="H272" s="14"/>
      <c r="I272" s="14"/>
      <c r="J272" s="14"/>
      <c r="K272" s="14"/>
    </row>
    <row r="273" spans="1:11" x14ac:dyDescent="0.25">
      <c r="A273" s="250">
        <v>44635</v>
      </c>
      <c r="B273" s="184" t="s">
        <v>12452</v>
      </c>
      <c r="C273" s="21">
        <v>30</v>
      </c>
      <c r="D273" s="305"/>
      <c r="E273" s="21">
        <v>84.7</v>
      </c>
      <c r="F273" s="14"/>
      <c r="G273" s="14"/>
      <c r="H273" s="14"/>
      <c r="I273" s="14"/>
      <c r="J273" s="14"/>
      <c r="K273" s="14"/>
    </row>
    <row r="274" spans="1:11" x14ac:dyDescent="0.25">
      <c r="A274" s="250">
        <v>44635</v>
      </c>
      <c r="B274" s="184" t="s">
        <v>12453</v>
      </c>
      <c r="C274" s="21">
        <v>43</v>
      </c>
      <c r="D274" s="305"/>
      <c r="E274" s="21">
        <v>93.1</v>
      </c>
      <c r="F274" s="14"/>
      <c r="G274" s="14"/>
      <c r="H274" s="14"/>
      <c r="I274" s="14"/>
      <c r="J274" s="14"/>
      <c r="K274" s="14"/>
    </row>
    <row r="275" spans="1:11" x14ac:dyDescent="0.25">
      <c r="A275" s="250">
        <v>44635</v>
      </c>
      <c r="B275" s="184" t="s">
        <v>12454</v>
      </c>
      <c r="C275" s="21">
        <v>100</v>
      </c>
      <c r="D275" s="305"/>
      <c r="E275" s="21">
        <v>246.4</v>
      </c>
      <c r="F275" s="23"/>
      <c r="H275" s="14"/>
      <c r="I275" s="270"/>
      <c r="J275" s="14"/>
      <c r="K275" s="14"/>
    </row>
    <row r="276" spans="1:11" x14ac:dyDescent="0.25">
      <c r="A276" s="250">
        <v>44635</v>
      </c>
      <c r="B276" s="184" t="s">
        <v>12455</v>
      </c>
      <c r="C276" s="112">
        <v>16</v>
      </c>
      <c r="D276" s="317">
        <v>54.12</v>
      </c>
      <c r="E276" s="253"/>
      <c r="F276" s="23"/>
      <c r="H276" s="14"/>
      <c r="I276" s="14"/>
      <c r="J276" s="14"/>
      <c r="K276" s="14"/>
    </row>
    <row r="277" spans="1:11" x14ac:dyDescent="0.25">
      <c r="A277" s="250">
        <v>44635</v>
      </c>
      <c r="B277" s="184" t="s">
        <v>12456</v>
      </c>
      <c r="C277" s="112">
        <v>151</v>
      </c>
      <c r="D277" s="206"/>
      <c r="E277" s="21">
        <v>836</v>
      </c>
      <c r="F277" s="14"/>
      <c r="G277" s="14"/>
      <c r="H277" s="14"/>
      <c r="I277" s="14"/>
      <c r="J277" s="14"/>
      <c r="K277" s="14"/>
    </row>
    <row r="278" spans="1:11" x14ac:dyDescent="0.25">
      <c r="A278" s="250">
        <v>44635</v>
      </c>
      <c r="B278" s="184" t="s">
        <v>12457</v>
      </c>
      <c r="C278" s="253">
        <v>135</v>
      </c>
      <c r="D278" s="206"/>
      <c r="E278" s="21">
        <v>400.4</v>
      </c>
      <c r="F278" s="14"/>
      <c r="G278" s="14"/>
      <c r="H278" s="14"/>
      <c r="I278" s="14"/>
      <c r="J278" s="14"/>
      <c r="K278" s="14"/>
    </row>
    <row r="279" spans="1:11" x14ac:dyDescent="0.25">
      <c r="A279" s="250">
        <v>44635</v>
      </c>
      <c r="B279" s="184" t="s">
        <v>12459</v>
      </c>
      <c r="C279" s="21">
        <v>27</v>
      </c>
      <c r="D279" s="206"/>
      <c r="E279" s="21">
        <v>98</v>
      </c>
      <c r="F279" s="14"/>
      <c r="G279" s="14"/>
      <c r="H279" s="14"/>
      <c r="I279" s="14"/>
      <c r="J279" s="14"/>
      <c r="K279" s="14"/>
    </row>
    <row r="280" spans="1:11" x14ac:dyDescent="0.25">
      <c r="A280" s="250">
        <v>44635</v>
      </c>
      <c r="B280" s="184" t="s">
        <v>12460</v>
      </c>
      <c r="C280" s="21">
        <v>62</v>
      </c>
      <c r="D280" s="206"/>
      <c r="E280" s="21">
        <v>155.4</v>
      </c>
      <c r="F280" s="14"/>
      <c r="G280" s="14"/>
      <c r="H280" s="14"/>
      <c r="I280" s="14"/>
      <c r="J280" s="14"/>
      <c r="K280" s="14"/>
    </row>
    <row r="281" spans="1:11" x14ac:dyDescent="0.25">
      <c r="A281" s="250">
        <v>44635</v>
      </c>
      <c r="B281" s="184" t="s">
        <v>12461</v>
      </c>
      <c r="C281" s="21">
        <v>30</v>
      </c>
      <c r="D281" s="206"/>
      <c r="E281" s="21">
        <v>68.599999999999994</v>
      </c>
      <c r="F281" s="14"/>
      <c r="G281" s="14"/>
      <c r="H281" s="14"/>
      <c r="I281" s="14"/>
      <c r="J281" s="14"/>
      <c r="K281" s="14"/>
    </row>
    <row r="282" spans="1:11" x14ac:dyDescent="0.25">
      <c r="A282" s="250">
        <v>44635</v>
      </c>
      <c r="B282" s="184" t="s">
        <v>12462</v>
      </c>
      <c r="C282" s="253">
        <v>40</v>
      </c>
      <c r="D282" s="315"/>
      <c r="E282" s="21">
        <v>123.2</v>
      </c>
      <c r="F282" s="14"/>
      <c r="G282" s="14"/>
      <c r="H282" s="14"/>
      <c r="I282" s="14"/>
      <c r="J282" s="14"/>
      <c r="K282" s="14"/>
    </row>
    <row r="283" spans="1:11" x14ac:dyDescent="0.25">
      <c r="A283" s="250">
        <v>44635</v>
      </c>
      <c r="B283" s="184" t="s">
        <v>12463</v>
      </c>
      <c r="C283" s="21">
        <v>10</v>
      </c>
      <c r="D283" s="315"/>
      <c r="E283" s="21">
        <v>44</v>
      </c>
      <c r="F283" s="14"/>
      <c r="G283" s="14"/>
      <c r="H283" s="14"/>
      <c r="I283" s="14"/>
      <c r="J283" s="14"/>
      <c r="K283" s="14"/>
    </row>
    <row r="284" spans="1:11" x14ac:dyDescent="0.25">
      <c r="A284" s="250">
        <v>44635</v>
      </c>
      <c r="B284" s="184" t="s">
        <v>12464</v>
      </c>
      <c r="C284" s="21">
        <v>97</v>
      </c>
      <c r="D284" s="315"/>
      <c r="E284" s="21">
        <v>224.4</v>
      </c>
      <c r="F284" s="14"/>
      <c r="G284" s="14"/>
      <c r="H284" s="14"/>
      <c r="I284" s="14"/>
      <c r="J284" s="14"/>
      <c r="K284" s="14"/>
    </row>
    <row r="285" spans="1:11" x14ac:dyDescent="0.25">
      <c r="A285" s="250">
        <v>44635</v>
      </c>
      <c r="B285" s="184" t="s">
        <v>12465</v>
      </c>
      <c r="C285" s="253">
        <v>26</v>
      </c>
      <c r="D285" s="315"/>
      <c r="E285" s="21">
        <v>52.8</v>
      </c>
      <c r="F285" s="14"/>
      <c r="G285" s="14"/>
      <c r="H285" s="14"/>
      <c r="I285" s="14"/>
      <c r="J285" s="14"/>
      <c r="K285" s="14"/>
    </row>
    <row r="286" spans="1:11" x14ac:dyDescent="0.25">
      <c r="A286" s="250">
        <v>44635</v>
      </c>
      <c r="B286" s="184" t="s">
        <v>12466</v>
      </c>
      <c r="C286" s="253">
        <v>25</v>
      </c>
      <c r="D286" s="315"/>
      <c r="E286" s="21">
        <v>74.8</v>
      </c>
      <c r="F286" s="14"/>
      <c r="G286" s="14"/>
      <c r="H286" s="14"/>
      <c r="I286" s="14"/>
      <c r="J286" s="14"/>
      <c r="K286" s="14"/>
    </row>
    <row r="287" spans="1:11" x14ac:dyDescent="0.25">
      <c r="A287" s="250">
        <v>44635</v>
      </c>
      <c r="B287" s="184" t="s">
        <v>12467</v>
      </c>
      <c r="C287" s="21">
        <v>10</v>
      </c>
      <c r="D287" s="317">
        <v>81.180000000000007</v>
      </c>
      <c r="E287" s="253"/>
      <c r="F287" s="14"/>
      <c r="G287" s="14"/>
      <c r="H287" s="14"/>
      <c r="I287" s="14"/>
      <c r="J287" s="14"/>
      <c r="K287" s="14"/>
    </row>
    <row r="288" spans="1:11" x14ac:dyDescent="0.25">
      <c r="A288" s="250">
        <v>44635</v>
      </c>
      <c r="B288" s="184" t="s">
        <v>12468</v>
      </c>
      <c r="C288" s="21">
        <v>31</v>
      </c>
      <c r="D288" s="206"/>
      <c r="E288" s="112">
        <v>96.8</v>
      </c>
      <c r="F288" s="14"/>
      <c r="G288" s="14"/>
      <c r="H288" s="14"/>
      <c r="I288" s="14"/>
      <c r="J288" s="14"/>
      <c r="K288" s="14"/>
    </row>
    <row r="289" spans="1:11" x14ac:dyDescent="0.25">
      <c r="A289" s="250">
        <v>44635</v>
      </c>
      <c r="B289" s="184" t="s">
        <v>12469</v>
      </c>
      <c r="C289" s="21">
        <v>100</v>
      </c>
      <c r="D289" s="317">
        <v>259.77999999999997</v>
      </c>
      <c r="E289" s="253"/>
      <c r="F289" s="14"/>
      <c r="G289" s="14"/>
      <c r="H289" s="14"/>
      <c r="I289" s="14"/>
      <c r="J289" s="14"/>
      <c r="K289" s="14"/>
    </row>
    <row r="290" spans="1:11" x14ac:dyDescent="0.25">
      <c r="A290" s="250">
        <v>44635</v>
      </c>
      <c r="B290" s="184" t="s">
        <v>12470</v>
      </c>
      <c r="C290" s="21">
        <v>15</v>
      </c>
      <c r="D290" s="206"/>
      <c r="E290" s="21">
        <v>73.150000000000006</v>
      </c>
      <c r="F290" s="14"/>
      <c r="G290" s="14"/>
      <c r="H290" s="14"/>
      <c r="I290" s="14"/>
      <c r="J290" s="14"/>
      <c r="K290" s="14"/>
    </row>
    <row r="291" spans="1:11" x14ac:dyDescent="0.25">
      <c r="A291" s="250">
        <v>44635</v>
      </c>
      <c r="B291" s="184" t="s">
        <v>12471</v>
      </c>
      <c r="C291" s="21">
        <v>42</v>
      </c>
      <c r="D291" s="317"/>
      <c r="E291" s="21">
        <v>96.8</v>
      </c>
      <c r="F291" s="14"/>
      <c r="G291" s="14"/>
      <c r="H291" s="14"/>
      <c r="I291" s="14"/>
      <c r="J291" s="14"/>
      <c r="K291" s="14"/>
    </row>
    <row r="292" spans="1:11" x14ac:dyDescent="0.25">
      <c r="A292" s="250">
        <v>44635</v>
      </c>
      <c r="B292" s="184" t="s">
        <v>12472</v>
      </c>
      <c r="C292" s="21">
        <v>313</v>
      </c>
      <c r="D292" s="206"/>
      <c r="E292" s="21">
        <v>769.3</v>
      </c>
      <c r="F292" s="23"/>
      <c r="H292" s="14"/>
      <c r="I292" s="14"/>
      <c r="J292" s="14"/>
      <c r="K292" s="14"/>
    </row>
    <row r="293" spans="1:11" x14ac:dyDescent="0.25">
      <c r="A293" s="250">
        <v>44635</v>
      </c>
      <c r="B293" s="184" t="s">
        <v>12473</v>
      </c>
      <c r="C293" s="21">
        <v>37</v>
      </c>
      <c r="D293" s="206"/>
      <c r="E293" s="21">
        <v>98</v>
      </c>
      <c r="F293" s="23"/>
      <c r="H293" s="14"/>
      <c r="I293" s="14"/>
      <c r="J293" s="14"/>
      <c r="K293" s="14"/>
    </row>
    <row r="294" spans="1:11" x14ac:dyDescent="0.25">
      <c r="A294" s="250">
        <v>44635</v>
      </c>
      <c r="B294" s="184" t="s">
        <v>12474</v>
      </c>
      <c r="C294" s="21">
        <v>370</v>
      </c>
      <c r="D294" s="206"/>
      <c r="E294" s="21">
        <v>814</v>
      </c>
      <c r="F294" s="14"/>
      <c r="G294" s="14"/>
      <c r="H294" s="14"/>
      <c r="I294" s="14"/>
      <c r="J294" s="14"/>
      <c r="K294" s="14"/>
    </row>
    <row r="295" spans="1:11" x14ac:dyDescent="0.25">
      <c r="A295" s="250">
        <v>44635</v>
      </c>
      <c r="B295" s="184" t="s">
        <v>12475</v>
      </c>
      <c r="C295" s="21">
        <v>70</v>
      </c>
      <c r="D295" s="206">
        <v>151.54</v>
      </c>
      <c r="E295" s="253"/>
      <c r="F295" s="14"/>
      <c r="G295" s="14"/>
      <c r="H295" s="14"/>
      <c r="I295" s="14"/>
      <c r="J295" s="14"/>
      <c r="K295" s="14"/>
    </row>
    <row r="296" spans="1:11" x14ac:dyDescent="0.25">
      <c r="A296" s="250">
        <v>44635</v>
      </c>
      <c r="B296" s="184" t="s">
        <v>12476</v>
      </c>
      <c r="C296" s="21">
        <v>50</v>
      </c>
      <c r="D296" s="206">
        <v>168.76</v>
      </c>
      <c r="E296" s="253"/>
      <c r="F296" s="14"/>
      <c r="G296" s="14"/>
      <c r="H296" s="14"/>
      <c r="I296" s="14"/>
      <c r="J296" s="14"/>
      <c r="K296" s="14"/>
    </row>
    <row r="297" spans="1:11" x14ac:dyDescent="0.25">
      <c r="A297" s="250">
        <v>44635</v>
      </c>
      <c r="B297" s="184" t="s">
        <v>12477</v>
      </c>
      <c r="C297" s="112">
        <v>72</v>
      </c>
      <c r="D297" s="317">
        <v>262.77999999999997</v>
      </c>
      <c r="E297" s="253"/>
      <c r="F297" s="287" t="s">
        <v>12676</v>
      </c>
      <c r="G297" s="14"/>
      <c r="H297" s="14"/>
      <c r="I297" s="14"/>
      <c r="J297" s="14"/>
      <c r="K297" s="14"/>
    </row>
    <row r="298" spans="1:11" x14ac:dyDescent="0.25">
      <c r="A298" s="250">
        <v>44635</v>
      </c>
      <c r="B298" s="184" t="s">
        <v>12478</v>
      </c>
      <c r="C298" s="112">
        <v>64</v>
      </c>
      <c r="D298" s="315"/>
      <c r="E298" s="21">
        <v>140.80000000000001</v>
      </c>
      <c r="F298" s="14"/>
      <c r="G298" s="14"/>
      <c r="H298" s="14"/>
      <c r="I298" s="14"/>
      <c r="J298" s="14"/>
      <c r="K298" s="14"/>
    </row>
    <row r="299" spans="1:11" x14ac:dyDescent="0.25">
      <c r="A299" s="250">
        <v>44635</v>
      </c>
      <c r="B299" s="184" t="s">
        <v>12479</v>
      </c>
      <c r="C299" s="21">
        <v>77</v>
      </c>
      <c r="D299" s="206"/>
      <c r="E299" s="21">
        <v>171.5</v>
      </c>
      <c r="F299" s="14"/>
      <c r="G299" s="14"/>
      <c r="H299" s="14"/>
      <c r="I299" s="14"/>
      <c r="J299" s="14"/>
      <c r="K299" s="14"/>
    </row>
    <row r="300" spans="1:11" x14ac:dyDescent="0.25">
      <c r="A300" s="250">
        <v>44635</v>
      </c>
      <c r="B300" s="184" t="s">
        <v>12480</v>
      </c>
      <c r="C300" s="21">
        <v>70</v>
      </c>
      <c r="D300" s="317"/>
      <c r="E300" s="21">
        <v>123.2</v>
      </c>
      <c r="F300" s="14"/>
      <c r="G300" s="14"/>
      <c r="H300" s="14"/>
      <c r="I300" s="14"/>
      <c r="J300" s="14"/>
      <c r="K300" s="14"/>
    </row>
    <row r="301" spans="1:11" x14ac:dyDescent="0.25">
      <c r="A301" s="250">
        <v>44635</v>
      </c>
      <c r="B301" s="184" t="s">
        <v>12481</v>
      </c>
      <c r="C301" s="21">
        <v>30</v>
      </c>
      <c r="D301" s="206"/>
      <c r="E301" s="21">
        <v>74</v>
      </c>
      <c r="F301" s="14"/>
      <c r="G301" s="14"/>
      <c r="H301" s="14"/>
      <c r="I301" s="14"/>
      <c r="J301" s="14"/>
      <c r="K301" s="14"/>
    </row>
    <row r="302" spans="1:11" x14ac:dyDescent="0.25">
      <c r="A302" s="250">
        <v>44635</v>
      </c>
      <c r="B302" s="184" t="s">
        <v>12482</v>
      </c>
      <c r="C302" s="112">
        <v>138</v>
      </c>
      <c r="D302" s="206"/>
      <c r="E302" s="21">
        <v>299.2</v>
      </c>
      <c r="F302" s="14"/>
      <c r="G302" s="14"/>
      <c r="H302" s="14"/>
      <c r="I302" s="14"/>
      <c r="J302" s="14"/>
      <c r="K302" s="14"/>
    </row>
    <row r="303" spans="1:11" x14ac:dyDescent="0.25">
      <c r="A303" s="250">
        <v>44635</v>
      </c>
      <c r="B303" s="184" t="s">
        <v>12483</v>
      </c>
      <c r="C303" s="21">
        <v>23</v>
      </c>
      <c r="D303" s="317">
        <v>67.040000000000006</v>
      </c>
      <c r="E303" s="253"/>
      <c r="F303" s="271"/>
      <c r="G303" s="14"/>
      <c r="H303" s="14"/>
      <c r="I303" s="14"/>
      <c r="J303" s="14"/>
      <c r="K303" s="14"/>
    </row>
    <row r="304" spans="1:11" x14ac:dyDescent="0.25">
      <c r="A304" s="250">
        <v>44635</v>
      </c>
      <c r="B304" s="184" t="s">
        <v>12484</v>
      </c>
      <c r="C304" s="21">
        <v>25</v>
      </c>
      <c r="D304" s="206"/>
      <c r="E304" s="21">
        <v>74.92</v>
      </c>
      <c r="F304" s="14"/>
      <c r="G304" s="14"/>
      <c r="H304" s="14"/>
      <c r="I304" s="14"/>
      <c r="J304" s="14"/>
      <c r="K304" s="14"/>
    </row>
    <row r="305" spans="1:11" x14ac:dyDescent="0.25">
      <c r="A305" s="250">
        <v>44635</v>
      </c>
      <c r="B305" s="184" t="s">
        <v>12485</v>
      </c>
      <c r="C305" s="21">
        <v>13</v>
      </c>
      <c r="D305" s="315"/>
      <c r="E305" s="21">
        <v>44</v>
      </c>
      <c r="F305" s="14"/>
      <c r="G305" s="14"/>
      <c r="H305" s="14"/>
      <c r="I305" s="14"/>
      <c r="J305" s="14"/>
      <c r="K305" s="14"/>
    </row>
    <row r="306" spans="1:11" x14ac:dyDescent="0.25">
      <c r="A306" s="250">
        <v>44635</v>
      </c>
      <c r="B306" s="184" t="s">
        <v>12486</v>
      </c>
      <c r="C306" s="21">
        <v>28</v>
      </c>
      <c r="D306" s="206"/>
      <c r="E306" s="21">
        <v>65.400000000000006</v>
      </c>
      <c r="F306" s="111"/>
      <c r="G306" s="14"/>
      <c r="H306" s="14"/>
      <c r="I306" s="14"/>
      <c r="J306" s="14"/>
      <c r="K306" s="14"/>
    </row>
    <row r="307" spans="1:11" x14ac:dyDescent="0.25">
      <c r="A307" s="250">
        <v>44635</v>
      </c>
      <c r="B307" s="184" t="s">
        <v>12487</v>
      </c>
      <c r="C307" s="21">
        <v>1716</v>
      </c>
      <c r="D307" s="206"/>
      <c r="E307" s="60">
        <v>4612.4399999999996</v>
      </c>
      <c r="F307" s="111"/>
      <c r="G307" s="14"/>
      <c r="H307" s="14"/>
      <c r="I307" s="14"/>
      <c r="J307" s="14"/>
      <c r="K307" s="14"/>
    </row>
    <row r="308" spans="1:11" x14ac:dyDescent="0.25">
      <c r="A308" s="250">
        <v>44635</v>
      </c>
      <c r="B308" s="184" t="s">
        <v>12488</v>
      </c>
      <c r="C308" s="21">
        <v>100</v>
      </c>
      <c r="D308" s="206"/>
      <c r="E308" s="21">
        <v>344.96</v>
      </c>
      <c r="F308" s="111"/>
      <c r="G308" s="14"/>
      <c r="H308" s="14"/>
      <c r="I308" s="14"/>
      <c r="J308" s="14"/>
      <c r="K308" s="14"/>
    </row>
    <row r="309" spans="1:11" x14ac:dyDescent="0.25">
      <c r="A309" s="250">
        <v>44635</v>
      </c>
      <c r="B309" s="184" t="s">
        <v>12489</v>
      </c>
      <c r="C309" s="21">
        <v>290</v>
      </c>
      <c r="D309" s="315"/>
      <c r="E309" s="21">
        <v>618.64</v>
      </c>
      <c r="F309" s="111"/>
      <c r="G309" s="14"/>
      <c r="H309" s="14"/>
      <c r="I309" s="14"/>
      <c r="J309" s="14"/>
      <c r="K309" s="14"/>
    </row>
    <row r="310" spans="1:11" x14ac:dyDescent="0.25">
      <c r="A310" s="250">
        <v>44636</v>
      </c>
      <c r="B310" s="184" t="s">
        <v>12490</v>
      </c>
      <c r="C310" s="21">
        <v>28</v>
      </c>
      <c r="D310" s="206"/>
      <c r="E310" s="21">
        <v>61.6</v>
      </c>
      <c r="F310" s="111"/>
      <c r="G310" s="14"/>
      <c r="H310" s="14"/>
      <c r="I310" s="14"/>
      <c r="J310" s="14"/>
      <c r="K310" s="14"/>
    </row>
    <row r="311" spans="1:11" x14ac:dyDescent="0.25">
      <c r="A311" s="250">
        <v>44636</v>
      </c>
      <c r="B311" s="184" t="s">
        <v>12491</v>
      </c>
      <c r="C311" s="21">
        <v>450</v>
      </c>
      <c r="D311" s="315"/>
      <c r="E311" s="60">
        <v>1078</v>
      </c>
      <c r="F311" s="111"/>
      <c r="G311" s="14"/>
      <c r="H311" s="14"/>
      <c r="I311" s="14"/>
      <c r="J311" s="14"/>
      <c r="K311" s="14"/>
    </row>
    <row r="312" spans="1:11" x14ac:dyDescent="0.25">
      <c r="A312" s="250">
        <v>44636</v>
      </c>
      <c r="B312" s="184" t="s">
        <v>12492</v>
      </c>
      <c r="C312" s="21">
        <v>41</v>
      </c>
      <c r="D312" s="317">
        <v>119.06</v>
      </c>
      <c r="E312" s="21"/>
      <c r="F312" s="111"/>
      <c r="H312" s="14"/>
      <c r="I312" s="14"/>
      <c r="J312" s="14"/>
      <c r="K312" s="14"/>
    </row>
    <row r="313" spans="1:11" x14ac:dyDescent="0.25">
      <c r="A313" s="250">
        <v>44636</v>
      </c>
      <c r="B313" s="184" t="s">
        <v>12231</v>
      </c>
      <c r="C313" s="21">
        <v>280</v>
      </c>
      <c r="D313" s="206"/>
      <c r="E313" s="21"/>
      <c r="F313" s="111"/>
      <c r="G313" s="14"/>
      <c r="H313" s="14"/>
      <c r="I313" s="14"/>
      <c r="J313" s="14"/>
      <c r="K313" s="14"/>
    </row>
    <row r="314" spans="1:11" x14ac:dyDescent="0.25">
      <c r="A314" s="250">
        <v>44636</v>
      </c>
      <c r="B314" s="184" t="s">
        <v>12493</v>
      </c>
      <c r="C314" s="21">
        <v>180</v>
      </c>
      <c r="D314" s="206"/>
      <c r="E314" s="21">
        <v>362.5</v>
      </c>
      <c r="F314" s="111"/>
      <c r="G314" s="14"/>
      <c r="H314" s="14"/>
      <c r="I314" s="14"/>
      <c r="J314" s="14"/>
      <c r="K314" s="14"/>
    </row>
    <row r="315" spans="1:11" x14ac:dyDescent="0.25">
      <c r="A315" s="250">
        <v>44636</v>
      </c>
      <c r="B315" s="184" t="s">
        <v>12494</v>
      </c>
      <c r="C315" s="21">
        <v>23</v>
      </c>
      <c r="D315" s="281"/>
      <c r="E315" s="21">
        <v>60.98</v>
      </c>
      <c r="F315" s="111"/>
      <c r="G315" s="14"/>
      <c r="H315" s="14"/>
      <c r="I315" s="14"/>
      <c r="J315" s="14"/>
      <c r="K315" s="14"/>
    </row>
    <row r="316" spans="1:11" x14ac:dyDescent="0.25">
      <c r="A316" s="250">
        <v>44636</v>
      </c>
      <c r="B316" s="184" t="s">
        <v>12495</v>
      </c>
      <c r="C316" s="21">
        <v>233</v>
      </c>
      <c r="D316" s="206"/>
      <c r="E316" s="21">
        <v>618.64</v>
      </c>
      <c r="F316" s="111"/>
      <c r="G316" s="14"/>
      <c r="H316" s="14"/>
      <c r="I316" s="14"/>
      <c r="J316" s="14"/>
      <c r="K316" s="14"/>
    </row>
    <row r="317" spans="1:11" x14ac:dyDescent="0.25">
      <c r="A317" s="250">
        <v>44636</v>
      </c>
      <c r="B317" s="184" t="s">
        <v>12496</v>
      </c>
      <c r="C317" s="21">
        <v>14</v>
      </c>
      <c r="D317" s="206"/>
      <c r="E317" s="21">
        <v>49</v>
      </c>
      <c r="F317" s="111"/>
      <c r="G317" s="14"/>
      <c r="H317" s="14"/>
      <c r="I317" s="14"/>
      <c r="J317" s="14"/>
      <c r="K317" s="14"/>
    </row>
    <row r="318" spans="1:11" x14ac:dyDescent="0.25">
      <c r="A318" s="250">
        <v>44636</v>
      </c>
      <c r="B318" s="184" t="s">
        <v>12497</v>
      </c>
      <c r="C318" s="21">
        <v>308</v>
      </c>
      <c r="D318" s="206"/>
      <c r="E318" s="21">
        <v>602.70000000000005</v>
      </c>
      <c r="F318" s="111"/>
      <c r="G318" s="14"/>
      <c r="H318" s="14"/>
      <c r="I318" s="14"/>
      <c r="J318" s="14"/>
      <c r="K318" s="14"/>
    </row>
    <row r="319" spans="1:11" x14ac:dyDescent="0.25">
      <c r="A319" s="250">
        <v>44636</v>
      </c>
      <c r="B319" s="184" t="s">
        <v>12498</v>
      </c>
      <c r="C319" s="21">
        <v>40</v>
      </c>
      <c r="D319" s="206">
        <v>109.47</v>
      </c>
      <c r="E319" s="21"/>
      <c r="F319" s="111"/>
      <c r="G319" s="14"/>
      <c r="H319" s="14"/>
      <c r="I319" s="14"/>
      <c r="J319" s="14"/>
      <c r="K319" s="14"/>
    </row>
    <row r="320" spans="1:11" x14ac:dyDescent="0.25">
      <c r="A320" s="250">
        <v>44636</v>
      </c>
      <c r="B320" s="184" t="s">
        <v>12499</v>
      </c>
      <c r="C320" s="21">
        <v>25</v>
      </c>
      <c r="D320" s="206">
        <v>81.180000000000007</v>
      </c>
      <c r="E320" s="21"/>
      <c r="F320" s="111"/>
      <c r="G320" s="14"/>
      <c r="H320" s="14"/>
      <c r="I320" s="14"/>
      <c r="J320" s="14"/>
      <c r="K320" s="14"/>
    </row>
    <row r="321" spans="1:11" x14ac:dyDescent="0.25">
      <c r="A321" s="250">
        <v>44636</v>
      </c>
      <c r="B321" s="184" t="s">
        <v>12226</v>
      </c>
      <c r="C321" s="21">
        <v>231</v>
      </c>
      <c r="D321" s="206"/>
      <c r="E321" s="21"/>
      <c r="F321" s="111"/>
      <c r="G321" s="14"/>
      <c r="H321" s="14"/>
      <c r="I321" s="14"/>
      <c r="J321" s="14"/>
      <c r="K321" s="14"/>
    </row>
    <row r="322" spans="1:11" x14ac:dyDescent="0.25">
      <c r="A322" s="250">
        <v>44636</v>
      </c>
      <c r="B322" s="184" t="s">
        <v>12500</v>
      </c>
      <c r="C322" s="21">
        <v>12</v>
      </c>
      <c r="D322" s="317">
        <v>54.12</v>
      </c>
      <c r="E322" s="21"/>
      <c r="F322" s="111"/>
      <c r="G322" s="14"/>
      <c r="H322" s="14"/>
      <c r="I322" s="14"/>
      <c r="J322" s="14"/>
      <c r="K322" s="14"/>
    </row>
    <row r="323" spans="1:11" x14ac:dyDescent="0.25">
      <c r="A323" s="250">
        <v>44636</v>
      </c>
      <c r="B323" s="184" t="s">
        <v>12501</v>
      </c>
      <c r="C323" s="21">
        <v>63</v>
      </c>
      <c r="D323" s="206"/>
      <c r="E323" s="112">
        <v>136.4</v>
      </c>
      <c r="F323" s="111"/>
      <c r="G323" s="14"/>
      <c r="H323" s="14"/>
      <c r="I323" s="14"/>
      <c r="J323" s="14"/>
      <c r="K323" s="14"/>
    </row>
    <row r="324" spans="1:11" x14ac:dyDescent="0.25">
      <c r="A324" s="250">
        <v>44636</v>
      </c>
      <c r="B324" s="184" t="s">
        <v>12502</v>
      </c>
      <c r="C324" s="21">
        <v>97</v>
      </c>
      <c r="D324" s="317">
        <v>239.85</v>
      </c>
      <c r="E324" s="21"/>
      <c r="F324" s="111"/>
      <c r="G324" s="14"/>
      <c r="H324" s="14"/>
      <c r="I324" s="14"/>
      <c r="J324" s="14"/>
      <c r="K324" s="14"/>
    </row>
    <row r="325" spans="1:11" x14ac:dyDescent="0.25">
      <c r="A325" s="250">
        <v>44636</v>
      </c>
      <c r="B325" s="184" t="s">
        <v>12503</v>
      </c>
      <c r="C325" s="21">
        <v>540</v>
      </c>
      <c r="D325" s="315"/>
      <c r="E325" s="113">
        <v>1499.58</v>
      </c>
      <c r="F325" s="111"/>
      <c r="G325" s="14"/>
      <c r="H325" s="14"/>
      <c r="I325" s="14"/>
      <c r="J325" s="14"/>
      <c r="K325" s="14"/>
    </row>
    <row r="326" spans="1:11" x14ac:dyDescent="0.25">
      <c r="A326" s="250">
        <v>44636</v>
      </c>
      <c r="B326" s="184" t="s">
        <v>12504</v>
      </c>
      <c r="C326" s="21">
        <v>164</v>
      </c>
      <c r="D326" s="317">
        <v>562.85</v>
      </c>
      <c r="E326" s="254"/>
      <c r="F326" s="111"/>
      <c r="G326" s="14"/>
      <c r="H326" s="14"/>
      <c r="I326" s="14"/>
      <c r="J326" s="14"/>
      <c r="K326" s="14"/>
    </row>
    <row r="327" spans="1:11" x14ac:dyDescent="0.25">
      <c r="A327" s="250">
        <v>44636</v>
      </c>
      <c r="B327" s="184" t="s">
        <v>12505</v>
      </c>
      <c r="C327" s="21">
        <v>14</v>
      </c>
      <c r="D327" s="206"/>
      <c r="E327" s="21">
        <v>49</v>
      </c>
      <c r="F327" s="111"/>
      <c r="G327" s="14"/>
      <c r="H327" s="14"/>
      <c r="I327" s="14"/>
      <c r="J327" s="14"/>
      <c r="K327" s="14"/>
    </row>
    <row r="328" spans="1:11" x14ac:dyDescent="0.25">
      <c r="A328" s="250">
        <v>44636</v>
      </c>
      <c r="B328" s="184" t="s">
        <v>12506</v>
      </c>
      <c r="C328" s="21">
        <v>60</v>
      </c>
      <c r="D328" s="206"/>
      <c r="E328" s="21">
        <v>123.2</v>
      </c>
      <c r="F328" s="111"/>
      <c r="G328" s="14"/>
      <c r="H328" s="14"/>
      <c r="I328" s="14"/>
      <c r="J328" s="14"/>
      <c r="K328" s="14"/>
    </row>
    <row r="329" spans="1:11" x14ac:dyDescent="0.25">
      <c r="A329" s="250">
        <v>44636</v>
      </c>
      <c r="B329" s="184" t="s">
        <v>12507</v>
      </c>
      <c r="C329" s="21">
        <v>150</v>
      </c>
      <c r="D329" s="206"/>
      <c r="E329" s="21">
        <v>239.4</v>
      </c>
      <c r="F329" s="111"/>
      <c r="G329" s="14"/>
      <c r="H329" s="14"/>
      <c r="I329" s="14"/>
      <c r="J329" s="14"/>
      <c r="K329" s="14"/>
    </row>
    <row r="330" spans="1:11" x14ac:dyDescent="0.25">
      <c r="A330" s="250">
        <v>44636</v>
      </c>
      <c r="B330" s="184" t="s">
        <v>12508</v>
      </c>
      <c r="C330" s="21">
        <v>144</v>
      </c>
      <c r="D330" s="206"/>
      <c r="E330" s="21">
        <v>369.6</v>
      </c>
      <c r="F330" s="111"/>
      <c r="G330" s="14"/>
      <c r="H330" s="14"/>
      <c r="I330" s="14"/>
      <c r="J330" s="14"/>
      <c r="K330" s="14"/>
    </row>
    <row r="331" spans="1:11" x14ac:dyDescent="0.25">
      <c r="A331" s="250">
        <v>44636</v>
      </c>
      <c r="B331" s="184" t="s">
        <v>12509</v>
      </c>
      <c r="C331" s="21">
        <v>135</v>
      </c>
      <c r="D331" s="206"/>
      <c r="E331" s="21">
        <v>445.9</v>
      </c>
      <c r="F331" s="111"/>
      <c r="H331" s="14"/>
      <c r="I331" s="14"/>
      <c r="J331" s="14"/>
      <c r="K331" s="14"/>
    </row>
    <row r="332" spans="1:11" x14ac:dyDescent="0.25">
      <c r="A332" s="250">
        <v>44636</v>
      </c>
      <c r="B332" s="184" t="s">
        <v>12510</v>
      </c>
      <c r="C332" s="21">
        <v>138</v>
      </c>
      <c r="D332" s="206"/>
      <c r="E332" s="21">
        <v>356.4</v>
      </c>
      <c r="F332" s="111"/>
      <c r="H332" s="14"/>
      <c r="I332" s="14"/>
      <c r="J332" s="14"/>
      <c r="K332" s="14"/>
    </row>
    <row r="333" spans="1:11" x14ac:dyDescent="0.25">
      <c r="A333" s="250">
        <v>44636</v>
      </c>
      <c r="B333" s="184" t="s">
        <v>12511</v>
      </c>
      <c r="C333" s="21">
        <v>70</v>
      </c>
      <c r="D333" s="317">
        <v>151.54</v>
      </c>
      <c r="E333" s="21"/>
      <c r="F333" s="111"/>
      <c r="G333" s="14"/>
      <c r="H333" s="14"/>
      <c r="I333" s="14"/>
      <c r="J333" s="14"/>
      <c r="K333" s="14"/>
    </row>
    <row r="334" spans="1:11" x14ac:dyDescent="0.25">
      <c r="A334" s="250">
        <v>44636</v>
      </c>
      <c r="B334" s="184" t="s">
        <v>12512</v>
      </c>
      <c r="C334" s="21">
        <v>103</v>
      </c>
      <c r="D334" s="206"/>
      <c r="E334" s="21">
        <v>249.9</v>
      </c>
      <c r="F334" s="111"/>
      <c r="G334" s="14"/>
      <c r="H334" s="14"/>
      <c r="I334" s="14"/>
      <c r="J334" s="14"/>
      <c r="K334" s="14"/>
    </row>
    <row r="335" spans="1:11" x14ac:dyDescent="0.25">
      <c r="A335" s="250">
        <v>44636</v>
      </c>
      <c r="B335" s="184" t="s">
        <v>12513</v>
      </c>
      <c r="C335" s="21">
        <v>32</v>
      </c>
      <c r="D335" s="206"/>
      <c r="E335" s="21">
        <v>74.8</v>
      </c>
      <c r="F335" s="111"/>
      <c r="G335" s="14"/>
      <c r="H335" s="14"/>
      <c r="I335" s="14"/>
      <c r="J335" s="14"/>
      <c r="K335" s="14"/>
    </row>
    <row r="336" spans="1:11" x14ac:dyDescent="0.25">
      <c r="A336" s="250">
        <v>44636</v>
      </c>
      <c r="B336" s="184" t="s">
        <v>12514</v>
      </c>
      <c r="C336" s="21">
        <v>163</v>
      </c>
      <c r="D336" s="317">
        <v>465.43</v>
      </c>
      <c r="E336" s="21"/>
      <c r="F336" s="111"/>
      <c r="G336" s="14"/>
      <c r="H336" s="14"/>
      <c r="I336" s="14"/>
      <c r="J336" s="14"/>
      <c r="K336" s="14"/>
    </row>
    <row r="337" spans="1:11" x14ac:dyDescent="0.25">
      <c r="A337" s="250">
        <v>44636</v>
      </c>
      <c r="B337" s="184" t="s">
        <v>12515</v>
      </c>
      <c r="C337" s="21">
        <v>150</v>
      </c>
      <c r="D337" s="315"/>
      <c r="E337" s="21">
        <v>308</v>
      </c>
      <c r="F337" s="23"/>
      <c r="G337" s="14"/>
      <c r="H337" s="14"/>
      <c r="I337" s="14"/>
      <c r="J337" s="14"/>
      <c r="K337" s="14"/>
    </row>
    <row r="338" spans="1:11" x14ac:dyDescent="0.25">
      <c r="A338" s="250">
        <v>44636</v>
      </c>
      <c r="B338" s="184" t="s">
        <v>12516</v>
      </c>
      <c r="C338" s="21">
        <v>149</v>
      </c>
      <c r="D338" s="206"/>
      <c r="E338" s="21">
        <v>374</v>
      </c>
      <c r="F338" s="111"/>
      <c r="G338" s="14"/>
      <c r="H338" s="14"/>
      <c r="I338" s="14"/>
      <c r="J338" s="14"/>
      <c r="K338" s="14"/>
    </row>
    <row r="339" spans="1:11" x14ac:dyDescent="0.25">
      <c r="A339" s="250">
        <v>44636</v>
      </c>
      <c r="B339" s="184" t="s">
        <v>12517</v>
      </c>
      <c r="C339" s="21">
        <v>32</v>
      </c>
      <c r="D339" s="206"/>
      <c r="E339" s="21">
        <v>88</v>
      </c>
      <c r="F339" s="111"/>
      <c r="G339" s="14"/>
      <c r="H339" s="14"/>
      <c r="I339" s="14"/>
      <c r="J339" s="14"/>
      <c r="K339" s="14"/>
    </row>
    <row r="340" spans="1:11" x14ac:dyDescent="0.25">
      <c r="A340" s="250">
        <v>44636</v>
      </c>
      <c r="B340" s="184" t="s">
        <v>12518</v>
      </c>
      <c r="C340" s="21">
        <v>29</v>
      </c>
      <c r="D340" s="315"/>
      <c r="E340" s="21">
        <v>66</v>
      </c>
      <c r="F340" s="111"/>
      <c r="G340" s="14"/>
      <c r="H340" s="14"/>
      <c r="I340" s="14"/>
      <c r="J340" s="14"/>
      <c r="K340" s="14"/>
    </row>
    <row r="341" spans="1:11" x14ac:dyDescent="0.25">
      <c r="A341" s="250">
        <v>44636</v>
      </c>
      <c r="B341" s="184" t="s">
        <v>12519</v>
      </c>
      <c r="C341" s="21">
        <v>21</v>
      </c>
      <c r="D341" s="206"/>
      <c r="E341" s="21">
        <v>44</v>
      </c>
      <c r="F341" s="111"/>
      <c r="G341" s="14"/>
      <c r="H341" s="14"/>
      <c r="I341" s="14"/>
      <c r="J341" s="14"/>
      <c r="K341" s="14"/>
    </row>
    <row r="342" spans="1:11" x14ac:dyDescent="0.25">
      <c r="A342" s="250">
        <v>44636</v>
      </c>
      <c r="B342" s="184" t="s">
        <v>12520</v>
      </c>
      <c r="C342" s="21">
        <v>33</v>
      </c>
      <c r="D342" s="315"/>
      <c r="E342" s="21">
        <v>70.400000000000006</v>
      </c>
      <c r="F342" s="111"/>
      <c r="G342" s="14"/>
      <c r="H342" s="14"/>
      <c r="I342" s="14"/>
      <c r="J342" s="14"/>
      <c r="K342" s="14"/>
    </row>
    <row r="343" spans="1:11" x14ac:dyDescent="0.25">
      <c r="A343" s="250">
        <v>44636</v>
      </c>
      <c r="B343" s="184" t="s">
        <v>12521</v>
      </c>
      <c r="C343" s="21">
        <v>43</v>
      </c>
      <c r="D343" s="317">
        <v>156.69999999999999</v>
      </c>
      <c r="E343" s="21"/>
      <c r="F343" s="111"/>
      <c r="G343" s="14"/>
      <c r="H343" s="14"/>
      <c r="I343" s="14"/>
      <c r="J343" s="14"/>
      <c r="K343" s="14"/>
    </row>
    <row r="344" spans="1:11" x14ac:dyDescent="0.25">
      <c r="A344" s="250">
        <v>44636</v>
      </c>
      <c r="B344" s="184" t="s">
        <v>12522</v>
      </c>
      <c r="C344" s="21">
        <v>112</v>
      </c>
      <c r="D344" s="206"/>
      <c r="E344" s="112">
        <v>220.5</v>
      </c>
      <c r="F344" s="111"/>
      <c r="G344" s="14"/>
      <c r="H344" s="14"/>
      <c r="I344" s="14"/>
      <c r="J344" s="14"/>
      <c r="K344" s="14"/>
    </row>
    <row r="345" spans="1:11" x14ac:dyDescent="0.25">
      <c r="A345" s="250">
        <v>44636</v>
      </c>
      <c r="B345" s="184" t="s">
        <v>12523</v>
      </c>
      <c r="C345" s="21">
        <v>50</v>
      </c>
      <c r="D345" s="206">
        <v>151.54</v>
      </c>
      <c r="E345" s="21"/>
      <c r="F345" s="111"/>
      <c r="G345" s="14"/>
      <c r="H345" s="14"/>
      <c r="I345" s="14"/>
      <c r="J345" s="14"/>
      <c r="K345" s="14"/>
    </row>
    <row r="346" spans="1:11" x14ac:dyDescent="0.25">
      <c r="A346" s="250">
        <v>44636</v>
      </c>
      <c r="B346" s="21" t="s">
        <v>12524</v>
      </c>
      <c r="C346" s="247">
        <v>613.44000000000005</v>
      </c>
      <c r="D346" s="60">
        <v>1363.82</v>
      </c>
      <c r="E346" s="21"/>
      <c r="F346" s="111"/>
      <c r="G346" s="14"/>
      <c r="H346" s="14"/>
      <c r="I346" s="14"/>
      <c r="J346" s="14"/>
      <c r="K346" s="14"/>
    </row>
    <row r="347" spans="1:11" x14ac:dyDescent="0.25">
      <c r="A347" s="250">
        <v>44636</v>
      </c>
      <c r="B347" s="184" t="s">
        <v>12525</v>
      </c>
      <c r="C347" s="21">
        <v>52</v>
      </c>
      <c r="D347" s="315"/>
      <c r="E347" s="21">
        <v>110</v>
      </c>
      <c r="F347" s="111"/>
      <c r="G347" s="14"/>
      <c r="H347" s="14"/>
      <c r="I347" s="14"/>
      <c r="J347" s="14"/>
      <c r="K347" s="14"/>
    </row>
    <row r="348" spans="1:11" x14ac:dyDescent="0.25">
      <c r="A348" s="250">
        <v>44636</v>
      </c>
      <c r="B348" s="184" t="s">
        <v>12526</v>
      </c>
      <c r="C348" s="21">
        <v>282</v>
      </c>
      <c r="D348" s="206"/>
      <c r="E348" s="21">
        <v>604.20000000000005</v>
      </c>
      <c r="F348" s="111"/>
      <c r="G348" s="14"/>
      <c r="H348" s="14"/>
      <c r="I348" s="14"/>
      <c r="J348" s="14"/>
      <c r="K348" s="14"/>
    </row>
    <row r="349" spans="1:11" x14ac:dyDescent="0.25">
      <c r="A349" s="250">
        <v>44636</v>
      </c>
      <c r="B349" s="184" t="s">
        <v>12527</v>
      </c>
      <c r="C349" s="21">
        <v>50</v>
      </c>
      <c r="D349" s="206"/>
      <c r="E349" s="21">
        <v>61.6</v>
      </c>
      <c r="F349" s="111"/>
      <c r="G349" s="14"/>
      <c r="H349" s="14"/>
      <c r="I349" s="14"/>
      <c r="J349" s="14"/>
      <c r="K349" s="14"/>
    </row>
    <row r="350" spans="1:11" x14ac:dyDescent="0.25">
      <c r="A350" s="250">
        <v>44637</v>
      </c>
      <c r="B350" s="184" t="s">
        <v>12528</v>
      </c>
      <c r="C350" s="21">
        <v>90</v>
      </c>
      <c r="D350" s="206"/>
      <c r="E350" s="21">
        <v>196</v>
      </c>
      <c r="F350" s="111"/>
      <c r="G350" s="14"/>
      <c r="H350" s="14"/>
      <c r="I350" s="14"/>
      <c r="J350" s="14"/>
      <c r="K350" s="14"/>
    </row>
    <row r="351" spans="1:11" x14ac:dyDescent="0.25">
      <c r="A351" s="250">
        <v>44637</v>
      </c>
      <c r="B351" s="184" t="s">
        <v>12529</v>
      </c>
      <c r="C351" s="112">
        <v>908</v>
      </c>
      <c r="D351" s="206"/>
      <c r="E351" s="60">
        <v>1645.29</v>
      </c>
      <c r="F351" s="292" t="s">
        <v>10760</v>
      </c>
      <c r="H351" s="14"/>
      <c r="I351" s="14"/>
      <c r="J351" s="14"/>
      <c r="K351" s="14"/>
    </row>
    <row r="352" spans="1:11" x14ac:dyDescent="0.25">
      <c r="A352" s="250">
        <v>44637</v>
      </c>
      <c r="B352" s="184" t="s">
        <v>12530</v>
      </c>
      <c r="C352" s="21">
        <v>22</v>
      </c>
      <c r="D352" s="317">
        <v>60.27</v>
      </c>
      <c r="E352" s="253"/>
      <c r="F352" s="111"/>
      <c r="H352" s="14"/>
      <c r="I352" s="14"/>
      <c r="J352" s="14"/>
      <c r="K352" s="14"/>
    </row>
    <row r="353" spans="1:11" x14ac:dyDescent="0.25">
      <c r="A353" s="250">
        <v>44637</v>
      </c>
      <c r="B353" s="184" t="s">
        <v>12531</v>
      </c>
      <c r="C353" s="21">
        <v>18</v>
      </c>
      <c r="D353" s="315"/>
      <c r="E353" s="21">
        <v>44</v>
      </c>
      <c r="F353" s="111"/>
      <c r="G353" s="14"/>
      <c r="H353" s="14"/>
      <c r="I353" s="14"/>
      <c r="J353" s="14"/>
      <c r="K353" s="14"/>
    </row>
    <row r="354" spans="1:11" x14ac:dyDescent="0.25">
      <c r="A354" s="250">
        <v>44637</v>
      </c>
      <c r="B354" s="184" t="s">
        <v>12532</v>
      </c>
      <c r="C354" s="21">
        <v>5</v>
      </c>
      <c r="D354" s="206"/>
      <c r="E354" s="21">
        <v>44</v>
      </c>
      <c r="F354" s="111"/>
      <c r="G354" s="14"/>
      <c r="H354" s="14"/>
      <c r="I354" s="14"/>
      <c r="J354" s="14"/>
      <c r="K354" s="14"/>
    </row>
    <row r="355" spans="1:11" x14ac:dyDescent="0.25">
      <c r="A355" s="250">
        <v>44637</v>
      </c>
      <c r="B355" s="184" t="s">
        <v>12533</v>
      </c>
      <c r="C355" s="21">
        <v>80</v>
      </c>
      <c r="D355" s="206"/>
      <c r="E355" s="21">
        <v>167.2</v>
      </c>
      <c r="F355" s="14"/>
      <c r="G355" s="14"/>
      <c r="H355" s="14"/>
      <c r="I355" s="14"/>
      <c r="J355" s="14"/>
      <c r="K355" s="14"/>
    </row>
    <row r="356" spans="1:11" x14ac:dyDescent="0.25">
      <c r="A356" s="250">
        <v>44637</v>
      </c>
      <c r="B356" s="184" t="s">
        <v>12534</v>
      </c>
      <c r="C356" s="21">
        <v>168</v>
      </c>
      <c r="D356" s="206"/>
      <c r="E356" s="21">
        <v>382.2</v>
      </c>
      <c r="F356" s="14"/>
      <c r="G356" s="14"/>
      <c r="H356" s="14"/>
      <c r="I356" s="14"/>
      <c r="J356" s="14"/>
      <c r="K356" s="14"/>
    </row>
    <row r="357" spans="1:11" x14ac:dyDescent="0.25">
      <c r="A357" s="250">
        <v>44637</v>
      </c>
      <c r="B357" s="184" t="s">
        <v>12535</v>
      </c>
      <c r="C357" s="21">
        <v>13</v>
      </c>
      <c r="D357" s="206"/>
      <c r="E357" s="21">
        <v>44</v>
      </c>
      <c r="F357" s="14"/>
      <c r="G357" s="14"/>
      <c r="H357" s="14"/>
      <c r="I357" s="14"/>
      <c r="J357" s="14"/>
      <c r="K357" s="14"/>
    </row>
    <row r="358" spans="1:11" x14ac:dyDescent="0.25">
      <c r="A358" s="250">
        <v>44637</v>
      </c>
      <c r="B358" s="184" t="s">
        <v>12536</v>
      </c>
      <c r="C358" s="21">
        <v>495</v>
      </c>
      <c r="D358" s="206"/>
      <c r="E358" s="60">
        <v>1185.8</v>
      </c>
      <c r="F358" s="14"/>
      <c r="G358" s="14"/>
      <c r="H358" s="14"/>
      <c r="I358" s="14"/>
      <c r="J358" s="14"/>
      <c r="K358" s="14"/>
    </row>
    <row r="359" spans="1:11" x14ac:dyDescent="0.25">
      <c r="A359" s="250">
        <v>44637</v>
      </c>
      <c r="B359" s="184" t="s">
        <v>12537</v>
      </c>
      <c r="C359" s="21">
        <v>50</v>
      </c>
      <c r="D359" s="315"/>
      <c r="E359" s="21">
        <v>123.2</v>
      </c>
      <c r="F359" s="14"/>
      <c r="G359" s="14"/>
      <c r="H359" s="14"/>
      <c r="I359" s="14"/>
      <c r="J359" s="14"/>
      <c r="K359" s="14"/>
    </row>
    <row r="360" spans="1:11" x14ac:dyDescent="0.25">
      <c r="A360" s="250">
        <v>44637</v>
      </c>
      <c r="B360" s="184" t="s">
        <v>12538</v>
      </c>
      <c r="C360" s="112">
        <v>703</v>
      </c>
      <c r="D360" s="317"/>
      <c r="E360" s="60">
        <v>1259.28</v>
      </c>
      <c r="F360" s="14"/>
      <c r="G360" s="14"/>
    </row>
    <row r="361" spans="1:11" x14ac:dyDescent="0.25">
      <c r="A361" s="250">
        <v>44637</v>
      </c>
      <c r="B361" s="184" t="s">
        <v>12539</v>
      </c>
      <c r="C361" s="21">
        <v>140</v>
      </c>
      <c r="D361" s="315"/>
      <c r="E361" s="21">
        <v>431.2</v>
      </c>
      <c r="F361" s="14"/>
      <c r="G361" s="14"/>
      <c r="H361" s="14"/>
      <c r="I361" s="14"/>
      <c r="J361" s="14"/>
      <c r="K361" s="14"/>
    </row>
    <row r="362" spans="1:11" x14ac:dyDescent="0.25">
      <c r="A362" s="250">
        <v>44637</v>
      </c>
      <c r="B362" s="184" t="s">
        <v>12540</v>
      </c>
      <c r="C362" s="21">
        <v>35</v>
      </c>
      <c r="D362" s="317"/>
      <c r="E362" s="21">
        <v>79.2</v>
      </c>
      <c r="F362" s="14"/>
      <c r="G362" s="14"/>
      <c r="H362" s="14"/>
      <c r="I362" s="14"/>
      <c r="J362" s="14"/>
      <c r="K362" s="14"/>
    </row>
    <row r="363" spans="1:11" x14ac:dyDescent="0.25">
      <c r="A363" s="250">
        <v>44637</v>
      </c>
      <c r="B363" s="184" t="s">
        <v>12541</v>
      </c>
      <c r="C363" s="21">
        <v>407</v>
      </c>
      <c r="D363" s="315"/>
      <c r="E363" s="60">
        <v>1073.0999999999999</v>
      </c>
      <c r="F363" s="14"/>
      <c r="G363" s="14"/>
      <c r="H363" s="14"/>
      <c r="I363" s="14"/>
      <c r="J363" s="14"/>
      <c r="K363" s="14"/>
    </row>
    <row r="364" spans="1:11" x14ac:dyDescent="0.25">
      <c r="A364" s="250">
        <v>44637</v>
      </c>
      <c r="B364" s="184" t="s">
        <v>12542</v>
      </c>
      <c r="C364" s="21">
        <v>51</v>
      </c>
      <c r="D364" s="206"/>
      <c r="E364" s="21">
        <v>95</v>
      </c>
      <c r="F364" s="14"/>
      <c r="G364" s="14"/>
      <c r="H364" s="14"/>
      <c r="I364" s="14"/>
      <c r="J364" s="14"/>
      <c r="K364" s="14"/>
    </row>
    <row r="365" spans="1:11" x14ac:dyDescent="0.25">
      <c r="A365" s="250">
        <v>44637</v>
      </c>
      <c r="B365" s="184" t="s">
        <v>12543</v>
      </c>
      <c r="C365" s="21">
        <v>22</v>
      </c>
      <c r="D365" s="317"/>
      <c r="E365" s="21">
        <v>93</v>
      </c>
      <c r="F365" s="14"/>
      <c r="G365" s="14"/>
      <c r="H365" s="14"/>
      <c r="I365" s="14"/>
      <c r="J365" s="14"/>
      <c r="K365" s="14"/>
    </row>
    <row r="366" spans="1:11" x14ac:dyDescent="0.25">
      <c r="A366" s="250">
        <v>44637</v>
      </c>
      <c r="B366" s="184" t="s">
        <v>12544</v>
      </c>
      <c r="C366" s="21">
        <v>85</v>
      </c>
      <c r="D366" s="206"/>
      <c r="E366" s="21">
        <v>160</v>
      </c>
      <c r="F366" s="14"/>
      <c r="G366" s="14"/>
      <c r="H366" s="14"/>
      <c r="I366" s="14"/>
      <c r="J366" s="14"/>
      <c r="K366" s="14"/>
    </row>
    <row r="367" spans="1:11" x14ac:dyDescent="0.25">
      <c r="A367" s="250">
        <v>44637</v>
      </c>
      <c r="B367" s="184" t="s">
        <v>12545</v>
      </c>
      <c r="C367" s="21">
        <v>1016</v>
      </c>
      <c r="D367" s="206"/>
      <c r="E367" s="60">
        <v>1941.06</v>
      </c>
      <c r="F367" s="14"/>
      <c r="G367" s="14"/>
    </row>
    <row r="368" spans="1:11" x14ac:dyDescent="0.25">
      <c r="A368" s="250">
        <v>44637</v>
      </c>
      <c r="B368" s="184" t="s">
        <v>12546</v>
      </c>
      <c r="C368" s="21">
        <v>144</v>
      </c>
      <c r="D368" s="206"/>
      <c r="E368" s="21">
        <v>316.8</v>
      </c>
      <c r="F368" s="14"/>
      <c r="G368" s="14"/>
    </row>
    <row r="369" spans="1:7" x14ac:dyDescent="0.25">
      <c r="A369" s="250">
        <v>44637</v>
      </c>
      <c r="B369" s="184" t="s">
        <v>12547</v>
      </c>
      <c r="C369" s="21">
        <v>20</v>
      </c>
      <c r="D369" s="206"/>
      <c r="E369" s="21">
        <v>41.65</v>
      </c>
      <c r="F369" s="14"/>
      <c r="G369" s="14"/>
    </row>
    <row r="370" spans="1:7" x14ac:dyDescent="0.25">
      <c r="A370" s="250">
        <v>44637</v>
      </c>
      <c r="B370" s="184" t="s">
        <v>12548</v>
      </c>
      <c r="C370" s="21">
        <v>60</v>
      </c>
      <c r="D370" s="317">
        <v>194.83</v>
      </c>
      <c r="E370" s="21"/>
      <c r="F370" s="14"/>
      <c r="G370" s="14"/>
    </row>
    <row r="371" spans="1:7" x14ac:dyDescent="0.25">
      <c r="A371" s="250">
        <v>44637</v>
      </c>
      <c r="B371" s="184" t="s">
        <v>12549</v>
      </c>
      <c r="C371" s="21">
        <v>24</v>
      </c>
      <c r="D371" s="206"/>
      <c r="E371" s="112">
        <v>53.9</v>
      </c>
      <c r="F371" s="23"/>
    </row>
    <row r="372" spans="1:7" x14ac:dyDescent="0.25">
      <c r="A372" s="250">
        <v>44637</v>
      </c>
      <c r="B372" s="184" t="s">
        <v>12550</v>
      </c>
      <c r="C372" s="21">
        <v>41</v>
      </c>
      <c r="D372" s="206">
        <v>108.24</v>
      </c>
      <c r="E372" s="21"/>
      <c r="F372" s="23"/>
    </row>
    <row r="373" spans="1:7" x14ac:dyDescent="0.25">
      <c r="A373" s="250">
        <v>44637</v>
      </c>
      <c r="B373" s="184" t="s">
        <v>12551</v>
      </c>
      <c r="C373" s="21">
        <v>694</v>
      </c>
      <c r="D373" s="281">
        <v>1850.9</v>
      </c>
      <c r="E373" s="60"/>
      <c r="F373" s="14"/>
      <c r="G373" s="14"/>
    </row>
    <row r="374" spans="1:7" x14ac:dyDescent="0.25">
      <c r="A374" s="250">
        <v>44637</v>
      </c>
      <c r="B374" s="184" t="s">
        <v>12552</v>
      </c>
      <c r="C374" s="21">
        <v>100</v>
      </c>
      <c r="D374" s="206">
        <v>421.89</v>
      </c>
      <c r="E374" s="21"/>
      <c r="F374" s="14"/>
      <c r="G374" s="14"/>
    </row>
    <row r="375" spans="1:7" x14ac:dyDescent="0.25">
      <c r="A375" s="250">
        <v>44637</v>
      </c>
      <c r="B375" s="184" t="s">
        <v>12553</v>
      </c>
      <c r="C375" s="21">
        <v>420</v>
      </c>
      <c r="D375" s="315"/>
      <c r="E375" s="21">
        <v>754.6</v>
      </c>
      <c r="F375" s="14"/>
      <c r="G375" s="14"/>
    </row>
    <row r="376" spans="1:7" x14ac:dyDescent="0.25">
      <c r="A376" s="250">
        <v>44637</v>
      </c>
      <c r="B376" s="184" t="s">
        <v>12554</v>
      </c>
      <c r="C376" s="21">
        <v>45</v>
      </c>
      <c r="D376" s="315"/>
      <c r="E376" s="21">
        <v>92.4</v>
      </c>
      <c r="F376" s="14"/>
      <c r="G376" s="14"/>
    </row>
    <row r="377" spans="1:7" x14ac:dyDescent="0.25">
      <c r="A377" s="250">
        <v>44638</v>
      </c>
      <c r="B377" s="184" t="s">
        <v>12555</v>
      </c>
      <c r="C377" s="21">
        <v>52</v>
      </c>
      <c r="D377" s="317">
        <v>328.36</v>
      </c>
      <c r="E377" s="253"/>
      <c r="F377" s="287" t="s">
        <v>12610</v>
      </c>
      <c r="G377" s="14"/>
    </row>
    <row r="378" spans="1:7" x14ac:dyDescent="0.25">
      <c r="A378" s="250">
        <v>44638</v>
      </c>
      <c r="B378" s="184" t="s">
        <v>12556</v>
      </c>
      <c r="C378" s="21">
        <v>50</v>
      </c>
      <c r="D378" s="315"/>
      <c r="E378" s="21">
        <v>147</v>
      </c>
      <c r="F378" s="14"/>
      <c r="G378" s="14"/>
    </row>
    <row r="379" spans="1:7" x14ac:dyDescent="0.25">
      <c r="A379" s="250">
        <v>44638</v>
      </c>
      <c r="B379" s="184" t="s">
        <v>12557</v>
      </c>
      <c r="C379" s="21">
        <v>372</v>
      </c>
      <c r="D379" s="315"/>
      <c r="E379" s="21">
        <v>976.8</v>
      </c>
      <c r="F379" s="14"/>
      <c r="G379" s="14"/>
    </row>
    <row r="380" spans="1:7" x14ac:dyDescent="0.25">
      <c r="A380" s="250">
        <v>44638</v>
      </c>
      <c r="B380" s="184" t="s">
        <v>12558</v>
      </c>
      <c r="C380" s="21">
        <v>53</v>
      </c>
      <c r="D380" s="315"/>
      <c r="E380" s="21">
        <v>118.8</v>
      </c>
      <c r="F380" s="14"/>
      <c r="G380" s="14"/>
    </row>
    <row r="381" spans="1:7" x14ac:dyDescent="0.25">
      <c r="A381" s="250">
        <v>44638</v>
      </c>
      <c r="B381" s="184" t="s">
        <v>12559</v>
      </c>
      <c r="C381" s="21">
        <v>150</v>
      </c>
      <c r="D381" s="315"/>
      <c r="E381" s="21">
        <v>309</v>
      </c>
      <c r="F381" s="14"/>
      <c r="G381" s="14"/>
    </row>
    <row r="382" spans="1:7" x14ac:dyDescent="0.25">
      <c r="A382" s="250">
        <v>44638</v>
      </c>
      <c r="B382" s="184" t="s">
        <v>12560</v>
      </c>
      <c r="C382" s="21">
        <v>368</v>
      </c>
      <c r="D382" s="315"/>
      <c r="E382" s="21">
        <v>861.08</v>
      </c>
      <c r="F382" s="14"/>
      <c r="G382" s="14"/>
    </row>
    <row r="383" spans="1:7" x14ac:dyDescent="0.25">
      <c r="A383" s="250">
        <v>44638</v>
      </c>
      <c r="B383" s="184" t="s">
        <v>12561</v>
      </c>
      <c r="C383" s="21">
        <v>950</v>
      </c>
      <c r="D383" s="315"/>
      <c r="E383" s="60">
        <v>1735.5</v>
      </c>
      <c r="F383" s="14"/>
      <c r="G383" s="14"/>
    </row>
    <row r="384" spans="1:7" x14ac:dyDescent="0.25">
      <c r="A384" s="250">
        <v>44638</v>
      </c>
      <c r="B384" s="184" t="s">
        <v>12562</v>
      </c>
      <c r="C384" s="21">
        <v>700</v>
      </c>
      <c r="D384" s="315"/>
      <c r="E384" s="60">
        <v>2401</v>
      </c>
      <c r="F384" s="14"/>
      <c r="G384" s="14"/>
    </row>
    <row r="385" spans="1:7" x14ac:dyDescent="0.25">
      <c r="A385" s="250">
        <v>44638</v>
      </c>
      <c r="B385" s="184" t="s">
        <v>12563</v>
      </c>
      <c r="C385" s="21">
        <v>469</v>
      </c>
      <c r="D385" s="315"/>
      <c r="E385" s="60">
        <v>1007.6</v>
      </c>
      <c r="F385" s="14"/>
      <c r="G385" s="14"/>
    </row>
    <row r="386" spans="1:7" x14ac:dyDescent="0.25">
      <c r="A386" s="250">
        <v>44638</v>
      </c>
      <c r="B386" s="184" t="s">
        <v>12564</v>
      </c>
      <c r="C386" s="112">
        <v>162</v>
      </c>
      <c r="D386" s="315"/>
      <c r="E386" s="21">
        <v>357.7</v>
      </c>
      <c r="F386" s="14"/>
      <c r="G386" s="14"/>
    </row>
    <row r="387" spans="1:7" x14ac:dyDescent="0.25">
      <c r="A387" s="250">
        <v>44638</v>
      </c>
      <c r="B387" s="184" t="s">
        <v>12565</v>
      </c>
      <c r="C387" s="21">
        <v>35</v>
      </c>
      <c r="D387" s="315"/>
      <c r="E387" s="21">
        <v>60.3</v>
      </c>
      <c r="F387" s="14"/>
      <c r="G387" s="14"/>
    </row>
    <row r="388" spans="1:7" x14ac:dyDescent="0.25">
      <c r="A388" s="250">
        <v>44638</v>
      </c>
      <c r="B388" s="184" t="s">
        <v>12566</v>
      </c>
      <c r="C388" s="21">
        <v>18</v>
      </c>
      <c r="D388" s="315"/>
      <c r="E388" s="21">
        <v>63</v>
      </c>
      <c r="F388" s="14"/>
      <c r="G388" s="14"/>
    </row>
    <row r="389" spans="1:7" x14ac:dyDescent="0.25">
      <c r="A389" s="250">
        <v>44638</v>
      </c>
      <c r="B389" s="184" t="s">
        <v>12567</v>
      </c>
      <c r="C389" s="21">
        <v>77</v>
      </c>
      <c r="D389" s="315"/>
      <c r="E389" s="21">
        <v>123.2</v>
      </c>
      <c r="F389" s="14"/>
      <c r="G389" s="14"/>
    </row>
    <row r="390" spans="1:7" x14ac:dyDescent="0.25">
      <c r="A390" s="250">
        <v>44638</v>
      </c>
      <c r="B390" s="184" t="s">
        <v>12569</v>
      </c>
      <c r="C390" s="21">
        <v>144</v>
      </c>
      <c r="D390" s="317"/>
      <c r="E390" s="21">
        <v>240.3</v>
      </c>
      <c r="F390" s="23"/>
    </row>
    <row r="391" spans="1:7" x14ac:dyDescent="0.25">
      <c r="A391" s="250">
        <v>44638</v>
      </c>
      <c r="B391" s="184" t="s">
        <v>12570</v>
      </c>
      <c r="C391" s="21">
        <v>26</v>
      </c>
      <c r="D391" s="328"/>
      <c r="E391" s="21">
        <v>70.849999999999994</v>
      </c>
      <c r="F391" s="23"/>
    </row>
    <row r="392" spans="1:7" x14ac:dyDescent="0.25">
      <c r="A392" s="250">
        <v>44638</v>
      </c>
      <c r="B392" s="184" t="s">
        <v>12571</v>
      </c>
      <c r="C392" s="21">
        <v>50</v>
      </c>
      <c r="D392" s="206"/>
      <c r="E392" s="21">
        <v>123.2</v>
      </c>
      <c r="F392" s="14"/>
      <c r="G392" s="14"/>
    </row>
    <row r="393" spans="1:7" x14ac:dyDescent="0.25">
      <c r="A393" s="250">
        <v>44638</v>
      </c>
      <c r="B393" s="184" t="s">
        <v>12572</v>
      </c>
      <c r="C393" s="21">
        <v>138</v>
      </c>
      <c r="D393" s="317">
        <v>415.62</v>
      </c>
      <c r="E393" s="21"/>
      <c r="F393" s="14"/>
      <c r="G393" s="14"/>
    </row>
    <row r="394" spans="1:7" x14ac:dyDescent="0.25">
      <c r="A394" s="250">
        <v>44638</v>
      </c>
      <c r="B394" s="184" t="s">
        <v>12573</v>
      </c>
      <c r="C394" s="21">
        <v>15</v>
      </c>
      <c r="D394" s="206"/>
      <c r="E394" s="21">
        <v>54.5</v>
      </c>
      <c r="F394" s="14"/>
      <c r="G394" s="14"/>
    </row>
    <row r="395" spans="1:7" x14ac:dyDescent="0.25">
      <c r="A395" s="250">
        <v>44638</v>
      </c>
      <c r="B395" s="184" t="s">
        <v>12574</v>
      </c>
      <c r="C395" s="112">
        <v>42</v>
      </c>
      <c r="D395" s="206"/>
      <c r="E395" s="21">
        <v>88.2</v>
      </c>
      <c r="F395" s="14"/>
      <c r="G395" s="14"/>
    </row>
    <row r="396" spans="1:7" x14ac:dyDescent="0.25">
      <c r="A396" s="250">
        <v>44638</v>
      </c>
      <c r="B396" s="184" t="s">
        <v>12843</v>
      </c>
      <c r="C396" s="112">
        <v>100</v>
      </c>
      <c r="D396" s="206"/>
      <c r="E396" s="21">
        <v>206.8</v>
      </c>
      <c r="F396" s="14"/>
      <c r="G396" s="14"/>
    </row>
    <row r="397" spans="1:7" x14ac:dyDescent="0.25">
      <c r="A397" s="250">
        <v>44638</v>
      </c>
      <c r="B397" s="184" t="s">
        <v>12575</v>
      </c>
      <c r="C397" s="112">
        <v>35</v>
      </c>
      <c r="D397" s="206"/>
      <c r="E397" s="21">
        <v>77</v>
      </c>
      <c r="F397" s="14"/>
      <c r="G397" s="14"/>
    </row>
    <row r="398" spans="1:7" x14ac:dyDescent="0.25">
      <c r="A398" s="250">
        <v>44641</v>
      </c>
      <c r="B398" s="184" t="s">
        <v>12576</v>
      </c>
      <c r="C398" s="21">
        <v>10</v>
      </c>
      <c r="D398" s="206">
        <v>60.27</v>
      </c>
      <c r="E398" s="21"/>
      <c r="F398" s="14"/>
      <c r="G398" s="14"/>
    </row>
    <row r="399" spans="1:7" x14ac:dyDescent="0.25">
      <c r="A399" s="250">
        <v>44641</v>
      </c>
      <c r="B399" s="184" t="s">
        <v>12577</v>
      </c>
      <c r="C399" s="21">
        <v>70</v>
      </c>
      <c r="D399" s="206">
        <v>151.54</v>
      </c>
      <c r="E399" s="21"/>
      <c r="F399" s="14"/>
      <c r="G399" s="14"/>
    </row>
    <row r="400" spans="1:7" x14ac:dyDescent="0.25">
      <c r="A400" s="250">
        <v>44641</v>
      </c>
      <c r="B400" s="184" t="s">
        <v>12578</v>
      </c>
      <c r="C400" s="21">
        <v>260.12</v>
      </c>
      <c r="D400" s="206"/>
      <c r="E400" s="112">
        <v>431.2</v>
      </c>
      <c r="F400" s="14"/>
      <c r="G400" s="14"/>
    </row>
    <row r="401" spans="1:7" x14ac:dyDescent="0.25">
      <c r="A401" s="250">
        <v>44641</v>
      </c>
      <c r="B401" s="184" t="s">
        <v>12579</v>
      </c>
      <c r="C401" s="21">
        <v>23</v>
      </c>
      <c r="D401" s="317">
        <v>67.040000000000006</v>
      </c>
      <c r="E401" s="21"/>
      <c r="F401" s="14"/>
      <c r="G401" s="14"/>
    </row>
    <row r="402" spans="1:7" x14ac:dyDescent="0.25">
      <c r="A402" s="250">
        <v>44641</v>
      </c>
      <c r="B402" s="184" t="s">
        <v>12580</v>
      </c>
      <c r="C402" s="21">
        <v>17</v>
      </c>
      <c r="D402" s="206"/>
      <c r="E402" s="21">
        <v>49</v>
      </c>
      <c r="F402" s="14"/>
      <c r="G402" s="14"/>
    </row>
    <row r="403" spans="1:7" x14ac:dyDescent="0.25">
      <c r="A403" s="250">
        <v>44641</v>
      </c>
      <c r="B403" s="184" t="s">
        <v>12581</v>
      </c>
      <c r="C403" s="21">
        <v>60</v>
      </c>
      <c r="D403" s="317"/>
      <c r="E403" s="21">
        <v>140.80000000000001</v>
      </c>
      <c r="F403" s="14"/>
      <c r="G403" s="14"/>
    </row>
    <row r="404" spans="1:7" x14ac:dyDescent="0.25">
      <c r="A404" s="250">
        <v>44641</v>
      </c>
      <c r="B404" s="184" t="s">
        <v>12582</v>
      </c>
      <c r="C404" s="21">
        <v>115</v>
      </c>
      <c r="D404" s="206"/>
      <c r="E404" s="21">
        <v>384.8</v>
      </c>
      <c r="F404" s="14"/>
      <c r="G404" s="14"/>
    </row>
    <row r="405" spans="1:7" x14ac:dyDescent="0.25">
      <c r="A405" s="250">
        <v>44641</v>
      </c>
      <c r="B405" s="184" t="s">
        <v>12583</v>
      </c>
      <c r="C405" s="21">
        <v>489</v>
      </c>
      <c r="D405" s="315"/>
      <c r="E405" s="60">
        <v>1379.4</v>
      </c>
      <c r="F405" s="14"/>
      <c r="G405" s="14"/>
    </row>
    <row r="406" spans="1:7" x14ac:dyDescent="0.25">
      <c r="A406" s="250">
        <v>44641</v>
      </c>
      <c r="B406" s="184" t="s">
        <v>12584</v>
      </c>
      <c r="C406" s="21">
        <v>95</v>
      </c>
      <c r="D406" s="317"/>
      <c r="E406" s="21">
        <v>294</v>
      </c>
      <c r="F406" s="14"/>
      <c r="G406" s="14"/>
    </row>
    <row r="407" spans="1:7" x14ac:dyDescent="0.25">
      <c r="A407" s="250">
        <v>44641</v>
      </c>
      <c r="B407" s="184" t="s">
        <v>12585</v>
      </c>
      <c r="C407" s="21">
        <v>17</v>
      </c>
      <c r="D407" s="206"/>
      <c r="E407" s="21">
        <v>44</v>
      </c>
      <c r="F407" s="14"/>
      <c r="G407" s="14"/>
    </row>
    <row r="408" spans="1:7" x14ac:dyDescent="0.25">
      <c r="A408" s="250">
        <v>44641</v>
      </c>
      <c r="B408" s="184" t="s">
        <v>12586</v>
      </c>
      <c r="C408" s="21">
        <v>33</v>
      </c>
      <c r="D408" s="206"/>
      <c r="E408" s="21">
        <v>63.7</v>
      </c>
      <c r="F408" s="14"/>
      <c r="G408" s="14"/>
    </row>
    <row r="409" spans="1:7" x14ac:dyDescent="0.25">
      <c r="A409" s="250">
        <v>44641</v>
      </c>
      <c r="B409" s="184" t="s">
        <v>12587</v>
      </c>
      <c r="C409" s="21">
        <v>20</v>
      </c>
      <c r="D409" s="206"/>
      <c r="E409" s="21">
        <v>44</v>
      </c>
      <c r="F409" s="14"/>
      <c r="G409" s="14"/>
    </row>
    <row r="410" spans="1:7" x14ac:dyDescent="0.25">
      <c r="A410" s="250">
        <v>44641</v>
      </c>
      <c r="B410" s="184" t="s">
        <v>12588</v>
      </c>
      <c r="C410" s="21">
        <v>29</v>
      </c>
      <c r="D410" s="206"/>
      <c r="E410" s="21">
        <v>61.6</v>
      </c>
      <c r="F410" s="14"/>
      <c r="G410" s="14"/>
    </row>
    <row r="411" spans="1:7" x14ac:dyDescent="0.25">
      <c r="A411" s="250">
        <v>44641</v>
      </c>
      <c r="B411" s="184" t="s">
        <v>12589</v>
      </c>
      <c r="C411" s="21">
        <v>60</v>
      </c>
      <c r="D411" s="206">
        <v>294.95</v>
      </c>
      <c r="E411" s="60"/>
      <c r="F411" s="23"/>
    </row>
    <row r="412" spans="1:7" x14ac:dyDescent="0.25">
      <c r="A412" s="250">
        <v>44641</v>
      </c>
      <c r="B412" s="184" t="s">
        <v>12591</v>
      </c>
      <c r="C412" s="21">
        <v>21</v>
      </c>
      <c r="D412" s="206">
        <v>54.12</v>
      </c>
      <c r="E412" s="21"/>
      <c r="F412" s="14"/>
      <c r="G412" s="14"/>
    </row>
    <row r="413" spans="1:7" x14ac:dyDescent="0.25">
      <c r="A413" s="250">
        <v>44641</v>
      </c>
      <c r="B413" s="184" t="s">
        <v>12592</v>
      </c>
      <c r="C413" s="21">
        <v>120</v>
      </c>
      <c r="D413" s="206"/>
      <c r="E413" s="21">
        <v>369.6</v>
      </c>
      <c r="F413" s="14"/>
      <c r="G413" s="14"/>
    </row>
    <row r="414" spans="1:7" x14ac:dyDescent="0.25">
      <c r="A414" s="250">
        <v>44641</v>
      </c>
      <c r="B414" s="184" t="s">
        <v>12593</v>
      </c>
      <c r="C414" s="21">
        <v>10</v>
      </c>
      <c r="D414" s="317"/>
      <c r="E414" s="21">
        <v>44</v>
      </c>
      <c r="F414" s="14"/>
      <c r="G414" s="14"/>
    </row>
    <row r="415" spans="1:7" x14ac:dyDescent="0.25">
      <c r="A415" s="250">
        <v>44641</v>
      </c>
      <c r="B415" s="184" t="s">
        <v>12594</v>
      </c>
      <c r="C415" s="21">
        <v>43</v>
      </c>
      <c r="D415" s="206"/>
      <c r="E415" s="21">
        <v>101.2</v>
      </c>
      <c r="F415" s="14"/>
      <c r="G415" s="14"/>
    </row>
    <row r="416" spans="1:7" x14ac:dyDescent="0.25">
      <c r="A416" s="250">
        <v>44641</v>
      </c>
      <c r="B416" s="184" t="s">
        <v>12595</v>
      </c>
      <c r="C416" s="21">
        <v>38</v>
      </c>
      <c r="D416" s="206"/>
      <c r="E416" s="21">
        <v>97.2</v>
      </c>
      <c r="F416" s="14"/>
      <c r="G416" s="14"/>
    </row>
    <row r="417" spans="1:7" x14ac:dyDescent="0.25">
      <c r="A417" s="250">
        <v>44641</v>
      </c>
      <c r="B417" s="184" t="s">
        <v>12596</v>
      </c>
      <c r="C417" s="21">
        <v>114</v>
      </c>
      <c r="D417" s="206"/>
      <c r="E417" s="21">
        <v>215.6</v>
      </c>
      <c r="F417" s="14"/>
      <c r="G417" s="14"/>
    </row>
    <row r="418" spans="1:7" x14ac:dyDescent="0.25">
      <c r="A418" s="250">
        <v>44641</v>
      </c>
      <c r="B418" s="184" t="s">
        <v>12597</v>
      </c>
      <c r="C418" s="21">
        <v>31</v>
      </c>
      <c r="D418" s="206">
        <v>81.180000000000007</v>
      </c>
      <c r="E418" s="60"/>
      <c r="F418" s="14"/>
      <c r="G418" s="14"/>
    </row>
    <row r="419" spans="1:7" x14ac:dyDescent="0.25">
      <c r="A419" s="250">
        <v>44641</v>
      </c>
      <c r="B419" s="184" t="s">
        <v>12598</v>
      </c>
      <c r="C419" s="21">
        <v>10</v>
      </c>
      <c r="D419" s="206">
        <v>54.12</v>
      </c>
      <c r="E419" s="21"/>
      <c r="F419" s="14"/>
      <c r="G419" s="14"/>
    </row>
    <row r="420" spans="1:7" x14ac:dyDescent="0.25">
      <c r="A420" s="250">
        <v>44641</v>
      </c>
      <c r="B420" s="184" t="s">
        <v>12599</v>
      </c>
      <c r="C420" s="21">
        <v>25</v>
      </c>
      <c r="D420" s="206"/>
      <c r="E420" s="112">
        <v>49</v>
      </c>
      <c r="F420" s="14"/>
      <c r="G420" s="14"/>
    </row>
    <row r="421" spans="1:7" x14ac:dyDescent="0.25">
      <c r="A421" s="250">
        <v>44641</v>
      </c>
      <c r="B421" s="184" t="s">
        <v>12600</v>
      </c>
      <c r="C421" s="21">
        <v>55</v>
      </c>
      <c r="D421" s="317">
        <v>149.81</v>
      </c>
      <c r="E421" s="21"/>
      <c r="F421" s="14"/>
      <c r="G421" s="14"/>
    </row>
    <row r="422" spans="1:7" x14ac:dyDescent="0.25">
      <c r="A422" s="250">
        <v>44641</v>
      </c>
      <c r="B422" s="184" t="s">
        <v>12601</v>
      </c>
      <c r="C422" s="21">
        <v>187</v>
      </c>
      <c r="D422" s="206"/>
      <c r="E422" s="21">
        <v>655.20000000000005</v>
      </c>
      <c r="F422" s="14"/>
      <c r="G422" s="14"/>
    </row>
    <row r="423" spans="1:7" x14ac:dyDescent="0.25">
      <c r="A423" s="250">
        <v>44641</v>
      </c>
      <c r="B423" s="184" t="s">
        <v>12602</v>
      </c>
      <c r="C423" s="112">
        <v>210</v>
      </c>
      <c r="D423" s="206"/>
      <c r="E423" s="21">
        <v>450.59</v>
      </c>
      <c r="F423" s="14"/>
      <c r="G423" s="14"/>
    </row>
    <row r="424" spans="1:7" x14ac:dyDescent="0.25">
      <c r="A424" s="250">
        <v>44641</v>
      </c>
      <c r="B424" s="184" t="s">
        <v>12603</v>
      </c>
      <c r="C424" s="112">
        <v>127</v>
      </c>
      <c r="D424" s="206"/>
      <c r="E424" s="21">
        <v>294.8</v>
      </c>
      <c r="F424" s="14"/>
      <c r="G424" s="14"/>
    </row>
    <row r="425" spans="1:7" x14ac:dyDescent="0.25">
      <c r="A425" s="250">
        <v>44641</v>
      </c>
      <c r="B425" s="184" t="s">
        <v>12604</v>
      </c>
      <c r="C425" s="21">
        <v>388</v>
      </c>
      <c r="D425" s="206"/>
      <c r="E425" s="60">
        <v>1296.54</v>
      </c>
      <c r="F425" s="14"/>
      <c r="G425" s="14"/>
    </row>
    <row r="426" spans="1:7" x14ac:dyDescent="0.25">
      <c r="A426" s="250">
        <v>44641</v>
      </c>
      <c r="B426" s="21" t="s">
        <v>12605</v>
      </c>
      <c r="C426" s="21">
        <v>737</v>
      </c>
      <c r="D426" s="21"/>
      <c r="E426" s="60">
        <v>1099.56</v>
      </c>
      <c r="F426" s="14"/>
      <c r="G426" s="14"/>
    </row>
    <row r="427" spans="1:7" x14ac:dyDescent="0.25">
      <c r="A427" s="250">
        <v>44641</v>
      </c>
      <c r="B427" s="21" t="s">
        <v>12606</v>
      </c>
      <c r="C427" s="21">
        <v>218</v>
      </c>
      <c r="D427" s="253"/>
      <c r="E427" s="21">
        <v>642</v>
      </c>
      <c r="F427" s="14"/>
      <c r="G427" s="14"/>
    </row>
    <row r="428" spans="1:7" x14ac:dyDescent="0.25">
      <c r="A428" s="250">
        <v>44641</v>
      </c>
      <c r="B428" s="21" t="s">
        <v>12607</v>
      </c>
      <c r="C428" s="21">
        <v>950</v>
      </c>
      <c r="D428" s="253"/>
      <c r="E428" s="60">
        <v>1797.84</v>
      </c>
      <c r="F428" s="14"/>
      <c r="G428" s="14"/>
    </row>
    <row r="429" spans="1:7" x14ac:dyDescent="0.25">
      <c r="A429" s="250">
        <v>44641</v>
      </c>
      <c r="B429" s="21" t="s">
        <v>12608</v>
      </c>
      <c r="C429" s="21">
        <v>96</v>
      </c>
      <c r="D429" s="21"/>
      <c r="E429" s="21">
        <v>198</v>
      </c>
      <c r="F429" s="14"/>
      <c r="G429" s="14"/>
    </row>
    <row r="430" spans="1:7" x14ac:dyDescent="0.25">
      <c r="A430" s="250">
        <v>44641</v>
      </c>
      <c r="B430" s="21" t="s">
        <v>12609</v>
      </c>
      <c r="C430" s="21">
        <v>14</v>
      </c>
      <c r="D430" s="21"/>
      <c r="E430" s="21">
        <v>44</v>
      </c>
      <c r="F430" s="23"/>
    </row>
    <row r="431" spans="1:7" x14ac:dyDescent="0.25">
      <c r="A431" s="250">
        <v>44641</v>
      </c>
      <c r="B431" s="21" t="s">
        <v>12611</v>
      </c>
      <c r="C431" s="21">
        <v>546</v>
      </c>
      <c r="D431" s="21"/>
      <c r="E431" s="60">
        <v>1120.24</v>
      </c>
      <c r="F431" s="23"/>
    </row>
    <row r="432" spans="1:7" x14ac:dyDescent="0.25">
      <c r="A432" s="250">
        <v>44641</v>
      </c>
      <c r="B432" s="21" t="s">
        <v>12612</v>
      </c>
      <c r="C432" s="21">
        <v>98</v>
      </c>
      <c r="D432" s="21"/>
      <c r="E432" s="21">
        <v>215.6</v>
      </c>
      <c r="F432" s="14"/>
      <c r="G432" s="14"/>
    </row>
    <row r="433" spans="1:7" x14ac:dyDescent="0.25">
      <c r="A433" s="250">
        <v>44642</v>
      </c>
      <c r="B433" s="21" t="s">
        <v>12615</v>
      </c>
      <c r="C433" s="21">
        <v>112</v>
      </c>
      <c r="D433" s="21"/>
      <c r="E433" s="21">
        <v>250.8</v>
      </c>
      <c r="F433" s="14"/>
      <c r="G433" s="14"/>
    </row>
    <row r="434" spans="1:7" x14ac:dyDescent="0.25">
      <c r="A434" s="250">
        <v>44642</v>
      </c>
      <c r="B434" s="21" t="s">
        <v>12616</v>
      </c>
      <c r="C434" s="21">
        <v>40</v>
      </c>
      <c r="D434" s="21"/>
      <c r="E434" s="21">
        <v>92.4</v>
      </c>
      <c r="F434" s="14"/>
      <c r="G434" s="14"/>
    </row>
    <row r="435" spans="1:7" x14ac:dyDescent="0.25">
      <c r="A435" s="250">
        <v>44642</v>
      </c>
      <c r="B435" s="21" t="s">
        <v>12617</v>
      </c>
      <c r="C435" s="21">
        <v>75</v>
      </c>
      <c r="D435" s="112">
        <v>201.47</v>
      </c>
      <c r="E435" s="60"/>
      <c r="F435" s="14"/>
      <c r="G435" s="14"/>
    </row>
    <row r="436" spans="1:7" x14ac:dyDescent="0.25">
      <c r="A436" s="250">
        <v>44642</v>
      </c>
      <c r="B436" s="21" t="s">
        <v>12618</v>
      </c>
      <c r="C436" s="21">
        <v>25</v>
      </c>
      <c r="D436" s="21"/>
      <c r="E436" s="21">
        <v>57.2</v>
      </c>
      <c r="F436" s="14"/>
      <c r="G436" s="14"/>
    </row>
    <row r="437" spans="1:7" x14ac:dyDescent="0.25">
      <c r="A437" s="250">
        <v>44642</v>
      </c>
      <c r="B437" s="21" t="s">
        <v>12619</v>
      </c>
      <c r="C437" s="21">
        <v>102</v>
      </c>
      <c r="D437" s="21"/>
      <c r="E437" s="21">
        <v>210.7</v>
      </c>
      <c r="F437" s="14"/>
      <c r="G437" s="14"/>
    </row>
    <row r="438" spans="1:7" x14ac:dyDescent="0.25">
      <c r="A438" s="250">
        <v>44642</v>
      </c>
      <c r="B438" s="21" t="s">
        <v>12620</v>
      </c>
      <c r="C438" s="21">
        <v>211</v>
      </c>
      <c r="D438" s="21"/>
      <c r="E438" s="21">
        <v>435.6</v>
      </c>
      <c r="F438" s="14"/>
      <c r="G438" s="14"/>
    </row>
    <row r="439" spans="1:7" x14ac:dyDescent="0.25">
      <c r="A439" s="250">
        <v>44642</v>
      </c>
      <c r="B439" s="21" t="s">
        <v>12621</v>
      </c>
      <c r="C439" s="21">
        <v>180</v>
      </c>
      <c r="D439" s="21">
        <v>392.62</v>
      </c>
      <c r="E439" s="263"/>
      <c r="F439" s="287"/>
      <c r="G439" s="14"/>
    </row>
    <row r="440" spans="1:7" x14ac:dyDescent="0.25">
      <c r="A440" s="250">
        <v>44642</v>
      </c>
      <c r="B440" s="21" t="s">
        <v>12622</v>
      </c>
      <c r="C440" s="21">
        <v>264</v>
      </c>
      <c r="D440" s="60">
        <v>1032.3399999999999</v>
      </c>
      <c r="E440" s="21"/>
      <c r="F440" s="287" t="s">
        <v>12676</v>
      </c>
      <c r="G440" s="14"/>
    </row>
    <row r="441" spans="1:7" x14ac:dyDescent="0.25">
      <c r="A441" s="250">
        <v>44642</v>
      </c>
      <c r="B441" s="21" t="s">
        <v>12623</v>
      </c>
      <c r="C441" s="21">
        <v>123</v>
      </c>
      <c r="D441" s="21"/>
      <c r="E441" s="21">
        <v>277.2</v>
      </c>
      <c r="F441" s="14"/>
      <c r="G441" s="14"/>
    </row>
    <row r="442" spans="1:7" x14ac:dyDescent="0.25">
      <c r="A442" s="250">
        <v>44642</v>
      </c>
      <c r="B442" s="21" t="s">
        <v>12624</v>
      </c>
      <c r="C442" s="21">
        <v>25</v>
      </c>
      <c r="D442" s="21"/>
      <c r="E442" s="21">
        <v>61.6</v>
      </c>
      <c r="F442" s="14"/>
      <c r="G442" s="14"/>
    </row>
    <row r="443" spans="1:7" x14ac:dyDescent="0.25">
      <c r="A443" s="250">
        <v>44642</v>
      </c>
      <c r="B443" s="21" t="s">
        <v>12625</v>
      </c>
      <c r="C443" s="21">
        <v>298</v>
      </c>
      <c r="D443" s="253"/>
      <c r="E443" s="21">
        <v>688.94</v>
      </c>
      <c r="F443" s="14"/>
      <c r="G443" s="14"/>
    </row>
    <row r="444" spans="1:7" x14ac:dyDescent="0.25">
      <c r="A444" s="250">
        <v>44642</v>
      </c>
      <c r="B444" s="21" t="s">
        <v>12626</v>
      </c>
      <c r="C444" s="21">
        <v>483</v>
      </c>
      <c r="D444" s="21"/>
      <c r="E444" s="21">
        <v>958.32</v>
      </c>
      <c r="F444" s="14"/>
      <c r="G444" s="14"/>
    </row>
    <row r="445" spans="1:7" x14ac:dyDescent="0.25">
      <c r="A445" s="250">
        <v>44642</v>
      </c>
      <c r="B445" s="21" t="s">
        <v>12627</v>
      </c>
      <c r="C445" s="112">
        <v>521</v>
      </c>
      <c r="D445" s="253"/>
      <c r="E445" s="60">
        <v>1100</v>
      </c>
      <c r="F445" s="14"/>
      <c r="G445" s="14"/>
    </row>
    <row r="446" spans="1:7" x14ac:dyDescent="0.25">
      <c r="A446" s="250">
        <v>44642</v>
      </c>
      <c r="B446" s="21" t="s">
        <v>12628</v>
      </c>
      <c r="C446" s="21">
        <v>205</v>
      </c>
      <c r="D446" s="253"/>
      <c r="E446" s="21">
        <v>450.3</v>
      </c>
      <c r="F446" s="14"/>
      <c r="G446" s="14"/>
    </row>
    <row r="447" spans="1:7" x14ac:dyDescent="0.25">
      <c r="A447" s="250">
        <v>44642</v>
      </c>
      <c r="B447" s="21" t="s">
        <v>12629</v>
      </c>
      <c r="C447" s="21">
        <v>56</v>
      </c>
      <c r="D447" s="21"/>
      <c r="E447" s="21">
        <v>113.4</v>
      </c>
      <c r="F447" s="23"/>
    </row>
    <row r="448" spans="1:7" x14ac:dyDescent="0.25">
      <c r="A448" s="250">
        <v>44642</v>
      </c>
      <c r="B448" s="21" t="s">
        <v>12630</v>
      </c>
      <c r="C448" s="21">
        <v>866</v>
      </c>
      <c r="D448" s="21"/>
      <c r="E448" s="60">
        <v>2286.59</v>
      </c>
      <c r="F448" s="23"/>
    </row>
    <row r="449" spans="1:7" x14ac:dyDescent="0.25">
      <c r="A449" s="250">
        <v>44642</v>
      </c>
      <c r="B449" s="21" t="s">
        <v>12631</v>
      </c>
      <c r="C449" s="21">
        <v>10</v>
      </c>
      <c r="D449" s="21"/>
      <c r="E449" s="21">
        <v>23.76</v>
      </c>
      <c r="F449" s="14"/>
      <c r="G449" s="14"/>
    </row>
    <row r="450" spans="1:7" x14ac:dyDescent="0.25">
      <c r="A450" s="250">
        <v>44642</v>
      </c>
      <c r="B450" s="21" t="s">
        <v>12632</v>
      </c>
      <c r="C450" s="21">
        <v>67</v>
      </c>
      <c r="D450" s="112">
        <v>162.36000000000001</v>
      </c>
      <c r="E450" s="60"/>
      <c r="F450" s="14"/>
      <c r="G450" s="14"/>
    </row>
    <row r="451" spans="1:7" x14ac:dyDescent="0.25">
      <c r="A451" s="250">
        <v>44642</v>
      </c>
      <c r="B451" s="21" t="s">
        <v>12633</v>
      </c>
      <c r="C451" s="21">
        <v>60</v>
      </c>
      <c r="D451" s="21"/>
      <c r="E451" s="21">
        <v>114.4</v>
      </c>
      <c r="F451" s="14"/>
      <c r="G451" s="14"/>
    </row>
    <row r="452" spans="1:7" x14ac:dyDescent="0.25">
      <c r="A452" s="250">
        <v>44642</v>
      </c>
      <c r="B452" s="21" t="s">
        <v>12634</v>
      </c>
      <c r="C452" s="253">
        <v>959</v>
      </c>
      <c r="D452" s="21"/>
      <c r="E452" s="60">
        <v>2443.88</v>
      </c>
      <c r="F452" s="14"/>
      <c r="G452" s="14"/>
    </row>
    <row r="453" spans="1:7" x14ac:dyDescent="0.25">
      <c r="A453" s="250">
        <v>44642</v>
      </c>
      <c r="B453" s="21" t="s">
        <v>12635</v>
      </c>
      <c r="C453" s="21">
        <v>20</v>
      </c>
      <c r="D453" s="21"/>
      <c r="E453" s="21">
        <v>44</v>
      </c>
      <c r="F453" s="14"/>
      <c r="G453" s="14"/>
    </row>
    <row r="454" spans="1:7" x14ac:dyDescent="0.25">
      <c r="A454" s="250">
        <v>44642</v>
      </c>
      <c r="B454" s="21" t="s">
        <v>12636</v>
      </c>
      <c r="C454" s="21">
        <v>33</v>
      </c>
      <c r="D454" s="21"/>
      <c r="E454" s="21">
        <v>74.8</v>
      </c>
      <c r="F454" s="14"/>
      <c r="G454" s="14"/>
    </row>
    <row r="455" spans="1:7" x14ac:dyDescent="0.25">
      <c r="A455" s="250">
        <v>44642</v>
      </c>
      <c r="B455" s="21" t="s">
        <v>12637</v>
      </c>
      <c r="C455" s="7">
        <v>589</v>
      </c>
      <c r="D455" s="21"/>
      <c r="E455" s="60">
        <v>1175.6600000000001</v>
      </c>
      <c r="F455" s="14"/>
      <c r="G455" s="14"/>
    </row>
    <row r="456" spans="1:7" x14ac:dyDescent="0.25">
      <c r="A456" s="250">
        <v>44642</v>
      </c>
      <c r="B456" s="21" t="s">
        <v>12638</v>
      </c>
      <c r="C456" s="21">
        <v>21</v>
      </c>
      <c r="D456" s="21"/>
      <c r="E456" s="21">
        <v>44</v>
      </c>
      <c r="F456" s="14"/>
      <c r="G456" s="14"/>
    </row>
    <row r="457" spans="1:7" x14ac:dyDescent="0.25">
      <c r="A457" s="250">
        <v>44642</v>
      </c>
      <c r="B457" s="21" t="s">
        <v>12639</v>
      </c>
      <c r="C457" s="21">
        <v>237</v>
      </c>
      <c r="D457" s="21"/>
      <c r="E457" s="21">
        <v>488.4</v>
      </c>
      <c r="F457" s="14"/>
      <c r="G457" s="14"/>
    </row>
    <row r="458" spans="1:7" x14ac:dyDescent="0.25">
      <c r="A458" s="250">
        <v>44642</v>
      </c>
      <c r="B458" s="21" t="s">
        <v>12640</v>
      </c>
      <c r="C458" s="21">
        <v>59</v>
      </c>
      <c r="D458" s="21"/>
      <c r="E458" s="21">
        <v>132</v>
      </c>
      <c r="F458" s="14"/>
      <c r="G458" s="14"/>
    </row>
    <row r="459" spans="1:7" x14ac:dyDescent="0.25">
      <c r="A459" s="250">
        <v>44642</v>
      </c>
      <c r="B459" s="21" t="s">
        <v>12641</v>
      </c>
      <c r="C459" s="21">
        <v>378</v>
      </c>
      <c r="D459" s="21"/>
      <c r="E459" s="21">
        <v>853.6</v>
      </c>
      <c r="F459" s="14"/>
      <c r="G459" s="14"/>
    </row>
    <row r="460" spans="1:7" x14ac:dyDescent="0.25">
      <c r="A460" s="250">
        <v>44642</v>
      </c>
      <c r="B460" s="21" t="s">
        <v>12642</v>
      </c>
      <c r="C460" s="21">
        <v>96</v>
      </c>
      <c r="D460" s="311"/>
      <c r="E460" s="21">
        <v>206.8</v>
      </c>
      <c r="F460" s="14"/>
      <c r="G460" s="14"/>
    </row>
    <row r="461" spans="1:7" x14ac:dyDescent="0.25">
      <c r="A461" s="250">
        <v>44642</v>
      </c>
      <c r="B461" s="21" t="s">
        <v>12643</v>
      </c>
      <c r="C461" s="21">
        <v>26</v>
      </c>
      <c r="D461" s="311"/>
      <c r="E461" s="21">
        <v>52.8</v>
      </c>
      <c r="F461" s="14"/>
      <c r="G461" s="14"/>
    </row>
    <row r="462" spans="1:7" x14ac:dyDescent="0.25">
      <c r="A462" s="250">
        <v>44642</v>
      </c>
      <c r="B462" s="21" t="s">
        <v>12644</v>
      </c>
      <c r="C462" s="21">
        <v>72</v>
      </c>
      <c r="D462" s="311"/>
      <c r="E462" s="21">
        <v>148.80000000000001</v>
      </c>
      <c r="F462" s="14"/>
      <c r="G462" s="14"/>
    </row>
    <row r="463" spans="1:7" x14ac:dyDescent="0.25">
      <c r="A463" s="250">
        <v>44642</v>
      </c>
      <c r="B463" s="21" t="s">
        <v>12645</v>
      </c>
      <c r="C463" s="21">
        <v>55</v>
      </c>
      <c r="D463" s="112">
        <v>140.71</v>
      </c>
      <c r="E463" s="311"/>
      <c r="F463" s="14"/>
      <c r="G463" s="14"/>
    </row>
    <row r="464" spans="1:7" x14ac:dyDescent="0.25">
      <c r="A464" s="250">
        <v>44642</v>
      </c>
      <c r="B464" s="21" t="s">
        <v>12646</v>
      </c>
      <c r="C464" s="21">
        <v>66</v>
      </c>
      <c r="D464" s="311"/>
      <c r="E464" s="112">
        <v>145.19999999999999</v>
      </c>
      <c r="F464" s="14"/>
      <c r="G464" s="14"/>
    </row>
    <row r="465" spans="1:7" x14ac:dyDescent="0.25">
      <c r="A465" s="250">
        <v>44642</v>
      </c>
      <c r="B465" s="21" t="s">
        <v>12647</v>
      </c>
      <c r="C465" s="21">
        <v>67</v>
      </c>
      <c r="D465" s="112">
        <v>162.36000000000001</v>
      </c>
      <c r="E465" s="311"/>
      <c r="F465" s="14"/>
      <c r="G465" s="14"/>
    </row>
    <row r="466" spans="1:7" x14ac:dyDescent="0.25">
      <c r="A466" s="250">
        <v>44642</v>
      </c>
      <c r="B466" s="21" t="s">
        <v>12648</v>
      </c>
      <c r="C466" s="21">
        <v>600</v>
      </c>
      <c r="D466" s="311"/>
      <c r="E466" s="113">
        <v>1293.5999999999999</v>
      </c>
      <c r="F466" s="14"/>
      <c r="G466" s="14"/>
    </row>
    <row r="467" spans="1:7" x14ac:dyDescent="0.25">
      <c r="A467" s="250">
        <v>44643</v>
      </c>
      <c r="B467" s="21" t="s">
        <v>12649</v>
      </c>
      <c r="C467" s="21">
        <v>59</v>
      </c>
      <c r="D467" s="21">
        <v>150.68</v>
      </c>
      <c r="E467" s="311"/>
      <c r="F467" s="23"/>
    </row>
    <row r="468" spans="1:7" x14ac:dyDescent="0.25">
      <c r="A468" s="250">
        <v>44643</v>
      </c>
      <c r="B468" s="21" t="s">
        <v>12650</v>
      </c>
      <c r="C468" s="21">
        <v>118</v>
      </c>
      <c r="D468" s="21">
        <v>313.39999999999998</v>
      </c>
      <c r="E468" s="311"/>
      <c r="F468" s="23"/>
    </row>
    <row r="469" spans="1:7" x14ac:dyDescent="0.25">
      <c r="A469" s="20">
        <v>44643</v>
      </c>
      <c r="B469" s="253" t="s">
        <v>12425</v>
      </c>
      <c r="C469" s="253">
        <v>100</v>
      </c>
      <c r="D469" s="253"/>
      <c r="E469" s="253"/>
      <c r="F469" s="287" t="s">
        <v>10760</v>
      </c>
      <c r="G469" s="14"/>
    </row>
    <row r="470" spans="1:7" x14ac:dyDescent="0.25">
      <c r="A470" s="20">
        <v>44643</v>
      </c>
      <c r="B470" s="184" t="s">
        <v>12651</v>
      </c>
      <c r="C470" s="7">
        <v>476</v>
      </c>
      <c r="D470" s="206"/>
      <c r="E470" s="112">
        <v>934.56</v>
      </c>
      <c r="F470" s="14"/>
      <c r="G470" s="14"/>
    </row>
    <row r="471" spans="1:7" x14ac:dyDescent="0.25">
      <c r="A471" s="20">
        <v>44643</v>
      </c>
      <c r="B471" s="184" t="s">
        <v>12652</v>
      </c>
      <c r="C471" s="21">
        <v>23</v>
      </c>
      <c r="D471" s="206">
        <v>59.53</v>
      </c>
      <c r="E471" s="60"/>
      <c r="F471" s="14"/>
      <c r="G471" s="14"/>
    </row>
    <row r="472" spans="1:7" x14ac:dyDescent="0.25">
      <c r="A472" s="20">
        <v>44643</v>
      </c>
      <c r="B472" s="184" t="s">
        <v>12653</v>
      </c>
      <c r="C472" s="21">
        <v>25</v>
      </c>
      <c r="D472" s="206">
        <v>75.77</v>
      </c>
      <c r="E472" s="60"/>
      <c r="F472" s="14"/>
      <c r="G472" s="14"/>
    </row>
    <row r="473" spans="1:7" x14ac:dyDescent="0.25">
      <c r="A473" s="20">
        <v>44643</v>
      </c>
      <c r="B473" s="184" t="s">
        <v>12654</v>
      </c>
      <c r="C473" s="21">
        <v>61</v>
      </c>
      <c r="D473" s="206"/>
      <c r="E473" s="21">
        <v>145.19999999999999</v>
      </c>
      <c r="F473" s="14"/>
      <c r="G473" s="14"/>
    </row>
    <row r="474" spans="1:7" x14ac:dyDescent="0.25">
      <c r="A474" s="20">
        <v>44643</v>
      </c>
      <c r="B474" s="184" t="s">
        <v>12655</v>
      </c>
      <c r="C474" s="112">
        <v>455</v>
      </c>
      <c r="D474" s="206"/>
      <c r="E474" s="60">
        <v>1025.2</v>
      </c>
      <c r="F474" s="14"/>
      <c r="G474" s="14"/>
    </row>
    <row r="475" spans="1:7" x14ac:dyDescent="0.25">
      <c r="A475" s="20">
        <v>44643</v>
      </c>
      <c r="B475" s="184" t="s">
        <v>12656</v>
      </c>
      <c r="C475" s="112">
        <v>2672</v>
      </c>
      <c r="D475" s="206"/>
      <c r="E475" s="60">
        <v>4296.38</v>
      </c>
      <c r="F475" s="14"/>
      <c r="G475" s="14"/>
    </row>
    <row r="476" spans="1:7" x14ac:dyDescent="0.25">
      <c r="A476" s="20">
        <v>44643</v>
      </c>
      <c r="B476" s="184" t="s">
        <v>12657</v>
      </c>
      <c r="C476" s="21">
        <v>123</v>
      </c>
      <c r="D476" s="206"/>
      <c r="E476" s="21">
        <v>277.2</v>
      </c>
      <c r="F476" s="14"/>
      <c r="G476" s="14"/>
    </row>
    <row r="477" spans="1:7" x14ac:dyDescent="0.25">
      <c r="A477" s="20">
        <v>44643</v>
      </c>
      <c r="B477" s="184" t="s">
        <v>12658</v>
      </c>
      <c r="C477" s="21">
        <v>22</v>
      </c>
      <c r="D477" s="206"/>
      <c r="E477" s="21">
        <v>54.5</v>
      </c>
      <c r="F477" s="14"/>
      <c r="G477" s="14"/>
    </row>
    <row r="478" spans="1:7" x14ac:dyDescent="0.25">
      <c r="A478" s="20">
        <v>44643</v>
      </c>
      <c r="B478" s="184" t="s">
        <v>12659</v>
      </c>
      <c r="C478" s="21">
        <v>21</v>
      </c>
      <c r="D478" s="206"/>
      <c r="E478" s="21">
        <v>44</v>
      </c>
      <c r="F478" s="14"/>
      <c r="G478" s="14"/>
    </row>
    <row r="479" spans="1:7" x14ac:dyDescent="0.25">
      <c r="A479" s="20">
        <v>44643</v>
      </c>
      <c r="B479" s="184" t="s">
        <v>12660</v>
      </c>
      <c r="C479" s="21">
        <v>22</v>
      </c>
      <c r="D479" s="317">
        <v>64.94</v>
      </c>
      <c r="E479" s="60"/>
      <c r="F479" s="14"/>
      <c r="G479" s="14"/>
    </row>
    <row r="480" spans="1:7" x14ac:dyDescent="0.25">
      <c r="A480" s="20">
        <v>44643</v>
      </c>
      <c r="B480" s="184" t="s">
        <v>12661</v>
      </c>
      <c r="C480" s="21">
        <v>110</v>
      </c>
      <c r="D480" s="206"/>
      <c r="E480" s="21">
        <v>262.2</v>
      </c>
      <c r="F480" s="14"/>
      <c r="G480" s="14"/>
    </row>
    <row r="481" spans="1:7" x14ac:dyDescent="0.25">
      <c r="A481" s="20">
        <v>44643</v>
      </c>
      <c r="B481" s="184" t="s">
        <v>12662</v>
      </c>
      <c r="C481" s="21">
        <v>151</v>
      </c>
      <c r="D481" s="206"/>
      <c r="E481" s="21">
        <v>443.75</v>
      </c>
      <c r="F481" s="14"/>
      <c r="G481" s="14"/>
    </row>
    <row r="482" spans="1:7" x14ac:dyDescent="0.25">
      <c r="A482" s="20">
        <v>44643</v>
      </c>
      <c r="B482" s="184" t="s">
        <v>12663</v>
      </c>
      <c r="C482" s="21">
        <v>1874</v>
      </c>
      <c r="D482" s="206"/>
      <c r="E482" s="60">
        <v>3571.7</v>
      </c>
      <c r="F482" s="14"/>
      <c r="G482" s="14"/>
    </row>
    <row r="483" spans="1:7" x14ac:dyDescent="0.25">
      <c r="A483" s="20">
        <v>44643</v>
      </c>
      <c r="B483" s="184" t="s">
        <v>12664</v>
      </c>
      <c r="C483" s="21">
        <v>22</v>
      </c>
      <c r="D483" s="206"/>
      <c r="E483" s="21">
        <v>49</v>
      </c>
      <c r="F483" s="14"/>
      <c r="G483" s="14"/>
    </row>
    <row r="484" spans="1:7" x14ac:dyDescent="0.25">
      <c r="A484" s="20">
        <v>44643</v>
      </c>
      <c r="B484" s="184" t="s">
        <v>12665</v>
      </c>
      <c r="C484" s="21">
        <v>127</v>
      </c>
      <c r="D484" s="206"/>
      <c r="E484" s="21">
        <v>279</v>
      </c>
      <c r="F484" s="287"/>
      <c r="G484" s="14"/>
    </row>
    <row r="485" spans="1:7" x14ac:dyDescent="0.25">
      <c r="A485" s="20">
        <v>44643</v>
      </c>
      <c r="B485" s="184" t="s">
        <v>12666</v>
      </c>
      <c r="C485" s="21">
        <v>68</v>
      </c>
      <c r="D485" s="317">
        <v>189.42</v>
      </c>
      <c r="E485" s="60"/>
      <c r="F485" s="14"/>
      <c r="G485" s="14"/>
    </row>
    <row r="486" spans="1:7" x14ac:dyDescent="0.25">
      <c r="A486" s="20">
        <v>44643</v>
      </c>
      <c r="B486" s="21" t="s">
        <v>12667</v>
      </c>
      <c r="C486" s="7">
        <v>358</v>
      </c>
      <c r="D486" s="21"/>
      <c r="E486" s="21">
        <v>661.2</v>
      </c>
      <c r="F486" s="14"/>
      <c r="G486" s="14"/>
    </row>
    <row r="487" spans="1:7" x14ac:dyDescent="0.25">
      <c r="A487" s="20">
        <v>44643</v>
      </c>
      <c r="B487" s="21" t="s">
        <v>12668</v>
      </c>
      <c r="C487" s="21">
        <v>170</v>
      </c>
      <c r="D487" s="21"/>
      <c r="E487" s="21">
        <v>372.4</v>
      </c>
      <c r="F487" s="23"/>
    </row>
    <row r="488" spans="1:7" x14ac:dyDescent="0.25">
      <c r="A488" s="20">
        <v>44643</v>
      </c>
      <c r="B488" s="184" t="s">
        <v>12669</v>
      </c>
      <c r="C488" s="21">
        <v>76</v>
      </c>
      <c r="D488" s="206"/>
      <c r="E488" s="21">
        <v>152.1</v>
      </c>
      <c r="F488" s="23"/>
    </row>
    <row r="489" spans="1:7" x14ac:dyDescent="0.25">
      <c r="A489" s="20">
        <v>44643</v>
      </c>
      <c r="B489" s="184" t="s">
        <v>12670</v>
      </c>
      <c r="C489" s="21">
        <v>404</v>
      </c>
      <c r="D489" s="206"/>
      <c r="E489" s="21">
        <v>806.74</v>
      </c>
      <c r="F489" s="14"/>
      <c r="G489" s="14"/>
    </row>
    <row r="490" spans="1:7" x14ac:dyDescent="0.25">
      <c r="A490" s="20">
        <v>44643</v>
      </c>
      <c r="B490" s="184" t="s">
        <v>12671</v>
      </c>
      <c r="C490" s="21">
        <v>446</v>
      </c>
      <c r="D490" s="206"/>
      <c r="E490" s="60">
        <v>1073.0999999999999</v>
      </c>
      <c r="F490" s="14"/>
      <c r="G490" s="14"/>
    </row>
    <row r="491" spans="1:7" x14ac:dyDescent="0.25">
      <c r="A491" s="20">
        <v>44643</v>
      </c>
      <c r="B491" s="184" t="s">
        <v>12672</v>
      </c>
      <c r="C491" s="21">
        <v>430</v>
      </c>
      <c r="D491" s="206"/>
      <c r="E491" s="60">
        <v>1318.1</v>
      </c>
      <c r="F491" s="14"/>
      <c r="G491" s="14"/>
    </row>
    <row r="492" spans="1:7" x14ac:dyDescent="0.25">
      <c r="A492" s="20">
        <v>44643</v>
      </c>
      <c r="B492" s="184" t="s">
        <v>12673</v>
      </c>
      <c r="C492" s="7">
        <v>80</v>
      </c>
      <c r="D492" s="206"/>
      <c r="E492" s="21">
        <v>108.3</v>
      </c>
      <c r="F492" s="14"/>
      <c r="G492" s="14"/>
    </row>
    <row r="493" spans="1:7" x14ac:dyDescent="0.25">
      <c r="A493" s="20">
        <v>44643</v>
      </c>
      <c r="B493" s="184" t="s">
        <v>12674</v>
      </c>
      <c r="C493" s="21">
        <v>76</v>
      </c>
      <c r="D493" s="206"/>
      <c r="E493" s="21">
        <v>181.3</v>
      </c>
      <c r="F493" s="14"/>
      <c r="G493" s="14"/>
    </row>
    <row r="494" spans="1:7" x14ac:dyDescent="0.25">
      <c r="A494" s="20">
        <v>44643</v>
      </c>
      <c r="B494" s="184" t="s">
        <v>12675</v>
      </c>
      <c r="C494" s="21">
        <v>1380</v>
      </c>
      <c r="D494" s="206"/>
      <c r="E494" s="60">
        <v>2954.61</v>
      </c>
      <c r="F494" s="14"/>
      <c r="G494" s="14"/>
    </row>
    <row r="495" spans="1:7" x14ac:dyDescent="0.25">
      <c r="A495" s="20">
        <v>44644</v>
      </c>
      <c r="B495" s="184" t="s">
        <v>12677</v>
      </c>
      <c r="C495" s="21">
        <v>42</v>
      </c>
      <c r="D495" s="317">
        <v>127.37</v>
      </c>
      <c r="E495" s="60"/>
      <c r="F495" s="14"/>
      <c r="G495" s="14"/>
    </row>
    <row r="496" spans="1:7" x14ac:dyDescent="0.25">
      <c r="A496" s="20">
        <v>44644</v>
      </c>
      <c r="B496" s="184" t="s">
        <v>12678</v>
      </c>
      <c r="C496" s="21">
        <v>50</v>
      </c>
      <c r="D496" s="206"/>
      <c r="E496" s="21">
        <v>123.2</v>
      </c>
      <c r="F496" s="14"/>
      <c r="G496" s="14"/>
    </row>
    <row r="497" spans="1:7" x14ac:dyDescent="0.25">
      <c r="A497" s="20">
        <v>44644</v>
      </c>
      <c r="B497" s="184" t="s">
        <v>12679</v>
      </c>
      <c r="C497" s="21">
        <v>141</v>
      </c>
      <c r="D497" s="206"/>
      <c r="E497" s="21">
        <v>316.8</v>
      </c>
      <c r="F497" s="14"/>
      <c r="G497" s="14"/>
    </row>
    <row r="498" spans="1:7" x14ac:dyDescent="0.25">
      <c r="A498" s="20">
        <v>44644</v>
      </c>
      <c r="B498" s="184" t="s">
        <v>12680</v>
      </c>
      <c r="C498" s="7">
        <v>220</v>
      </c>
      <c r="D498" s="206"/>
      <c r="E498" s="21">
        <v>315.7</v>
      </c>
      <c r="F498" s="14"/>
      <c r="G498" s="14"/>
    </row>
    <row r="499" spans="1:7" x14ac:dyDescent="0.25">
      <c r="A499" s="20">
        <v>44644</v>
      </c>
      <c r="B499" s="184" t="s">
        <v>12681</v>
      </c>
      <c r="C499" s="21">
        <v>45</v>
      </c>
      <c r="D499" s="206"/>
      <c r="E499" s="21">
        <v>96.8</v>
      </c>
      <c r="F499" s="14"/>
      <c r="G499" s="14"/>
    </row>
    <row r="500" spans="1:7" x14ac:dyDescent="0.25">
      <c r="A500" s="20">
        <v>44644</v>
      </c>
      <c r="B500" s="184" t="s">
        <v>12682</v>
      </c>
      <c r="C500" s="21">
        <v>35</v>
      </c>
      <c r="D500" s="317">
        <v>75.77</v>
      </c>
      <c r="E500" s="60"/>
      <c r="F500" s="14"/>
      <c r="G500" s="14"/>
    </row>
    <row r="501" spans="1:7" x14ac:dyDescent="0.25">
      <c r="A501" s="20">
        <v>44644</v>
      </c>
      <c r="B501" s="184" t="s">
        <v>12683</v>
      </c>
      <c r="C501" s="7">
        <v>35</v>
      </c>
      <c r="D501" s="206"/>
      <c r="E501" s="21">
        <v>99</v>
      </c>
      <c r="F501" s="14" t="s">
        <v>12705</v>
      </c>
      <c r="G501" s="14"/>
    </row>
    <row r="502" spans="1:7" x14ac:dyDescent="0.25">
      <c r="A502" s="20">
        <v>44644</v>
      </c>
      <c r="B502" s="184" t="s">
        <v>12684</v>
      </c>
      <c r="C502" s="21">
        <v>274</v>
      </c>
      <c r="D502" s="206"/>
      <c r="E502" s="21">
        <v>607.20000000000005</v>
      </c>
      <c r="F502" s="14"/>
      <c r="G502" s="14"/>
    </row>
    <row r="503" spans="1:7" x14ac:dyDescent="0.25">
      <c r="A503" s="20">
        <v>44644</v>
      </c>
      <c r="B503" s="184" t="s">
        <v>12685</v>
      </c>
      <c r="C503" s="7">
        <v>120</v>
      </c>
      <c r="D503" s="206"/>
      <c r="E503" s="21">
        <v>319.2</v>
      </c>
      <c r="F503" s="14"/>
      <c r="G503" s="14"/>
    </row>
    <row r="504" spans="1:7" x14ac:dyDescent="0.25">
      <c r="A504" s="20">
        <v>44644</v>
      </c>
      <c r="B504" s="184" t="s">
        <v>12686</v>
      </c>
      <c r="C504" s="7">
        <v>204</v>
      </c>
      <c r="D504" s="206"/>
      <c r="E504" s="21">
        <v>748</v>
      </c>
      <c r="F504" s="14"/>
      <c r="G504" s="14"/>
    </row>
    <row r="505" spans="1:7" x14ac:dyDescent="0.25">
      <c r="A505" s="20">
        <v>44644</v>
      </c>
      <c r="B505" s="184" t="s">
        <v>12687</v>
      </c>
      <c r="C505" s="21">
        <v>33</v>
      </c>
      <c r="D505" s="206"/>
      <c r="E505" s="21">
        <v>74.8</v>
      </c>
      <c r="F505" s="14"/>
      <c r="G505" s="14"/>
    </row>
    <row r="506" spans="1:7" x14ac:dyDescent="0.25">
      <c r="A506" s="20">
        <v>44644</v>
      </c>
      <c r="B506" s="184" t="s">
        <v>12688</v>
      </c>
      <c r="C506" s="7">
        <v>364</v>
      </c>
      <c r="D506" s="206"/>
      <c r="E506" s="21">
        <v>731.6</v>
      </c>
      <c r="F506" s="14"/>
      <c r="G506" s="14"/>
    </row>
    <row r="507" spans="1:7" x14ac:dyDescent="0.25">
      <c r="A507" s="20">
        <v>44644</v>
      </c>
      <c r="B507" s="184" t="s">
        <v>12689</v>
      </c>
      <c r="C507" s="21">
        <v>127</v>
      </c>
      <c r="D507" s="206"/>
      <c r="E507" s="21">
        <v>321.2</v>
      </c>
      <c r="F507" s="23"/>
    </row>
    <row r="508" spans="1:7" x14ac:dyDescent="0.25">
      <c r="A508" s="20">
        <v>44644</v>
      </c>
      <c r="B508" s="184" t="s">
        <v>12690</v>
      </c>
      <c r="C508" s="21">
        <v>61</v>
      </c>
      <c r="D508" s="317">
        <v>166.05</v>
      </c>
      <c r="E508" s="60"/>
      <c r="F508" s="23"/>
    </row>
    <row r="509" spans="1:7" x14ac:dyDescent="0.25">
      <c r="A509" s="20">
        <v>44644</v>
      </c>
      <c r="B509" s="184" t="s">
        <v>12691</v>
      </c>
      <c r="C509" s="78">
        <v>30</v>
      </c>
      <c r="D509" s="206"/>
      <c r="E509" s="21">
        <v>70.400000000000006</v>
      </c>
      <c r="F509" s="14"/>
      <c r="G509" s="14"/>
    </row>
    <row r="510" spans="1:7" x14ac:dyDescent="0.25">
      <c r="A510" s="20">
        <v>44644</v>
      </c>
      <c r="B510" s="184" t="s">
        <v>12692</v>
      </c>
      <c r="C510" s="7">
        <v>633</v>
      </c>
      <c r="D510" s="206"/>
      <c r="E510" s="60">
        <v>7606.72</v>
      </c>
      <c r="F510" s="14"/>
      <c r="G510" s="14"/>
    </row>
    <row r="511" spans="1:7" x14ac:dyDescent="0.25">
      <c r="A511" s="20">
        <v>44644</v>
      </c>
      <c r="B511" s="184" t="s">
        <v>12693</v>
      </c>
      <c r="C511" s="21">
        <v>262</v>
      </c>
      <c r="D511" s="206"/>
      <c r="E511" s="21">
        <v>567.6</v>
      </c>
      <c r="F511" s="14"/>
      <c r="G511" s="14"/>
    </row>
    <row r="512" spans="1:7" x14ac:dyDescent="0.25">
      <c r="A512" s="20">
        <v>44644</v>
      </c>
      <c r="B512" s="184" t="s">
        <v>12694</v>
      </c>
      <c r="C512" s="21">
        <v>10</v>
      </c>
      <c r="D512" s="206"/>
      <c r="E512" s="21">
        <v>44</v>
      </c>
      <c r="F512" s="14"/>
      <c r="G512" s="14"/>
    </row>
    <row r="513" spans="1:7" x14ac:dyDescent="0.25">
      <c r="A513" s="20">
        <v>44644</v>
      </c>
      <c r="B513" s="184" t="s">
        <v>12695</v>
      </c>
      <c r="C513" s="21">
        <v>102</v>
      </c>
      <c r="D513" s="206"/>
      <c r="E513" s="21">
        <v>184.8</v>
      </c>
      <c r="F513" s="14"/>
      <c r="G513" s="14"/>
    </row>
    <row r="514" spans="1:7" x14ac:dyDescent="0.25">
      <c r="A514" s="20">
        <v>44644</v>
      </c>
      <c r="B514" s="184" t="s">
        <v>12696</v>
      </c>
      <c r="C514" s="21">
        <v>35</v>
      </c>
      <c r="D514" s="206"/>
      <c r="E514" s="21">
        <v>79.2</v>
      </c>
      <c r="F514" s="14"/>
      <c r="G514" s="14"/>
    </row>
    <row r="515" spans="1:7" x14ac:dyDescent="0.25">
      <c r="A515" s="20">
        <v>44644</v>
      </c>
      <c r="B515" s="184" t="s">
        <v>12697</v>
      </c>
      <c r="C515" s="7">
        <v>74.319999999999993</v>
      </c>
      <c r="D515" s="317">
        <v>151.54</v>
      </c>
      <c r="E515" s="60"/>
      <c r="F515" s="14"/>
      <c r="G515" s="14"/>
    </row>
    <row r="516" spans="1:7" x14ac:dyDescent="0.25">
      <c r="A516" s="20">
        <v>44644</v>
      </c>
      <c r="B516" s="184" t="s">
        <v>12698</v>
      </c>
      <c r="C516" s="21">
        <v>60</v>
      </c>
      <c r="D516" s="206"/>
      <c r="E516" s="21">
        <v>123.2</v>
      </c>
      <c r="F516" s="14"/>
      <c r="G516" s="14"/>
    </row>
    <row r="517" spans="1:7" x14ac:dyDescent="0.25">
      <c r="A517" s="20">
        <v>44644</v>
      </c>
      <c r="B517" s="184" t="s">
        <v>12699</v>
      </c>
      <c r="C517" s="21">
        <v>21</v>
      </c>
      <c r="D517" s="206"/>
      <c r="E517" s="21">
        <v>49</v>
      </c>
      <c r="F517" s="14"/>
      <c r="G517" s="14"/>
    </row>
    <row r="518" spans="1:7" x14ac:dyDescent="0.25">
      <c r="A518" s="20">
        <v>44644</v>
      </c>
      <c r="B518" s="184" t="s">
        <v>12700</v>
      </c>
      <c r="C518" s="21">
        <v>239</v>
      </c>
      <c r="D518" s="206"/>
      <c r="E518" s="21">
        <v>480.2</v>
      </c>
      <c r="F518" s="14"/>
      <c r="G518" s="14"/>
    </row>
    <row r="519" spans="1:7" x14ac:dyDescent="0.25">
      <c r="A519" s="20">
        <v>44644</v>
      </c>
      <c r="B519" s="184" t="s">
        <v>12701</v>
      </c>
      <c r="C519" s="21">
        <v>566</v>
      </c>
      <c r="D519" s="206"/>
      <c r="E519" s="60">
        <v>1188.4000000000001</v>
      </c>
      <c r="F519" s="287" t="s">
        <v>13276</v>
      </c>
      <c r="G519" s="14"/>
    </row>
    <row r="520" spans="1:7" x14ac:dyDescent="0.25">
      <c r="A520" s="250">
        <v>44644</v>
      </c>
      <c r="B520" s="7" t="s">
        <v>12702</v>
      </c>
      <c r="C520" s="7">
        <v>75</v>
      </c>
      <c r="D520" s="7"/>
      <c r="E520" s="7">
        <v>176</v>
      </c>
      <c r="F520" s="14"/>
      <c r="G520" s="14"/>
    </row>
    <row r="521" spans="1:7" x14ac:dyDescent="0.25">
      <c r="A521" s="250">
        <v>44644</v>
      </c>
      <c r="B521" s="7" t="s">
        <v>12703</v>
      </c>
      <c r="C521" s="7">
        <v>16</v>
      </c>
      <c r="D521" s="48">
        <v>54.12</v>
      </c>
      <c r="E521" s="301"/>
      <c r="F521" s="14"/>
      <c r="G521" s="14"/>
    </row>
    <row r="522" spans="1:7" x14ac:dyDescent="0.25">
      <c r="A522" s="20">
        <v>44644</v>
      </c>
      <c r="B522" s="21" t="s">
        <v>12704</v>
      </c>
      <c r="C522" s="21">
        <v>252</v>
      </c>
      <c r="D522" s="253"/>
      <c r="E522" s="112">
        <v>504</v>
      </c>
      <c r="F522" s="14"/>
      <c r="G522" s="14"/>
    </row>
    <row r="523" spans="1:7" x14ac:dyDescent="0.25">
      <c r="A523" s="20">
        <v>44645</v>
      </c>
      <c r="B523" s="21" t="s">
        <v>12706</v>
      </c>
      <c r="C523" s="115">
        <v>86</v>
      </c>
      <c r="D523" s="112"/>
      <c r="E523" s="112">
        <v>216</v>
      </c>
      <c r="F523" s="14"/>
      <c r="G523" s="14"/>
    </row>
    <row r="524" spans="1:7" x14ac:dyDescent="0.25">
      <c r="A524" s="20">
        <v>44645</v>
      </c>
      <c r="B524" s="184" t="s">
        <v>12707</v>
      </c>
      <c r="C524" s="21">
        <v>38</v>
      </c>
      <c r="D524" s="317">
        <v>97.42</v>
      </c>
      <c r="E524" s="112"/>
      <c r="F524" s="14"/>
      <c r="G524" s="14"/>
    </row>
    <row r="525" spans="1:7" x14ac:dyDescent="0.25">
      <c r="A525" s="20">
        <v>44645</v>
      </c>
      <c r="B525" s="184" t="s">
        <v>12708</v>
      </c>
      <c r="C525" s="21">
        <v>23</v>
      </c>
      <c r="D525" s="317"/>
      <c r="E525" s="21">
        <v>53.9</v>
      </c>
      <c r="F525" s="14"/>
      <c r="G525" s="14"/>
    </row>
    <row r="526" spans="1:7" x14ac:dyDescent="0.25">
      <c r="A526" s="20">
        <v>44645</v>
      </c>
      <c r="B526" s="184" t="s">
        <v>12709</v>
      </c>
      <c r="C526" s="7">
        <v>822</v>
      </c>
      <c r="D526" s="317"/>
      <c r="E526" s="60">
        <v>1667.16</v>
      </c>
      <c r="F526" s="14"/>
      <c r="G526" s="14"/>
    </row>
    <row r="527" spans="1:7" x14ac:dyDescent="0.25">
      <c r="A527" s="20">
        <v>44645</v>
      </c>
      <c r="B527" s="184" t="s">
        <v>12710</v>
      </c>
      <c r="C527" s="7">
        <v>222.96</v>
      </c>
      <c r="D527" s="317"/>
      <c r="E527" s="21">
        <v>369.6</v>
      </c>
      <c r="F527" s="23"/>
    </row>
    <row r="528" spans="1:7" x14ac:dyDescent="0.25">
      <c r="A528" s="20">
        <v>44645</v>
      </c>
      <c r="B528" s="184" t="s">
        <v>12711</v>
      </c>
      <c r="C528" s="21">
        <v>115</v>
      </c>
      <c r="D528" s="317"/>
      <c r="E528" s="21">
        <v>230.3</v>
      </c>
      <c r="F528" s="23"/>
    </row>
    <row r="529" spans="1:7" x14ac:dyDescent="0.25">
      <c r="A529" s="20">
        <v>44645</v>
      </c>
      <c r="B529" s="184" t="s">
        <v>12712</v>
      </c>
      <c r="C529" s="112">
        <v>284</v>
      </c>
      <c r="D529" s="317"/>
      <c r="E529" s="21">
        <v>699.6</v>
      </c>
      <c r="F529" s="14"/>
      <c r="G529" s="14"/>
    </row>
    <row r="530" spans="1:7" x14ac:dyDescent="0.25">
      <c r="A530" s="20">
        <v>44645</v>
      </c>
      <c r="B530" s="184" t="s">
        <v>12713</v>
      </c>
      <c r="C530" s="21">
        <v>42</v>
      </c>
      <c r="D530" s="206">
        <v>122.74</v>
      </c>
      <c r="E530" s="112"/>
      <c r="F530" s="14"/>
      <c r="G530" s="14"/>
    </row>
    <row r="531" spans="1:7" x14ac:dyDescent="0.25">
      <c r="A531" s="20">
        <v>44645</v>
      </c>
      <c r="B531" s="184" t="s">
        <v>12714</v>
      </c>
      <c r="C531" s="21">
        <v>48</v>
      </c>
      <c r="D531" s="206">
        <v>119.93</v>
      </c>
      <c r="E531" s="112"/>
      <c r="F531" s="14"/>
      <c r="G531" s="14"/>
    </row>
    <row r="532" spans="1:7" x14ac:dyDescent="0.25">
      <c r="A532" s="20">
        <v>44645</v>
      </c>
      <c r="B532" s="184" t="s">
        <v>12715</v>
      </c>
      <c r="C532" s="21">
        <v>34</v>
      </c>
      <c r="D532" s="317"/>
      <c r="E532" s="21">
        <v>78.400000000000006</v>
      </c>
      <c r="F532" s="14"/>
      <c r="G532" s="14"/>
    </row>
    <row r="533" spans="1:7" x14ac:dyDescent="0.25">
      <c r="A533" s="20">
        <v>44645</v>
      </c>
      <c r="B533" s="21" t="s">
        <v>12716</v>
      </c>
      <c r="C533" s="331">
        <v>120</v>
      </c>
      <c r="D533" s="112"/>
      <c r="E533" s="60">
        <v>1390</v>
      </c>
      <c r="F533" s="14"/>
      <c r="G533" s="14"/>
    </row>
    <row r="534" spans="1:7" x14ac:dyDescent="0.25">
      <c r="A534" s="20">
        <v>44645</v>
      </c>
      <c r="B534" s="21" t="s">
        <v>12717</v>
      </c>
      <c r="C534" s="48">
        <v>308</v>
      </c>
      <c r="D534" s="112"/>
      <c r="E534" s="21">
        <v>509.2</v>
      </c>
      <c r="F534" s="14"/>
      <c r="G534" s="14"/>
    </row>
    <row r="535" spans="1:7" x14ac:dyDescent="0.25">
      <c r="A535" s="20">
        <v>44645</v>
      </c>
      <c r="B535" s="21" t="s">
        <v>12718</v>
      </c>
      <c r="C535" s="112">
        <v>124</v>
      </c>
      <c r="D535" s="112"/>
      <c r="E535" s="21">
        <v>238.7</v>
      </c>
      <c r="F535" s="14"/>
      <c r="G535" s="14"/>
    </row>
    <row r="536" spans="1:7" x14ac:dyDescent="0.25">
      <c r="A536" s="20">
        <v>44645</v>
      </c>
      <c r="B536" s="21" t="s">
        <v>12719</v>
      </c>
      <c r="C536" s="48">
        <v>504</v>
      </c>
      <c r="D536" s="112"/>
      <c r="E536" s="60">
        <v>1144</v>
      </c>
      <c r="F536" s="14"/>
      <c r="G536" s="14"/>
    </row>
    <row r="537" spans="1:7" x14ac:dyDescent="0.25">
      <c r="A537" s="20">
        <v>44645</v>
      </c>
      <c r="B537" s="21" t="s">
        <v>12720</v>
      </c>
      <c r="C537" s="112">
        <v>25</v>
      </c>
      <c r="D537" s="112"/>
      <c r="E537" s="21">
        <v>96</v>
      </c>
      <c r="F537" s="14"/>
      <c r="G537" s="14"/>
    </row>
    <row r="538" spans="1:7" x14ac:dyDescent="0.25">
      <c r="A538" s="20">
        <v>44645</v>
      </c>
      <c r="B538" s="21" t="s">
        <v>12721</v>
      </c>
      <c r="C538" s="112">
        <v>117</v>
      </c>
      <c r="D538" s="112"/>
      <c r="E538" s="21">
        <v>233.2</v>
      </c>
      <c r="F538" s="14"/>
      <c r="G538" s="14"/>
    </row>
    <row r="539" spans="1:7" x14ac:dyDescent="0.25">
      <c r="A539" s="20">
        <v>44645</v>
      </c>
      <c r="B539" s="21" t="s">
        <v>12722</v>
      </c>
      <c r="C539" s="112">
        <v>25</v>
      </c>
      <c r="D539" s="112">
        <v>75.77</v>
      </c>
      <c r="E539" s="112"/>
      <c r="F539" s="14"/>
      <c r="G539" s="14"/>
    </row>
    <row r="540" spans="1:7" x14ac:dyDescent="0.25">
      <c r="A540" s="20">
        <v>44645</v>
      </c>
      <c r="B540" s="21" t="s">
        <v>12723</v>
      </c>
      <c r="C540" s="112">
        <v>902</v>
      </c>
      <c r="D540" s="112"/>
      <c r="E540" s="60">
        <v>1746.36</v>
      </c>
      <c r="F540" s="14"/>
      <c r="G540" s="14"/>
    </row>
    <row r="541" spans="1:7" x14ac:dyDescent="0.25">
      <c r="A541" s="20">
        <v>44645</v>
      </c>
      <c r="B541" s="21" t="s">
        <v>12724</v>
      </c>
      <c r="C541" s="48">
        <v>22</v>
      </c>
      <c r="D541" s="112"/>
      <c r="E541" s="21">
        <v>44</v>
      </c>
      <c r="F541" s="14"/>
      <c r="G541" s="14"/>
    </row>
    <row r="542" spans="1:7" x14ac:dyDescent="0.25">
      <c r="A542" s="20">
        <v>44645</v>
      </c>
      <c r="B542" s="21" t="s">
        <v>12725</v>
      </c>
      <c r="C542" s="48">
        <v>75</v>
      </c>
      <c r="D542" s="112"/>
      <c r="E542" s="21">
        <v>166.6</v>
      </c>
      <c r="F542" s="14"/>
      <c r="G542" s="14"/>
    </row>
    <row r="543" spans="1:7" x14ac:dyDescent="0.25">
      <c r="A543" s="20">
        <v>44645</v>
      </c>
      <c r="B543" s="21" t="s">
        <v>12726</v>
      </c>
      <c r="C543" s="48">
        <v>92</v>
      </c>
      <c r="D543" s="112">
        <v>274.83999999999997</v>
      </c>
      <c r="E543" s="112"/>
      <c r="F543" s="14"/>
      <c r="G543" s="14"/>
    </row>
    <row r="544" spans="1:7" x14ac:dyDescent="0.25">
      <c r="A544" s="20">
        <v>44645</v>
      </c>
      <c r="B544" s="21" t="s">
        <v>12727</v>
      </c>
      <c r="C544" s="112">
        <v>65</v>
      </c>
      <c r="D544" s="112"/>
      <c r="E544" s="21">
        <v>147</v>
      </c>
      <c r="F544" s="14"/>
      <c r="G544" s="14"/>
    </row>
    <row r="545" spans="1:7" x14ac:dyDescent="0.25">
      <c r="A545" s="20">
        <v>44645</v>
      </c>
      <c r="B545" s="21" t="s">
        <v>12728</v>
      </c>
      <c r="C545" s="112">
        <v>40</v>
      </c>
      <c r="D545" s="112"/>
      <c r="E545" s="21">
        <v>101.2</v>
      </c>
      <c r="F545" s="14"/>
      <c r="G545" s="14"/>
    </row>
    <row r="546" spans="1:7" x14ac:dyDescent="0.25">
      <c r="A546" s="20">
        <v>44645</v>
      </c>
      <c r="B546" s="21" t="s">
        <v>12729</v>
      </c>
      <c r="C546" s="112">
        <v>50</v>
      </c>
      <c r="D546" s="112"/>
      <c r="E546" s="21">
        <v>184.74</v>
      </c>
      <c r="F546" s="14"/>
      <c r="G546" s="14"/>
    </row>
    <row r="547" spans="1:7" x14ac:dyDescent="0.25">
      <c r="A547" s="20">
        <v>44645</v>
      </c>
      <c r="B547" s="21" t="s">
        <v>12730</v>
      </c>
      <c r="C547" s="112">
        <v>79</v>
      </c>
      <c r="D547" s="112">
        <v>194.83</v>
      </c>
      <c r="E547" s="112"/>
      <c r="F547" s="14"/>
      <c r="G547" s="14"/>
    </row>
    <row r="548" spans="1:7" x14ac:dyDescent="0.25">
      <c r="A548" s="20">
        <v>44645</v>
      </c>
      <c r="B548" s="21" t="s">
        <v>12731</v>
      </c>
      <c r="C548" s="112">
        <v>35</v>
      </c>
      <c r="D548" s="112"/>
      <c r="E548" s="21">
        <v>73.5</v>
      </c>
      <c r="F548" s="14"/>
    </row>
    <row r="549" spans="1:7" x14ac:dyDescent="0.25">
      <c r="A549" s="20">
        <v>44645</v>
      </c>
      <c r="B549" s="21" t="s">
        <v>12732</v>
      </c>
      <c r="C549" s="112">
        <v>353</v>
      </c>
      <c r="D549" s="112"/>
      <c r="E549" s="21">
        <v>811.27</v>
      </c>
      <c r="F549" s="14"/>
    </row>
    <row r="550" spans="1:7" x14ac:dyDescent="0.25">
      <c r="A550" s="20">
        <v>44645</v>
      </c>
      <c r="B550" s="21" t="s">
        <v>12733</v>
      </c>
      <c r="C550" s="112">
        <v>50</v>
      </c>
      <c r="D550" s="112"/>
      <c r="E550" s="21">
        <v>152.6</v>
      </c>
      <c r="F550" s="23"/>
      <c r="G550" s="14"/>
    </row>
    <row r="551" spans="1:7" x14ac:dyDescent="0.25">
      <c r="A551" s="20">
        <v>44645</v>
      </c>
      <c r="B551" s="21" t="s">
        <v>12734</v>
      </c>
      <c r="C551" s="112">
        <v>29</v>
      </c>
      <c r="D551" s="112"/>
      <c r="E551" s="21">
        <v>70.849999999999994</v>
      </c>
      <c r="F551" s="23"/>
      <c r="G551" s="14"/>
    </row>
    <row r="552" spans="1:7" x14ac:dyDescent="0.25">
      <c r="A552" s="20">
        <v>44645</v>
      </c>
      <c r="B552" s="21" t="s">
        <v>12735</v>
      </c>
      <c r="C552" s="112">
        <v>199</v>
      </c>
      <c r="D552" s="112"/>
      <c r="E552" s="21">
        <v>431.2</v>
      </c>
      <c r="F552" s="14"/>
      <c r="G552" s="14"/>
    </row>
    <row r="553" spans="1:7" x14ac:dyDescent="0.25">
      <c r="A553" s="20">
        <v>44645</v>
      </c>
      <c r="B553" s="21" t="s">
        <v>12736</v>
      </c>
      <c r="C553" s="112">
        <v>280</v>
      </c>
      <c r="D553" s="21">
        <v>606.14</v>
      </c>
      <c r="E553" s="112"/>
      <c r="F553" s="14"/>
      <c r="G553" s="14"/>
    </row>
    <row r="554" spans="1:7" x14ac:dyDescent="0.25">
      <c r="A554" s="20">
        <v>44645</v>
      </c>
      <c r="B554" s="21" t="s">
        <v>12737</v>
      </c>
      <c r="C554" s="112">
        <v>75</v>
      </c>
      <c r="D554" s="21">
        <v>253.13</v>
      </c>
      <c r="E554" s="112"/>
      <c r="F554" s="14"/>
      <c r="G554" s="14"/>
    </row>
    <row r="555" spans="1:7" x14ac:dyDescent="0.25">
      <c r="A555" s="20">
        <v>44645</v>
      </c>
      <c r="B555" s="21" t="s">
        <v>12738</v>
      </c>
      <c r="C555" s="112">
        <v>551</v>
      </c>
      <c r="D555" s="112"/>
      <c r="E555" s="21">
        <v>878.9</v>
      </c>
      <c r="F555" s="14"/>
      <c r="G555" s="14"/>
    </row>
    <row r="556" spans="1:7" x14ac:dyDescent="0.25">
      <c r="A556" s="20">
        <v>44645</v>
      </c>
      <c r="B556" s="21" t="s">
        <v>12739</v>
      </c>
      <c r="C556" s="112">
        <v>255</v>
      </c>
      <c r="D556" s="112"/>
      <c r="E556" s="21">
        <v>533.5</v>
      </c>
      <c r="F556" s="14"/>
      <c r="G556" s="14"/>
    </row>
    <row r="557" spans="1:7" x14ac:dyDescent="0.25">
      <c r="A557" s="20">
        <v>44645</v>
      </c>
      <c r="B557" s="21" t="s">
        <v>12740</v>
      </c>
      <c r="C557" s="112">
        <v>59</v>
      </c>
      <c r="D557" s="112">
        <v>190.28</v>
      </c>
      <c r="E557" s="112"/>
      <c r="F557" s="14"/>
      <c r="G557" s="14"/>
    </row>
    <row r="558" spans="1:7" x14ac:dyDescent="0.25">
      <c r="A558" s="20">
        <v>44645</v>
      </c>
      <c r="B558" s="21" t="s">
        <v>12741</v>
      </c>
      <c r="C558" s="112">
        <v>147</v>
      </c>
      <c r="D558" s="112"/>
      <c r="E558" s="21">
        <v>281.88</v>
      </c>
      <c r="F558" s="14"/>
      <c r="G558" s="14"/>
    </row>
    <row r="559" spans="1:7" x14ac:dyDescent="0.25">
      <c r="A559" s="20">
        <v>44645</v>
      </c>
      <c r="B559" s="21" t="s">
        <v>12742</v>
      </c>
      <c r="C559" s="112">
        <v>243</v>
      </c>
      <c r="D559" s="112"/>
      <c r="E559" s="21">
        <v>877.8</v>
      </c>
      <c r="F559" s="14"/>
      <c r="G559" s="14"/>
    </row>
    <row r="560" spans="1:7" x14ac:dyDescent="0.25">
      <c r="A560" s="20">
        <v>44645</v>
      </c>
      <c r="B560" s="21" t="s">
        <v>12743</v>
      </c>
      <c r="C560" s="112">
        <v>671</v>
      </c>
      <c r="D560" s="112"/>
      <c r="E560" s="60">
        <v>1387.76</v>
      </c>
      <c r="F560" s="14"/>
      <c r="G560" s="14"/>
    </row>
    <row r="561" spans="1:7" x14ac:dyDescent="0.25">
      <c r="A561" s="20">
        <v>44645</v>
      </c>
      <c r="B561" s="253" t="s">
        <v>12744</v>
      </c>
      <c r="C561" s="253">
        <v>59</v>
      </c>
      <c r="D561" s="253"/>
      <c r="E561" s="253">
        <v>127.4</v>
      </c>
      <c r="F561" s="14"/>
      <c r="G561" s="14"/>
    </row>
    <row r="562" spans="1:7" x14ac:dyDescent="0.25">
      <c r="A562" s="20">
        <v>44645</v>
      </c>
      <c r="B562" s="253" t="s">
        <v>12745</v>
      </c>
      <c r="C562" s="253">
        <v>2700</v>
      </c>
      <c r="D562" s="253"/>
      <c r="E562" s="253">
        <v>4200.58</v>
      </c>
      <c r="F562" s="14"/>
      <c r="G562" s="14"/>
    </row>
    <row r="563" spans="1:7" x14ac:dyDescent="0.25">
      <c r="A563" s="20">
        <v>44646</v>
      </c>
      <c r="B563" s="253" t="s">
        <v>12746</v>
      </c>
      <c r="C563" s="253">
        <v>20</v>
      </c>
      <c r="D563" s="253">
        <v>54.12</v>
      </c>
      <c r="E563" s="253"/>
      <c r="F563" s="14"/>
      <c r="G563" s="14"/>
    </row>
    <row r="564" spans="1:7" x14ac:dyDescent="0.25">
      <c r="A564" s="330">
        <v>44648</v>
      </c>
      <c r="B564" s="253" t="s">
        <v>12747</v>
      </c>
      <c r="C564" s="253">
        <v>81</v>
      </c>
      <c r="D564" s="253"/>
      <c r="E564" s="253">
        <v>176</v>
      </c>
      <c r="F564" s="14"/>
    </row>
    <row r="565" spans="1:7" x14ac:dyDescent="0.25">
      <c r="A565" s="330">
        <v>44648</v>
      </c>
      <c r="B565" s="253" t="s">
        <v>12748</v>
      </c>
      <c r="C565" s="253">
        <v>20</v>
      </c>
      <c r="D565" s="253">
        <v>54.12</v>
      </c>
      <c r="E565" s="253"/>
      <c r="F565" s="14"/>
    </row>
    <row r="566" spans="1:7" x14ac:dyDescent="0.25">
      <c r="A566" s="330">
        <v>44648</v>
      </c>
      <c r="B566" s="253" t="s">
        <v>12749</v>
      </c>
      <c r="C566" s="253">
        <v>45</v>
      </c>
      <c r="D566" s="253">
        <v>126.57</v>
      </c>
      <c r="E566" s="253"/>
      <c r="F566" s="23"/>
    </row>
    <row r="567" spans="1:7" x14ac:dyDescent="0.25">
      <c r="A567" s="330">
        <v>44648</v>
      </c>
      <c r="B567" s="253" t="s">
        <v>12750</v>
      </c>
      <c r="C567" s="253">
        <v>33</v>
      </c>
      <c r="D567" s="253">
        <v>86.59</v>
      </c>
      <c r="E567" s="253"/>
      <c r="F567" s="23"/>
    </row>
    <row r="568" spans="1:7" x14ac:dyDescent="0.25">
      <c r="A568" s="330">
        <v>44648</v>
      </c>
      <c r="B568" s="253" t="s">
        <v>12751</v>
      </c>
      <c r="C568" s="253">
        <v>1941</v>
      </c>
      <c r="D568" s="253"/>
      <c r="E568" s="253">
        <v>3457.77</v>
      </c>
      <c r="F568" s="233"/>
    </row>
    <row r="569" spans="1:7" x14ac:dyDescent="0.25">
      <c r="A569" s="330">
        <v>44648</v>
      </c>
      <c r="B569" s="253" t="s">
        <v>12752</v>
      </c>
      <c r="C569" s="253">
        <v>368</v>
      </c>
      <c r="D569" s="253"/>
      <c r="E569" s="253">
        <v>773.5</v>
      </c>
      <c r="F569" s="23"/>
    </row>
    <row r="570" spans="1:7" x14ac:dyDescent="0.25">
      <c r="A570" s="330">
        <v>44648</v>
      </c>
      <c r="B570" s="253" t="s">
        <v>12753</v>
      </c>
      <c r="C570" s="253">
        <v>459</v>
      </c>
      <c r="D570" s="253"/>
      <c r="E570" s="253">
        <v>936.32</v>
      </c>
      <c r="F570" s="23"/>
    </row>
    <row r="571" spans="1:7" x14ac:dyDescent="0.25">
      <c r="A571" s="330">
        <v>44648</v>
      </c>
      <c r="B571" s="253" t="s">
        <v>12754</v>
      </c>
      <c r="C571" s="253">
        <v>21</v>
      </c>
      <c r="D571" s="253"/>
      <c r="E571" s="253">
        <v>44</v>
      </c>
      <c r="F571" s="23"/>
    </row>
    <row r="572" spans="1:7" x14ac:dyDescent="0.25">
      <c r="A572" s="330">
        <v>44648</v>
      </c>
      <c r="B572" s="253" t="s">
        <v>12755</v>
      </c>
      <c r="C572" s="253">
        <v>371</v>
      </c>
      <c r="D572" s="253"/>
      <c r="E572" s="253">
        <v>790.02</v>
      </c>
      <c r="F572" s="23"/>
    </row>
    <row r="573" spans="1:7" x14ac:dyDescent="0.25">
      <c r="A573" s="330">
        <v>44648</v>
      </c>
      <c r="B573" s="253" t="s">
        <v>12756</v>
      </c>
      <c r="C573" s="253">
        <v>74.319999999999993</v>
      </c>
      <c r="D573" s="253"/>
      <c r="E573" s="253">
        <v>123.2</v>
      </c>
      <c r="F573" s="23"/>
    </row>
    <row r="574" spans="1:7" x14ac:dyDescent="0.25">
      <c r="A574" s="330">
        <v>44648</v>
      </c>
      <c r="B574" s="253" t="s">
        <v>12757</v>
      </c>
      <c r="C574" s="253">
        <v>211</v>
      </c>
      <c r="D574" s="301">
        <v>485.1</v>
      </c>
      <c r="E574" s="253"/>
      <c r="F574" s="23"/>
    </row>
    <row r="575" spans="1:7" x14ac:dyDescent="0.25">
      <c r="A575" s="330">
        <v>44648</v>
      </c>
      <c r="B575" s="253" t="s">
        <v>12758</v>
      </c>
      <c r="C575" s="253">
        <v>60</v>
      </c>
      <c r="D575" s="253">
        <v>102.46</v>
      </c>
      <c r="E575" s="253"/>
      <c r="F575" s="23"/>
    </row>
    <row r="576" spans="1:7" x14ac:dyDescent="0.25">
      <c r="A576" s="330">
        <v>44648</v>
      </c>
      <c r="B576" s="253" t="s">
        <v>12759</v>
      </c>
      <c r="C576" s="253">
        <v>118</v>
      </c>
      <c r="D576" s="253"/>
      <c r="E576" s="253">
        <v>246.4</v>
      </c>
      <c r="F576" s="23"/>
    </row>
    <row r="577" spans="1:6" x14ac:dyDescent="0.25">
      <c r="A577" s="330">
        <v>44648</v>
      </c>
      <c r="B577" s="253" t="s">
        <v>12760</v>
      </c>
      <c r="C577" s="253">
        <v>78</v>
      </c>
      <c r="D577" s="253"/>
      <c r="E577" s="253">
        <v>151.9</v>
      </c>
      <c r="F577" s="23"/>
    </row>
    <row r="578" spans="1:6" x14ac:dyDescent="0.25">
      <c r="A578" s="330">
        <v>44648</v>
      </c>
      <c r="B578" s="253" t="s">
        <v>12761</v>
      </c>
      <c r="C578" s="253">
        <v>516</v>
      </c>
      <c r="D578" s="253"/>
      <c r="E578" s="253">
        <v>1876</v>
      </c>
      <c r="F578" s="23"/>
    </row>
    <row r="579" spans="1:6" x14ac:dyDescent="0.25">
      <c r="A579" s="330">
        <v>44648</v>
      </c>
      <c r="B579" s="253" t="s">
        <v>12762</v>
      </c>
      <c r="C579" s="301">
        <v>1056</v>
      </c>
      <c r="D579" s="253"/>
      <c r="E579" s="253">
        <v>2747.5</v>
      </c>
      <c r="F579" s="23"/>
    </row>
    <row r="580" spans="1:6" x14ac:dyDescent="0.25">
      <c r="A580" s="330">
        <v>44648</v>
      </c>
      <c r="B580" s="253" t="s">
        <v>12763</v>
      </c>
      <c r="C580" s="253">
        <v>50</v>
      </c>
      <c r="D580" s="253"/>
      <c r="E580" s="253">
        <v>141.69999999999999</v>
      </c>
      <c r="F580" s="23"/>
    </row>
    <row r="581" spans="1:6" x14ac:dyDescent="0.25">
      <c r="A581" s="330">
        <v>44648</v>
      </c>
      <c r="B581" s="253" t="s">
        <v>12764</v>
      </c>
      <c r="C581" s="253">
        <v>72</v>
      </c>
      <c r="D581" s="253">
        <v>227.3</v>
      </c>
      <c r="E581" s="253"/>
      <c r="F581" s="23"/>
    </row>
    <row r="582" spans="1:6" x14ac:dyDescent="0.25">
      <c r="A582" s="330">
        <v>44648</v>
      </c>
      <c r="B582" s="253" t="s">
        <v>12765</v>
      </c>
      <c r="C582" s="253">
        <v>44</v>
      </c>
      <c r="D582" s="253">
        <v>119.06</v>
      </c>
      <c r="E582" s="253"/>
      <c r="F582" s="23"/>
    </row>
    <row r="583" spans="1:6" x14ac:dyDescent="0.25">
      <c r="A583" s="330">
        <v>44648</v>
      </c>
      <c r="B583" s="253" t="s">
        <v>12766</v>
      </c>
      <c r="C583" s="301">
        <v>34</v>
      </c>
      <c r="D583" s="253"/>
      <c r="E583" s="253">
        <v>93</v>
      </c>
      <c r="F583" s="23"/>
    </row>
    <row r="584" spans="1:6" x14ac:dyDescent="0.25">
      <c r="A584" s="330">
        <v>44648</v>
      </c>
      <c r="B584" s="253" t="s">
        <v>12767</v>
      </c>
      <c r="C584" s="253">
        <v>60</v>
      </c>
      <c r="D584" s="253"/>
      <c r="E584" s="253">
        <v>123.2</v>
      </c>
      <c r="F584" s="23"/>
    </row>
    <row r="585" spans="1:6" x14ac:dyDescent="0.25">
      <c r="A585" s="330">
        <v>44648</v>
      </c>
      <c r="B585" s="301" t="s">
        <v>12842</v>
      </c>
      <c r="C585" s="253">
        <v>24</v>
      </c>
      <c r="D585" s="253"/>
      <c r="E585" s="253">
        <v>57.2</v>
      </c>
      <c r="F585" s="23"/>
    </row>
    <row r="586" spans="1:6" x14ac:dyDescent="0.25">
      <c r="A586" s="330">
        <v>44648</v>
      </c>
      <c r="B586" s="253" t="s">
        <v>12768</v>
      </c>
      <c r="C586" s="253">
        <v>260</v>
      </c>
      <c r="D586" s="253"/>
      <c r="E586" s="253">
        <v>558.79999999999995</v>
      </c>
      <c r="F586" s="23"/>
    </row>
    <row r="587" spans="1:6" x14ac:dyDescent="0.25">
      <c r="A587" s="330">
        <v>44648</v>
      </c>
      <c r="B587" s="253" t="s">
        <v>12769</v>
      </c>
      <c r="C587" s="253">
        <v>377</v>
      </c>
      <c r="D587" s="253"/>
      <c r="E587" s="253">
        <v>809.6</v>
      </c>
      <c r="F587" s="23"/>
    </row>
    <row r="588" spans="1:6" x14ac:dyDescent="0.25">
      <c r="A588" s="330">
        <v>44648</v>
      </c>
      <c r="B588" s="253" t="s">
        <v>12770</v>
      </c>
      <c r="C588" s="253">
        <v>145</v>
      </c>
      <c r="D588" s="253"/>
      <c r="E588" s="253">
        <v>318.5</v>
      </c>
      <c r="F588" s="23"/>
    </row>
    <row r="589" spans="1:6" x14ac:dyDescent="0.25">
      <c r="A589" s="330">
        <v>44648</v>
      </c>
      <c r="B589" s="253" t="s">
        <v>12771</v>
      </c>
      <c r="C589" s="253">
        <v>28</v>
      </c>
      <c r="D589" s="253"/>
      <c r="E589" s="253">
        <v>57.2</v>
      </c>
      <c r="F589" s="23"/>
    </row>
    <row r="590" spans="1:6" x14ac:dyDescent="0.25">
      <c r="A590" s="330">
        <v>44648</v>
      </c>
      <c r="B590" s="253" t="s">
        <v>12772</v>
      </c>
      <c r="C590" s="253">
        <v>65</v>
      </c>
      <c r="D590" s="253"/>
      <c r="E590" s="253">
        <v>132</v>
      </c>
      <c r="F590" s="23"/>
    </row>
    <row r="591" spans="1:6" x14ac:dyDescent="0.25">
      <c r="A591" s="330">
        <v>44648</v>
      </c>
      <c r="B591" s="253" t="s">
        <v>12773</v>
      </c>
      <c r="C591" s="253">
        <v>32</v>
      </c>
      <c r="D591" s="253"/>
      <c r="E591" s="253">
        <v>94.39</v>
      </c>
      <c r="F591" s="23"/>
    </row>
    <row r="592" spans="1:6" x14ac:dyDescent="0.25">
      <c r="A592" s="330">
        <v>44648</v>
      </c>
      <c r="B592" s="253" t="s">
        <v>12774</v>
      </c>
      <c r="C592" s="253">
        <v>78</v>
      </c>
      <c r="D592" s="253">
        <v>186.84</v>
      </c>
      <c r="E592" s="253"/>
      <c r="F592" s="23"/>
    </row>
    <row r="593" spans="1:6" x14ac:dyDescent="0.25">
      <c r="A593" s="330">
        <v>44648</v>
      </c>
      <c r="B593" s="253" t="s">
        <v>12775</v>
      </c>
      <c r="C593" s="253">
        <v>378</v>
      </c>
      <c r="D593" s="253"/>
      <c r="E593" s="253">
        <v>730.84</v>
      </c>
      <c r="F593" s="23"/>
    </row>
    <row r="594" spans="1:6" x14ac:dyDescent="0.25">
      <c r="A594" s="330">
        <v>44648</v>
      </c>
      <c r="B594" s="253" t="s">
        <v>12776</v>
      </c>
      <c r="C594" s="253">
        <v>36</v>
      </c>
      <c r="D594" s="253"/>
      <c r="E594" s="253">
        <v>93.1</v>
      </c>
      <c r="F594" s="23"/>
    </row>
    <row r="595" spans="1:6" x14ac:dyDescent="0.25">
      <c r="A595" s="330">
        <v>44648</v>
      </c>
      <c r="B595" s="253" t="s">
        <v>12777</v>
      </c>
      <c r="C595" s="253">
        <v>309</v>
      </c>
      <c r="D595" s="253"/>
      <c r="E595" s="253">
        <v>568.4</v>
      </c>
      <c r="F595" s="23"/>
    </row>
    <row r="596" spans="1:6" x14ac:dyDescent="0.25">
      <c r="A596" s="330">
        <v>44648</v>
      </c>
      <c r="B596" s="253" t="s">
        <v>12778</v>
      </c>
      <c r="C596" s="253">
        <v>125</v>
      </c>
      <c r="D596" s="253"/>
      <c r="E596" s="253">
        <v>281.60000000000002</v>
      </c>
      <c r="F596" s="23"/>
    </row>
    <row r="597" spans="1:6" x14ac:dyDescent="0.25">
      <c r="A597" s="330">
        <v>44648</v>
      </c>
      <c r="B597" s="253" t="s">
        <v>12779</v>
      </c>
      <c r="C597" s="253">
        <v>88</v>
      </c>
      <c r="D597" s="253"/>
      <c r="E597" s="253">
        <v>198</v>
      </c>
      <c r="F597" s="23"/>
    </row>
    <row r="598" spans="1:6" x14ac:dyDescent="0.25">
      <c r="A598" s="330">
        <v>44648</v>
      </c>
      <c r="B598" s="253" t="s">
        <v>12780</v>
      </c>
      <c r="C598" s="253">
        <v>59</v>
      </c>
      <c r="D598" s="253">
        <v>156.68</v>
      </c>
      <c r="E598" s="253"/>
      <c r="F598" s="23"/>
    </row>
    <row r="599" spans="1:6" x14ac:dyDescent="0.25">
      <c r="A599" s="330">
        <v>44648</v>
      </c>
      <c r="B599" s="253" t="s">
        <v>12781</v>
      </c>
      <c r="C599" s="253">
        <v>20</v>
      </c>
      <c r="D599" s="253"/>
      <c r="E599" s="253">
        <v>49</v>
      </c>
      <c r="F599" s="23"/>
    </row>
    <row r="600" spans="1:6" x14ac:dyDescent="0.25">
      <c r="A600" s="330">
        <v>44648</v>
      </c>
      <c r="B600" s="253" t="s">
        <v>12782</v>
      </c>
      <c r="C600" s="253">
        <v>807</v>
      </c>
      <c r="D600" s="253">
        <v>1694.43</v>
      </c>
      <c r="E600" s="253"/>
      <c r="F600" s="16" t="s">
        <v>12876</v>
      </c>
    </row>
    <row r="601" spans="1:6" x14ac:dyDescent="0.25">
      <c r="A601" s="330">
        <v>44648</v>
      </c>
      <c r="B601" s="253" t="s">
        <v>12783</v>
      </c>
      <c r="C601" s="253">
        <v>21</v>
      </c>
      <c r="D601" s="253"/>
      <c r="E601" s="253">
        <v>49</v>
      </c>
      <c r="F601" s="23"/>
    </row>
    <row r="602" spans="1:6" x14ac:dyDescent="0.25">
      <c r="A602" s="330">
        <v>44649</v>
      </c>
      <c r="B602" s="253" t="s">
        <v>12784</v>
      </c>
      <c r="C602" s="253">
        <v>298</v>
      </c>
      <c r="D602" s="253"/>
      <c r="E602" s="253">
        <v>465.5</v>
      </c>
      <c r="F602" s="23"/>
    </row>
    <row r="603" spans="1:6" x14ac:dyDescent="0.25">
      <c r="A603" s="330">
        <v>44649</v>
      </c>
      <c r="B603" s="253" t="s">
        <v>12785</v>
      </c>
      <c r="C603" s="253">
        <v>37</v>
      </c>
      <c r="D603" s="253">
        <v>132.59</v>
      </c>
      <c r="E603" s="253"/>
      <c r="F603" s="23"/>
    </row>
    <row r="604" spans="1:6" x14ac:dyDescent="0.25">
      <c r="A604" s="330">
        <v>44649</v>
      </c>
      <c r="B604" s="253" t="s">
        <v>12786</v>
      </c>
      <c r="C604" s="253">
        <v>54</v>
      </c>
      <c r="D604" s="253"/>
      <c r="E604" s="253">
        <v>217</v>
      </c>
      <c r="F604" s="23"/>
    </row>
    <row r="605" spans="1:6" x14ac:dyDescent="0.25">
      <c r="A605" s="330">
        <v>44649</v>
      </c>
      <c r="B605" s="253" t="s">
        <v>12787</v>
      </c>
      <c r="C605" s="253">
        <v>64</v>
      </c>
      <c r="D605" s="253"/>
      <c r="E605" s="253">
        <v>127.4</v>
      </c>
      <c r="F605" s="23"/>
    </row>
    <row r="606" spans="1:6" x14ac:dyDescent="0.25">
      <c r="A606" s="330">
        <v>44649</v>
      </c>
      <c r="B606" s="253" t="s">
        <v>12788</v>
      </c>
      <c r="C606" s="253">
        <v>74.319999999999993</v>
      </c>
      <c r="D606" s="253">
        <v>151.54</v>
      </c>
      <c r="E606" s="253"/>
      <c r="F606" s="23"/>
    </row>
    <row r="607" spans="1:6" x14ac:dyDescent="0.25">
      <c r="A607" s="330">
        <v>44649</v>
      </c>
      <c r="B607" s="253" t="s">
        <v>12789</v>
      </c>
      <c r="C607" s="253">
        <v>86</v>
      </c>
      <c r="D607" s="253"/>
      <c r="E607" s="253">
        <v>184.6</v>
      </c>
      <c r="F607" s="23"/>
    </row>
    <row r="608" spans="1:6" x14ac:dyDescent="0.25">
      <c r="A608" s="330">
        <v>44649</v>
      </c>
      <c r="B608" s="253" t="s">
        <v>12790</v>
      </c>
      <c r="C608" s="253">
        <v>24</v>
      </c>
      <c r="D608" s="253"/>
      <c r="E608" s="253">
        <v>48.4</v>
      </c>
      <c r="F608" s="23"/>
    </row>
    <row r="609" spans="1:6" x14ac:dyDescent="0.25">
      <c r="A609" s="330">
        <v>44649</v>
      </c>
      <c r="B609" s="253" t="s">
        <v>12791</v>
      </c>
      <c r="C609" s="253">
        <v>169</v>
      </c>
      <c r="D609" s="253"/>
      <c r="E609" s="253">
        <v>356.4</v>
      </c>
      <c r="F609" s="23"/>
    </row>
    <row r="610" spans="1:6" x14ac:dyDescent="0.25">
      <c r="A610" s="330">
        <v>44649</v>
      </c>
      <c r="B610" s="253" t="s">
        <v>12792</v>
      </c>
      <c r="C610" s="253">
        <v>19</v>
      </c>
      <c r="D610" s="253">
        <v>54.12</v>
      </c>
      <c r="E610" s="253"/>
      <c r="F610" s="23"/>
    </row>
    <row r="611" spans="1:6" x14ac:dyDescent="0.25">
      <c r="A611" s="330">
        <v>44649</v>
      </c>
      <c r="B611" s="253" t="s">
        <v>12793</v>
      </c>
      <c r="C611" s="253">
        <v>200</v>
      </c>
      <c r="D611" s="253"/>
      <c r="E611" s="253">
        <v>616</v>
      </c>
      <c r="F611" s="23"/>
    </row>
    <row r="612" spans="1:6" x14ac:dyDescent="0.25">
      <c r="A612" s="330">
        <v>44649</v>
      </c>
      <c r="B612" s="253" t="s">
        <v>12794</v>
      </c>
      <c r="C612" s="253">
        <v>38</v>
      </c>
      <c r="D612" s="253"/>
      <c r="E612" s="253">
        <v>75.239999999999995</v>
      </c>
      <c r="F612" s="23"/>
    </row>
    <row r="613" spans="1:6" x14ac:dyDescent="0.25">
      <c r="A613" s="330">
        <v>44649</v>
      </c>
      <c r="B613" s="253" t="s">
        <v>12795</v>
      </c>
      <c r="C613" s="253">
        <v>161</v>
      </c>
      <c r="D613" s="253"/>
      <c r="E613" s="253">
        <v>347.6</v>
      </c>
      <c r="F613" s="23"/>
    </row>
    <row r="614" spans="1:6" x14ac:dyDescent="0.25">
      <c r="A614" s="330">
        <v>44649</v>
      </c>
      <c r="B614" s="253" t="s">
        <v>12796</v>
      </c>
      <c r="C614" s="253">
        <v>67</v>
      </c>
      <c r="D614" s="253"/>
      <c r="E614" s="253">
        <v>145.80000000000001</v>
      </c>
      <c r="F614" s="23"/>
    </row>
    <row r="615" spans="1:6" x14ac:dyDescent="0.25">
      <c r="A615" s="330">
        <v>44649</v>
      </c>
      <c r="B615" s="253" t="s">
        <v>12797</v>
      </c>
      <c r="C615" s="253">
        <v>165</v>
      </c>
      <c r="D615" s="253"/>
      <c r="E615" s="253">
        <v>362.6</v>
      </c>
      <c r="F615" s="23"/>
    </row>
    <row r="616" spans="1:6" x14ac:dyDescent="0.25">
      <c r="A616" s="330">
        <v>44649</v>
      </c>
      <c r="B616" s="253" t="s">
        <v>12798</v>
      </c>
      <c r="C616" s="253">
        <v>169</v>
      </c>
      <c r="D616" s="253">
        <v>460.02</v>
      </c>
      <c r="E616" s="253"/>
      <c r="F616" s="23"/>
    </row>
    <row r="617" spans="1:6" x14ac:dyDescent="0.25">
      <c r="A617" s="330">
        <v>44649</v>
      </c>
      <c r="B617" s="253" t="s">
        <v>12799</v>
      </c>
      <c r="C617" s="253">
        <v>58</v>
      </c>
      <c r="D617" s="253"/>
      <c r="E617" s="253">
        <v>118.8</v>
      </c>
      <c r="F617" s="23"/>
    </row>
    <row r="618" spans="1:6" x14ac:dyDescent="0.25">
      <c r="A618" s="330">
        <v>44649</v>
      </c>
      <c r="B618" s="253" t="s">
        <v>12800</v>
      </c>
      <c r="C618" s="253">
        <v>54</v>
      </c>
      <c r="D618" s="253">
        <v>148.71</v>
      </c>
      <c r="E618" s="253"/>
      <c r="F618" s="23"/>
    </row>
    <row r="619" spans="1:6" x14ac:dyDescent="0.25">
      <c r="A619" s="330">
        <v>44649</v>
      </c>
      <c r="B619" s="253" t="s">
        <v>12801</v>
      </c>
      <c r="C619" s="253">
        <v>31</v>
      </c>
      <c r="D619" s="253"/>
      <c r="E619" s="253">
        <v>78.400000000000006</v>
      </c>
      <c r="F619" s="23"/>
    </row>
    <row r="620" spans="1:6" x14ac:dyDescent="0.25">
      <c r="A620" s="330">
        <v>44649</v>
      </c>
      <c r="B620" s="253" t="s">
        <v>12802</v>
      </c>
      <c r="C620" s="253">
        <v>218</v>
      </c>
      <c r="D620" s="253"/>
      <c r="E620" s="253">
        <v>470.8</v>
      </c>
      <c r="F620" s="23"/>
    </row>
    <row r="621" spans="1:6" x14ac:dyDescent="0.25">
      <c r="A621" s="330">
        <v>44649</v>
      </c>
      <c r="B621" s="253" t="s">
        <v>12803</v>
      </c>
      <c r="C621" s="253">
        <v>52</v>
      </c>
      <c r="D621" s="253"/>
      <c r="E621" s="253">
        <v>107.8</v>
      </c>
      <c r="F621" s="23"/>
    </row>
    <row r="622" spans="1:6" x14ac:dyDescent="0.25">
      <c r="A622" s="330">
        <v>44649</v>
      </c>
      <c r="B622" s="253" t="s">
        <v>12804</v>
      </c>
      <c r="C622" s="253">
        <v>43</v>
      </c>
      <c r="D622" s="253"/>
      <c r="E622" s="253">
        <v>98</v>
      </c>
      <c r="F622" s="23"/>
    </row>
    <row r="623" spans="1:6" x14ac:dyDescent="0.25">
      <c r="A623" s="330">
        <v>44649</v>
      </c>
      <c r="B623" s="253" t="s">
        <v>12805</v>
      </c>
      <c r="C623" s="253">
        <v>120</v>
      </c>
      <c r="D623" s="253"/>
      <c r="E623" s="253">
        <v>308</v>
      </c>
      <c r="F623" s="23"/>
    </row>
    <row r="624" spans="1:6" x14ac:dyDescent="0.25">
      <c r="A624" s="330">
        <v>44649</v>
      </c>
      <c r="B624" s="253" t="s">
        <v>12806</v>
      </c>
      <c r="C624" s="253">
        <v>144</v>
      </c>
      <c r="D624" s="253">
        <v>403.81</v>
      </c>
      <c r="E624" s="253"/>
      <c r="F624" s="23"/>
    </row>
    <row r="625" spans="1:6" x14ac:dyDescent="0.25">
      <c r="A625" s="330">
        <v>44649</v>
      </c>
      <c r="B625" s="253" t="s">
        <v>12807</v>
      </c>
      <c r="C625" s="253">
        <v>157</v>
      </c>
      <c r="D625" s="253"/>
      <c r="E625" s="253">
        <v>323.39999999999998</v>
      </c>
      <c r="F625" s="23"/>
    </row>
    <row r="626" spans="1:6" x14ac:dyDescent="0.25">
      <c r="A626" s="330">
        <v>44649</v>
      </c>
      <c r="B626" s="253" t="s">
        <v>12808</v>
      </c>
      <c r="C626" s="253">
        <v>31</v>
      </c>
      <c r="D626" s="253">
        <v>92.99</v>
      </c>
      <c r="E626" s="253"/>
      <c r="F626" s="23"/>
    </row>
    <row r="627" spans="1:6" x14ac:dyDescent="0.25">
      <c r="A627" s="330">
        <v>44649</v>
      </c>
      <c r="B627" s="253" t="s">
        <v>12809</v>
      </c>
      <c r="C627" s="253">
        <v>26</v>
      </c>
      <c r="D627" s="253"/>
      <c r="E627" s="253">
        <v>53.9</v>
      </c>
      <c r="F627" s="23"/>
    </row>
    <row r="628" spans="1:6" x14ac:dyDescent="0.25">
      <c r="A628" s="330">
        <v>44649</v>
      </c>
      <c r="B628" s="253" t="s">
        <v>12810</v>
      </c>
      <c r="C628" s="253">
        <v>12</v>
      </c>
      <c r="D628" s="253">
        <v>54.12</v>
      </c>
      <c r="E628" s="253"/>
      <c r="F628" s="23"/>
    </row>
    <row r="629" spans="1:6" x14ac:dyDescent="0.25">
      <c r="A629" s="330">
        <v>44649</v>
      </c>
      <c r="B629" s="253" t="s">
        <v>12811</v>
      </c>
      <c r="C629" s="253">
        <v>145</v>
      </c>
      <c r="D629" s="253">
        <v>384.25</v>
      </c>
      <c r="E629" s="253"/>
      <c r="F629" s="23"/>
    </row>
    <row r="630" spans="1:6" x14ac:dyDescent="0.25">
      <c r="A630" s="330">
        <v>44649</v>
      </c>
      <c r="B630" s="253" t="s">
        <v>12812</v>
      </c>
      <c r="C630" s="253">
        <v>50</v>
      </c>
      <c r="D630" s="253">
        <v>151.54</v>
      </c>
      <c r="E630" s="253"/>
      <c r="F630" s="23"/>
    </row>
    <row r="631" spans="1:6" x14ac:dyDescent="0.25">
      <c r="A631" s="330">
        <v>44649</v>
      </c>
      <c r="B631" s="253" t="s">
        <v>12813</v>
      </c>
      <c r="C631" s="253">
        <v>38</v>
      </c>
      <c r="D631" s="253">
        <v>97.42</v>
      </c>
      <c r="E631" s="253"/>
      <c r="F631" s="23"/>
    </row>
    <row r="632" spans="1:6" x14ac:dyDescent="0.25">
      <c r="A632" s="330">
        <v>44649</v>
      </c>
      <c r="B632" s="253" t="s">
        <v>12814</v>
      </c>
      <c r="C632" s="242">
        <v>193</v>
      </c>
      <c r="D632" s="253"/>
      <c r="E632" s="253">
        <v>457.2</v>
      </c>
      <c r="F632" s="23"/>
    </row>
    <row r="633" spans="1:6" x14ac:dyDescent="0.25">
      <c r="A633" s="330">
        <v>44649</v>
      </c>
      <c r="B633" s="253" t="s">
        <v>12815</v>
      </c>
      <c r="C633" s="242">
        <v>225</v>
      </c>
      <c r="D633" s="253"/>
      <c r="E633" s="253">
        <v>617.4</v>
      </c>
      <c r="F633" s="23"/>
    </row>
    <row r="634" spans="1:6" x14ac:dyDescent="0.25">
      <c r="A634" s="330">
        <v>44650</v>
      </c>
      <c r="B634" s="253" t="s">
        <v>12816</v>
      </c>
      <c r="C634" s="242">
        <v>47</v>
      </c>
      <c r="D634" s="253">
        <v>201.73</v>
      </c>
      <c r="E634" s="253"/>
      <c r="F634" s="23"/>
    </row>
    <row r="635" spans="1:6" x14ac:dyDescent="0.25">
      <c r="A635" s="330">
        <v>44650</v>
      </c>
      <c r="B635" s="253" t="s">
        <v>12817</v>
      </c>
      <c r="C635" s="242">
        <v>21</v>
      </c>
      <c r="D635" s="253"/>
      <c r="E635" s="253">
        <v>49</v>
      </c>
      <c r="F635" s="23"/>
    </row>
    <row r="636" spans="1:6" x14ac:dyDescent="0.25">
      <c r="A636" s="330">
        <v>44650</v>
      </c>
      <c r="B636" s="253" t="s">
        <v>12818</v>
      </c>
      <c r="C636" s="332">
        <v>20</v>
      </c>
      <c r="D636" s="253"/>
      <c r="E636" s="253">
        <v>101.57</v>
      </c>
      <c r="F636" s="23"/>
    </row>
    <row r="637" spans="1:6" x14ac:dyDescent="0.25">
      <c r="A637" s="330">
        <v>44650</v>
      </c>
      <c r="B637" s="253" t="s">
        <v>12819</v>
      </c>
      <c r="C637" s="242">
        <v>15</v>
      </c>
      <c r="D637" s="253">
        <v>83.34</v>
      </c>
      <c r="E637" s="253"/>
      <c r="F637" s="23"/>
    </row>
    <row r="638" spans="1:6" x14ac:dyDescent="0.25">
      <c r="A638" s="330">
        <v>44650</v>
      </c>
      <c r="B638" s="253" t="s">
        <v>12820</v>
      </c>
      <c r="C638" s="242">
        <v>1122</v>
      </c>
      <c r="D638" s="253"/>
      <c r="E638" s="253">
        <v>2111.1999999999998</v>
      </c>
      <c r="F638" s="23"/>
    </row>
    <row r="639" spans="1:6" x14ac:dyDescent="0.25">
      <c r="A639" s="330">
        <v>44650</v>
      </c>
      <c r="B639" s="253" t="s">
        <v>12821</v>
      </c>
      <c r="C639" s="242">
        <v>10</v>
      </c>
      <c r="D639" s="253">
        <v>71.5</v>
      </c>
      <c r="E639" s="253"/>
      <c r="F639" s="23"/>
    </row>
    <row r="640" spans="1:6" x14ac:dyDescent="0.25">
      <c r="A640" s="330">
        <v>44650</v>
      </c>
      <c r="B640" s="253" t="s">
        <v>12822</v>
      </c>
      <c r="C640" s="242">
        <v>30</v>
      </c>
      <c r="D640" s="253"/>
      <c r="E640" s="253">
        <v>74.8</v>
      </c>
      <c r="F640" s="23"/>
    </row>
    <row r="641" spans="1:6" x14ac:dyDescent="0.25">
      <c r="A641" s="330">
        <v>44650</v>
      </c>
      <c r="B641" s="253" t="s">
        <v>12823</v>
      </c>
      <c r="C641" s="242">
        <v>140</v>
      </c>
      <c r="D641" s="253"/>
      <c r="E641" s="253">
        <v>307.8</v>
      </c>
      <c r="F641" s="23"/>
    </row>
    <row r="642" spans="1:6" x14ac:dyDescent="0.25">
      <c r="A642" s="330">
        <v>44650</v>
      </c>
      <c r="B642" s="253" t="s">
        <v>12824</v>
      </c>
      <c r="C642" s="242">
        <v>1190</v>
      </c>
      <c r="D642" s="253"/>
      <c r="E642" s="253">
        <v>2731.3</v>
      </c>
      <c r="F642" s="23"/>
    </row>
    <row r="643" spans="1:6" x14ac:dyDescent="0.25">
      <c r="A643" s="330">
        <v>44650</v>
      </c>
      <c r="B643" s="253" t="s">
        <v>12825</v>
      </c>
      <c r="C643" s="242">
        <v>100</v>
      </c>
      <c r="D643" s="253">
        <v>254.36</v>
      </c>
      <c r="E643" s="253"/>
      <c r="F643" s="23"/>
    </row>
    <row r="644" spans="1:6" x14ac:dyDescent="0.25">
      <c r="A644" s="330">
        <v>44650</v>
      </c>
      <c r="B644" s="253" t="s">
        <v>12826</v>
      </c>
      <c r="C644" s="242">
        <v>70</v>
      </c>
      <c r="D644" s="253"/>
      <c r="E644" s="253">
        <v>158.4</v>
      </c>
      <c r="F644" s="23"/>
    </row>
    <row r="645" spans="1:6" x14ac:dyDescent="0.25">
      <c r="A645" s="330">
        <v>44650</v>
      </c>
      <c r="B645" s="253" t="s">
        <v>12827</v>
      </c>
      <c r="C645" s="242">
        <v>2613</v>
      </c>
      <c r="D645" s="253"/>
      <c r="E645" s="253">
        <v>4125</v>
      </c>
      <c r="F645" s="23"/>
    </row>
    <row r="646" spans="1:6" x14ac:dyDescent="0.25">
      <c r="A646" s="330">
        <v>44650</v>
      </c>
      <c r="B646" s="253" t="s">
        <v>12828</v>
      </c>
      <c r="C646" s="242">
        <v>228</v>
      </c>
      <c r="D646" s="253"/>
      <c r="E646" s="253">
        <v>470.8</v>
      </c>
      <c r="F646" s="23"/>
    </row>
    <row r="647" spans="1:6" x14ac:dyDescent="0.25">
      <c r="A647" s="330">
        <v>44650</v>
      </c>
      <c r="B647" s="253" t="s">
        <v>12829</v>
      </c>
      <c r="C647" s="242">
        <v>1536</v>
      </c>
      <c r="D647" s="253"/>
      <c r="E647" s="253">
        <v>2894.76</v>
      </c>
      <c r="F647" s="23"/>
    </row>
    <row r="648" spans="1:6" x14ac:dyDescent="0.25">
      <c r="A648" s="330">
        <v>44650</v>
      </c>
      <c r="B648" s="253" t="s">
        <v>12830</v>
      </c>
      <c r="C648" s="242">
        <v>55</v>
      </c>
      <c r="D648" s="253"/>
      <c r="E648" s="253">
        <v>136.25</v>
      </c>
      <c r="F648" s="23"/>
    </row>
    <row r="649" spans="1:6" x14ac:dyDescent="0.25">
      <c r="A649" s="330">
        <v>44650</v>
      </c>
      <c r="B649" s="253" t="s">
        <v>12831</v>
      </c>
      <c r="C649" s="242">
        <v>23</v>
      </c>
      <c r="D649" s="253"/>
      <c r="E649" s="253">
        <v>49</v>
      </c>
      <c r="F649" s="23"/>
    </row>
    <row r="650" spans="1:6" x14ac:dyDescent="0.25">
      <c r="A650" s="330">
        <v>44650</v>
      </c>
      <c r="B650" s="253" t="s">
        <v>12832</v>
      </c>
      <c r="C650" s="242">
        <v>189</v>
      </c>
      <c r="D650" s="253">
        <v>465.43</v>
      </c>
      <c r="E650" s="253"/>
      <c r="F650" s="23"/>
    </row>
    <row r="651" spans="1:6" x14ac:dyDescent="0.25">
      <c r="A651" s="330">
        <v>44650</v>
      </c>
      <c r="B651" s="253" t="s">
        <v>12833</v>
      </c>
      <c r="C651" s="242">
        <v>15</v>
      </c>
      <c r="D651" s="253"/>
      <c r="E651" s="253">
        <v>49</v>
      </c>
      <c r="F651" s="23"/>
    </row>
    <row r="652" spans="1:6" x14ac:dyDescent="0.25">
      <c r="A652" s="330">
        <v>44650</v>
      </c>
      <c r="B652" s="253" t="s">
        <v>12834</v>
      </c>
      <c r="C652" s="242">
        <v>452</v>
      </c>
      <c r="D652" s="253"/>
      <c r="E652" s="253">
        <v>898.8</v>
      </c>
      <c r="F652" s="23"/>
    </row>
    <row r="653" spans="1:6" x14ac:dyDescent="0.25">
      <c r="A653" s="330">
        <v>44650</v>
      </c>
      <c r="B653" s="253" t="s">
        <v>12835</v>
      </c>
      <c r="C653" s="242">
        <v>1065</v>
      </c>
      <c r="D653" s="253">
        <v>2242.04</v>
      </c>
      <c r="E653" s="253"/>
      <c r="F653" s="16" t="s">
        <v>12844</v>
      </c>
    </row>
    <row r="654" spans="1:6" x14ac:dyDescent="0.25">
      <c r="A654" s="330">
        <v>44650</v>
      </c>
      <c r="B654" s="253" t="s">
        <v>12836</v>
      </c>
      <c r="C654" s="242">
        <v>531</v>
      </c>
      <c r="D654" s="253"/>
      <c r="E654" s="253">
        <v>1240.8</v>
      </c>
      <c r="F654" s="23"/>
    </row>
    <row r="655" spans="1:6" x14ac:dyDescent="0.25">
      <c r="A655" s="330">
        <v>44650</v>
      </c>
      <c r="B655" s="253" t="s">
        <v>12837</v>
      </c>
      <c r="C655" s="242">
        <v>37</v>
      </c>
      <c r="D655" s="253"/>
      <c r="E655" s="253">
        <v>79.2</v>
      </c>
      <c r="F655" s="23"/>
    </row>
    <row r="656" spans="1:6" x14ac:dyDescent="0.25">
      <c r="A656" s="330">
        <v>44650</v>
      </c>
      <c r="B656" s="253" t="s">
        <v>12838</v>
      </c>
      <c r="C656" s="151">
        <v>112</v>
      </c>
      <c r="D656" s="253"/>
      <c r="E656" s="253">
        <v>257.39999999999998</v>
      </c>
      <c r="F656" s="23"/>
    </row>
    <row r="657" spans="1:256" x14ac:dyDescent="0.25">
      <c r="A657" s="330">
        <v>44650</v>
      </c>
      <c r="B657" s="253" t="s">
        <v>12839</v>
      </c>
      <c r="C657" s="151">
        <v>54</v>
      </c>
      <c r="D657" s="253">
        <v>151.54</v>
      </c>
      <c r="E657" s="253"/>
      <c r="F657" s="23"/>
    </row>
    <row r="658" spans="1:256" x14ac:dyDescent="0.25">
      <c r="A658" s="330">
        <v>44650</v>
      </c>
      <c r="B658" s="253" t="s">
        <v>12840</v>
      </c>
      <c r="C658" s="151">
        <v>86</v>
      </c>
      <c r="D658" s="253"/>
      <c r="E658" s="253">
        <v>180.4</v>
      </c>
      <c r="F658" s="23"/>
    </row>
    <row r="659" spans="1:256" x14ac:dyDescent="0.25">
      <c r="A659" s="330">
        <v>44650</v>
      </c>
      <c r="B659" s="253" t="s">
        <v>12841</v>
      </c>
      <c r="C659" s="151">
        <v>26</v>
      </c>
      <c r="D659" s="253"/>
      <c r="E659" s="253">
        <v>53.9</v>
      </c>
      <c r="F659" s="23"/>
    </row>
    <row r="660" spans="1:256" x14ac:dyDescent="0.25">
      <c r="A660" s="330">
        <v>44650</v>
      </c>
      <c r="B660" s="21" t="s">
        <v>12845</v>
      </c>
      <c r="C660" s="21">
        <v>65</v>
      </c>
      <c r="D660" s="112">
        <v>149.81</v>
      </c>
      <c r="E660" s="253"/>
      <c r="F660" s="23"/>
    </row>
    <row r="661" spans="1:256" x14ac:dyDescent="0.25">
      <c r="A661" s="330">
        <v>44650</v>
      </c>
      <c r="B661" s="21" t="s">
        <v>12846</v>
      </c>
      <c r="C661" s="21">
        <v>10</v>
      </c>
      <c r="D661" s="253"/>
      <c r="E661" s="21">
        <v>44</v>
      </c>
      <c r="F661" s="23"/>
    </row>
    <row r="662" spans="1:256" x14ac:dyDescent="0.25">
      <c r="A662" s="330">
        <v>44650</v>
      </c>
      <c r="B662" s="21" t="s">
        <v>12847</v>
      </c>
      <c r="C662" s="21">
        <v>69</v>
      </c>
      <c r="D662" s="253"/>
      <c r="E662" s="21">
        <v>303.8</v>
      </c>
      <c r="F662" s="23"/>
    </row>
    <row r="663" spans="1:256" x14ac:dyDescent="0.25">
      <c r="A663" s="330">
        <v>44650</v>
      </c>
      <c r="B663" s="21" t="s">
        <v>12848</v>
      </c>
      <c r="C663" s="21">
        <v>86</v>
      </c>
      <c r="D663" s="253"/>
      <c r="E663" s="21">
        <v>193.6</v>
      </c>
      <c r="F663" s="23"/>
    </row>
    <row r="664" spans="1:256" x14ac:dyDescent="0.25">
      <c r="A664" s="330">
        <v>44650</v>
      </c>
      <c r="B664" s="21" t="s">
        <v>12849</v>
      </c>
      <c r="C664" s="112">
        <v>62</v>
      </c>
      <c r="D664" s="253"/>
      <c r="E664" s="21">
        <v>122.5</v>
      </c>
      <c r="F664" s="23"/>
    </row>
    <row r="665" spans="1:256" x14ac:dyDescent="0.25">
      <c r="A665" s="330">
        <v>44650</v>
      </c>
      <c r="B665" s="21" t="s">
        <v>12850</v>
      </c>
      <c r="C665" s="112">
        <v>1775</v>
      </c>
      <c r="D665" s="253"/>
      <c r="E665" s="60">
        <v>4421.7</v>
      </c>
      <c r="F665" s="23"/>
    </row>
    <row r="666" spans="1:256" x14ac:dyDescent="0.25">
      <c r="A666" s="330">
        <v>44650</v>
      </c>
      <c r="B666" s="21" t="s">
        <v>12851</v>
      </c>
      <c r="C666" s="112">
        <v>583</v>
      </c>
      <c r="D666" s="330"/>
      <c r="E666" s="338">
        <v>1184.25</v>
      </c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337"/>
      <c r="V666" s="330"/>
      <c r="W666" s="330"/>
      <c r="X666" s="330"/>
      <c r="Y666" s="330"/>
      <c r="Z666" s="330"/>
      <c r="AA666" s="330"/>
      <c r="AB666" s="330"/>
      <c r="AC666" s="330"/>
      <c r="AD666" s="330"/>
      <c r="AE666" s="330"/>
      <c r="AF666" s="330"/>
      <c r="AG666" s="330"/>
      <c r="AH666" s="330"/>
      <c r="AI666" s="330"/>
      <c r="AJ666" s="330"/>
      <c r="AK666" s="330"/>
      <c r="AL666" s="330"/>
      <c r="AM666" s="330"/>
      <c r="AN666" s="330"/>
      <c r="AO666" s="330"/>
      <c r="AP666" s="330"/>
      <c r="AQ666" s="330"/>
      <c r="AR666" s="330"/>
      <c r="AS666" s="330"/>
      <c r="AT666" s="330"/>
      <c r="AU666" s="330"/>
      <c r="AV666" s="330"/>
      <c r="AW666" s="330"/>
      <c r="AX666" s="330"/>
      <c r="AY666" s="330"/>
      <c r="AZ666" s="330"/>
      <c r="BA666" s="330"/>
      <c r="BB666" s="330"/>
      <c r="BC666" s="330"/>
      <c r="BD666" s="330"/>
      <c r="BE666" s="330"/>
      <c r="BF666" s="330"/>
      <c r="BG666" s="330"/>
      <c r="BH666" s="330"/>
      <c r="BI666" s="330"/>
      <c r="BJ666" s="330"/>
      <c r="BK666" s="330"/>
      <c r="BL666" s="330"/>
      <c r="BM666" s="330"/>
      <c r="BN666" s="330"/>
      <c r="BO666" s="330"/>
      <c r="BP666" s="330"/>
      <c r="BQ666" s="330"/>
      <c r="BR666" s="330"/>
      <c r="BS666" s="330"/>
      <c r="BT666" s="330"/>
      <c r="BU666" s="330"/>
      <c r="BV666" s="330"/>
      <c r="BW666" s="330"/>
      <c r="BX666" s="330"/>
      <c r="BY666" s="330"/>
      <c r="BZ666" s="330"/>
      <c r="CA666" s="330"/>
      <c r="CB666" s="330"/>
      <c r="CC666" s="330"/>
      <c r="CD666" s="330"/>
      <c r="CE666" s="330"/>
      <c r="CF666" s="330"/>
      <c r="CG666" s="330"/>
      <c r="CH666" s="330"/>
      <c r="CI666" s="330"/>
      <c r="CJ666" s="330"/>
      <c r="CK666" s="330"/>
      <c r="CL666" s="330"/>
      <c r="CM666" s="330"/>
      <c r="CN666" s="330"/>
      <c r="CO666" s="330"/>
      <c r="CP666" s="330"/>
      <c r="CQ666" s="330"/>
      <c r="CR666" s="330"/>
      <c r="CS666" s="330"/>
      <c r="CT666" s="330"/>
      <c r="CU666" s="330"/>
      <c r="CV666" s="330"/>
      <c r="CW666" s="330"/>
      <c r="CX666" s="330"/>
      <c r="CY666" s="330"/>
      <c r="CZ666" s="330"/>
      <c r="DA666" s="330"/>
      <c r="DB666" s="330"/>
      <c r="DC666" s="330"/>
      <c r="DD666" s="330"/>
      <c r="DE666" s="330"/>
      <c r="DF666" s="330"/>
      <c r="DG666" s="330"/>
      <c r="DH666" s="330"/>
      <c r="DI666" s="330"/>
      <c r="DJ666" s="330"/>
      <c r="DK666" s="330"/>
      <c r="DL666" s="330"/>
      <c r="DM666" s="330"/>
      <c r="DN666" s="330"/>
      <c r="DO666" s="330"/>
      <c r="DP666" s="330"/>
      <c r="DQ666" s="330"/>
      <c r="DR666" s="330"/>
      <c r="DS666" s="330"/>
      <c r="DT666" s="330"/>
      <c r="DU666" s="330"/>
      <c r="DV666" s="330"/>
      <c r="DW666" s="330"/>
      <c r="DX666" s="330"/>
      <c r="DY666" s="330"/>
      <c r="DZ666" s="330"/>
      <c r="EA666" s="330"/>
      <c r="EB666" s="330"/>
      <c r="EC666" s="330"/>
      <c r="ED666" s="330"/>
      <c r="EE666" s="330"/>
      <c r="EF666" s="330"/>
      <c r="EG666" s="330"/>
      <c r="EH666" s="330"/>
      <c r="EI666" s="330"/>
      <c r="EJ666" s="330"/>
      <c r="EK666" s="330"/>
      <c r="EL666" s="330"/>
      <c r="EM666" s="330"/>
      <c r="EN666" s="330"/>
      <c r="EO666" s="330"/>
      <c r="EP666" s="330"/>
      <c r="EQ666" s="330"/>
      <c r="ER666" s="330"/>
      <c r="ES666" s="330"/>
      <c r="ET666" s="330"/>
      <c r="EU666" s="330"/>
      <c r="EV666" s="330"/>
      <c r="EW666" s="330"/>
      <c r="EX666" s="330"/>
      <c r="EY666" s="330"/>
      <c r="EZ666" s="330"/>
      <c r="FA666" s="330"/>
      <c r="FB666" s="330"/>
      <c r="FC666" s="330"/>
      <c r="FD666" s="330"/>
      <c r="FE666" s="330"/>
      <c r="FF666" s="330"/>
      <c r="FG666" s="330"/>
      <c r="FH666" s="330"/>
      <c r="FI666" s="330"/>
      <c r="FJ666" s="330"/>
      <c r="FK666" s="330"/>
      <c r="FL666" s="330"/>
      <c r="FM666" s="330"/>
      <c r="FN666" s="330"/>
      <c r="FO666" s="330"/>
      <c r="FP666" s="330"/>
      <c r="FQ666" s="330"/>
      <c r="FR666" s="330"/>
      <c r="FS666" s="330"/>
      <c r="FT666" s="330"/>
      <c r="FU666" s="330"/>
      <c r="FV666" s="330"/>
      <c r="FW666" s="330"/>
      <c r="FX666" s="330"/>
      <c r="FY666" s="330"/>
      <c r="FZ666" s="330"/>
      <c r="GA666" s="330"/>
      <c r="GB666" s="330"/>
      <c r="GC666" s="330"/>
      <c r="GD666" s="330"/>
      <c r="GE666" s="330"/>
      <c r="GF666" s="330"/>
      <c r="GG666" s="330"/>
      <c r="GH666" s="330"/>
      <c r="GI666" s="330"/>
      <c r="GJ666" s="330"/>
      <c r="GK666" s="330"/>
      <c r="GL666" s="330"/>
      <c r="GM666" s="330"/>
      <c r="GN666" s="330"/>
      <c r="GO666" s="330"/>
      <c r="GP666" s="330"/>
      <c r="GQ666" s="330"/>
      <c r="GR666" s="330"/>
      <c r="GS666" s="330"/>
      <c r="GT666" s="330"/>
      <c r="GU666" s="330"/>
      <c r="GV666" s="330"/>
      <c r="GW666" s="330"/>
      <c r="GX666" s="330"/>
      <c r="GY666" s="330"/>
      <c r="GZ666" s="330"/>
      <c r="HA666" s="330"/>
      <c r="HB666" s="330"/>
      <c r="HC666" s="330"/>
      <c r="HD666" s="330"/>
      <c r="HE666" s="330"/>
      <c r="HF666" s="330"/>
      <c r="HG666" s="330"/>
      <c r="HH666" s="330"/>
      <c r="HI666" s="330"/>
      <c r="HJ666" s="330"/>
      <c r="HK666" s="330"/>
      <c r="HL666" s="330"/>
      <c r="HM666" s="330"/>
      <c r="HN666" s="330"/>
      <c r="HO666" s="330"/>
      <c r="HP666" s="330"/>
      <c r="HQ666" s="330"/>
      <c r="HR666" s="330"/>
      <c r="HS666" s="330"/>
      <c r="HT666" s="330"/>
      <c r="HU666" s="330"/>
      <c r="HV666" s="330"/>
      <c r="HW666" s="330"/>
      <c r="HX666" s="330"/>
      <c r="HY666" s="330"/>
      <c r="HZ666" s="330"/>
      <c r="IA666" s="330"/>
      <c r="IB666" s="330"/>
      <c r="IC666" s="330"/>
      <c r="ID666" s="330"/>
      <c r="IE666" s="330"/>
      <c r="IF666" s="330"/>
      <c r="IG666" s="330"/>
      <c r="IH666" s="330"/>
      <c r="II666" s="330"/>
      <c r="IJ666" s="330"/>
      <c r="IK666" s="330"/>
      <c r="IL666" s="330"/>
      <c r="IM666" s="330"/>
      <c r="IN666" s="330"/>
      <c r="IO666" s="330"/>
      <c r="IP666" s="330"/>
      <c r="IQ666" s="330"/>
      <c r="IR666" s="330"/>
      <c r="IS666" s="330"/>
      <c r="IT666" s="330"/>
      <c r="IU666" s="330"/>
      <c r="IV666" s="330"/>
    </row>
    <row r="667" spans="1:256" x14ac:dyDescent="0.25">
      <c r="A667" s="330">
        <v>44650</v>
      </c>
      <c r="B667" s="21" t="s">
        <v>12852</v>
      </c>
      <c r="C667" s="21">
        <v>385</v>
      </c>
      <c r="D667" s="253"/>
      <c r="E667" s="21">
        <v>785.46</v>
      </c>
      <c r="F667" s="23"/>
    </row>
    <row r="668" spans="1:256" x14ac:dyDescent="0.25">
      <c r="A668" s="330">
        <v>44650</v>
      </c>
      <c r="B668" s="21" t="s">
        <v>12853</v>
      </c>
      <c r="C668" s="21">
        <v>40</v>
      </c>
      <c r="D668" s="253"/>
      <c r="E668" s="21">
        <v>193.6</v>
      </c>
      <c r="F668" s="23"/>
    </row>
    <row r="669" spans="1:256" x14ac:dyDescent="0.25">
      <c r="A669" s="330">
        <v>44651</v>
      </c>
      <c r="B669" s="21" t="s">
        <v>12854</v>
      </c>
      <c r="C669" s="21">
        <v>32</v>
      </c>
      <c r="D669" s="112">
        <v>90.41</v>
      </c>
      <c r="E669" s="253"/>
      <c r="F669" s="23"/>
    </row>
    <row r="670" spans="1:256" x14ac:dyDescent="0.25">
      <c r="A670" s="330">
        <v>44651</v>
      </c>
      <c r="B670" s="21" t="s">
        <v>12855</v>
      </c>
      <c r="C670" s="21">
        <v>45</v>
      </c>
      <c r="D670" s="253"/>
      <c r="E670" s="21">
        <v>83.6</v>
      </c>
      <c r="F670" s="23"/>
    </row>
    <row r="671" spans="1:256" x14ac:dyDescent="0.25">
      <c r="A671" s="330">
        <v>44651</v>
      </c>
      <c r="B671" s="21" t="s">
        <v>12856</v>
      </c>
      <c r="C671" s="21">
        <v>50</v>
      </c>
      <c r="D671" s="253"/>
      <c r="E671" s="21">
        <v>105.6</v>
      </c>
      <c r="F671" s="23"/>
    </row>
    <row r="672" spans="1:256" x14ac:dyDescent="0.25">
      <c r="A672" s="330">
        <v>44651</v>
      </c>
      <c r="B672" s="21" t="s">
        <v>12857</v>
      </c>
      <c r="C672" s="21">
        <v>112</v>
      </c>
      <c r="D672" s="21">
        <v>196.31</v>
      </c>
      <c r="E672" s="253"/>
      <c r="F672" s="23"/>
    </row>
    <row r="673" spans="1:6" x14ac:dyDescent="0.25">
      <c r="A673" s="330">
        <v>44651</v>
      </c>
      <c r="B673" s="21" t="s">
        <v>12858</v>
      </c>
      <c r="C673" s="21">
        <v>20</v>
      </c>
      <c r="D673" s="21">
        <v>54.12</v>
      </c>
      <c r="E673" s="253"/>
      <c r="F673" s="23"/>
    </row>
    <row r="674" spans="1:6" x14ac:dyDescent="0.25">
      <c r="A674" s="330">
        <v>44651</v>
      </c>
      <c r="B674" s="21" t="s">
        <v>12859</v>
      </c>
      <c r="C674" s="21">
        <v>122</v>
      </c>
      <c r="D674" s="253"/>
      <c r="E674" s="21">
        <v>250.8</v>
      </c>
      <c r="F674" s="23"/>
    </row>
    <row r="675" spans="1:6" x14ac:dyDescent="0.25">
      <c r="A675" s="330">
        <v>44651</v>
      </c>
      <c r="B675" s="21" t="s">
        <v>12860</v>
      </c>
      <c r="C675" s="21">
        <v>23</v>
      </c>
      <c r="D675" s="253"/>
      <c r="E675" s="21">
        <v>44</v>
      </c>
      <c r="F675" s="23"/>
    </row>
    <row r="676" spans="1:6" x14ac:dyDescent="0.25">
      <c r="A676" s="330">
        <v>44651</v>
      </c>
      <c r="B676" s="21" t="s">
        <v>12861</v>
      </c>
      <c r="C676" s="21">
        <v>50</v>
      </c>
      <c r="D676" s="253"/>
      <c r="E676" s="21">
        <v>123.2</v>
      </c>
      <c r="F676" s="23"/>
    </row>
    <row r="677" spans="1:6" x14ac:dyDescent="0.25">
      <c r="A677" s="330">
        <v>44651</v>
      </c>
      <c r="B677" s="21" t="s">
        <v>12862</v>
      </c>
      <c r="C677" s="151">
        <v>30</v>
      </c>
      <c r="D677" s="253"/>
      <c r="E677" s="21">
        <v>84.7</v>
      </c>
      <c r="F677" s="23"/>
    </row>
    <row r="678" spans="1:6" x14ac:dyDescent="0.25">
      <c r="A678" s="330">
        <v>44651</v>
      </c>
      <c r="B678" s="21" t="s">
        <v>12863</v>
      </c>
      <c r="C678" s="151">
        <v>91</v>
      </c>
      <c r="D678" s="253"/>
      <c r="E678" s="21">
        <v>189.2</v>
      </c>
      <c r="F678" s="23"/>
    </row>
    <row r="679" spans="1:6" x14ac:dyDescent="0.25">
      <c r="A679" s="330">
        <v>44651</v>
      </c>
      <c r="B679" s="21" t="s">
        <v>12864</v>
      </c>
      <c r="C679" s="151">
        <v>78</v>
      </c>
      <c r="D679" s="151"/>
      <c r="E679" s="21">
        <v>167.2</v>
      </c>
      <c r="F679" s="23"/>
    </row>
    <row r="680" spans="1:6" x14ac:dyDescent="0.25">
      <c r="A680" s="330">
        <v>44651</v>
      </c>
      <c r="B680" s="21" t="s">
        <v>12865</v>
      </c>
      <c r="C680" s="151">
        <v>30</v>
      </c>
      <c r="D680" s="330"/>
      <c r="E680" s="21">
        <v>68.599999999999994</v>
      </c>
      <c r="F680" s="23"/>
    </row>
    <row r="681" spans="1:6" x14ac:dyDescent="0.25">
      <c r="A681" s="330">
        <v>44651</v>
      </c>
      <c r="B681" s="21" t="s">
        <v>12866</v>
      </c>
      <c r="C681" s="151">
        <v>15</v>
      </c>
      <c r="D681" s="253"/>
      <c r="E681" s="21">
        <v>44</v>
      </c>
      <c r="F681" s="23"/>
    </row>
    <row r="682" spans="1:6" x14ac:dyDescent="0.25">
      <c r="A682" s="330">
        <v>44651</v>
      </c>
      <c r="B682" s="21" t="s">
        <v>12867</v>
      </c>
      <c r="C682" s="151">
        <v>31</v>
      </c>
      <c r="D682" s="253"/>
      <c r="E682" s="21">
        <v>61.6</v>
      </c>
      <c r="F682" s="23"/>
    </row>
    <row r="683" spans="1:6" x14ac:dyDescent="0.25">
      <c r="A683" s="330">
        <v>44651</v>
      </c>
      <c r="B683" s="21" t="s">
        <v>12868</v>
      </c>
      <c r="C683" s="151">
        <v>25</v>
      </c>
      <c r="D683" s="253"/>
      <c r="E683" s="21">
        <v>49</v>
      </c>
      <c r="F683" s="23"/>
    </row>
    <row r="684" spans="1:6" x14ac:dyDescent="0.25">
      <c r="A684" s="330">
        <v>44651</v>
      </c>
      <c r="B684" s="21" t="s">
        <v>12869</v>
      </c>
      <c r="C684" s="151">
        <v>215</v>
      </c>
      <c r="D684" s="253"/>
      <c r="E684" s="21">
        <v>407.1</v>
      </c>
      <c r="F684" s="23"/>
    </row>
    <row r="685" spans="1:6" x14ac:dyDescent="0.25">
      <c r="A685" s="330">
        <v>44651</v>
      </c>
      <c r="B685" s="21" t="s">
        <v>12870</v>
      </c>
      <c r="C685" s="21">
        <v>19</v>
      </c>
      <c r="D685" s="112">
        <v>59.53</v>
      </c>
      <c r="E685" s="253"/>
      <c r="F685" s="23"/>
    </row>
    <row r="686" spans="1:6" x14ac:dyDescent="0.25">
      <c r="A686" s="330">
        <v>44651</v>
      </c>
      <c r="B686" s="21" t="s">
        <v>12871</v>
      </c>
      <c r="C686" s="21">
        <v>264</v>
      </c>
      <c r="D686" s="253"/>
      <c r="E686" s="21">
        <v>735.75</v>
      </c>
      <c r="F686" s="23"/>
    </row>
    <row r="687" spans="1:6" x14ac:dyDescent="0.25">
      <c r="A687" s="330">
        <v>44651</v>
      </c>
      <c r="B687" s="21" t="s">
        <v>12872</v>
      </c>
      <c r="C687" s="21">
        <v>83</v>
      </c>
      <c r="D687" s="253"/>
      <c r="E687" s="21">
        <v>79.2</v>
      </c>
      <c r="F687" s="23"/>
    </row>
    <row r="688" spans="1:6" x14ac:dyDescent="0.25">
      <c r="A688" s="330">
        <v>44651</v>
      </c>
      <c r="B688" s="21" t="s">
        <v>12873</v>
      </c>
      <c r="C688" s="151">
        <v>183</v>
      </c>
      <c r="D688" s="253"/>
      <c r="E688" s="21">
        <v>387.2</v>
      </c>
      <c r="F688" s="23"/>
    </row>
    <row r="689" spans="1:6" x14ac:dyDescent="0.25">
      <c r="A689" s="330">
        <v>44651</v>
      </c>
      <c r="B689" s="21" t="s">
        <v>12874</v>
      </c>
      <c r="C689" s="151">
        <v>95</v>
      </c>
      <c r="D689" s="253"/>
      <c r="E689" s="21">
        <v>211.2</v>
      </c>
      <c r="F689" s="23"/>
    </row>
    <row r="690" spans="1:6" x14ac:dyDescent="0.25">
      <c r="A690" s="330">
        <v>44651</v>
      </c>
      <c r="B690" s="21" t="s">
        <v>12875</v>
      </c>
      <c r="C690" s="151">
        <v>960</v>
      </c>
      <c r="D690" s="253"/>
      <c r="E690" s="60">
        <v>1782</v>
      </c>
      <c r="F690" s="23"/>
    </row>
    <row r="691" spans="1:6" x14ac:dyDescent="0.25">
      <c r="A691" s="20">
        <v>44651</v>
      </c>
      <c r="B691" s="21" t="s">
        <v>12877</v>
      </c>
      <c r="C691" s="21">
        <v>98</v>
      </c>
      <c r="D691" s="59"/>
      <c r="E691" s="21">
        <v>224.4</v>
      </c>
      <c r="F691" s="23"/>
    </row>
    <row r="692" spans="1:6" x14ac:dyDescent="0.25">
      <c r="A692" s="20">
        <v>44651</v>
      </c>
      <c r="B692" s="21" t="s">
        <v>12878</v>
      </c>
      <c r="C692" s="21">
        <v>243</v>
      </c>
      <c r="D692" s="59"/>
      <c r="E692" s="21">
        <v>600.79</v>
      </c>
      <c r="F692" s="23"/>
    </row>
    <row r="693" spans="1:6" x14ac:dyDescent="0.25">
      <c r="A693" s="20">
        <v>44651</v>
      </c>
      <c r="B693" s="21" t="s">
        <v>12879</v>
      </c>
      <c r="C693" s="21">
        <v>10</v>
      </c>
      <c r="D693" s="21">
        <v>60.27</v>
      </c>
      <c r="E693" s="21"/>
      <c r="F693" s="23"/>
    </row>
    <row r="694" spans="1:6" x14ac:dyDescent="0.25">
      <c r="A694" s="20">
        <v>44651</v>
      </c>
      <c r="B694" s="21" t="s">
        <v>12880</v>
      </c>
      <c r="C694" s="21">
        <v>30</v>
      </c>
      <c r="D694" s="59"/>
      <c r="E694" s="21">
        <v>60.3</v>
      </c>
      <c r="F694" s="23"/>
    </row>
    <row r="695" spans="1:6" x14ac:dyDescent="0.25">
      <c r="A695" s="20">
        <v>44651</v>
      </c>
      <c r="B695" s="21" t="s">
        <v>12881</v>
      </c>
      <c r="C695" s="21">
        <v>27</v>
      </c>
      <c r="D695" s="21">
        <v>94.71</v>
      </c>
      <c r="E695" s="21">
        <v>77</v>
      </c>
      <c r="F695" s="23"/>
    </row>
    <row r="696" spans="1:6" x14ac:dyDescent="0.25">
      <c r="A696" s="20">
        <v>44651</v>
      </c>
      <c r="B696" s="21" t="s">
        <v>12882</v>
      </c>
      <c r="C696" s="21">
        <v>79</v>
      </c>
      <c r="D696" s="59"/>
      <c r="E696" s="21">
        <v>200.9</v>
      </c>
      <c r="F696" s="23"/>
    </row>
    <row r="697" spans="1:6" x14ac:dyDescent="0.25">
      <c r="A697" s="20">
        <v>44651</v>
      </c>
      <c r="B697" s="21" t="s">
        <v>12883</v>
      </c>
      <c r="C697" s="21">
        <v>69</v>
      </c>
      <c r="D697" s="59"/>
      <c r="E697" s="21">
        <v>136</v>
      </c>
      <c r="F697" s="23"/>
    </row>
    <row r="698" spans="1:6" x14ac:dyDescent="0.25">
      <c r="A698" s="20">
        <v>44652</v>
      </c>
      <c r="B698" s="21" t="s">
        <v>12884</v>
      </c>
      <c r="C698" s="253">
        <v>1734</v>
      </c>
      <c r="D698" s="253"/>
      <c r="E698" s="60">
        <v>2801.7</v>
      </c>
      <c r="F698" s="23"/>
    </row>
    <row r="699" spans="1:6" x14ac:dyDescent="0.25">
      <c r="A699" s="20">
        <v>44652</v>
      </c>
      <c r="B699" s="21" t="s">
        <v>12887</v>
      </c>
      <c r="C699" s="253">
        <v>1226</v>
      </c>
      <c r="D699" s="315"/>
      <c r="E699" s="60">
        <v>2150.5</v>
      </c>
      <c r="F699" s="23"/>
    </row>
    <row r="700" spans="1:6" x14ac:dyDescent="0.25">
      <c r="A700" s="20">
        <v>44652</v>
      </c>
      <c r="B700" s="21" t="s">
        <v>12888</v>
      </c>
      <c r="C700" s="21">
        <v>294</v>
      </c>
      <c r="D700" s="315"/>
      <c r="E700" s="21">
        <v>661.5</v>
      </c>
      <c r="F700" s="23"/>
    </row>
    <row r="701" spans="1:6" x14ac:dyDescent="0.25">
      <c r="A701" s="20">
        <v>44652</v>
      </c>
      <c r="B701" s="21" t="s">
        <v>12891</v>
      </c>
      <c r="C701" s="112">
        <v>10</v>
      </c>
      <c r="D701" s="317">
        <v>59.53</v>
      </c>
      <c r="E701" s="253"/>
      <c r="F701" s="23"/>
    </row>
    <row r="702" spans="1:6" x14ac:dyDescent="0.25">
      <c r="A702" s="20">
        <v>44652</v>
      </c>
      <c r="B702" s="21" t="s">
        <v>12892</v>
      </c>
      <c r="C702" s="21">
        <v>1276</v>
      </c>
      <c r="D702" s="315"/>
      <c r="E702" s="60">
        <v>4134.8999999999996</v>
      </c>
      <c r="F702" s="23"/>
    </row>
    <row r="703" spans="1:6" x14ac:dyDescent="0.25">
      <c r="A703" s="20">
        <v>44652</v>
      </c>
      <c r="B703" s="21" t="s">
        <v>12895</v>
      </c>
      <c r="C703" s="21">
        <v>100</v>
      </c>
      <c r="D703" s="317"/>
      <c r="E703" s="21">
        <v>206.8</v>
      </c>
      <c r="F703" s="23"/>
    </row>
    <row r="704" spans="1:6" x14ac:dyDescent="0.25">
      <c r="A704" s="20">
        <v>44652</v>
      </c>
      <c r="B704" s="21" t="s">
        <v>12899</v>
      </c>
      <c r="C704" s="21">
        <v>99</v>
      </c>
      <c r="D704" s="206"/>
      <c r="E704" s="21">
        <v>236.25</v>
      </c>
      <c r="F704" s="339"/>
    </row>
    <row r="705" spans="1:11" x14ac:dyDescent="0.25">
      <c r="A705" s="20">
        <v>44655</v>
      </c>
      <c r="B705" s="21" t="s">
        <v>12907</v>
      </c>
      <c r="C705" s="21">
        <v>86</v>
      </c>
      <c r="D705" s="21">
        <v>235.05</v>
      </c>
      <c r="E705" s="21"/>
      <c r="F705" s="224"/>
      <c r="G705" s="14"/>
      <c r="H705" s="14"/>
      <c r="I705" s="14"/>
      <c r="J705" s="14"/>
      <c r="K705" s="14"/>
    </row>
    <row r="706" spans="1:11" x14ac:dyDescent="0.25">
      <c r="A706" s="20">
        <v>44655</v>
      </c>
      <c r="B706" s="21" t="s">
        <v>12908</v>
      </c>
      <c r="C706" s="21">
        <v>15</v>
      </c>
      <c r="D706" s="21">
        <v>64.94</v>
      </c>
      <c r="E706" s="21"/>
      <c r="F706" s="225"/>
      <c r="G706" s="14"/>
      <c r="H706" s="14"/>
      <c r="I706" s="14"/>
      <c r="J706" s="14"/>
      <c r="K706" s="14"/>
    </row>
    <row r="707" spans="1:11" x14ac:dyDescent="0.25">
      <c r="A707" s="20">
        <v>44655</v>
      </c>
      <c r="B707" s="21" t="s">
        <v>12911</v>
      </c>
      <c r="C707" s="21">
        <v>275</v>
      </c>
      <c r="D707" s="59"/>
      <c r="E707" s="21">
        <v>623.39</v>
      </c>
      <c r="F707" s="225"/>
      <c r="G707" s="14"/>
      <c r="H707" s="14"/>
      <c r="I707" s="236"/>
      <c r="J707" s="14"/>
      <c r="K707" s="14"/>
    </row>
    <row r="708" spans="1:11" x14ac:dyDescent="0.25">
      <c r="A708" s="20">
        <v>44655</v>
      </c>
      <c r="B708" s="21" t="s">
        <v>12919</v>
      </c>
      <c r="C708" s="21">
        <v>40</v>
      </c>
      <c r="D708" s="21">
        <v>90.41</v>
      </c>
      <c r="E708" s="21"/>
      <c r="F708" s="23"/>
    </row>
    <row r="709" spans="1:11" x14ac:dyDescent="0.25">
      <c r="A709" s="20">
        <v>44655</v>
      </c>
      <c r="B709" s="21" t="s">
        <v>12920</v>
      </c>
      <c r="C709" s="21">
        <v>17</v>
      </c>
      <c r="D709" s="21"/>
      <c r="E709" s="21">
        <v>44</v>
      </c>
      <c r="F709" s="339"/>
    </row>
    <row r="710" spans="1:11" x14ac:dyDescent="0.25">
      <c r="A710" s="20">
        <v>44655</v>
      </c>
      <c r="B710" s="21" t="s">
        <v>12922</v>
      </c>
      <c r="C710" s="21">
        <v>83</v>
      </c>
      <c r="D710" s="21"/>
      <c r="E710" s="21">
        <v>193.6</v>
      </c>
      <c r="F710" s="277"/>
    </row>
    <row r="711" spans="1:11" x14ac:dyDescent="0.25">
      <c r="A711" s="20">
        <v>44656</v>
      </c>
      <c r="B711" s="21" t="s">
        <v>12940</v>
      </c>
      <c r="C711" s="21">
        <v>85</v>
      </c>
      <c r="D711" s="21"/>
      <c r="E711" s="21">
        <v>202.4</v>
      </c>
      <c r="F711" s="277"/>
    </row>
    <row r="712" spans="1:11" x14ac:dyDescent="0.25">
      <c r="A712" s="20">
        <v>44656</v>
      </c>
      <c r="B712" s="184" t="s">
        <v>12949</v>
      </c>
      <c r="C712" s="112">
        <v>2224</v>
      </c>
      <c r="D712" s="315"/>
      <c r="E712" s="113">
        <v>6000</v>
      </c>
      <c r="F712" s="277"/>
    </row>
    <row r="713" spans="1:11" x14ac:dyDescent="0.25">
      <c r="A713" s="20">
        <v>44656</v>
      </c>
      <c r="B713" s="184" t="s">
        <v>12952</v>
      </c>
      <c r="C713" s="21">
        <v>794</v>
      </c>
      <c r="D713" s="206"/>
      <c r="E713" s="60">
        <v>1624.05</v>
      </c>
      <c r="F713" s="277"/>
    </row>
    <row r="714" spans="1:11" x14ac:dyDescent="0.25">
      <c r="A714" s="20">
        <v>44657</v>
      </c>
      <c r="B714" s="21" t="s">
        <v>12229</v>
      </c>
      <c r="C714" s="21">
        <v>190</v>
      </c>
      <c r="D714" s="295"/>
      <c r="E714" s="21">
        <v>701.1</v>
      </c>
      <c r="F714" s="277"/>
    </row>
    <row r="715" spans="1:11" x14ac:dyDescent="0.25">
      <c r="A715" s="250">
        <v>44664</v>
      </c>
      <c r="B715" s="253" t="s">
        <v>13123</v>
      </c>
      <c r="C715" s="253">
        <v>792</v>
      </c>
      <c r="D715" s="253"/>
      <c r="E715" s="253">
        <v>1314.3</v>
      </c>
      <c r="F715" s="277"/>
    </row>
    <row r="716" spans="1:11" x14ac:dyDescent="0.25">
      <c r="A716" s="6">
        <v>44677</v>
      </c>
      <c r="B716" s="7" t="s">
        <v>13410</v>
      </c>
      <c r="C716" s="7">
        <v>111</v>
      </c>
      <c r="D716" s="7">
        <v>286.33999999999997</v>
      </c>
      <c r="E716" s="38"/>
      <c r="F716" s="14"/>
      <c r="G716" s="14"/>
    </row>
    <row r="717" spans="1:11" x14ac:dyDescent="0.25">
      <c r="A717" s="20">
        <v>44670</v>
      </c>
      <c r="B717" s="21" t="s">
        <v>13200</v>
      </c>
      <c r="C717" s="206">
        <v>7200</v>
      </c>
      <c r="D717" s="206"/>
      <c r="E717" s="60">
        <v>11708.4</v>
      </c>
      <c r="F717" s="111"/>
      <c r="G717" s="14"/>
      <c r="H717" s="14"/>
      <c r="I717" s="14"/>
      <c r="J717" s="14"/>
      <c r="K717" s="14"/>
    </row>
    <row r="718" spans="1:11" x14ac:dyDescent="0.25">
      <c r="A718" s="250">
        <v>44673</v>
      </c>
      <c r="B718" s="253" t="s">
        <v>13321</v>
      </c>
      <c r="C718" s="253">
        <v>5079</v>
      </c>
      <c r="D718" s="253"/>
      <c r="E718" s="253">
        <v>9119.25</v>
      </c>
      <c r="F718" s="23"/>
    </row>
    <row r="719" spans="1:11" x14ac:dyDescent="0.25">
      <c r="A719" s="6">
        <v>44677</v>
      </c>
      <c r="B719" s="7" t="s">
        <v>13410</v>
      </c>
      <c r="C719" s="7">
        <v>111</v>
      </c>
      <c r="D719" s="7"/>
      <c r="E719" s="38">
        <v>232.8</v>
      </c>
      <c r="F719" s="23"/>
    </row>
    <row r="720" spans="1:11" x14ac:dyDescent="0.25">
      <c r="A720" s="20">
        <v>44677</v>
      </c>
      <c r="B720" s="253" t="s">
        <v>12852</v>
      </c>
      <c r="C720" s="21">
        <v>50</v>
      </c>
      <c r="D720" s="112"/>
      <c r="E720" s="21">
        <v>0</v>
      </c>
      <c r="F720" s="287" t="s">
        <v>10760</v>
      </c>
    </row>
    <row r="721" spans="1:11" x14ac:dyDescent="0.25">
      <c r="A721" s="20">
        <v>44678</v>
      </c>
      <c r="B721" s="253" t="s">
        <v>13445</v>
      </c>
      <c r="C721" s="253">
        <v>14</v>
      </c>
      <c r="D721" s="253"/>
      <c r="E721" s="253">
        <v>44</v>
      </c>
      <c r="F721" s="23"/>
    </row>
    <row r="722" spans="1:11" x14ac:dyDescent="0.25">
      <c r="A722" s="372">
        <v>44719</v>
      </c>
      <c r="B722" s="253" t="s">
        <v>14459</v>
      </c>
      <c r="C722" s="253">
        <v>25</v>
      </c>
      <c r="D722" s="253">
        <v>77.489999999999995</v>
      </c>
      <c r="E722" s="253"/>
      <c r="F722" s="23"/>
    </row>
    <row r="723" spans="1:11" x14ac:dyDescent="0.25">
      <c r="A723" s="20">
        <v>44746</v>
      </c>
      <c r="B723" s="253" t="s">
        <v>15116</v>
      </c>
      <c r="C723" s="301">
        <v>230</v>
      </c>
      <c r="D723" s="253"/>
      <c r="E723" s="253">
        <v>484.57</v>
      </c>
      <c r="F723" s="16"/>
      <c r="G723" s="14"/>
      <c r="H723" s="14"/>
      <c r="I723" s="14"/>
      <c r="J723" s="14"/>
      <c r="K723" s="14"/>
    </row>
    <row r="724" spans="1:11" x14ac:dyDescent="0.25">
      <c r="A724" s="114"/>
      <c r="B724"/>
      <c r="C724"/>
      <c r="E724" s="14"/>
      <c r="F724" s="23"/>
    </row>
    <row r="725" spans="1:11" x14ac:dyDescent="0.25">
      <c r="A725" s="114"/>
      <c r="D725" s="23">
        <f>SUM(D3:D724)</f>
        <v>37938.010000000009</v>
      </c>
      <c r="E725" s="14"/>
      <c r="F725" s="23"/>
    </row>
    <row r="726" spans="1:11" x14ac:dyDescent="0.25">
      <c r="E726" s="14"/>
      <c r="F726" s="23"/>
    </row>
    <row r="727" spans="1:11" x14ac:dyDescent="0.25">
      <c r="E727" s="23"/>
      <c r="F727" s="23"/>
    </row>
    <row r="728" spans="1:11" x14ac:dyDescent="0.25">
      <c r="E728" s="23"/>
      <c r="F728" s="23"/>
    </row>
    <row r="729" spans="1:11" x14ac:dyDescent="0.25">
      <c r="E729" s="14"/>
      <c r="F729" s="23"/>
    </row>
    <row r="730" spans="1:11" x14ac:dyDescent="0.25">
      <c r="E730" s="14"/>
      <c r="F730" s="23"/>
    </row>
    <row r="731" spans="1:11" x14ac:dyDescent="0.25">
      <c r="E731" s="14"/>
      <c r="F731" s="23"/>
    </row>
    <row r="732" spans="1:11" x14ac:dyDescent="0.25">
      <c r="E732" s="14"/>
      <c r="F732" s="23"/>
    </row>
    <row r="733" spans="1:11" x14ac:dyDescent="0.25">
      <c r="E733" s="14"/>
      <c r="F733" s="23"/>
    </row>
    <row r="734" spans="1:11" x14ac:dyDescent="0.25">
      <c r="E734" s="14"/>
      <c r="F734" s="23"/>
    </row>
    <row r="735" spans="1:11" x14ac:dyDescent="0.25">
      <c r="E735" s="14"/>
      <c r="F735" s="23"/>
    </row>
    <row r="736" spans="1:11" x14ac:dyDescent="0.25">
      <c r="E736" s="14"/>
      <c r="F736" s="23"/>
    </row>
    <row r="737" spans="5:6" x14ac:dyDescent="0.25">
      <c r="E737" s="14"/>
      <c r="F737" s="23"/>
    </row>
    <row r="738" spans="5:6" x14ac:dyDescent="0.25">
      <c r="E738" s="14"/>
      <c r="F738" s="23"/>
    </row>
    <row r="739" spans="5:6" x14ac:dyDescent="0.25">
      <c r="E739" s="14"/>
      <c r="F739" s="23"/>
    </row>
    <row r="740" spans="5:6" x14ac:dyDescent="0.25">
      <c r="E740" s="14"/>
      <c r="F740" s="23"/>
    </row>
    <row r="741" spans="5:6" x14ac:dyDescent="0.25">
      <c r="E741" s="14"/>
      <c r="F741" s="23"/>
    </row>
    <row r="742" spans="5:6" x14ac:dyDescent="0.25">
      <c r="E742" s="14"/>
      <c r="F742" s="23"/>
    </row>
    <row r="743" spans="5:6" x14ac:dyDescent="0.25">
      <c r="E743" s="23"/>
      <c r="F743" s="23"/>
    </row>
    <row r="744" spans="5:6" x14ac:dyDescent="0.25">
      <c r="E744" s="23"/>
      <c r="F744" s="23"/>
    </row>
    <row r="745" spans="5:6" x14ac:dyDescent="0.25">
      <c r="E745" s="23"/>
      <c r="F745" s="23"/>
    </row>
    <row r="746" spans="5:6" x14ac:dyDescent="0.25">
      <c r="E746" s="23"/>
      <c r="F746" s="23"/>
    </row>
    <row r="747" spans="5:6" x14ac:dyDescent="0.25">
      <c r="E747" s="23"/>
      <c r="F747" s="23"/>
    </row>
    <row r="748" spans="5:6" x14ac:dyDescent="0.25">
      <c r="E748" s="23"/>
      <c r="F748" s="23"/>
    </row>
    <row r="749" spans="5:6" x14ac:dyDescent="0.25">
      <c r="E749" s="23"/>
      <c r="F749" s="23"/>
    </row>
    <row r="750" spans="5:6" x14ac:dyDescent="0.25">
      <c r="E750" s="23"/>
      <c r="F750" s="23"/>
    </row>
    <row r="751" spans="5:6" x14ac:dyDescent="0.25">
      <c r="E751" s="23"/>
      <c r="F751" s="23"/>
    </row>
    <row r="752" spans="5:6" x14ac:dyDescent="0.25">
      <c r="E752" s="23"/>
      <c r="F752" s="23"/>
    </row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="23" customFormat="1" x14ac:dyDescent="0.25"/>
    <row r="802" s="23" customFormat="1" x14ac:dyDescent="0.25"/>
    <row r="803" s="23" customFormat="1" x14ac:dyDescent="0.25"/>
    <row r="804" s="23" customFormat="1" x14ac:dyDescent="0.25"/>
    <row r="805" s="23" customFormat="1" x14ac:dyDescent="0.25"/>
    <row r="806" s="23" customFormat="1" x14ac:dyDescent="0.25"/>
    <row r="807" s="23" customFormat="1" x14ac:dyDescent="0.25"/>
    <row r="808" s="23" customFormat="1" x14ac:dyDescent="0.25"/>
    <row r="809" s="23" customFormat="1" x14ac:dyDescent="0.25"/>
    <row r="810" s="23" customFormat="1" x14ac:dyDescent="0.25"/>
    <row r="811" s="23" customFormat="1" x14ac:dyDescent="0.25"/>
    <row r="812" s="23" customFormat="1" x14ac:dyDescent="0.25"/>
    <row r="813" s="23" customFormat="1" x14ac:dyDescent="0.25"/>
    <row r="814" s="23" customFormat="1" x14ac:dyDescent="0.25"/>
    <row r="815" s="23" customFormat="1" x14ac:dyDescent="0.25"/>
    <row r="816" s="23" customFormat="1" x14ac:dyDescent="0.25"/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pans="5:6" x14ac:dyDescent="0.25">
      <c r="E849" s="23"/>
      <c r="F849" s="23"/>
    </row>
    <row r="850" spans="5:6" x14ac:dyDescent="0.25">
      <c r="E850" s="23"/>
      <c r="F850" s="23"/>
    </row>
    <row r="851" spans="5:6" x14ac:dyDescent="0.25">
      <c r="E851" s="23"/>
    </row>
    <row r="852" spans="5:6" x14ac:dyDescent="0.25">
      <c r="E852" s="23"/>
    </row>
    <row r="853" spans="5:6" x14ac:dyDescent="0.25">
      <c r="E853" s="23"/>
    </row>
    <row r="854" spans="5:6" x14ac:dyDescent="0.25">
      <c r="E854" s="23"/>
    </row>
    <row r="855" spans="5:6" x14ac:dyDescent="0.25">
      <c r="E855" s="23"/>
    </row>
    <row r="856" spans="5:6" x14ac:dyDescent="0.25">
      <c r="E856" s="23"/>
    </row>
    <row r="857" spans="5:6" x14ac:dyDescent="0.25">
      <c r="E857" s="23"/>
    </row>
    <row r="858" spans="5:6" x14ac:dyDescent="0.25">
      <c r="E858" s="23"/>
    </row>
    <row r="859" spans="5:6" x14ac:dyDescent="0.25">
      <c r="E859" s="23"/>
    </row>
    <row r="860" spans="5:6" x14ac:dyDescent="0.25">
      <c r="E860" s="23"/>
    </row>
    <row r="861" spans="5:6" x14ac:dyDescent="0.25">
      <c r="E861" s="23"/>
    </row>
    <row r="862" spans="5:6" x14ac:dyDescent="0.25">
      <c r="E862" s="23"/>
    </row>
    <row r="863" spans="5:6" x14ac:dyDescent="0.25">
      <c r="E863" s="23"/>
    </row>
    <row r="864" spans="5:6" x14ac:dyDescent="0.25">
      <c r="E864" s="23"/>
    </row>
    <row r="865" spans="5:5" x14ac:dyDescent="0.25">
      <c r="E865" s="23"/>
    </row>
    <row r="866" spans="5:5" x14ac:dyDescent="0.25">
      <c r="E866" s="23"/>
    </row>
    <row r="867" spans="5:5" x14ac:dyDescent="0.25">
      <c r="E867" s="23"/>
    </row>
    <row r="868" spans="5:5" x14ac:dyDescent="0.25">
      <c r="E868" s="23"/>
    </row>
    <row r="869" spans="5:5" x14ac:dyDescent="0.25">
      <c r="E869" s="23"/>
    </row>
    <row r="870" spans="5:5" x14ac:dyDescent="0.25">
      <c r="E870" s="23"/>
    </row>
    <row r="871" spans="5:5" x14ac:dyDescent="0.25">
      <c r="E871" s="23"/>
    </row>
    <row r="872" spans="5:5" x14ac:dyDescent="0.25">
      <c r="E872" s="23"/>
    </row>
    <row r="873" spans="5:5" x14ac:dyDescent="0.25">
      <c r="E873" s="23"/>
    </row>
    <row r="874" spans="5:5" x14ac:dyDescent="0.25">
      <c r="E874" s="23"/>
    </row>
    <row r="875" spans="5:5" x14ac:dyDescent="0.25">
      <c r="E875" s="23"/>
    </row>
    <row r="876" spans="5:5" x14ac:dyDescent="0.25">
      <c r="E876" s="23"/>
    </row>
    <row r="877" spans="5:5" x14ac:dyDescent="0.25">
      <c r="E877" s="23"/>
    </row>
    <row r="878" spans="5:5" x14ac:dyDescent="0.25">
      <c r="E878" s="23"/>
    </row>
    <row r="879" spans="5:5" x14ac:dyDescent="0.25">
      <c r="E879" s="23"/>
    </row>
    <row r="880" spans="5:5" x14ac:dyDescent="0.25">
      <c r="E880" s="23"/>
    </row>
    <row r="881" spans="5:5" x14ac:dyDescent="0.25">
      <c r="E881" s="23"/>
    </row>
    <row r="882" spans="5:5" x14ac:dyDescent="0.25">
      <c r="E882" s="23"/>
    </row>
    <row r="883" spans="5:5" x14ac:dyDescent="0.25">
      <c r="E883" s="23"/>
    </row>
    <row r="884" spans="5:5" x14ac:dyDescent="0.25">
      <c r="E884" s="23"/>
    </row>
    <row r="885" spans="5:5" x14ac:dyDescent="0.25">
      <c r="E885" s="23"/>
    </row>
    <row r="886" spans="5:5" x14ac:dyDescent="0.25">
      <c r="E886" s="23"/>
    </row>
    <row r="887" spans="5:5" x14ac:dyDescent="0.25">
      <c r="E887" s="23"/>
    </row>
    <row r="888" spans="5:5" x14ac:dyDescent="0.25">
      <c r="E888" s="23"/>
    </row>
    <row r="889" spans="5:5" x14ac:dyDescent="0.25">
      <c r="E889" s="23"/>
    </row>
    <row r="890" spans="5:5" x14ac:dyDescent="0.25">
      <c r="E890" s="23"/>
    </row>
    <row r="891" spans="5:5" x14ac:dyDescent="0.25">
      <c r="E891" s="23"/>
    </row>
    <row r="892" spans="5:5" x14ac:dyDescent="0.25">
      <c r="E892" s="23"/>
    </row>
    <row r="893" spans="5:5" x14ac:dyDescent="0.25">
      <c r="E893" s="23"/>
    </row>
    <row r="894" spans="5:5" x14ac:dyDescent="0.25">
      <c r="E894" s="23"/>
    </row>
    <row r="895" spans="5:5" x14ac:dyDescent="0.25">
      <c r="E895" s="23"/>
    </row>
    <row r="896" spans="5:5" x14ac:dyDescent="0.25">
      <c r="E896" s="23"/>
    </row>
    <row r="897" spans="5:5" x14ac:dyDescent="0.25">
      <c r="E897" s="23"/>
    </row>
    <row r="898" spans="5:5" x14ac:dyDescent="0.25">
      <c r="E898" s="23"/>
    </row>
    <row r="899" spans="5:5" x14ac:dyDescent="0.25">
      <c r="E899" s="23"/>
    </row>
    <row r="900" spans="5:5" x14ac:dyDescent="0.25">
      <c r="E900" s="23"/>
    </row>
    <row r="901" spans="5:5" x14ac:dyDescent="0.25">
      <c r="E901" s="23"/>
    </row>
    <row r="902" spans="5:5" x14ac:dyDescent="0.25">
      <c r="E902" s="23"/>
    </row>
    <row r="903" spans="5:5" x14ac:dyDescent="0.25">
      <c r="E903" s="23"/>
    </row>
    <row r="904" spans="5:5" x14ac:dyDescent="0.25">
      <c r="E904" s="23"/>
    </row>
    <row r="905" spans="5:5" x14ac:dyDescent="0.25">
      <c r="E905" s="23"/>
    </row>
    <row r="906" spans="5:5" x14ac:dyDescent="0.25">
      <c r="E906" s="23"/>
    </row>
    <row r="907" spans="5:5" x14ac:dyDescent="0.25">
      <c r="E907" s="23"/>
    </row>
    <row r="908" spans="5:5" x14ac:dyDescent="0.25">
      <c r="E908" s="23"/>
    </row>
    <row r="909" spans="5:5" x14ac:dyDescent="0.25">
      <c r="E909" s="23"/>
    </row>
    <row r="910" spans="5:5" x14ac:dyDescent="0.25">
      <c r="E910" s="23"/>
    </row>
    <row r="911" spans="5:5" x14ac:dyDescent="0.25">
      <c r="E911" s="23"/>
    </row>
    <row r="912" spans="5:5" x14ac:dyDescent="0.25">
      <c r="E912" s="23"/>
    </row>
    <row r="913" spans="5:5" x14ac:dyDescent="0.25">
      <c r="E913" s="23"/>
    </row>
    <row r="914" spans="5:5" x14ac:dyDescent="0.25">
      <c r="E914" s="23"/>
    </row>
    <row r="915" spans="5:5" x14ac:dyDescent="0.25">
      <c r="E915" s="23"/>
    </row>
    <row r="916" spans="5:5" x14ac:dyDescent="0.25">
      <c r="E916" s="23"/>
    </row>
    <row r="917" spans="5:5" x14ac:dyDescent="0.25">
      <c r="E917" s="23"/>
    </row>
    <row r="918" spans="5:5" x14ac:dyDescent="0.25">
      <c r="E918" s="23"/>
    </row>
    <row r="919" spans="5:5" x14ac:dyDescent="0.25">
      <c r="E919" s="23"/>
    </row>
    <row r="920" spans="5:5" x14ac:dyDescent="0.25">
      <c r="E920" s="23"/>
    </row>
    <row r="921" spans="5:5" x14ac:dyDescent="0.25">
      <c r="E921" s="23"/>
    </row>
    <row r="922" spans="5:5" x14ac:dyDescent="0.25">
      <c r="E922" s="23"/>
    </row>
    <row r="923" spans="5:5" x14ac:dyDescent="0.25">
      <c r="E923" s="23"/>
    </row>
    <row r="924" spans="5:5" x14ac:dyDescent="0.25">
      <c r="E924" s="23"/>
    </row>
    <row r="925" spans="5:5" x14ac:dyDescent="0.25">
      <c r="E925" s="23"/>
    </row>
    <row r="926" spans="5:5" x14ac:dyDescent="0.25">
      <c r="E926" s="23"/>
    </row>
    <row r="927" spans="5:5" x14ac:dyDescent="0.25">
      <c r="E927" s="23"/>
    </row>
    <row r="928" spans="5:5" x14ac:dyDescent="0.25">
      <c r="E928" s="23"/>
    </row>
    <row r="929" spans="5:5" x14ac:dyDescent="0.25">
      <c r="E929" s="23"/>
    </row>
    <row r="930" spans="5:5" x14ac:dyDescent="0.25">
      <c r="E930" s="23"/>
    </row>
    <row r="931" spans="5:5" x14ac:dyDescent="0.25">
      <c r="E931" s="23"/>
    </row>
    <row r="932" spans="5:5" x14ac:dyDescent="0.25">
      <c r="E932" s="23"/>
    </row>
    <row r="933" spans="5:5" x14ac:dyDescent="0.25">
      <c r="E933" s="23"/>
    </row>
    <row r="934" spans="5:5" x14ac:dyDescent="0.25">
      <c r="E934" s="23"/>
    </row>
    <row r="935" spans="5:5" x14ac:dyDescent="0.25">
      <c r="E935" s="23"/>
    </row>
    <row r="936" spans="5:5" x14ac:dyDescent="0.25">
      <c r="E936" s="23"/>
    </row>
    <row r="937" spans="5:5" x14ac:dyDescent="0.25">
      <c r="E937" s="23"/>
    </row>
    <row r="938" spans="5:5" x14ac:dyDescent="0.25">
      <c r="E938" s="23"/>
    </row>
    <row r="939" spans="5:5" x14ac:dyDescent="0.25">
      <c r="E939" s="23"/>
    </row>
    <row r="940" spans="5:5" x14ac:dyDescent="0.25">
      <c r="E940" s="23"/>
    </row>
    <row r="941" spans="5:5" x14ac:dyDescent="0.25">
      <c r="E941" s="23"/>
    </row>
    <row r="942" spans="5:5" x14ac:dyDescent="0.25">
      <c r="E942" s="23"/>
    </row>
    <row r="943" spans="5:5" x14ac:dyDescent="0.25">
      <c r="E943" s="23"/>
    </row>
    <row r="944" spans="5:5" x14ac:dyDescent="0.25">
      <c r="E944" s="23"/>
    </row>
    <row r="945" spans="5:5" x14ac:dyDescent="0.25">
      <c r="E945" s="23"/>
    </row>
    <row r="946" spans="5:5" x14ac:dyDescent="0.25">
      <c r="E946" s="23"/>
    </row>
    <row r="947" spans="5:5" x14ac:dyDescent="0.25">
      <c r="E947" s="23"/>
    </row>
    <row r="948" spans="5:5" x14ac:dyDescent="0.25">
      <c r="E948" s="23"/>
    </row>
    <row r="949" spans="5:5" x14ac:dyDescent="0.25">
      <c r="E949" s="23"/>
    </row>
    <row r="950" spans="5:5" x14ac:dyDescent="0.25">
      <c r="E950" s="23"/>
    </row>
    <row r="951" spans="5:5" x14ac:dyDescent="0.25">
      <c r="E951" s="23"/>
    </row>
    <row r="952" spans="5:5" x14ac:dyDescent="0.25">
      <c r="E952" s="23"/>
    </row>
    <row r="953" spans="5:5" x14ac:dyDescent="0.25">
      <c r="E953" s="23"/>
    </row>
    <row r="954" spans="5:5" x14ac:dyDescent="0.25">
      <c r="E954" s="23"/>
    </row>
    <row r="955" spans="5:5" x14ac:dyDescent="0.25">
      <c r="E955" s="23"/>
    </row>
    <row r="956" spans="5:5" x14ac:dyDescent="0.25">
      <c r="E956" s="23"/>
    </row>
    <row r="957" spans="5:5" x14ac:dyDescent="0.25">
      <c r="E957" s="23"/>
    </row>
    <row r="958" spans="5:5" x14ac:dyDescent="0.25">
      <c r="E958" s="23"/>
    </row>
    <row r="959" spans="5:5" x14ac:dyDescent="0.25">
      <c r="E959" s="23"/>
    </row>
    <row r="960" spans="5:5" x14ac:dyDescent="0.25">
      <c r="E960" s="23"/>
    </row>
    <row r="961" spans="5:5" x14ac:dyDescent="0.25">
      <c r="E961" s="23"/>
    </row>
    <row r="962" spans="5:5" x14ac:dyDescent="0.25">
      <c r="E962" s="23"/>
    </row>
    <row r="963" spans="5:5" x14ac:dyDescent="0.25">
      <c r="E963" s="23"/>
    </row>
    <row r="964" spans="5:5" x14ac:dyDescent="0.25">
      <c r="E964" s="23"/>
    </row>
    <row r="965" spans="5:5" x14ac:dyDescent="0.25">
      <c r="E965" s="23"/>
    </row>
    <row r="966" spans="5:5" x14ac:dyDescent="0.25">
      <c r="E966" s="23"/>
    </row>
    <row r="967" spans="5:5" x14ac:dyDescent="0.25">
      <c r="E967" s="23"/>
    </row>
    <row r="968" spans="5:5" x14ac:dyDescent="0.25">
      <c r="E968" s="23"/>
    </row>
    <row r="969" spans="5:5" x14ac:dyDescent="0.25">
      <c r="E969" s="23"/>
    </row>
    <row r="970" spans="5:5" x14ac:dyDescent="0.25">
      <c r="E970" s="23"/>
    </row>
    <row r="971" spans="5:5" x14ac:dyDescent="0.25">
      <c r="E971" s="23"/>
    </row>
    <row r="972" spans="5:5" x14ac:dyDescent="0.25">
      <c r="E972" s="23"/>
    </row>
    <row r="973" spans="5:5" x14ac:dyDescent="0.25">
      <c r="E973" s="23"/>
    </row>
    <row r="974" spans="5:5" x14ac:dyDescent="0.25">
      <c r="E974" s="23"/>
    </row>
    <row r="975" spans="5:5" x14ac:dyDescent="0.25">
      <c r="E975" s="23"/>
    </row>
    <row r="976" spans="5:5" x14ac:dyDescent="0.25">
      <c r="E976" s="23"/>
    </row>
    <row r="977" spans="5:5" x14ac:dyDescent="0.25">
      <c r="E977" s="23"/>
    </row>
    <row r="978" spans="5:5" x14ac:dyDescent="0.25">
      <c r="E978" s="23"/>
    </row>
    <row r="979" spans="5:5" x14ac:dyDescent="0.25">
      <c r="E979" s="23"/>
    </row>
    <row r="980" spans="5:5" x14ac:dyDescent="0.25">
      <c r="E980" s="23"/>
    </row>
    <row r="981" spans="5:5" x14ac:dyDescent="0.25">
      <c r="E981" s="23"/>
    </row>
    <row r="982" spans="5:5" x14ac:dyDescent="0.25">
      <c r="E982" s="23"/>
    </row>
    <row r="983" spans="5:5" x14ac:dyDescent="0.25">
      <c r="E983" s="23"/>
    </row>
    <row r="984" spans="5:5" x14ac:dyDescent="0.25">
      <c r="E984" s="23"/>
    </row>
    <row r="985" spans="5:5" x14ac:dyDescent="0.25">
      <c r="E985" s="23"/>
    </row>
    <row r="986" spans="5:5" x14ac:dyDescent="0.25">
      <c r="E986" s="23"/>
    </row>
    <row r="987" spans="5:5" x14ac:dyDescent="0.25">
      <c r="E987" s="23"/>
    </row>
    <row r="988" spans="5:5" x14ac:dyDescent="0.25">
      <c r="E988" s="23"/>
    </row>
  </sheetData>
  <mergeCells count="6">
    <mergeCell ref="G7:H7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4294967293" verticalDpi="4294967293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84"/>
  <sheetViews>
    <sheetView zoomScaleNormal="100" workbookViewId="0">
      <selection activeCell="G5" sqref="G5:K5"/>
    </sheetView>
  </sheetViews>
  <sheetFormatPr defaultColWidth="9.140625" defaultRowHeight="15" x14ac:dyDescent="0.25"/>
  <cols>
    <col min="1" max="2" width="9.140625" style="23"/>
    <col min="3" max="3" width="12" style="23" customWidth="1"/>
    <col min="4" max="4" width="12.7109375" style="23" customWidth="1"/>
    <col min="5" max="5" width="9.140625" style="151"/>
    <col min="6" max="6" width="43.5703125" style="242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198"/>
    </row>
    <row r="2" spans="1:11" x14ac:dyDescent="0.25">
      <c r="A2" s="20">
        <v>44593</v>
      </c>
      <c r="B2" s="21" t="s">
        <v>11644</v>
      </c>
      <c r="C2" s="21">
        <v>17</v>
      </c>
      <c r="D2" s="21">
        <v>54.12</v>
      </c>
      <c r="E2" s="21"/>
      <c r="F2" s="224"/>
      <c r="G2" s="222"/>
      <c r="H2" s="14"/>
      <c r="I2" s="14"/>
      <c r="J2" s="14"/>
      <c r="K2" s="14"/>
    </row>
    <row r="3" spans="1:11" x14ac:dyDescent="0.25">
      <c r="A3" s="20">
        <v>44593</v>
      </c>
      <c r="B3" s="21" t="s">
        <v>11645</v>
      </c>
      <c r="C3" s="21">
        <v>32</v>
      </c>
      <c r="D3" s="21">
        <v>119.06</v>
      </c>
      <c r="E3" s="21"/>
      <c r="F3" s="225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44593</v>
      </c>
      <c r="B4" s="21" t="s">
        <v>11646</v>
      </c>
      <c r="C4" s="21">
        <v>77</v>
      </c>
      <c r="D4" s="21"/>
      <c r="E4" s="21">
        <v>154</v>
      </c>
      <c r="F4" s="224"/>
      <c r="G4" s="635" t="s">
        <v>9</v>
      </c>
      <c r="H4" s="636"/>
      <c r="I4" s="9">
        <f>SUM(C2:C518)</f>
        <v>93525</v>
      </c>
      <c r="J4" s="9">
        <f>D565/1.23</f>
        <v>23967.68292682926</v>
      </c>
      <c r="K4" s="9">
        <f>SUM(E2:E518)</f>
        <v>189824.37000000005</v>
      </c>
    </row>
    <row r="5" spans="1:11" x14ac:dyDescent="0.25">
      <c r="A5" s="20">
        <v>44593</v>
      </c>
      <c r="B5" s="21" t="s">
        <v>11648</v>
      </c>
      <c r="C5" s="21">
        <v>54</v>
      </c>
      <c r="D5" s="21"/>
      <c r="E5" s="21">
        <v>112.7</v>
      </c>
      <c r="F5" s="224"/>
      <c r="G5" s="633" t="s">
        <v>10</v>
      </c>
      <c r="H5" s="633"/>
      <c r="I5" s="9">
        <f>K4+J4</f>
        <v>213792.05292682932</v>
      </c>
      <c r="J5" s="14"/>
      <c r="K5" s="14"/>
    </row>
    <row r="6" spans="1:11" x14ac:dyDescent="0.25">
      <c r="A6" s="20">
        <v>44593</v>
      </c>
      <c r="B6" s="21" t="s">
        <v>11649</v>
      </c>
      <c r="C6" s="21">
        <v>23</v>
      </c>
      <c r="D6" s="21"/>
      <c r="E6" s="21">
        <v>49</v>
      </c>
      <c r="F6" s="225"/>
      <c r="G6" s="633" t="s">
        <v>11</v>
      </c>
      <c r="H6" s="633"/>
      <c r="I6" s="226">
        <f>I4/I5</f>
        <v>0.43745779471049417</v>
      </c>
      <c r="J6" s="14"/>
      <c r="K6" s="14"/>
    </row>
    <row r="7" spans="1:11" x14ac:dyDescent="0.25">
      <c r="A7" s="20">
        <v>44593</v>
      </c>
      <c r="B7" s="21" t="s">
        <v>11650</v>
      </c>
      <c r="C7" s="21">
        <v>75</v>
      </c>
      <c r="D7" s="21"/>
      <c r="E7" s="21">
        <v>205.8</v>
      </c>
      <c r="F7" s="224"/>
      <c r="G7" s="641"/>
      <c r="H7" s="641"/>
      <c r="I7" s="12"/>
      <c r="K7" s="14"/>
    </row>
    <row r="8" spans="1:11" x14ac:dyDescent="0.25">
      <c r="A8" s="20">
        <v>44593</v>
      </c>
      <c r="B8" s="21" t="s">
        <v>11651</v>
      </c>
      <c r="C8" s="21">
        <v>249</v>
      </c>
      <c r="D8" s="21"/>
      <c r="E8" s="21">
        <v>547.20000000000005</v>
      </c>
      <c r="F8" s="224"/>
      <c r="K8" s="14"/>
    </row>
    <row r="9" spans="1:11" x14ac:dyDescent="0.25">
      <c r="A9" s="20">
        <v>44593</v>
      </c>
      <c r="B9" s="21" t="s">
        <v>11652</v>
      </c>
      <c r="C9" s="21">
        <v>127</v>
      </c>
      <c r="D9" s="21"/>
      <c r="E9" s="21">
        <v>264</v>
      </c>
      <c r="F9" s="224"/>
      <c r="I9" s="227"/>
      <c r="J9" s="228"/>
      <c r="K9" s="14"/>
    </row>
    <row r="10" spans="1:11" x14ac:dyDescent="0.25">
      <c r="A10" s="20">
        <v>44593</v>
      </c>
      <c r="B10" s="21" t="s">
        <v>11655</v>
      </c>
      <c r="C10" s="21">
        <v>27</v>
      </c>
      <c r="D10" s="294">
        <v>72.319999999999993</v>
      </c>
      <c r="E10" s="21"/>
      <c r="F10" s="225"/>
      <c r="H10" s="14"/>
      <c r="I10" s="230"/>
      <c r="J10" s="14"/>
      <c r="K10" s="14"/>
    </row>
    <row r="11" spans="1:11" s="233" customFormat="1" x14ac:dyDescent="0.25">
      <c r="A11" s="20">
        <v>44593</v>
      </c>
      <c r="B11" s="21" t="s">
        <v>11657</v>
      </c>
      <c r="C11" s="21">
        <v>24</v>
      </c>
      <c r="D11" s="253">
        <v>75.77</v>
      </c>
      <c r="E11" s="21"/>
      <c r="F11" s="224"/>
      <c r="G11" s="232"/>
      <c r="I11" s="211"/>
      <c r="J11" s="232"/>
      <c r="K11" s="232"/>
    </row>
    <row r="12" spans="1:11" s="233" customFormat="1" x14ac:dyDescent="0.25">
      <c r="A12" s="20">
        <v>44593</v>
      </c>
      <c r="B12" s="21" t="s">
        <v>11658</v>
      </c>
      <c r="C12" s="21">
        <v>225</v>
      </c>
      <c r="D12" s="21"/>
      <c r="E12" s="21">
        <v>466.4</v>
      </c>
      <c r="F12" s="224"/>
      <c r="G12" s="232"/>
      <c r="I12" s="211"/>
      <c r="J12" s="232"/>
      <c r="K12" s="232"/>
    </row>
    <row r="13" spans="1:11" x14ac:dyDescent="0.25">
      <c r="A13" s="20">
        <v>44593</v>
      </c>
      <c r="B13" s="21" t="s">
        <v>11659</v>
      </c>
      <c r="C13" s="21">
        <v>60</v>
      </c>
      <c r="D13" s="21"/>
      <c r="E13" s="21">
        <v>137.19999999999999</v>
      </c>
      <c r="F13" s="224"/>
      <c r="G13" s="196"/>
      <c r="H13" s="222"/>
      <c r="I13" s="14"/>
      <c r="J13" s="14"/>
      <c r="K13" s="14"/>
    </row>
    <row r="14" spans="1:11" x14ac:dyDescent="0.25">
      <c r="A14" s="20">
        <v>44593</v>
      </c>
      <c r="B14" s="21" t="s">
        <v>11660</v>
      </c>
      <c r="C14" s="21">
        <v>60</v>
      </c>
      <c r="D14" s="21"/>
      <c r="E14" s="21">
        <v>184.8</v>
      </c>
      <c r="F14" s="225"/>
      <c r="G14" s="4"/>
      <c r="H14" s="14"/>
      <c r="I14" s="14"/>
      <c r="J14" s="14"/>
      <c r="K14" s="14"/>
    </row>
    <row r="15" spans="1:11" x14ac:dyDescent="0.25">
      <c r="A15" s="20">
        <v>44593</v>
      </c>
      <c r="B15" s="21" t="s">
        <v>11661</v>
      </c>
      <c r="C15" s="21">
        <v>478</v>
      </c>
      <c r="D15" s="21"/>
      <c r="E15" s="21">
        <v>970.2</v>
      </c>
      <c r="F15" s="224"/>
      <c r="G15" s="14"/>
      <c r="H15" s="14"/>
      <c r="I15" s="14"/>
      <c r="J15" s="14"/>
      <c r="K15" s="14"/>
    </row>
    <row r="16" spans="1:11" x14ac:dyDescent="0.25">
      <c r="A16" s="20">
        <v>44593</v>
      </c>
      <c r="B16" s="21" t="s">
        <v>11662</v>
      </c>
      <c r="C16" s="21">
        <v>54</v>
      </c>
      <c r="D16" s="21"/>
      <c r="E16" s="21">
        <v>118.8</v>
      </c>
      <c r="F16" s="234"/>
      <c r="G16" s="14"/>
      <c r="H16" s="14"/>
      <c r="I16" s="14"/>
      <c r="J16" s="14"/>
      <c r="K16" s="14"/>
    </row>
    <row r="17" spans="1:11" x14ac:dyDescent="0.25">
      <c r="A17" s="20">
        <v>44593</v>
      </c>
      <c r="B17" s="21" t="s">
        <v>11665</v>
      </c>
      <c r="C17" s="21">
        <v>63</v>
      </c>
      <c r="D17" s="21"/>
      <c r="E17" s="21">
        <v>170.4</v>
      </c>
      <c r="F17" s="224"/>
      <c r="G17" s="14"/>
      <c r="H17" s="14"/>
      <c r="I17" s="14"/>
      <c r="J17" s="14"/>
      <c r="K17" s="14"/>
    </row>
    <row r="18" spans="1:11" x14ac:dyDescent="0.25">
      <c r="A18" s="20">
        <v>44593</v>
      </c>
      <c r="B18" s="21" t="s">
        <v>11666</v>
      </c>
      <c r="C18" s="21">
        <v>50</v>
      </c>
      <c r="D18" s="21">
        <v>168.76</v>
      </c>
      <c r="E18" s="60"/>
      <c r="F18" s="224"/>
      <c r="G18" s="14"/>
      <c r="H18" s="14"/>
      <c r="I18" s="14"/>
      <c r="J18" s="14"/>
      <c r="K18" s="14"/>
    </row>
    <row r="19" spans="1:11" x14ac:dyDescent="0.25">
      <c r="A19" s="20">
        <v>44593</v>
      </c>
      <c r="B19" s="21" t="s">
        <v>11667</v>
      </c>
      <c r="C19" s="21">
        <v>50</v>
      </c>
      <c r="D19" s="21">
        <v>153.26</v>
      </c>
      <c r="E19" s="60"/>
      <c r="F19" s="225"/>
      <c r="G19" s="14"/>
      <c r="H19" s="14"/>
      <c r="I19" s="14"/>
      <c r="J19" s="14"/>
      <c r="K19" s="14"/>
    </row>
    <row r="20" spans="1:11" x14ac:dyDescent="0.25">
      <c r="A20" s="20">
        <v>44593</v>
      </c>
      <c r="B20" s="21" t="s">
        <v>11668</v>
      </c>
      <c r="C20" s="21">
        <v>560</v>
      </c>
      <c r="D20" s="21"/>
      <c r="E20" s="254">
        <v>1282.5</v>
      </c>
      <c r="F20" s="229"/>
      <c r="G20" s="14"/>
      <c r="H20" s="14"/>
      <c r="I20" s="14"/>
      <c r="J20" s="14"/>
      <c r="K20" s="14"/>
    </row>
    <row r="21" spans="1:11" x14ac:dyDescent="0.25">
      <c r="A21" s="20">
        <v>44594</v>
      </c>
      <c r="B21" s="21" t="s">
        <v>11669</v>
      </c>
      <c r="C21" s="21">
        <v>60</v>
      </c>
      <c r="D21" s="21">
        <v>227.23</v>
      </c>
      <c r="E21" s="60"/>
      <c r="F21" s="229"/>
      <c r="G21" s="14"/>
      <c r="H21" s="14"/>
      <c r="I21" s="14"/>
      <c r="J21" s="14"/>
      <c r="K21" s="14"/>
    </row>
    <row r="22" spans="1:11" x14ac:dyDescent="0.25">
      <c r="A22" s="20">
        <v>44594</v>
      </c>
      <c r="B22" s="21" t="s">
        <v>11670</v>
      </c>
      <c r="C22" s="21">
        <v>25</v>
      </c>
      <c r="D22" s="21">
        <v>75.77</v>
      </c>
      <c r="E22" s="60"/>
      <c r="F22" s="225"/>
      <c r="G22" s="14"/>
      <c r="H22" s="14"/>
      <c r="I22" s="236"/>
      <c r="J22" s="14"/>
      <c r="K22" s="14"/>
    </row>
    <row r="23" spans="1:11" x14ac:dyDescent="0.25">
      <c r="A23" s="20">
        <v>44594</v>
      </c>
      <c r="B23" s="21" t="s">
        <v>11671</v>
      </c>
      <c r="C23" s="21">
        <v>84</v>
      </c>
      <c r="D23" s="21"/>
      <c r="E23" s="21">
        <v>184.8</v>
      </c>
      <c r="F23" s="234"/>
      <c r="G23" s="14"/>
      <c r="H23" s="14"/>
      <c r="I23" s="14"/>
      <c r="J23" s="14"/>
      <c r="K23" s="14"/>
    </row>
    <row r="24" spans="1:11" x14ac:dyDescent="0.25">
      <c r="A24" s="20">
        <v>44594</v>
      </c>
      <c r="B24" s="21" t="s">
        <v>11672</v>
      </c>
      <c r="C24" s="21">
        <v>50</v>
      </c>
      <c r="D24" s="21"/>
      <c r="E24" s="21">
        <v>123.2</v>
      </c>
      <c r="F24" s="234"/>
      <c r="G24" s="14"/>
      <c r="H24" s="14"/>
      <c r="I24" s="14"/>
      <c r="J24" s="14"/>
      <c r="K24" s="14"/>
    </row>
    <row r="25" spans="1:11" x14ac:dyDescent="0.25">
      <c r="A25" s="20">
        <v>44594</v>
      </c>
      <c r="B25" s="21" t="s">
        <v>11673</v>
      </c>
      <c r="C25" s="21">
        <v>16</v>
      </c>
      <c r="D25" s="21">
        <v>54.12</v>
      </c>
      <c r="E25" s="60"/>
      <c r="F25" s="234"/>
      <c r="G25" s="14"/>
      <c r="H25" s="14"/>
      <c r="I25" s="14"/>
      <c r="J25" s="14"/>
      <c r="K25" s="14"/>
    </row>
    <row r="26" spans="1:11" x14ac:dyDescent="0.25">
      <c r="A26" s="20">
        <v>44594</v>
      </c>
      <c r="B26" s="21" t="s">
        <v>11674</v>
      </c>
      <c r="C26" s="21">
        <v>232</v>
      </c>
      <c r="D26" s="21">
        <v>802.49</v>
      </c>
      <c r="E26" s="60"/>
      <c r="F26" s="224"/>
      <c r="G26" s="14"/>
      <c r="H26" s="14"/>
      <c r="I26" s="14"/>
      <c r="J26" s="14"/>
      <c r="K26" s="14"/>
    </row>
    <row r="27" spans="1:11" x14ac:dyDescent="0.25">
      <c r="A27" s="20">
        <v>44594</v>
      </c>
      <c r="B27" s="21" t="s">
        <v>11675</v>
      </c>
      <c r="C27" s="21">
        <v>50</v>
      </c>
      <c r="D27" s="21">
        <v>132.59</v>
      </c>
      <c r="E27" s="21"/>
      <c r="F27" s="14"/>
      <c r="G27" s="14"/>
      <c r="H27" s="14"/>
      <c r="K27" s="14"/>
    </row>
    <row r="28" spans="1:11" x14ac:dyDescent="0.25">
      <c r="A28" s="20">
        <v>44594</v>
      </c>
      <c r="B28" s="21" t="s">
        <v>11676</v>
      </c>
      <c r="C28" s="21">
        <v>267</v>
      </c>
      <c r="D28" s="21"/>
      <c r="E28" s="21">
        <v>545.6</v>
      </c>
      <c r="F28" s="14"/>
      <c r="G28" s="14"/>
      <c r="H28" s="14"/>
      <c r="K28" s="14"/>
    </row>
    <row r="29" spans="1:11" x14ac:dyDescent="0.25">
      <c r="A29" s="20">
        <v>44594</v>
      </c>
      <c r="B29" s="21" t="s">
        <v>11677</v>
      </c>
      <c r="C29" s="21">
        <v>54</v>
      </c>
      <c r="D29" s="21"/>
      <c r="E29" s="21">
        <v>114.4</v>
      </c>
      <c r="F29" s="14"/>
      <c r="G29" s="14"/>
      <c r="H29" s="14"/>
      <c r="K29" s="14"/>
    </row>
    <row r="30" spans="1:11" x14ac:dyDescent="0.25">
      <c r="A30" s="20">
        <v>44594</v>
      </c>
      <c r="B30" s="21" t="s">
        <v>11678</v>
      </c>
      <c r="C30" s="21">
        <v>19</v>
      </c>
      <c r="D30" s="253">
        <v>60.27</v>
      </c>
      <c r="E30" s="21"/>
      <c r="F30" s="14"/>
      <c r="G30" s="14"/>
      <c r="H30" s="14"/>
      <c r="K30" s="14"/>
    </row>
    <row r="31" spans="1:11" x14ac:dyDescent="0.25">
      <c r="A31" s="20">
        <v>44594</v>
      </c>
      <c r="B31" s="21" t="s">
        <v>11680</v>
      </c>
      <c r="C31" s="21">
        <v>153</v>
      </c>
      <c r="D31" s="253">
        <v>578.59</v>
      </c>
      <c r="E31" s="21"/>
      <c r="F31" s="14"/>
      <c r="G31" s="14"/>
      <c r="H31" s="14"/>
      <c r="K31" s="14"/>
    </row>
    <row r="32" spans="1:11" x14ac:dyDescent="0.25">
      <c r="A32" s="20">
        <v>44594</v>
      </c>
      <c r="B32" s="21" t="s">
        <v>11681</v>
      </c>
      <c r="C32" s="21">
        <v>54</v>
      </c>
      <c r="D32" s="21"/>
      <c r="E32" s="21">
        <v>123.2</v>
      </c>
      <c r="F32" s="14"/>
      <c r="G32" s="14"/>
      <c r="H32" s="14"/>
      <c r="K32" s="14"/>
    </row>
    <row r="33" spans="1:11" x14ac:dyDescent="0.25">
      <c r="A33" s="20">
        <v>44594</v>
      </c>
      <c r="B33" s="21" t="s">
        <v>11682</v>
      </c>
      <c r="C33" s="21">
        <v>19</v>
      </c>
      <c r="D33" s="21"/>
      <c r="E33" s="21">
        <v>44</v>
      </c>
      <c r="F33" s="14"/>
      <c r="G33" s="14"/>
      <c r="H33" s="14"/>
      <c r="K33" s="14"/>
    </row>
    <row r="34" spans="1:11" x14ac:dyDescent="0.25">
      <c r="A34" s="20">
        <v>44594</v>
      </c>
      <c r="B34" s="21" t="s">
        <v>11683</v>
      </c>
      <c r="C34" s="21">
        <v>20</v>
      </c>
      <c r="D34" s="21"/>
      <c r="E34" s="21">
        <v>98</v>
      </c>
      <c r="F34" s="14"/>
      <c r="G34" s="14"/>
      <c r="H34" s="14"/>
      <c r="K34" s="14"/>
    </row>
    <row r="35" spans="1:11" x14ac:dyDescent="0.25">
      <c r="A35" s="20">
        <v>44594</v>
      </c>
      <c r="B35" s="21" t="s">
        <v>11684</v>
      </c>
      <c r="C35" s="21">
        <v>98</v>
      </c>
      <c r="D35" s="21"/>
      <c r="E35" s="21"/>
      <c r="F35" s="14"/>
      <c r="G35" s="14"/>
      <c r="H35" s="14"/>
      <c r="K35" s="14"/>
    </row>
    <row r="36" spans="1:11" x14ac:dyDescent="0.25">
      <c r="A36" s="20">
        <v>44594</v>
      </c>
      <c r="B36" s="21" t="s">
        <v>11685</v>
      </c>
      <c r="C36" s="21">
        <v>646</v>
      </c>
      <c r="D36" s="21"/>
      <c r="E36" s="60">
        <v>1856.4</v>
      </c>
      <c r="F36" s="14"/>
      <c r="G36" s="14"/>
      <c r="H36" s="14"/>
      <c r="K36" s="14"/>
    </row>
    <row r="37" spans="1:11" x14ac:dyDescent="0.25">
      <c r="A37" s="20">
        <v>44594</v>
      </c>
      <c r="B37" s="21" t="s">
        <v>11686</v>
      </c>
      <c r="C37" s="21">
        <v>17</v>
      </c>
      <c r="D37" s="253">
        <v>81.180000000000007</v>
      </c>
      <c r="E37" s="21"/>
      <c r="F37" s="14"/>
      <c r="G37" s="14"/>
      <c r="H37" s="14"/>
      <c r="K37" s="14"/>
    </row>
    <row r="38" spans="1:11" x14ac:dyDescent="0.25">
      <c r="A38" s="20">
        <v>44594</v>
      </c>
      <c r="B38" s="21" t="s">
        <v>11687</v>
      </c>
      <c r="C38" s="21">
        <v>110</v>
      </c>
      <c r="D38" s="21"/>
      <c r="E38" s="253">
        <v>220</v>
      </c>
      <c r="F38" s="23"/>
    </row>
    <row r="39" spans="1:11" x14ac:dyDescent="0.25">
      <c r="A39" s="20">
        <v>44594</v>
      </c>
      <c r="B39" s="21" t="s">
        <v>11688</v>
      </c>
      <c r="C39" s="21">
        <v>35</v>
      </c>
      <c r="D39" s="253">
        <v>97.42</v>
      </c>
      <c r="E39" s="21"/>
      <c r="F39" s="14"/>
      <c r="G39" s="14"/>
      <c r="H39" s="14"/>
      <c r="K39" s="14"/>
    </row>
    <row r="40" spans="1:11" x14ac:dyDescent="0.25">
      <c r="A40" s="20">
        <v>44594</v>
      </c>
      <c r="B40" s="21" t="s">
        <v>11692</v>
      </c>
      <c r="C40" s="21">
        <v>510</v>
      </c>
      <c r="D40" s="21"/>
      <c r="E40" s="60">
        <v>1097.5999999999999</v>
      </c>
      <c r="F40" s="14"/>
      <c r="G40" s="14"/>
      <c r="H40" s="14"/>
      <c r="K40" s="14"/>
    </row>
    <row r="41" spans="1:11" x14ac:dyDescent="0.25">
      <c r="A41" s="20">
        <v>44594</v>
      </c>
      <c r="B41" s="21" t="s">
        <v>11693</v>
      </c>
      <c r="C41" s="21">
        <v>713</v>
      </c>
      <c r="D41" s="21"/>
      <c r="E41" s="60">
        <v>1116.72</v>
      </c>
      <c r="F41" s="14"/>
      <c r="G41" s="14"/>
      <c r="H41" s="14"/>
      <c r="K41" s="14"/>
    </row>
    <row r="42" spans="1:11" x14ac:dyDescent="0.25">
      <c r="A42" s="20">
        <v>44594</v>
      </c>
      <c r="B42" s="21" t="s">
        <v>11694</v>
      </c>
      <c r="C42" s="21">
        <v>36</v>
      </c>
      <c r="D42" s="21"/>
      <c r="E42" s="21">
        <v>71</v>
      </c>
      <c r="F42" s="14"/>
      <c r="G42" s="14"/>
      <c r="H42" s="14"/>
      <c r="K42" s="14"/>
    </row>
    <row r="43" spans="1:11" x14ac:dyDescent="0.25">
      <c r="A43" s="20">
        <v>44594</v>
      </c>
      <c r="B43" s="21" t="s">
        <v>11695</v>
      </c>
      <c r="C43" s="21">
        <v>96</v>
      </c>
      <c r="D43" s="21"/>
      <c r="E43" s="21">
        <v>198</v>
      </c>
      <c r="F43" s="14"/>
      <c r="G43" s="14"/>
      <c r="H43" s="14"/>
      <c r="K43" s="14"/>
    </row>
    <row r="44" spans="1:11" x14ac:dyDescent="0.25">
      <c r="A44" s="20">
        <v>44594</v>
      </c>
      <c r="B44" s="21" t="s">
        <v>11697</v>
      </c>
      <c r="C44" s="21">
        <v>25</v>
      </c>
      <c r="D44" s="253">
        <v>75.77</v>
      </c>
      <c r="E44" s="21"/>
      <c r="F44" s="14"/>
      <c r="G44" s="14"/>
      <c r="H44" s="14"/>
      <c r="K44" s="14"/>
    </row>
    <row r="45" spans="1:11" x14ac:dyDescent="0.25">
      <c r="A45" s="20">
        <v>44594</v>
      </c>
      <c r="B45" s="21" t="s">
        <v>11698</v>
      </c>
      <c r="C45" s="21">
        <v>279</v>
      </c>
      <c r="D45" s="21"/>
      <c r="E45" s="253">
        <v>641.70000000000005</v>
      </c>
      <c r="F45" s="14"/>
      <c r="G45" s="14"/>
      <c r="H45" s="14"/>
      <c r="K45" s="14"/>
    </row>
    <row r="46" spans="1:11" x14ac:dyDescent="0.25">
      <c r="A46" s="20">
        <v>44594</v>
      </c>
      <c r="B46" s="21" t="s">
        <v>11699</v>
      </c>
      <c r="C46" s="21">
        <v>23</v>
      </c>
      <c r="D46" s="21">
        <v>72.319999999999993</v>
      </c>
      <c r="E46" s="21"/>
      <c r="F46" s="14"/>
      <c r="G46" s="14"/>
      <c r="H46" s="14"/>
      <c r="K46" s="14"/>
    </row>
    <row r="47" spans="1:11" x14ac:dyDescent="0.25">
      <c r="A47" s="20">
        <v>44594</v>
      </c>
      <c r="B47" s="21" t="s">
        <v>11700</v>
      </c>
      <c r="C47" s="21">
        <v>40</v>
      </c>
      <c r="D47" s="21">
        <v>111.01</v>
      </c>
      <c r="E47" s="21"/>
      <c r="F47" s="14"/>
      <c r="G47" s="14"/>
      <c r="H47" s="14"/>
      <c r="I47" s="14"/>
      <c r="J47" s="14"/>
      <c r="K47" s="14"/>
    </row>
    <row r="48" spans="1:11" x14ac:dyDescent="0.25">
      <c r="A48" s="20">
        <v>44594</v>
      </c>
      <c r="B48" s="21" t="s">
        <v>11702</v>
      </c>
      <c r="C48" s="21">
        <v>76</v>
      </c>
      <c r="D48" s="21"/>
      <c r="E48" s="21">
        <v>171.6</v>
      </c>
      <c r="F48" s="14"/>
      <c r="G48" s="14"/>
      <c r="H48" s="14"/>
      <c r="I48" s="14"/>
      <c r="J48" s="14"/>
      <c r="K48" s="14"/>
    </row>
    <row r="49" spans="1:11" x14ac:dyDescent="0.25">
      <c r="A49" s="20">
        <v>44594</v>
      </c>
      <c r="B49" s="21" t="s">
        <v>11703</v>
      </c>
      <c r="C49" s="21">
        <v>530</v>
      </c>
      <c r="D49" s="21"/>
      <c r="E49" s="60">
        <v>1053.3599999999999</v>
      </c>
      <c r="F49" s="14"/>
      <c r="G49" s="14"/>
      <c r="H49" s="14"/>
      <c r="I49" s="14"/>
      <c r="J49" s="14"/>
      <c r="K49" s="14"/>
    </row>
    <row r="50" spans="1:11" x14ac:dyDescent="0.25">
      <c r="A50" s="20">
        <v>44594</v>
      </c>
      <c r="B50" s="21" t="s">
        <v>11704</v>
      </c>
      <c r="C50" s="21">
        <v>195</v>
      </c>
      <c r="D50" s="21"/>
      <c r="E50" s="21">
        <v>391.6</v>
      </c>
      <c r="F50" s="14"/>
      <c r="G50" s="14"/>
      <c r="H50" s="14"/>
      <c r="I50" s="14"/>
      <c r="J50" s="14"/>
      <c r="K50" s="14"/>
    </row>
    <row r="51" spans="1:11" x14ac:dyDescent="0.25">
      <c r="A51" s="20">
        <v>44594</v>
      </c>
      <c r="B51" s="21" t="s">
        <v>11705</v>
      </c>
      <c r="C51" s="21">
        <v>45</v>
      </c>
      <c r="D51" s="21"/>
      <c r="E51" s="21">
        <v>96.8</v>
      </c>
      <c r="F51" s="237"/>
      <c r="G51" s="14"/>
      <c r="H51" s="14"/>
      <c r="I51" s="14"/>
      <c r="J51" s="14"/>
      <c r="K51" s="14"/>
    </row>
    <row r="52" spans="1:11" x14ac:dyDescent="0.25">
      <c r="A52" s="20">
        <v>44594</v>
      </c>
      <c r="B52" s="21" t="s">
        <v>11707</v>
      </c>
      <c r="C52" s="21">
        <v>175</v>
      </c>
      <c r="D52" s="21"/>
      <c r="E52" s="21">
        <v>425.1</v>
      </c>
      <c r="F52" s="14"/>
      <c r="G52" s="14"/>
      <c r="H52" s="14"/>
      <c r="I52" s="14"/>
      <c r="J52" s="14"/>
      <c r="K52" s="14"/>
    </row>
    <row r="53" spans="1:11" x14ac:dyDescent="0.25">
      <c r="A53" s="20">
        <v>44595</v>
      </c>
      <c r="B53" s="21" t="s">
        <v>11708</v>
      </c>
      <c r="C53" s="21">
        <v>331</v>
      </c>
      <c r="D53" s="21"/>
      <c r="E53" s="21">
        <v>693.88</v>
      </c>
      <c r="F53" s="14"/>
      <c r="G53" s="14"/>
      <c r="H53" s="14"/>
      <c r="I53" s="14"/>
      <c r="J53" s="14"/>
      <c r="K53" s="14"/>
    </row>
    <row r="54" spans="1:11" x14ac:dyDescent="0.25">
      <c r="A54" s="20">
        <v>44595</v>
      </c>
      <c r="B54" s="21" t="s">
        <v>11709</v>
      </c>
      <c r="C54" s="21">
        <v>40</v>
      </c>
      <c r="D54" s="21"/>
      <c r="E54" s="21">
        <v>83.6</v>
      </c>
      <c r="F54" s="14"/>
      <c r="G54" s="14"/>
      <c r="H54" s="14"/>
      <c r="I54" s="14"/>
      <c r="J54" s="14"/>
      <c r="K54" s="14"/>
    </row>
    <row r="55" spans="1:11" x14ac:dyDescent="0.25">
      <c r="A55" s="20">
        <v>44595</v>
      </c>
      <c r="B55" s="21" t="s">
        <v>11710</v>
      </c>
      <c r="C55" s="21">
        <v>394</v>
      </c>
      <c r="D55" s="21"/>
      <c r="E55" s="60">
        <v>1164.17</v>
      </c>
      <c r="F55" s="123"/>
      <c r="G55" s="123"/>
      <c r="H55" s="123"/>
      <c r="I55" s="123"/>
      <c r="J55" s="14"/>
      <c r="K55" s="14"/>
    </row>
    <row r="56" spans="1:11" x14ac:dyDescent="0.25">
      <c r="A56" s="20">
        <v>44595</v>
      </c>
      <c r="B56" s="21" t="s">
        <v>11711</v>
      </c>
      <c r="C56" s="21">
        <v>15</v>
      </c>
      <c r="D56" s="21"/>
      <c r="E56" s="21">
        <v>49</v>
      </c>
      <c r="F56" s="14"/>
      <c r="G56" s="14"/>
      <c r="H56" s="14"/>
      <c r="I56" s="14"/>
      <c r="J56" s="14"/>
      <c r="K56" s="14"/>
    </row>
    <row r="57" spans="1:11" x14ac:dyDescent="0.25">
      <c r="A57" s="20">
        <v>44595</v>
      </c>
      <c r="B57" s="21" t="s">
        <v>11712</v>
      </c>
      <c r="C57" s="21">
        <v>75</v>
      </c>
      <c r="D57" s="21"/>
      <c r="E57" s="21">
        <v>205.8</v>
      </c>
      <c r="F57" s="14"/>
      <c r="G57" s="14"/>
      <c r="H57" s="14"/>
      <c r="I57" s="14"/>
      <c r="J57" s="14"/>
      <c r="K57" s="14"/>
    </row>
    <row r="58" spans="1:11" x14ac:dyDescent="0.25">
      <c r="A58" s="20">
        <v>44595</v>
      </c>
      <c r="B58" s="21" t="s">
        <v>11713</v>
      </c>
      <c r="C58" s="21">
        <v>106</v>
      </c>
      <c r="D58" s="21"/>
      <c r="E58" s="21">
        <v>215.6</v>
      </c>
      <c r="F58" s="14"/>
      <c r="G58" s="14"/>
      <c r="H58" s="14"/>
      <c r="I58" s="14"/>
      <c r="J58" s="123"/>
      <c r="K58" s="123"/>
    </row>
    <row r="59" spans="1:11" x14ac:dyDescent="0.25">
      <c r="A59" s="20">
        <v>44595</v>
      </c>
      <c r="B59" s="21" t="s">
        <v>11714</v>
      </c>
      <c r="C59" s="21">
        <v>182</v>
      </c>
      <c r="D59" s="21"/>
      <c r="E59" s="21">
        <v>497.42</v>
      </c>
      <c r="F59" s="14"/>
      <c r="G59" s="14"/>
      <c r="H59" s="14"/>
      <c r="I59" s="14"/>
      <c r="J59" s="14"/>
      <c r="K59" s="14"/>
    </row>
    <row r="60" spans="1:11" x14ac:dyDescent="0.25">
      <c r="A60" s="20">
        <v>44595</v>
      </c>
      <c r="B60" s="21" t="s">
        <v>11715</v>
      </c>
      <c r="C60" s="21">
        <v>35</v>
      </c>
      <c r="D60" s="253"/>
      <c r="E60" s="21">
        <v>74.8</v>
      </c>
      <c r="F60" s="14"/>
      <c r="G60" s="14"/>
      <c r="H60" s="14"/>
      <c r="I60" s="14"/>
      <c r="J60" s="14"/>
      <c r="K60" s="14"/>
    </row>
    <row r="61" spans="1:11" x14ac:dyDescent="0.25">
      <c r="A61" s="20">
        <v>44595</v>
      </c>
      <c r="B61" s="21" t="s">
        <v>11716</v>
      </c>
      <c r="C61" s="21">
        <v>86</v>
      </c>
      <c r="D61" s="21"/>
      <c r="E61" s="21">
        <v>171.9</v>
      </c>
      <c r="F61" s="14"/>
      <c r="G61" s="14"/>
      <c r="H61" s="14"/>
      <c r="I61" s="14"/>
      <c r="J61" s="14"/>
      <c r="K61" s="14"/>
    </row>
    <row r="62" spans="1:11" x14ac:dyDescent="0.25">
      <c r="A62" s="20">
        <v>44595</v>
      </c>
      <c r="B62" s="21" t="s">
        <v>11718</v>
      </c>
      <c r="C62" s="21">
        <v>89</v>
      </c>
      <c r="D62" s="21"/>
      <c r="E62" s="21">
        <v>220</v>
      </c>
      <c r="F62" s="14"/>
      <c r="G62" s="14"/>
      <c r="H62" s="14"/>
      <c r="I62" s="14"/>
      <c r="J62" s="14"/>
      <c r="K62" s="14"/>
    </row>
    <row r="63" spans="1:11" x14ac:dyDescent="0.25">
      <c r="A63" s="20">
        <v>44595</v>
      </c>
      <c r="B63" s="21" t="s">
        <v>11719</v>
      </c>
      <c r="C63" s="21">
        <v>26</v>
      </c>
      <c r="D63" s="21"/>
      <c r="E63" s="21">
        <v>61.6</v>
      </c>
      <c r="F63" s="23"/>
      <c r="J63" s="14"/>
      <c r="K63" s="14"/>
    </row>
    <row r="64" spans="1:11" x14ac:dyDescent="0.25">
      <c r="A64" s="20">
        <v>44595</v>
      </c>
      <c r="B64" s="21" t="s">
        <v>11720</v>
      </c>
      <c r="C64" s="21">
        <v>10</v>
      </c>
      <c r="D64" s="253"/>
      <c r="E64" s="21">
        <v>44</v>
      </c>
      <c r="F64" s="14"/>
      <c r="G64" s="14"/>
      <c r="H64" s="14"/>
      <c r="I64" s="14"/>
      <c r="J64" s="14"/>
      <c r="K64" s="14"/>
    </row>
    <row r="65" spans="1:11" x14ac:dyDescent="0.25">
      <c r="A65" s="20">
        <v>44595</v>
      </c>
      <c r="B65" s="21" t="s">
        <v>11721</v>
      </c>
      <c r="C65" s="21">
        <v>151</v>
      </c>
      <c r="D65" s="21"/>
      <c r="E65" s="21">
        <v>325.60000000000002</v>
      </c>
      <c r="F65" s="14"/>
      <c r="G65" s="14"/>
      <c r="H65" s="14"/>
      <c r="I65" s="14"/>
    </row>
    <row r="66" spans="1:11" x14ac:dyDescent="0.25">
      <c r="A66" s="20">
        <v>44595</v>
      </c>
      <c r="B66" s="21" t="s">
        <v>11722</v>
      </c>
      <c r="C66" s="21">
        <v>576</v>
      </c>
      <c r="D66" s="254">
        <v>1818.43</v>
      </c>
      <c r="E66" s="21"/>
      <c r="F66" s="14"/>
      <c r="G66" s="14"/>
      <c r="H66" s="14"/>
      <c r="I66" s="14"/>
      <c r="J66" s="14"/>
      <c r="K66" s="14"/>
    </row>
    <row r="67" spans="1:11" x14ac:dyDescent="0.25">
      <c r="A67" s="20">
        <v>44595</v>
      </c>
      <c r="B67" s="21" t="s">
        <v>11723</v>
      </c>
      <c r="C67" s="21">
        <v>10</v>
      </c>
      <c r="D67" s="21"/>
      <c r="E67" s="21">
        <v>44</v>
      </c>
      <c r="F67" s="14"/>
      <c r="G67" s="14"/>
      <c r="H67" s="14"/>
      <c r="I67" s="14"/>
      <c r="J67" s="14"/>
      <c r="K67" s="14"/>
    </row>
    <row r="68" spans="1:11" x14ac:dyDescent="0.25">
      <c r="A68" s="20">
        <v>44595</v>
      </c>
      <c r="B68" s="21" t="s">
        <v>11724</v>
      </c>
      <c r="C68" s="21">
        <v>25</v>
      </c>
      <c r="D68" s="21"/>
      <c r="E68" s="21">
        <v>61.6</v>
      </c>
      <c r="F68" s="14"/>
      <c r="G68" s="14"/>
      <c r="H68" s="14"/>
      <c r="I68" s="14"/>
      <c r="J68" s="14"/>
      <c r="K68" s="14"/>
    </row>
    <row r="69" spans="1:11" x14ac:dyDescent="0.25">
      <c r="A69" s="20">
        <v>44595</v>
      </c>
      <c r="B69" s="21" t="s">
        <v>11725</v>
      </c>
      <c r="C69" s="21">
        <v>20</v>
      </c>
      <c r="D69" s="253">
        <v>92.15</v>
      </c>
      <c r="E69" s="253"/>
      <c r="F69" s="14"/>
      <c r="G69" s="14"/>
      <c r="H69" s="14"/>
      <c r="I69" s="14"/>
      <c r="J69" s="14"/>
      <c r="K69" s="14"/>
    </row>
    <row r="70" spans="1:11" x14ac:dyDescent="0.25">
      <c r="A70" s="20">
        <v>44595</v>
      </c>
      <c r="B70" s="21" t="s">
        <v>11726</v>
      </c>
      <c r="C70" s="21">
        <v>20</v>
      </c>
      <c r="D70" s="21"/>
      <c r="E70" s="21">
        <v>49</v>
      </c>
      <c r="F70" s="16"/>
      <c r="G70" s="14"/>
      <c r="H70" s="14"/>
      <c r="I70" s="14"/>
      <c r="J70" s="14"/>
      <c r="K70" s="14"/>
    </row>
    <row r="71" spans="1:11" x14ac:dyDescent="0.25">
      <c r="A71" s="20">
        <v>44595</v>
      </c>
      <c r="B71" s="21" t="s">
        <v>11727</v>
      </c>
      <c r="C71" s="21">
        <v>115</v>
      </c>
      <c r="D71" s="21"/>
      <c r="E71" s="21">
        <v>255.2</v>
      </c>
      <c r="F71" s="23"/>
      <c r="G71" s="14"/>
      <c r="H71" s="14"/>
      <c r="I71" s="14"/>
      <c r="J71" s="14"/>
      <c r="K71" s="14"/>
    </row>
    <row r="72" spans="1:11" x14ac:dyDescent="0.25">
      <c r="A72" s="20">
        <v>44595</v>
      </c>
      <c r="B72" s="21" t="s">
        <v>11728</v>
      </c>
      <c r="C72" s="21">
        <v>200</v>
      </c>
      <c r="D72" s="21"/>
      <c r="E72" s="21">
        <v>445.9</v>
      </c>
      <c r="F72" s="23"/>
      <c r="G72" s="14"/>
      <c r="H72" s="14"/>
      <c r="I72" s="14"/>
      <c r="J72" s="14"/>
      <c r="K72" s="14"/>
    </row>
    <row r="73" spans="1:11" x14ac:dyDescent="0.25">
      <c r="A73" s="20">
        <v>44595</v>
      </c>
      <c r="B73" s="21" t="s">
        <v>11729</v>
      </c>
      <c r="C73" s="21">
        <v>40</v>
      </c>
      <c r="D73" s="21"/>
      <c r="E73" s="21">
        <v>88</v>
      </c>
      <c r="F73" s="16"/>
      <c r="G73" s="14"/>
      <c r="H73" s="14"/>
      <c r="I73" s="14"/>
      <c r="J73" s="14"/>
      <c r="K73" s="14"/>
    </row>
    <row r="74" spans="1:11" x14ac:dyDescent="0.25">
      <c r="A74" s="20">
        <v>44595</v>
      </c>
      <c r="B74" s="21" t="s">
        <v>11730</v>
      </c>
      <c r="C74" s="21">
        <v>77</v>
      </c>
      <c r="D74" s="21"/>
      <c r="E74" s="21">
        <v>171.6</v>
      </c>
      <c r="F74" s="23"/>
      <c r="G74" s="14"/>
      <c r="H74" s="14"/>
      <c r="I74" s="14"/>
      <c r="J74" s="14"/>
      <c r="K74" s="14"/>
    </row>
    <row r="75" spans="1:11" x14ac:dyDescent="0.25">
      <c r="A75" s="20">
        <v>44595</v>
      </c>
      <c r="B75" s="21" t="s">
        <v>11731</v>
      </c>
      <c r="C75" s="21">
        <v>25</v>
      </c>
      <c r="D75" s="21">
        <v>106.17</v>
      </c>
      <c r="E75" s="60"/>
      <c r="F75" s="23"/>
      <c r="G75" s="14"/>
      <c r="H75" s="14"/>
      <c r="I75" s="14"/>
      <c r="J75" s="14"/>
      <c r="K75" s="14"/>
    </row>
    <row r="76" spans="1:11" x14ac:dyDescent="0.25">
      <c r="A76" s="20">
        <v>44595</v>
      </c>
      <c r="B76" s="21" t="s">
        <v>11732</v>
      </c>
      <c r="C76" s="21">
        <v>65</v>
      </c>
      <c r="D76" s="21">
        <v>173.18</v>
      </c>
      <c r="E76" s="21"/>
      <c r="F76" s="23"/>
      <c r="G76" s="14"/>
      <c r="H76" s="14"/>
      <c r="I76" s="14"/>
      <c r="J76" s="14"/>
      <c r="K76" s="14"/>
    </row>
    <row r="77" spans="1:11" x14ac:dyDescent="0.25">
      <c r="A77" s="20">
        <v>44596</v>
      </c>
      <c r="B77" s="21" t="s">
        <v>11733</v>
      </c>
      <c r="C77" s="21">
        <v>200</v>
      </c>
      <c r="D77" s="21"/>
      <c r="E77" s="253">
        <v>431.2</v>
      </c>
      <c r="F77" s="23"/>
      <c r="G77" s="14"/>
      <c r="H77" s="14"/>
      <c r="I77" s="14"/>
      <c r="J77" s="14"/>
      <c r="K77" s="14"/>
    </row>
    <row r="78" spans="1:11" x14ac:dyDescent="0.25">
      <c r="A78" s="20">
        <v>44596</v>
      </c>
      <c r="B78" s="21" t="s">
        <v>11734</v>
      </c>
      <c r="C78" s="21">
        <v>46</v>
      </c>
      <c r="D78" s="253">
        <v>124.48</v>
      </c>
      <c r="E78" s="21"/>
      <c r="F78" s="23"/>
      <c r="G78" s="14"/>
      <c r="H78" s="14"/>
      <c r="I78" s="14"/>
      <c r="J78" s="14"/>
      <c r="K78" s="14"/>
    </row>
    <row r="79" spans="1:11" x14ac:dyDescent="0.25">
      <c r="A79" s="20">
        <v>44596</v>
      </c>
      <c r="B79" s="21" t="s">
        <v>11735</v>
      </c>
      <c r="C79" s="21">
        <v>129</v>
      </c>
      <c r="D79" s="253"/>
      <c r="E79" s="253">
        <v>328.3</v>
      </c>
      <c r="F79" s="23"/>
      <c r="G79" s="14"/>
      <c r="H79" s="14"/>
      <c r="I79" s="14"/>
      <c r="J79" s="14"/>
      <c r="K79" s="14"/>
    </row>
    <row r="80" spans="1:11" x14ac:dyDescent="0.25">
      <c r="A80" s="20">
        <v>44596</v>
      </c>
      <c r="B80" s="21" t="s">
        <v>11737</v>
      </c>
      <c r="C80" s="21">
        <v>37</v>
      </c>
      <c r="D80" s="21"/>
      <c r="E80" s="253">
        <v>123.2</v>
      </c>
      <c r="F80" s="23"/>
      <c r="G80" s="14"/>
      <c r="H80" s="14"/>
      <c r="I80" s="14"/>
      <c r="J80" s="14"/>
      <c r="K80" s="14"/>
    </row>
    <row r="81" spans="1:11" x14ac:dyDescent="0.25">
      <c r="A81" s="20">
        <v>44596</v>
      </c>
      <c r="B81" s="21" t="s">
        <v>11738</v>
      </c>
      <c r="C81" s="21">
        <v>230</v>
      </c>
      <c r="D81" s="253"/>
      <c r="E81" s="21">
        <v>436.76</v>
      </c>
      <c r="F81" s="23"/>
      <c r="G81" s="14"/>
      <c r="H81" s="14"/>
      <c r="I81" s="14"/>
      <c r="J81" s="14"/>
      <c r="K81" s="14"/>
    </row>
    <row r="82" spans="1:11" x14ac:dyDescent="0.25">
      <c r="A82" s="20">
        <v>44596</v>
      </c>
      <c r="B82" s="21" t="s">
        <v>11739</v>
      </c>
      <c r="C82" s="21">
        <v>660</v>
      </c>
      <c r="D82" s="253"/>
      <c r="E82" s="253">
        <v>1698.84</v>
      </c>
      <c r="F82" s="23"/>
      <c r="G82" s="14"/>
      <c r="H82" s="14"/>
      <c r="I82" s="14"/>
      <c r="J82" s="14"/>
      <c r="K82" s="14"/>
    </row>
    <row r="83" spans="1:11" x14ac:dyDescent="0.25">
      <c r="A83" s="20">
        <v>44596</v>
      </c>
      <c r="B83" s="21" t="s">
        <v>11740</v>
      </c>
      <c r="C83" s="21">
        <v>27</v>
      </c>
      <c r="D83" s="21"/>
      <c r="E83" s="21">
        <v>66</v>
      </c>
      <c r="F83" s="23"/>
      <c r="G83" s="14"/>
      <c r="H83" s="14"/>
      <c r="I83" s="14"/>
      <c r="J83" s="14"/>
      <c r="K83" s="14"/>
    </row>
    <row r="84" spans="1:11" x14ac:dyDescent="0.25">
      <c r="A84" s="20">
        <v>44596</v>
      </c>
      <c r="B84" s="21" t="s">
        <v>11742</v>
      </c>
      <c r="C84" s="21">
        <v>86</v>
      </c>
      <c r="D84" s="21"/>
      <c r="E84" s="253">
        <v>195.3</v>
      </c>
      <c r="F84" s="23"/>
      <c r="G84" s="14"/>
      <c r="H84" s="14"/>
      <c r="I84" s="14"/>
      <c r="J84" s="14"/>
      <c r="K84" s="14"/>
    </row>
    <row r="85" spans="1:11" x14ac:dyDescent="0.25">
      <c r="A85" s="20">
        <v>44596</v>
      </c>
      <c r="B85" s="21" t="s">
        <v>11743</v>
      </c>
      <c r="C85" s="21">
        <v>41</v>
      </c>
      <c r="D85" s="21"/>
      <c r="E85" s="60">
        <v>101.2</v>
      </c>
      <c r="F85" s="23"/>
      <c r="G85" s="14"/>
      <c r="H85" s="14"/>
      <c r="I85" s="14"/>
      <c r="J85" s="14"/>
      <c r="K85" s="14"/>
    </row>
    <row r="86" spans="1:11" x14ac:dyDescent="0.25">
      <c r="A86" s="20">
        <v>44596</v>
      </c>
      <c r="B86" s="21" t="s">
        <v>11744</v>
      </c>
      <c r="C86" s="21">
        <v>14</v>
      </c>
      <c r="D86" s="21"/>
      <c r="E86" s="60">
        <v>44</v>
      </c>
      <c r="F86" s="23"/>
      <c r="G86" s="14"/>
      <c r="H86" s="14"/>
      <c r="I86" s="14"/>
      <c r="J86" s="14"/>
      <c r="K86" s="14"/>
    </row>
    <row r="87" spans="1:11" x14ac:dyDescent="0.25">
      <c r="A87" s="20">
        <v>44596</v>
      </c>
      <c r="B87" s="21" t="s">
        <v>11745</v>
      </c>
      <c r="C87" s="21">
        <v>760</v>
      </c>
      <c r="D87" s="21"/>
      <c r="E87" s="112">
        <v>1557.71</v>
      </c>
      <c r="F87" s="23"/>
      <c r="G87" s="14"/>
      <c r="H87" s="14"/>
      <c r="I87" s="14"/>
      <c r="J87" s="14"/>
      <c r="K87" s="14"/>
    </row>
    <row r="88" spans="1:11" x14ac:dyDescent="0.25">
      <c r="A88" s="20">
        <v>44596</v>
      </c>
      <c r="B88" s="21" t="s">
        <v>11746</v>
      </c>
      <c r="C88" s="21">
        <v>65</v>
      </c>
      <c r="D88" s="112"/>
      <c r="E88" s="60">
        <v>126.72</v>
      </c>
      <c r="F88" s="23"/>
      <c r="G88" s="14"/>
      <c r="H88" s="14"/>
      <c r="I88" s="14"/>
      <c r="J88" s="14"/>
      <c r="K88" s="14"/>
    </row>
    <row r="89" spans="1:11" x14ac:dyDescent="0.25">
      <c r="A89" s="20">
        <v>44596</v>
      </c>
      <c r="B89" s="21" t="s">
        <v>11747</v>
      </c>
      <c r="C89" s="21">
        <v>66</v>
      </c>
      <c r="D89" s="21">
        <v>174.78</v>
      </c>
      <c r="E89" s="112"/>
      <c r="F89" s="23"/>
      <c r="G89" s="14"/>
      <c r="H89" s="14"/>
      <c r="I89" s="14"/>
      <c r="J89" s="14"/>
      <c r="K89" s="14"/>
    </row>
    <row r="90" spans="1:11" x14ac:dyDescent="0.25">
      <c r="A90" s="20">
        <v>44596</v>
      </c>
      <c r="B90" s="21" t="s">
        <v>11748</v>
      </c>
      <c r="C90" s="21">
        <v>138</v>
      </c>
      <c r="D90" s="112"/>
      <c r="E90" s="60">
        <v>284.24</v>
      </c>
      <c r="F90" s="23"/>
      <c r="G90" s="14"/>
      <c r="H90" s="14"/>
      <c r="I90" s="14"/>
      <c r="J90" s="14"/>
      <c r="K90" s="14"/>
    </row>
    <row r="91" spans="1:11" x14ac:dyDescent="0.25">
      <c r="A91" s="20">
        <v>44596</v>
      </c>
      <c r="B91" s="21" t="s">
        <v>11749</v>
      </c>
      <c r="C91" s="21">
        <v>10</v>
      </c>
      <c r="D91" s="21"/>
      <c r="E91" s="112">
        <v>23.76</v>
      </c>
      <c r="F91" s="23"/>
      <c r="G91" s="14"/>
      <c r="H91" s="14"/>
      <c r="I91" s="14"/>
      <c r="J91" s="14"/>
      <c r="K91" s="14"/>
    </row>
    <row r="92" spans="1:11" x14ac:dyDescent="0.25">
      <c r="A92" s="20">
        <v>44596</v>
      </c>
      <c r="B92" s="21" t="s">
        <v>11750</v>
      </c>
      <c r="C92" s="21">
        <v>182</v>
      </c>
      <c r="D92" s="112"/>
      <c r="E92" s="60">
        <v>374</v>
      </c>
      <c r="F92" s="23"/>
      <c r="G92" s="14"/>
      <c r="H92" s="14"/>
      <c r="I92" s="14"/>
      <c r="J92" s="14"/>
      <c r="K92" s="14"/>
    </row>
    <row r="93" spans="1:11" x14ac:dyDescent="0.25">
      <c r="A93" s="20">
        <v>44596</v>
      </c>
      <c r="B93" s="21" t="s">
        <v>11751</v>
      </c>
      <c r="C93" s="7">
        <v>88</v>
      </c>
      <c r="D93" s="21"/>
      <c r="E93" s="21">
        <v>195.3</v>
      </c>
      <c r="F93" s="23"/>
      <c r="G93" s="14"/>
      <c r="H93" s="14"/>
      <c r="I93" s="14"/>
      <c r="J93" s="14"/>
      <c r="K93" s="14"/>
    </row>
    <row r="94" spans="1:11" x14ac:dyDescent="0.25">
      <c r="A94" s="20">
        <v>44596</v>
      </c>
      <c r="B94" s="21" t="s">
        <v>11752</v>
      </c>
      <c r="C94" s="21">
        <v>60</v>
      </c>
      <c r="D94" s="21">
        <v>149.81</v>
      </c>
      <c r="E94" s="21"/>
      <c r="F94" s="23"/>
      <c r="G94" s="14"/>
      <c r="H94" s="14"/>
      <c r="I94" s="14"/>
      <c r="J94" s="14"/>
      <c r="K94" s="14"/>
    </row>
    <row r="95" spans="1:11" x14ac:dyDescent="0.25">
      <c r="A95" s="20">
        <v>44596</v>
      </c>
      <c r="B95" s="21" t="s">
        <v>11753</v>
      </c>
      <c r="C95" s="21">
        <v>50</v>
      </c>
      <c r="D95" s="21"/>
      <c r="E95" s="60">
        <v>85.2</v>
      </c>
      <c r="F95" s="23"/>
      <c r="G95" s="14"/>
      <c r="H95" s="14"/>
      <c r="I95" s="14"/>
      <c r="J95" s="14"/>
      <c r="K95" s="14"/>
    </row>
    <row r="96" spans="1:11" x14ac:dyDescent="0.25">
      <c r="A96" s="20">
        <v>44596</v>
      </c>
      <c r="B96" s="21" t="s">
        <v>11754</v>
      </c>
      <c r="C96" s="21">
        <v>550</v>
      </c>
      <c r="D96" s="21"/>
      <c r="E96" s="21">
        <v>916.3</v>
      </c>
      <c r="F96" s="23"/>
      <c r="G96" s="14"/>
      <c r="H96" s="14"/>
      <c r="I96" s="14"/>
      <c r="J96" s="14"/>
      <c r="K96" s="14"/>
    </row>
    <row r="97" spans="1:11" x14ac:dyDescent="0.25">
      <c r="A97" s="20">
        <v>44596</v>
      </c>
      <c r="B97" s="21" t="s">
        <v>11755</v>
      </c>
      <c r="C97" s="7">
        <v>95</v>
      </c>
      <c r="D97" s="21">
        <v>253.13</v>
      </c>
      <c r="E97" s="21"/>
      <c r="F97" s="23"/>
      <c r="G97" s="14"/>
      <c r="H97" s="14"/>
      <c r="I97" s="14"/>
      <c r="J97" s="14"/>
      <c r="K97" s="14"/>
    </row>
    <row r="98" spans="1:11" x14ac:dyDescent="0.25">
      <c r="A98" s="20">
        <v>44596</v>
      </c>
      <c r="B98" s="21" t="s">
        <v>11756</v>
      </c>
      <c r="C98" s="21">
        <v>200</v>
      </c>
      <c r="D98" s="21"/>
      <c r="E98" s="21">
        <v>548.79999999999995</v>
      </c>
      <c r="F98" s="23"/>
      <c r="G98" s="14"/>
      <c r="H98" s="14"/>
      <c r="I98" s="14"/>
      <c r="J98" s="14"/>
      <c r="K98" s="14"/>
    </row>
    <row r="99" spans="1:11" x14ac:dyDescent="0.25">
      <c r="A99" s="20">
        <v>44596</v>
      </c>
      <c r="B99" s="21" t="s">
        <v>11757</v>
      </c>
      <c r="C99" s="21">
        <v>181</v>
      </c>
      <c r="D99" s="21"/>
      <c r="E99" s="60">
        <v>411.6</v>
      </c>
      <c r="F99" s="23"/>
      <c r="G99" s="14"/>
      <c r="H99" s="14"/>
      <c r="I99" s="14"/>
      <c r="J99" s="14"/>
      <c r="K99" s="14"/>
    </row>
    <row r="100" spans="1:11" x14ac:dyDescent="0.25">
      <c r="A100" s="20">
        <v>44596</v>
      </c>
      <c r="B100" s="149" t="s">
        <v>11758</v>
      </c>
      <c r="C100" s="21">
        <v>220</v>
      </c>
      <c r="D100" s="21"/>
      <c r="E100" s="60">
        <v>429.8</v>
      </c>
      <c r="F100" s="23"/>
      <c r="G100" s="14"/>
      <c r="H100" s="14"/>
      <c r="I100" s="14"/>
      <c r="J100" s="14"/>
      <c r="K100" s="14"/>
    </row>
    <row r="101" spans="1:11" x14ac:dyDescent="0.25">
      <c r="A101" s="20">
        <v>44599</v>
      </c>
      <c r="B101" s="21" t="s">
        <v>11759</v>
      </c>
      <c r="C101" s="21">
        <v>75</v>
      </c>
      <c r="D101" s="21">
        <v>231.36</v>
      </c>
      <c r="E101" s="21"/>
      <c r="F101" s="23"/>
      <c r="G101" s="14"/>
      <c r="H101" s="14"/>
      <c r="I101" s="14"/>
      <c r="J101" s="14"/>
      <c r="K101" s="14"/>
    </row>
    <row r="102" spans="1:11" x14ac:dyDescent="0.25">
      <c r="A102" s="20">
        <v>44599</v>
      </c>
      <c r="B102" s="295" t="s">
        <v>11760</v>
      </c>
      <c r="C102" s="295">
        <v>200</v>
      </c>
      <c r="D102" s="295"/>
      <c r="E102" s="295">
        <v>396.8</v>
      </c>
      <c r="F102" s="23"/>
      <c r="G102" s="14"/>
      <c r="H102" s="14"/>
      <c r="I102" s="14"/>
      <c r="J102" s="14"/>
      <c r="K102" s="14"/>
    </row>
    <row r="103" spans="1:11" x14ac:dyDescent="0.25">
      <c r="A103" s="20">
        <v>44599</v>
      </c>
      <c r="B103" s="295" t="s">
        <v>11761</v>
      </c>
      <c r="C103" s="295">
        <v>56</v>
      </c>
      <c r="D103" s="295"/>
      <c r="E103" s="295">
        <v>148.5</v>
      </c>
      <c r="F103" s="23"/>
      <c r="G103" s="14"/>
      <c r="H103" s="14"/>
      <c r="I103" s="14"/>
      <c r="J103" s="14"/>
      <c r="K103" s="14"/>
    </row>
    <row r="104" spans="1:11" x14ac:dyDescent="0.25">
      <c r="A104" s="20">
        <v>44599</v>
      </c>
      <c r="B104" s="295" t="s">
        <v>11762</v>
      </c>
      <c r="C104" s="295">
        <v>67</v>
      </c>
      <c r="D104" s="295"/>
      <c r="E104" s="295">
        <v>137.19999999999999</v>
      </c>
      <c r="F104" s="23"/>
      <c r="G104" s="14"/>
      <c r="H104" s="14"/>
      <c r="I104" s="14"/>
      <c r="J104" s="14"/>
      <c r="K104" s="14"/>
    </row>
    <row r="105" spans="1:11" x14ac:dyDescent="0.25">
      <c r="A105" s="20">
        <v>44599</v>
      </c>
      <c r="B105" s="295" t="s">
        <v>11763</v>
      </c>
      <c r="C105" s="295">
        <v>46</v>
      </c>
      <c r="D105" s="295"/>
      <c r="E105" s="295">
        <v>176</v>
      </c>
      <c r="F105" s="23"/>
      <c r="G105" s="14"/>
      <c r="H105" s="14"/>
      <c r="I105" s="14"/>
      <c r="J105" s="14"/>
      <c r="K105" s="14"/>
    </row>
    <row r="106" spans="1:11" x14ac:dyDescent="0.25">
      <c r="A106" s="20">
        <v>44599</v>
      </c>
      <c r="B106" s="295" t="s">
        <v>11764</v>
      </c>
      <c r="C106" s="295">
        <v>24</v>
      </c>
      <c r="D106" s="295"/>
      <c r="E106" s="295">
        <v>49</v>
      </c>
      <c r="F106" s="23"/>
      <c r="G106" s="14"/>
      <c r="H106" s="14"/>
      <c r="I106" s="14"/>
      <c r="J106" s="14"/>
      <c r="K106" s="14"/>
    </row>
    <row r="107" spans="1:11" x14ac:dyDescent="0.25">
      <c r="A107" s="20">
        <v>44599</v>
      </c>
      <c r="B107" s="295" t="s">
        <v>11766</v>
      </c>
      <c r="C107" s="295">
        <v>36</v>
      </c>
      <c r="D107" s="295"/>
      <c r="E107" s="295">
        <v>79.8</v>
      </c>
      <c r="F107" s="23"/>
      <c r="G107" s="14"/>
      <c r="H107" s="14"/>
      <c r="I107" s="14"/>
      <c r="J107" s="14"/>
      <c r="K107" s="14"/>
    </row>
    <row r="108" spans="1:11" x14ac:dyDescent="0.25">
      <c r="A108" s="20">
        <v>44599</v>
      </c>
      <c r="B108" s="295" t="s">
        <v>11767</v>
      </c>
      <c r="C108" s="295">
        <v>40</v>
      </c>
      <c r="D108" s="295"/>
      <c r="E108" s="295">
        <v>88.2</v>
      </c>
      <c r="F108" s="14"/>
      <c r="G108" s="14"/>
      <c r="H108" s="14"/>
      <c r="I108" s="14"/>
      <c r="J108" s="14"/>
      <c r="K108" s="14"/>
    </row>
    <row r="109" spans="1:11" x14ac:dyDescent="0.25">
      <c r="A109" s="20">
        <v>44599</v>
      </c>
      <c r="B109" s="295" t="s">
        <v>11768</v>
      </c>
      <c r="C109" s="295">
        <v>71</v>
      </c>
      <c r="D109" s="295"/>
      <c r="E109" s="295">
        <v>145.19999999999999</v>
      </c>
      <c r="F109" s="14"/>
      <c r="G109" s="14"/>
      <c r="H109" s="14"/>
      <c r="I109" s="14"/>
      <c r="J109" s="14"/>
      <c r="K109" s="14"/>
    </row>
    <row r="110" spans="1:11" x14ac:dyDescent="0.25">
      <c r="A110" s="20">
        <v>44599</v>
      </c>
      <c r="B110" s="295" t="s">
        <v>11769</v>
      </c>
      <c r="C110" s="295">
        <v>50</v>
      </c>
      <c r="D110" s="295">
        <v>168.76</v>
      </c>
      <c r="E110" s="295"/>
      <c r="F110" s="14"/>
      <c r="G110" s="14"/>
      <c r="H110" s="14"/>
      <c r="I110" s="14"/>
      <c r="J110" s="14"/>
      <c r="K110" s="14"/>
    </row>
    <row r="111" spans="1:11" x14ac:dyDescent="0.25">
      <c r="A111" s="20">
        <v>44599</v>
      </c>
      <c r="B111" s="295" t="s">
        <v>11770</v>
      </c>
      <c r="C111" s="295">
        <v>30</v>
      </c>
      <c r="D111" s="295">
        <v>84.38</v>
      </c>
      <c r="E111" s="295"/>
      <c r="F111" s="14"/>
      <c r="G111" s="14"/>
      <c r="H111" s="14"/>
      <c r="I111" s="14"/>
      <c r="J111" s="14"/>
      <c r="K111" s="14"/>
    </row>
    <row r="112" spans="1:11" x14ac:dyDescent="0.25">
      <c r="A112" s="20">
        <v>44599</v>
      </c>
      <c r="B112" s="295" t="s">
        <v>11771</v>
      </c>
      <c r="C112" s="295">
        <v>40</v>
      </c>
      <c r="D112" s="295"/>
      <c r="E112" s="295">
        <v>182</v>
      </c>
      <c r="F112" s="14"/>
      <c r="G112" s="14"/>
      <c r="H112" s="14"/>
      <c r="I112" s="14"/>
      <c r="J112" s="14"/>
      <c r="K112" s="14"/>
    </row>
    <row r="113" spans="1:11" x14ac:dyDescent="0.25">
      <c r="A113" s="20">
        <v>44599</v>
      </c>
      <c r="B113" s="295" t="s">
        <v>11772</v>
      </c>
      <c r="C113" s="295">
        <v>28</v>
      </c>
      <c r="D113" s="295"/>
      <c r="E113" s="295">
        <v>61.6</v>
      </c>
      <c r="F113" s="14"/>
      <c r="G113" s="14"/>
      <c r="H113" s="14"/>
      <c r="I113" s="14"/>
      <c r="J113" s="14"/>
      <c r="K113" s="14"/>
    </row>
    <row r="114" spans="1:11" x14ac:dyDescent="0.25">
      <c r="A114" s="20">
        <v>44599</v>
      </c>
      <c r="B114" s="295" t="s">
        <v>11773</v>
      </c>
      <c r="C114" s="295">
        <v>193</v>
      </c>
      <c r="D114" s="295"/>
      <c r="E114" s="295">
        <v>883.66</v>
      </c>
      <c r="F114" s="14"/>
      <c r="G114" s="14"/>
      <c r="H114" s="14"/>
      <c r="I114" s="14"/>
      <c r="J114" s="14"/>
      <c r="K114" s="14"/>
    </row>
    <row r="115" spans="1:11" x14ac:dyDescent="0.25">
      <c r="A115" s="20">
        <v>44599</v>
      </c>
      <c r="B115" s="295" t="s">
        <v>11774</v>
      </c>
      <c r="C115" s="295">
        <v>150</v>
      </c>
      <c r="D115" s="295"/>
      <c r="E115" s="295">
        <v>362.6</v>
      </c>
      <c r="F115" s="14"/>
      <c r="G115" s="14"/>
      <c r="H115" s="14"/>
      <c r="I115" s="14"/>
      <c r="J115" s="14"/>
      <c r="K115" s="14"/>
    </row>
    <row r="116" spans="1:11" x14ac:dyDescent="0.25">
      <c r="A116" s="20">
        <v>44599</v>
      </c>
      <c r="B116" s="295" t="s">
        <v>11775</v>
      </c>
      <c r="C116" s="295">
        <v>36</v>
      </c>
      <c r="D116" s="295"/>
      <c r="E116" s="295">
        <v>93.1</v>
      </c>
      <c r="F116" s="14"/>
      <c r="G116" s="14"/>
      <c r="H116" s="14"/>
      <c r="I116" s="14"/>
      <c r="J116" s="14"/>
      <c r="K116" s="14"/>
    </row>
    <row r="117" spans="1:11" x14ac:dyDescent="0.25">
      <c r="A117" s="20">
        <v>44599</v>
      </c>
      <c r="B117" s="295" t="s">
        <v>11776</v>
      </c>
      <c r="C117" s="295">
        <v>78</v>
      </c>
      <c r="D117" s="295"/>
      <c r="E117" s="295">
        <v>161.69999999999999</v>
      </c>
      <c r="F117" s="14"/>
      <c r="G117" s="14"/>
      <c r="H117" s="14"/>
      <c r="I117" s="14"/>
      <c r="J117" s="14"/>
      <c r="K117" s="14"/>
    </row>
    <row r="118" spans="1:11" x14ac:dyDescent="0.25">
      <c r="A118" s="20">
        <v>44599</v>
      </c>
      <c r="B118" s="295" t="s">
        <v>11777</v>
      </c>
      <c r="C118" s="295">
        <v>10</v>
      </c>
      <c r="D118" s="295"/>
      <c r="E118" s="295">
        <v>44</v>
      </c>
      <c r="F118" s="14"/>
      <c r="G118" s="14"/>
      <c r="H118" s="14"/>
      <c r="I118" s="14"/>
      <c r="J118" s="14"/>
      <c r="K118" s="14"/>
    </row>
    <row r="119" spans="1:11" x14ac:dyDescent="0.25">
      <c r="A119" s="20">
        <v>44599</v>
      </c>
      <c r="B119" s="295" t="s">
        <v>11778</v>
      </c>
      <c r="C119" s="295">
        <v>41</v>
      </c>
      <c r="D119" s="295"/>
      <c r="E119" s="295">
        <v>127.4</v>
      </c>
      <c r="F119" s="14"/>
      <c r="G119" s="14"/>
      <c r="H119" s="14"/>
      <c r="I119" s="14"/>
      <c r="J119" s="14"/>
      <c r="K119" s="14"/>
    </row>
    <row r="120" spans="1:11" x14ac:dyDescent="0.25">
      <c r="A120" s="20">
        <v>44599</v>
      </c>
      <c r="B120" s="295" t="s">
        <v>11780</v>
      </c>
      <c r="C120" s="295">
        <v>74</v>
      </c>
      <c r="D120" s="295"/>
      <c r="E120" s="295">
        <v>184.01</v>
      </c>
      <c r="F120" s="14"/>
      <c r="G120" s="14"/>
      <c r="H120" s="14"/>
      <c r="I120" s="14"/>
      <c r="J120" s="14"/>
      <c r="K120" s="14"/>
    </row>
    <row r="121" spans="1:11" x14ac:dyDescent="0.25">
      <c r="A121" s="6">
        <v>44600</v>
      </c>
      <c r="B121" s="295" t="s">
        <v>11781</v>
      </c>
      <c r="C121" s="295">
        <v>218</v>
      </c>
      <c r="D121" s="295"/>
      <c r="E121" s="295">
        <v>489.06</v>
      </c>
      <c r="F121" s="14"/>
      <c r="G121" s="14"/>
      <c r="H121" s="14"/>
      <c r="I121" s="14"/>
      <c r="J121" s="14"/>
      <c r="K121" s="14"/>
    </row>
    <row r="122" spans="1:11" x14ac:dyDescent="0.25">
      <c r="A122" s="6">
        <v>44600</v>
      </c>
      <c r="B122" s="295" t="s">
        <v>11782</v>
      </c>
      <c r="C122" s="295">
        <v>91</v>
      </c>
      <c r="D122" s="295">
        <v>227.3</v>
      </c>
      <c r="E122" s="295"/>
      <c r="F122" s="14"/>
      <c r="G122" s="14"/>
      <c r="H122" s="14"/>
      <c r="I122" s="14"/>
      <c r="J122" s="14"/>
      <c r="K122" s="14"/>
    </row>
    <row r="123" spans="1:11" x14ac:dyDescent="0.25">
      <c r="A123" s="6">
        <v>44600</v>
      </c>
      <c r="B123" s="295" t="s">
        <v>11783</v>
      </c>
      <c r="C123" s="295">
        <v>91</v>
      </c>
      <c r="D123" s="295"/>
      <c r="E123" s="295">
        <v>195.3</v>
      </c>
      <c r="F123" s="14"/>
      <c r="G123" s="14"/>
      <c r="H123" s="14"/>
      <c r="I123" s="14"/>
      <c r="J123" s="14"/>
      <c r="K123" s="14"/>
    </row>
    <row r="124" spans="1:11" x14ac:dyDescent="0.25">
      <c r="A124" s="6">
        <v>44600</v>
      </c>
      <c r="B124" s="295" t="s">
        <v>11784</v>
      </c>
      <c r="C124" s="295">
        <v>32</v>
      </c>
      <c r="D124" s="295">
        <v>81.180000000000007</v>
      </c>
      <c r="E124" s="295"/>
      <c r="F124" s="14"/>
      <c r="G124" s="14"/>
      <c r="H124" s="14"/>
      <c r="I124" s="14"/>
      <c r="J124" s="14"/>
      <c r="K124" s="14"/>
    </row>
    <row r="125" spans="1:11" x14ac:dyDescent="0.25">
      <c r="A125" s="6">
        <v>44600</v>
      </c>
      <c r="B125" s="295" t="s">
        <v>11785</v>
      </c>
      <c r="C125" s="295">
        <v>192</v>
      </c>
      <c r="D125" s="295"/>
      <c r="E125" s="295">
        <v>431.2</v>
      </c>
      <c r="F125" s="14"/>
      <c r="G125" s="14"/>
      <c r="H125" s="14"/>
      <c r="I125" s="14"/>
      <c r="J125" s="14"/>
      <c r="K125" s="14"/>
    </row>
    <row r="126" spans="1:11" x14ac:dyDescent="0.25">
      <c r="A126" s="6">
        <v>44600</v>
      </c>
      <c r="B126" s="295" t="s">
        <v>11786</v>
      </c>
      <c r="C126" s="295">
        <v>33</v>
      </c>
      <c r="D126" s="295">
        <v>90.41</v>
      </c>
      <c r="E126" s="295"/>
      <c r="F126" s="14"/>
      <c r="G126" s="14"/>
      <c r="H126" s="14"/>
      <c r="I126" s="14"/>
      <c r="J126" s="14"/>
      <c r="K126" s="14"/>
    </row>
    <row r="127" spans="1:11" x14ac:dyDescent="0.25">
      <c r="A127" s="6">
        <v>44600</v>
      </c>
      <c r="B127" s="112" t="s">
        <v>11787</v>
      </c>
      <c r="C127" s="295">
        <v>75</v>
      </c>
      <c r="D127" s="295"/>
      <c r="E127" s="295">
        <v>411.6</v>
      </c>
      <c r="F127" s="14"/>
      <c r="G127" s="14"/>
      <c r="H127" s="14"/>
      <c r="I127" s="14"/>
      <c r="J127" s="14"/>
      <c r="K127" s="14"/>
    </row>
    <row r="128" spans="1:11" x14ac:dyDescent="0.25">
      <c r="A128" s="6">
        <v>44600</v>
      </c>
      <c r="B128" s="112" t="s">
        <v>11788</v>
      </c>
      <c r="C128" s="295">
        <v>44</v>
      </c>
      <c r="D128" s="295"/>
      <c r="E128" s="295">
        <v>88</v>
      </c>
      <c r="F128" s="14"/>
      <c r="G128" s="14"/>
      <c r="H128" s="14"/>
      <c r="I128" s="14"/>
      <c r="J128" s="14"/>
      <c r="K128" s="14"/>
    </row>
    <row r="129" spans="1:11" x14ac:dyDescent="0.25">
      <c r="A129" s="6">
        <v>44600</v>
      </c>
      <c r="B129" s="112" t="s">
        <v>11789</v>
      </c>
      <c r="C129" s="295">
        <v>782</v>
      </c>
      <c r="D129" s="295"/>
      <c r="E129" s="295">
        <v>1540</v>
      </c>
      <c r="F129" s="14"/>
      <c r="G129" s="14"/>
      <c r="H129" s="14"/>
      <c r="I129" s="14"/>
      <c r="J129" s="14"/>
      <c r="K129" s="14"/>
    </row>
    <row r="130" spans="1:11" x14ac:dyDescent="0.25">
      <c r="A130" s="6">
        <v>44600</v>
      </c>
      <c r="B130" s="112" t="s">
        <v>11790</v>
      </c>
      <c r="C130" s="295">
        <v>50</v>
      </c>
      <c r="D130" s="295"/>
      <c r="E130" s="295">
        <v>123.2</v>
      </c>
      <c r="F130" s="14"/>
      <c r="G130" s="14"/>
      <c r="H130" s="14"/>
      <c r="I130" s="14"/>
      <c r="J130" s="14"/>
      <c r="K130" s="14"/>
    </row>
    <row r="131" spans="1:11" x14ac:dyDescent="0.25">
      <c r="A131" s="6">
        <v>44600</v>
      </c>
      <c r="B131" s="112" t="s">
        <v>11791</v>
      </c>
      <c r="C131" s="295">
        <v>196</v>
      </c>
      <c r="D131" s="295"/>
      <c r="E131" s="295">
        <v>544.5</v>
      </c>
      <c r="F131" s="14"/>
      <c r="G131" s="14"/>
      <c r="H131" s="14"/>
      <c r="I131" s="14"/>
      <c r="J131" s="14"/>
      <c r="K131" s="14"/>
    </row>
    <row r="132" spans="1:11" x14ac:dyDescent="0.25">
      <c r="A132" s="6">
        <v>44600</v>
      </c>
      <c r="B132" s="112" t="s">
        <v>11792</v>
      </c>
      <c r="C132" s="295">
        <v>32</v>
      </c>
      <c r="D132" s="295">
        <v>86.59</v>
      </c>
      <c r="E132" s="295"/>
      <c r="F132" s="14"/>
      <c r="G132" s="14"/>
      <c r="H132" s="14"/>
      <c r="I132" s="14"/>
      <c r="J132" s="14"/>
      <c r="K132" s="14"/>
    </row>
    <row r="133" spans="1:11" x14ac:dyDescent="0.25">
      <c r="A133" s="44">
        <v>44600</v>
      </c>
      <c r="B133" s="115" t="s">
        <v>11793</v>
      </c>
      <c r="C133" s="67">
        <v>35</v>
      </c>
      <c r="D133" s="67"/>
      <c r="E133" s="260">
        <v>109.14</v>
      </c>
      <c r="F133" s="14"/>
      <c r="G133" s="14"/>
      <c r="H133" s="14"/>
      <c r="I133" s="14"/>
      <c r="J133" s="14"/>
      <c r="K133" s="14"/>
    </row>
    <row r="134" spans="1:11" x14ac:dyDescent="0.25">
      <c r="A134" s="20">
        <v>44600</v>
      </c>
      <c r="B134" s="21" t="s">
        <v>11794</v>
      </c>
      <c r="C134" s="21">
        <v>137</v>
      </c>
      <c r="D134" s="21"/>
      <c r="E134" s="112">
        <v>254.4</v>
      </c>
      <c r="F134" s="14"/>
      <c r="G134" s="14"/>
      <c r="H134" s="14"/>
      <c r="I134" s="14"/>
      <c r="J134" s="14"/>
      <c r="K134" s="14"/>
    </row>
    <row r="135" spans="1:11" x14ac:dyDescent="0.25">
      <c r="A135" s="20">
        <v>44600</v>
      </c>
      <c r="B135" s="21" t="s">
        <v>11795</v>
      </c>
      <c r="C135" s="21">
        <v>69</v>
      </c>
      <c r="D135" s="112"/>
      <c r="E135" s="21">
        <v>196</v>
      </c>
      <c r="F135" s="14"/>
      <c r="G135" s="14"/>
      <c r="H135" s="14"/>
      <c r="I135" s="14"/>
      <c r="J135" s="14"/>
      <c r="K135" s="14"/>
    </row>
    <row r="136" spans="1:11" x14ac:dyDescent="0.25">
      <c r="A136" s="20">
        <v>44600</v>
      </c>
      <c r="B136" s="21" t="s">
        <v>11796</v>
      </c>
      <c r="C136" s="21">
        <v>329</v>
      </c>
      <c r="D136" s="21"/>
      <c r="E136" s="21">
        <v>772.73</v>
      </c>
      <c r="F136" s="14"/>
      <c r="G136" s="14"/>
      <c r="H136" s="14"/>
      <c r="I136" s="14"/>
      <c r="J136" s="14"/>
      <c r="K136" s="14"/>
    </row>
    <row r="137" spans="1:11" x14ac:dyDescent="0.25">
      <c r="A137" s="20">
        <v>44600</v>
      </c>
      <c r="B137" s="21" t="s">
        <v>11797</v>
      </c>
      <c r="C137" s="112">
        <v>21</v>
      </c>
      <c r="D137" s="112"/>
      <c r="E137" s="21">
        <v>44</v>
      </c>
      <c r="F137" s="23"/>
      <c r="H137" s="14"/>
      <c r="I137" s="14"/>
      <c r="J137" s="14"/>
      <c r="K137" s="14"/>
    </row>
    <row r="138" spans="1:11" x14ac:dyDescent="0.25">
      <c r="A138" s="20">
        <v>44600</v>
      </c>
      <c r="B138" s="21" t="s">
        <v>11798</v>
      </c>
      <c r="C138" s="21">
        <v>26</v>
      </c>
      <c r="D138" s="21"/>
      <c r="E138" s="21">
        <v>67.760000000000005</v>
      </c>
      <c r="F138" s="23"/>
      <c r="H138" s="14"/>
      <c r="I138" s="14"/>
      <c r="J138" s="14"/>
      <c r="K138" s="14"/>
    </row>
    <row r="139" spans="1:11" x14ac:dyDescent="0.25">
      <c r="A139" s="20">
        <v>44601</v>
      </c>
      <c r="B139" s="21" t="s">
        <v>11799</v>
      </c>
      <c r="C139" s="21">
        <v>102</v>
      </c>
      <c r="D139" s="21"/>
      <c r="E139" s="21">
        <v>230.3</v>
      </c>
      <c r="F139" s="14"/>
      <c r="G139" s="14"/>
      <c r="H139" s="14"/>
      <c r="I139" s="14"/>
      <c r="J139" s="14"/>
      <c r="K139" s="14"/>
    </row>
    <row r="140" spans="1:11" x14ac:dyDescent="0.25">
      <c r="A140" s="20">
        <v>44601</v>
      </c>
      <c r="B140" s="21" t="s">
        <v>11800</v>
      </c>
      <c r="C140" s="21">
        <v>35</v>
      </c>
      <c r="D140" s="112">
        <v>108.49</v>
      </c>
      <c r="E140" s="60"/>
      <c r="F140" s="14"/>
      <c r="G140" s="14"/>
      <c r="H140" s="14"/>
      <c r="I140" s="14"/>
      <c r="J140" s="14"/>
      <c r="K140" s="14"/>
    </row>
    <row r="141" spans="1:11" x14ac:dyDescent="0.25">
      <c r="A141" s="20">
        <v>44601</v>
      </c>
      <c r="B141" s="21" t="s">
        <v>11801</v>
      </c>
      <c r="C141" s="21">
        <v>15</v>
      </c>
      <c r="D141" s="21"/>
      <c r="E141" s="21">
        <v>79.55</v>
      </c>
      <c r="F141" s="14"/>
      <c r="G141" s="14"/>
    </row>
    <row r="142" spans="1:11" x14ac:dyDescent="0.25">
      <c r="A142" s="20">
        <v>44601</v>
      </c>
      <c r="B142" s="21" t="s">
        <v>11802</v>
      </c>
      <c r="C142" s="21">
        <v>29</v>
      </c>
      <c r="D142" s="21"/>
      <c r="E142" s="21">
        <v>58.8</v>
      </c>
      <c r="F142" s="14"/>
      <c r="G142" s="14"/>
    </row>
    <row r="143" spans="1:11" x14ac:dyDescent="0.25">
      <c r="A143" s="20">
        <v>44601</v>
      </c>
      <c r="B143" s="21" t="s">
        <v>11803</v>
      </c>
      <c r="C143" s="21">
        <v>95</v>
      </c>
      <c r="D143" s="21"/>
      <c r="E143" s="21">
        <v>184.8</v>
      </c>
      <c r="F143" s="14"/>
      <c r="G143" s="14"/>
      <c r="H143" s="14"/>
      <c r="I143" s="14"/>
      <c r="J143" s="14"/>
      <c r="K143" s="14"/>
    </row>
    <row r="144" spans="1:11" x14ac:dyDescent="0.25">
      <c r="A144" s="20">
        <v>44601</v>
      </c>
      <c r="B144" s="21" t="s">
        <v>11805</v>
      </c>
      <c r="C144" s="21">
        <v>26</v>
      </c>
      <c r="D144" s="21"/>
      <c r="E144" s="21">
        <v>57.2</v>
      </c>
      <c r="F144" s="14"/>
      <c r="G144" s="14"/>
      <c r="H144" s="14"/>
      <c r="I144" s="14"/>
      <c r="J144" s="14"/>
      <c r="K144" s="14"/>
    </row>
    <row r="145" spans="1:11" x14ac:dyDescent="0.25">
      <c r="A145" s="20">
        <v>44601</v>
      </c>
      <c r="B145" s="21" t="s">
        <v>11806</v>
      </c>
      <c r="C145" s="21">
        <v>37</v>
      </c>
      <c r="D145" s="112">
        <v>97.42</v>
      </c>
      <c r="E145" s="21"/>
      <c r="F145" s="14"/>
      <c r="G145" s="14"/>
      <c r="H145" s="14"/>
      <c r="I145" s="14"/>
      <c r="J145" s="14"/>
      <c r="K145" s="14"/>
    </row>
    <row r="146" spans="1:11" x14ac:dyDescent="0.25">
      <c r="A146" s="20">
        <v>44601</v>
      </c>
      <c r="B146" s="21" t="s">
        <v>11807</v>
      </c>
      <c r="C146" s="21">
        <v>121</v>
      </c>
      <c r="D146" s="21"/>
      <c r="E146" s="21">
        <v>277.2</v>
      </c>
      <c r="F146" s="14"/>
      <c r="G146" s="14"/>
      <c r="H146" s="14"/>
      <c r="I146" s="14"/>
      <c r="J146" s="14"/>
      <c r="K146" s="14"/>
    </row>
    <row r="147" spans="1:11" x14ac:dyDescent="0.25">
      <c r="A147" s="20">
        <v>44601</v>
      </c>
      <c r="B147" s="21" t="s">
        <v>11808</v>
      </c>
      <c r="C147" s="21">
        <v>67</v>
      </c>
      <c r="D147" s="21"/>
      <c r="E147" s="21">
        <v>136.4</v>
      </c>
      <c r="F147" s="14"/>
      <c r="G147" s="14"/>
      <c r="H147" s="14"/>
      <c r="I147" s="14"/>
      <c r="J147" s="14"/>
      <c r="K147" s="14"/>
    </row>
    <row r="148" spans="1:11" x14ac:dyDescent="0.25">
      <c r="A148" s="20">
        <v>44601</v>
      </c>
      <c r="B148" s="21" t="s">
        <v>11809</v>
      </c>
      <c r="C148" s="21">
        <v>285</v>
      </c>
      <c r="D148" s="112"/>
      <c r="E148" s="21">
        <v>774.4</v>
      </c>
      <c r="F148" s="14"/>
      <c r="G148" s="14"/>
      <c r="H148" s="14"/>
      <c r="I148" s="14"/>
      <c r="J148" s="14"/>
      <c r="K148" s="14"/>
    </row>
    <row r="149" spans="1:11" x14ac:dyDescent="0.25">
      <c r="A149" s="20">
        <v>44601</v>
      </c>
      <c r="B149" s="21" t="s">
        <v>11810</v>
      </c>
      <c r="C149" s="21">
        <v>574</v>
      </c>
      <c r="D149" s="21"/>
      <c r="E149" s="60">
        <v>1181.8800000000001</v>
      </c>
      <c r="F149" s="14"/>
      <c r="G149" s="14"/>
      <c r="H149" s="14"/>
      <c r="I149" s="14"/>
      <c r="J149" s="14"/>
      <c r="K149" s="14"/>
    </row>
    <row r="150" spans="1:11" x14ac:dyDescent="0.25">
      <c r="A150" s="20">
        <v>44601</v>
      </c>
      <c r="B150" s="21" t="s">
        <v>11811</v>
      </c>
      <c r="C150" s="21">
        <v>25</v>
      </c>
      <c r="D150" s="21"/>
      <c r="E150" s="21">
        <v>61.6</v>
      </c>
      <c r="F150" s="14"/>
      <c r="G150" s="14"/>
      <c r="H150" s="14"/>
      <c r="I150" s="14"/>
      <c r="J150" s="14"/>
      <c r="K150" s="14"/>
    </row>
    <row r="151" spans="1:11" x14ac:dyDescent="0.25">
      <c r="A151" s="20">
        <v>44601</v>
      </c>
      <c r="B151" s="21" t="s">
        <v>11812</v>
      </c>
      <c r="C151" s="21">
        <v>115</v>
      </c>
      <c r="D151" s="21"/>
      <c r="E151" s="21">
        <v>343</v>
      </c>
      <c r="F151" s="14"/>
      <c r="G151" s="14"/>
      <c r="H151" s="14"/>
      <c r="I151" s="14"/>
      <c r="J151" s="14"/>
      <c r="K151" s="14"/>
    </row>
    <row r="152" spans="1:11" x14ac:dyDescent="0.25">
      <c r="A152" s="20">
        <v>44601</v>
      </c>
      <c r="B152" s="21" t="s">
        <v>11813</v>
      </c>
      <c r="C152" s="21">
        <v>280</v>
      </c>
      <c r="D152" s="21"/>
      <c r="E152" s="21">
        <v>516</v>
      </c>
      <c r="F152" s="14"/>
      <c r="G152" s="14"/>
      <c r="H152" s="14"/>
      <c r="I152" s="14"/>
      <c r="J152" s="14"/>
      <c r="K152" s="14"/>
    </row>
    <row r="153" spans="1:11" x14ac:dyDescent="0.25">
      <c r="A153" s="20">
        <v>44601</v>
      </c>
      <c r="B153" s="21" t="s">
        <v>11814</v>
      </c>
      <c r="C153" s="21">
        <v>34</v>
      </c>
      <c r="D153" s="21"/>
      <c r="E153" s="21">
        <v>78.400000000000006</v>
      </c>
      <c r="F153" s="14"/>
      <c r="G153" s="14"/>
      <c r="H153" s="14"/>
      <c r="I153" s="14"/>
      <c r="J153" s="14"/>
      <c r="K153" s="14"/>
    </row>
    <row r="154" spans="1:11" x14ac:dyDescent="0.25">
      <c r="A154" s="20">
        <v>44601</v>
      </c>
      <c r="B154" s="21" t="s">
        <v>11815</v>
      </c>
      <c r="C154" s="21">
        <v>50</v>
      </c>
      <c r="D154" s="21"/>
      <c r="E154" s="21">
        <v>123.3</v>
      </c>
      <c r="F154" s="14"/>
      <c r="G154" s="14"/>
      <c r="H154" s="14"/>
      <c r="I154" s="14"/>
      <c r="J154" s="14"/>
      <c r="K154" s="14"/>
    </row>
    <row r="155" spans="1:11" x14ac:dyDescent="0.25">
      <c r="A155" s="20">
        <v>44601</v>
      </c>
      <c r="B155" s="21" t="s">
        <v>11816</v>
      </c>
      <c r="C155" s="21">
        <v>34</v>
      </c>
      <c r="D155" s="112"/>
      <c r="E155" s="21">
        <v>70.400000000000006</v>
      </c>
      <c r="F155" s="14"/>
      <c r="G155" s="14"/>
      <c r="H155" s="14"/>
      <c r="I155" s="14"/>
      <c r="J155" s="14"/>
      <c r="K155" s="14"/>
    </row>
    <row r="156" spans="1:11" x14ac:dyDescent="0.25">
      <c r="A156" s="20">
        <v>44601</v>
      </c>
      <c r="B156" s="21" t="s">
        <v>11817</v>
      </c>
      <c r="C156" s="21">
        <v>333</v>
      </c>
      <c r="D156" s="21"/>
      <c r="E156" s="21">
        <v>790.5</v>
      </c>
      <c r="F156" s="23"/>
      <c r="H156" s="14"/>
      <c r="I156" s="14"/>
      <c r="J156" s="14"/>
      <c r="K156" s="14"/>
    </row>
    <row r="157" spans="1:11" x14ac:dyDescent="0.25">
      <c r="A157" s="20">
        <v>44601</v>
      </c>
      <c r="B157" s="21" t="s">
        <v>11818</v>
      </c>
      <c r="C157" s="21">
        <v>307</v>
      </c>
      <c r="D157" s="21"/>
      <c r="E157" s="21">
        <v>844.8</v>
      </c>
      <c r="F157" s="23"/>
      <c r="H157" s="14"/>
      <c r="I157" s="14"/>
      <c r="J157" s="14"/>
      <c r="K157" s="14"/>
    </row>
    <row r="158" spans="1:11" x14ac:dyDescent="0.25">
      <c r="A158" s="20">
        <v>44601</v>
      </c>
      <c r="B158" s="21" t="s">
        <v>11819</v>
      </c>
      <c r="C158" s="21">
        <v>32</v>
      </c>
      <c r="D158" s="112">
        <v>105.58</v>
      </c>
      <c r="E158" s="60"/>
      <c r="F158" s="14"/>
      <c r="G158" s="14"/>
      <c r="H158" s="14"/>
      <c r="I158" s="14"/>
      <c r="J158" s="14"/>
      <c r="K158" s="14"/>
    </row>
    <row r="159" spans="1:11" x14ac:dyDescent="0.25">
      <c r="A159" s="20">
        <v>44601</v>
      </c>
      <c r="B159" s="21" t="s">
        <v>11820</v>
      </c>
      <c r="C159" s="21">
        <v>325</v>
      </c>
      <c r="D159" s="21"/>
      <c r="E159" s="112">
        <v>800.8</v>
      </c>
      <c r="F159" s="14"/>
      <c r="G159" s="14"/>
      <c r="H159" s="14"/>
      <c r="I159" s="14"/>
      <c r="J159" s="14"/>
      <c r="K159" s="14"/>
    </row>
    <row r="160" spans="1:11" x14ac:dyDescent="0.25">
      <c r="A160" s="83">
        <v>44601</v>
      </c>
      <c r="B160" s="21" t="s">
        <v>11822</v>
      </c>
      <c r="C160" s="184">
        <v>175</v>
      </c>
      <c r="D160" s="21"/>
      <c r="E160" s="21">
        <v>480.2</v>
      </c>
      <c r="F160" s="14"/>
      <c r="G160" s="14"/>
      <c r="H160" s="14"/>
      <c r="I160" s="14"/>
      <c r="J160" s="14"/>
      <c r="K160" s="14"/>
    </row>
    <row r="161" spans="1:11" x14ac:dyDescent="0.25">
      <c r="A161" s="83">
        <v>44601</v>
      </c>
      <c r="B161" s="21" t="s">
        <v>11823</v>
      </c>
      <c r="C161" s="184">
        <v>137</v>
      </c>
      <c r="D161" s="21"/>
      <c r="E161" s="21">
        <v>259.60000000000002</v>
      </c>
      <c r="F161" s="14"/>
      <c r="G161" s="14"/>
      <c r="H161" s="14"/>
      <c r="I161" s="14"/>
      <c r="J161" s="14"/>
      <c r="K161" s="14"/>
    </row>
    <row r="162" spans="1:11" x14ac:dyDescent="0.25">
      <c r="A162" s="83">
        <v>44601</v>
      </c>
      <c r="B162" s="21" t="s">
        <v>11824</v>
      </c>
      <c r="C162" s="184">
        <v>60</v>
      </c>
      <c r="D162" s="21"/>
      <c r="E162" s="21">
        <v>137.19999999999999</v>
      </c>
      <c r="F162" s="14"/>
      <c r="G162" s="14"/>
      <c r="H162" s="14"/>
      <c r="I162" s="14"/>
      <c r="J162" s="14"/>
      <c r="K162" s="14"/>
    </row>
    <row r="163" spans="1:11" x14ac:dyDescent="0.25">
      <c r="A163" s="83">
        <v>44601</v>
      </c>
      <c r="B163" s="21" t="s">
        <v>11825</v>
      </c>
      <c r="C163" s="184">
        <v>463</v>
      </c>
      <c r="D163" s="21"/>
      <c r="E163" s="21">
        <v>951.7</v>
      </c>
      <c r="F163" s="14"/>
      <c r="G163" s="14"/>
      <c r="H163" s="14"/>
      <c r="I163" s="14"/>
      <c r="J163" s="14"/>
      <c r="K163" s="14"/>
    </row>
    <row r="164" spans="1:11" x14ac:dyDescent="0.25">
      <c r="A164" s="83">
        <v>44601</v>
      </c>
      <c r="B164" s="21" t="s">
        <v>11826</v>
      </c>
      <c r="C164" s="184">
        <v>33</v>
      </c>
      <c r="D164" s="21"/>
      <c r="E164" s="21">
        <v>68.599999999999994</v>
      </c>
      <c r="F164" s="14"/>
      <c r="G164" s="14"/>
      <c r="H164" s="14"/>
      <c r="I164" s="14"/>
      <c r="J164" s="14"/>
      <c r="K164" s="14"/>
    </row>
    <row r="165" spans="1:11" x14ac:dyDescent="0.25">
      <c r="A165" s="83">
        <v>44601</v>
      </c>
      <c r="B165" s="21" t="s">
        <v>11827</v>
      </c>
      <c r="C165" s="135">
        <v>78</v>
      </c>
      <c r="D165" s="213">
        <v>91.27</v>
      </c>
      <c r="E165" s="60"/>
      <c r="F165" s="14"/>
      <c r="G165" s="14"/>
      <c r="H165" s="14"/>
      <c r="I165" s="14"/>
      <c r="J165" s="14"/>
      <c r="K165" s="14"/>
    </row>
    <row r="166" spans="1:11" x14ac:dyDescent="0.25">
      <c r="A166" s="83">
        <v>44601</v>
      </c>
      <c r="B166" s="21" t="s">
        <v>11828</v>
      </c>
      <c r="C166" s="135">
        <v>508</v>
      </c>
      <c r="D166" s="21"/>
      <c r="E166" s="274">
        <v>1098.74</v>
      </c>
      <c r="F166" s="14"/>
      <c r="G166" s="14"/>
      <c r="H166" s="14"/>
      <c r="I166" s="14"/>
      <c r="J166" s="14"/>
      <c r="K166" s="14"/>
    </row>
    <row r="167" spans="1:11" x14ac:dyDescent="0.25">
      <c r="A167" s="83">
        <v>44601</v>
      </c>
      <c r="B167" s="21" t="s">
        <v>11829</v>
      </c>
      <c r="C167" s="184">
        <v>10</v>
      </c>
      <c r="D167" s="21">
        <v>54.12</v>
      </c>
      <c r="E167" s="60"/>
      <c r="F167" s="14"/>
      <c r="G167" s="14"/>
      <c r="H167" s="14"/>
      <c r="I167" s="14"/>
      <c r="J167" s="14"/>
      <c r="K167" s="14"/>
    </row>
    <row r="168" spans="1:11" x14ac:dyDescent="0.25">
      <c r="A168" s="83">
        <v>44601</v>
      </c>
      <c r="B168" s="21" t="s">
        <v>11830</v>
      </c>
      <c r="C168" s="184">
        <v>37</v>
      </c>
      <c r="D168" s="21">
        <v>151.54</v>
      </c>
      <c r="E168" s="60"/>
      <c r="F168" s="14"/>
      <c r="G168" s="14"/>
      <c r="H168" s="14"/>
      <c r="I168" s="14"/>
      <c r="J168" s="14"/>
      <c r="K168" s="14"/>
    </row>
    <row r="169" spans="1:11" x14ac:dyDescent="0.25">
      <c r="A169" s="83">
        <v>44601</v>
      </c>
      <c r="B169" s="21" t="s">
        <v>11831</v>
      </c>
      <c r="C169" s="135">
        <v>945</v>
      </c>
      <c r="D169" s="21"/>
      <c r="E169" s="60">
        <v>1932.56</v>
      </c>
      <c r="F169" s="14"/>
      <c r="G169" s="14"/>
      <c r="H169" s="14"/>
      <c r="I169" s="14"/>
      <c r="J169" s="14"/>
      <c r="K169" s="14"/>
    </row>
    <row r="170" spans="1:11" x14ac:dyDescent="0.25">
      <c r="A170" s="83">
        <v>44602</v>
      </c>
      <c r="B170" s="21" t="s">
        <v>11832</v>
      </c>
      <c r="C170" s="135">
        <v>25</v>
      </c>
      <c r="D170" s="21"/>
      <c r="E170" s="21">
        <v>53.9</v>
      </c>
      <c r="F170" s="14"/>
      <c r="G170" s="14"/>
      <c r="H170" s="14"/>
      <c r="I170" s="14"/>
      <c r="J170" s="14"/>
      <c r="K170" s="14"/>
    </row>
    <row r="171" spans="1:11" x14ac:dyDescent="0.25">
      <c r="A171" s="83">
        <v>44602</v>
      </c>
      <c r="B171" s="21" t="s">
        <v>11833</v>
      </c>
      <c r="C171" s="184">
        <v>27</v>
      </c>
      <c r="D171" s="21"/>
      <c r="E171" s="21">
        <v>57.2</v>
      </c>
      <c r="F171" s="14"/>
      <c r="G171" s="14"/>
      <c r="H171" s="14"/>
      <c r="I171" s="14"/>
      <c r="J171" s="14"/>
      <c r="K171" s="14"/>
    </row>
    <row r="172" spans="1:11" x14ac:dyDescent="0.25">
      <c r="A172" s="83">
        <v>44602</v>
      </c>
      <c r="B172" s="21" t="s">
        <v>11834</v>
      </c>
      <c r="C172" s="135">
        <v>68</v>
      </c>
      <c r="D172" s="21">
        <v>180.81</v>
      </c>
      <c r="E172" s="60"/>
      <c r="F172" s="14"/>
      <c r="G172" s="14"/>
      <c r="H172" s="14"/>
      <c r="I172" s="14"/>
      <c r="J172" s="14"/>
      <c r="K172" s="14"/>
    </row>
    <row r="173" spans="1:11" x14ac:dyDescent="0.25">
      <c r="A173" s="83">
        <v>44602</v>
      </c>
      <c r="B173" s="21" t="s">
        <v>11835</v>
      </c>
      <c r="C173" s="135">
        <v>25</v>
      </c>
      <c r="D173" s="21">
        <v>89.49</v>
      </c>
      <c r="E173" s="60"/>
      <c r="F173" s="14"/>
      <c r="G173" s="14"/>
      <c r="H173" s="14"/>
      <c r="I173" s="14"/>
      <c r="J173" s="14"/>
      <c r="K173" s="14"/>
    </row>
    <row r="174" spans="1:11" x14ac:dyDescent="0.25">
      <c r="A174" s="273">
        <v>44602</v>
      </c>
      <c r="B174" s="296" t="s">
        <v>11836</v>
      </c>
      <c r="C174" s="296">
        <v>187</v>
      </c>
      <c r="D174" s="296"/>
      <c r="E174" s="296">
        <v>413.6</v>
      </c>
      <c r="F174" s="23"/>
      <c r="H174" s="14"/>
      <c r="I174" s="14"/>
      <c r="J174" s="14"/>
      <c r="K174" s="14"/>
    </row>
    <row r="175" spans="1:11" x14ac:dyDescent="0.25">
      <c r="A175" s="273">
        <v>44602</v>
      </c>
      <c r="B175" s="296" t="s">
        <v>11837</v>
      </c>
      <c r="C175" s="296">
        <v>149</v>
      </c>
      <c r="D175" s="296"/>
      <c r="E175" s="296">
        <v>404.8</v>
      </c>
      <c r="F175" s="23"/>
      <c r="H175" s="14"/>
      <c r="I175" s="14"/>
      <c r="J175" s="14"/>
      <c r="K175" s="14"/>
    </row>
    <row r="176" spans="1:11" x14ac:dyDescent="0.25">
      <c r="A176" s="273">
        <v>44602</v>
      </c>
      <c r="B176" s="296" t="s">
        <v>11838</v>
      </c>
      <c r="C176" s="296">
        <v>100</v>
      </c>
      <c r="D176" s="296">
        <v>168.76</v>
      </c>
      <c r="E176" s="296"/>
      <c r="F176" s="14"/>
      <c r="G176" s="14"/>
      <c r="H176" s="14"/>
      <c r="I176" s="14"/>
      <c r="J176" s="14"/>
      <c r="K176" s="14"/>
    </row>
    <row r="177" spans="1:11" x14ac:dyDescent="0.25">
      <c r="A177" s="273">
        <v>44602</v>
      </c>
      <c r="B177" s="296" t="s">
        <v>11839</v>
      </c>
      <c r="C177" s="296">
        <v>516</v>
      </c>
      <c r="D177" s="296"/>
      <c r="E177" s="296">
        <v>1062.5999999999999</v>
      </c>
      <c r="F177" s="14"/>
      <c r="G177" s="14"/>
      <c r="H177" s="14"/>
      <c r="I177" s="14"/>
      <c r="J177" s="14"/>
      <c r="K177" s="14"/>
    </row>
    <row r="178" spans="1:11" x14ac:dyDescent="0.25">
      <c r="A178" s="273">
        <v>44602</v>
      </c>
      <c r="B178" s="296" t="s">
        <v>11840</v>
      </c>
      <c r="C178" s="296">
        <v>384</v>
      </c>
      <c r="D178" s="296"/>
      <c r="E178" s="296">
        <v>985.6</v>
      </c>
      <c r="F178" s="14"/>
      <c r="G178" s="14"/>
      <c r="H178" s="14"/>
      <c r="I178" s="14"/>
      <c r="J178" s="14"/>
      <c r="K178" s="14"/>
    </row>
    <row r="179" spans="1:11" x14ac:dyDescent="0.25">
      <c r="A179" s="273">
        <v>44602</v>
      </c>
      <c r="B179" s="296" t="s">
        <v>11841</v>
      </c>
      <c r="C179" s="296">
        <v>110</v>
      </c>
      <c r="D179" s="296">
        <v>281.42</v>
      </c>
      <c r="E179" s="296"/>
      <c r="F179" s="14"/>
      <c r="G179" s="14"/>
      <c r="H179" s="14"/>
      <c r="I179" s="14"/>
      <c r="J179" s="14"/>
      <c r="K179" s="14"/>
    </row>
    <row r="180" spans="1:11" x14ac:dyDescent="0.25">
      <c r="A180" s="273">
        <v>44602</v>
      </c>
      <c r="B180" s="296" t="s">
        <v>11842</v>
      </c>
      <c r="C180" s="296">
        <v>105</v>
      </c>
      <c r="D180" s="296"/>
      <c r="E180" s="296">
        <v>236.9</v>
      </c>
      <c r="F180" s="14"/>
      <c r="G180" s="14"/>
      <c r="H180" s="14"/>
      <c r="I180" s="14"/>
      <c r="J180" s="14"/>
      <c r="K180" s="14"/>
    </row>
    <row r="181" spans="1:11" x14ac:dyDescent="0.25">
      <c r="A181" s="273">
        <v>44602</v>
      </c>
      <c r="B181" s="296" t="s">
        <v>11843</v>
      </c>
      <c r="C181" s="296">
        <v>510</v>
      </c>
      <c r="D181" s="296"/>
      <c r="E181" s="296">
        <v>1086.8</v>
      </c>
      <c r="F181" s="14"/>
      <c r="G181" s="14"/>
      <c r="H181" s="14"/>
      <c r="I181" s="14"/>
      <c r="J181" s="14"/>
      <c r="K181" s="14"/>
    </row>
    <row r="182" spans="1:11" x14ac:dyDescent="0.25">
      <c r="A182" s="273">
        <v>44602</v>
      </c>
      <c r="B182" s="296" t="s">
        <v>11844</v>
      </c>
      <c r="C182" s="296">
        <v>75</v>
      </c>
      <c r="D182" s="296">
        <v>227.3</v>
      </c>
      <c r="E182" s="296"/>
      <c r="F182" s="14"/>
      <c r="G182" s="14"/>
      <c r="H182" s="14"/>
      <c r="I182" s="14"/>
      <c r="J182" s="14"/>
      <c r="K182" s="14"/>
    </row>
    <row r="183" spans="1:11" x14ac:dyDescent="0.25">
      <c r="A183" s="273">
        <v>44602</v>
      </c>
      <c r="B183" s="296" t="s">
        <v>11845</v>
      </c>
      <c r="C183" s="296">
        <v>1317</v>
      </c>
      <c r="D183" s="296"/>
      <c r="E183" s="296">
        <v>2412.3000000000002</v>
      </c>
      <c r="F183" s="14"/>
      <c r="G183" s="14"/>
      <c r="H183" s="14"/>
      <c r="I183" s="14"/>
      <c r="J183" s="14"/>
      <c r="K183" s="14"/>
    </row>
    <row r="184" spans="1:11" x14ac:dyDescent="0.25">
      <c r="A184" s="273">
        <v>44602</v>
      </c>
      <c r="B184" s="296" t="s">
        <v>11846</v>
      </c>
      <c r="C184" s="296">
        <v>105</v>
      </c>
      <c r="D184" s="296"/>
      <c r="E184" s="296">
        <v>224.4</v>
      </c>
      <c r="F184" s="14"/>
      <c r="G184" s="14"/>
      <c r="H184" s="14"/>
      <c r="I184" s="14"/>
      <c r="J184" s="14"/>
      <c r="K184" s="14"/>
    </row>
    <row r="185" spans="1:11" x14ac:dyDescent="0.25">
      <c r="A185" s="273">
        <v>44602</v>
      </c>
      <c r="B185" s="296" t="s">
        <v>11847</v>
      </c>
      <c r="C185" s="296">
        <v>760</v>
      </c>
      <c r="D185" s="296"/>
      <c r="E185" s="296">
        <v>1413.72</v>
      </c>
      <c r="F185" s="14"/>
      <c r="G185" s="14"/>
      <c r="H185" s="14"/>
      <c r="I185" s="14"/>
      <c r="J185" s="14"/>
      <c r="K185" s="14"/>
    </row>
    <row r="186" spans="1:11" x14ac:dyDescent="0.25">
      <c r="A186" s="273">
        <v>44602</v>
      </c>
      <c r="B186" s="296" t="s">
        <v>11848</v>
      </c>
      <c r="C186" s="296">
        <v>50</v>
      </c>
      <c r="D186" s="296">
        <v>151.54</v>
      </c>
      <c r="E186" s="296"/>
      <c r="F186" s="14"/>
      <c r="G186" s="14"/>
      <c r="H186" s="14"/>
      <c r="I186" s="14"/>
      <c r="J186" s="14"/>
      <c r="K186" s="14"/>
    </row>
    <row r="187" spans="1:11" x14ac:dyDescent="0.25">
      <c r="A187" s="273">
        <v>44602</v>
      </c>
      <c r="B187" s="296" t="s">
        <v>11849</v>
      </c>
      <c r="C187" s="296">
        <v>360</v>
      </c>
      <c r="D187" s="296"/>
      <c r="E187" s="296">
        <v>1131.2</v>
      </c>
      <c r="F187" s="14"/>
      <c r="G187" s="14"/>
      <c r="H187" s="14"/>
      <c r="I187" s="14"/>
      <c r="J187" s="14"/>
      <c r="K187" s="14"/>
    </row>
    <row r="188" spans="1:11" x14ac:dyDescent="0.25">
      <c r="A188" s="273">
        <v>44602</v>
      </c>
      <c r="B188" s="296" t="s">
        <v>11850</v>
      </c>
      <c r="C188" s="296">
        <v>125</v>
      </c>
      <c r="D188" s="296"/>
      <c r="E188" s="296">
        <v>255.2</v>
      </c>
      <c r="F188" s="14"/>
      <c r="G188" s="14"/>
      <c r="H188" s="14"/>
      <c r="I188" s="14"/>
      <c r="J188" s="14"/>
      <c r="K188" s="14"/>
    </row>
    <row r="189" spans="1:11" x14ac:dyDescent="0.25">
      <c r="A189" s="250">
        <v>44603</v>
      </c>
      <c r="B189" s="296" t="s">
        <v>11851</v>
      </c>
      <c r="C189" s="296">
        <v>56</v>
      </c>
      <c r="D189" s="296"/>
      <c r="E189" s="296">
        <v>147</v>
      </c>
      <c r="F189" s="14"/>
      <c r="G189" s="14"/>
      <c r="H189" s="14"/>
      <c r="I189" s="14"/>
      <c r="J189" s="14"/>
      <c r="K189" s="14"/>
    </row>
    <row r="190" spans="1:11" x14ac:dyDescent="0.25">
      <c r="A190" s="250">
        <v>44603</v>
      </c>
      <c r="B190" s="296" t="s">
        <v>11852</v>
      </c>
      <c r="C190" s="296">
        <v>700</v>
      </c>
      <c r="D190" s="296"/>
      <c r="E190" s="296">
        <v>1802.68</v>
      </c>
      <c r="F190" s="14"/>
      <c r="G190" s="14"/>
      <c r="H190" s="14"/>
      <c r="I190" s="14"/>
      <c r="J190" s="14"/>
      <c r="K190" s="14"/>
    </row>
    <row r="191" spans="1:11" x14ac:dyDescent="0.25">
      <c r="A191" s="250">
        <v>44603</v>
      </c>
      <c r="B191" s="296" t="s">
        <v>11853</v>
      </c>
      <c r="C191" s="296">
        <v>55</v>
      </c>
      <c r="D191" s="296"/>
      <c r="E191" s="296">
        <v>132.30000000000001</v>
      </c>
      <c r="F191" s="14"/>
      <c r="G191" s="14"/>
      <c r="H191" s="14"/>
      <c r="I191" s="14"/>
      <c r="J191" s="14"/>
      <c r="K191" s="14"/>
    </row>
    <row r="192" spans="1:11" x14ac:dyDescent="0.25">
      <c r="A192" s="250">
        <v>44603</v>
      </c>
      <c r="B192" s="296" t="s">
        <v>11854</v>
      </c>
      <c r="C192" s="296">
        <v>80</v>
      </c>
      <c r="D192" s="296"/>
      <c r="E192" s="296">
        <v>507.6</v>
      </c>
      <c r="F192" s="14"/>
      <c r="G192" s="14"/>
      <c r="H192" s="14"/>
      <c r="I192" s="14"/>
      <c r="J192" s="14"/>
      <c r="K192" s="14"/>
    </row>
    <row r="193" spans="1:11" x14ac:dyDescent="0.25">
      <c r="A193" s="250">
        <v>44603</v>
      </c>
      <c r="B193" s="296" t="s">
        <v>11855</v>
      </c>
      <c r="C193" s="296">
        <v>31</v>
      </c>
      <c r="D193" s="296"/>
      <c r="E193" s="296">
        <v>74.8</v>
      </c>
      <c r="F193" s="14"/>
      <c r="G193" s="14"/>
      <c r="H193" s="14"/>
      <c r="I193" s="14"/>
      <c r="J193" s="14"/>
      <c r="K193" s="14"/>
    </row>
    <row r="194" spans="1:11" x14ac:dyDescent="0.25">
      <c r="A194" s="250">
        <v>44603</v>
      </c>
      <c r="B194" s="296" t="s">
        <v>11856</v>
      </c>
      <c r="C194" s="296">
        <v>242</v>
      </c>
      <c r="D194" s="296"/>
      <c r="E194" s="296">
        <v>545.6</v>
      </c>
      <c r="F194" s="23"/>
      <c r="H194" s="14"/>
      <c r="I194" s="14"/>
      <c r="J194" s="14"/>
      <c r="K194" s="14"/>
    </row>
    <row r="195" spans="1:11" x14ac:dyDescent="0.25">
      <c r="A195" s="250">
        <v>44603</v>
      </c>
      <c r="B195" s="296" t="s">
        <v>11857</v>
      </c>
      <c r="C195" s="296">
        <v>44</v>
      </c>
      <c r="D195" s="296">
        <v>119.06</v>
      </c>
      <c r="E195" s="296"/>
      <c r="F195" s="23"/>
      <c r="H195" s="14"/>
      <c r="I195" s="14"/>
      <c r="J195" s="14"/>
      <c r="K195" s="14"/>
    </row>
    <row r="196" spans="1:11" x14ac:dyDescent="0.25">
      <c r="A196" s="250">
        <v>44603</v>
      </c>
      <c r="B196" s="296" t="s">
        <v>11858</v>
      </c>
      <c r="C196" s="296">
        <v>5</v>
      </c>
      <c r="D196" s="296"/>
      <c r="E196" s="296">
        <v>44</v>
      </c>
      <c r="F196" s="14"/>
      <c r="G196" s="14"/>
      <c r="H196" s="14"/>
      <c r="I196" s="14"/>
      <c r="J196" s="14"/>
      <c r="K196" s="14"/>
    </row>
    <row r="197" spans="1:11" x14ac:dyDescent="0.25">
      <c r="A197" s="250">
        <v>44603</v>
      </c>
      <c r="B197" s="296" t="s">
        <v>11859</v>
      </c>
      <c r="C197" s="296">
        <v>280</v>
      </c>
      <c r="D197" s="296"/>
      <c r="E197" s="296">
        <v>480.2</v>
      </c>
      <c r="F197" s="14"/>
      <c r="G197" s="14"/>
      <c r="H197" s="14"/>
      <c r="I197" s="14"/>
      <c r="J197" s="14"/>
      <c r="K197" s="14"/>
    </row>
    <row r="198" spans="1:11" x14ac:dyDescent="0.25">
      <c r="A198" s="250">
        <v>44603</v>
      </c>
      <c r="B198" s="296" t="s">
        <v>11860</v>
      </c>
      <c r="C198" s="296">
        <v>280</v>
      </c>
      <c r="D198" s="296"/>
      <c r="E198" s="296">
        <v>862.4</v>
      </c>
      <c r="F198" s="14"/>
      <c r="G198" s="14"/>
      <c r="H198" s="14"/>
      <c r="I198" s="14"/>
      <c r="J198" s="14"/>
      <c r="K198" s="14"/>
    </row>
    <row r="199" spans="1:11" x14ac:dyDescent="0.25">
      <c r="A199" s="250">
        <v>44603</v>
      </c>
      <c r="B199" s="296" t="s">
        <v>11861</v>
      </c>
      <c r="C199" s="296">
        <v>50</v>
      </c>
      <c r="D199" s="296">
        <v>187.7</v>
      </c>
      <c r="E199" s="296"/>
      <c r="F199" s="14"/>
      <c r="G199" s="14"/>
      <c r="H199" s="14"/>
      <c r="I199" s="14"/>
      <c r="J199" s="14"/>
      <c r="K199" s="14"/>
    </row>
    <row r="200" spans="1:11" x14ac:dyDescent="0.25">
      <c r="A200" s="250">
        <v>44603</v>
      </c>
      <c r="B200" s="296" t="s">
        <v>11862</v>
      </c>
      <c r="C200" s="296">
        <v>45</v>
      </c>
      <c r="D200" s="296">
        <v>185</v>
      </c>
      <c r="E200" s="296"/>
      <c r="F200" s="14"/>
      <c r="G200" s="14"/>
      <c r="H200" s="14"/>
      <c r="I200" s="14"/>
      <c r="J200" s="14"/>
      <c r="K200" s="14"/>
    </row>
    <row r="201" spans="1:11" x14ac:dyDescent="0.25">
      <c r="A201" s="250">
        <v>44603</v>
      </c>
      <c r="B201" s="296" t="s">
        <v>11863</v>
      </c>
      <c r="C201" s="296">
        <v>21</v>
      </c>
      <c r="D201" s="296"/>
      <c r="E201" s="296">
        <v>44</v>
      </c>
      <c r="F201" s="14"/>
      <c r="G201" s="14"/>
      <c r="H201" s="14"/>
      <c r="I201" s="14"/>
      <c r="J201" s="14"/>
      <c r="K201" s="14"/>
    </row>
    <row r="202" spans="1:11" x14ac:dyDescent="0.25">
      <c r="A202" s="250">
        <v>44603</v>
      </c>
      <c r="B202" s="296" t="s">
        <v>11864</v>
      </c>
      <c r="C202" s="296">
        <v>68</v>
      </c>
      <c r="D202" s="296"/>
      <c r="E202" s="296">
        <v>166.6</v>
      </c>
      <c r="F202" s="14"/>
      <c r="G202" s="14"/>
      <c r="H202" s="14"/>
      <c r="I202" s="14"/>
      <c r="J202" s="14"/>
      <c r="K202" s="14"/>
    </row>
    <row r="203" spans="1:11" x14ac:dyDescent="0.25">
      <c r="A203" s="250">
        <v>44603</v>
      </c>
      <c r="B203" s="296" t="s">
        <v>11865</v>
      </c>
      <c r="C203" s="296">
        <v>35</v>
      </c>
      <c r="D203" s="296"/>
      <c r="E203" s="296">
        <v>79.2</v>
      </c>
      <c r="F203" s="14"/>
      <c r="G203" s="14"/>
      <c r="H203" s="14"/>
      <c r="I203" s="14"/>
      <c r="J203" s="14"/>
      <c r="K203" s="14"/>
    </row>
    <row r="204" spans="1:11" x14ac:dyDescent="0.25">
      <c r="A204" s="250">
        <v>44603</v>
      </c>
      <c r="B204" s="296" t="s">
        <v>11866</v>
      </c>
      <c r="C204" s="296">
        <v>425</v>
      </c>
      <c r="D204" s="296"/>
      <c r="E204" s="296">
        <v>837.9</v>
      </c>
      <c r="F204" s="14"/>
      <c r="G204" s="14"/>
      <c r="H204" s="14"/>
      <c r="I204" s="14"/>
      <c r="J204" s="14"/>
      <c r="K204" s="14"/>
    </row>
    <row r="205" spans="1:11" x14ac:dyDescent="0.25">
      <c r="A205" s="250">
        <v>44603</v>
      </c>
      <c r="B205" s="296" t="s">
        <v>11867</v>
      </c>
      <c r="C205" s="296">
        <v>25</v>
      </c>
      <c r="D205" s="296"/>
      <c r="E205" s="296">
        <v>137.19999999999999</v>
      </c>
      <c r="F205" s="14"/>
      <c r="G205" s="14"/>
      <c r="H205" s="14"/>
      <c r="I205" s="14"/>
      <c r="J205" s="14"/>
      <c r="K205" s="14"/>
    </row>
    <row r="206" spans="1:11" x14ac:dyDescent="0.25">
      <c r="A206" s="250">
        <v>44603</v>
      </c>
      <c r="B206" s="296" t="s">
        <v>11868</v>
      </c>
      <c r="C206" s="296">
        <v>46</v>
      </c>
      <c r="D206" s="296"/>
      <c r="E206" s="296">
        <v>137.19999999999999</v>
      </c>
      <c r="F206" s="14"/>
      <c r="G206" s="14"/>
      <c r="H206" s="14"/>
      <c r="I206" s="14"/>
      <c r="J206" s="14"/>
      <c r="K206" s="14"/>
    </row>
    <row r="207" spans="1:11" x14ac:dyDescent="0.25">
      <c r="A207" s="250">
        <v>44603</v>
      </c>
      <c r="B207" s="296" t="s">
        <v>11869</v>
      </c>
      <c r="C207" s="296">
        <v>180</v>
      </c>
      <c r="D207" s="296"/>
      <c r="E207" s="296">
        <v>246.4</v>
      </c>
      <c r="F207" s="14"/>
      <c r="G207" s="14"/>
      <c r="H207" s="14"/>
      <c r="I207" s="14"/>
      <c r="J207" s="14"/>
      <c r="K207" s="14"/>
    </row>
    <row r="208" spans="1:11" x14ac:dyDescent="0.25">
      <c r="A208" s="250">
        <v>44604</v>
      </c>
      <c r="B208" s="253" t="s">
        <v>11871</v>
      </c>
      <c r="C208" s="206">
        <v>25</v>
      </c>
      <c r="D208" s="21">
        <v>170</v>
      </c>
      <c r="E208" s="60"/>
      <c r="F208" s="14"/>
      <c r="G208" s="14"/>
      <c r="H208" s="14"/>
      <c r="I208" s="14"/>
      <c r="J208" s="14"/>
      <c r="K208" s="14"/>
    </row>
    <row r="209" spans="1:11" x14ac:dyDescent="0.25">
      <c r="A209" s="250">
        <v>44606</v>
      </c>
      <c r="B209" s="253" t="s">
        <v>11872</v>
      </c>
      <c r="C209" s="206">
        <v>108</v>
      </c>
      <c r="D209" s="21">
        <v>303.07</v>
      </c>
      <c r="E209" s="60"/>
      <c r="F209" s="14"/>
      <c r="G209" s="14"/>
      <c r="H209" s="14"/>
      <c r="I209" s="14"/>
      <c r="J209" s="14"/>
      <c r="K209" s="14"/>
    </row>
    <row r="210" spans="1:11" x14ac:dyDescent="0.25">
      <c r="A210" s="250">
        <v>44606</v>
      </c>
      <c r="B210" s="112" t="s">
        <v>11873</v>
      </c>
      <c r="C210" s="21">
        <v>80</v>
      </c>
      <c r="D210" s="21">
        <v>187.76</v>
      </c>
      <c r="E210" s="60"/>
      <c r="F210" s="14"/>
      <c r="G210" s="14"/>
      <c r="H210" s="14"/>
      <c r="I210" s="14"/>
      <c r="J210" s="14"/>
      <c r="K210" s="14"/>
    </row>
    <row r="211" spans="1:11" x14ac:dyDescent="0.25">
      <c r="A211" s="250">
        <v>44606</v>
      </c>
      <c r="B211" s="112" t="s">
        <v>11874</v>
      </c>
      <c r="C211" s="21">
        <v>25</v>
      </c>
      <c r="D211" s="21">
        <v>60.27</v>
      </c>
      <c r="E211" s="60"/>
      <c r="F211" s="14"/>
      <c r="G211" s="14"/>
      <c r="H211" s="14"/>
      <c r="I211" s="14"/>
      <c r="J211" s="14"/>
      <c r="K211" s="14"/>
    </row>
    <row r="212" spans="1:11" x14ac:dyDescent="0.25">
      <c r="A212" s="250">
        <v>44606</v>
      </c>
      <c r="B212" s="112" t="s">
        <v>11875</v>
      </c>
      <c r="C212" s="21">
        <v>103</v>
      </c>
      <c r="D212" s="21"/>
      <c r="E212" s="60">
        <v>215.6</v>
      </c>
      <c r="F212" s="23"/>
      <c r="H212" s="14"/>
      <c r="I212" s="14"/>
      <c r="J212" s="14"/>
      <c r="K212" s="14"/>
    </row>
    <row r="213" spans="1:11" x14ac:dyDescent="0.25">
      <c r="A213" s="250">
        <v>44606</v>
      </c>
      <c r="B213" s="112" t="s">
        <v>11876</v>
      </c>
      <c r="C213" s="21">
        <v>53</v>
      </c>
      <c r="D213" s="21">
        <v>167.77</v>
      </c>
      <c r="E213" s="60"/>
      <c r="F213" s="23"/>
      <c r="H213" s="14"/>
      <c r="I213" s="14"/>
      <c r="J213" s="14"/>
      <c r="K213" s="14"/>
    </row>
    <row r="214" spans="1:11" x14ac:dyDescent="0.25">
      <c r="A214" s="250">
        <v>44606</v>
      </c>
      <c r="B214" s="112" t="s">
        <v>11877</v>
      </c>
      <c r="C214" s="21">
        <v>31</v>
      </c>
      <c r="D214" s="21">
        <v>97.42</v>
      </c>
      <c r="E214" s="60"/>
      <c r="F214" s="14"/>
      <c r="G214" s="14"/>
      <c r="H214" s="14"/>
      <c r="I214" s="14"/>
      <c r="J214" s="14"/>
      <c r="K214" s="14"/>
    </row>
    <row r="215" spans="1:11" x14ac:dyDescent="0.25">
      <c r="A215" s="250">
        <v>44606</v>
      </c>
      <c r="B215" s="112" t="s">
        <v>11878</v>
      </c>
      <c r="C215" s="21">
        <v>32</v>
      </c>
      <c r="D215" s="21"/>
      <c r="E215" s="260">
        <v>73.5</v>
      </c>
      <c r="F215" s="14"/>
      <c r="G215" s="14"/>
      <c r="H215" s="14"/>
      <c r="I215" s="14"/>
      <c r="J215" s="14"/>
      <c r="K215" s="14"/>
    </row>
    <row r="216" spans="1:11" x14ac:dyDescent="0.25">
      <c r="A216" s="250">
        <v>44606</v>
      </c>
      <c r="B216" s="112" t="s">
        <v>11879</v>
      </c>
      <c r="C216" s="21">
        <v>143</v>
      </c>
      <c r="D216" s="184"/>
      <c r="E216" s="112">
        <v>387.2</v>
      </c>
      <c r="F216" s="14"/>
      <c r="G216" s="14"/>
      <c r="H216" s="14"/>
      <c r="I216" s="14"/>
      <c r="J216" s="14"/>
      <c r="K216" s="14"/>
    </row>
    <row r="217" spans="1:11" x14ac:dyDescent="0.25">
      <c r="A217" s="250">
        <v>44606</v>
      </c>
      <c r="B217" s="112" t="s">
        <v>11880</v>
      </c>
      <c r="C217" s="21">
        <v>150</v>
      </c>
      <c r="D217" s="184"/>
      <c r="E217" s="112">
        <v>193.2</v>
      </c>
      <c r="F217" s="14"/>
      <c r="G217" s="14"/>
      <c r="H217" s="14"/>
      <c r="I217" s="14"/>
      <c r="J217" s="14"/>
      <c r="K217" s="14"/>
    </row>
    <row r="218" spans="1:11" x14ac:dyDescent="0.25">
      <c r="A218" s="250">
        <v>44606</v>
      </c>
      <c r="B218" s="112" t="s">
        <v>11881</v>
      </c>
      <c r="C218" s="21">
        <v>59</v>
      </c>
      <c r="D218" s="184"/>
      <c r="E218" s="112">
        <v>132.30000000000001</v>
      </c>
      <c r="F218" s="14"/>
      <c r="G218" s="14"/>
      <c r="H218" s="14"/>
      <c r="I218" s="14"/>
      <c r="J218" s="14"/>
      <c r="K218" s="14"/>
    </row>
    <row r="219" spans="1:11" x14ac:dyDescent="0.25">
      <c r="A219" s="250">
        <v>44606</v>
      </c>
      <c r="B219" s="112" t="s">
        <v>11882</v>
      </c>
      <c r="C219" s="21">
        <v>192</v>
      </c>
      <c r="D219" s="184"/>
      <c r="E219" s="112">
        <v>469.8</v>
      </c>
      <c r="F219" s="14"/>
      <c r="G219" s="14"/>
      <c r="H219" s="14"/>
      <c r="I219" s="14"/>
      <c r="J219" s="14"/>
      <c r="K219" s="14"/>
    </row>
    <row r="220" spans="1:11" x14ac:dyDescent="0.25">
      <c r="A220" s="250">
        <v>44606</v>
      </c>
      <c r="B220" s="112" t="s">
        <v>11883</v>
      </c>
      <c r="C220" s="21">
        <v>471</v>
      </c>
      <c r="D220" s="184"/>
      <c r="E220" s="112">
        <v>1016.4</v>
      </c>
      <c r="F220" s="14"/>
      <c r="G220" s="14"/>
      <c r="H220" s="14"/>
      <c r="I220" s="14"/>
      <c r="J220" s="14"/>
      <c r="K220" s="14"/>
    </row>
    <row r="221" spans="1:11" x14ac:dyDescent="0.25">
      <c r="A221" s="250">
        <v>44606</v>
      </c>
      <c r="B221" s="112" t="s">
        <v>11884</v>
      </c>
      <c r="C221" s="21">
        <v>25</v>
      </c>
      <c r="D221" s="21"/>
      <c r="E221" s="278">
        <v>79.8</v>
      </c>
      <c r="F221" s="14"/>
      <c r="G221" s="14"/>
      <c r="H221" s="14"/>
      <c r="I221" s="14"/>
      <c r="J221" s="14"/>
      <c r="K221" s="14"/>
    </row>
    <row r="222" spans="1:11" x14ac:dyDescent="0.25">
      <c r="A222" s="250">
        <v>44606</v>
      </c>
      <c r="B222" s="112" t="s">
        <v>11885</v>
      </c>
      <c r="C222" s="21">
        <v>25</v>
      </c>
      <c r="D222" s="21"/>
      <c r="E222" s="60">
        <v>81.599999999999994</v>
      </c>
      <c r="F222" s="14"/>
      <c r="G222" s="14"/>
      <c r="H222" s="14"/>
      <c r="I222" s="14"/>
      <c r="J222" s="14"/>
      <c r="K222" s="14"/>
    </row>
    <row r="223" spans="1:11" x14ac:dyDescent="0.25">
      <c r="A223" s="250">
        <v>44606</v>
      </c>
      <c r="B223" s="112" t="s">
        <v>11886</v>
      </c>
      <c r="C223" s="67">
        <v>172</v>
      </c>
      <c r="D223" s="67"/>
      <c r="E223" s="260">
        <v>444.6</v>
      </c>
      <c r="F223" s="14"/>
      <c r="G223" s="14"/>
      <c r="H223" s="14"/>
      <c r="I223" s="14"/>
      <c r="J223" s="14"/>
      <c r="K223" s="14"/>
    </row>
    <row r="224" spans="1:11" x14ac:dyDescent="0.25">
      <c r="A224" s="250">
        <v>44606</v>
      </c>
      <c r="B224" s="112" t="s">
        <v>11887</v>
      </c>
      <c r="C224" s="112">
        <v>15</v>
      </c>
      <c r="D224" s="112"/>
      <c r="E224" s="112">
        <v>63.9</v>
      </c>
      <c r="F224" s="14"/>
      <c r="G224" s="14"/>
      <c r="H224" s="14"/>
      <c r="I224" s="14"/>
      <c r="J224" s="14"/>
      <c r="K224" s="14"/>
    </row>
    <row r="225" spans="1:11" x14ac:dyDescent="0.25">
      <c r="A225" s="250">
        <v>44606</v>
      </c>
      <c r="B225" s="112" t="s">
        <v>11888</v>
      </c>
      <c r="C225" s="112">
        <v>802</v>
      </c>
      <c r="D225" s="112"/>
      <c r="E225" s="112">
        <v>1671.12</v>
      </c>
      <c r="F225" s="14"/>
      <c r="G225" s="14"/>
      <c r="H225" s="14"/>
      <c r="I225" s="14"/>
      <c r="J225" s="14"/>
      <c r="K225" s="14"/>
    </row>
    <row r="226" spans="1:11" x14ac:dyDescent="0.25">
      <c r="A226" s="250">
        <v>44606</v>
      </c>
      <c r="B226" s="112" t="s">
        <v>11889</v>
      </c>
      <c r="C226" s="112">
        <v>36</v>
      </c>
      <c r="D226" s="112"/>
      <c r="E226" s="112">
        <v>79.2</v>
      </c>
      <c r="F226" s="14"/>
      <c r="G226" s="14"/>
      <c r="H226" s="14"/>
      <c r="I226" s="14"/>
      <c r="J226" s="14"/>
      <c r="K226" s="14"/>
    </row>
    <row r="227" spans="1:11" x14ac:dyDescent="0.25">
      <c r="A227" s="250">
        <v>44606</v>
      </c>
      <c r="B227" s="112" t="s">
        <v>11890</v>
      </c>
      <c r="C227" s="112">
        <v>641</v>
      </c>
      <c r="D227" s="112">
        <v>1722</v>
      </c>
      <c r="E227" s="112"/>
      <c r="F227" s="14"/>
      <c r="G227" s="14"/>
      <c r="H227" s="14"/>
      <c r="I227" s="14"/>
      <c r="J227" s="14"/>
      <c r="K227" s="14"/>
    </row>
    <row r="228" spans="1:11" x14ac:dyDescent="0.25">
      <c r="A228" s="250">
        <v>44606</v>
      </c>
      <c r="B228" s="112" t="s">
        <v>11891</v>
      </c>
      <c r="C228" s="112">
        <v>150</v>
      </c>
      <c r="D228" s="112"/>
      <c r="E228" s="112">
        <v>274.39999999999998</v>
      </c>
      <c r="F228" s="14"/>
      <c r="G228" s="14"/>
      <c r="H228" s="14"/>
      <c r="I228" s="14"/>
      <c r="J228" s="14"/>
      <c r="K228" s="14"/>
    </row>
    <row r="229" spans="1:11" x14ac:dyDescent="0.25">
      <c r="A229" s="250">
        <v>44607</v>
      </c>
      <c r="B229" s="112" t="s">
        <v>11892</v>
      </c>
      <c r="C229" s="112">
        <v>25</v>
      </c>
      <c r="D229" s="112">
        <v>75.77</v>
      </c>
      <c r="E229" s="112"/>
      <c r="F229" s="287"/>
      <c r="G229" s="14"/>
      <c r="H229" s="14"/>
      <c r="I229" s="14"/>
      <c r="J229" s="14"/>
      <c r="K229" s="14"/>
    </row>
    <row r="230" spans="1:11" x14ac:dyDescent="0.25">
      <c r="A230" s="250">
        <v>44607</v>
      </c>
      <c r="B230" s="112" t="s">
        <v>11893</v>
      </c>
      <c r="C230" s="112">
        <v>60</v>
      </c>
      <c r="D230" s="112">
        <v>227.3</v>
      </c>
      <c r="E230" s="112"/>
      <c r="F230" s="14"/>
      <c r="G230" s="14"/>
      <c r="H230" s="14"/>
      <c r="I230" s="14"/>
      <c r="J230" s="14"/>
      <c r="K230" s="14"/>
    </row>
    <row r="231" spans="1:11" x14ac:dyDescent="0.25">
      <c r="A231" s="250">
        <v>44607</v>
      </c>
      <c r="B231" s="112" t="s">
        <v>11894</v>
      </c>
      <c r="C231" s="112">
        <v>23</v>
      </c>
      <c r="D231" s="112"/>
      <c r="E231" s="112">
        <v>44</v>
      </c>
      <c r="F231" s="14"/>
      <c r="G231" s="14"/>
      <c r="H231" s="14"/>
      <c r="I231" s="14"/>
      <c r="J231" s="14"/>
      <c r="K231" s="14"/>
    </row>
    <row r="232" spans="1:11" x14ac:dyDescent="0.25">
      <c r="A232" s="250">
        <v>44607</v>
      </c>
      <c r="B232" s="112" t="s">
        <v>11895</v>
      </c>
      <c r="C232" s="112">
        <v>192</v>
      </c>
      <c r="D232" s="112"/>
      <c r="E232" s="112">
        <v>492.8</v>
      </c>
      <c r="F232" s="23"/>
      <c r="H232" s="14"/>
      <c r="I232" s="14"/>
      <c r="J232" s="14"/>
      <c r="K232" s="14"/>
    </row>
    <row r="233" spans="1:11" x14ac:dyDescent="0.25">
      <c r="A233" s="250">
        <v>44607</v>
      </c>
      <c r="B233" s="112" t="s">
        <v>11896</v>
      </c>
      <c r="C233" s="48">
        <v>1235</v>
      </c>
      <c r="D233" s="112"/>
      <c r="E233" s="112">
        <v>2502.7199999999998</v>
      </c>
      <c r="F233" s="23"/>
      <c r="H233" s="14"/>
      <c r="I233" s="14"/>
      <c r="J233" s="14"/>
      <c r="K233" s="14"/>
    </row>
    <row r="234" spans="1:11" x14ac:dyDescent="0.25">
      <c r="A234" s="250">
        <v>44607</v>
      </c>
      <c r="B234" s="112" t="s">
        <v>11897</v>
      </c>
      <c r="C234" s="112">
        <v>126</v>
      </c>
      <c r="D234" s="112"/>
      <c r="E234" s="112">
        <v>308.8</v>
      </c>
      <c r="F234" s="14"/>
      <c r="G234" s="14"/>
      <c r="H234" s="14"/>
      <c r="I234" s="14"/>
      <c r="J234" s="14"/>
      <c r="K234" s="14"/>
    </row>
    <row r="235" spans="1:11" x14ac:dyDescent="0.25">
      <c r="A235" s="250">
        <v>44607</v>
      </c>
      <c r="B235" s="112" t="s">
        <v>11898</v>
      </c>
      <c r="C235" s="112">
        <v>60</v>
      </c>
      <c r="D235" s="112"/>
      <c r="E235" s="112">
        <v>136.4</v>
      </c>
      <c r="F235" s="14"/>
      <c r="G235" s="14"/>
    </row>
    <row r="236" spans="1:11" x14ac:dyDescent="0.25">
      <c r="A236" s="250">
        <v>44607</v>
      </c>
      <c r="B236" s="112" t="s">
        <v>11899</v>
      </c>
      <c r="C236" s="112">
        <v>344</v>
      </c>
      <c r="D236" s="283"/>
      <c r="E236" s="279">
        <v>746.9</v>
      </c>
      <c r="F236" s="14"/>
      <c r="G236" s="14"/>
    </row>
    <row r="237" spans="1:11" x14ac:dyDescent="0.25">
      <c r="A237" s="250">
        <v>44607</v>
      </c>
      <c r="B237" s="112" t="s">
        <v>11900</v>
      </c>
      <c r="C237" s="112">
        <v>15</v>
      </c>
      <c r="D237" s="206"/>
      <c r="E237" s="112">
        <v>49</v>
      </c>
      <c r="F237" s="14"/>
      <c r="G237" s="14"/>
    </row>
    <row r="238" spans="1:11" x14ac:dyDescent="0.25">
      <c r="A238" s="250">
        <v>44607</v>
      </c>
      <c r="B238" s="112" t="s">
        <v>11901</v>
      </c>
      <c r="C238" s="112">
        <v>100</v>
      </c>
      <c r="D238" s="206">
        <v>265.19</v>
      </c>
      <c r="E238" s="112"/>
      <c r="F238" s="14"/>
      <c r="G238" s="14"/>
    </row>
    <row r="239" spans="1:11" x14ac:dyDescent="0.25">
      <c r="A239" s="250">
        <v>44607</v>
      </c>
      <c r="B239" s="112" t="s">
        <v>11902</v>
      </c>
      <c r="C239" s="57">
        <v>187</v>
      </c>
      <c r="D239" s="21"/>
      <c r="E239" s="112">
        <v>433.2</v>
      </c>
      <c r="F239" s="14"/>
      <c r="G239" s="14"/>
      <c r="H239" s="14"/>
      <c r="I239" s="14"/>
      <c r="J239" s="14"/>
      <c r="K239" s="14"/>
    </row>
    <row r="240" spans="1:11" x14ac:dyDescent="0.25">
      <c r="A240" s="250">
        <v>44607</v>
      </c>
      <c r="B240" s="112" t="s">
        <v>11903</v>
      </c>
      <c r="C240" s="21">
        <v>10</v>
      </c>
      <c r="D240" s="21"/>
      <c r="E240" s="112">
        <v>49</v>
      </c>
      <c r="F240" s="14"/>
      <c r="G240" s="14"/>
      <c r="H240" s="14"/>
      <c r="I240" s="14"/>
      <c r="J240" s="14"/>
      <c r="K240" s="14"/>
    </row>
    <row r="241" spans="1:11" x14ac:dyDescent="0.25">
      <c r="A241" s="250">
        <v>44607</v>
      </c>
      <c r="B241" s="280" t="s">
        <v>11904</v>
      </c>
      <c r="C241" s="112">
        <v>136</v>
      </c>
      <c r="D241" s="206"/>
      <c r="E241" s="112">
        <v>312.3</v>
      </c>
      <c r="F241" s="14"/>
      <c r="G241" s="14"/>
      <c r="H241" s="14"/>
      <c r="I241" s="14"/>
      <c r="J241" s="14"/>
      <c r="K241" s="14"/>
    </row>
    <row r="242" spans="1:11" x14ac:dyDescent="0.25">
      <c r="A242" s="250">
        <v>44607</v>
      </c>
      <c r="B242" s="280" t="s">
        <v>11905</v>
      </c>
      <c r="C242" s="112">
        <v>1250</v>
      </c>
      <c r="D242" s="206"/>
      <c r="E242" s="278">
        <v>3488.8</v>
      </c>
      <c r="F242" s="14"/>
      <c r="G242" s="14"/>
      <c r="H242" s="14"/>
      <c r="I242" s="14"/>
      <c r="J242" s="14"/>
      <c r="K242" s="14"/>
    </row>
    <row r="243" spans="1:11" x14ac:dyDescent="0.25">
      <c r="A243" s="250">
        <v>44607</v>
      </c>
      <c r="B243" s="280" t="s">
        <v>11906</v>
      </c>
      <c r="C243" s="112">
        <v>124</v>
      </c>
      <c r="D243" s="206"/>
      <c r="E243" s="60">
        <v>250.8</v>
      </c>
      <c r="F243" s="14"/>
      <c r="G243" s="14"/>
      <c r="H243" s="14"/>
      <c r="I243" s="14"/>
      <c r="J243" s="14"/>
      <c r="K243" s="14"/>
    </row>
    <row r="244" spans="1:11" x14ac:dyDescent="0.25">
      <c r="A244" s="250">
        <v>44607</v>
      </c>
      <c r="B244" s="280" t="s">
        <v>11907</v>
      </c>
      <c r="C244" s="112">
        <v>78</v>
      </c>
      <c r="D244" s="206"/>
      <c r="E244" s="60">
        <v>167.4</v>
      </c>
      <c r="F244" s="14"/>
      <c r="G244" s="14"/>
      <c r="H244" s="14"/>
      <c r="I244" s="14"/>
      <c r="J244" s="14"/>
      <c r="K244" s="14"/>
    </row>
    <row r="245" spans="1:11" x14ac:dyDescent="0.25">
      <c r="A245" s="250">
        <v>44607</v>
      </c>
      <c r="B245" s="112" t="s">
        <v>11908</v>
      </c>
      <c r="C245" s="112">
        <v>174</v>
      </c>
      <c r="D245" s="112"/>
      <c r="E245" s="112">
        <v>418</v>
      </c>
      <c r="F245" s="14"/>
      <c r="G245" s="14"/>
    </row>
    <row r="246" spans="1:11" x14ac:dyDescent="0.25">
      <c r="A246" s="250">
        <v>44607</v>
      </c>
      <c r="B246" s="112" t="s">
        <v>11909</v>
      </c>
      <c r="C246" s="112">
        <v>310</v>
      </c>
      <c r="D246" s="112">
        <v>795.88</v>
      </c>
      <c r="E246" s="112"/>
      <c r="F246" s="14"/>
      <c r="G246" s="14"/>
    </row>
    <row r="247" spans="1:11" x14ac:dyDescent="0.25">
      <c r="A247" s="250">
        <v>44607</v>
      </c>
      <c r="B247" s="112" t="s">
        <v>11910</v>
      </c>
      <c r="C247" s="112">
        <v>53</v>
      </c>
      <c r="D247" s="112"/>
      <c r="E247" s="112">
        <v>133</v>
      </c>
      <c r="F247" s="14"/>
      <c r="G247" s="14"/>
    </row>
    <row r="248" spans="1:11" x14ac:dyDescent="0.25">
      <c r="A248" s="250">
        <v>44607</v>
      </c>
      <c r="B248" s="112" t="s">
        <v>11911</v>
      </c>
      <c r="C248" s="112">
        <v>120</v>
      </c>
      <c r="D248" s="112"/>
      <c r="E248" s="112">
        <v>299.2</v>
      </c>
      <c r="F248" s="14"/>
      <c r="G248" s="14"/>
    </row>
    <row r="249" spans="1:11" x14ac:dyDescent="0.25">
      <c r="A249" s="250">
        <v>44607</v>
      </c>
      <c r="B249" s="112" t="s">
        <v>11912</v>
      </c>
      <c r="C249" s="112">
        <v>30</v>
      </c>
      <c r="D249" s="112"/>
      <c r="E249" s="112">
        <v>68.599999999999994</v>
      </c>
      <c r="F249" s="14"/>
      <c r="G249" s="14"/>
    </row>
    <row r="250" spans="1:11" x14ac:dyDescent="0.25">
      <c r="A250" s="250">
        <v>44607</v>
      </c>
      <c r="B250" s="112" t="s">
        <v>11913</v>
      </c>
      <c r="C250" s="112">
        <v>448</v>
      </c>
      <c r="D250" s="112"/>
      <c r="E250" s="112">
        <v>1151.01</v>
      </c>
      <c r="F250" s="14"/>
      <c r="G250" s="14"/>
    </row>
    <row r="251" spans="1:11" x14ac:dyDescent="0.25">
      <c r="A251" s="250">
        <v>44607</v>
      </c>
      <c r="B251" s="112" t="s">
        <v>11914</v>
      </c>
      <c r="C251" s="112">
        <v>241</v>
      </c>
      <c r="D251" s="112"/>
      <c r="E251" s="112">
        <v>504.1</v>
      </c>
      <c r="F251" s="23"/>
    </row>
    <row r="252" spans="1:11" x14ac:dyDescent="0.25">
      <c r="A252" s="250">
        <v>44608</v>
      </c>
      <c r="B252" s="112" t="s">
        <v>11915</v>
      </c>
      <c r="C252" s="112">
        <v>132</v>
      </c>
      <c r="D252" s="112"/>
      <c r="E252" s="112">
        <v>269.5</v>
      </c>
      <c r="F252" s="23"/>
    </row>
    <row r="253" spans="1:11" x14ac:dyDescent="0.25">
      <c r="A253" s="250">
        <v>44608</v>
      </c>
      <c r="B253" s="112" t="s">
        <v>11916</v>
      </c>
      <c r="C253" s="112">
        <v>25</v>
      </c>
      <c r="D253" s="112">
        <v>75.77</v>
      </c>
      <c r="E253" s="112"/>
      <c r="F253" s="14"/>
      <c r="G253" s="14"/>
    </row>
    <row r="254" spans="1:11" x14ac:dyDescent="0.25">
      <c r="A254" s="250">
        <v>44608</v>
      </c>
      <c r="B254" s="112" t="s">
        <v>11917</v>
      </c>
      <c r="C254" s="112">
        <v>29</v>
      </c>
      <c r="D254" s="112"/>
      <c r="E254" s="112">
        <v>92.4</v>
      </c>
      <c r="F254" s="14"/>
      <c r="G254" s="14"/>
    </row>
    <row r="255" spans="1:11" x14ac:dyDescent="0.25">
      <c r="A255" s="250">
        <v>44608</v>
      </c>
      <c r="B255" s="112" t="s">
        <v>11918</v>
      </c>
      <c r="C255" s="112">
        <v>169</v>
      </c>
      <c r="D255" s="112"/>
      <c r="E255" s="112">
        <v>382.2</v>
      </c>
      <c r="F255" s="14"/>
      <c r="G255" s="14"/>
    </row>
    <row r="256" spans="1:11" x14ac:dyDescent="0.25">
      <c r="A256" s="250">
        <v>44608</v>
      </c>
      <c r="B256" s="112" t="s">
        <v>11919</v>
      </c>
      <c r="C256" s="112">
        <v>29</v>
      </c>
      <c r="D256" s="112"/>
      <c r="E256" s="112">
        <v>63.6</v>
      </c>
      <c r="F256" s="14"/>
      <c r="G256" s="14"/>
    </row>
    <row r="257" spans="1:11" x14ac:dyDescent="0.25">
      <c r="A257" s="250">
        <v>44608</v>
      </c>
      <c r="B257" s="112" t="s">
        <v>11920</v>
      </c>
      <c r="C257" s="112">
        <v>23</v>
      </c>
      <c r="D257" s="112">
        <v>81.180000000000007</v>
      </c>
      <c r="E257" s="112"/>
      <c r="F257" s="14"/>
      <c r="G257" s="14"/>
    </row>
    <row r="258" spans="1:11" x14ac:dyDescent="0.25">
      <c r="A258" s="250">
        <v>44608</v>
      </c>
      <c r="B258" s="112" t="s">
        <v>11921</v>
      </c>
      <c r="C258" s="112">
        <v>23</v>
      </c>
      <c r="D258" s="112">
        <v>60.27</v>
      </c>
      <c r="E258" s="112"/>
      <c r="F258" s="14"/>
      <c r="G258" s="14"/>
    </row>
    <row r="259" spans="1:11" x14ac:dyDescent="0.25">
      <c r="A259" s="250">
        <v>44608</v>
      </c>
      <c r="B259" s="112" t="s">
        <v>11922</v>
      </c>
      <c r="C259" s="112">
        <v>27</v>
      </c>
      <c r="D259" s="112"/>
      <c r="E259" s="112">
        <v>52.8</v>
      </c>
      <c r="F259" s="14"/>
      <c r="G259" s="14"/>
    </row>
    <row r="260" spans="1:11" x14ac:dyDescent="0.25">
      <c r="A260" s="250">
        <v>44608</v>
      </c>
      <c r="B260" s="112" t="s">
        <v>11923</v>
      </c>
      <c r="C260" s="112">
        <v>413</v>
      </c>
      <c r="D260" s="112"/>
      <c r="E260" s="112">
        <v>932.14</v>
      </c>
      <c r="F260" s="14"/>
      <c r="G260" s="14"/>
    </row>
    <row r="261" spans="1:11" x14ac:dyDescent="0.25">
      <c r="A261" s="250">
        <v>44608</v>
      </c>
      <c r="B261" s="112" t="s">
        <v>11924</v>
      </c>
      <c r="C261" s="112">
        <v>32</v>
      </c>
      <c r="D261" s="112"/>
      <c r="E261" s="112">
        <v>70.400000000000006</v>
      </c>
      <c r="F261" s="14"/>
      <c r="G261" s="14"/>
    </row>
    <row r="262" spans="1:11" x14ac:dyDescent="0.25">
      <c r="A262" s="250">
        <v>44608</v>
      </c>
      <c r="B262" s="112" t="s">
        <v>11925</v>
      </c>
      <c r="C262" s="112">
        <v>70</v>
      </c>
      <c r="D262" s="112">
        <v>180.99</v>
      </c>
      <c r="E262" s="112"/>
      <c r="F262" s="14"/>
      <c r="G262" s="14"/>
    </row>
    <row r="263" spans="1:11" x14ac:dyDescent="0.25">
      <c r="A263" s="250">
        <v>44608</v>
      </c>
      <c r="B263" s="112" t="s">
        <v>11926</v>
      </c>
      <c r="C263" s="112">
        <v>13</v>
      </c>
      <c r="D263" s="112"/>
      <c r="E263" s="112">
        <v>49</v>
      </c>
      <c r="F263" s="14"/>
      <c r="G263" s="14"/>
    </row>
    <row r="264" spans="1:11" x14ac:dyDescent="0.25">
      <c r="A264" s="250">
        <v>44608</v>
      </c>
      <c r="B264" s="112" t="s">
        <v>11927</v>
      </c>
      <c r="C264" s="112">
        <v>12</v>
      </c>
      <c r="D264" s="149"/>
      <c r="E264" s="112">
        <v>44</v>
      </c>
      <c r="F264" s="14"/>
      <c r="G264" s="14"/>
    </row>
    <row r="265" spans="1:11" x14ac:dyDescent="0.25">
      <c r="A265" s="250">
        <v>44608</v>
      </c>
      <c r="B265" s="112" t="s">
        <v>11928</v>
      </c>
      <c r="C265" s="149">
        <v>22</v>
      </c>
      <c r="D265" s="149"/>
      <c r="E265" s="112">
        <v>49</v>
      </c>
      <c r="F265" s="14"/>
      <c r="G265" s="14"/>
    </row>
    <row r="266" spans="1:11" x14ac:dyDescent="0.25">
      <c r="A266" s="250">
        <v>44608</v>
      </c>
      <c r="B266" s="149" t="s">
        <v>11929</v>
      </c>
      <c r="C266" s="149">
        <v>22</v>
      </c>
      <c r="D266" s="149"/>
      <c r="E266" s="149">
        <v>49</v>
      </c>
      <c r="F266" s="14"/>
      <c r="G266" s="14"/>
    </row>
    <row r="267" spans="1:11" x14ac:dyDescent="0.25">
      <c r="A267" s="250">
        <v>44608</v>
      </c>
      <c r="B267" s="149" t="s">
        <v>11930</v>
      </c>
      <c r="C267" s="149">
        <v>312</v>
      </c>
      <c r="D267" s="149"/>
      <c r="E267" s="149">
        <v>666.4</v>
      </c>
      <c r="F267" s="14"/>
      <c r="G267" s="14"/>
    </row>
    <row r="268" spans="1:11" x14ac:dyDescent="0.25">
      <c r="A268" s="250">
        <v>44608</v>
      </c>
      <c r="B268" s="149" t="s">
        <v>11931</v>
      </c>
      <c r="C268" s="149">
        <v>30</v>
      </c>
      <c r="D268" s="213">
        <v>75.77</v>
      </c>
      <c r="E268" s="218"/>
      <c r="F268" s="14"/>
      <c r="G268" s="14"/>
    </row>
    <row r="269" spans="1:11" x14ac:dyDescent="0.25">
      <c r="A269" s="250">
        <v>44608</v>
      </c>
      <c r="B269" s="149" t="s">
        <v>11932</v>
      </c>
      <c r="C269" s="149">
        <v>67</v>
      </c>
      <c r="D269" s="149"/>
      <c r="E269" s="213">
        <v>132.30000000000001</v>
      </c>
      <c r="F269" s="14"/>
      <c r="G269" s="14"/>
    </row>
    <row r="270" spans="1:11" x14ac:dyDescent="0.25">
      <c r="A270" s="285">
        <v>44609</v>
      </c>
      <c r="B270" s="149" t="s">
        <v>11933</v>
      </c>
      <c r="C270" s="149">
        <v>90</v>
      </c>
      <c r="D270" s="249"/>
      <c r="E270" s="218">
        <v>205.8</v>
      </c>
      <c r="F270" s="14"/>
      <c r="G270" s="14"/>
    </row>
    <row r="271" spans="1:11" x14ac:dyDescent="0.25">
      <c r="A271" s="285">
        <v>44609</v>
      </c>
      <c r="B271" s="149" t="s">
        <v>11934</v>
      </c>
      <c r="C271" s="149">
        <v>40</v>
      </c>
      <c r="D271" s="149">
        <v>108.24</v>
      </c>
      <c r="E271" s="149"/>
      <c r="F271" s="23"/>
    </row>
    <row r="272" spans="1:11" x14ac:dyDescent="0.25">
      <c r="A272" s="285">
        <v>44609</v>
      </c>
      <c r="B272" s="149" t="s">
        <v>11935</v>
      </c>
      <c r="C272" s="149">
        <v>226</v>
      </c>
      <c r="D272" s="149"/>
      <c r="E272" s="149">
        <v>498.09</v>
      </c>
      <c r="F272" s="14"/>
      <c r="G272" s="14"/>
      <c r="H272" s="14"/>
      <c r="I272" s="14"/>
      <c r="J272" s="14"/>
      <c r="K272" s="14"/>
    </row>
    <row r="273" spans="1:11" x14ac:dyDescent="0.25">
      <c r="A273" s="285">
        <v>44609</v>
      </c>
      <c r="B273" s="149" t="s">
        <v>11936</v>
      </c>
      <c r="C273" s="149">
        <v>119</v>
      </c>
      <c r="D273" s="149"/>
      <c r="E273" s="149">
        <v>264</v>
      </c>
      <c r="F273" s="14"/>
      <c r="G273" s="14"/>
      <c r="H273" s="14"/>
      <c r="I273" s="14"/>
      <c r="J273" s="14"/>
      <c r="K273" s="14"/>
    </row>
    <row r="274" spans="1:11" x14ac:dyDescent="0.25">
      <c r="A274" s="285">
        <v>44609</v>
      </c>
      <c r="B274" s="149" t="s">
        <v>11937</v>
      </c>
      <c r="C274" s="149">
        <v>58</v>
      </c>
      <c r="D274" s="149"/>
      <c r="E274" s="149">
        <v>123.2</v>
      </c>
      <c r="F274" s="14"/>
      <c r="G274" s="14"/>
      <c r="H274" s="14"/>
      <c r="I274" s="14"/>
      <c r="J274" s="14"/>
      <c r="K274" s="14"/>
    </row>
    <row r="275" spans="1:11" x14ac:dyDescent="0.25">
      <c r="A275" s="285">
        <v>44609</v>
      </c>
      <c r="B275" s="149" t="s">
        <v>11938</v>
      </c>
      <c r="C275" s="286">
        <v>158</v>
      </c>
      <c r="D275" s="149"/>
      <c r="E275" s="218">
        <v>330</v>
      </c>
      <c r="F275" s="14"/>
      <c r="G275" s="14"/>
      <c r="H275" s="14"/>
      <c r="I275" s="14"/>
      <c r="J275" s="14"/>
      <c r="K275" s="14"/>
    </row>
    <row r="276" spans="1:11" x14ac:dyDescent="0.25">
      <c r="A276" s="285">
        <v>44609</v>
      </c>
      <c r="B276" s="149" t="s">
        <v>11939</v>
      </c>
      <c r="C276" s="149">
        <v>41</v>
      </c>
      <c r="D276" s="149"/>
      <c r="E276" s="149">
        <v>93</v>
      </c>
      <c r="F276" s="14"/>
      <c r="G276" s="14"/>
      <c r="H276" s="14"/>
      <c r="I276" s="14"/>
      <c r="J276" s="14"/>
      <c r="K276" s="14"/>
    </row>
    <row r="277" spans="1:11" x14ac:dyDescent="0.25">
      <c r="A277" s="285">
        <v>44609</v>
      </c>
      <c r="B277" s="149" t="s">
        <v>11940</v>
      </c>
      <c r="C277" s="149">
        <v>25</v>
      </c>
      <c r="D277" s="149"/>
      <c r="E277" s="149">
        <v>68.599999999999994</v>
      </c>
      <c r="F277" s="14"/>
      <c r="G277" s="14"/>
      <c r="H277" s="14"/>
      <c r="I277" s="14"/>
      <c r="J277" s="14"/>
      <c r="K277" s="14"/>
    </row>
    <row r="278" spans="1:11" x14ac:dyDescent="0.25">
      <c r="A278" s="285">
        <v>44609</v>
      </c>
      <c r="B278" s="149" t="s">
        <v>11941</v>
      </c>
      <c r="C278" s="149">
        <v>150</v>
      </c>
      <c r="D278" s="149"/>
      <c r="E278" s="149">
        <v>362.7</v>
      </c>
      <c r="F278" s="14"/>
      <c r="G278" s="14"/>
      <c r="H278" s="14"/>
      <c r="I278" s="14"/>
      <c r="J278" s="14"/>
      <c r="K278" s="14"/>
    </row>
    <row r="279" spans="1:11" x14ac:dyDescent="0.25">
      <c r="A279" s="285">
        <v>44609</v>
      </c>
      <c r="B279" s="149" t="s">
        <v>11942</v>
      </c>
      <c r="C279" s="149">
        <v>37</v>
      </c>
      <c r="D279" s="149">
        <v>90.41</v>
      </c>
      <c r="E279" s="149"/>
      <c r="F279" s="14"/>
      <c r="G279" s="14"/>
      <c r="H279" s="14"/>
      <c r="I279" s="14"/>
      <c r="J279" s="14"/>
      <c r="K279" s="14"/>
    </row>
    <row r="280" spans="1:11" x14ac:dyDescent="0.25">
      <c r="A280" s="285">
        <v>44609</v>
      </c>
      <c r="B280" s="149" t="s">
        <v>11943</v>
      </c>
      <c r="C280" s="149">
        <v>15</v>
      </c>
      <c r="D280" s="213"/>
      <c r="E280" s="218">
        <v>44</v>
      </c>
      <c r="F280" s="14"/>
      <c r="G280" s="14"/>
      <c r="H280" s="14"/>
      <c r="I280" s="14"/>
      <c r="J280" s="14"/>
      <c r="K280" s="14"/>
    </row>
    <row r="281" spans="1:11" x14ac:dyDescent="0.25">
      <c r="A281" s="285">
        <v>44609</v>
      </c>
      <c r="B281" s="149" t="s">
        <v>11944</v>
      </c>
      <c r="C281" s="149">
        <v>15</v>
      </c>
      <c r="D281" s="149"/>
      <c r="E281" s="149">
        <v>44</v>
      </c>
      <c r="F281" s="14"/>
      <c r="G281" s="14"/>
      <c r="H281" s="14"/>
      <c r="I281" s="14"/>
      <c r="J281" s="14"/>
      <c r="K281" s="14"/>
    </row>
    <row r="282" spans="1:11" x14ac:dyDescent="0.25">
      <c r="A282" s="285">
        <v>44609</v>
      </c>
      <c r="B282" s="149" t="s">
        <v>11945</v>
      </c>
      <c r="C282" s="149">
        <v>17</v>
      </c>
      <c r="D282" s="149"/>
      <c r="E282" s="149">
        <v>44</v>
      </c>
      <c r="F282" s="14"/>
      <c r="G282" s="14"/>
      <c r="H282" s="14"/>
      <c r="I282" s="14"/>
      <c r="J282" s="14"/>
      <c r="K282" s="14"/>
    </row>
    <row r="283" spans="1:11" x14ac:dyDescent="0.25">
      <c r="A283" s="285">
        <v>44609</v>
      </c>
      <c r="B283" s="149" t="s">
        <v>11946</v>
      </c>
      <c r="C283" s="149">
        <v>50</v>
      </c>
      <c r="D283" s="149"/>
      <c r="E283" s="218">
        <v>144.31</v>
      </c>
      <c r="F283" s="287"/>
      <c r="G283" s="14"/>
      <c r="H283" s="232"/>
      <c r="I283" s="232"/>
      <c r="J283" s="232"/>
      <c r="K283" s="232"/>
    </row>
    <row r="284" spans="1:11" x14ac:dyDescent="0.25">
      <c r="A284" s="285">
        <v>44609</v>
      </c>
      <c r="B284" s="149" t="s">
        <v>11947</v>
      </c>
      <c r="C284" s="149">
        <v>25</v>
      </c>
      <c r="D284" s="149">
        <v>90</v>
      </c>
      <c r="E284" s="149"/>
      <c r="F284" s="14"/>
      <c r="G284" s="14"/>
      <c r="H284" s="14"/>
      <c r="I284" s="14"/>
      <c r="J284" s="14"/>
      <c r="K284" s="14"/>
    </row>
    <row r="285" spans="1:11" x14ac:dyDescent="0.25">
      <c r="A285" s="285">
        <v>44609</v>
      </c>
      <c r="B285" s="21" t="s">
        <v>11948</v>
      </c>
      <c r="C285" s="149">
        <v>24</v>
      </c>
      <c r="D285" s="149"/>
      <c r="E285" s="149">
        <v>48.4</v>
      </c>
      <c r="F285" s="14"/>
      <c r="G285" s="14"/>
      <c r="H285" s="14"/>
      <c r="I285" s="14"/>
      <c r="J285" s="14"/>
      <c r="K285" s="14"/>
    </row>
    <row r="286" spans="1:11" x14ac:dyDescent="0.25">
      <c r="A286" s="285">
        <v>44609</v>
      </c>
      <c r="B286" s="21" t="s">
        <v>11949</v>
      </c>
      <c r="C286" s="149">
        <v>45</v>
      </c>
      <c r="D286" s="149"/>
      <c r="E286" s="149">
        <v>96.8</v>
      </c>
      <c r="F286" s="14"/>
      <c r="G286" s="14"/>
      <c r="H286" s="14"/>
      <c r="I286" s="14"/>
      <c r="J286" s="14"/>
      <c r="K286" s="14"/>
    </row>
    <row r="287" spans="1:11" x14ac:dyDescent="0.25">
      <c r="A287" s="285">
        <v>44609</v>
      </c>
      <c r="B287" s="21" t="s">
        <v>11950</v>
      </c>
      <c r="C287" s="149">
        <v>211</v>
      </c>
      <c r="D287" s="149"/>
      <c r="E287" s="149">
        <v>440</v>
      </c>
      <c r="F287" s="14"/>
      <c r="G287" s="14"/>
      <c r="H287" s="14"/>
      <c r="I287" s="14"/>
      <c r="J287" s="14"/>
      <c r="K287" s="14"/>
    </row>
    <row r="288" spans="1:11" x14ac:dyDescent="0.25">
      <c r="A288" s="285">
        <v>44609</v>
      </c>
      <c r="B288" s="253" t="s">
        <v>11951</v>
      </c>
      <c r="C288" s="299">
        <v>496</v>
      </c>
      <c r="D288" s="304"/>
      <c r="E288" s="253">
        <v>973.94</v>
      </c>
      <c r="F288" s="14"/>
      <c r="G288" s="14"/>
      <c r="H288" s="14"/>
      <c r="I288" s="14"/>
      <c r="J288" s="14"/>
      <c r="K288" s="14"/>
    </row>
    <row r="289" spans="1:11" x14ac:dyDescent="0.25">
      <c r="A289" s="285">
        <v>44609</v>
      </c>
      <c r="B289" s="253" t="s">
        <v>11952</v>
      </c>
      <c r="C289" s="305">
        <v>29</v>
      </c>
      <c r="D289" s="304"/>
      <c r="E289" s="253">
        <v>61.6</v>
      </c>
      <c r="F289" s="23"/>
      <c r="H289" s="14"/>
      <c r="I289" s="270"/>
      <c r="J289" s="14"/>
      <c r="K289" s="14"/>
    </row>
    <row r="290" spans="1:11" x14ac:dyDescent="0.25">
      <c r="A290" s="285">
        <v>44609</v>
      </c>
      <c r="B290" s="253" t="s">
        <v>11953</v>
      </c>
      <c r="C290" s="283">
        <v>17</v>
      </c>
      <c r="D290" s="284">
        <v>54.12</v>
      </c>
      <c r="E290" s="253"/>
      <c r="F290" s="23"/>
      <c r="H290" s="14"/>
      <c r="I290" s="14"/>
      <c r="J290" s="14"/>
      <c r="K290" s="14"/>
    </row>
    <row r="291" spans="1:11" x14ac:dyDescent="0.25">
      <c r="A291" s="285">
        <v>44609</v>
      </c>
      <c r="B291" s="297" t="s">
        <v>11954</v>
      </c>
      <c r="C291" s="253">
        <v>185</v>
      </c>
      <c r="D291" s="282"/>
      <c r="E291" s="253">
        <v>390.6</v>
      </c>
      <c r="F291" s="14"/>
      <c r="G291" s="14"/>
      <c r="H291" s="14"/>
      <c r="I291" s="14"/>
      <c r="J291" s="14"/>
      <c r="K291" s="14"/>
    </row>
    <row r="292" spans="1:11" x14ac:dyDescent="0.25">
      <c r="A292" s="285">
        <v>44609</v>
      </c>
      <c r="B292" s="297" t="s">
        <v>11955</v>
      </c>
      <c r="C292" s="253">
        <v>100</v>
      </c>
      <c r="D292" s="282"/>
      <c r="E292" s="253">
        <v>323.39999999999998</v>
      </c>
      <c r="F292" s="14"/>
      <c r="G292" s="14"/>
      <c r="H292" s="14"/>
      <c r="I292" s="14"/>
      <c r="J292" s="14"/>
      <c r="K292" s="14"/>
    </row>
    <row r="293" spans="1:11" x14ac:dyDescent="0.25">
      <c r="A293" s="285">
        <v>44609</v>
      </c>
      <c r="B293" s="297" t="s">
        <v>11956</v>
      </c>
      <c r="C293" s="253">
        <v>456</v>
      </c>
      <c r="D293" s="306"/>
      <c r="E293" s="253">
        <v>1170.4000000000001</v>
      </c>
      <c r="F293" s="14"/>
      <c r="G293" s="14"/>
      <c r="H293" s="14"/>
      <c r="I293" s="14"/>
      <c r="J293" s="14"/>
      <c r="K293" s="14"/>
    </row>
    <row r="294" spans="1:11" x14ac:dyDescent="0.25">
      <c r="A294" s="285">
        <v>44609</v>
      </c>
      <c r="B294" s="297" t="s">
        <v>11957</v>
      </c>
      <c r="C294" s="253">
        <v>133</v>
      </c>
      <c r="D294" s="282"/>
      <c r="E294" s="253">
        <v>276.8</v>
      </c>
      <c r="F294" s="14"/>
      <c r="G294" s="14"/>
      <c r="H294" s="14"/>
      <c r="I294" s="14"/>
      <c r="J294" s="14"/>
      <c r="K294" s="14"/>
    </row>
    <row r="295" spans="1:11" x14ac:dyDescent="0.25">
      <c r="A295" s="285">
        <v>44609</v>
      </c>
      <c r="B295" s="297" t="s">
        <v>11958</v>
      </c>
      <c r="C295" s="253">
        <v>42</v>
      </c>
      <c r="D295" s="282"/>
      <c r="E295" s="253">
        <v>151.1</v>
      </c>
      <c r="F295" s="14"/>
      <c r="G295" s="14"/>
      <c r="H295" s="14"/>
      <c r="I295" s="14"/>
      <c r="J295" s="14"/>
      <c r="K295" s="14"/>
    </row>
    <row r="296" spans="1:11" x14ac:dyDescent="0.25">
      <c r="A296" s="285">
        <v>44609</v>
      </c>
      <c r="B296" s="297" t="s">
        <v>11959</v>
      </c>
      <c r="C296" s="253">
        <v>96</v>
      </c>
      <c r="D296" s="282"/>
      <c r="E296" s="253">
        <v>198</v>
      </c>
      <c r="F296" s="14"/>
      <c r="G296" s="14"/>
      <c r="H296" s="14"/>
      <c r="I296" s="14"/>
      <c r="J296" s="14"/>
      <c r="K296" s="14"/>
    </row>
    <row r="297" spans="1:11" x14ac:dyDescent="0.25">
      <c r="A297" s="285">
        <v>44609</v>
      </c>
      <c r="B297" s="297" t="s">
        <v>11960</v>
      </c>
      <c r="C297" s="253">
        <v>20</v>
      </c>
      <c r="D297" s="253">
        <v>54.12</v>
      </c>
      <c r="E297" s="253"/>
      <c r="F297" s="14"/>
      <c r="G297" s="14"/>
      <c r="H297" s="14"/>
      <c r="I297" s="14"/>
      <c r="J297" s="14"/>
      <c r="K297" s="14"/>
    </row>
    <row r="298" spans="1:11" x14ac:dyDescent="0.25">
      <c r="A298" s="20">
        <v>44610</v>
      </c>
      <c r="B298" s="297" t="s">
        <v>11961</v>
      </c>
      <c r="C298" s="253">
        <v>45</v>
      </c>
      <c r="D298" s="253">
        <v>92.4</v>
      </c>
      <c r="E298" s="253"/>
      <c r="F298" s="14"/>
      <c r="G298" s="14"/>
      <c r="H298" s="14"/>
      <c r="I298" s="14"/>
      <c r="J298" s="14"/>
      <c r="K298" s="14"/>
    </row>
    <row r="299" spans="1:11" x14ac:dyDescent="0.25">
      <c r="A299" s="20">
        <v>44610</v>
      </c>
      <c r="B299" s="297" t="s">
        <v>11962</v>
      </c>
      <c r="C299" s="253">
        <v>16</v>
      </c>
      <c r="D299" s="253">
        <v>67.040000000000006</v>
      </c>
      <c r="E299" s="253"/>
      <c r="F299" s="14"/>
      <c r="G299" s="14"/>
      <c r="H299" s="14"/>
      <c r="I299" s="14"/>
      <c r="J299" s="14"/>
      <c r="K299" s="14"/>
    </row>
    <row r="300" spans="1:11" x14ac:dyDescent="0.25">
      <c r="A300" s="20">
        <v>44610</v>
      </c>
      <c r="B300" s="297" t="s">
        <v>11963</v>
      </c>
      <c r="C300" s="253">
        <v>15</v>
      </c>
      <c r="D300" s="253"/>
      <c r="E300" s="253">
        <v>49</v>
      </c>
      <c r="F300" s="14"/>
      <c r="G300" s="14"/>
      <c r="H300" s="14"/>
      <c r="I300" s="14"/>
      <c r="J300" s="14"/>
      <c r="K300" s="14"/>
    </row>
    <row r="301" spans="1:11" x14ac:dyDescent="0.25">
      <c r="A301" s="20">
        <v>44610</v>
      </c>
      <c r="B301" s="297" t="s">
        <v>11964</v>
      </c>
      <c r="C301" s="253">
        <v>27</v>
      </c>
      <c r="D301" s="253">
        <v>75.77</v>
      </c>
      <c r="E301" s="253"/>
      <c r="F301" s="14"/>
      <c r="G301" s="14"/>
      <c r="H301" s="14"/>
      <c r="I301" s="14"/>
      <c r="J301" s="14"/>
      <c r="K301" s="14"/>
    </row>
    <row r="302" spans="1:11" x14ac:dyDescent="0.25">
      <c r="A302" s="20">
        <v>44610</v>
      </c>
      <c r="B302" s="253" t="s">
        <v>11965</v>
      </c>
      <c r="C302" s="300">
        <v>50</v>
      </c>
      <c r="D302" s="253">
        <v>84.38</v>
      </c>
      <c r="E302" s="253"/>
      <c r="F302" s="14"/>
      <c r="G302" s="14"/>
      <c r="H302" s="14"/>
      <c r="I302" s="14"/>
      <c r="J302" s="14"/>
      <c r="K302" s="14"/>
    </row>
    <row r="303" spans="1:11" x14ac:dyDescent="0.25">
      <c r="A303" s="20">
        <v>44610</v>
      </c>
      <c r="B303" s="253" t="s">
        <v>11966</v>
      </c>
      <c r="C303" s="138">
        <v>96</v>
      </c>
      <c r="D303" s="184"/>
      <c r="E303" s="253">
        <v>198</v>
      </c>
      <c r="F303" s="287"/>
      <c r="G303" s="14"/>
      <c r="H303" s="14"/>
      <c r="I303" s="14"/>
      <c r="J303" s="14"/>
      <c r="K303" s="14"/>
    </row>
    <row r="304" spans="1:11" x14ac:dyDescent="0.25">
      <c r="A304" s="20">
        <v>44610</v>
      </c>
      <c r="B304" s="253" t="s">
        <v>11967</v>
      </c>
      <c r="C304" s="138">
        <v>770</v>
      </c>
      <c r="D304" s="184"/>
      <c r="E304" s="253">
        <v>1473.56</v>
      </c>
      <c r="F304" s="14"/>
      <c r="G304" s="14"/>
      <c r="H304" s="14"/>
      <c r="I304" s="14"/>
      <c r="J304" s="14"/>
      <c r="K304" s="14"/>
    </row>
    <row r="305" spans="1:11" x14ac:dyDescent="0.25">
      <c r="A305" s="20">
        <v>44610</v>
      </c>
      <c r="B305" s="253" t="s">
        <v>11968</v>
      </c>
      <c r="C305" s="138">
        <v>19</v>
      </c>
      <c r="D305" s="184"/>
      <c r="E305" s="253">
        <v>44</v>
      </c>
      <c r="F305" s="14"/>
      <c r="G305" s="14"/>
      <c r="H305" s="14"/>
      <c r="I305" s="14"/>
      <c r="J305" s="14"/>
      <c r="K305" s="14"/>
    </row>
    <row r="306" spans="1:11" x14ac:dyDescent="0.25">
      <c r="A306" s="20">
        <v>44610</v>
      </c>
      <c r="B306" s="253" t="s">
        <v>11969</v>
      </c>
      <c r="C306" s="138">
        <v>32</v>
      </c>
      <c r="D306" s="284">
        <v>97.42</v>
      </c>
      <c r="E306" s="253"/>
      <c r="F306" s="14"/>
      <c r="G306" s="14"/>
      <c r="H306" s="14"/>
      <c r="I306" s="14"/>
      <c r="J306" s="14"/>
      <c r="K306" s="14"/>
    </row>
    <row r="307" spans="1:11" x14ac:dyDescent="0.25">
      <c r="A307" s="20">
        <v>44610</v>
      </c>
      <c r="B307" s="253" t="s">
        <v>11970</v>
      </c>
      <c r="C307" s="138">
        <v>1416</v>
      </c>
      <c r="D307" s="184"/>
      <c r="E307" s="253">
        <v>2707.76</v>
      </c>
      <c r="F307" s="23"/>
      <c r="H307" s="14"/>
      <c r="I307" s="14"/>
      <c r="J307" s="14"/>
      <c r="K307" s="14"/>
    </row>
    <row r="308" spans="1:11" x14ac:dyDescent="0.25">
      <c r="A308" s="20">
        <v>44610</v>
      </c>
      <c r="B308" s="253" t="s">
        <v>11971</v>
      </c>
      <c r="C308" s="138">
        <v>70</v>
      </c>
      <c r="D308" s="184"/>
      <c r="E308" s="253">
        <v>171.6</v>
      </c>
      <c r="F308" s="23"/>
      <c r="H308" s="14"/>
      <c r="I308" s="14"/>
      <c r="J308" s="14"/>
      <c r="K308" s="14"/>
    </row>
    <row r="309" spans="1:11" x14ac:dyDescent="0.25">
      <c r="A309" s="20">
        <v>44610</v>
      </c>
      <c r="B309" s="253" t="s">
        <v>11972</v>
      </c>
      <c r="C309" s="138">
        <v>207</v>
      </c>
      <c r="D309" s="184"/>
      <c r="E309" s="253">
        <v>677.6</v>
      </c>
      <c r="F309" s="14"/>
      <c r="G309" s="14"/>
      <c r="H309" s="14"/>
      <c r="I309" s="14"/>
      <c r="J309" s="14"/>
      <c r="K309" s="14"/>
    </row>
    <row r="310" spans="1:11" x14ac:dyDescent="0.25">
      <c r="A310" s="20">
        <v>44610</v>
      </c>
      <c r="B310" s="253" t="s">
        <v>11973</v>
      </c>
      <c r="C310" s="300">
        <v>21</v>
      </c>
      <c r="D310" s="253"/>
      <c r="E310" s="253">
        <v>48.4</v>
      </c>
      <c r="F310" s="14"/>
      <c r="G310" s="14"/>
      <c r="H310" s="14"/>
      <c r="I310" s="14"/>
      <c r="J310" s="14"/>
      <c r="K310" s="14"/>
    </row>
    <row r="311" spans="1:11" x14ac:dyDescent="0.25">
      <c r="A311" s="20">
        <v>44610</v>
      </c>
      <c r="B311" s="253" t="s">
        <v>11974</v>
      </c>
      <c r="C311" s="300">
        <v>49</v>
      </c>
      <c r="D311" s="253">
        <v>151.54</v>
      </c>
      <c r="E311" s="253"/>
      <c r="F311" s="14"/>
      <c r="G311" s="14"/>
      <c r="H311" s="14"/>
      <c r="I311" s="14"/>
      <c r="J311" s="14"/>
      <c r="K311" s="14"/>
    </row>
    <row r="312" spans="1:11" x14ac:dyDescent="0.25">
      <c r="A312" s="20">
        <v>44610</v>
      </c>
      <c r="B312" s="253" t="s">
        <v>11975</v>
      </c>
      <c r="C312" s="300">
        <v>50</v>
      </c>
      <c r="D312" s="253">
        <v>151.54</v>
      </c>
      <c r="E312" s="253"/>
      <c r="F312" s="14"/>
      <c r="G312" s="14"/>
      <c r="H312" s="14"/>
      <c r="I312" s="14"/>
      <c r="J312" s="14"/>
      <c r="K312" s="14"/>
    </row>
    <row r="313" spans="1:11" x14ac:dyDescent="0.25">
      <c r="A313" s="20">
        <v>44610</v>
      </c>
      <c r="B313" s="253" t="s">
        <v>11976</v>
      </c>
      <c r="C313" s="300">
        <v>307</v>
      </c>
      <c r="D313" s="253"/>
      <c r="E313" s="253">
        <v>678.3</v>
      </c>
      <c r="F313" s="14"/>
      <c r="G313" s="14"/>
      <c r="H313" s="14"/>
      <c r="I313" s="14"/>
      <c r="J313" s="14"/>
      <c r="K313" s="14"/>
    </row>
    <row r="314" spans="1:11" x14ac:dyDescent="0.25">
      <c r="A314" s="20">
        <v>44610</v>
      </c>
      <c r="B314" s="253" t="s">
        <v>11977</v>
      </c>
      <c r="C314" s="138">
        <v>506</v>
      </c>
      <c r="D314" s="184"/>
      <c r="E314" s="253">
        <v>1021.68</v>
      </c>
      <c r="F314" s="14"/>
      <c r="G314" s="14"/>
      <c r="H314" s="14"/>
      <c r="I314" s="14"/>
      <c r="J314" s="14"/>
      <c r="K314" s="14"/>
    </row>
    <row r="315" spans="1:11" x14ac:dyDescent="0.25">
      <c r="A315" s="20">
        <v>44610</v>
      </c>
      <c r="B315" s="253" t="s">
        <v>11978</v>
      </c>
      <c r="C315" s="138">
        <v>45</v>
      </c>
      <c r="D315" s="284">
        <v>132.59</v>
      </c>
      <c r="E315" s="253"/>
      <c r="F315" s="14"/>
      <c r="G315" s="14"/>
      <c r="H315" s="14"/>
      <c r="I315" s="14"/>
      <c r="J315" s="14"/>
      <c r="K315" s="14"/>
    </row>
    <row r="316" spans="1:11" x14ac:dyDescent="0.25">
      <c r="A316" s="20">
        <v>44610</v>
      </c>
      <c r="B316" s="253" t="s">
        <v>11979</v>
      </c>
      <c r="C316" s="138">
        <v>48</v>
      </c>
      <c r="D316" s="184"/>
      <c r="E316" s="253">
        <v>107.8</v>
      </c>
      <c r="F316" s="287"/>
      <c r="G316" s="14"/>
      <c r="H316" s="14"/>
      <c r="I316" s="14"/>
      <c r="J316" s="14"/>
      <c r="K316" s="14"/>
    </row>
    <row r="317" spans="1:11" x14ac:dyDescent="0.25">
      <c r="A317" s="20">
        <v>44610</v>
      </c>
      <c r="B317" s="253" t="s">
        <v>11980</v>
      </c>
      <c r="C317" s="138">
        <v>190</v>
      </c>
      <c r="D317" s="184"/>
      <c r="E317" s="253">
        <v>647.91999999999996</v>
      </c>
      <c r="F317" s="14"/>
      <c r="G317" s="14"/>
      <c r="H317" s="14"/>
      <c r="I317" s="14"/>
      <c r="J317" s="14"/>
      <c r="K317" s="14"/>
    </row>
    <row r="318" spans="1:11" x14ac:dyDescent="0.25">
      <c r="A318" s="20">
        <v>44610</v>
      </c>
      <c r="B318" s="253" t="s">
        <v>11981</v>
      </c>
      <c r="C318" s="138">
        <v>132</v>
      </c>
      <c r="D318" s="307"/>
      <c r="E318" s="253">
        <v>242</v>
      </c>
      <c r="F318" s="271"/>
      <c r="G318" s="14"/>
      <c r="H318" s="14"/>
      <c r="I318" s="14"/>
      <c r="J318" s="14"/>
      <c r="K318" s="14"/>
    </row>
    <row r="319" spans="1:11" x14ac:dyDescent="0.25">
      <c r="A319" s="6">
        <v>44610</v>
      </c>
      <c r="B319" s="301" t="s">
        <v>11982</v>
      </c>
      <c r="C319" s="7">
        <v>5</v>
      </c>
      <c r="D319" s="7"/>
      <c r="E319" s="301">
        <v>1136.52</v>
      </c>
      <c r="F319" s="14"/>
      <c r="G319" s="14"/>
      <c r="H319" s="14"/>
      <c r="I319" s="14"/>
      <c r="J319" s="14"/>
      <c r="K319" s="14"/>
    </row>
    <row r="320" spans="1:11" x14ac:dyDescent="0.25">
      <c r="A320" s="6">
        <v>44610</v>
      </c>
      <c r="B320" s="7" t="s">
        <v>11983</v>
      </c>
      <c r="C320" s="7">
        <v>50</v>
      </c>
      <c r="D320" s="301"/>
      <c r="E320" s="7">
        <v>137.19999999999999</v>
      </c>
      <c r="F320" s="14"/>
      <c r="G320" s="14"/>
      <c r="H320" s="14"/>
      <c r="I320" s="14"/>
      <c r="J320" s="14"/>
      <c r="K320" s="14"/>
    </row>
    <row r="321" spans="1:11" x14ac:dyDescent="0.25">
      <c r="A321" s="6">
        <v>44610</v>
      </c>
      <c r="B321" s="7" t="s">
        <v>11984</v>
      </c>
      <c r="C321" s="7">
        <v>56</v>
      </c>
      <c r="D321" s="7"/>
      <c r="E321" s="7">
        <v>97.9</v>
      </c>
      <c r="F321" s="111"/>
      <c r="G321" s="14"/>
      <c r="H321" s="14"/>
      <c r="I321" s="14"/>
      <c r="J321" s="14"/>
      <c r="K321" s="14"/>
    </row>
    <row r="322" spans="1:11" x14ac:dyDescent="0.25">
      <c r="A322" s="6">
        <v>44610</v>
      </c>
      <c r="B322" s="7" t="s">
        <v>11985</v>
      </c>
      <c r="C322" s="7">
        <v>11</v>
      </c>
      <c r="D322" s="7"/>
      <c r="E322" s="7">
        <v>44</v>
      </c>
      <c r="F322" s="111"/>
      <c r="G322" s="14"/>
      <c r="H322" s="14"/>
      <c r="I322" s="14"/>
      <c r="J322" s="14"/>
      <c r="K322" s="14"/>
    </row>
    <row r="323" spans="1:11" x14ac:dyDescent="0.25">
      <c r="A323" s="6">
        <v>44610</v>
      </c>
      <c r="B323" s="7" t="s">
        <v>11986</v>
      </c>
      <c r="C323" s="7">
        <v>90</v>
      </c>
      <c r="D323" s="7"/>
      <c r="E323" s="7">
        <v>224.4</v>
      </c>
      <c r="F323" s="111"/>
      <c r="G323" s="14"/>
      <c r="H323" s="14"/>
      <c r="I323" s="14"/>
      <c r="J323" s="14"/>
      <c r="K323" s="14"/>
    </row>
    <row r="324" spans="1:11" x14ac:dyDescent="0.25">
      <c r="A324" s="6">
        <v>44610</v>
      </c>
      <c r="B324" s="7" t="s">
        <v>11987</v>
      </c>
      <c r="C324" s="7">
        <v>270</v>
      </c>
      <c r="D324" s="301"/>
      <c r="E324" s="7">
        <v>726.1</v>
      </c>
      <c r="F324" s="111"/>
      <c r="G324" s="14"/>
      <c r="H324" s="14"/>
      <c r="I324" s="14"/>
      <c r="J324" s="14"/>
      <c r="K324" s="14"/>
    </row>
    <row r="325" spans="1:11" x14ac:dyDescent="0.25">
      <c r="A325" s="6">
        <v>44610</v>
      </c>
      <c r="B325" s="7" t="s">
        <v>11988</v>
      </c>
      <c r="C325" s="301">
        <v>265</v>
      </c>
      <c r="D325" s="7"/>
      <c r="E325" s="7">
        <v>562</v>
      </c>
      <c r="F325" s="111"/>
      <c r="G325" s="14"/>
      <c r="H325" s="14"/>
      <c r="I325" s="14"/>
      <c r="J325" s="14"/>
      <c r="K325" s="14"/>
    </row>
    <row r="326" spans="1:11" x14ac:dyDescent="0.25">
      <c r="A326" s="6">
        <v>44610</v>
      </c>
      <c r="B326" s="7" t="s">
        <v>11989</v>
      </c>
      <c r="C326" s="7">
        <v>93</v>
      </c>
      <c r="D326" s="301"/>
      <c r="E326" s="7">
        <v>193.6</v>
      </c>
      <c r="F326" s="111"/>
      <c r="G326" s="14"/>
      <c r="H326" s="14"/>
      <c r="I326" s="14"/>
      <c r="J326" s="14"/>
      <c r="K326" s="14"/>
    </row>
    <row r="327" spans="1:11" x14ac:dyDescent="0.25">
      <c r="A327" s="6">
        <v>44610</v>
      </c>
      <c r="B327" s="7" t="s">
        <v>11990</v>
      </c>
      <c r="C327" s="7">
        <v>24</v>
      </c>
      <c r="D327" s="7">
        <v>75.77</v>
      </c>
      <c r="E327" s="7"/>
      <c r="F327" s="111"/>
      <c r="H327" s="14"/>
      <c r="I327" s="14"/>
      <c r="J327" s="14"/>
      <c r="K327" s="14"/>
    </row>
    <row r="328" spans="1:11" x14ac:dyDescent="0.25">
      <c r="A328" s="6">
        <v>44610</v>
      </c>
      <c r="B328" s="7" t="s">
        <v>11991</v>
      </c>
      <c r="C328" s="7">
        <v>24</v>
      </c>
      <c r="D328" s="7">
        <v>64.94</v>
      </c>
      <c r="E328" s="7"/>
      <c r="F328" s="111"/>
      <c r="G328" s="14"/>
      <c r="H328" s="14"/>
      <c r="I328" s="14"/>
      <c r="J328" s="14"/>
      <c r="K328" s="14"/>
    </row>
    <row r="329" spans="1:11" x14ac:dyDescent="0.25">
      <c r="A329" s="6">
        <v>44610</v>
      </c>
      <c r="B329" s="7" t="s">
        <v>11992</v>
      </c>
      <c r="C329" s="7">
        <v>39</v>
      </c>
      <c r="D329" s="7">
        <v>113.65</v>
      </c>
      <c r="E329" s="7"/>
      <c r="F329" s="111"/>
      <c r="G329" s="14"/>
      <c r="H329" s="14"/>
      <c r="I329" s="14"/>
      <c r="J329" s="14"/>
      <c r="K329" s="14"/>
    </row>
    <row r="330" spans="1:11" x14ac:dyDescent="0.25">
      <c r="A330" s="6">
        <v>44613</v>
      </c>
      <c r="B330" s="7" t="s">
        <v>11993</v>
      </c>
      <c r="C330" s="21">
        <v>520</v>
      </c>
      <c r="D330" s="38">
        <v>1588.73</v>
      </c>
      <c r="E330" s="38"/>
      <c r="F330" s="111"/>
      <c r="G330" s="14"/>
      <c r="H330" s="14"/>
      <c r="I330" s="14"/>
      <c r="J330" s="14"/>
      <c r="K330" s="14"/>
    </row>
    <row r="331" spans="1:11" x14ac:dyDescent="0.25">
      <c r="A331" s="6">
        <v>44613</v>
      </c>
      <c r="B331" s="7" t="s">
        <v>11994</v>
      </c>
      <c r="C331" s="7">
        <v>132</v>
      </c>
      <c r="D331" s="7"/>
      <c r="E331" s="7">
        <v>294.8</v>
      </c>
      <c r="F331" s="111"/>
      <c r="G331" s="14"/>
      <c r="H331" s="14"/>
      <c r="I331" s="14"/>
      <c r="J331" s="14"/>
      <c r="K331" s="14"/>
    </row>
    <row r="332" spans="1:11" x14ac:dyDescent="0.25">
      <c r="A332" s="6">
        <v>44613</v>
      </c>
      <c r="B332" s="7" t="s">
        <v>11995</v>
      </c>
      <c r="C332" s="7">
        <v>42</v>
      </c>
      <c r="D332" s="7"/>
      <c r="E332" s="7">
        <v>103.55</v>
      </c>
      <c r="F332" s="111"/>
      <c r="G332" s="14"/>
      <c r="H332" s="14"/>
      <c r="I332" s="14"/>
      <c r="J332" s="14"/>
      <c r="K332" s="14"/>
    </row>
    <row r="333" spans="1:11" x14ac:dyDescent="0.25">
      <c r="A333" s="6">
        <v>44613</v>
      </c>
      <c r="B333" s="7" t="s">
        <v>11996</v>
      </c>
      <c r="C333" s="7">
        <v>33</v>
      </c>
      <c r="D333" s="7">
        <v>97.42</v>
      </c>
      <c r="E333" s="38"/>
      <c r="F333" s="292"/>
      <c r="G333" s="14"/>
      <c r="H333" s="14"/>
      <c r="I333" s="14"/>
      <c r="J333" s="14"/>
      <c r="K333" s="14"/>
    </row>
    <row r="334" spans="1:11" x14ac:dyDescent="0.25">
      <c r="A334" s="6">
        <v>44613</v>
      </c>
      <c r="B334" s="7" t="s">
        <v>11997</v>
      </c>
      <c r="C334" s="7">
        <v>30</v>
      </c>
      <c r="D334" s="7">
        <v>108.24</v>
      </c>
      <c r="E334" s="7"/>
      <c r="F334" s="111"/>
      <c r="G334" s="14"/>
      <c r="H334" s="14"/>
      <c r="I334" s="14"/>
      <c r="J334" s="14"/>
      <c r="K334" s="14"/>
    </row>
    <row r="335" spans="1:11" x14ac:dyDescent="0.25">
      <c r="A335" s="6">
        <v>44613</v>
      </c>
      <c r="B335" s="7" t="s">
        <v>11998</v>
      </c>
      <c r="C335" s="7">
        <v>12</v>
      </c>
      <c r="D335" s="7"/>
      <c r="E335" s="7">
        <v>30.87</v>
      </c>
      <c r="F335" s="111"/>
      <c r="G335" s="14"/>
      <c r="H335" s="14"/>
      <c r="I335" s="14"/>
      <c r="J335" s="14"/>
      <c r="K335" s="14"/>
    </row>
    <row r="336" spans="1:11" x14ac:dyDescent="0.25">
      <c r="A336" s="6">
        <v>44613</v>
      </c>
      <c r="B336" s="7" t="s">
        <v>11999</v>
      </c>
      <c r="C336" s="7">
        <v>336</v>
      </c>
      <c r="D336" s="7"/>
      <c r="E336" s="7">
        <v>891</v>
      </c>
      <c r="F336" s="111"/>
      <c r="G336" s="14"/>
      <c r="H336" s="14"/>
      <c r="I336" s="14"/>
      <c r="J336" s="14"/>
      <c r="K336" s="14"/>
    </row>
    <row r="337" spans="1:11" x14ac:dyDescent="0.25">
      <c r="A337" s="6">
        <v>44613</v>
      </c>
      <c r="B337" s="7" t="s">
        <v>12000</v>
      </c>
      <c r="C337" s="7">
        <v>35</v>
      </c>
      <c r="D337" s="7">
        <v>125.29</v>
      </c>
      <c r="E337" s="7"/>
      <c r="F337" s="111"/>
      <c r="G337" s="14"/>
      <c r="H337" s="14"/>
      <c r="I337" s="14"/>
      <c r="J337" s="14"/>
      <c r="K337" s="14"/>
    </row>
    <row r="338" spans="1:11" x14ac:dyDescent="0.25">
      <c r="A338" s="6">
        <v>44613</v>
      </c>
      <c r="B338" s="7" t="s">
        <v>12001</v>
      </c>
      <c r="C338" s="7">
        <v>30</v>
      </c>
      <c r="D338" s="7">
        <v>84.38</v>
      </c>
      <c r="E338" s="7"/>
      <c r="F338" s="292" t="s">
        <v>12031</v>
      </c>
      <c r="G338" s="14"/>
      <c r="H338" s="14"/>
      <c r="I338" s="14"/>
      <c r="J338" s="14"/>
      <c r="K338" s="14"/>
    </row>
    <row r="339" spans="1:11" x14ac:dyDescent="0.25">
      <c r="A339" s="6">
        <v>44613</v>
      </c>
      <c r="B339" s="7" t="s">
        <v>12003</v>
      </c>
      <c r="C339" s="7">
        <v>50</v>
      </c>
      <c r="D339" s="7"/>
      <c r="E339" s="7">
        <v>123.2</v>
      </c>
      <c r="F339" s="111"/>
      <c r="G339" s="14"/>
      <c r="H339" s="14"/>
      <c r="I339" s="14"/>
      <c r="J339" s="14"/>
      <c r="K339" s="14"/>
    </row>
    <row r="340" spans="1:11" x14ac:dyDescent="0.25">
      <c r="A340" s="6">
        <v>44613</v>
      </c>
      <c r="B340" s="7" t="s">
        <v>12004</v>
      </c>
      <c r="C340" s="7">
        <v>108</v>
      </c>
      <c r="D340" s="301">
        <v>313.89999999999998</v>
      </c>
      <c r="E340" s="7"/>
      <c r="F340" s="111"/>
      <c r="G340" s="14"/>
      <c r="H340" s="14"/>
      <c r="I340" s="14"/>
      <c r="J340" s="14"/>
      <c r="K340" s="14"/>
    </row>
    <row r="341" spans="1:11" x14ac:dyDescent="0.25">
      <c r="A341" s="6">
        <v>44613</v>
      </c>
      <c r="B341" s="7" t="s">
        <v>12005</v>
      </c>
      <c r="C341" s="7">
        <v>1852</v>
      </c>
      <c r="D341" s="7"/>
      <c r="E341" s="302">
        <v>3246.74</v>
      </c>
      <c r="F341" s="111"/>
      <c r="G341" s="14"/>
      <c r="H341" s="14"/>
      <c r="I341" s="14"/>
      <c r="J341" s="14"/>
      <c r="K341" s="14"/>
    </row>
    <row r="342" spans="1:11" x14ac:dyDescent="0.25">
      <c r="A342" s="6">
        <v>44613</v>
      </c>
      <c r="B342" s="7" t="s">
        <v>12006</v>
      </c>
      <c r="C342" s="21">
        <v>300</v>
      </c>
      <c r="D342" s="7">
        <v>795.56</v>
      </c>
      <c r="E342" s="7"/>
      <c r="F342" s="111"/>
      <c r="G342" s="14"/>
      <c r="H342" s="14"/>
      <c r="I342" s="14"/>
      <c r="J342" s="14"/>
      <c r="K342" s="14"/>
    </row>
    <row r="343" spans="1:11" x14ac:dyDescent="0.25">
      <c r="A343" s="6">
        <v>44613</v>
      </c>
      <c r="B343" s="7" t="s">
        <v>12007</v>
      </c>
      <c r="C343" s="21">
        <v>74</v>
      </c>
      <c r="D343" s="7">
        <v>151.54</v>
      </c>
      <c r="E343" s="7"/>
      <c r="F343" s="111"/>
      <c r="G343" s="14"/>
      <c r="H343" s="14"/>
      <c r="I343" s="14"/>
      <c r="J343" s="14"/>
      <c r="K343" s="14"/>
    </row>
    <row r="344" spans="1:11" x14ac:dyDescent="0.25">
      <c r="A344" s="6">
        <v>44613</v>
      </c>
      <c r="B344" s="7" t="s">
        <v>12008</v>
      </c>
      <c r="C344" s="7">
        <v>312</v>
      </c>
      <c r="D344" s="7">
        <v>771.21</v>
      </c>
      <c r="E344" s="7"/>
      <c r="F344" s="111"/>
      <c r="G344" s="14"/>
      <c r="H344" s="14"/>
      <c r="I344" s="14"/>
      <c r="J344" s="14"/>
      <c r="K344" s="14"/>
    </row>
    <row r="345" spans="1:11" x14ac:dyDescent="0.25">
      <c r="A345" s="6">
        <v>44613</v>
      </c>
      <c r="B345" s="7" t="s">
        <v>12009</v>
      </c>
      <c r="C345" s="7">
        <v>71</v>
      </c>
      <c r="D345" s="7"/>
      <c r="E345" s="7">
        <v>154</v>
      </c>
      <c r="F345" s="111"/>
      <c r="G345" s="14"/>
      <c r="H345" s="14"/>
      <c r="I345" s="14"/>
      <c r="J345" s="14"/>
      <c r="K345" s="14"/>
    </row>
    <row r="346" spans="1:11" x14ac:dyDescent="0.25">
      <c r="A346" s="6">
        <v>44613</v>
      </c>
      <c r="B346" s="7" t="s">
        <v>12010</v>
      </c>
      <c r="C346" s="7">
        <v>60</v>
      </c>
      <c r="D346" s="7"/>
      <c r="E346" s="7">
        <v>137.19999999999999</v>
      </c>
      <c r="F346" s="111"/>
      <c r="H346" s="14"/>
      <c r="I346" s="14"/>
      <c r="J346" s="14"/>
      <c r="K346" s="14"/>
    </row>
    <row r="347" spans="1:11" x14ac:dyDescent="0.25">
      <c r="A347" s="6">
        <v>44613</v>
      </c>
      <c r="B347" s="7" t="s">
        <v>12011</v>
      </c>
      <c r="C347" s="7">
        <v>109</v>
      </c>
      <c r="D347" s="7"/>
      <c r="E347" s="7">
        <v>259.60000000000002</v>
      </c>
      <c r="F347" s="111"/>
      <c r="H347" s="14"/>
      <c r="I347" s="14"/>
      <c r="J347" s="14"/>
      <c r="K347" s="14"/>
    </row>
    <row r="348" spans="1:11" x14ac:dyDescent="0.25">
      <c r="A348" s="6">
        <v>44613</v>
      </c>
      <c r="B348" s="7" t="s">
        <v>12012</v>
      </c>
      <c r="C348" s="7">
        <v>45</v>
      </c>
      <c r="D348" s="7"/>
      <c r="E348" s="7">
        <v>105.6</v>
      </c>
      <c r="F348" s="111"/>
      <c r="G348" s="14"/>
      <c r="H348" s="14"/>
      <c r="I348" s="14"/>
      <c r="J348" s="14"/>
      <c r="K348" s="14"/>
    </row>
    <row r="349" spans="1:11" x14ac:dyDescent="0.25">
      <c r="A349" s="6">
        <v>44613</v>
      </c>
      <c r="B349" s="7" t="s">
        <v>12013</v>
      </c>
      <c r="C349" s="7">
        <v>109</v>
      </c>
      <c r="D349" s="7"/>
      <c r="E349" s="7">
        <v>228.8</v>
      </c>
      <c r="F349" s="111"/>
      <c r="G349" s="14"/>
      <c r="H349" s="14"/>
      <c r="I349" s="14"/>
      <c r="J349" s="14"/>
      <c r="K349" s="14"/>
    </row>
    <row r="350" spans="1:11" x14ac:dyDescent="0.25">
      <c r="A350" s="6">
        <v>44613</v>
      </c>
      <c r="B350" s="7" t="s">
        <v>12014</v>
      </c>
      <c r="C350" s="7">
        <v>150</v>
      </c>
      <c r="D350" s="7">
        <v>632.39</v>
      </c>
      <c r="E350" s="7"/>
      <c r="F350" s="292" t="s">
        <v>1095</v>
      </c>
      <c r="G350" s="14"/>
      <c r="H350" s="14"/>
      <c r="I350" s="14"/>
      <c r="J350" s="14"/>
      <c r="K350" s="14"/>
    </row>
    <row r="351" spans="1:11" x14ac:dyDescent="0.25">
      <c r="A351" s="6">
        <v>44613</v>
      </c>
      <c r="B351" s="7" t="s">
        <v>12015</v>
      </c>
      <c r="C351" s="7">
        <v>116</v>
      </c>
      <c r="D351" s="7">
        <v>299.63</v>
      </c>
      <c r="E351" s="7"/>
      <c r="F351" s="111"/>
      <c r="G351" s="14"/>
      <c r="H351" s="14"/>
      <c r="I351" s="14"/>
      <c r="J351" s="14"/>
      <c r="K351" s="14"/>
    </row>
    <row r="352" spans="1:11" x14ac:dyDescent="0.25">
      <c r="A352" s="6">
        <v>44613</v>
      </c>
      <c r="B352" s="7" t="s">
        <v>12016</v>
      </c>
      <c r="C352" s="7">
        <v>950</v>
      </c>
      <c r="D352" s="301"/>
      <c r="E352" s="38">
        <v>1535.6</v>
      </c>
      <c r="G352" s="14"/>
      <c r="H352" s="14"/>
      <c r="I352" s="14"/>
      <c r="J352" s="14"/>
      <c r="K352" s="14"/>
    </row>
    <row r="353" spans="1:11" x14ac:dyDescent="0.25">
      <c r="A353" s="6">
        <v>44613</v>
      </c>
      <c r="B353" s="7" t="s">
        <v>12017</v>
      </c>
      <c r="C353" s="7">
        <v>25</v>
      </c>
      <c r="D353" s="7"/>
      <c r="E353" s="7">
        <v>58.52</v>
      </c>
      <c r="F353" s="111"/>
      <c r="G353" s="14"/>
      <c r="H353" s="14"/>
      <c r="I353" s="14"/>
      <c r="J353" s="14"/>
      <c r="K353" s="14"/>
    </row>
    <row r="354" spans="1:11" x14ac:dyDescent="0.25">
      <c r="A354" s="6">
        <v>44613</v>
      </c>
      <c r="B354" s="7" t="s">
        <v>12018</v>
      </c>
      <c r="C354" s="7">
        <v>49</v>
      </c>
      <c r="D354" s="7"/>
      <c r="E354" s="7">
        <v>151.9</v>
      </c>
      <c r="F354" s="111"/>
      <c r="G354" s="14"/>
      <c r="H354" s="14"/>
      <c r="I354" s="14"/>
      <c r="J354" s="14"/>
      <c r="K354" s="14"/>
    </row>
    <row r="355" spans="1:11" x14ac:dyDescent="0.25">
      <c r="A355" s="6">
        <v>44613</v>
      </c>
      <c r="B355" s="7" t="s">
        <v>12019</v>
      </c>
      <c r="C355" s="7">
        <v>35</v>
      </c>
      <c r="D355" s="301">
        <v>84.38</v>
      </c>
      <c r="E355" s="38"/>
      <c r="F355" s="111"/>
      <c r="G355" s="14"/>
      <c r="H355" s="14"/>
      <c r="I355" s="14"/>
      <c r="J355" s="14"/>
      <c r="K355" s="14"/>
    </row>
    <row r="356" spans="1:11" x14ac:dyDescent="0.25">
      <c r="A356" s="6">
        <v>44613</v>
      </c>
      <c r="B356" s="7" t="s">
        <v>12020</v>
      </c>
      <c r="C356" s="7">
        <v>41</v>
      </c>
      <c r="D356" s="7"/>
      <c r="E356" s="301">
        <v>92.4</v>
      </c>
      <c r="F356" s="111"/>
      <c r="G356" s="14"/>
      <c r="H356" s="14"/>
      <c r="I356" s="14"/>
      <c r="J356" s="14"/>
      <c r="K356" s="14"/>
    </row>
    <row r="357" spans="1:11" x14ac:dyDescent="0.25">
      <c r="A357" s="6">
        <v>44613</v>
      </c>
      <c r="B357" s="7" t="s">
        <v>12021</v>
      </c>
      <c r="C357" s="7">
        <v>16</v>
      </c>
      <c r="D357" s="301">
        <v>54.12</v>
      </c>
      <c r="E357" s="7"/>
      <c r="F357" s="111"/>
      <c r="G357" s="14"/>
      <c r="H357" s="14"/>
      <c r="I357" s="14"/>
      <c r="J357" s="14"/>
      <c r="K357" s="14"/>
    </row>
    <row r="358" spans="1:11" x14ac:dyDescent="0.25">
      <c r="A358" s="6">
        <v>44613</v>
      </c>
      <c r="B358" s="7" t="s">
        <v>12022</v>
      </c>
      <c r="C358" s="7">
        <v>24</v>
      </c>
      <c r="D358" s="303"/>
      <c r="E358" s="7">
        <v>52.8</v>
      </c>
      <c r="F358" s="111"/>
      <c r="G358" s="14"/>
      <c r="H358" s="14"/>
      <c r="I358" s="14"/>
      <c r="J358" s="14"/>
      <c r="K358" s="14"/>
    </row>
    <row r="359" spans="1:11" ht="15.75" thickBot="1" x14ac:dyDescent="0.3">
      <c r="A359" s="6">
        <v>44613</v>
      </c>
      <c r="B359" s="7" t="s">
        <v>12023</v>
      </c>
      <c r="C359" s="7">
        <v>35</v>
      </c>
      <c r="D359" s="7"/>
      <c r="E359" s="7">
        <v>92.4</v>
      </c>
      <c r="F359" s="111"/>
      <c r="G359" s="14"/>
      <c r="H359" s="14"/>
      <c r="I359" s="14"/>
      <c r="J359" s="14"/>
      <c r="K359" s="14"/>
    </row>
    <row r="360" spans="1:11" ht="15.75" thickBot="1" x14ac:dyDescent="0.3">
      <c r="A360" s="20">
        <v>44613</v>
      </c>
      <c r="B360" s="308" t="s">
        <v>12024</v>
      </c>
      <c r="C360" s="21">
        <v>90</v>
      </c>
      <c r="D360" s="21"/>
      <c r="E360" s="21">
        <v>347.9</v>
      </c>
      <c r="F360" s="111"/>
      <c r="G360" s="14"/>
      <c r="H360" s="14"/>
      <c r="I360" s="14"/>
      <c r="J360" s="14"/>
      <c r="K360" s="14"/>
    </row>
    <row r="361" spans="1:11" ht="15.75" thickBot="1" x14ac:dyDescent="0.3">
      <c r="A361" s="20">
        <v>44613</v>
      </c>
      <c r="B361" s="308" t="s">
        <v>12025</v>
      </c>
      <c r="C361" s="21">
        <v>288</v>
      </c>
      <c r="D361" s="60">
        <v>1126.19</v>
      </c>
      <c r="E361" s="21"/>
      <c r="F361" s="111"/>
      <c r="G361" s="14"/>
      <c r="H361" s="14"/>
      <c r="I361" s="14"/>
      <c r="J361" s="14"/>
      <c r="K361" s="14"/>
    </row>
    <row r="362" spans="1:11" ht="15.75" thickBot="1" x14ac:dyDescent="0.3">
      <c r="A362" s="20">
        <v>44613</v>
      </c>
      <c r="B362" s="308" t="s">
        <v>12026</v>
      </c>
      <c r="C362" s="21">
        <v>50</v>
      </c>
      <c r="D362" s="253">
        <v>151.54</v>
      </c>
      <c r="E362" s="60"/>
      <c r="F362" s="111"/>
      <c r="G362" s="14"/>
      <c r="H362" s="14"/>
      <c r="I362" s="14"/>
      <c r="J362" s="14"/>
      <c r="K362" s="14"/>
    </row>
    <row r="363" spans="1:11" ht="15.75" thickBot="1" x14ac:dyDescent="0.3">
      <c r="A363" s="20">
        <v>44613</v>
      </c>
      <c r="B363" s="308" t="s">
        <v>12027</v>
      </c>
      <c r="C363" s="21">
        <v>48</v>
      </c>
      <c r="D363" s="21"/>
      <c r="E363" s="60">
        <v>151.9</v>
      </c>
      <c r="F363" s="111"/>
      <c r="G363" s="14"/>
      <c r="H363" s="14"/>
      <c r="I363" s="14"/>
      <c r="J363" s="14"/>
      <c r="K363" s="14"/>
    </row>
    <row r="364" spans="1:11" ht="15.75" thickBot="1" x14ac:dyDescent="0.3">
      <c r="A364" s="20">
        <v>44613</v>
      </c>
      <c r="B364" s="308" t="s">
        <v>12028</v>
      </c>
      <c r="C364" s="21">
        <v>180</v>
      </c>
      <c r="D364" s="21"/>
      <c r="E364" s="21">
        <v>416.1</v>
      </c>
      <c r="F364" s="292" t="s">
        <v>12030</v>
      </c>
      <c r="G364" s="14"/>
      <c r="H364" s="14"/>
      <c r="I364" s="14"/>
      <c r="J364" s="14"/>
      <c r="K364" s="14"/>
    </row>
    <row r="365" spans="1:11" x14ac:dyDescent="0.25">
      <c r="A365" s="83">
        <v>44613</v>
      </c>
      <c r="B365" s="309" t="s">
        <v>12029</v>
      </c>
      <c r="C365" s="67">
        <v>38</v>
      </c>
      <c r="D365" s="67">
        <v>119.06</v>
      </c>
      <c r="E365" s="67"/>
      <c r="F365" s="111"/>
      <c r="G365" s="14"/>
      <c r="H365" s="14"/>
      <c r="I365" s="14"/>
      <c r="J365" s="14"/>
      <c r="K365" s="14"/>
    </row>
    <row r="366" spans="1:11" x14ac:dyDescent="0.25">
      <c r="A366" s="20">
        <v>44614</v>
      </c>
      <c r="B366" s="21" t="s">
        <v>12032</v>
      </c>
      <c r="C366" s="21">
        <v>55</v>
      </c>
      <c r="D366" s="21">
        <v>129.88999999999999</v>
      </c>
      <c r="E366" s="60"/>
      <c r="F366" s="111"/>
      <c r="H366" s="14"/>
      <c r="I366" s="14"/>
      <c r="J366" s="14"/>
      <c r="K366" s="14"/>
    </row>
    <row r="367" spans="1:11" x14ac:dyDescent="0.25">
      <c r="A367" s="20">
        <v>44614</v>
      </c>
      <c r="B367" s="21" t="s">
        <v>12033</v>
      </c>
      <c r="C367" s="21">
        <v>125</v>
      </c>
      <c r="D367" s="21">
        <v>349.57</v>
      </c>
      <c r="E367" s="253"/>
      <c r="F367" s="111"/>
      <c r="H367" s="14"/>
      <c r="I367" s="14"/>
      <c r="J367" s="14"/>
      <c r="K367" s="14"/>
    </row>
    <row r="368" spans="1:11" x14ac:dyDescent="0.25">
      <c r="A368" s="20">
        <v>44614</v>
      </c>
      <c r="B368" s="21" t="s">
        <v>12034</v>
      </c>
      <c r="C368" s="21">
        <v>536</v>
      </c>
      <c r="D368" s="253"/>
      <c r="E368" s="113">
        <v>1061.28</v>
      </c>
      <c r="F368" s="111"/>
      <c r="G368" s="14"/>
      <c r="H368" s="14"/>
      <c r="I368" s="14"/>
      <c r="J368" s="14"/>
      <c r="K368" s="14"/>
    </row>
    <row r="369" spans="1:11" x14ac:dyDescent="0.25">
      <c r="A369" s="20">
        <v>44614</v>
      </c>
      <c r="B369" s="21" t="s">
        <v>12035</v>
      </c>
      <c r="C369" s="21">
        <v>40</v>
      </c>
      <c r="D369" s="21">
        <v>140.71</v>
      </c>
      <c r="E369" s="21"/>
      <c r="F369" s="111"/>
      <c r="G369" s="14"/>
      <c r="H369" s="14"/>
      <c r="I369" s="14"/>
      <c r="J369" s="14"/>
      <c r="K369" s="14"/>
    </row>
    <row r="370" spans="1:11" x14ac:dyDescent="0.25">
      <c r="A370" s="20">
        <v>44614</v>
      </c>
      <c r="B370" s="21" t="s">
        <v>12036</v>
      </c>
      <c r="C370" s="21">
        <v>30</v>
      </c>
      <c r="D370" s="21">
        <v>78.349999999999994</v>
      </c>
      <c r="E370" s="21"/>
      <c r="F370" s="14"/>
      <c r="G370" s="14"/>
      <c r="H370" s="14"/>
      <c r="I370" s="14"/>
      <c r="J370" s="14"/>
      <c r="K370" s="14"/>
    </row>
    <row r="371" spans="1:11" x14ac:dyDescent="0.25">
      <c r="A371" s="20">
        <v>44614</v>
      </c>
      <c r="B371" s="21" t="s">
        <v>12037</v>
      </c>
      <c r="C371" s="21">
        <v>60</v>
      </c>
      <c r="D371" s="21">
        <v>146.12</v>
      </c>
      <c r="E371" s="21"/>
      <c r="F371" s="14"/>
      <c r="G371" s="14"/>
      <c r="H371" s="14"/>
      <c r="I371" s="14"/>
      <c r="J371" s="14"/>
      <c r="K371" s="14"/>
    </row>
    <row r="372" spans="1:11" x14ac:dyDescent="0.25">
      <c r="A372" s="20">
        <v>44614</v>
      </c>
      <c r="B372" s="21" t="s">
        <v>12038</v>
      </c>
      <c r="C372" s="21">
        <v>50</v>
      </c>
      <c r="D372" s="21"/>
      <c r="E372" s="21">
        <v>123.3</v>
      </c>
      <c r="F372" s="287"/>
      <c r="G372" s="14"/>
      <c r="H372" s="14"/>
      <c r="I372" s="14"/>
      <c r="J372" s="14"/>
      <c r="K372" s="14"/>
    </row>
    <row r="373" spans="1:11" x14ac:dyDescent="0.25">
      <c r="A373" s="20">
        <v>44614</v>
      </c>
      <c r="B373" s="21" t="s">
        <v>12039</v>
      </c>
      <c r="C373" s="21">
        <v>15</v>
      </c>
      <c r="D373" s="21"/>
      <c r="E373" s="21">
        <v>31.1</v>
      </c>
      <c r="F373" s="287"/>
      <c r="G373" s="14"/>
      <c r="H373" s="14"/>
      <c r="I373" s="14"/>
      <c r="J373" s="14"/>
      <c r="K373" s="14"/>
    </row>
    <row r="374" spans="1:11" x14ac:dyDescent="0.25">
      <c r="A374" s="20">
        <v>44614</v>
      </c>
      <c r="B374" s="21" t="s">
        <v>12040</v>
      </c>
      <c r="C374" s="7">
        <v>204</v>
      </c>
      <c r="D374" s="253"/>
      <c r="E374" s="21">
        <v>370.58</v>
      </c>
      <c r="F374" s="14"/>
      <c r="G374" s="14"/>
      <c r="H374" s="14"/>
      <c r="I374" s="14"/>
      <c r="J374" s="14"/>
      <c r="K374" s="14"/>
    </row>
    <row r="375" spans="1:11" x14ac:dyDescent="0.25">
      <c r="A375" s="20">
        <v>44614</v>
      </c>
      <c r="B375" s="21" t="s">
        <v>12041</v>
      </c>
      <c r="C375" s="21">
        <v>16</v>
      </c>
      <c r="D375" s="112">
        <v>54.12</v>
      </c>
      <c r="E375" s="21"/>
      <c r="F375" s="14"/>
      <c r="G375" s="14"/>
    </row>
    <row r="376" spans="1:11" x14ac:dyDescent="0.25">
      <c r="A376" s="20">
        <v>44614</v>
      </c>
      <c r="B376" s="21" t="s">
        <v>12042</v>
      </c>
      <c r="C376" s="21">
        <v>695</v>
      </c>
      <c r="D376" s="253"/>
      <c r="E376" s="113">
        <v>1832.6</v>
      </c>
      <c r="F376" s="14"/>
      <c r="G376" s="14"/>
      <c r="H376" s="14"/>
      <c r="I376" s="14"/>
      <c r="J376" s="14"/>
      <c r="K376" s="14"/>
    </row>
    <row r="377" spans="1:11" x14ac:dyDescent="0.25">
      <c r="A377" s="20">
        <v>44614</v>
      </c>
      <c r="B377" s="21" t="s">
        <v>12043</v>
      </c>
      <c r="C377" s="21">
        <v>19</v>
      </c>
      <c r="D377" s="112">
        <v>72.319999999999993</v>
      </c>
      <c r="E377" s="253"/>
      <c r="F377" s="14"/>
      <c r="G377" s="14"/>
      <c r="H377" s="14"/>
      <c r="I377" s="14"/>
      <c r="J377" s="14"/>
      <c r="K377" s="14"/>
    </row>
    <row r="378" spans="1:11" x14ac:dyDescent="0.25">
      <c r="A378" s="20">
        <v>44614</v>
      </c>
      <c r="B378" s="191" t="s">
        <v>12044</v>
      </c>
      <c r="C378" s="21" t="s">
        <v>7994</v>
      </c>
      <c r="D378" s="253"/>
      <c r="E378" s="263"/>
      <c r="F378" s="287" t="s">
        <v>7994</v>
      </c>
      <c r="G378" s="14"/>
      <c r="H378" s="14"/>
      <c r="I378" s="14"/>
      <c r="J378" s="14"/>
      <c r="K378" s="14"/>
    </row>
    <row r="379" spans="1:11" x14ac:dyDescent="0.25">
      <c r="A379" s="20">
        <v>44614</v>
      </c>
      <c r="B379" s="21" t="s">
        <v>12045</v>
      </c>
      <c r="C379" s="21">
        <v>468</v>
      </c>
      <c r="D379" s="21"/>
      <c r="E379" s="21">
        <v>972.4</v>
      </c>
      <c r="F379" s="14"/>
      <c r="G379" s="14"/>
      <c r="H379" s="14"/>
      <c r="I379" s="14"/>
      <c r="J379" s="14"/>
      <c r="K379" s="14"/>
    </row>
    <row r="380" spans="1:11" x14ac:dyDescent="0.25">
      <c r="A380" s="20">
        <v>44614</v>
      </c>
      <c r="B380" s="21" t="s">
        <v>12046</v>
      </c>
      <c r="C380" s="21">
        <v>24</v>
      </c>
      <c r="D380" s="112">
        <v>72.319999999999993</v>
      </c>
      <c r="E380" s="21"/>
      <c r="F380" s="14"/>
      <c r="G380" s="14"/>
      <c r="H380" s="14"/>
      <c r="I380" s="14"/>
      <c r="J380" s="14"/>
      <c r="K380" s="14"/>
    </row>
    <row r="381" spans="1:11" x14ac:dyDescent="0.25">
      <c r="A381" s="20">
        <v>44614</v>
      </c>
      <c r="B381" s="21" t="s">
        <v>12047</v>
      </c>
      <c r="C381" s="7">
        <v>96</v>
      </c>
      <c r="D381" s="21"/>
      <c r="E381" s="112">
        <v>397</v>
      </c>
      <c r="F381" s="14"/>
      <c r="G381" s="14"/>
      <c r="H381" s="14"/>
      <c r="I381" s="14"/>
      <c r="J381" s="14"/>
      <c r="K381" s="14"/>
    </row>
    <row r="382" spans="1:11" x14ac:dyDescent="0.25">
      <c r="A382" s="20">
        <v>44614</v>
      </c>
      <c r="B382" s="21" t="s">
        <v>12048</v>
      </c>
      <c r="C382" s="21">
        <v>50</v>
      </c>
      <c r="D382" s="21">
        <v>151.54</v>
      </c>
      <c r="E382" s="60"/>
      <c r="F382" s="14"/>
      <c r="G382" s="14"/>
    </row>
    <row r="383" spans="1:11" x14ac:dyDescent="0.25">
      <c r="A383" s="20">
        <v>44614</v>
      </c>
      <c r="B383" s="21" t="s">
        <v>12049</v>
      </c>
      <c r="C383" s="21">
        <v>100</v>
      </c>
      <c r="D383" s="21">
        <v>281.42</v>
      </c>
      <c r="E383" s="21"/>
      <c r="F383" s="14"/>
      <c r="G383" s="14"/>
    </row>
    <row r="384" spans="1:11" x14ac:dyDescent="0.25">
      <c r="A384" s="20">
        <v>44614</v>
      </c>
      <c r="B384" s="21" t="s">
        <v>12050</v>
      </c>
      <c r="C384" s="21">
        <v>32</v>
      </c>
      <c r="D384" s="21">
        <v>81.180000000000007</v>
      </c>
      <c r="E384" s="21"/>
      <c r="F384" s="14"/>
      <c r="G384" s="14"/>
    </row>
    <row r="385" spans="1:7" x14ac:dyDescent="0.25">
      <c r="A385" s="20">
        <v>44614</v>
      </c>
      <c r="B385" s="21" t="s">
        <v>12051</v>
      </c>
      <c r="C385" s="21">
        <v>90</v>
      </c>
      <c r="D385" s="21">
        <v>152</v>
      </c>
      <c r="E385" s="21"/>
      <c r="F385" s="287" t="s">
        <v>12058</v>
      </c>
      <c r="G385" s="14"/>
    </row>
    <row r="386" spans="1:7" x14ac:dyDescent="0.25">
      <c r="A386" s="20">
        <v>44614</v>
      </c>
      <c r="B386" s="21" t="s">
        <v>12052</v>
      </c>
      <c r="C386" s="21">
        <v>50</v>
      </c>
      <c r="D386" s="21">
        <v>143.66999999999999</v>
      </c>
      <c r="E386" s="21"/>
      <c r="F386" s="16" t="s">
        <v>12057</v>
      </c>
    </row>
    <row r="387" spans="1:7" x14ac:dyDescent="0.25">
      <c r="A387" s="20">
        <v>44614</v>
      </c>
      <c r="B387" s="21" t="s">
        <v>12053</v>
      </c>
      <c r="C387" s="21">
        <v>51</v>
      </c>
      <c r="D387" s="21"/>
      <c r="E387" s="21">
        <v>110</v>
      </c>
      <c r="F387" s="23"/>
    </row>
    <row r="388" spans="1:7" x14ac:dyDescent="0.25">
      <c r="A388" s="20">
        <v>44614</v>
      </c>
      <c r="B388" s="21" t="s">
        <v>12054</v>
      </c>
      <c r="C388" s="7">
        <v>642</v>
      </c>
      <c r="D388" s="21"/>
      <c r="E388" s="60">
        <v>1526.85</v>
      </c>
      <c r="F388" s="14"/>
      <c r="G388" s="14"/>
    </row>
    <row r="389" spans="1:7" x14ac:dyDescent="0.25">
      <c r="A389" s="20">
        <v>44614</v>
      </c>
      <c r="B389" s="21" t="s">
        <v>12055</v>
      </c>
      <c r="C389" s="21">
        <v>18</v>
      </c>
      <c r="D389" s="112">
        <v>54.12</v>
      </c>
      <c r="E389" s="21"/>
      <c r="F389" s="14"/>
      <c r="G389" s="14"/>
    </row>
    <row r="390" spans="1:7" x14ac:dyDescent="0.25">
      <c r="A390" s="20">
        <v>44614</v>
      </c>
      <c r="B390" s="21" t="s">
        <v>12056</v>
      </c>
      <c r="C390" s="7">
        <v>47</v>
      </c>
      <c r="D390" s="253"/>
      <c r="E390" s="21">
        <v>154</v>
      </c>
      <c r="F390" s="14"/>
      <c r="G390" s="14"/>
    </row>
    <row r="391" spans="1:7" x14ac:dyDescent="0.25">
      <c r="A391" s="20">
        <v>44614</v>
      </c>
      <c r="B391" s="253" t="s">
        <v>12059</v>
      </c>
      <c r="C391" s="253">
        <v>33</v>
      </c>
      <c r="D391" s="253"/>
      <c r="E391" s="253">
        <v>74.540000000000006</v>
      </c>
      <c r="F391" s="287"/>
      <c r="G391" s="14"/>
    </row>
    <row r="392" spans="1:7" x14ac:dyDescent="0.25">
      <c r="A392" s="20">
        <v>44614</v>
      </c>
      <c r="B392" s="253" t="s">
        <v>12060</v>
      </c>
      <c r="C392" s="253">
        <v>50</v>
      </c>
      <c r="D392" s="253"/>
      <c r="E392" s="253">
        <v>98</v>
      </c>
      <c r="F392" s="14"/>
      <c r="G392" s="14"/>
    </row>
    <row r="393" spans="1:7" x14ac:dyDescent="0.25">
      <c r="A393" s="20">
        <v>44614</v>
      </c>
      <c r="B393" s="253" t="s">
        <v>12061</v>
      </c>
      <c r="C393" s="253">
        <v>127</v>
      </c>
      <c r="D393" s="253"/>
      <c r="E393" s="253">
        <v>281.60000000000002</v>
      </c>
      <c r="F393" s="14"/>
      <c r="G393" s="14"/>
    </row>
    <row r="394" spans="1:7" x14ac:dyDescent="0.25">
      <c r="A394" s="20">
        <v>44614</v>
      </c>
      <c r="B394" s="253" t="s">
        <v>12062</v>
      </c>
      <c r="C394" s="253">
        <v>367</v>
      </c>
      <c r="D394" s="253"/>
      <c r="E394" s="253">
        <v>781.66</v>
      </c>
      <c r="F394" s="14"/>
      <c r="G394" s="14"/>
    </row>
    <row r="395" spans="1:7" x14ac:dyDescent="0.25">
      <c r="A395" s="20">
        <v>44614</v>
      </c>
      <c r="B395" s="253" t="s">
        <v>12063</v>
      </c>
      <c r="C395" s="253">
        <v>50</v>
      </c>
      <c r="D395" s="253">
        <v>168.76</v>
      </c>
      <c r="E395" s="253"/>
      <c r="F395" s="14"/>
      <c r="G395" s="14"/>
    </row>
    <row r="396" spans="1:7" x14ac:dyDescent="0.25">
      <c r="A396" s="20">
        <v>44614</v>
      </c>
      <c r="B396" s="253" t="s">
        <v>12064</v>
      </c>
      <c r="C396" s="253">
        <v>447</v>
      </c>
      <c r="D396" s="253"/>
      <c r="E396" s="253">
        <v>935.66</v>
      </c>
      <c r="F396" s="14"/>
      <c r="G396" s="14"/>
    </row>
    <row r="397" spans="1:7" x14ac:dyDescent="0.25">
      <c r="A397" s="20">
        <v>44615</v>
      </c>
      <c r="B397" s="253" t="s">
        <v>12065</v>
      </c>
      <c r="C397" s="253">
        <v>50</v>
      </c>
      <c r="D397" s="253">
        <v>151.54</v>
      </c>
      <c r="E397" s="253"/>
      <c r="F397" s="14"/>
      <c r="G397" s="14"/>
    </row>
    <row r="398" spans="1:7" x14ac:dyDescent="0.25">
      <c r="A398" s="20">
        <v>44615</v>
      </c>
      <c r="B398" s="253" t="s">
        <v>12066</v>
      </c>
      <c r="C398" s="253">
        <v>12</v>
      </c>
      <c r="D398" s="253">
        <v>54.12</v>
      </c>
      <c r="E398" s="253"/>
      <c r="F398" s="14"/>
      <c r="G398" s="14"/>
    </row>
    <row r="399" spans="1:7" x14ac:dyDescent="0.25">
      <c r="A399" s="20">
        <v>44615</v>
      </c>
      <c r="B399" s="253" t="s">
        <v>12067</v>
      </c>
      <c r="C399" s="253">
        <v>16</v>
      </c>
      <c r="D399" s="253"/>
      <c r="E399" s="253">
        <v>44</v>
      </c>
      <c r="F399" s="14"/>
      <c r="G399" s="14"/>
    </row>
    <row r="400" spans="1:7" x14ac:dyDescent="0.25">
      <c r="A400" s="20">
        <v>44615</v>
      </c>
      <c r="B400" s="253" t="s">
        <v>12068</v>
      </c>
      <c r="C400" s="253">
        <v>111</v>
      </c>
      <c r="D400" s="253"/>
      <c r="E400" s="253">
        <v>323.39999999999998</v>
      </c>
      <c r="F400" s="14"/>
      <c r="G400" s="14"/>
    </row>
    <row r="401" spans="1:7" x14ac:dyDescent="0.25">
      <c r="A401" s="20">
        <v>44615</v>
      </c>
      <c r="B401" s="253" t="s">
        <v>12069</v>
      </c>
      <c r="C401" s="253">
        <v>73</v>
      </c>
      <c r="D401" s="253">
        <v>227.3</v>
      </c>
      <c r="E401" s="253"/>
      <c r="F401" s="14"/>
      <c r="G401" s="14"/>
    </row>
    <row r="402" spans="1:7" x14ac:dyDescent="0.25">
      <c r="A402" s="20">
        <v>44615</v>
      </c>
      <c r="B402" s="253" t="s">
        <v>12070</v>
      </c>
      <c r="C402" s="253">
        <v>38</v>
      </c>
      <c r="D402" s="253">
        <v>120.54</v>
      </c>
      <c r="E402" s="253"/>
      <c r="F402" s="287"/>
      <c r="G402" s="14"/>
    </row>
    <row r="403" spans="1:7" x14ac:dyDescent="0.25">
      <c r="A403" s="250">
        <v>44615</v>
      </c>
      <c r="B403" s="253" t="s">
        <v>12071</v>
      </c>
      <c r="C403" s="253">
        <v>24</v>
      </c>
      <c r="D403" s="253">
        <v>106.17</v>
      </c>
      <c r="E403" s="253"/>
      <c r="F403" s="14"/>
      <c r="G403" s="14"/>
    </row>
    <row r="404" spans="1:7" x14ac:dyDescent="0.25">
      <c r="A404" s="250">
        <v>44615</v>
      </c>
      <c r="B404" s="253" t="s">
        <v>12072</v>
      </c>
      <c r="C404" s="253">
        <v>14</v>
      </c>
      <c r="D404" s="253">
        <v>60.27</v>
      </c>
      <c r="E404" s="253"/>
      <c r="F404" s="14"/>
      <c r="G404" s="14"/>
    </row>
    <row r="405" spans="1:7" x14ac:dyDescent="0.25">
      <c r="A405" s="250">
        <v>44615</v>
      </c>
      <c r="B405" s="253" t="s">
        <v>12073</v>
      </c>
      <c r="C405" s="253">
        <v>70</v>
      </c>
      <c r="D405" s="253">
        <v>200.24</v>
      </c>
      <c r="E405" s="253"/>
      <c r="F405" s="14"/>
      <c r="G405" s="14"/>
    </row>
    <row r="406" spans="1:7" x14ac:dyDescent="0.25">
      <c r="A406" s="250">
        <v>44615</v>
      </c>
      <c r="B406" s="21" t="s">
        <v>12074</v>
      </c>
      <c r="C406" s="21">
        <v>38</v>
      </c>
      <c r="D406" s="112">
        <v>97.42</v>
      </c>
      <c r="E406" s="21"/>
      <c r="F406" s="23"/>
    </row>
    <row r="407" spans="1:7" x14ac:dyDescent="0.25">
      <c r="A407" s="250">
        <v>44615</v>
      </c>
      <c r="B407" s="21" t="s">
        <v>12075</v>
      </c>
      <c r="C407" s="21">
        <v>456</v>
      </c>
      <c r="D407" s="113">
        <v>1132.8499999999999</v>
      </c>
      <c r="E407" s="21"/>
      <c r="F407" s="23"/>
    </row>
    <row r="408" spans="1:7" x14ac:dyDescent="0.25">
      <c r="A408" s="250">
        <v>44615</v>
      </c>
      <c r="B408" s="21" t="s">
        <v>12076</v>
      </c>
      <c r="C408" s="21">
        <v>31</v>
      </c>
      <c r="D408" s="21"/>
      <c r="E408" s="21">
        <v>83.6</v>
      </c>
      <c r="F408" s="14"/>
      <c r="G408" s="14"/>
    </row>
    <row r="409" spans="1:7" x14ac:dyDescent="0.25">
      <c r="A409" s="250">
        <v>44615</v>
      </c>
      <c r="B409" s="21" t="s">
        <v>12077</v>
      </c>
      <c r="C409" s="21">
        <v>16</v>
      </c>
      <c r="D409" s="21"/>
      <c r="E409" s="21">
        <v>44</v>
      </c>
      <c r="F409" s="14"/>
      <c r="G409" s="14"/>
    </row>
    <row r="410" spans="1:7" x14ac:dyDescent="0.25">
      <c r="A410" s="250">
        <v>44615</v>
      </c>
      <c r="B410" s="21" t="s">
        <v>12078</v>
      </c>
      <c r="C410" s="21">
        <v>120</v>
      </c>
      <c r="D410" s="21"/>
      <c r="E410" s="21">
        <v>264.60000000000002</v>
      </c>
      <c r="F410" s="14"/>
      <c r="G410" s="14"/>
    </row>
    <row r="411" spans="1:7" x14ac:dyDescent="0.25">
      <c r="A411" s="250">
        <v>44615</v>
      </c>
      <c r="B411" s="21" t="s">
        <v>12079</v>
      </c>
      <c r="C411" s="21">
        <v>363</v>
      </c>
      <c r="D411" s="21"/>
      <c r="E411" s="21">
        <v>815.1</v>
      </c>
      <c r="F411" s="14"/>
      <c r="G411" s="14"/>
    </row>
    <row r="412" spans="1:7" x14ac:dyDescent="0.25">
      <c r="A412" s="250">
        <v>44615</v>
      </c>
      <c r="B412" s="21" t="s">
        <v>12080</v>
      </c>
      <c r="C412" s="21">
        <v>180</v>
      </c>
      <c r="D412" s="21"/>
      <c r="E412" s="21">
        <v>375.2</v>
      </c>
      <c r="F412" s="14"/>
      <c r="G412" s="14"/>
    </row>
    <row r="413" spans="1:7" x14ac:dyDescent="0.25">
      <c r="A413" s="250">
        <v>44615</v>
      </c>
      <c r="B413" s="21" t="s">
        <v>12081</v>
      </c>
      <c r="C413" s="21">
        <v>180</v>
      </c>
      <c r="D413" s="21">
        <v>337.51</v>
      </c>
      <c r="E413" s="21"/>
      <c r="F413" s="287"/>
      <c r="G413" s="14"/>
    </row>
    <row r="414" spans="1:7" x14ac:dyDescent="0.25">
      <c r="A414" s="250">
        <v>44615</v>
      </c>
      <c r="B414" s="21" t="s">
        <v>12082</v>
      </c>
      <c r="C414" s="21">
        <v>35</v>
      </c>
      <c r="D414" s="21">
        <v>97.42</v>
      </c>
      <c r="E414" s="21"/>
      <c r="F414" s="14"/>
      <c r="G414" s="14"/>
    </row>
    <row r="415" spans="1:7" x14ac:dyDescent="0.25">
      <c r="A415" s="250">
        <v>44615</v>
      </c>
      <c r="B415" s="21" t="s">
        <v>12083</v>
      </c>
      <c r="C415" s="21">
        <v>321</v>
      </c>
      <c r="D415" s="21"/>
      <c r="E415" s="21">
        <v>677.6</v>
      </c>
      <c r="F415" s="14"/>
      <c r="G415" s="14"/>
    </row>
    <row r="416" spans="1:7" x14ac:dyDescent="0.25">
      <c r="A416" s="250">
        <v>44615</v>
      </c>
      <c r="B416" s="67" t="s">
        <v>12084</v>
      </c>
      <c r="C416" s="67">
        <v>10</v>
      </c>
      <c r="D416" s="67"/>
      <c r="E416" s="67">
        <v>41.8</v>
      </c>
      <c r="F416" s="14"/>
      <c r="G416" s="14"/>
    </row>
    <row r="417" spans="1:7" x14ac:dyDescent="0.25">
      <c r="A417" s="250">
        <v>44615</v>
      </c>
      <c r="B417" s="21" t="s">
        <v>12085</v>
      </c>
      <c r="C417" s="21">
        <v>83</v>
      </c>
      <c r="D417" s="21"/>
      <c r="E417" s="112">
        <v>189.2</v>
      </c>
      <c r="F417" s="14"/>
      <c r="G417" s="14"/>
    </row>
    <row r="418" spans="1:7" x14ac:dyDescent="0.25">
      <c r="A418" s="250">
        <v>44616</v>
      </c>
      <c r="B418" s="21" t="s">
        <v>12086</v>
      </c>
      <c r="C418" s="21">
        <v>79</v>
      </c>
      <c r="D418" s="112">
        <v>205.66</v>
      </c>
      <c r="E418" s="21"/>
      <c r="F418" s="14"/>
      <c r="G418" s="14"/>
    </row>
    <row r="419" spans="1:7" x14ac:dyDescent="0.25">
      <c r="A419" s="250">
        <v>44616</v>
      </c>
      <c r="B419" s="21" t="s">
        <v>12087</v>
      </c>
      <c r="C419" s="21">
        <v>141</v>
      </c>
      <c r="D419" s="21"/>
      <c r="E419" s="21">
        <v>297.60000000000002</v>
      </c>
      <c r="F419" s="14"/>
      <c r="G419" s="14"/>
    </row>
    <row r="420" spans="1:7" x14ac:dyDescent="0.25">
      <c r="A420" s="250">
        <v>44616</v>
      </c>
      <c r="B420" s="21" t="s">
        <v>12088</v>
      </c>
      <c r="C420" s="21">
        <v>19</v>
      </c>
      <c r="D420" s="253"/>
      <c r="E420" s="21">
        <v>44</v>
      </c>
      <c r="F420" s="14"/>
      <c r="G420" s="14"/>
    </row>
    <row r="421" spans="1:7" x14ac:dyDescent="0.25">
      <c r="A421" s="250">
        <v>44616</v>
      </c>
      <c r="B421" s="21" t="s">
        <v>12089</v>
      </c>
      <c r="C421" s="21">
        <v>33</v>
      </c>
      <c r="D421" s="112">
        <v>102.46</v>
      </c>
      <c r="E421" s="21"/>
      <c r="F421" s="14"/>
      <c r="G421" s="14"/>
    </row>
    <row r="422" spans="1:7" x14ac:dyDescent="0.25">
      <c r="A422" s="250">
        <v>44616</v>
      </c>
      <c r="B422" s="21" t="s">
        <v>12090</v>
      </c>
      <c r="C422" s="21">
        <v>94</v>
      </c>
      <c r="D422" s="21"/>
      <c r="E422" s="21">
        <v>202.4</v>
      </c>
      <c r="F422" s="14"/>
      <c r="G422" s="14"/>
    </row>
    <row r="423" spans="1:7" x14ac:dyDescent="0.25">
      <c r="A423" s="250">
        <v>44616</v>
      </c>
      <c r="B423" s="21" t="s">
        <v>12091</v>
      </c>
      <c r="C423" s="21">
        <v>21</v>
      </c>
      <c r="D423" s="21"/>
      <c r="E423" s="21">
        <v>44</v>
      </c>
      <c r="F423" s="14"/>
      <c r="G423" s="14"/>
    </row>
    <row r="424" spans="1:7" x14ac:dyDescent="0.25">
      <c r="A424" s="250">
        <v>44616</v>
      </c>
      <c r="B424" s="21" t="s">
        <v>12092</v>
      </c>
      <c r="C424" s="21">
        <v>23</v>
      </c>
      <c r="D424" s="21"/>
      <c r="E424" s="21">
        <v>48.4</v>
      </c>
      <c r="F424" s="14"/>
      <c r="G424" s="14"/>
    </row>
    <row r="425" spans="1:7" x14ac:dyDescent="0.25">
      <c r="A425" s="250">
        <v>44616</v>
      </c>
      <c r="B425" s="21" t="s">
        <v>12093</v>
      </c>
      <c r="C425" s="21">
        <v>26</v>
      </c>
      <c r="D425" s="21"/>
      <c r="E425" s="21">
        <v>57.2</v>
      </c>
      <c r="F425" s="14"/>
      <c r="G425" s="14"/>
    </row>
    <row r="426" spans="1:7" x14ac:dyDescent="0.25">
      <c r="A426" s="250">
        <v>44616</v>
      </c>
      <c r="B426" s="21" t="s">
        <v>12094</v>
      </c>
      <c r="C426" s="21">
        <v>561</v>
      </c>
      <c r="D426" s="21"/>
      <c r="E426" s="60">
        <v>1142.5899999999999</v>
      </c>
      <c r="F426" s="23"/>
    </row>
    <row r="427" spans="1:7" x14ac:dyDescent="0.25">
      <c r="A427" s="250">
        <v>44616</v>
      </c>
      <c r="B427" s="21" t="s">
        <v>12095</v>
      </c>
      <c r="C427" s="21">
        <v>125</v>
      </c>
      <c r="D427" s="21"/>
      <c r="E427" s="21">
        <v>308</v>
      </c>
      <c r="F427" s="23"/>
    </row>
    <row r="428" spans="1:7" x14ac:dyDescent="0.25">
      <c r="A428" s="250">
        <v>44616</v>
      </c>
      <c r="B428" s="21" t="s">
        <v>12096</v>
      </c>
      <c r="C428" s="21">
        <v>129</v>
      </c>
      <c r="D428" s="21"/>
      <c r="E428" s="21">
        <v>299.2</v>
      </c>
      <c r="F428" s="14"/>
      <c r="G428" s="14"/>
    </row>
    <row r="429" spans="1:7" x14ac:dyDescent="0.25">
      <c r="A429" s="250">
        <v>44616</v>
      </c>
      <c r="B429" s="21" t="s">
        <v>12097</v>
      </c>
      <c r="C429" s="21">
        <v>85</v>
      </c>
      <c r="D429" s="21"/>
      <c r="E429" s="21">
        <v>239.8</v>
      </c>
      <c r="F429" s="14"/>
      <c r="G429" s="14"/>
    </row>
    <row r="430" spans="1:7" x14ac:dyDescent="0.25">
      <c r="A430" s="250">
        <v>44616</v>
      </c>
      <c r="B430" s="21" t="s">
        <v>12098</v>
      </c>
      <c r="C430" s="21">
        <v>13</v>
      </c>
      <c r="D430" s="112"/>
      <c r="E430" s="21">
        <v>44</v>
      </c>
      <c r="F430" s="14"/>
      <c r="G430" s="14"/>
    </row>
    <row r="431" spans="1:7" x14ac:dyDescent="0.25">
      <c r="A431" s="250">
        <v>44616</v>
      </c>
      <c r="B431" s="21" t="s">
        <v>12099</v>
      </c>
      <c r="C431" s="21">
        <v>129</v>
      </c>
      <c r="D431" s="21">
        <v>265.19</v>
      </c>
      <c r="E431" s="21"/>
      <c r="F431" s="14"/>
      <c r="G431" s="14"/>
    </row>
    <row r="432" spans="1:7" x14ac:dyDescent="0.25">
      <c r="A432" s="250">
        <v>44616</v>
      </c>
      <c r="B432" s="21" t="s">
        <v>12100</v>
      </c>
      <c r="C432" s="21">
        <v>50</v>
      </c>
      <c r="D432" s="21">
        <v>178.55</v>
      </c>
      <c r="E432" s="60"/>
      <c r="F432" s="14"/>
      <c r="G432" s="14"/>
    </row>
    <row r="433" spans="1:7" x14ac:dyDescent="0.25">
      <c r="A433" s="250">
        <v>44616</v>
      </c>
      <c r="B433" s="21" t="s">
        <v>12101</v>
      </c>
      <c r="C433" s="21">
        <v>134</v>
      </c>
      <c r="D433" s="21"/>
      <c r="E433" s="21">
        <v>312.39999999999998</v>
      </c>
      <c r="F433" s="14"/>
      <c r="G433" s="14"/>
    </row>
    <row r="434" spans="1:7" x14ac:dyDescent="0.25">
      <c r="A434" s="250">
        <v>44616</v>
      </c>
      <c r="B434" s="21" t="s">
        <v>12102</v>
      </c>
      <c r="C434" s="21">
        <v>554</v>
      </c>
      <c r="D434" s="21"/>
      <c r="E434" s="60">
        <v>1097.5999999999999</v>
      </c>
      <c r="F434" s="14"/>
      <c r="G434" s="14"/>
    </row>
    <row r="435" spans="1:7" x14ac:dyDescent="0.25">
      <c r="A435" s="250">
        <v>44616</v>
      </c>
      <c r="B435" s="21" t="s">
        <v>12103</v>
      </c>
      <c r="C435" s="21">
        <v>75</v>
      </c>
      <c r="D435" s="112"/>
      <c r="E435" s="21">
        <v>162.80000000000001</v>
      </c>
      <c r="F435" s="14"/>
      <c r="G435" s="14"/>
    </row>
    <row r="436" spans="1:7" x14ac:dyDescent="0.25">
      <c r="A436" s="250">
        <v>44616</v>
      </c>
      <c r="B436" s="21" t="s">
        <v>12104</v>
      </c>
      <c r="C436" s="21">
        <v>36</v>
      </c>
      <c r="D436" s="21"/>
      <c r="E436" s="21">
        <v>73.5</v>
      </c>
      <c r="F436" s="14"/>
      <c r="G436" s="14"/>
    </row>
    <row r="437" spans="1:7" x14ac:dyDescent="0.25">
      <c r="A437" s="250">
        <v>44616</v>
      </c>
      <c r="B437" s="21" t="s">
        <v>12105</v>
      </c>
      <c r="C437" s="21">
        <v>27</v>
      </c>
      <c r="D437" s="253"/>
      <c r="E437" s="21"/>
      <c r="F437" s="14"/>
      <c r="G437" s="14"/>
    </row>
    <row r="438" spans="1:7" x14ac:dyDescent="0.25">
      <c r="A438" s="250">
        <v>44616</v>
      </c>
      <c r="B438" s="21" t="s">
        <v>12106</v>
      </c>
      <c r="C438" s="21">
        <v>72</v>
      </c>
      <c r="D438" s="21"/>
      <c r="E438" s="21">
        <v>220.5</v>
      </c>
      <c r="F438" s="14"/>
      <c r="G438" s="14"/>
    </row>
    <row r="439" spans="1:7" x14ac:dyDescent="0.25">
      <c r="A439" s="250">
        <v>44616</v>
      </c>
      <c r="B439" s="21" t="s">
        <v>12107</v>
      </c>
      <c r="C439" s="21">
        <v>152</v>
      </c>
      <c r="D439" s="21"/>
      <c r="E439" s="21">
        <v>370.6</v>
      </c>
      <c r="F439" s="14"/>
      <c r="G439" s="14"/>
    </row>
    <row r="440" spans="1:7" x14ac:dyDescent="0.25">
      <c r="A440" s="250">
        <v>44616</v>
      </c>
      <c r="B440" s="21" t="s">
        <v>12108</v>
      </c>
      <c r="C440" s="21">
        <v>45</v>
      </c>
      <c r="D440" s="21"/>
      <c r="E440" s="21"/>
      <c r="F440" s="14"/>
      <c r="G440" s="14"/>
    </row>
    <row r="441" spans="1:7" x14ac:dyDescent="0.25">
      <c r="A441" s="250">
        <v>44616</v>
      </c>
      <c r="B441" s="21" t="s">
        <v>12109</v>
      </c>
      <c r="C441" s="21">
        <v>280</v>
      </c>
      <c r="D441" s="21"/>
      <c r="E441" s="21">
        <v>543.4</v>
      </c>
      <c r="F441" s="14"/>
      <c r="G441" s="14"/>
    </row>
    <row r="442" spans="1:7" x14ac:dyDescent="0.25">
      <c r="A442" s="250">
        <v>44616</v>
      </c>
      <c r="B442" s="21" t="s">
        <v>12110</v>
      </c>
      <c r="C442" s="21">
        <v>79</v>
      </c>
      <c r="D442" s="21"/>
      <c r="E442" s="21">
        <v>145.19999999999999</v>
      </c>
      <c r="F442" s="14"/>
      <c r="G442" s="14"/>
    </row>
    <row r="443" spans="1:7" x14ac:dyDescent="0.25">
      <c r="A443" s="273">
        <v>44616</v>
      </c>
      <c r="B443" s="67" t="s">
        <v>12111</v>
      </c>
      <c r="C443" s="67">
        <v>34</v>
      </c>
      <c r="D443" s="310">
        <v>96.43</v>
      </c>
      <c r="E443" s="260"/>
      <c r="F443" s="14"/>
      <c r="G443" s="14"/>
    </row>
    <row r="444" spans="1:7" x14ac:dyDescent="0.25">
      <c r="A444" s="20">
        <v>44617</v>
      </c>
      <c r="B444" s="21" t="s">
        <v>12112</v>
      </c>
      <c r="C444" s="21">
        <v>24</v>
      </c>
      <c r="D444" s="253">
        <v>72.319999999999993</v>
      </c>
      <c r="E444" s="60"/>
      <c r="F444" s="14"/>
      <c r="G444" s="14"/>
    </row>
    <row r="445" spans="1:7" x14ac:dyDescent="0.25">
      <c r="A445" s="20">
        <v>44617</v>
      </c>
      <c r="B445" s="21" t="s">
        <v>12113</v>
      </c>
      <c r="C445" s="21">
        <v>1493</v>
      </c>
      <c r="D445" s="21"/>
      <c r="E445" s="60">
        <v>2521.1999999999998</v>
      </c>
      <c r="F445" s="14"/>
      <c r="G445" s="14"/>
    </row>
    <row r="446" spans="1:7" x14ac:dyDescent="0.25">
      <c r="A446" s="20">
        <v>44617</v>
      </c>
      <c r="B446" s="21" t="s">
        <v>12114</v>
      </c>
      <c r="C446" s="21">
        <v>28</v>
      </c>
      <c r="D446" s="21"/>
      <c r="E446" s="21">
        <v>104.87</v>
      </c>
      <c r="F446" s="23"/>
    </row>
    <row r="447" spans="1:7" x14ac:dyDescent="0.25">
      <c r="A447" s="20">
        <v>44617</v>
      </c>
      <c r="B447" s="21" t="s">
        <v>12115</v>
      </c>
      <c r="C447" s="21">
        <v>240</v>
      </c>
      <c r="D447" s="21"/>
      <c r="E447" s="21">
        <v>548.79999999999995</v>
      </c>
      <c r="F447" s="23"/>
    </row>
    <row r="448" spans="1:7" x14ac:dyDescent="0.25">
      <c r="A448" s="20">
        <v>44617</v>
      </c>
      <c r="B448" s="21" t="s">
        <v>12116</v>
      </c>
      <c r="C448" s="21">
        <v>22</v>
      </c>
      <c r="D448" s="21"/>
      <c r="E448" s="21">
        <v>54.5</v>
      </c>
      <c r="F448" s="14"/>
      <c r="G448" s="14"/>
    </row>
    <row r="449" spans="1:7" x14ac:dyDescent="0.25">
      <c r="A449" s="20">
        <v>44617</v>
      </c>
      <c r="B449" s="21" t="s">
        <v>12117</v>
      </c>
      <c r="C449" s="21">
        <v>100</v>
      </c>
      <c r="D449" s="21"/>
      <c r="E449" s="21">
        <v>274.39999999999998</v>
      </c>
      <c r="F449" s="14"/>
      <c r="G449" s="14"/>
    </row>
    <row r="450" spans="1:7" x14ac:dyDescent="0.25">
      <c r="A450" s="20">
        <v>44617</v>
      </c>
      <c r="B450" s="21" t="s">
        <v>12118</v>
      </c>
      <c r="C450" s="21">
        <v>48</v>
      </c>
      <c r="D450" s="253">
        <v>135.30000000000001</v>
      </c>
      <c r="E450" s="60"/>
      <c r="F450" s="14"/>
      <c r="G450" s="14"/>
    </row>
    <row r="451" spans="1:7" x14ac:dyDescent="0.25">
      <c r="A451" s="20">
        <v>44617</v>
      </c>
      <c r="B451" s="21" t="s">
        <v>12119</v>
      </c>
      <c r="C451" s="21">
        <v>31</v>
      </c>
      <c r="D451" s="21"/>
      <c r="E451" s="253">
        <v>74.099999999999994</v>
      </c>
      <c r="F451" s="14"/>
      <c r="G451" s="14"/>
    </row>
    <row r="452" spans="1:7" x14ac:dyDescent="0.25">
      <c r="A452" s="20">
        <v>44617</v>
      </c>
      <c r="B452" s="21" t="s">
        <v>12120</v>
      </c>
      <c r="C452" s="21">
        <v>29</v>
      </c>
      <c r="D452" s="21">
        <v>92</v>
      </c>
      <c r="E452" s="60"/>
      <c r="F452" s="14"/>
      <c r="G452" s="14"/>
    </row>
    <row r="453" spans="1:7" x14ac:dyDescent="0.25">
      <c r="A453" s="20">
        <v>44617</v>
      </c>
      <c r="B453" s="21" t="s">
        <v>12121</v>
      </c>
      <c r="C453" s="21">
        <v>50</v>
      </c>
      <c r="D453" s="21">
        <v>129.88999999999999</v>
      </c>
      <c r="E453" s="60"/>
      <c r="F453" s="14"/>
      <c r="G453" s="14"/>
    </row>
    <row r="454" spans="1:7" x14ac:dyDescent="0.25">
      <c r="A454" s="20">
        <v>44617</v>
      </c>
      <c r="B454" s="21" t="s">
        <v>12122</v>
      </c>
      <c r="C454" s="21">
        <v>38</v>
      </c>
      <c r="D454" s="21"/>
      <c r="E454" s="21">
        <v>79.2</v>
      </c>
      <c r="F454" s="14"/>
      <c r="G454" s="14"/>
    </row>
    <row r="455" spans="1:7" x14ac:dyDescent="0.25">
      <c r="A455" s="20">
        <v>44617</v>
      </c>
      <c r="B455" s="21" t="s">
        <v>12123</v>
      </c>
      <c r="C455" s="21">
        <v>1055</v>
      </c>
      <c r="D455" s="21"/>
      <c r="E455" s="60">
        <v>1974.21</v>
      </c>
      <c r="F455" s="14"/>
      <c r="G455" s="14"/>
    </row>
    <row r="456" spans="1:7" x14ac:dyDescent="0.25">
      <c r="A456" s="20">
        <v>44617</v>
      </c>
      <c r="B456" s="21" t="s">
        <v>12124</v>
      </c>
      <c r="C456" s="21">
        <v>41</v>
      </c>
      <c r="D456" s="21"/>
      <c r="E456" s="21">
        <v>92.4</v>
      </c>
      <c r="F456" s="14"/>
      <c r="G456" s="14"/>
    </row>
    <row r="457" spans="1:7" x14ac:dyDescent="0.25">
      <c r="A457" s="20">
        <v>44617</v>
      </c>
      <c r="B457" s="191" t="s">
        <v>12125</v>
      </c>
      <c r="C457" s="263"/>
      <c r="D457" s="21"/>
      <c r="E457" s="263"/>
      <c r="F457" s="287" t="s">
        <v>7994</v>
      </c>
      <c r="G457" s="14"/>
    </row>
    <row r="458" spans="1:7" x14ac:dyDescent="0.25">
      <c r="A458" s="20">
        <v>44617</v>
      </c>
      <c r="B458" s="21" t="s">
        <v>12126</v>
      </c>
      <c r="C458" s="21">
        <v>111</v>
      </c>
      <c r="D458" s="21"/>
      <c r="E458" s="21">
        <v>215.6</v>
      </c>
      <c r="F458" s="14"/>
      <c r="G458" s="14"/>
    </row>
    <row r="459" spans="1:7" x14ac:dyDescent="0.25">
      <c r="A459" s="20">
        <v>44617</v>
      </c>
      <c r="B459" s="21" t="s">
        <v>12127</v>
      </c>
      <c r="C459" s="21">
        <v>26</v>
      </c>
      <c r="D459" s="21"/>
      <c r="E459" s="21">
        <v>61.6</v>
      </c>
      <c r="F459" s="14"/>
      <c r="G459" s="14"/>
    </row>
    <row r="460" spans="1:7" x14ac:dyDescent="0.25">
      <c r="A460" s="20">
        <v>44617</v>
      </c>
      <c r="B460" s="21" t="s">
        <v>12128</v>
      </c>
      <c r="C460" s="21">
        <v>61</v>
      </c>
      <c r="D460" s="21"/>
      <c r="E460" s="21">
        <v>138</v>
      </c>
      <c r="F460" s="14"/>
      <c r="G460" s="14"/>
    </row>
    <row r="461" spans="1:7" x14ac:dyDescent="0.25">
      <c r="A461" s="250">
        <v>44618</v>
      </c>
      <c r="B461" s="21" t="s">
        <v>12129</v>
      </c>
      <c r="C461" s="21">
        <v>70</v>
      </c>
      <c r="D461" s="253">
        <v>168.76</v>
      </c>
      <c r="E461" s="60"/>
      <c r="F461" s="14"/>
      <c r="G461" s="14"/>
    </row>
    <row r="462" spans="1:7" x14ac:dyDescent="0.25">
      <c r="A462" s="250">
        <v>44618</v>
      </c>
      <c r="B462" s="21" t="s">
        <v>12130</v>
      </c>
      <c r="C462" s="21">
        <v>23</v>
      </c>
      <c r="D462" s="21"/>
      <c r="E462" s="253">
        <v>54.5</v>
      </c>
      <c r="F462" s="14"/>
      <c r="G462" s="14"/>
    </row>
    <row r="463" spans="1:7" x14ac:dyDescent="0.25">
      <c r="A463" s="250">
        <v>44620</v>
      </c>
      <c r="B463" s="21" t="s">
        <v>12131</v>
      </c>
      <c r="C463" s="21">
        <v>125</v>
      </c>
      <c r="D463" s="253"/>
      <c r="E463" s="253">
        <v>325.60000000000002</v>
      </c>
      <c r="F463" s="14"/>
      <c r="G463" s="14"/>
    </row>
    <row r="464" spans="1:7" x14ac:dyDescent="0.25">
      <c r="A464" s="250">
        <v>44620</v>
      </c>
      <c r="B464" s="21" t="s">
        <v>12132</v>
      </c>
      <c r="C464" s="7">
        <v>117</v>
      </c>
      <c r="D464" s="253">
        <v>337.51</v>
      </c>
      <c r="E464" s="253"/>
      <c r="F464" s="14"/>
      <c r="G464" s="14"/>
    </row>
    <row r="465" spans="1:7" x14ac:dyDescent="0.25">
      <c r="A465" s="250">
        <v>44620</v>
      </c>
      <c r="B465" s="21" t="s">
        <v>12133</v>
      </c>
      <c r="C465" s="21">
        <v>66</v>
      </c>
      <c r="D465" s="21"/>
      <c r="E465" s="21">
        <v>154</v>
      </c>
      <c r="F465" s="23"/>
    </row>
    <row r="466" spans="1:7" x14ac:dyDescent="0.25">
      <c r="A466" s="250">
        <v>44620</v>
      </c>
      <c r="B466" s="21" t="s">
        <v>12134</v>
      </c>
      <c r="C466" s="7">
        <v>333</v>
      </c>
      <c r="D466" s="21"/>
      <c r="E466" s="21">
        <v>792.23</v>
      </c>
      <c r="F466" s="23"/>
    </row>
    <row r="467" spans="1:7" x14ac:dyDescent="0.25">
      <c r="A467" s="250">
        <v>44620</v>
      </c>
      <c r="B467" s="21" t="s">
        <v>12135</v>
      </c>
      <c r="C467" s="7">
        <v>1395</v>
      </c>
      <c r="D467" s="21"/>
      <c r="E467" s="60">
        <v>2035.6</v>
      </c>
      <c r="F467" s="14"/>
      <c r="G467" s="14"/>
    </row>
    <row r="468" spans="1:7" x14ac:dyDescent="0.25">
      <c r="A468" s="250">
        <v>44620</v>
      </c>
      <c r="B468" s="21" t="s">
        <v>12136</v>
      </c>
      <c r="C468" s="7">
        <v>35</v>
      </c>
      <c r="D468" s="253">
        <v>84.38</v>
      </c>
      <c r="E468" s="60"/>
      <c r="F468" s="14"/>
      <c r="G468" s="14"/>
    </row>
    <row r="469" spans="1:7" x14ac:dyDescent="0.25">
      <c r="A469" s="250">
        <v>44620</v>
      </c>
      <c r="B469" s="21" t="s">
        <v>12137</v>
      </c>
      <c r="C469" s="7">
        <v>167</v>
      </c>
      <c r="D469" s="21"/>
      <c r="E469" s="21">
        <v>343</v>
      </c>
      <c r="F469" s="14"/>
      <c r="G469" s="14"/>
    </row>
    <row r="470" spans="1:7" x14ac:dyDescent="0.25">
      <c r="A470" s="250">
        <v>44620</v>
      </c>
      <c r="B470" s="21" t="s">
        <v>12138</v>
      </c>
      <c r="C470" s="301">
        <v>1253</v>
      </c>
      <c r="D470" s="21"/>
      <c r="E470" s="60">
        <v>2715.59</v>
      </c>
      <c r="F470" s="14"/>
      <c r="G470" s="14"/>
    </row>
    <row r="471" spans="1:7" x14ac:dyDescent="0.25">
      <c r="A471" s="250">
        <v>44620</v>
      </c>
      <c r="B471" s="21" t="s">
        <v>12139</v>
      </c>
      <c r="C471" s="7">
        <v>11</v>
      </c>
      <c r="D471" s="21"/>
      <c r="E471" s="21">
        <v>44</v>
      </c>
      <c r="F471" s="14"/>
      <c r="G471" s="14"/>
    </row>
    <row r="472" spans="1:7" x14ac:dyDescent="0.25">
      <c r="A472" s="250">
        <v>44620</v>
      </c>
      <c r="B472" s="21" t="s">
        <v>12140</v>
      </c>
      <c r="C472" s="7">
        <v>30</v>
      </c>
      <c r="D472" s="21"/>
      <c r="E472" s="21">
        <v>68.599999999999994</v>
      </c>
      <c r="F472" s="14"/>
      <c r="G472" s="14"/>
    </row>
    <row r="473" spans="1:7" x14ac:dyDescent="0.25">
      <c r="A473" s="250">
        <v>44620</v>
      </c>
      <c r="B473" s="21" t="s">
        <v>12141</v>
      </c>
      <c r="C473" s="7">
        <v>396</v>
      </c>
      <c r="D473" s="21"/>
      <c r="E473" s="60">
        <v>1035.3</v>
      </c>
      <c r="F473" s="14"/>
      <c r="G473" s="14"/>
    </row>
    <row r="474" spans="1:7" x14ac:dyDescent="0.25">
      <c r="A474" s="250">
        <v>44620</v>
      </c>
      <c r="B474" s="21" t="s">
        <v>12142</v>
      </c>
      <c r="C474" s="7">
        <v>220</v>
      </c>
      <c r="D474" s="21"/>
      <c r="E474" s="21">
        <v>299.2</v>
      </c>
      <c r="F474" s="14"/>
      <c r="G474" s="14"/>
    </row>
    <row r="475" spans="1:7" x14ac:dyDescent="0.25">
      <c r="A475" s="250">
        <v>44620</v>
      </c>
      <c r="B475" s="21" t="s">
        <v>12143</v>
      </c>
      <c r="C475" s="7">
        <v>68</v>
      </c>
      <c r="D475" s="21"/>
      <c r="E475" s="21">
        <v>3.5</v>
      </c>
      <c r="F475" s="14"/>
      <c r="G475" s="14"/>
    </row>
    <row r="476" spans="1:7" x14ac:dyDescent="0.25">
      <c r="A476" s="250">
        <v>44620</v>
      </c>
      <c r="B476" s="21" t="s">
        <v>12144</v>
      </c>
      <c r="C476" s="7">
        <v>42</v>
      </c>
      <c r="D476" s="21"/>
      <c r="E476" s="21">
        <v>83.3</v>
      </c>
      <c r="F476" s="14"/>
      <c r="G476" s="14"/>
    </row>
    <row r="477" spans="1:7" x14ac:dyDescent="0.25">
      <c r="A477" s="250">
        <v>44620</v>
      </c>
      <c r="B477" s="21" t="s">
        <v>12145</v>
      </c>
      <c r="C477" s="7">
        <v>27</v>
      </c>
      <c r="D477" s="21"/>
      <c r="E477" s="21">
        <v>57.2</v>
      </c>
      <c r="F477" s="14"/>
      <c r="G477" s="14"/>
    </row>
    <row r="478" spans="1:7" x14ac:dyDescent="0.25">
      <c r="A478" s="250">
        <v>44620</v>
      </c>
      <c r="B478" s="311" t="s">
        <v>12146</v>
      </c>
      <c r="C478" s="311">
        <v>93</v>
      </c>
      <c r="D478" s="311"/>
      <c r="E478" s="311">
        <v>224.4</v>
      </c>
      <c r="F478" s="14"/>
      <c r="G478" s="14"/>
    </row>
    <row r="479" spans="1:7" x14ac:dyDescent="0.25">
      <c r="A479" s="250">
        <v>44620</v>
      </c>
      <c r="B479" s="311" t="s">
        <v>12147</v>
      </c>
      <c r="C479" s="311">
        <v>55</v>
      </c>
      <c r="D479" s="311"/>
      <c r="E479" s="311">
        <v>119.9</v>
      </c>
      <c r="F479" s="14"/>
      <c r="G479" s="14"/>
    </row>
    <row r="480" spans="1:7" x14ac:dyDescent="0.25">
      <c r="A480" s="250">
        <v>44620</v>
      </c>
      <c r="B480" s="311" t="s">
        <v>12148</v>
      </c>
      <c r="C480" s="311">
        <v>33</v>
      </c>
      <c r="D480" s="311">
        <v>96.43</v>
      </c>
      <c r="E480" s="311"/>
      <c r="F480" s="14"/>
      <c r="G480" s="14"/>
    </row>
    <row r="481" spans="1:7" x14ac:dyDescent="0.25">
      <c r="A481" s="250">
        <v>44620</v>
      </c>
      <c r="B481" s="311" t="s">
        <v>12149</v>
      </c>
      <c r="C481" s="311">
        <v>190</v>
      </c>
      <c r="D481" s="311"/>
      <c r="E481" s="311">
        <v>490.2</v>
      </c>
      <c r="F481" s="14"/>
      <c r="G481" s="14"/>
    </row>
    <row r="482" spans="1:7" x14ac:dyDescent="0.25">
      <c r="A482" s="250">
        <v>44620</v>
      </c>
      <c r="B482" s="311" t="s">
        <v>12150</v>
      </c>
      <c r="C482" s="311">
        <v>27</v>
      </c>
      <c r="D482" s="311"/>
      <c r="E482" s="311">
        <v>57.2</v>
      </c>
      <c r="F482" s="14"/>
      <c r="G482" s="14"/>
    </row>
    <row r="483" spans="1:7" x14ac:dyDescent="0.25">
      <c r="A483" s="250">
        <v>44620</v>
      </c>
      <c r="B483" s="311" t="s">
        <v>12151</v>
      </c>
      <c r="C483" s="311">
        <v>124</v>
      </c>
      <c r="D483" s="311">
        <v>303.07</v>
      </c>
      <c r="E483" s="311"/>
      <c r="F483" s="14"/>
      <c r="G483" s="14"/>
    </row>
    <row r="484" spans="1:7" x14ac:dyDescent="0.25">
      <c r="A484" s="250">
        <v>44620</v>
      </c>
      <c r="B484" s="311" t="s">
        <v>12152</v>
      </c>
      <c r="C484" s="312">
        <v>30</v>
      </c>
      <c r="D484" s="311"/>
      <c r="E484" s="311">
        <v>69</v>
      </c>
      <c r="F484" s="14"/>
      <c r="G484" s="14"/>
    </row>
    <row r="485" spans="1:7" x14ac:dyDescent="0.25">
      <c r="A485" s="250">
        <v>44620</v>
      </c>
      <c r="B485" s="311" t="s">
        <v>12153</v>
      </c>
      <c r="C485" s="312">
        <v>100</v>
      </c>
      <c r="D485" s="311">
        <v>265.19</v>
      </c>
      <c r="E485" s="311"/>
      <c r="F485" s="23"/>
    </row>
    <row r="486" spans="1:7" x14ac:dyDescent="0.25">
      <c r="A486" s="250">
        <v>44620</v>
      </c>
      <c r="B486" s="311" t="s">
        <v>12154</v>
      </c>
      <c r="C486" s="311">
        <v>184</v>
      </c>
      <c r="D486" s="311"/>
      <c r="E486" s="311">
        <v>436.1</v>
      </c>
      <c r="F486" s="23"/>
    </row>
    <row r="487" spans="1:7" x14ac:dyDescent="0.25">
      <c r="A487" s="250">
        <v>44620</v>
      </c>
      <c r="B487" s="21" t="s">
        <v>12176</v>
      </c>
      <c r="C487" s="21">
        <v>57</v>
      </c>
      <c r="D487" s="21">
        <v>162.36000000000001</v>
      </c>
      <c r="E487" s="60"/>
      <c r="F487" s="14"/>
      <c r="G487" s="14"/>
    </row>
    <row r="488" spans="1:7" x14ac:dyDescent="0.25">
      <c r="A488" s="20">
        <v>44621</v>
      </c>
      <c r="B488" s="253" t="s">
        <v>12156</v>
      </c>
      <c r="C488" s="253">
        <v>36</v>
      </c>
      <c r="D488" s="253">
        <v>124.48</v>
      </c>
      <c r="E488" s="253"/>
      <c r="F488" s="14"/>
      <c r="G488" s="14"/>
    </row>
    <row r="489" spans="1:7" x14ac:dyDescent="0.25">
      <c r="A489" s="20">
        <v>44621</v>
      </c>
      <c r="B489" s="253" t="s">
        <v>12157</v>
      </c>
      <c r="C489" s="253">
        <v>267</v>
      </c>
      <c r="D489" s="253"/>
      <c r="E489" s="253">
        <v>717.1</v>
      </c>
      <c r="F489" s="14"/>
      <c r="G489" s="14"/>
    </row>
    <row r="490" spans="1:7" x14ac:dyDescent="0.25">
      <c r="A490" s="20">
        <v>44621</v>
      </c>
      <c r="B490" s="253" t="s">
        <v>12158</v>
      </c>
      <c r="C490" s="253">
        <v>48</v>
      </c>
      <c r="D490" s="253"/>
      <c r="E490" s="253">
        <v>96.8</v>
      </c>
      <c r="F490" s="14"/>
      <c r="G490" s="14"/>
    </row>
    <row r="491" spans="1:7" x14ac:dyDescent="0.25">
      <c r="A491" s="20">
        <v>44621</v>
      </c>
      <c r="B491" s="253" t="s">
        <v>12159</v>
      </c>
      <c r="C491" s="314">
        <v>477</v>
      </c>
      <c r="D491" s="253"/>
      <c r="E491" s="253">
        <v>703.07</v>
      </c>
      <c r="F491" s="14"/>
      <c r="G491" s="14"/>
    </row>
    <row r="492" spans="1:7" x14ac:dyDescent="0.25">
      <c r="A492" s="20">
        <v>44621</v>
      </c>
      <c r="B492" s="253" t="s">
        <v>12160</v>
      </c>
      <c r="C492" s="253">
        <v>150</v>
      </c>
      <c r="D492" s="253"/>
      <c r="E492" s="253">
        <v>369.6</v>
      </c>
      <c r="F492" s="14"/>
      <c r="G492" s="14"/>
    </row>
    <row r="493" spans="1:7" x14ac:dyDescent="0.25">
      <c r="A493" s="20">
        <v>44621</v>
      </c>
      <c r="B493" s="253" t="s">
        <v>12161</v>
      </c>
      <c r="C493" s="253">
        <v>52</v>
      </c>
      <c r="D493" s="253"/>
      <c r="E493" s="253">
        <v>123.2</v>
      </c>
      <c r="F493" s="14"/>
      <c r="G493" s="14"/>
    </row>
    <row r="494" spans="1:7" x14ac:dyDescent="0.25">
      <c r="A494" s="20">
        <v>44621</v>
      </c>
      <c r="B494" s="253" t="s">
        <v>12163</v>
      </c>
      <c r="C494" s="253">
        <v>218</v>
      </c>
      <c r="D494" s="253"/>
      <c r="E494" s="253">
        <v>462</v>
      </c>
      <c r="F494" s="14"/>
      <c r="G494" s="14"/>
    </row>
    <row r="495" spans="1:7" x14ac:dyDescent="0.25">
      <c r="A495" s="20">
        <v>44621</v>
      </c>
      <c r="B495" s="253" t="s">
        <v>12165</v>
      </c>
      <c r="C495" s="253">
        <v>50</v>
      </c>
      <c r="D495" s="253"/>
      <c r="E495" s="253">
        <v>137.19999999999999</v>
      </c>
      <c r="F495" s="14"/>
      <c r="G495" s="14"/>
    </row>
    <row r="496" spans="1:7" x14ac:dyDescent="0.25">
      <c r="A496" s="20">
        <v>44621</v>
      </c>
      <c r="B496" s="253" t="s">
        <v>12167</v>
      </c>
      <c r="C496" s="253">
        <v>4692</v>
      </c>
      <c r="D496" s="253"/>
      <c r="E496" s="253">
        <v>12751.2</v>
      </c>
      <c r="F496" s="14"/>
      <c r="G496" s="14"/>
    </row>
    <row r="497" spans="1:7" x14ac:dyDescent="0.25">
      <c r="A497" s="20">
        <v>44621</v>
      </c>
      <c r="B497" s="253" t="s">
        <v>12175</v>
      </c>
      <c r="C497" s="253">
        <v>726</v>
      </c>
      <c r="D497" s="253"/>
      <c r="E497" s="253">
        <v>1432.76</v>
      </c>
      <c r="F497" s="14"/>
      <c r="G497" s="14"/>
    </row>
    <row r="498" spans="1:7" x14ac:dyDescent="0.25">
      <c r="A498" s="20">
        <v>44621</v>
      </c>
      <c r="B498" s="21" t="s">
        <v>12175</v>
      </c>
      <c r="C498" s="297">
        <v>529</v>
      </c>
      <c r="D498" s="253"/>
      <c r="E498" s="60">
        <v>1432.76</v>
      </c>
      <c r="F498" s="14"/>
      <c r="G498" s="14"/>
    </row>
    <row r="499" spans="1:7" x14ac:dyDescent="0.25">
      <c r="A499" s="20">
        <v>44622</v>
      </c>
      <c r="B499" s="21" t="s">
        <v>12177</v>
      </c>
      <c r="C499" s="184">
        <v>137</v>
      </c>
      <c r="D499" s="253"/>
      <c r="E499" s="21">
        <v>401.31</v>
      </c>
      <c r="F499" s="287" t="s">
        <v>12331</v>
      </c>
      <c r="G499" s="14"/>
    </row>
    <row r="500" spans="1:7" x14ac:dyDescent="0.25">
      <c r="A500" s="20">
        <v>44622</v>
      </c>
      <c r="B500" s="21" t="s">
        <v>12196</v>
      </c>
      <c r="C500" s="184">
        <v>1100</v>
      </c>
      <c r="D500" s="253"/>
      <c r="E500" s="60">
        <v>3080</v>
      </c>
      <c r="F500" s="14"/>
      <c r="G500" s="14"/>
    </row>
    <row r="501" spans="1:7" x14ac:dyDescent="0.25">
      <c r="A501" s="20">
        <v>44623</v>
      </c>
      <c r="B501" s="21" t="s">
        <v>12202</v>
      </c>
      <c r="C501" s="184">
        <v>50</v>
      </c>
      <c r="D501" s="21">
        <v>151.54</v>
      </c>
      <c r="E501" s="21"/>
      <c r="F501" s="14"/>
      <c r="G501" s="14"/>
    </row>
    <row r="502" spans="1:7" x14ac:dyDescent="0.25">
      <c r="A502" s="20">
        <v>44623</v>
      </c>
      <c r="B502" s="21" t="s">
        <v>12227</v>
      </c>
      <c r="C502" s="184">
        <v>2559</v>
      </c>
      <c r="D502" s="21"/>
      <c r="E502" s="60">
        <v>5947.24</v>
      </c>
      <c r="F502" s="14"/>
      <c r="G502" s="14"/>
    </row>
    <row r="503" spans="1:7" x14ac:dyDescent="0.25">
      <c r="A503" s="20">
        <v>44623</v>
      </c>
      <c r="B503" s="184" t="s">
        <v>12230</v>
      </c>
      <c r="C503" s="48">
        <v>3578</v>
      </c>
      <c r="D503" s="206"/>
      <c r="E503" s="60">
        <v>7444.8</v>
      </c>
      <c r="F503" s="14"/>
      <c r="G503" s="14"/>
    </row>
    <row r="504" spans="1:7" x14ac:dyDescent="0.25">
      <c r="A504" s="20">
        <v>44623</v>
      </c>
      <c r="B504" s="184" t="s">
        <v>12238</v>
      </c>
      <c r="C504" s="21">
        <v>212</v>
      </c>
      <c r="D504" s="206"/>
      <c r="E504" s="21">
        <v>466.4</v>
      </c>
      <c r="F504" s="14"/>
      <c r="G504" s="14"/>
    </row>
    <row r="505" spans="1:7" x14ac:dyDescent="0.25">
      <c r="A505" s="20">
        <v>44624</v>
      </c>
      <c r="B505" s="184" t="s">
        <v>12241</v>
      </c>
      <c r="C505" s="112">
        <v>153</v>
      </c>
      <c r="D505" s="206"/>
      <c r="E505" s="112">
        <v>318.5</v>
      </c>
      <c r="F505" s="23"/>
    </row>
    <row r="506" spans="1:7" x14ac:dyDescent="0.25">
      <c r="A506" s="20">
        <v>44627</v>
      </c>
      <c r="B506" s="21" t="s">
        <v>12276</v>
      </c>
      <c r="C506" s="21">
        <v>601</v>
      </c>
      <c r="D506" s="295"/>
      <c r="E506" s="60">
        <v>1272.95</v>
      </c>
      <c r="F506" s="23"/>
    </row>
    <row r="507" spans="1:7" x14ac:dyDescent="0.25">
      <c r="A507" s="250">
        <v>44628</v>
      </c>
      <c r="B507" s="21" t="s">
        <v>12333</v>
      </c>
      <c r="C507" s="184">
        <v>37</v>
      </c>
      <c r="D507" s="21"/>
      <c r="E507" s="21">
        <v>88.2</v>
      </c>
      <c r="F507" s="14"/>
      <c r="G507" s="14"/>
    </row>
    <row r="508" spans="1:7" x14ac:dyDescent="0.25">
      <c r="A508" s="20">
        <v>44630</v>
      </c>
      <c r="B508" s="21" t="s">
        <v>12370</v>
      </c>
      <c r="C508" s="184">
        <v>173</v>
      </c>
      <c r="D508" s="296"/>
      <c r="E508" s="21">
        <v>3969</v>
      </c>
      <c r="F508" s="287" t="s">
        <v>1095</v>
      </c>
      <c r="G508" s="14"/>
    </row>
    <row r="509" spans="1:7" x14ac:dyDescent="0.25">
      <c r="A509" s="20">
        <v>44631</v>
      </c>
      <c r="B509" s="21" t="s">
        <v>12042</v>
      </c>
      <c r="C509" s="21">
        <v>80</v>
      </c>
      <c r="D509" s="21"/>
      <c r="E509" s="21"/>
      <c r="F509" s="14"/>
      <c r="G509" s="14"/>
    </row>
    <row r="510" spans="1:7" x14ac:dyDescent="0.25">
      <c r="A510" s="20">
        <v>44631</v>
      </c>
      <c r="B510" s="21" t="s">
        <v>12412</v>
      </c>
      <c r="C510" s="7">
        <v>135</v>
      </c>
      <c r="D510" s="112"/>
      <c r="E510" s="21">
        <v>323.39999999999998</v>
      </c>
      <c r="F510" s="14"/>
      <c r="G510" s="14"/>
    </row>
    <row r="511" spans="1:7" x14ac:dyDescent="0.25">
      <c r="A511" s="250">
        <v>44635</v>
      </c>
      <c r="B511" s="184" t="s">
        <v>12458</v>
      </c>
      <c r="C511" s="112">
        <v>42</v>
      </c>
      <c r="D511" s="317">
        <v>135.30000000000001</v>
      </c>
      <c r="E511" s="253"/>
      <c r="F511" s="14"/>
      <c r="G511" s="14"/>
    </row>
    <row r="512" spans="1:7" x14ac:dyDescent="0.25">
      <c r="A512" s="250">
        <v>44638</v>
      </c>
      <c r="B512" s="184" t="s">
        <v>12568</v>
      </c>
      <c r="C512" s="21">
        <v>146</v>
      </c>
      <c r="D512" s="315"/>
      <c r="E512" s="21">
        <v>303.60000000000002</v>
      </c>
      <c r="F512" s="14"/>
      <c r="G512" s="14"/>
    </row>
    <row r="513" spans="1:7" x14ac:dyDescent="0.25">
      <c r="A513" s="250">
        <v>44641</v>
      </c>
      <c r="B513" s="184" t="s">
        <v>12590</v>
      </c>
      <c r="C513" s="21">
        <v>25</v>
      </c>
      <c r="D513" s="206">
        <v>84.38</v>
      </c>
      <c r="E513" s="21"/>
      <c r="F513" s="14"/>
      <c r="G513" s="14"/>
    </row>
    <row r="514" spans="1:7" x14ac:dyDescent="0.25">
      <c r="A514" s="250">
        <v>44641</v>
      </c>
      <c r="B514" s="21" t="s">
        <v>12613</v>
      </c>
      <c r="C514" s="21">
        <v>168</v>
      </c>
      <c r="D514" s="21"/>
      <c r="E514" s="21">
        <v>329.18</v>
      </c>
      <c r="F514" s="14"/>
      <c r="G514" s="14"/>
    </row>
    <row r="515" spans="1:7" x14ac:dyDescent="0.25">
      <c r="A515" s="250">
        <v>44641</v>
      </c>
      <c r="B515" s="21" t="s">
        <v>12614</v>
      </c>
      <c r="C515" s="21">
        <v>1574</v>
      </c>
      <c r="D515" s="253"/>
      <c r="E515" s="60">
        <v>2760.12</v>
      </c>
      <c r="F515" s="14"/>
      <c r="G515" s="14"/>
    </row>
    <row r="516" spans="1:7" x14ac:dyDescent="0.25">
      <c r="A516" s="20">
        <v>44760</v>
      </c>
      <c r="B516" s="21" t="s">
        <v>15506</v>
      </c>
      <c r="C516" s="21">
        <v>1600</v>
      </c>
      <c r="D516" s="21"/>
      <c r="E516" s="60">
        <v>3443.8</v>
      </c>
      <c r="F516" t="s">
        <v>15507</v>
      </c>
    </row>
    <row r="517" spans="1:7" customFormat="1" x14ac:dyDescent="0.25">
      <c r="A517" s="422">
        <v>44869</v>
      </c>
      <c r="B517" s="293" t="s">
        <v>18068</v>
      </c>
      <c r="C517" s="416">
        <v>180</v>
      </c>
      <c r="D517" s="293"/>
      <c r="E517" s="293">
        <v>386.4</v>
      </c>
    </row>
    <row r="518" spans="1:7" x14ac:dyDescent="0.25">
      <c r="A518" s="20"/>
      <c r="B518" s="21"/>
      <c r="C518" s="21"/>
      <c r="D518" s="21"/>
      <c r="E518" s="60"/>
      <c r="F518" s="14"/>
      <c r="G518" s="14"/>
    </row>
    <row r="519" spans="1:7" x14ac:dyDescent="0.25">
      <c r="A519" s="20"/>
      <c r="B519" s="21"/>
      <c r="C519" s="21"/>
      <c r="D519" s="21"/>
      <c r="E519" s="60"/>
      <c r="F519" s="14"/>
      <c r="G519" s="14"/>
    </row>
    <row r="520" spans="1:7" x14ac:dyDescent="0.25">
      <c r="A520" s="293"/>
      <c r="B520" s="21"/>
      <c r="C520" s="21"/>
      <c r="D520" s="21"/>
      <c r="E520" s="60"/>
      <c r="F520" s="14"/>
      <c r="G520" s="14"/>
    </row>
    <row r="521" spans="1:7" x14ac:dyDescent="0.25">
      <c r="A521" s="293"/>
      <c r="B521" s="21"/>
      <c r="C521" s="21"/>
      <c r="D521" s="21"/>
      <c r="E521" s="60"/>
      <c r="F521" s="14"/>
      <c r="G521" s="14"/>
    </row>
    <row r="522" spans="1:7" x14ac:dyDescent="0.25">
      <c r="A522" s="293"/>
      <c r="B522" s="21"/>
      <c r="C522" s="21"/>
      <c r="D522" s="21"/>
      <c r="E522" s="60"/>
      <c r="F522" s="14"/>
      <c r="G522" s="14"/>
    </row>
    <row r="523" spans="1:7" x14ac:dyDescent="0.25">
      <c r="A523" s="293"/>
      <c r="B523" s="21"/>
      <c r="C523" s="21"/>
      <c r="D523" s="21"/>
      <c r="E523" s="60"/>
      <c r="F523" s="14"/>
      <c r="G523" s="14"/>
    </row>
    <row r="524" spans="1:7" x14ac:dyDescent="0.25">
      <c r="A524" s="293"/>
      <c r="B524" s="21"/>
      <c r="C524" s="21"/>
      <c r="D524" s="21"/>
      <c r="E524" s="60"/>
      <c r="F524" s="14"/>
      <c r="G524" s="14"/>
    </row>
    <row r="525" spans="1:7" x14ac:dyDescent="0.25">
      <c r="A525" s="293"/>
      <c r="B525" s="21"/>
      <c r="C525" s="21"/>
      <c r="D525" s="21"/>
      <c r="E525" s="60"/>
      <c r="F525" s="23"/>
    </row>
    <row r="526" spans="1:7" x14ac:dyDescent="0.25">
      <c r="A526" s="293"/>
      <c r="B526" s="21"/>
      <c r="C526" s="21"/>
      <c r="D526" s="21"/>
      <c r="E526" s="60"/>
      <c r="F526" s="23"/>
    </row>
    <row r="527" spans="1:7" x14ac:dyDescent="0.25">
      <c r="A527" s="293"/>
      <c r="B527" s="21"/>
      <c r="C527" s="21"/>
      <c r="D527" s="21"/>
      <c r="E527" s="60"/>
      <c r="F527" s="14"/>
      <c r="G527" s="14"/>
    </row>
    <row r="528" spans="1:7" x14ac:dyDescent="0.25">
      <c r="A528" s="293"/>
      <c r="B528" s="21"/>
      <c r="C528" s="21"/>
      <c r="D528" s="21"/>
      <c r="E528" s="60"/>
      <c r="F528" s="14"/>
      <c r="G528" s="14"/>
    </row>
    <row r="529" spans="1:7" x14ac:dyDescent="0.25">
      <c r="A529" s="293"/>
      <c r="B529" s="21"/>
      <c r="C529" s="21"/>
      <c r="D529" s="21"/>
      <c r="E529" s="60"/>
      <c r="F529" s="14"/>
      <c r="G529" s="14"/>
    </row>
    <row r="530" spans="1:7" x14ac:dyDescent="0.25">
      <c r="A530" s="293"/>
      <c r="B530" s="21"/>
      <c r="C530" s="21"/>
      <c r="D530" s="21"/>
      <c r="E530" s="60"/>
      <c r="F530" s="14"/>
      <c r="G530" s="14"/>
    </row>
    <row r="531" spans="1:7" x14ac:dyDescent="0.25">
      <c r="A531" s="293"/>
      <c r="B531" s="21"/>
      <c r="C531" s="21"/>
      <c r="D531" s="21"/>
      <c r="E531" s="60"/>
      <c r="F531" s="14"/>
      <c r="G531" s="14"/>
    </row>
    <row r="532" spans="1:7" x14ac:dyDescent="0.25">
      <c r="A532" s="293"/>
      <c r="B532" s="21"/>
      <c r="C532" s="21"/>
      <c r="D532" s="21"/>
      <c r="E532" s="60"/>
      <c r="F532" s="14"/>
      <c r="G532" s="14"/>
    </row>
    <row r="533" spans="1:7" x14ac:dyDescent="0.25">
      <c r="A533" s="293"/>
      <c r="B533" s="21"/>
      <c r="C533" s="21"/>
      <c r="D533" s="21"/>
      <c r="E533" s="60"/>
      <c r="F533" s="14"/>
      <c r="G533" s="14"/>
    </row>
    <row r="534" spans="1:7" x14ac:dyDescent="0.25">
      <c r="A534" s="293"/>
      <c r="B534" s="21"/>
      <c r="C534" s="21"/>
      <c r="D534" s="21"/>
      <c r="E534" s="60"/>
      <c r="F534" s="14"/>
      <c r="G534" s="14"/>
    </row>
    <row r="535" spans="1:7" x14ac:dyDescent="0.25">
      <c r="A535" s="293"/>
      <c r="B535" s="21"/>
      <c r="C535" s="21"/>
      <c r="D535" s="21"/>
      <c r="E535" s="60"/>
      <c r="F535" s="14"/>
      <c r="G535" s="14"/>
    </row>
    <row r="536" spans="1:7" x14ac:dyDescent="0.25">
      <c r="A536" s="293"/>
      <c r="B536" s="21"/>
      <c r="C536" s="21"/>
      <c r="D536" s="21"/>
      <c r="E536" s="60"/>
      <c r="F536" s="14"/>
      <c r="G536" s="14"/>
    </row>
    <row r="537" spans="1:7" x14ac:dyDescent="0.25">
      <c r="A537" s="293"/>
      <c r="B537" s="21"/>
      <c r="C537" s="21"/>
      <c r="D537" s="21"/>
      <c r="E537" s="60"/>
      <c r="F537" s="14"/>
      <c r="G537" s="14"/>
    </row>
    <row r="538" spans="1:7" x14ac:dyDescent="0.25">
      <c r="A538" s="293"/>
      <c r="B538" s="21"/>
      <c r="C538" s="21"/>
      <c r="D538" s="21"/>
      <c r="E538" s="60"/>
      <c r="F538" s="14"/>
      <c r="G538" s="14"/>
    </row>
    <row r="539" spans="1:7" x14ac:dyDescent="0.25">
      <c r="A539" s="293"/>
      <c r="B539" s="21"/>
      <c r="C539" s="21"/>
      <c r="D539" s="21"/>
      <c r="E539" s="60"/>
      <c r="F539" s="14"/>
      <c r="G539" s="14"/>
    </row>
    <row r="540" spans="1:7" x14ac:dyDescent="0.25">
      <c r="A540" s="293"/>
      <c r="B540" s="21"/>
      <c r="C540" s="21"/>
      <c r="D540" s="21"/>
      <c r="E540" s="60"/>
      <c r="F540" s="14"/>
      <c r="G540" s="14"/>
    </row>
    <row r="541" spans="1:7" x14ac:dyDescent="0.25">
      <c r="A541" s="293"/>
      <c r="B541" s="293"/>
      <c r="C541" s="293"/>
      <c r="D541" s="293"/>
      <c r="E541" s="293"/>
      <c r="F541" s="14"/>
      <c r="G541" s="14"/>
    </row>
    <row r="542" spans="1:7" x14ac:dyDescent="0.25">
      <c r="A542" s="293"/>
      <c r="B542" s="293"/>
      <c r="C542" s="293"/>
      <c r="D542" s="293"/>
      <c r="E542" s="293"/>
      <c r="F542" s="14"/>
      <c r="G542" s="14"/>
    </row>
    <row r="543" spans="1:7" x14ac:dyDescent="0.25">
      <c r="A543" s="151"/>
      <c r="B543" s="151"/>
      <c r="C543" s="151"/>
      <c r="D543" s="192"/>
      <c r="F543" s="14"/>
      <c r="G543" s="14"/>
    </row>
    <row r="544" spans="1:7" x14ac:dyDescent="0.25">
      <c r="A544" s="151"/>
      <c r="B544" s="151"/>
      <c r="C544" s="151"/>
      <c r="D544" s="192"/>
      <c r="F544" s="14"/>
      <c r="G544" s="14"/>
    </row>
    <row r="545" spans="1:7" x14ac:dyDescent="0.25">
      <c r="A545" s="151"/>
      <c r="B545" s="151"/>
      <c r="C545" s="151"/>
      <c r="D545" s="192"/>
      <c r="F545" s="23"/>
    </row>
    <row r="546" spans="1:7" x14ac:dyDescent="0.25">
      <c r="A546" s="151"/>
      <c r="B546" s="151"/>
      <c r="C546" s="151"/>
      <c r="D546" s="192"/>
      <c r="F546" s="23"/>
    </row>
    <row r="547" spans="1:7" x14ac:dyDescent="0.25">
      <c r="A547" s="151"/>
      <c r="B547" s="151"/>
      <c r="C547" s="151"/>
      <c r="D547" s="192"/>
      <c r="F547" s="14"/>
      <c r="G547" s="14"/>
    </row>
    <row r="548" spans="1:7" x14ac:dyDescent="0.25">
      <c r="A548" s="151"/>
      <c r="B548" s="151"/>
      <c r="C548" s="151"/>
      <c r="D548" s="192"/>
      <c r="F548" s="14"/>
      <c r="G548" s="14"/>
    </row>
    <row r="549" spans="1:7" x14ac:dyDescent="0.25">
      <c r="A549" s="151"/>
      <c r="B549" s="151"/>
      <c r="C549" s="151"/>
      <c r="D549" s="192"/>
      <c r="F549" s="14"/>
      <c r="G549" s="14"/>
    </row>
    <row r="550" spans="1:7" x14ac:dyDescent="0.25">
      <c r="A550" s="151"/>
      <c r="B550" s="151"/>
      <c r="C550" s="151"/>
      <c r="D550" s="192"/>
      <c r="F550" s="14"/>
      <c r="G550" s="14"/>
    </row>
    <row r="551" spans="1:7" x14ac:dyDescent="0.25">
      <c r="A551" s="151"/>
      <c r="B551" s="151"/>
      <c r="C551" s="151"/>
      <c r="D551" s="192"/>
      <c r="F551" s="14"/>
      <c r="G551" s="14"/>
    </row>
    <row r="552" spans="1:7" x14ac:dyDescent="0.25">
      <c r="A552" s="151"/>
      <c r="B552" s="151"/>
      <c r="C552" s="151"/>
      <c r="D552" s="192"/>
      <c r="F552" s="14"/>
      <c r="G552" s="14"/>
    </row>
    <row r="553" spans="1:7" x14ac:dyDescent="0.25">
      <c r="A553" s="151"/>
      <c r="B553" s="151"/>
      <c r="C553" s="151"/>
      <c r="D553" s="192"/>
      <c r="F553" s="14"/>
      <c r="G553" s="14"/>
    </row>
    <row r="554" spans="1:7" x14ac:dyDescent="0.25">
      <c r="A554" s="151"/>
      <c r="B554" s="151"/>
      <c r="C554" s="151"/>
      <c r="D554" s="192"/>
      <c r="F554" s="14"/>
      <c r="G554" s="14"/>
    </row>
    <row r="555" spans="1:7" x14ac:dyDescent="0.25">
      <c r="A555" s="151"/>
      <c r="B555" s="151"/>
      <c r="C555" s="151"/>
      <c r="D555" s="192"/>
      <c r="F555" s="14"/>
      <c r="G555" s="14"/>
    </row>
    <row r="556" spans="1:7" x14ac:dyDescent="0.25">
      <c r="A556" s="151"/>
      <c r="B556" s="151"/>
      <c r="C556" s="151"/>
      <c r="D556" s="192"/>
      <c r="F556" s="14"/>
      <c r="G556" s="14"/>
    </row>
    <row r="557" spans="1:7" x14ac:dyDescent="0.25">
      <c r="A557" s="151"/>
      <c r="B557" s="151"/>
      <c r="C557" s="151"/>
      <c r="D557" s="192"/>
      <c r="F557" s="14"/>
      <c r="G557" s="14"/>
    </row>
    <row r="558" spans="1:7" x14ac:dyDescent="0.25">
      <c r="A558" s="151"/>
      <c r="B558" s="151"/>
      <c r="C558" s="151"/>
      <c r="D558" s="192"/>
      <c r="F558" s="14"/>
      <c r="G558" s="14"/>
    </row>
    <row r="559" spans="1:7" x14ac:dyDescent="0.25">
      <c r="A559" s="151"/>
      <c r="B559" s="151"/>
      <c r="C559" s="151"/>
      <c r="D559" s="192"/>
      <c r="F559" s="14"/>
      <c r="G559" s="14"/>
    </row>
    <row r="560" spans="1:7" x14ac:dyDescent="0.25">
      <c r="A560" s="151"/>
      <c r="B560" s="151"/>
      <c r="C560" s="151"/>
      <c r="D560" s="192"/>
      <c r="F560" s="14"/>
      <c r="G560" s="14"/>
    </row>
    <row r="561" spans="1:7" x14ac:dyDescent="0.25">
      <c r="A561" s="151"/>
      <c r="B561" s="151"/>
      <c r="C561" s="151"/>
      <c r="D561" s="192"/>
      <c r="F561" s="14"/>
      <c r="G561" s="14"/>
    </row>
    <row r="562" spans="1:7" x14ac:dyDescent="0.25">
      <c r="A562" s="151"/>
      <c r="B562" s="151"/>
      <c r="C562" s="151"/>
      <c r="D562" s="192"/>
      <c r="F562" s="14"/>
      <c r="G562" s="14"/>
    </row>
    <row r="563" spans="1:7" x14ac:dyDescent="0.25">
      <c r="A563" s="151"/>
      <c r="B563" s="151"/>
      <c r="C563" s="151"/>
      <c r="D563" s="192"/>
      <c r="F563" s="14"/>
      <c r="G563" s="14"/>
    </row>
    <row r="564" spans="1:7" x14ac:dyDescent="0.25">
      <c r="A564" s="151"/>
      <c r="B564" s="151"/>
      <c r="C564" s="151"/>
      <c r="D564" s="192"/>
      <c r="F564" s="14"/>
      <c r="G564" s="14"/>
    </row>
    <row r="565" spans="1:7" x14ac:dyDescent="0.25">
      <c r="D565" s="23">
        <f>SUM(D2:D564)</f>
        <v>29480.249999999989</v>
      </c>
      <c r="E565" s="14"/>
      <c r="F565" s="14"/>
    </row>
    <row r="566" spans="1:7" x14ac:dyDescent="0.25">
      <c r="E566" s="14"/>
      <c r="F566" s="14"/>
    </row>
    <row r="567" spans="1:7" x14ac:dyDescent="0.25">
      <c r="E567" s="14"/>
      <c r="F567" s="23"/>
      <c r="G567" s="14"/>
    </row>
    <row r="568" spans="1:7" x14ac:dyDescent="0.25">
      <c r="E568" s="14"/>
      <c r="F568" s="23"/>
      <c r="G568" s="14"/>
    </row>
    <row r="569" spans="1:7" x14ac:dyDescent="0.25">
      <c r="E569" s="23"/>
      <c r="F569" s="14"/>
      <c r="G569" s="14"/>
    </row>
    <row r="570" spans="1:7" x14ac:dyDescent="0.25">
      <c r="E570" s="23"/>
      <c r="F570" s="14"/>
      <c r="G570" s="14"/>
    </row>
    <row r="571" spans="1:7" x14ac:dyDescent="0.25">
      <c r="E571" s="14"/>
      <c r="F571" s="14"/>
      <c r="G571" s="14"/>
    </row>
    <row r="572" spans="1:7" x14ac:dyDescent="0.25">
      <c r="E572" s="14"/>
      <c r="F572" s="14"/>
      <c r="G572" s="14"/>
    </row>
    <row r="573" spans="1:7" x14ac:dyDescent="0.25">
      <c r="E573" s="14"/>
      <c r="F573" s="14"/>
      <c r="G573" s="14"/>
    </row>
    <row r="574" spans="1:7" x14ac:dyDescent="0.25">
      <c r="E574" s="14"/>
      <c r="F574" s="14"/>
      <c r="G574" s="14"/>
    </row>
    <row r="575" spans="1:7" x14ac:dyDescent="0.25">
      <c r="E575" s="14"/>
      <c r="F575" s="14"/>
      <c r="G575" s="14"/>
    </row>
    <row r="576" spans="1:7" x14ac:dyDescent="0.25">
      <c r="E576" s="14"/>
      <c r="F576" s="14"/>
      <c r="G576" s="14"/>
    </row>
    <row r="577" spans="5:7" x14ac:dyDescent="0.25">
      <c r="E577" s="14"/>
      <c r="F577" s="14"/>
      <c r="G577" s="14"/>
    </row>
    <row r="578" spans="5:7" x14ac:dyDescent="0.25">
      <c r="E578" s="14"/>
      <c r="F578" s="14"/>
      <c r="G578" s="14"/>
    </row>
    <row r="579" spans="5:7" x14ac:dyDescent="0.25">
      <c r="E579" s="14"/>
      <c r="F579" s="14"/>
      <c r="G579" s="14"/>
    </row>
    <row r="580" spans="5:7" x14ac:dyDescent="0.25">
      <c r="E580" s="14"/>
      <c r="F580" s="14"/>
      <c r="G580" s="14"/>
    </row>
    <row r="581" spans="5:7" x14ac:dyDescent="0.25">
      <c r="E581" s="14"/>
      <c r="F581" s="14"/>
    </row>
    <row r="582" spans="5:7" x14ac:dyDescent="0.25">
      <c r="E582" s="14"/>
      <c r="F582" s="14"/>
    </row>
    <row r="583" spans="5:7" x14ac:dyDescent="0.25">
      <c r="E583" s="14"/>
    </row>
    <row r="584" spans="5:7" x14ac:dyDescent="0.25">
      <c r="E584" s="14"/>
    </row>
  </sheetData>
  <mergeCells count="6">
    <mergeCell ref="G7:H7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verticalDpi="4294967293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05"/>
  <sheetViews>
    <sheetView zoomScaleNormal="100" workbookViewId="0">
      <selection activeCell="G5" sqref="G5:K5"/>
    </sheetView>
  </sheetViews>
  <sheetFormatPr defaultColWidth="9.140625" defaultRowHeight="15" x14ac:dyDescent="0.25"/>
  <cols>
    <col min="1" max="2" width="9.140625" style="23"/>
    <col min="3" max="3" width="12" style="23" customWidth="1"/>
    <col min="4" max="4" width="12.7109375" style="23" customWidth="1"/>
    <col min="5" max="5" width="9.140625" style="151"/>
    <col min="6" max="6" width="43.5703125" style="242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198"/>
      <c r="G1" s="222"/>
      <c r="H1" s="14"/>
      <c r="I1" s="14"/>
      <c r="J1" s="14"/>
      <c r="K1" s="14"/>
    </row>
    <row r="2" spans="1:11" x14ac:dyDescent="0.25">
      <c r="A2" s="20">
        <v>44564</v>
      </c>
      <c r="B2" s="21" t="s">
        <v>11159</v>
      </c>
      <c r="C2" s="21">
        <v>53</v>
      </c>
      <c r="D2" s="21"/>
      <c r="E2" s="21">
        <v>61.6</v>
      </c>
    </row>
    <row r="3" spans="1:11" x14ac:dyDescent="0.25">
      <c r="A3" s="20">
        <v>44564</v>
      </c>
      <c r="B3" s="21" t="s">
        <v>11160</v>
      </c>
      <c r="C3" s="21">
        <v>51</v>
      </c>
      <c r="D3" s="21"/>
      <c r="E3" s="21">
        <v>105.6</v>
      </c>
      <c r="F3" s="224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44564</v>
      </c>
      <c r="B4" s="21" t="s">
        <v>11161</v>
      </c>
      <c r="C4" s="21">
        <v>80</v>
      </c>
      <c r="D4" s="21"/>
      <c r="E4" s="21">
        <v>191.1</v>
      </c>
      <c r="F4" s="225"/>
      <c r="G4" s="635" t="s">
        <v>9</v>
      </c>
      <c r="H4" s="636"/>
      <c r="I4" s="9">
        <f>SUM(C2:C485)</f>
        <v>97264</v>
      </c>
      <c r="J4" s="9">
        <f>D586/1.23</f>
        <v>25271.16260162602</v>
      </c>
      <c r="K4" s="9">
        <f>SUM(E2:E485)</f>
        <v>191428.37000000005</v>
      </c>
    </row>
    <row r="5" spans="1:11" x14ac:dyDescent="0.25">
      <c r="A5" s="20">
        <v>44564</v>
      </c>
      <c r="B5" s="21" t="s">
        <v>11162</v>
      </c>
      <c r="C5" s="21">
        <v>90</v>
      </c>
      <c r="D5" s="21">
        <v>283.27</v>
      </c>
      <c r="E5" s="21"/>
      <c r="F5" s="224"/>
      <c r="G5" s="633" t="s">
        <v>10</v>
      </c>
      <c r="H5" s="633"/>
      <c r="I5" s="9">
        <f>K4+J4</f>
        <v>216699.53260162607</v>
      </c>
      <c r="J5" s="14"/>
      <c r="K5" s="14"/>
    </row>
    <row r="6" spans="1:11" x14ac:dyDescent="0.25">
      <c r="A6" s="20">
        <v>44564</v>
      </c>
      <c r="B6" s="21" t="s">
        <v>11163</v>
      </c>
      <c r="C6" s="21">
        <v>25</v>
      </c>
      <c r="D6" s="21">
        <v>70.36</v>
      </c>
      <c r="E6" s="149"/>
      <c r="F6" s="224"/>
      <c r="G6" s="633" t="s">
        <v>11</v>
      </c>
      <c r="H6" s="633"/>
      <c r="I6" s="226">
        <f>I4/I5</f>
        <v>0.44884268476391792</v>
      </c>
      <c r="J6" s="14"/>
      <c r="K6" s="14"/>
    </row>
    <row r="7" spans="1:11" x14ac:dyDescent="0.25">
      <c r="A7" s="20">
        <v>44564</v>
      </c>
      <c r="B7" s="21" t="s">
        <v>11164</v>
      </c>
      <c r="C7" s="21">
        <v>195</v>
      </c>
      <c r="D7" s="21"/>
      <c r="E7" s="21">
        <v>508.38</v>
      </c>
      <c r="F7" s="225"/>
      <c r="G7" s="641"/>
      <c r="H7" s="641"/>
      <c r="I7" s="12"/>
      <c r="K7" s="14"/>
    </row>
    <row r="8" spans="1:11" x14ac:dyDescent="0.25">
      <c r="A8" s="20">
        <v>44564</v>
      </c>
      <c r="B8" s="21" t="s">
        <v>11165</v>
      </c>
      <c r="C8" s="21">
        <v>175</v>
      </c>
      <c r="D8" s="21">
        <v>530.38</v>
      </c>
      <c r="E8" s="21"/>
      <c r="F8" s="224"/>
      <c r="K8" s="14"/>
    </row>
    <row r="9" spans="1:11" x14ac:dyDescent="0.25">
      <c r="A9" s="20">
        <v>44564</v>
      </c>
      <c r="B9" s="21" t="s">
        <v>11166</v>
      </c>
      <c r="C9" s="21">
        <v>30</v>
      </c>
      <c r="D9" s="21">
        <v>113.62</v>
      </c>
      <c r="E9" s="21"/>
      <c r="F9" s="224"/>
      <c r="I9" s="227"/>
      <c r="J9" s="228"/>
      <c r="K9" s="14"/>
    </row>
    <row r="10" spans="1:11" x14ac:dyDescent="0.25">
      <c r="A10" s="20">
        <v>44564</v>
      </c>
      <c r="B10" s="21" t="s">
        <v>11167</v>
      </c>
      <c r="C10" s="21">
        <v>29</v>
      </c>
      <c r="D10" s="21">
        <v>75.77</v>
      </c>
      <c r="E10" s="21"/>
      <c r="F10" s="224"/>
      <c r="H10" s="14"/>
      <c r="I10" s="230"/>
      <c r="J10" s="14"/>
      <c r="K10" s="14"/>
    </row>
    <row r="11" spans="1:11" x14ac:dyDescent="0.25">
      <c r="A11" s="20">
        <v>44564</v>
      </c>
      <c r="B11" s="21" t="s">
        <v>11168</v>
      </c>
      <c r="C11" s="21">
        <v>50</v>
      </c>
      <c r="D11" s="21"/>
      <c r="E11" s="21">
        <v>117.6</v>
      </c>
      <c r="F11" s="225"/>
      <c r="G11" s="232"/>
      <c r="H11" s="233"/>
      <c r="I11" s="211"/>
      <c r="J11" s="232"/>
      <c r="K11" s="232"/>
    </row>
    <row r="12" spans="1:11" s="233" customFormat="1" x14ac:dyDescent="0.25">
      <c r="A12" s="20">
        <v>44564</v>
      </c>
      <c r="B12" s="21" t="s">
        <v>11169</v>
      </c>
      <c r="C12" s="21">
        <v>346</v>
      </c>
      <c r="D12" s="21"/>
      <c r="E12" s="21">
        <v>796.4</v>
      </c>
      <c r="F12" s="224"/>
      <c r="G12" s="232"/>
      <c r="I12" s="211"/>
      <c r="J12" s="232"/>
      <c r="K12" s="232"/>
    </row>
    <row r="13" spans="1:11" s="233" customFormat="1" x14ac:dyDescent="0.25">
      <c r="A13" s="20">
        <v>44564</v>
      </c>
      <c r="B13" s="21" t="s">
        <v>11170</v>
      </c>
      <c r="C13" s="21">
        <v>45</v>
      </c>
      <c r="D13" s="21"/>
      <c r="E13" s="21">
        <v>93.1</v>
      </c>
      <c r="F13" s="224"/>
      <c r="G13" s="23"/>
      <c r="H13" s="23"/>
      <c r="I13" s="140"/>
      <c r="J13" s="23"/>
      <c r="K13" s="23"/>
    </row>
    <row r="14" spans="1:11" x14ac:dyDescent="0.25">
      <c r="A14" s="20">
        <v>44564</v>
      </c>
      <c r="B14" s="256" t="s">
        <v>11171</v>
      </c>
      <c r="C14" s="21">
        <v>33</v>
      </c>
      <c r="D14" s="21"/>
      <c r="E14" s="21">
        <v>79.8</v>
      </c>
      <c r="F14" s="224"/>
      <c r="G14" s="4"/>
      <c r="H14" s="14"/>
      <c r="I14" s="235"/>
      <c r="J14" s="14"/>
      <c r="K14" s="14"/>
    </row>
    <row r="15" spans="1:11" x14ac:dyDescent="0.25">
      <c r="A15" s="20">
        <v>44564</v>
      </c>
      <c r="B15" s="21" t="s">
        <v>11173</v>
      </c>
      <c r="C15" s="21">
        <v>105</v>
      </c>
      <c r="D15" s="21"/>
      <c r="E15" s="21">
        <v>272.8</v>
      </c>
      <c r="F15" s="224"/>
      <c r="G15" s="196"/>
      <c r="H15" s="222"/>
      <c r="I15" s="14"/>
      <c r="J15" s="14"/>
      <c r="K15" s="14"/>
    </row>
    <row r="16" spans="1:11" x14ac:dyDescent="0.25">
      <c r="A16" s="20">
        <v>44564</v>
      </c>
      <c r="B16" s="21" t="s">
        <v>11174</v>
      </c>
      <c r="C16" s="21">
        <v>180</v>
      </c>
      <c r="D16" s="21"/>
      <c r="E16" s="21">
        <v>411.86</v>
      </c>
      <c r="F16" s="224"/>
      <c r="G16" s="258"/>
      <c r="H16" s="14"/>
      <c r="I16" s="14"/>
      <c r="J16" s="14"/>
      <c r="K16" s="14"/>
    </row>
    <row r="17" spans="1:11" x14ac:dyDescent="0.25">
      <c r="A17" s="20">
        <v>44564</v>
      </c>
      <c r="B17" s="21" t="s">
        <v>11175</v>
      </c>
      <c r="C17" s="21">
        <v>31</v>
      </c>
      <c r="D17" s="21">
        <v>86.59</v>
      </c>
      <c r="E17" s="21"/>
      <c r="F17" s="21"/>
      <c r="G17" s="4"/>
      <c r="H17" s="14"/>
      <c r="I17" s="14"/>
      <c r="J17" s="14"/>
      <c r="K17" s="14"/>
    </row>
    <row r="18" spans="1:11" x14ac:dyDescent="0.25">
      <c r="A18" s="20">
        <v>44564</v>
      </c>
      <c r="B18" s="21" t="s">
        <v>11176</v>
      </c>
      <c r="C18" s="21">
        <v>27</v>
      </c>
      <c r="D18" s="21"/>
      <c r="E18" s="21">
        <v>94.95</v>
      </c>
      <c r="F18" s="225"/>
      <c r="G18" s="14"/>
      <c r="H18" s="14"/>
      <c r="I18" s="14"/>
      <c r="J18" s="14"/>
      <c r="K18" s="14"/>
    </row>
    <row r="19" spans="1:11" x14ac:dyDescent="0.25">
      <c r="A19" s="20">
        <v>44564</v>
      </c>
      <c r="B19" s="21" t="s">
        <v>11177</v>
      </c>
      <c r="C19" s="21">
        <v>1002</v>
      </c>
      <c r="D19" s="21"/>
      <c r="E19" s="60">
        <v>2022</v>
      </c>
      <c r="F19" s="224"/>
      <c r="G19" s="14"/>
      <c r="H19" s="14"/>
      <c r="I19" s="14"/>
      <c r="J19" s="14"/>
      <c r="K19" s="14"/>
    </row>
    <row r="20" spans="1:11" x14ac:dyDescent="0.25">
      <c r="A20" s="20">
        <v>44564</v>
      </c>
      <c r="B20" s="21" t="s">
        <v>11178</v>
      </c>
      <c r="C20" s="21">
        <v>41</v>
      </c>
      <c r="D20" s="21">
        <v>113.65</v>
      </c>
      <c r="E20" s="21"/>
      <c r="F20" s="234"/>
      <c r="G20" s="14"/>
      <c r="H20" s="14"/>
      <c r="I20" s="14"/>
      <c r="J20" s="14"/>
      <c r="K20" s="14"/>
    </row>
    <row r="21" spans="1:11" x14ac:dyDescent="0.25">
      <c r="A21" s="20">
        <v>44565</v>
      </c>
      <c r="B21" s="21" t="s">
        <v>11179</v>
      </c>
      <c r="C21" s="21">
        <v>121</v>
      </c>
      <c r="D21" s="21"/>
      <c r="E21" s="21">
        <v>249.9</v>
      </c>
      <c r="F21" s="224"/>
      <c r="G21" s="14"/>
      <c r="H21" s="14"/>
      <c r="I21" s="14"/>
      <c r="J21" s="14"/>
      <c r="K21" s="14"/>
    </row>
    <row r="22" spans="1:11" x14ac:dyDescent="0.25">
      <c r="A22" s="20">
        <v>44565</v>
      </c>
      <c r="B22" s="21" t="s">
        <v>11180</v>
      </c>
      <c r="C22" s="21">
        <v>231</v>
      </c>
      <c r="D22" s="21"/>
      <c r="E22" s="21">
        <v>741.3</v>
      </c>
      <c r="F22" s="224"/>
      <c r="G22" s="14"/>
      <c r="H22" s="14"/>
      <c r="I22" s="14"/>
      <c r="J22" s="14"/>
      <c r="K22" s="14"/>
    </row>
    <row r="23" spans="1:11" x14ac:dyDescent="0.25">
      <c r="A23" s="20">
        <v>44565</v>
      </c>
      <c r="B23" s="21" t="s">
        <v>11181</v>
      </c>
      <c r="C23" s="21">
        <v>331</v>
      </c>
      <c r="D23" s="21"/>
      <c r="E23" s="60">
        <v>1124.6400000000001</v>
      </c>
      <c r="F23" s="225"/>
      <c r="G23" s="14"/>
      <c r="H23" s="14"/>
      <c r="I23" s="14"/>
      <c r="J23" s="14"/>
      <c r="K23" s="14"/>
    </row>
    <row r="24" spans="1:11" ht="16.5" customHeight="1" x14ac:dyDescent="0.25">
      <c r="A24" s="20">
        <v>44565</v>
      </c>
      <c r="B24" s="256" t="s">
        <v>11182</v>
      </c>
      <c r="C24" s="21">
        <v>10</v>
      </c>
      <c r="D24" s="21"/>
      <c r="E24" s="21">
        <v>84.8</v>
      </c>
      <c r="F24" s="224"/>
      <c r="G24" s="14"/>
      <c r="H24" s="14"/>
      <c r="I24" s="14"/>
      <c r="J24" s="14"/>
      <c r="K24" s="14"/>
    </row>
    <row r="25" spans="1:11" x14ac:dyDescent="0.25">
      <c r="A25" s="20">
        <v>44565</v>
      </c>
      <c r="B25" s="21" t="s">
        <v>11183</v>
      </c>
      <c r="C25" s="21">
        <v>25</v>
      </c>
      <c r="D25" s="21"/>
      <c r="E25" s="21">
        <v>68.599999999999994</v>
      </c>
      <c r="F25" s="229"/>
      <c r="G25" s="14"/>
      <c r="H25" s="14"/>
      <c r="I25" s="14"/>
      <c r="J25" s="14"/>
      <c r="K25" s="14"/>
    </row>
    <row r="26" spans="1:11" x14ac:dyDescent="0.25">
      <c r="A26" s="20">
        <v>44565</v>
      </c>
      <c r="B26" s="21" t="s">
        <v>11184</v>
      </c>
      <c r="C26" s="21">
        <v>10</v>
      </c>
      <c r="D26" s="21"/>
      <c r="E26" s="21">
        <v>49</v>
      </c>
      <c r="F26" s="229"/>
      <c r="G26" s="14"/>
      <c r="H26" s="14"/>
      <c r="I26" s="14"/>
      <c r="J26" s="14"/>
      <c r="K26" s="14"/>
    </row>
    <row r="27" spans="1:11" x14ac:dyDescent="0.25">
      <c r="A27" s="20">
        <v>44565</v>
      </c>
      <c r="B27" s="21" t="s">
        <v>11185</v>
      </c>
      <c r="C27" s="21">
        <v>59</v>
      </c>
      <c r="D27" s="21"/>
      <c r="E27" s="60">
        <v>254.8</v>
      </c>
      <c r="F27" s="229"/>
      <c r="G27" s="14"/>
      <c r="H27" s="14"/>
      <c r="I27" s="236"/>
      <c r="J27" s="14"/>
      <c r="K27" s="14"/>
    </row>
    <row r="28" spans="1:11" x14ac:dyDescent="0.25">
      <c r="A28" s="20">
        <v>44565</v>
      </c>
      <c r="B28" s="21" t="s">
        <v>11186</v>
      </c>
      <c r="C28" s="21">
        <v>50</v>
      </c>
      <c r="D28" s="21"/>
      <c r="E28" s="60">
        <v>118.8</v>
      </c>
      <c r="F28" s="225"/>
      <c r="G28" s="14"/>
      <c r="H28" s="14"/>
      <c r="I28" s="14"/>
      <c r="J28" s="14"/>
      <c r="K28" s="14"/>
    </row>
    <row r="29" spans="1:11" x14ac:dyDescent="0.25">
      <c r="A29" s="20">
        <v>44565</v>
      </c>
      <c r="B29" s="21" t="s">
        <v>11187</v>
      </c>
      <c r="C29" s="21">
        <v>67</v>
      </c>
      <c r="D29" s="21"/>
      <c r="E29" s="60">
        <v>147</v>
      </c>
      <c r="F29" s="234"/>
      <c r="G29" s="14"/>
      <c r="H29" s="14"/>
      <c r="I29" s="14"/>
      <c r="J29" s="14"/>
      <c r="K29" s="14"/>
    </row>
    <row r="30" spans="1:11" x14ac:dyDescent="0.25">
      <c r="A30" s="20">
        <v>44565</v>
      </c>
      <c r="B30" s="21" t="s">
        <v>11189</v>
      </c>
      <c r="C30" s="21">
        <v>640</v>
      </c>
      <c r="D30" s="21"/>
      <c r="E30" s="60">
        <v>1543.5</v>
      </c>
      <c r="F30" s="234"/>
      <c r="G30" s="14"/>
      <c r="H30" s="14"/>
      <c r="I30" s="14"/>
      <c r="J30" s="14"/>
      <c r="K30" s="14"/>
    </row>
    <row r="31" spans="1:11" x14ac:dyDescent="0.25">
      <c r="A31" s="20">
        <v>44565</v>
      </c>
      <c r="B31" s="21" t="s">
        <v>11190</v>
      </c>
      <c r="C31" s="21">
        <v>87</v>
      </c>
      <c r="D31" s="21"/>
      <c r="E31" s="60">
        <v>205.8</v>
      </c>
      <c r="F31" s="234"/>
      <c r="G31" s="14"/>
      <c r="H31" s="14"/>
      <c r="I31" s="14"/>
      <c r="J31" s="14"/>
      <c r="K31" s="14"/>
    </row>
    <row r="32" spans="1:11" x14ac:dyDescent="0.25">
      <c r="A32" s="20">
        <v>44565</v>
      </c>
      <c r="B32" s="21" t="s">
        <v>11191</v>
      </c>
      <c r="C32" s="21">
        <v>140</v>
      </c>
      <c r="D32" s="21"/>
      <c r="E32" s="60">
        <v>431.2</v>
      </c>
      <c r="F32" s="224"/>
      <c r="G32" s="14"/>
      <c r="H32" s="14"/>
      <c r="K32" s="14"/>
    </row>
    <row r="33" spans="1:11" x14ac:dyDescent="0.25">
      <c r="A33" s="20">
        <v>44565</v>
      </c>
      <c r="B33" s="21" t="s">
        <v>11192</v>
      </c>
      <c r="C33" s="21">
        <v>429</v>
      </c>
      <c r="D33" s="21">
        <v>1096.9100000000001</v>
      </c>
      <c r="E33" s="60"/>
      <c r="F33" s="14"/>
      <c r="G33" s="14"/>
      <c r="H33" s="14"/>
      <c r="K33" s="14"/>
    </row>
    <row r="34" spans="1:11" x14ac:dyDescent="0.25">
      <c r="A34" s="20">
        <v>44565</v>
      </c>
      <c r="B34" s="21" t="s">
        <v>11193</v>
      </c>
      <c r="C34" s="21">
        <v>44</v>
      </c>
      <c r="D34" s="21"/>
      <c r="E34" s="60">
        <v>101.2</v>
      </c>
      <c r="F34" s="14"/>
      <c r="G34" s="14"/>
      <c r="H34" s="14"/>
      <c r="K34" s="14"/>
    </row>
    <row r="35" spans="1:11" x14ac:dyDescent="0.25">
      <c r="A35" s="20">
        <v>44565</v>
      </c>
      <c r="B35" s="21" t="s">
        <v>11194</v>
      </c>
      <c r="C35" s="21">
        <v>25</v>
      </c>
      <c r="D35" s="21"/>
      <c r="E35" s="60">
        <v>52.8</v>
      </c>
      <c r="F35" s="14"/>
      <c r="G35" s="14"/>
      <c r="H35" s="14"/>
      <c r="K35" s="14"/>
    </row>
    <row r="36" spans="1:11" x14ac:dyDescent="0.25">
      <c r="A36" s="20">
        <v>44566</v>
      </c>
      <c r="B36" s="21" t="s">
        <v>11216</v>
      </c>
      <c r="C36" s="21">
        <v>427</v>
      </c>
      <c r="D36" s="21"/>
      <c r="E36" s="21">
        <v>779.22</v>
      </c>
      <c r="F36" s="14"/>
      <c r="G36" s="14"/>
      <c r="H36" s="14"/>
      <c r="K36" s="14"/>
    </row>
    <row r="37" spans="1:11" x14ac:dyDescent="0.25">
      <c r="A37" s="20">
        <v>44566</v>
      </c>
      <c r="B37" s="21" t="s">
        <v>11215</v>
      </c>
      <c r="C37" s="21">
        <v>102</v>
      </c>
      <c r="D37" s="21"/>
      <c r="E37" s="21">
        <v>283.95999999999998</v>
      </c>
      <c r="F37" s="14"/>
      <c r="G37" s="14"/>
      <c r="H37" s="14"/>
      <c r="K37" s="14"/>
    </row>
    <row r="38" spans="1:11" x14ac:dyDescent="0.25">
      <c r="A38" s="20">
        <v>44566</v>
      </c>
      <c r="B38" s="21" t="s">
        <v>11214</v>
      </c>
      <c r="C38" s="21">
        <v>94</v>
      </c>
      <c r="D38" s="21"/>
      <c r="E38" s="21">
        <v>202.4</v>
      </c>
      <c r="F38" s="14"/>
      <c r="G38" s="14"/>
      <c r="H38" s="14"/>
      <c r="K38" s="14"/>
    </row>
    <row r="39" spans="1:11" x14ac:dyDescent="0.25">
      <c r="A39" s="20">
        <v>44566</v>
      </c>
      <c r="B39" s="21" t="s">
        <v>11213</v>
      </c>
      <c r="C39" s="21">
        <v>94</v>
      </c>
      <c r="D39" s="21"/>
      <c r="E39" s="21">
        <v>198</v>
      </c>
      <c r="F39" s="14"/>
      <c r="G39" s="14"/>
      <c r="H39" s="14"/>
      <c r="K39" s="14"/>
    </row>
    <row r="40" spans="1:11" x14ac:dyDescent="0.25">
      <c r="A40" s="20">
        <v>44566</v>
      </c>
      <c r="B40" s="21" t="s">
        <v>11212</v>
      </c>
      <c r="C40" s="21">
        <v>93</v>
      </c>
      <c r="D40" s="21"/>
      <c r="E40" s="21">
        <v>207</v>
      </c>
      <c r="F40" s="14"/>
      <c r="G40" s="14"/>
      <c r="H40" s="14"/>
      <c r="K40" s="14"/>
    </row>
    <row r="41" spans="1:11" x14ac:dyDescent="0.25">
      <c r="A41" s="20">
        <v>44566</v>
      </c>
      <c r="B41" s="21" t="s">
        <v>11211</v>
      </c>
      <c r="C41" s="21">
        <v>270</v>
      </c>
      <c r="D41" s="21"/>
      <c r="E41" s="21">
        <v>555.94000000000005</v>
      </c>
      <c r="F41" s="14"/>
      <c r="G41" s="14"/>
      <c r="H41" s="14"/>
      <c r="K41" s="14"/>
    </row>
    <row r="42" spans="1:11" x14ac:dyDescent="0.25">
      <c r="A42" s="20">
        <v>44566</v>
      </c>
      <c r="B42" s="21" t="s">
        <v>11210</v>
      </c>
      <c r="C42" s="21">
        <v>15</v>
      </c>
      <c r="D42" s="21"/>
      <c r="E42" s="21">
        <v>44</v>
      </c>
      <c r="F42" s="14"/>
      <c r="G42" s="14"/>
      <c r="H42" s="14"/>
      <c r="K42" s="14"/>
    </row>
    <row r="43" spans="1:11" x14ac:dyDescent="0.25">
      <c r="A43" s="20">
        <v>44566</v>
      </c>
      <c r="B43" s="21" t="s">
        <v>11209</v>
      </c>
      <c r="C43" s="21">
        <v>70</v>
      </c>
      <c r="D43" s="21">
        <v>151.54</v>
      </c>
      <c r="E43" s="21"/>
      <c r="F43" s="14"/>
      <c r="G43" s="14"/>
      <c r="H43" s="14"/>
      <c r="K43" s="14"/>
    </row>
    <row r="44" spans="1:11" x14ac:dyDescent="0.25">
      <c r="A44" s="20">
        <v>44566</v>
      </c>
      <c r="B44" s="21" t="s">
        <v>11208</v>
      </c>
      <c r="C44" s="21">
        <v>115</v>
      </c>
      <c r="D44" s="21"/>
      <c r="E44" s="21">
        <v>369.6</v>
      </c>
      <c r="F44" s="14"/>
    </row>
    <row r="45" spans="1:11" x14ac:dyDescent="0.25">
      <c r="A45" s="20">
        <v>44566</v>
      </c>
      <c r="B45" s="21" t="s">
        <v>11207</v>
      </c>
      <c r="C45" s="21">
        <v>50</v>
      </c>
      <c r="D45" s="21"/>
      <c r="E45" s="21">
        <v>239</v>
      </c>
      <c r="F45" s="23"/>
      <c r="G45" s="14"/>
      <c r="H45" s="14"/>
      <c r="K45" s="14"/>
    </row>
    <row r="46" spans="1:11" x14ac:dyDescent="0.25">
      <c r="A46" s="20">
        <v>44566</v>
      </c>
      <c r="B46" s="21" t="s">
        <v>11206</v>
      </c>
      <c r="C46" s="21">
        <v>15</v>
      </c>
      <c r="D46" s="21"/>
      <c r="E46" s="21">
        <v>49</v>
      </c>
      <c r="F46" s="14"/>
      <c r="G46" s="14"/>
      <c r="H46" s="14"/>
      <c r="K46" s="14"/>
    </row>
    <row r="47" spans="1:11" x14ac:dyDescent="0.25">
      <c r="A47" s="20">
        <v>44566</v>
      </c>
      <c r="B47" s="21" t="s">
        <v>11205</v>
      </c>
      <c r="C47" s="21">
        <v>74</v>
      </c>
      <c r="D47" s="21">
        <v>151.54</v>
      </c>
      <c r="E47" s="21"/>
      <c r="F47" s="14"/>
      <c r="G47" s="14"/>
      <c r="H47" s="14"/>
      <c r="K47" s="14"/>
    </row>
    <row r="48" spans="1:11" x14ac:dyDescent="0.25">
      <c r="A48" s="20">
        <v>44566</v>
      </c>
      <c r="B48" s="21" t="s">
        <v>11204</v>
      </c>
      <c r="C48" s="21">
        <v>1250</v>
      </c>
      <c r="D48" s="21"/>
      <c r="E48" s="60">
        <v>2546.12</v>
      </c>
      <c r="F48" s="14"/>
      <c r="G48" s="14"/>
      <c r="H48" s="14"/>
      <c r="K48" s="14"/>
    </row>
    <row r="49" spans="1:11" x14ac:dyDescent="0.25">
      <c r="A49" s="20">
        <v>44566</v>
      </c>
      <c r="B49" s="21" t="s">
        <v>11203</v>
      </c>
      <c r="C49" s="21">
        <v>77</v>
      </c>
      <c r="D49" s="21"/>
      <c r="E49" s="21">
        <v>176</v>
      </c>
      <c r="F49" s="14"/>
      <c r="G49" s="14"/>
      <c r="H49" s="14"/>
      <c r="K49" s="14"/>
    </row>
    <row r="50" spans="1:11" x14ac:dyDescent="0.25">
      <c r="A50" s="20">
        <v>44566</v>
      </c>
      <c r="B50" s="21" t="s">
        <v>11202</v>
      </c>
      <c r="C50" s="21">
        <v>178</v>
      </c>
      <c r="D50" s="21"/>
      <c r="E50" s="21">
        <v>400.4</v>
      </c>
      <c r="F50" s="14"/>
      <c r="G50" s="14"/>
      <c r="H50" s="14"/>
      <c r="K50" s="14"/>
    </row>
    <row r="51" spans="1:11" x14ac:dyDescent="0.25">
      <c r="A51" s="20">
        <v>44566</v>
      </c>
      <c r="B51" s="21" t="s">
        <v>11201</v>
      </c>
      <c r="C51" s="21">
        <v>608</v>
      </c>
      <c r="D51" s="21"/>
      <c r="E51" s="60">
        <v>1411</v>
      </c>
      <c r="F51" s="14"/>
      <c r="G51" s="14"/>
      <c r="H51" s="14"/>
      <c r="K51" s="14"/>
    </row>
    <row r="52" spans="1:11" x14ac:dyDescent="0.25">
      <c r="A52" s="20">
        <v>44566</v>
      </c>
      <c r="B52" s="21" t="s">
        <v>11200</v>
      </c>
      <c r="C52" s="21">
        <v>768</v>
      </c>
      <c r="D52" s="21"/>
      <c r="E52" s="60">
        <v>1683</v>
      </c>
      <c r="F52" s="14"/>
      <c r="G52" s="14"/>
      <c r="H52" s="14"/>
      <c r="K52" s="14"/>
    </row>
    <row r="53" spans="1:11" x14ac:dyDescent="0.25">
      <c r="A53" s="20">
        <v>44566</v>
      </c>
      <c r="B53" s="21" t="s">
        <v>11199</v>
      </c>
      <c r="C53" s="21">
        <v>162</v>
      </c>
      <c r="D53" s="21">
        <v>454.61</v>
      </c>
      <c r="E53" s="21"/>
      <c r="F53" s="14"/>
      <c r="G53" s="14"/>
      <c r="H53" s="14"/>
      <c r="K53" s="14"/>
    </row>
    <row r="54" spans="1:11" x14ac:dyDescent="0.25">
      <c r="A54" s="20">
        <v>44566</v>
      </c>
      <c r="B54" s="21" t="s">
        <v>11198</v>
      </c>
      <c r="C54" s="21">
        <v>198</v>
      </c>
      <c r="D54" s="21"/>
      <c r="E54" s="21">
        <v>455.4</v>
      </c>
      <c r="F54" s="14"/>
      <c r="G54" s="14"/>
      <c r="H54" s="14"/>
      <c r="K54" s="14"/>
    </row>
    <row r="55" spans="1:11" x14ac:dyDescent="0.25">
      <c r="A55" s="20">
        <v>44566</v>
      </c>
      <c r="B55" s="21" t="s">
        <v>11197</v>
      </c>
      <c r="C55" s="21">
        <v>33</v>
      </c>
      <c r="D55" s="21"/>
      <c r="E55" s="21">
        <v>68.599999999999994</v>
      </c>
      <c r="F55" s="14"/>
      <c r="G55" s="14"/>
      <c r="H55" s="14"/>
      <c r="K55" s="14"/>
    </row>
    <row r="56" spans="1:11" x14ac:dyDescent="0.25">
      <c r="A56" s="20">
        <v>44566</v>
      </c>
      <c r="B56" s="21" t="s">
        <v>11196</v>
      </c>
      <c r="C56" s="21">
        <v>85</v>
      </c>
      <c r="D56" s="21"/>
      <c r="E56" s="21">
        <v>191.1</v>
      </c>
      <c r="F56" s="14"/>
      <c r="G56" s="14"/>
      <c r="H56" s="14"/>
      <c r="I56" s="14"/>
      <c r="J56" s="14"/>
      <c r="K56" s="14"/>
    </row>
    <row r="57" spans="1:11" x14ac:dyDescent="0.25">
      <c r="A57" s="20">
        <v>44566</v>
      </c>
      <c r="B57" s="21" t="s">
        <v>11217</v>
      </c>
      <c r="C57" s="21">
        <v>140</v>
      </c>
      <c r="D57" s="21"/>
      <c r="E57" s="21">
        <v>313.19</v>
      </c>
      <c r="F57" s="14"/>
      <c r="G57" s="14"/>
      <c r="H57" s="14"/>
      <c r="I57" s="14"/>
      <c r="J57" s="14"/>
      <c r="K57" s="14"/>
    </row>
    <row r="58" spans="1:11" x14ac:dyDescent="0.25">
      <c r="A58" s="20">
        <v>44566</v>
      </c>
      <c r="B58" s="21" t="s">
        <v>11218</v>
      </c>
      <c r="C58" s="21">
        <v>329</v>
      </c>
      <c r="D58" s="21"/>
      <c r="E58" s="21">
        <v>734.7</v>
      </c>
      <c r="F58" s="14"/>
      <c r="G58" s="14"/>
      <c r="H58" s="14"/>
      <c r="I58" s="14"/>
      <c r="J58" s="14"/>
      <c r="K58" s="14"/>
    </row>
    <row r="59" spans="1:11" x14ac:dyDescent="0.25">
      <c r="A59" s="20">
        <v>44566</v>
      </c>
      <c r="B59" s="21" t="s">
        <v>11219</v>
      </c>
      <c r="C59" s="21">
        <v>22</v>
      </c>
      <c r="D59" s="21">
        <v>60.27</v>
      </c>
      <c r="E59" s="21"/>
      <c r="F59" s="14"/>
      <c r="G59" s="14"/>
      <c r="H59" s="14"/>
      <c r="I59" s="14"/>
      <c r="J59" s="14"/>
      <c r="K59" s="14"/>
    </row>
    <row r="60" spans="1:11" x14ac:dyDescent="0.25">
      <c r="A60" s="20">
        <v>44566</v>
      </c>
      <c r="B60" s="21" t="s">
        <v>11220</v>
      </c>
      <c r="C60" s="21">
        <v>80</v>
      </c>
      <c r="D60" s="21">
        <v>303.07</v>
      </c>
      <c r="E60" s="21"/>
      <c r="F60" s="14"/>
      <c r="G60" s="14"/>
      <c r="H60" s="14"/>
      <c r="I60" s="14"/>
      <c r="J60" s="14"/>
      <c r="K60" s="14"/>
    </row>
    <row r="61" spans="1:11" x14ac:dyDescent="0.25">
      <c r="A61" s="20">
        <v>44566</v>
      </c>
      <c r="B61" s="21" t="s">
        <v>11221</v>
      </c>
      <c r="C61" s="21">
        <v>350</v>
      </c>
      <c r="D61" s="21"/>
      <c r="E61" s="149">
        <v>765.6</v>
      </c>
      <c r="F61" s="14"/>
      <c r="G61" s="14"/>
      <c r="H61" s="14"/>
      <c r="I61" s="14"/>
      <c r="J61" s="14"/>
      <c r="K61" s="14"/>
    </row>
    <row r="62" spans="1:11" x14ac:dyDescent="0.25">
      <c r="A62" s="20">
        <v>44568</v>
      </c>
      <c r="B62" s="21" t="s">
        <v>11222</v>
      </c>
      <c r="C62" s="21">
        <v>129</v>
      </c>
      <c r="D62" s="21"/>
      <c r="E62" s="21">
        <v>303.8</v>
      </c>
      <c r="F62" s="14"/>
      <c r="G62" s="14"/>
      <c r="H62" s="14"/>
      <c r="I62" s="14"/>
      <c r="J62" s="14"/>
      <c r="K62" s="14"/>
    </row>
    <row r="63" spans="1:11" x14ac:dyDescent="0.25">
      <c r="A63" s="20">
        <v>44568</v>
      </c>
      <c r="B63" s="21" t="s">
        <v>11223</v>
      </c>
      <c r="C63" s="21">
        <v>18</v>
      </c>
      <c r="D63" s="21">
        <v>54.12</v>
      </c>
      <c r="E63" s="21"/>
      <c r="F63" s="237"/>
      <c r="G63" s="14"/>
      <c r="H63" s="14"/>
      <c r="I63" s="14"/>
      <c r="J63" s="14"/>
      <c r="K63" s="14"/>
    </row>
    <row r="64" spans="1:11" x14ac:dyDescent="0.25">
      <c r="A64" s="20">
        <v>44568</v>
      </c>
      <c r="B64" s="21" t="s">
        <v>11224</v>
      </c>
      <c r="C64" s="21">
        <v>46</v>
      </c>
      <c r="D64" s="21"/>
      <c r="E64" s="21">
        <v>105.6</v>
      </c>
      <c r="F64" s="14"/>
      <c r="G64" s="14"/>
      <c r="H64" s="14"/>
      <c r="I64" s="14"/>
      <c r="J64" s="14"/>
      <c r="K64" s="14"/>
    </row>
    <row r="65" spans="1:11" x14ac:dyDescent="0.25">
      <c r="A65" s="20">
        <v>44568</v>
      </c>
      <c r="B65" s="256" t="s">
        <v>11225</v>
      </c>
      <c r="C65" s="21">
        <v>297</v>
      </c>
      <c r="D65" s="21"/>
      <c r="E65" s="21">
        <v>638</v>
      </c>
      <c r="F65" s="14"/>
      <c r="G65" s="14"/>
      <c r="H65" s="14"/>
      <c r="I65" s="14"/>
      <c r="J65" s="14"/>
      <c r="K65" s="14"/>
    </row>
    <row r="66" spans="1:11" x14ac:dyDescent="0.25">
      <c r="A66" s="20">
        <v>44568</v>
      </c>
      <c r="B66" s="21" t="s">
        <v>11226</v>
      </c>
      <c r="C66" s="21">
        <v>48</v>
      </c>
      <c r="D66" s="21">
        <v>129.88999999999999</v>
      </c>
      <c r="E66" s="21"/>
      <c r="F66" s="14"/>
      <c r="G66" s="14"/>
      <c r="H66" s="14"/>
      <c r="I66" s="14"/>
      <c r="J66" s="14"/>
      <c r="K66" s="14"/>
    </row>
    <row r="67" spans="1:11" x14ac:dyDescent="0.25">
      <c r="A67" s="20">
        <v>44568</v>
      </c>
      <c r="B67" s="21" t="s">
        <v>11228</v>
      </c>
      <c r="C67" s="21">
        <v>160</v>
      </c>
      <c r="D67" s="21">
        <v>443.78</v>
      </c>
      <c r="E67" s="21"/>
      <c r="F67" s="14"/>
      <c r="G67" s="123"/>
      <c r="H67" s="123"/>
      <c r="I67" s="123"/>
      <c r="J67" s="14"/>
      <c r="K67" s="14"/>
    </row>
    <row r="68" spans="1:11" x14ac:dyDescent="0.25">
      <c r="A68" s="20">
        <v>44568</v>
      </c>
      <c r="B68" s="21" t="s">
        <v>11229</v>
      </c>
      <c r="C68" s="21">
        <v>41</v>
      </c>
      <c r="D68" s="21"/>
      <c r="E68" s="21">
        <v>101.2</v>
      </c>
      <c r="F68" s="123"/>
      <c r="G68" s="14"/>
      <c r="H68" s="14"/>
      <c r="I68" s="14"/>
      <c r="J68" s="14"/>
      <c r="K68" s="14"/>
    </row>
    <row r="69" spans="1:11" x14ac:dyDescent="0.25">
      <c r="A69" s="20">
        <v>44568</v>
      </c>
      <c r="B69" s="21" t="s">
        <v>11230</v>
      </c>
      <c r="C69" s="21">
        <v>12</v>
      </c>
      <c r="D69" s="21">
        <v>54.12</v>
      </c>
      <c r="E69" s="21"/>
      <c r="F69" s="14"/>
      <c r="G69" s="14"/>
      <c r="H69" s="14"/>
      <c r="I69" s="14"/>
      <c r="J69" s="14"/>
      <c r="K69" s="14"/>
    </row>
    <row r="70" spans="1:11" x14ac:dyDescent="0.25">
      <c r="A70" s="20">
        <v>44568</v>
      </c>
      <c r="B70" s="21" t="s">
        <v>11231</v>
      </c>
      <c r="C70" s="21">
        <v>50</v>
      </c>
      <c r="D70" s="21">
        <v>148.71</v>
      </c>
      <c r="E70" s="21"/>
      <c r="F70" s="14"/>
      <c r="G70" s="14"/>
      <c r="H70" s="14"/>
      <c r="I70" s="14"/>
      <c r="J70" s="123"/>
      <c r="K70" s="123"/>
    </row>
    <row r="71" spans="1:11" x14ac:dyDescent="0.25">
      <c r="A71" s="20">
        <v>44568</v>
      </c>
      <c r="B71" s="21" t="s">
        <v>11232</v>
      </c>
      <c r="C71" s="21">
        <v>24</v>
      </c>
      <c r="D71" s="21">
        <v>75.77</v>
      </c>
      <c r="E71" s="21"/>
      <c r="F71" s="14"/>
      <c r="G71" s="14"/>
      <c r="H71" s="14"/>
      <c r="I71" s="14"/>
      <c r="J71" s="14"/>
      <c r="K71" s="14"/>
    </row>
    <row r="72" spans="1:11" x14ac:dyDescent="0.25">
      <c r="A72" s="20">
        <v>44568</v>
      </c>
      <c r="B72" s="21" t="s">
        <v>11234</v>
      </c>
      <c r="C72" s="21">
        <v>67</v>
      </c>
      <c r="D72" s="21">
        <v>186.84</v>
      </c>
      <c r="E72" s="21"/>
      <c r="F72" s="14"/>
      <c r="G72" s="14"/>
      <c r="H72" s="14"/>
      <c r="I72" s="14"/>
      <c r="J72" s="14"/>
      <c r="K72" s="14"/>
    </row>
    <row r="73" spans="1:11" x14ac:dyDescent="0.25">
      <c r="A73" s="20">
        <v>44568</v>
      </c>
      <c r="B73" s="21" t="s">
        <v>11235</v>
      </c>
      <c r="C73" s="21">
        <v>514</v>
      </c>
      <c r="D73" s="21"/>
      <c r="E73" s="21">
        <v>990</v>
      </c>
      <c r="F73" s="14"/>
      <c r="G73" s="14"/>
      <c r="H73" s="14"/>
      <c r="I73" s="14"/>
      <c r="J73" s="14"/>
      <c r="K73" s="14"/>
    </row>
    <row r="74" spans="1:11" x14ac:dyDescent="0.25">
      <c r="A74" s="20">
        <v>44568</v>
      </c>
      <c r="B74" s="21" t="s">
        <v>11236</v>
      </c>
      <c r="C74" s="21">
        <v>319</v>
      </c>
      <c r="D74" s="21"/>
      <c r="E74" s="21">
        <v>554.4</v>
      </c>
      <c r="F74" s="14"/>
      <c r="G74" s="14"/>
      <c r="H74" s="14"/>
      <c r="I74" s="14"/>
      <c r="J74" s="14"/>
      <c r="K74" s="14"/>
    </row>
    <row r="75" spans="1:11" x14ac:dyDescent="0.25">
      <c r="A75" s="83">
        <v>44568</v>
      </c>
      <c r="B75" s="276" t="s">
        <v>11237</v>
      </c>
      <c r="C75" s="67">
        <v>13</v>
      </c>
      <c r="D75" s="67"/>
      <c r="E75" s="67">
        <v>44</v>
      </c>
      <c r="F75" s="14"/>
      <c r="J75" s="14"/>
      <c r="K75" s="14"/>
    </row>
    <row r="76" spans="1:11" x14ac:dyDescent="0.25">
      <c r="A76" s="20">
        <v>44568</v>
      </c>
      <c r="B76" s="21" t="s">
        <v>11238</v>
      </c>
      <c r="C76" s="21">
        <v>45</v>
      </c>
      <c r="D76" s="253">
        <v>161.08000000000001</v>
      </c>
      <c r="E76" s="60"/>
      <c r="F76" s="23"/>
      <c r="G76" s="14"/>
      <c r="H76" s="14"/>
      <c r="I76" s="14"/>
      <c r="J76" s="14"/>
      <c r="K76" s="14"/>
    </row>
    <row r="77" spans="1:11" x14ac:dyDescent="0.25">
      <c r="A77" s="20">
        <v>44569</v>
      </c>
      <c r="B77" s="21" t="s">
        <v>11239</v>
      </c>
      <c r="C77" s="21">
        <v>15</v>
      </c>
      <c r="D77" s="21"/>
      <c r="E77" s="21">
        <v>44</v>
      </c>
      <c r="F77" s="14"/>
      <c r="G77" s="14"/>
      <c r="H77" s="14"/>
      <c r="I77" s="14"/>
      <c r="J77" s="14"/>
      <c r="K77" s="14"/>
    </row>
    <row r="78" spans="1:11" x14ac:dyDescent="0.25">
      <c r="A78" s="20">
        <v>44569</v>
      </c>
      <c r="B78" s="21" t="s">
        <v>11240</v>
      </c>
      <c r="C78" s="21">
        <v>15</v>
      </c>
      <c r="D78" s="21"/>
      <c r="E78" s="21">
        <v>44</v>
      </c>
      <c r="F78" s="14"/>
      <c r="G78" s="14"/>
      <c r="H78" s="14"/>
      <c r="I78" s="14"/>
    </row>
    <row r="79" spans="1:11" x14ac:dyDescent="0.25">
      <c r="A79" s="20">
        <v>44571</v>
      </c>
      <c r="B79" s="21" t="s">
        <v>11241</v>
      </c>
      <c r="C79" s="21">
        <v>30</v>
      </c>
      <c r="D79" s="21"/>
      <c r="E79" s="21">
        <v>84.7</v>
      </c>
      <c r="F79" s="14"/>
      <c r="G79" s="14"/>
      <c r="H79" s="14"/>
      <c r="I79" s="14"/>
      <c r="J79" s="14"/>
      <c r="K79" s="14"/>
    </row>
    <row r="80" spans="1:11" x14ac:dyDescent="0.25">
      <c r="A80" s="20">
        <v>44571</v>
      </c>
      <c r="B80" s="21" t="s">
        <v>11242</v>
      </c>
      <c r="C80" s="21">
        <v>10</v>
      </c>
      <c r="D80" s="21"/>
      <c r="E80" s="21"/>
      <c r="F80" s="14"/>
      <c r="G80" s="14"/>
      <c r="H80" s="14"/>
      <c r="I80" s="14"/>
      <c r="J80" s="14"/>
      <c r="K80" s="14"/>
    </row>
    <row r="81" spans="1:11" x14ac:dyDescent="0.25">
      <c r="A81" s="20">
        <v>44571</v>
      </c>
      <c r="B81" s="21" t="s">
        <v>11243</v>
      </c>
      <c r="C81" s="21">
        <v>25</v>
      </c>
      <c r="D81" s="253">
        <v>60.27</v>
      </c>
      <c r="E81" s="60"/>
      <c r="F81" s="14"/>
      <c r="G81" s="14"/>
      <c r="H81" s="14"/>
      <c r="I81" s="14"/>
      <c r="J81" s="14"/>
      <c r="K81" s="14"/>
    </row>
    <row r="82" spans="1:11" x14ac:dyDescent="0.25">
      <c r="A82" s="20">
        <v>44571</v>
      </c>
      <c r="B82" s="21" t="s">
        <v>11244</v>
      </c>
      <c r="C82" s="21">
        <v>427</v>
      </c>
      <c r="D82" s="21"/>
      <c r="E82" s="21">
        <v>792.87</v>
      </c>
      <c r="F82" s="14"/>
      <c r="G82" s="14"/>
      <c r="H82" s="14"/>
      <c r="I82" s="14"/>
      <c r="J82" s="14"/>
      <c r="K82" s="14"/>
    </row>
    <row r="83" spans="1:11" x14ac:dyDescent="0.25">
      <c r="A83" s="20">
        <v>44571</v>
      </c>
      <c r="B83" s="21" t="s">
        <v>11245</v>
      </c>
      <c r="C83" s="21">
        <v>140</v>
      </c>
      <c r="D83" s="21"/>
      <c r="E83" s="21">
        <v>303.8</v>
      </c>
      <c r="F83" s="14"/>
      <c r="G83" s="14"/>
      <c r="H83" s="14"/>
      <c r="I83" s="14"/>
      <c r="J83" s="14"/>
      <c r="K83" s="14"/>
    </row>
    <row r="84" spans="1:11" x14ac:dyDescent="0.25">
      <c r="A84" s="20">
        <v>44571</v>
      </c>
      <c r="B84" s="21" t="s">
        <v>11247</v>
      </c>
      <c r="C84" s="21">
        <v>25</v>
      </c>
      <c r="D84" s="21">
        <v>84.38</v>
      </c>
      <c r="E84" s="60"/>
      <c r="F84" s="16" t="s">
        <v>11521</v>
      </c>
      <c r="G84" s="14"/>
      <c r="H84" s="14"/>
      <c r="I84" s="14"/>
      <c r="J84" s="14"/>
      <c r="K84" s="14"/>
    </row>
    <row r="85" spans="1:11" x14ac:dyDescent="0.25">
      <c r="A85" s="20">
        <v>44571</v>
      </c>
      <c r="B85" s="256" t="s">
        <v>11248</v>
      </c>
      <c r="C85" s="21">
        <v>75</v>
      </c>
      <c r="D85" s="21">
        <v>281.55</v>
      </c>
      <c r="E85" s="60"/>
      <c r="F85" s="23"/>
      <c r="G85" s="14"/>
      <c r="H85" s="14"/>
      <c r="I85" s="14"/>
      <c r="J85" s="14"/>
      <c r="K85" s="14"/>
    </row>
    <row r="86" spans="1:11" x14ac:dyDescent="0.25">
      <c r="A86" s="20">
        <v>44571</v>
      </c>
      <c r="B86" s="21" t="s">
        <v>11249</v>
      </c>
      <c r="C86" s="21">
        <v>403</v>
      </c>
      <c r="D86" s="21"/>
      <c r="E86" s="253">
        <v>859.1</v>
      </c>
      <c r="F86" s="23"/>
      <c r="G86" s="14"/>
      <c r="H86" s="14"/>
      <c r="I86" s="14"/>
      <c r="J86" s="14"/>
      <c r="K86" s="14"/>
    </row>
    <row r="87" spans="1:11" x14ac:dyDescent="0.25">
      <c r="A87" s="20">
        <v>44571</v>
      </c>
      <c r="B87" s="21" t="s">
        <v>11250</v>
      </c>
      <c r="C87" s="21">
        <v>75</v>
      </c>
      <c r="D87" s="21">
        <v>227.3</v>
      </c>
      <c r="E87" s="60"/>
      <c r="F87" s="16" t="s">
        <v>11521</v>
      </c>
      <c r="G87" s="14"/>
      <c r="H87" s="14"/>
      <c r="I87" s="14"/>
      <c r="J87" s="14"/>
      <c r="K87" s="14"/>
    </row>
    <row r="88" spans="1:11" x14ac:dyDescent="0.25">
      <c r="A88" s="20">
        <v>44571</v>
      </c>
      <c r="B88" s="21" t="s">
        <v>11251</v>
      </c>
      <c r="C88" s="21">
        <v>220</v>
      </c>
      <c r="D88" s="21">
        <v>851.34</v>
      </c>
      <c r="E88" s="60"/>
      <c r="F88" s="23"/>
      <c r="G88" s="14"/>
      <c r="H88" s="14"/>
      <c r="I88" s="14"/>
      <c r="J88" s="14"/>
      <c r="K88" s="14"/>
    </row>
    <row r="89" spans="1:11" x14ac:dyDescent="0.25">
      <c r="A89" s="20">
        <v>44571</v>
      </c>
      <c r="B89" s="21" t="s">
        <v>11252</v>
      </c>
      <c r="C89" s="21">
        <v>72</v>
      </c>
      <c r="D89" s="21">
        <v>174.78</v>
      </c>
      <c r="E89" s="60"/>
      <c r="F89" s="23"/>
      <c r="G89" s="14"/>
      <c r="H89" s="14"/>
      <c r="I89" s="14"/>
      <c r="J89" s="14"/>
      <c r="K89" s="14"/>
    </row>
    <row r="90" spans="1:11" x14ac:dyDescent="0.25">
      <c r="A90" s="83">
        <v>44571</v>
      </c>
      <c r="B90" s="67" t="s">
        <v>11253</v>
      </c>
      <c r="C90" s="67">
        <v>84</v>
      </c>
      <c r="D90" s="67"/>
      <c r="E90" s="21">
        <v>159.6</v>
      </c>
      <c r="F90" s="23"/>
      <c r="G90" s="14"/>
      <c r="H90" s="14"/>
      <c r="I90" s="14"/>
      <c r="J90" s="14"/>
      <c r="K90" s="14"/>
    </row>
    <row r="91" spans="1:11" x14ac:dyDescent="0.25">
      <c r="A91" s="20">
        <v>44571</v>
      </c>
      <c r="B91" s="149" t="s">
        <v>11254</v>
      </c>
      <c r="C91" s="21">
        <v>99</v>
      </c>
      <c r="D91" s="21"/>
      <c r="E91" s="21">
        <v>228.8</v>
      </c>
      <c r="F91" s="23"/>
      <c r="G91" s="14"/>
      <c r="H91" s="14"/>
      <c r="I91" s="14"/>
      <c r="J91" s="14"/>
      <c r="K91" s="14"/>
    </row>
    <row r="92" spans="1:11" x14ac:dyDescent="0.25">
      <c r="A92" s="20">
        <v>44571</v>
      </c>
      <c r="B92" s="21" t="s">
        <v>11255</v>
      </c>
      <c r="C92" s="21">
        <v>48</v>
      </c>
      <c r="D92" s="253">
        <v>151.54</v>
      </c>
      <c r="E92" s="60"/>
      <c r="F92" s="23"/>
      <c r="G92" s="14"/>
      <c r="H92" s="14"/>
      <c r="I92" s="14"/>
      <c r="J92" s="14"/>
      <c r="K92" s="14"/>
    </row>
    <row r="93" spans="1:11" x14ac:dyDescent="0.25">
      <c r="A93" s="20">
        <v>44571</v>
      </c>
      <c r="B93" s="21" t="s">
        <v>11257</v>
      </c>
      <c r="C93" s="21">
        <v>82</v>
      </c>
      <c r="D93" s="21"/>
      <c r="E93" s="21">
        <v>186.2</v>
      </c>
      <c r="F93" s="23"/>
      <c r="G93" s="14"/>
      <c r="H93" s="14"/>
      <c r="I93" s="14"/>
      <c r="J93" s="14"/>
      <c r="K93" s="14"/>
    </row>
    <row r="94" spans="1:11" x14ac:dyDescent="0.25">
      <c r="A94" s="20">
        <v>44571</v>
      </c>
      <c r="B94" s="21" t="s">
        <v>11258</v>
      </c>
      <c r="C94" s="21">
        <v>110</v>
      </c>
      <c r="D94" s="21"/>
      <c r="E94" s="21">
        <v>240.1</v>
      </c>
      <c r="F94" s="23"/>
      <c r="G94" s="14"/>
      <c r="H94" s="14"/>
      <c r="I94" s="14"/>
      <c r="J94" s="14"/>
      <c r="K94" s="14"/>
    </row>
    <row r="95" spans="1:11" x14ac:dyDescent="0.25">
      <c r="A95" s="20">
        <v>44571</v>
      </c>
      <c r="B95" s="21" t="s">
        <v>11259</v>
      </c>
      <c r="C95" s="21">
        <v>15</v>
      </c>
      <c r="D95" s="21"/>
      <c r="E95" s="21">
        <v>44</v>
      </c>
      <c r="F95" s="23"/>
      <c r="G95" s="14"/>
      <c r="H95" s="14"/>
      <c r="I95" s="14"/>
      <c r="J95" s="14"/>
      <c r="K95" s="14"/>
    </row>
    <row r="96" spans="1:11" x14ac:dyDescent="0.25">
      <c r="A96" s="20">
        <v>44571</v>
      </c>
      <c r="B96" s="21" t="s">
        <v>11260</v>
      </c>
      <c r="C96" s="21">
        <v>170</v>
      </c>
      <c r="D96" s="112">
        <v>454.79</v>
      </c>
      <c r="E96" s="60"/>
      <c r="F96" s="23"/>
      <c r="G96" s="14"/>
      <c r="H96" s="14"/>
      <c r="I96" s="14"/>
      <c r="J96" s="14"/>
      <c r="K96" s="14"/>
    </row>
    <row r="97" spans="1:11" x14ac:dyDescent="0.25">
      <c r="A97" s="20">
        <v>44571</v>
      </c>
      <c r="B97" s="21" t="s">
        <v>11262</v>
      </c>
      <c r="C97" s="21">
        <v>480</v>
      </c>
      <c r="D97" s="21"/>
      <c r="E97" s="21">
        <v>944.68</v>
      </c>
      <c r="F97" s="23"/>
      <c r="G97" s="14"/>
      <c r="H97" s="14"/>
      <c r="I97" s="14"/>
      <c r="J97" s="14"/>
      <c r="K97" s="14"/>
    </row>
    <row r="98" spans="1:11" x14ac:dyDescent="0.25">
      <c r="A98" s="20">
        <v>44571</v>
      </c>
      <c r="B98" s="21" t="s">
        <v>11263</v>
      </c>
      <c r="C98" s="21">
        <v>60</v>
      </c>
      <c r="D98" s="112">
        <v>184.25</v>
      </c>
      <c r="E98" s="60"/>
      <c r="F98" s="23"/>
      <c r="G98" s="14"/>
      <c r="H98" s="14"/>
      <c r="I98" s="14"/>
      <c r="J98" s="14"/>
      <c r="K98" s="14"/>
    </row>
    <row r="99" spans="1:11" x14ac:dyDescent="0.25">
      <c r="A99" s="20">
        <v>44571</v>
      </c>
      <c r="B99" s="21" t="s">
        <v>11264</v>
      </c>
      <c r="C99" s="21">
        <v>84</v>
      </c>
      <c r="D99" s="21"/>
      <c r="E99" s="112">
        <v>238.7</v>
      </c>
      <c r="F99" s="23"/>
      <c r="G99" s="14"/>
      <c r="H99" s="14"/>
      <c r="I99" s="14"/>
      <c r="J99" s="14"/>
      <c r="K99" s="14"/>
    </row>
    <row r="100" spans="1:11" x14ac:dyDescent="0.25">
      <c r="A100" s="20">
        <v>44571</v>
      </c>
      <c r="B100" s="21" t="s">
        <v>11265</v>
      </c>
      <c r="C100" s="21">
        <v>213</v>
      </c>
      <c r="D100" s="21">
        <v>643.54</v>
      </c>
      <c r="E100" s="60"/>
      <c r="F100" s="23"/>
      <c r="G100" s="14"/>
      <c r="H100" s="14"/>
      <c r="I100" s="14"/>
      <c r="J100" s="14"/>
      <c r="K100" s="14"/>
    </row>
    <row r="101" spans="1:11" x14ac:dyDescent="0.25">
      <c r="A101" s="20">
        <v>44571</v>
      </c>
      <c r="B101" s="21" t="s">
        <v>11266</v>
      </c>
      <c r="C101" s="21">
        <v>25</v>
      </c>
      <c r="D101" s="21">
        <v>84.38</v>
      </c>
      <c r="E101" s="60"/>
      <c r="F101" s="23"/>
      <c r="G101" s="14"/>
      <c r="H101" s="14"/>
      <c r="I101" s="14"/>
      <c r="J101" s="14"/>
      <c r="K101" s="14"/>
    </row>
    <row r="102" spans="1:11" x14ac:dyDescent="0.25">
      <c r="A102" s="20">
        <v>44571</v>
      </c>
      <c r="B102" s="21" t="s">
        <v>11267</v>
      </c>
      <c r="C102" s="21">
        <v>50</v>
      </c>
      <c r="D102" s="21"/>
      <c r="E102" s="112">
        <v>110</v>
      </c>
      <c r="F102" s="23"/>
      <c r="G102" s="14"/>
      <c r="H102" s="14"/>
      <c r="I102" s="14"/>
      <c r="J102" s="14"/>
      <c r="K102" s="14"/>
    </row>
    <row r="103" spans="1:11" x14ac:dyDescent="0.25">
      <c r="A103" s="20">
        <v>44571</v>
      </c>
      <c r="B103" s="21" t="s">
        <v>11268</v>
      </c>
      <c r="C103" s="21">
        <v>248</v>
      </c>
      <c r="D103" s="112">
        <v>796.92</v>
      </c>
      <c r="E103" s="60"/>
      <c r="F103" s="23"/>
      <c r="G103" s="14"/>
      <c r="H103" s="14"/>
      <c r="I103" s="14"/>
      <c r="J103" s="14"/>
      <c r="K103" s="14"/>
    </row>
    <row r="104" spans="1:11" x14ac:dyDescent="0.25">
      <c r="A104" s="20">
        <v>44571</v>
      </c>
      <c r="B104" s="21" t="s">
        <v>11269</v>
      </c>
      <c r="C104" s="21">
        <v>390</v>
      </c>
      <c r="D104" s="21"/>
      <c r="E104" s="112">
        <v>891.8</v>
      </c>
      <c r="F104" s="23"/>
      <c r="G104" s="14"/>
      <c r="H104" s="14"/>
      <c r="I104" s="14"/>
      <c r="J104" s="14"/>
      <c r="K104" s="14"/>
    </row>
    <row r="105" spans="1:11" x14ac:dyDescent="0.25">
      <c r="A105" s="20">
        <v>44572</v>
      </c>
      <c r="B105" s="21" t="s">
        <v>11270</v>
      </c>
      <c r="C105" s="21">
        <v>30</v>
      </c>
      <c r="D105" s="112">
        <v>84.38</v>
      </c>
      <c r="E105" s="60"/>
      <c r="F105" s="23"/>
      <c r="G105" s="14"/>
      <c r="H105" s="14"/>
      <c r="I105" s="14"/>
      <c r="J105" s="14"/>
      <c r="K105" s="14"/>
    </row>
    <row r="106" spans="1:11" x14ac:dyDescent="0.25">
      <c r="A106" s="20">
        <v>44572</v>
      </c>
      <c r="B106" s="21" t="s">
        <v>11271</v>
      </c>
      <c r="C106" s="21">
        <v>111</v>
      </c>
      <c r="D106" s="21"/>
      <c r="E106" s="112">
        <v>246.4</v>
      </c>
      <c r="F106" s="23"/>
      <c r="G106" s="14"/>
      <c r="H106" s="14"/>
      <c r="I106" s="14"/>
      <c r="J106" s="14"/>
      <c r="K106" s="14"/>
    </row>
    <row r="107" spans="1:11" x14ac:dyDescent="0.25">
      <c r="A107" s="20">
        <v>44572</v>
      </c>
      <c r="B107" s="21" t="s">
        <v>11272</v>
      </c>
      <c r="C107" s="21">
        <v>286</v>
      </c>
      <c r="D107" s="112">
        <v>750.64</v>
      </c>
      <c r="E107" s="60"/>
      <c r="F107" s="23"/>
      <c r="G107" s="14"/>
      <c r="H107" s="14"/>
      <c r="I107" s="14"/>
      <c r="J107" s="14"/>
      <c r="K107" s="14"/>
    </row>
    <row r="108" spans="1:11" x14ac:dyDescent="0.25">
      <c r="A108" s="20">
        <v>44572</v>
      </c>
      <c r="B108" s="21" t="s">
        <v>11273</v>
      </c>
      <c r="C108" s="7">
        <v>135</v>
      </c>
      <c r="D108" s="21"/>
      <c r="E108" s="21">
        <v>137.19999999999999</v>
      </c>
      <c r="F108" s="23"/>
      <c r="G108" s="14"/>
      <c r="H108" s="14"/>
      <c r="I108" s="14"/>
      <c r="J108" s="14"/>
      <c r="K108" s="14"/>
    </row>
    <row r="109" spans="1:11" x14ac:dyDescent="0.25">
      <c r="A109" s="20">
        <v>44572</v>
      </c>
      <c r="B109" s="21" t="s">
        <v>11274</v>
      </c>
      <c r="C109" s="21">
        <v>55</v>
      </c>
      <c r="D109" s="21"/>
      <c r="E109" s="21">
        <v>118.8</v>
      </c>
      <c r="F109" s="23"/>
      <c r="G109" s="14"/>
      <c r="H109" s="14"/>
      <c r="I109" s="14"/>
      <c r="J109" s="14"/>
      <c r="K109" s="14"/>
    </row>
    <row r="110" spans="1:11" x14ac:dyDescent="0.25">
      <c r="A110" s="20">
        <v>44572</v>
      </c>
      <c r="B110" s="21" t="s">
        <v>11275</v>
      </c>
      <c r="C110" s="21">
        <v>1150</v>
      </c>
      <c r="D110" s="21"/>
      <c r="E110" s="60">
        <v>2251.48</v>
      </c>
      <c r="F110" s="23"/>
      <c r="G110" s="14"/>
      <c r="H110" s="14"/>
      <c r="I110" s="14"/>
      <c r="J110" s="14"/>
      <c r="K110" s="14"/>
    </row>
    <row r="111" spans="1:11" x14ac:dyDescent="0.25">
      <c r="A111" s="20">
        <v>44572</v>
      </c>
      <c r="B111" s="21" t="s">
        <v>11276</v>
      </c>
      <c r="C111" s="21">
        <v>376</v>
      </c>
      <c r="D111" s="21"/>
      <c r="E111" s="21">
        <v>844.8</v>
      </c>
      <c r="F111" s="23"/>
      <c r="G111" s="14"/>
      <c r="H111" s="14"/>
      <c r="I111" s="14"/>
      <c r="J111" s="14"/>
      <c r="K111" s="14"/>
    </row>
    <row r="112" spans="1:11" x14ac:dyDescent="0.25">
      <c r="A112" s="20">
        <v>44572</v>
      </c>
      <c r="B112" s="21" t="s">
        <v>11277</v>
      </c>
      <c r="C112" s="7">
        <v>75</v>
      </c>
      <c r="D112" s="21"/>
      <c r="E112" s="21">
        <v>167.2</v>
      </c>
      <c r="F112" s="23"/>
      <c r="G112" s="14"/>
      <c r="H112" s="14"/>
      <c r="I112" s="14"/>
      <c r="J112" s="14"/>
      <c r="K112" s="14"/>
    </row>
    <row r="113" spans="1:11" x14ac:dyDescent="0.25">
      <c r="A113" s="20">
        <v>44572</v>
      </c>
      <c r="B113" s="21" t="s">
        <v>11278</v>
      </c>
      <c r="C113" s="21">
        <v>43</v>
      </c>
      <c r="D113" s="21"/>
      <c r="E113" s="21">
        <v>93</v>
      </c>
      <c r="F113" s="23"/>
      <c r="G113" s="14"/>
      <c r="H113" s="14"/>
      <c r="I113" s="14"/>
      <c r="J113" s="14"/>
      <c r="K113" s="14"/>
    </row>
    <row r="114" spans="1:11" x14ac:dyDescent="0.25">
      <c r="A114" s="20">
        <v>44572</v>
      </c>
      <c r="B114" s="21" t="s">
        <v>11279</v>
      </c>
      <c r="C114" s="21">
        <v>50</v>
      </c>
      <c r="D114" s="21">
        <v>151.54</v>
      </c>
      <c r="E114" s="60"/>
      <c r="F114" s="23"/>
      <c r="G114" s="14"/>
      <c r="H114" s="14"/>
      <c r="I114" s="14"/>
      <c r="J114" s="14"/>
      <c r="K114" s="14"/>
    </row>
    <row r="115" spans="1:11" x14ac:dyDescent="0.25">
      <c r="A115" s="20">
        <v>44572</v>
      </c>
      <c r="B115" s="149" t="s">
        <v>11280</v>
      </c>
      <c r="C115" s="21">
        <v>40</v>
      </c>
      <c r="D115" s="21">
        <v>168.76</v>
      </c>
      <c r="E115" s="60"/>
      <c r="F115" s="23"/>
      <c r="G115" s="14"/>
      <c r="H115" s="14"/>
      <c r="I115" s="14"/>
      <c r="J115" s="14"/>
      <c r="K115" s="14"/>
    </row>
    <row r="116" spans="1:11" x14ac:dyDescent="0.25">
      <c r="A116" s="20">
        <v>44572</v>
      </c>
      <c r="B116" s="21" t="s">
        <v>11281</v>
      </c>
      <c r="C116" s="21">
        <v>98</v>
      </c>
      <c r="D116" s="21"/>
      <c r="E116" s="21">
        <v>206.8</v>
      </c>
      <c r="F116" s="23"/>
      <c r="G116" s="14"/>
      <c r="H116" s="14"/>
      <c r="I116" s="14"/>
      <c r="J116" s="14"/>
      <c r="K116" s="14"/>
    </row>
    <row r="117" spans="1:11" x14ac:dyDescent="0.25">
      <c r="A117" s="20">
        <v>44572</v>
      </c>
      <c r="B117" s="256" t="s">
        <v>11282</v>
      </c>
      <c r="C117" s="21">
        <v>18</v>
      </c>
      <c r="D117" s="21"/>
      <c r="E117" s="21">
        <v>41.8</v>
      </c>
      <c r="F117" s="23"/>
      <c r="G117" s="14"/>
      <c r="H117" s="14"/>
      <c r="I117" s="14"/>
      <c r="J117" s="14"/>
      <c r="K117" s="14"/>
    </row>
    <row r="118" spans="1:11" x14ac:dyDescent="0.25">
      <c r="A118" s="20">
        <v>44572</v>
      </c>
      <c r="B118" s="256" t="s">
        <v>11284</v>
      </c>
      <c r="C118" s="7">
        <v>10</v>
      </c>
      <c r="D118" s="21"/>
      <c r="E118" s="21">
        <v>49</v>
      </c>
      <c r="F118" s="23"/>
      <c r="G118" s="14"/>
      <c r="H118" s="14"/>
      <c r="I118" s="14"/>
      <c r="J118" s="14"/>
      <c r="K118" s="14"/>
    </row>
    <row r="119" spans="1:11" x14ac:dyDescent="0.25">
      <c r="A119" s="20">
        <v>44572</v>
      </c>
      <c r="B119" s="21" t="s">
        <v>11290</v>
      </c>
      <c r="C119" s="21">
        <v>190</v>
      </c>
      <c r="D119" s="112"/>
      <c r="E119" s="60">
        <v>382.2</v>
      </c>
      <c r="F119" s="23"/>
      <c r="G119" s="14"/>
      <c r="H119" s="14"/>
      <c r="I119" s="14"/>
      <c r="J119" s="14"/>
      <c r="K119" s="14"/>
    </row>
    <row r="120" spans="1:11" x14ac:dyDescent="0.25">
      <c r="A120" s="20">
        <v>44572</v>
      </c>
      <c r="B120" s="21" t="s">
        <v>11289</v>
      </c>
      <c r="C120" s="7">
        <v>785</v>
      </c>
      <c r="D120" s="21"/>
      <c r="E120" s="112">
        <v>1599.84</v>
      </c>
      <c r="F120" s="23"/>
      <c r="G120" s="14"/>
      <c r="H120" s="14"/>
      <c r="I120" s="14"/>
      <c r="J120" s="14"/>
      <c r="K120" s="14"/>
    </row>
    <row r="121" spans="1:11" x14ac:dyDescent="0.25">
      <c r="A121" s="20">
        <v>44572</v>
      </c>
      <c r="B121" s="21" t="s">
        <v>11288</v>
      </c>
      <c r="C121" s="7">
        <v>202</v>
      </c>
      <c r="D121" s="112"/>
      <c r="E121" s="60">
        <v>453.2</v>
      </c>
      <c r="F121" s="23"/>
      <c r="G121" s="14"/>
      <c r="H121" s="14"/>
      <c r="I121" s="14"/>
      <c r="J121" s="14"/>
      <c r="K121" s="14"/>
    </row>
    <row r="122" spans="1:11" x14ac:dyDescent="0.25">
      <c r="A122" s="6">
        <v>44572</v>
      </c>
      <c r="B122" s="7" t="s">
        <v>11287</v>
      </c>
      <c r="C122" s="7">
        <v>18</v>
      </c>
      <c r="D122" s="7"/>
      <c r="E122" s="48">
        <v>44</v>
      </c>
      <c r="F122" s="23"/>
      <c r="G122" s="14"/>
      <c r="H122" s="14"/>
      <c r="I122" s="14"/>
      <c r="J122" s="14"/>
      <c r="K122" s="14"/>
    </row>
    <row r="123" spans="1:11" x14ac:dyDescent="0.25">
      <c r="A123" s="6">
        <v>44572</v>
      </c>
      <c r="B123" s="7" t="s">
        <v>11291</v>
      </c>
      <c r="C123" s="7">
        <v>114</v>
      </c>
      <c r="D123" s="7"/>
      <c r="E123" s="7">
        <v>255.2</v>
      </c>
      <c r="F123" s="23"/>
      <c r="G123" s="14"/>
      <c r="H123" s="14"/>
      <c r="I123" s="14"/>
      <c r="J123" s="14"/>
      <c r="K123" s="14"/>
    </row>
    <row r="124" spans="1:11" x14ac:dyDescent="0.25">
      <c r="A124" s="6">
        <v>44572</v>
      </c>
      <c r="B124" s="7" t="s">
        <v>11292</v>
      </c>
      <c r="C124" s="7">
        <v>112</v>
      </c>
      <c r="D124" s="7"/>
      <c r="E124" s="7">
        <v>255.2</v>
      </c>
      <c r="F124" s="14"/>
      <c r="G124" s="14"/>
      <c r="H124" s="14"/>
      <c r="I124" s="14"/>
      <c r="J124" s="14"/>
      <c r="K124" s="14"/>
    </row>
    <row r="125" spans="1:11" x14ac:dyDescent="0.25">
      <c r="A125" s="6">
        <v>44572</v>
      </c>
      <c r="B125" s="7" t="s">
        <v>11293</v>
      </c>
      <c r="C125" s="7">
        <v>25</v>
      </c>
      <c r="D125" s="7">
        <v>54.12</v>
      </c>
      <c r="E125" s="38"/>
      <c r="F125" s="14"/>
      <c r="G125" s="14"/>
      <c r="H125" s="14"/>
      <c r="I125" s="14"/>
      <c r="J125" s="14"/>
      <c r="K125" s="14"/>
    </row>
    <row r="126" spans="1:11" x14ac:dyDescent="0.25">
      <c r="A126" s="6">
        <v>44572</v>
      </c>
      <c r="B126" s="7" t="s">
        <v>11294</v>
      </c>
      <c r="C126" s="7">
        <v>68</v>
      </c>
      <c r="D126" s="7">
        <v>189.42</v>
      </c>
      <c r="E126" s="38"/>
      <c r="F126" s="14"/>
      <c r="G126" s="14"/>
      <c r="H126" s="14"/>
      <c r="I126" s="14"/>
      <c r="J126" s="14"/>
      <c r="K126" s="14"/>
    </row>
    <row r="127" spans="1:11" x14ac:dyDescent="0.25">
      <c r="A127" s="6">
        <v>44572</v>
      </c>
      <c r="B127" s="7" t="s">
        <v>11295</v>
      </c>
      <c r="C127" s="7">
        <v>35</v>
      </c>
      <c r="D127" s="7">
        <v>100.55</v>
      </c>
      <c r="E127" s="38"/>
      <c r="F127" s="14"/>
      <c r="G127" s="14"/>
      <c r="H127" s="14"/>
      <c r="I127" s="14"/>
      <c r="J127" s="14"/>
      <c r="K127" s="14"/>
    </row>
    <row r="128" spans="1:11" x14ac:dyDescent="0.25">
      <c r="A128" s="6">
        <v>44572</v>
      </c>
      <c r="B128" s="7" t="s">
        <v>11296</v>
      </c>
      <c r="C128" s="7">
        <v>39</v>
      </c>
      <c r="D128" s="7"/>
      <c r="E128" s="7">
        <v>83.6</v>
      </c>
      <c r="F128" s="14"/>
      <c r="G128" s="14"/>
      <c r="H128" s="14"/>
      <c r="I128" s="14"/>
      <c r="J128" s="14"/>
      <c r="K128" s="14"/>
    </row>
    <row r="129" spans="1:11" x14ac:dyDescent="0.25">
      <c r="A129" s="6">
        <v>44573</v>
      </c>
      <c r="B129" s="7" t="s">
        <v>11297</v>
      </c>
      <c r="C129" s="7">
        <v>238</v>
      </c>
      <c r="D129" s="7"/>
      <c r="E129" s="7">
        <v>523.6</v>
      </c>
      <c r="F129" s="14"/>
      <c r="G129" s="14"/>
      <c r="H129" s="14"/>
      <c r="I129" s="14"/>
      <c r="J129" s="14"/>
      <c r="K129" s="14"/>
    </row>
    <row r="130" spans="1:11" x14ac:dyDescent="0.25">
      <c r="A130" s="6">
        <v>44573</v>
      </c>
      <c r="B130" s="7" t="s">
        <v>11298</v>
      </c>
      <c r="C130" s="7">
        <v>17</v>
      </c>
      <c r="D130" s="7"/>
      <c r="E130" s="7">
        <v>49</v>
      </c>
      <c r="F130" s="14"/>
      <c r="G130" s="14"/>
      <c r="H130" s="14"/>
      <c r="I130" s="14"/>
      <c r="J130" s="14"/>
      <c r="K130" s="14"/>
    </row>
    <row r="131" spans="1:11" x14ac:dyDescent="0.25">
      <c r="A131" s="6">
        <v>44573</v>
      </c>
      <c r="B131" s="7" t="s">
        <v>11299</v>
      </c>
      <c r="C131" s="7">
        <v>120</v>
      </c>
      <c r="D131" s="7"/>
      <c r="E131" s="7">
        <v>274.39999999999998</v>
      </c>
      <c r="F131" s="14"/>
      <c r="G131" s="14"/>
      <c r="H131" s="14"/>
      <c r="I131" s="14"/>
      <c r="J131" s="14"/>
      <c r="K131" s="14"/>
    </row>
    <row r="132" spans="1:11" x14ac:dyDescent="0.25">
      <c r="A132" s="6">
        <v>44573</v>
      </c>
      <c r="B132" s="7" t="s">
        <v>11300</v>
      </c>
      <c r="C132" s="7">
        <v>22</v>
      </c>
      <c r="D132" s="48">
        <v>59.53</v>
      </c>
      <c r="E132" s="38"/>
      <c r="F132" s="14"/>
      <c r="G132" s="14"/>
      <c r="H132" s="14"/>
      <c r="I132" s="14"/>
      <c r="J132" s="14"/>
      <c r="K132" s="14"/>
    </row>
    <row r="133" spans="1:11" x14ac:dyDescent="0.25">
      <c r="A133" s="6">
        <v>44573</v>
      </c>
      <c r="B133" s="7" t="s">
        <v>11301</v>
      </c>
      <c r="C133" s="7">
        <v>518</v>
      </c>
      <c r="D133" s="7"/>
      <c r="E133" s="38">
        <v>1488.96</v>
      </c>
      <c r="F133" s="14"/>
      <c r="G133" s="14"/>
      <c r="H133" s="14"/>
      <c r="I133" s="14"/>
      <c r="J133" s="14"/>
      <c r="K133" s="14"/>
    </row>
    <row r="134" spans="1:11" x14ac:dyDescent="0.25">
      <c r="A134" s="6">
        <v>44573</v>
      </c>
      <c r="B134" s="7" t="s">
        <v>11302</v>
      </c>
      <c r="C134" s="7">
        <v>132</v>
      </c>
      <c r="D134" s="7"/>
      <c r="E134" s="7">
        <v>319.2</v>
      </c>
      <c r="F134" s="14"/>
      <c r="G134" s="14"/>
      <c r="H134" s="14"/>
      <c r="I134" s="14"/>
      <c r="J134" s="14"/>
      <c r="K134" s="14"/>
    </row>
    <row r="135" spans="1:11" x14ac:dyDescent="0.25">
      <c r="A135" s="6">
        <v>44573</v>
      </c>
      <c r="B135" s="7" t="s">
        <v>11303</v>
      </c>
      <c r="C135" s="7">
        <v>102</v>
      </c>
      <c r="D135" s="7"/>
      <c r="E135" s="7">
        <v>220.5</v>
      </c>
      <c r="F135" s="14"/>
      <c r="G135" s="14"/>
      <c r="H135" s="14"/>
      <c r="I135" s="14"/>
      <c r="J135" s="14"/>
    </row>
    <row r="136" spans="1:11" x14ac:dyDescent="0.25">
      <c r="A136" s="6">
        <v>44573</v>
      </c>
      <c r="B136" s="7" t="s">
        <v>11304</v>
      </c>
      <c r="C136" s="7">
        <v>84</v>
      </c>
      <c r="D136" s="7"/>
      <c r="E136" s="7">
        <v>254.8</v>
      </c>
      <c r="F136" s="14"/>
      <c r="G136" s="14"/>
      <c r="H136" s="14"/>
      <c r="I136" s="14"/>
      <c r="J136" s="14"/>
      <c r="K136" s="14"/>
    </row>
    <row r="137" spans="1:11" x14ac:dyDescent="0.25">
      <c r="A137" s="6">
        <v>44573</v>
      </c>
      <c r="B137" s="7" t="s">
        <v>11305</v>
      </c>
      <c r="C137" s="7">
        <v>13</v>
      </c>
      <c r="D137" s="7"/>
      <c r="E137" s="7">
        <v>44</v>
      </c>
      <c r="F137" s="14"/>
      <c r="G137" s="14"/>
      <c r="H137" s="14"/>
      <c r="I137" s="14"/>
      <c r="J137" s="14"/>
      <c r="K137" s="14"/>
    </row>
    <row r="138" spans="1:11" x14ac:dyDescent="0.25">
      <c r="A138" s="6">
        <v>44573</v>
      </c>
      <c r="B138" s="7" t="s">
        <v>11306</v>
      </c>
      <c r="C138" s="7">
        <v>20</v>
      </c>
      <c r="D138" s="7"/>
      <c r="E138" s="7">
        <v>44</v>
      </c>
      <c r="F138" s="14"/>
      <c r="G138" s="14"/>
      <c r="H138" s="14"/>
      <c r="I138" s="14"/>
      <c r="J138" s="14"/>
      <c r="K138" s="14"/>
    </row>
    <row r="139" spans="1:11" x14ac:dyDescent="0.25">
      <c r="A139" s="6">
        <v>44573</v>
      </c>
      <c r="B139" s="7" t="s">
        <v>11307</v>
      </c>
      <c r="C139" s="7">
        <v>70</v>
      </c>
      <c r="D139" s="7"/>
      <c r="E139" s="7">
        <v>123.2</v>
      </c>
      <c r="F139" s="14"/>
      <c r="G139" s="14"/>
      <c r="H139" s="14"/>
      <c r="I139" s="14"/>
      <c r="J139" s="14"/>
      <c r="K139" s="14"/>
    </row>
    <row r="140" spans="1:11" x14ac:dyDescent="0.25">
      <c r="A140" s="6">
        <v>44573</v>
      </c>
      <c r="B140" s="7" t="s">
        <v>11308</v>
      </c>
      <c r="C140" s="7">
        <v>522</v>
      </c>
      <c r="D140" s="7"/>
      <c r="E140" s="38">
        <v>1216.3800000000001</v>
      </c>
      <c r="F140" s="14"/>
      <c r="G140" s="14"/>
      <c r="H140" s="14"/>
      <c r="I140" s="14"/>
      <c r="J140" s="14"/>
      <c r="K140" s="14"/>
    </row>
    <row r="141" spans="1:11" x14ac:dyDescent="0.25">
      <c r="A141" s="6">
        <v>44573</v>
      </c>
      <c r="B141" s="7" t="s">
        <v>11309</v>
      </c>
      <c r="C141" s="7">
        <v>21</v>
      </c>
      <c r="D141" s="48">
        <v>59.53</v>
      </c>
      <c r="E141" s="38"/>
      <c r="F141" s="14"/>
      <c r="G141" s="14"/>
      <c r="H141" s="14"/>
      <c r="I141" s="14"/>
      <c r="J141" s="14"/>
      <c r="K141" s="14"/>
    </row>
    <row r="142" spans="1:11" x14ac:dyDescent="0.25">
      <c r="A142" s="6">
        <v>44573</v>
      </c>
      <c r="B142" s="7" t="s">
        <v>11310</v>
      </c>
      <c r="C142" s="7">
        <v>20</v>
      </c>
      <c r="D142" s="7"/>
      <c r="E142" s="7">
        <v>88.35</v>
      </c>
      <c r="F142" s="14"/>
      <c r="G142" s="14"/>
      <c r="H142" s="14"/>
      <c r="I142" s="14"/>
      <c r="J142" s="14"/>
      <c r="K142" s="14"/>
    </row>
    <row r="143" spans="1:11" x14ac:dyDescent="0.25">
      <c r="A143" s="6">
        <v>44573</v>
      </c>
      <c r="B143" s="7" t="s">
        <v>11312</v>
      </c>
      <c r="C143" s="7">
        <v>219</v>
      </c>
      <c r="D143" s="7"/>
      <c r="E143" s="7">
        <v>470.8</v>
      </c>
      <c r="F143" s="14"/>
      <c r="G143" s="14"/>
      <c r="H143" s="14"/>
      <c r="I143" s="14"/>
      <c r="J143" s="14"/>
      <c r="K143" s="14"/>
    </row>
    <row r="144" spans="1:11" x14ac:dyDescent="0.25">
      <c r="A144" s="6">
        <v>44573</v>
      </c>
      <c r="B144" s="7" t="s">
        <v>11313</v>
      </c>
      <c r="C144" s="7">
        <v>35</v>
      </c>
      <c r="D144" s="48">
        <v>120.66</v>
      </c>
      <c r="E144" s="38"/>
      <c r="F144" s="14"/>
      <c r="G144" s="14"/>
      <c r="H144" s="14"/>
      <c r="I144" s="14"/>
      <c r="J144" s="14"/>
      <c r="K144" s="14"/>
    </row>
    <row r="145" spans="1:11" x14ac:dyDescent="0.25">
      <c r="A145" s="6">
        <v>44573</v>
      </c>
      <c r="B145" s="7" t="s">
        <v>11314</v>
      </c>
      <c r="C145" s="7">
        <v>405</v>
      </c>
      <c r="D145" s="7"/>
      <c r="E145" s="7">
        <v>924</v>
      </c>
      <c r="F145" s="14"/>
      <c r="G145" s="14"/>
      <c r="H145" s="14"/>
      <c r="I145" s="14"/>
      <c r="J145" s="14"/>
      <c r="K145" s="14"/>
    </row>
    <row r="146" spans="1:11" x14ac:dyDescent="0.25">
      <c r="A146" s="6">
        <v>44573</v>
      </c>
      <c r="B146" s="7" t="s">
        <v>11315</v>
      </c>
      <c r="C146" s="7">
        <v>310</v>
      </c>
      <c r="D146" s="7"/>
      <c r="E146" s="7">
        <v>614.46</v>
      </c>
      <c r="F146" s="14"/>
      <c r="G146" s="14"/>
      <c r="H146" s="14"/>
      <c r="I146" s="14"/>
      <c r="J146" s="14"/>
      <c r="K146" s="14"/>
    </row>
    <row r="147" spans="1:11" x14ac:dyDescent="0.25">
      <c r="A147" s="6">
        <v>44573</v>
      </c>
      <c r="B147" s="7" t="s">
        <v>11316</v>
      </c>
      <c r="C147" s="7">
        <v>27</v>
      </c>
      <c r="D147" s="7"/>
      <c r="E147" s="7">
        <v>68.400000000000006</v>
      </c>
      <c r="F147" s="14"/>
      <c r="G147" s="14"/>
      <c r="H147" s="14"/>
      <c r="I147" s="14"/>
      <c r="J147" s="14"/>
      <c r="K147" s="14"/>
    </row>
    <row r="148" spans="1:11" x14ac:dyDescent="0.25">
      <c r="A148" s="6">
        <v>44573</v>
      </c>
      <c r="B148" s="7" t="s">
        <v>11317</v>
      </c>
      <c r="C148" s="7">
        <v>50</v>
      </c>
      <c r="D148" s="7"/>
      <c r="E148" s="7">
        <v>137.19999999999999</v>
      </c>
      <c r="F148" s="14"/>
      <c r="G148" s="14"/>
      <c r="H148" s="14"/>
      <c r="I148" s="14"/>
      <c r="J148" s="14"/>
      <c r="K148" s="14"/>
    </row>
    <row r="149" spans="1:11" x14ac:dyDescent="0.25">
      <c r="A149" s="44">
        <v>44573</v>
      </c>
      <c r="B149" s="2" t="s">
        <v>11318</v>
      </c>
      <c r="C149" s="2">
        <v>292</v>
      </c>
      <c r="D149" s="7"/>
      <c r="E149" s="7">
        <v>423.72</v>
      </c>
      <c r="F149" s="14"/>
      <c r="G149" s="14"/>
      <c r="H149" s="14"/>
      <c r="I149" s="14"/>
      <c r="J149" s="14"/>
      <c r="K149" s="14"/>
    </row>
    <row r="150" spans="1:11" x14ac:dyDescent="0.25">
      <c r="A150" s="20">
        <v>44573</v>
      </c>
      <c r="B150" s="21" t="s">
        <v>11320</v>
      </c>
      <c r="C150" s="21">
        <v>66</v>
      </c>
      <c r="D150" s="21">
        <v>196.31</v>
      </c>
      <c r="E150" s="60"/>
      <c r="F150" s="14"/>
      <c r="G150" s="14"/>
      <c r="H150" s="14"/>
      <c r="I150" s="14"/>
      <c r="J150" s="14"/>
      <c r="K150" s="14"/>
    </row>
    <row r="151" spans="1:11" x14ac:dyDescent="0.25">
      <c r="A151" s="20">
        <v>44573</v>
      </c>
      <c r="B151" s="21" t="s">
        <v>11322</v>
      </c>
      <c r="C151" s="21">
        <v>996</v>
      </c>
      <c r="D151" s="21"/>
      <c r="E151" s="113">
        <v>1907.4</v>
      </c>
      <c r="F151" s="14"/>
      <c r="G151" s="14"/>
      <c r="H151" s="14"/>
      <c r="I151" s="14"/>
      <c r="J151" s="14"/>
      <c r="K151" s="14"/>
    </row>
    <row r="152" spans="1:11" x14ac:dyDescent="0.25">
      <c r="A152" s="20">
        <v>44573</v>
      </c>
      <c r="B152" s="21" t="s">
        <v>11323</v>
      </c>
      <c r="C152" s="21">
        <v>23</v>
      </c>
      <c r="D152" s="112">
        <v>54.12</v>
      </c>
      <c r="E152" s="60"/>
      <c r="F152" s="14"/>
      <c r="G152" s="14"/>
      <c r="H152" s="14"/>
      <c r="I152" s="14"/>
      <c r="J152" s="14"/>
      <c r="K152" s="14"/>
    </row>
    <row r="153" spans="1:11" x14ac:dyDescent="0.25">
      <c r="A153" s="20">
        <v>44573</v>
      </c>
      <c r="B153" s="21" t="s">
        <v>11324</v>
      </c>
      <c r="C153" s="21">
        <v>46</v>
      </c>
      <c r="D153" s="21"/>
      <c r="E153" s="112">
        <v>96.8</v>
      </c>
      <c r="F153" s="14"/>
      <c r="H153" s="14"/>
      <c r="I153" s="14"/>
      <c r="J153" s="14"/>
      <c r="K153" s="14"/>
    </row>
    <row r="154" spans="1:11" x14ac:dyDescent="0.25">
      <c r="A154" s="20">
        <v>44574</v>
      </c>
      <c r="B154" s="21" t="s">
        <v>11325</v>
      </c>
      <c r="C154" s="21">
        <v>20</v>
      </c>
      <c r="D154" s="112">
        <v>81.16</v>
      </c>
      <c r="E154" s="60"/>
      <c r="F154" s="23"/>
      <c r="H154" s="14"/>
      <c r="I154" s="14"/>
      <c r="J154" s="14"/>
      <c r="K154" s="14"/>
    </row>
    <row r="155" spans="1:11" x14ac:dyDescent="0.25">
      <c r="A155" s="20">
        <v>44574</v>
      </c>
      <c r="B155" s="21" t="s">
        <v>11326</v>
      </c>
      <c r="C155" s="21">
        <v>233</v>
      </c>
      <c r="D155" s="21"/>
      <c r="E155" s="21">
        <v>497.42</v>
      </c>
      <c r="F155" s="23"/>
      <c r="G155" s="14"/>
      <c r="H155" s="14"/>
      <c r="I155" s="14"/>
      <c r="J155" s="14"/>
      <c r="K155" s="14"/>
    </row>
    <row r="156" spans="1:11" x14ac:dyDescent="0.25">
      <c r="A156" s="20">
        <v>44574</v>
      </c>
      <c r="B156" s="21" t="s">
        <v>11327</v>
      </c>
      <c r="C156" s="21">
        <v>1297</v>
      </c>
      <c r="D156" s="21"/>
      <c r="E156" s="60">
        <v>2877.93</v>
      </c>
      <c r="F156" s="14"/>
      <c r="G156" s="14"/>
      <c r="H156" s="14"/>
      <c r="I156" s="14"/>
      <c r="J156" s="14"/>
      <c r="K156" s="14"/>
    </row>
    <row r="157" spans="1:11" x14ac:dyDescent="0.25">
      <c r="A157" s="20">
        <v>44574</v>
      </c>
      <c r="B157" s="21" t="s">
        <v>11328</v>
      </c>
      <c r="C157" s="21">
        <v>25</v>
      </c>
      <c r="D157" s="112"/>
      <c r="E157" s="60">
        <v>58.8</v>
      </c>
      <c r="F157" s="14"/>
      <c r="G157" s="14"/>
    </row>
    <row r="158" spans="1:11" x14ac:dyDescent="0.25">
      <c r="A158" s="20">
        <v>44574</v>
      </c>
      <c r="B158" s="21" t="s">
        <v>11329</v>
      </c>
      <c r="C158" s="21">
        <v>170</v>
      </c>
      <c r="D158" s="21"/>
      <c r="E158" s="21">
        <v>338.1</v>
      </c>
      <c r="F158" s="14"/>
      <c r="G158" s="14"/>
    </row>
    <row r="159" spans="1:11" x14ac:dyDescent="0.25">
      <c r="A159" s="20">
        <v>44574</v>
      </c>
      <c r="B159" s="21" t="s">
        <v>11330</v>
      </c>
      <c r="C159" s="21">
        <v>220</v>
      </c>
      <c r="D159" s="21"/>
      <c r="E159" s="21">
        <v>610.4</v>
      </c>
      <c r="F159" s="14"/>
      <c r="G159" s="14"/>
      <c r="H159" s="14"/>
      <c r="I159" s="14"/>
      <c r="J159" s="14"/>
      <c r="K159" s="14"/>
    </row>
    <row r="160" spans="1:11" x14ac:dyDescent="0.25">
      <c r="A160" s="20">
        <v>44574</v>
      </c>
      <c r="B160" s="21" t="s">
        <v>11331</v>
      </c>
      <c r="C160" s="21">
        <v>145</v>
      </c>
      <c r="D160" s="21"/>
      <c r="E160" s="21">
        <v>318.5</v>
      </c>
      <c r="F160" s="14"/>
      <c r="G160" s="14"/>
      <c r="H160" s="14"/>
      <c r="I160" s="14"/>
      <c r="J160" s="14"/>
      <c r="K160" s="14"/>
    </row>
    <row r="161" spans="1:11" x14ac:dyDescent="0.25">
      <c r="A161" s="20">
        <v>44574</v>
      </c>
      <c r="B161" s="21" t="s">
        <v>11332</v>
      </c>
      <c r="C161" s="21">
        <v>1035</v>
      </c>
      <c r="D161" s="21"/>
      <c r="E161" s="60">
        <v>3154.2</v>
      </c>
      <c r="F161" s="14"/>
      <c r="G161" s="14"/>
      <c r="H161" s="14"/>
      <c r="I161" s="14"/>
      <c r="J161" s="14"/>
      <c r="K161" s="14"/>
    </row>
    <row r="162" spans="1:11" x14ac:dyDescent="0.25">
      <c r="A162" s="20">
        <v>44574</v>
      </c>
      <c r="B162" s="21" t="s">
        <v>11333</v>
      </c>
      <c r="C162" s="21">
        <v>70</v>
      </c>
      <c r="D162" s="21"/>
      <c r="E162" s="21">
        <v>335.95</v>
      </c>
      <c r="F162" s="14"/>
      <c r="G162" s="14"/>
      <c r="H162" s="14"/>
      <c r="I162" s="14"/>
      <c r="J162" s="14"/>
      <c r="K162" s="14"/>
    </row>
    <row r="163" spans="1:11" x14ac:dyDescent="0.25">
      <c r="A163" s="20">
        <v>44574</v>
      </c>
      <c r="B163" s="21" t="s">
        <v>11334</v>
      </c>
      <c r="C163" s="21">
        <v>62</v>
      </c>
      <c r="D163" s="21"/>
      <c r="E163" s="21">
        <v>107.8</v>
      </c>
      <c r="F163" s="14"/>
      <c r="G163" s="14"/>
      <c r="H163" s="14"/>
      <c r="I163" s="14"/>
      <c r="J163" s="14"/>
      <c r="K163" s="14"/>
    </row>
    <row r="164" spans="1:11" x14ac:dyDescent="0.25">
      <c r="A164" s="20">
        <v>44574</v>
      </c>
      <c r="B164" s="21" t="s">
        <v>11335</v>
      </c>
      <c r="C164" s="21">
        <v>145</v>
      </c>
      <c r="D164" s="21"/>
      <c r="E164" s="21">
        <v>333.2</v>
      </c>
      <c r="F164" s="14"/>
      <c r="G164" s="14"/>
      <c r="H164" s="14"/>
      <c r="I164" s="14"/>
      <c r="J164" s="14"/>
      <c r="K164" s="14"/>
    </row>
    <row r="165" spans="1:11" x14ac:dyDescent="0.25">
      <c r="A165" s="20">
        <v>44574</v>
      </c>
      <c r="B165" s="21" t="s">
        <v>11336</v>
      </c>
      <c r="C165" s="21">
        <v>25</v>
      </c>
      <c r="D165" s="21"/>
      <c r="E165" s="21">
        <v>68.599999999999994</v>
      </c>
      <c r="F165" s="14"/>
      <c r="G165" s="14"/>
      <c r="H165" s="14"/>
      <c r="I165" s="14"/>
      <c r="J165" s="14"/>
      <c r="K165" s="14"/>
    </row>
    <row r="166" spans="1:11" x14ac:dyDescent="0.25">
      <c r="A166" s="20">
        <v>44574</v>
      </c>
      <c r="B166" s="21" t="s">
        <v>11337</v>
      </c>
      <c r="C166" s="21">
        <v>50</v>
      </c>
      <c r="D166" s="112">
        <v>168.76</v>
      </c>
      <c r="E166" s="60"/>
      <c r="F166" s="14"/>
      <c r="G166" s="14"/>
      <c r="H166" s="14"/>
      <c r="I166" s="14"/>
      <c r="J166" s="14"/>
      <c r="K166" s="14"/>
    </row>
    <row r="167" spans="1:11" x14ac:dyDescent="0.25">
      <c r="A167" s="20">
        <v>44574</v>
      </c>
      <c r="B167" s="21" t="s">
        <v>11338</v>
      </c>
      <c r="C167" s="21">
        <v>18</v>
      </c>
      <c r="D167" s="21"/>
      <c r="E167" s="21">
        <v>44</v>
      </c>
      <c r="F167" s="14"/>
      <c r="G167" s="14"/>
      <c r="H167" s="14"/>
      <c r="I167" s="14"/>
      <c r="J167" s="14"/>
      <c r="K167" s="14"/>
    </row>
    <row r="168" spans="1:11" x14ac:dyDescent="0.25">
      <c r="A168" s="20">
        <v>44574</v>
      </c>
      <c r="B168" s="21" t="s">
        <v>11339</v>
      </c>
      <c r="C168" s="21">
        <v>103</v>
      </c>
      <c r="D168" s="21"/>
      <c r="E168" s="21">
        <v>230.47</v>
      </c>
      <c r="F168" s="14"/>
      <c r="G168" s="14"/>
      <c r="H168" s="14"/>
      <c r="I168" s="14"/>
      <c r="J168" s="14"/>
      <c r="K168" s="14"/>
    </row>
    <row r="169" spans="1:11" x14ac:dyDescent="0.25">
      <c r="A169" s="20">
        <v>44574</v>
      </c>
      <c r="B169" s="21" t="s">
        <v>11340</v>
      </c>
      <c r="C169" s="21">
        <v>48</v>
      </c>
      <c r="D169" s="21"/>
      <c r="E169" s="21">
        <v>96.8</v>
      </c>
      <c r="F169" s="14"/>
      <c r="G169" s="14"/>
      <c r="H169" s="14"/>
      <c r="I169" s="14"/>
      <c r="J169" s="14"/>
      <c r="K169" s="14"/>
    </row>
    <row r="170" spans="1:11" x14ac:dyDescent="0.25">
      <c r="A170" s="20">
        <v>44574</v>
      </c>
      <c r="B170" s="21" t="s">
        <v>11341</v>
      </c>
      <c r="C170" s="21">
        <v>100</v>
      </c>
      <c r="D170" s="21"/>
      <c r="E170" s="21">
        <v>274.39999999999998</v>
      </c>
      <c r="F170" s="14"/>
      <c r="G170" s="14"/>
      <c r="H170" s="14"/>
      <c r="I170" s="14"/>
      <c r="J170" s="14"/>
      <c r="K170" s="14"/>
    </row>
    <row r="171" spans="1:11" x14ac:dyDescent="0.25">
      <c r="A171" s="20">
        <v>44574</v>
      </c>
      <c r="B171" s="21" t="s">
        <v>11342</v>
      </c>
      <c r="C171" s="21">
        <v>693</v>
      </c>
      <c r="D171" s="21"/>
      <c r="E171" s="60">
        <v>1383.96</v>
      </c>
      <c r="F171" s="14"/>
      <c r="G171" s="14"/>
      <c r="H171" s="14"/>
      <c r="I171" s="14"/>
      <c r="J171" s="14"/>
      <c r="K171" s="14"/>
    </row>
    <row r="172" spans="1:11" x14ac:dyDescent="0.25">
      <c r="A172" s="20">
        <v>44574</v>
      </c>
      <c r="B172" s="21" t="s">
        <v>11343</v>
      </c>
      <c r="C172" s="21">
        <v>326</v>
      </c>
      <c r="D172" s="21"/>
      <c r="E172" s="21">
        <v>672.98</v>
      </c>
      <c r="F172" s="14"/>
      <c r="G172" s="14"/>
      <c r="H172" s="14"/>
      <c r="I172" s="14"/>
      <c r="J172" s="14"/>
      <c r="K172" s="14"/>
    </row>
    <row r="173" spans="1:11" x14ac:dyDescent="0.25">
      <c r="A173" s="20">
        <v>44574</v>
      </c>
      <c r="B173" s="21" t="s">
        <v>11344</v>
      </c>
      <c r="C173" s="21">
        <v>28</v>
      </c>
      <c r="D173" s="112">
        <v>131.61000000000001</v>
      </c>
      <c r="E173" s="60"/>
      <c r="F173" s="14"/>
      <c r="H173" s="14"/>
      <c r="I173" s="14"/>
      <c r="J173" s="14"/>
      <c r="K173" s="14"/>
    </row>
    <row r="174" spans="1:11" x14ac:dyDescent="0.25">
      <c r="A174" s="20">
        <v>44574</v>
      </c>
      <c r="B174" s="21" t="s">
        <v>11345</v>
      </c>
      <c r="C174" s="21">
        <v>163</v>
      </c>
      <c r="D174" s="21"/>
      <c r="E174" s="112">
        <v>416.1</v>
      </c>
      <c r="F174" s="23"/>
      <c r="H174" s="14"/>
      <c r="I174" s="14"/>
      <c r="J174" s="14"/>
      <c r="K174" s="14"/>
    </row>
    <row r="175" spans="1:11" x14ac:dyDescent="0.25">
      <c r="A175" s="20">
        <v>44575</v>
      </c>
      <c r="B175" s="130" t="s">
        <v>11346</v>
      </c>
      <c r="C175" s="130">
        <v>83</v>
      </c>
      <c r="D175" s="21"/>
      <c r="E175" s="60">
        <v>259.7</v>
      </c>
      <c r="F175" s="23"/>
      <c r="G175" s="14"/>
      <c r="H175" s="14"/>
      <c r="I175" s="14"/>
      <c r="J175" s="14"/>
      <c r="K175" s="14"/>
    </row>
    <row r="176" spans="1:11" x14ac:dyDescent="0.25">
      <c r="A176" s="20">
        <v>44575</v>
      </c>
      <c r="B176" s="21" t="s">
        <v>11347</v>
      </c>
      <c r="C176" s="21">
        <v>33</v>
      </c>
      <c r="D176" s="21"/>
      <c r="E176" s="60">
        <v>78.400000000000006</v>
      </c>
      <c r="F176" s="14"/>
      <c r="G176" s="14"/>
      <c r="H176" s="14"/>
      <c r="I176" s="14"/>
      <c r="J176" s="14"/>
      <c r="K176" s="14"/>
    </row>
    <row r="177" spans="1:11" x14ac:dyDescent="0.25">
      <c r="A177" s="20">
        <v>44575</v>
      </c>
      <c r="B177" s="21" t="s">
        <v>11348</v>
      </c>
      <c r="C177" s="21">
        <v>97</v>
      </c>
      <c r="D177" s="21"/>
      <c r="E177" s="60">
        <v>196</v>
      </c>
      <c r="F177" s="14"/>
      <c r="G177" s="14"/>
      <c r="H177" s="14"/>
      <c r="I177" s="14"/>
      <c r="J177" s="14"/>
      <c r="K177" s="14"/>
    </row>
    <row r="178" spans="1:11" x14ac:dyDescent="0.25">
      <c r="A178" s="20">
        <v>44575</v>
      </c>
      <c r="B178" s="21" t="s">
        <v>11349</v>
      </c>
      <c r="C178" s="21">
        <v>26</v>
      </c>
      <c r="D178" s="21">
        <v>84.38</v>
      </c>
      <c r="E178" s="60"/>
      <c r="F178" s="14"/>
      <c r="G178" s="14"/>
      <c r="H178" s="14"/>
      <c r="I178" s="14"/>
      <c r="J178" s="14"/>
      <c r="K178" s="14"/>
    </row>
    <row r="179" spans="1:11" x14ac:dyDescent="0.25">
      <c r="A179" s="20">
        <v>44575</v>
      </c>
      <c r="B179" s="21" t="s">
        <v>11350</v>
      </c>
      <c r="C179" s="21">
        <v>280</v>
      </c>
      <c r="D179" s="21"/>
      <c r="E179" s="60">
        <v>524.4</v>
      </c>
      <c r="F179" s="14"/>
      <c r="G179" s="14"/>
      <c r="H179" s="14"/>
      <c r="I179" s="14"/>
      <c r="J179" s="14"/>
      <c r="K179" s="14"/>
    </row>
    <row r="180" spans="1:11" x14ac:dyDescent="0.25">
      <c r="A180" s="20">
        <v>44575</v>
      </c>
      <c r="B180" s="21" t="s">
        <v>11351</v>
      </c>
      <c r="C180" s="21">
        <v>195</v>
      </c>
      <c r="D180" s="21"/>
      <c r="E180" s="60">
        <v>413.6</v>
      </c>
      <c r="F180" s="14"/>
      <c r="G180" s="14"/>
      <c r="H180" s="14"/>
      <c r="I180" s="14"/>
      <c r="J180" s="14"/>
      <c r="K180" s="14"/>
    </row>
    <row r="181" spans="1:11" x14ac:dyDescent="0.25">
      <c r="A181" s="20">
        <v>44575</v>
      </c>
      <c r="B181" s="21" t="s">
        <v>11352</v>
      </c>
      <c r="C181" s="21">
        <v>150</v>
      </c>
      <c r="D181" s="21"/>
      <c r="E181" s="60">
        <v>299.75</v>
      </c>
      <c r="F181" s="14"/>
      <c r="G181" s="14"/>
      <c r="H181" s="14"/>
      <c r="I181" s="14"/>
      <c r="J181" s="14"/>
      <c r="K181" s="14"/>
    </row>
    <row r="182" spans="1:11" x14ac:dyDescent="0.25">
      <c r="A182" s="20">
        <v>44575</v>
      </c>
      <c r="B182" s="21" t="s">
        <v>11353</v>
      </c>
      <c r="C182" s="21">
        <v>43</v>
      </c>
      <c r="D182" s="21">
        <v>120.54</v>
      </c>
      <c r="E182" s="60"/>
      <c r="F182" s="14"/>
      <c r="G182" s="14"/>
      <c r="H182" s="14"/>
      <c r="I182" s="14"/>
      <c r="J182" s="14"/>
      <c r="K182" s="14"/>
    </row>
    <row r="183" spans="1:11" x14ac:dyDescent="0.25">
      <c r="A183" s="20">
        <v>44575</v>
      </c>
      <c r="B183" s="21" t="s">
        <v>11354</v>
      </c>
      <c r="C183" s="21">
        <v>682</v>
      </c>
      <c r="D183" s="21"/>
      <c r="E183" s="60">
        <v>1411.2</v>
      </c>
      <c r="F183" s="14"/>
      <c r="G183" s="14"/>
      <c r="H183" s="14"/>
      <c r="I183" s="14"/>
      <c r="J183" s="14"/>
      <c r="K183" s="14"/>
    </row>
    <row r="184" spans="1:11" x14ac:dyDescent="0.25">
      <c r="A184" s="20">
        <v>44575</v>
      </c>
      <c r="B184" s="21" t="s">
        <v>11355</v>
      </c>
      <c r="C184" s="21">
        <v>21</v>
      </c>
      <c r="D184" s="21"/>
      <c r="E184" s="60">
        <v>44</v>
      </c>
      <c r="F184" s="14"/>
      <c r="G184" s="14"/>
      <c r="H184" s="14"/>
      <c r="I184" s="14"/>
      <c r="J184" s="14"/>
      <c r="K184" s="14"/>
    </row>
    <row r="185" spans="1:11" x14ac:dyDescent="0.25">
      <c r="A185" s="20">
        <v>44575</v>
      </c>
      <c r="B185" s="21" t="s">
        <v>11356</v>
      </c>
      <c r="C185" s="21">
        <v>45</v>
      </c>
      <c r="D185" s="21">
        <v>108.24</v>
      </c>
      <c r="E185" s="60"/>
      <c r="F185" s="14"/>
      <c r="G185" s="14"/>
      <c r="H185" s="14"/>
      <c r="I185" s="14"/>
      <c r="J185" s="14"/>
      <c r="K185" s="14"/>
    </row>
    <row r="186" spans="1:11" x14ac:dyDescent="0.25">
      <c r="A186" s="20">
        <v>44575</v>
      </c>
      <c r="B186" s="21" t="s">
        <v>11357</v>
      </c>
      <c r="C186" s="21">
        <v>30</v>
      </c>
      <c r="D186" s="21"/>
      <c r="E186" s="60">
        <v>99.4</v>
      </c>
      <c r="F186" s="14"/>
      <c r="G186" s="14"/>
      <c r="H186" s="14"/>
      <c r="I186" s="14"/>
      <c r="J186" s="14"/>
      <c r="K186" s="14"/>
    </row>
    <row r="187" spans="1:11" x14ac:dyDescent="0.25">
      <c r="A187" s="20">
        <v>44575</v>
      </c>
      <c r="B187" s="21" t="s">
        <v>11358</v>
      </c>
      <c r="C187" s="21">
        <v>504</v>
      </c>
      <c r="D187" s="21"/>
      <c r="E187" s="60">
        <v>1293.5999999999999</v>
      </c>
      <c r="F187" s="14"/>
      <c r="G187" s="14"/>
      <c r="H187" s="14"/>
      <c r="I187" s="14"/>
      <c r="J187" s="14"/>
      <c r="K187" s="14"/>
    </row>
    <row r="188" spans="1:11" x14ac:dyDescent="0.25">
      <c r="A188" s="20">
        <v>44575</v>
      </c>
      <c r="B188" s="21" t="s">
        <v>11359</v>
      </c>
      <c r="C188" s="21">
        <v>10</v>
      </c>
      <c r="D188" s="21"/>
      <c r="E188" s="60">
        <v>69</v>
      </c>
      <c r="F188" s="14"/>
      <c r="G188" s="14"/>
      <c r="H188" s="14"/>
      <c r="I188" s="14"/>
      <c r="J188" s="14"/>
      <c r="K188" s="14"/>
    </row>
    <row r="189" spans="1:11" x14ac:dyDescent="0.25">
      <c r="A189" s="20">
        <v>44575</v>
      </c>
      <c r="B189" s="21" t="s">
        <v>11360</v>
      </c>
      <c r="C189" s="21">
        <v>30</v>
      </c>
      <c r="D189" s="21">
        <v>107.01</v>
      </c>
      <c r="E189" s="60"/>
      <c r="F189" s="14"/>
      <c r="G189" s="14"/>
      <c r="H189" s="14"/>
      <c r="I189" s="14"/>
      <c r="J189" s="14"/>
      <c r="K189" s="14"/>
    </row>
    <row r="190" spans="1:11" x14ac:dyDescent="0.25">
      <c r="A190" s="20">
        <v>44575</v>
      </c>
      <c r="B190" s="21" t="s">
        <v>11361</v>
      </c>
      <c r="C190" s="21">
        <v>616</v>
      </c>
      <c r="D190" s="21"/>
      <c r="E190" s="60">
        <v>1247.4000000000001</v>
      </c>
      <c r="F190" s="14"/>
      <c r="G190" s="14"/>
      <c r="H190" s="14"/>
      <c r="I190" s="14"/>
      <c r="J190" s="14"/>
      <c r="K190" s="14"/>
    </row>
    <row r="191" spans="1:11" x14ac:dyDescent="0.25">
      <c r="A191" s="20">
        <v>44575</v>
      </c>
      <c r="B191" s="21" t="s">
        <v>11362</v>
      </c>
      <c r="C191" s="21">
        <v>133</v>
      </c>
      <c r="D191" s="21"/>
      <c r="E191" s="60">
        <v>290.39999999999998</v>
      </c>
      <c r="F191" s="14"/>
      <c r="G191" s="14"/>
      <c r="H191" s="14"/>
      <c r="I191" s="14"/>
      <c r="J191" s="14"/>
      <c r="K191" s="14"/>
    </row>
    <row r="192" spans="1:11" x14ac:dyDescent="0.25">
      <c r="A192" s="20">
        <v>44575</v>
      </c>
      <c r="B192" s="21" t="s">
        <v>11363</v>
      </c>
      <c r="C192" s="21">
        <v>580</v>
      </c>
      <c r="D192" s="21"/>
      <c r="E192" s="60">
        <v>1989.4</v>
      </c>
      <c r="F192" s="14"/>
      <c r="H192" s="14"/>
      <c r="I192" s="14"/>
      <c r="J192" s="14"/>
      <c r="K192" s="14"/>
    </row>
    <row r="193" spans="1:11" x14ac:dyDescent="0.25">
      <c r="A193" s="20">
        <v>44576</v>
      </c>
      <c r="B193" s="67" t="s">
        <v>11364</v>
      </c>
      <c r="C193" s="21">
        <v>102</v>
      </c>
      <c r="D193" s="21"/>
      <c r="E193" s="60">
        <v>228.1</v>
      </c>
      <c r="F193" s="23"/>
      <c r="H193" s="14"/>
      <c r="I193" s="14"/>
      <c r="J193" s="14"/>
      <c r="K193" s="14"/>
    </row>
    <row r="194" spans="1:11" x14ac:dyDescent="0.25">
      <c r="A194" s="250">
        <v>44576</v>
      </c>
      <c r="B194" s="253" t="s">
        <v>11365</v>
      </c>
      <c r="C194" s="111">
        <v>270</v>
      </c>
      <c r="D194" s="21"/>
      <c r="E194" s="60">
        <v>411.6</v>
      </c>
      <c r="F194" s="23"/>
      <c r="G194" s="14"/>
      <c r="H194" s="14"/>
      <c r="I194" s="14"/>
      <c r="J194" s="14"/>
      <c r="K194" s="14"/>
    </row>
    <row r="195" spans="1:11" x14ac:dyDescent="0.25">
      <c r="A195" s="250">
        <v>44578</v>
      </c>
      <c r="B195" s="253" t="s">
        <v>11366</v>
      </c>
      <c r="C195" s="206">
        <v>307</v>
      </c>
      <c r="D195" s="21"/>
      <c r="E195" s="60">
        <v>757.55</v>
      </c>
      <c r="F195" s="14"/>
      <c r="G195" s="14"/>
      <c r="H195" s="14"/>
      <c r="I195" s="14"/>
      <c r="J195" s="14"/>
      <c r="K195" s="14"/>
    </row>
    <row r="196" spans="1:11" x14ac:dyDescent="0.25">
      <c r="A196" s="250">
        <v>44578</v>
      </c>
      <c r="B196" s="253" t="s">
        <v>11367</v>
      </c>
      <c r="C196" s="206">
        <v>20</v>
      </c>
      <c r="D196" s="21">
        <v>54.12</v>
      </c>
      <c r="E196" s="60"/>
      <c r="F196" s="14"/>
      <c r="G196" s="14"/>
      <c r="H196" s="14"/>
      <c r="I196" s="14"/>
      <c r="J196" s="14"/>
      <c r="K196" s="14"/>
    </row>
    <row r="197" spans="1:11" x14ac:dyDescent="0.25">
      <c r="A197" s="250">
        <v>44578</v>
      </c>
      <c r="B197" s="253" t="s">
        <v>11368</v>
      </c>
      <c r="C197" s="206">
        <v>45</v>
      </c>
      <c r="D197" s="21">
        <v>120.54</v>
      </c>
      <c r="E197" s="60"/>
      <c r="F197" s="14"/>
      <c r="G197" s="14"/>
      <c r="H197" s="14"/>
      <c r="I197" s="14"/>
      <c r="J197" s="14"/>
      <c r="K197" s="14"/>
    </row>
    <row r="198" spans="1:11" x14ac:dyDescent="0.25">
      <c r="A198" s="250">
        <v>44578</v>
      </c>
      <c r="B198" s="253" t="s">
        <v>11369</v>
      </c>
      <c r="C198" s="206">
        <v>20</v>
      </c>
      <c r="D198" s="21"/>
      <c r="E198" s="60">
        <v>44</v>
      </c>
      <c r="F198" s="14"/>
      <c r="G198" s="14"/>
      <c r="H198" s="14"/>
      <c r="I198" s="14"/>
      <c r="J198" s="14"/>
      <c r="K198" s="14"/>
    </row>
    <row r="199" spans="1:11" x14ac:dyDescent="0.25">
      <c r="A199" s="250">
        <v>44578</v>
      </c>
      <c r="B199" s="253" t="s">
        <v>11370</v>
      </c>
      <c r="C199" s="206">
        <v>60</v>
      </c>
      <c r="D199" s="21"/>
      <c r="E199" s="60">
        <v>196.2</v>
      </c>
      <c r="F199" s="14"/>
      <c r="G199" s="14"/>
      <c r="H199" s="14"/>
      <c r="I199" s="14"/>
      <c r="J199" s="14"/>
      <c r="K199" s="14"/>
    </row>
    <row r="200" spans="1:11" x14ac:dyDescent="0.25">
      <c r="A200" s="250">
        <v>44578</v>
      </c>
      <c r="B200" s="253" t="s">
        <v>11371</v>
      </c>
      <c r="C200" s="206">
        <v>337</v>
      </c>
      <c r="D200" s="21">
        <v>535.79</v>
      </c>
      <c r="E200" s="60"/>
      <c r="F200" s="14"/>
      <c r="G200" s="14"/>
      <c r="H200" s="14"/>
      <c r="I200" s="14"/>
      <c r="J200" s="14"/>
      <c r="K200" s="14"/>
    </row>
    <row r="201" spans="1:11" x14ac:dyDescent="0.25">
      <c r="A201" s="250">
        <v>44578</v>
      </c>
      <c r="B201" s="253" t="s">
        <v>11372</v>
      </c>
      <c r="C201" s="206">
        <v>239</v>
      </c>
      <c r="D201" s="21"/>
      <c r="E201" s="60">
        <v>659.45</v>
      </c>
      <c r="F201" s="14"/>
      <c r="G201" s="14"/>
      <c r="H201" s="14"/>
      <c r="I201" s="14"/>
      <c r="J201" s="14"/>
      <c r="K201" s="14"/>
    </row>
    <row r="202" spans="1:11" x14ac:dyDescent="0.25">
      <c r="A202" s="250">
        <v>44578</v>
      </c>
      <c r="B202" s="253" t="s">
        <v>11373</v>
      </c>
      <c r="C202" s="206">
        <v>36</v>
      </c>
      <c r="D202" s="21">
        <v>92</v>
      </c>
      <c r="E202" s="60"/>
      <c r="F202" s="14"/>
      <c r="G202" s="14"/>
      <c r="H202" s="14"/>
      <c r="I202" s="14"/>
      <c r="J202" s="14"/>
      <c r="K202" s="14"/>
    </row>
    <row r="203" spans="1:11" x14ac:dyDescent="0.25">
      <c r="A203" s="250">
        <v>44578</v>
      </c>
      <c r="B203" s="253" t="s">
        <v>11374</v>
      </c>
      <c r="C203" s="206">
        <v>42</v>
      </c>
      <c r="D203" s="21"/>
      <c r="E203" s="253">
        <v>93.1</v>
      </c>
      <c r="F203" s="14"/>
      <c r="G203" s="14"/>
      <c r="H203" s="14"/>
      <c r="I203" s="14"/>
      <c r="J203" s="14"/>
      <c r="K203" s="14"/>
    </row>
    <row r="204" spans="1:11" x14ac:dyDescent="0.25">
      <c r="A204" s="250">
        <v>44578</v>
      </c>
      <c r="B204" s="253" t="s">
        <v>11375</v>
      </c>
      <c r="C204" s="206">
        <v>142</v>
      </c>
      <c r="D204" s="21"/>
      <c r="E204" s="253">
        <v>294.8</v>
      </c>
      <c r="F204" s="14"/>
      <c r="G204" s="14"/>
      <c r="H204" s="14"/>
      <c r="I204" s="14"/>
      <c r="J204" s="14"/>
      <c r="K204" s="14"/>
    </row>
    <row r="205" spans="1:11" x14ac:dyDescent="0.25">
      <c r="A205" s="250">
        <v>44578</v>
      </c>
      <c r="B205" s="253" t="s">
        <v>11376</v>
      </c>
      <c r="C205" s="206">
        <v>197</v>
      </c>
      <c r="D205" s="21"/>
      <c r="E205" s="253">
        <v>507.3</v>
      </c>
      <c r="F205" s="14"/>
      <c r="G205" s="14"/>
      <c r="H205" s="14"/>
      <c r="I205" s="14"/>
      <c r="J205" s="14"/>
      <c r="K205" s="14"/>
    </row>
    <row r="206" spans="1:11" x14ac:dyDescent="0.25">
      <c r="A206" s="250">
        <v>44578</v>
      </c>
      <c r="B206" s="253" t="s">
        <v>11377</v>
      </c>
      <c r="C206" s="206">
        <v>97</v>
      </c>
      <c r="D206" s="21"/>
      <c r="E206" s="253">
        <v>225.4</v>
      </c>
      <c r="F206" s="14"/>
      <c r="G206" s="14"/>
      <c r="H206" s="14"/>
      <c r="I206" s="14"/>
      <c r="J206" s="14"/>
      <c r="K206" s="14"/>
    </row>
    <row r="207" spans="1:11" x14ac:dyDescent="0.25">
      <c r="A207" s="250">
        <v>44578</v>
      </c>
      <c r="B207" s="253" t="s">
        <v>11378</v>
      </c>
      <c r="C207" s="206">
        <v>442</v>
      </c>
      <c r="D207" s="21"/>
      <c r="E207" s="253">
        <v>1128.1500000000001</v>
      </c>
      <c r="F207" s="14"/>
      <c r="G207" s="14"/>
      <c r="H207" s="14"/>
      <c r="I207" s="14"/>
      <c r="J207" s="14"/>
      <c r="K207" s="14"/>
    </row>
    <row r="208" spans="1:11" x14ac:dyDescent="0.25">
      <c r="A208" s="250">
        <v>44578</v>
      </c>
      <c r="B208" s="253" t="s">
        <v>11379</v>
      </c>
      <c r="C208" s="206">
        <v>48</v>
      </c>
      <c r="D208" s="21"/>
      <c r="E208" s="253">
        <v>123.2</v>
      </c>
      <c r="F208" s="14"/>
      <c r="G208" s="14"/>
      <c r="H208" s="14"/>
      <c r="I208" s="14"/>
      <c r="J208" s="14"/>
      <c r="K208" s="14"/>
    </row>
    <row r="209" spans="1:11" x14ac:dyDescent="0.25">
      <c r="A209" s="250">
        <v>44578</v>
      </c>
      <c r="B209" s="253" t="s">
        <v>11380</v>
      </c>
      <c r="C209" s="206">
        <v>70</v>
      </c>
      <c r="D209" s="21">
        <v>168.76</v>
      </c>
      <c r="E209" s="253"/>
      <c r="F209" s="14"/>
      <c r="G209" s="14"/>
      <c r="H209" s="14"/>
      <c r="I209" s="14"/>
      <c r="J209" s="14"/>
      <c r="K209" s="14"/>
    </row>
    <row r="210" spans="1:11" x14ac:dyDescent="0.25">
      <c r="A210" s="250">
        <v>44578</v>
      </c>
      <c r="B210" s="253" t="s">
        <v>11381</v>
      </c>
      <c r="C210" s="206">
        <v>64</v>
      </c>
      <c r="D210" s="21"/>
      <c r="E210" s="253">
        <v>151.9</v>
      </c>
      <c r="F210" s="14"/>
      <c r="G210" s="14"/>
      <c r="H210" s="14"/>
      <c r="I210" s="14"/>
      <c r="J210" s="14"/>
      <c r="K210" s="14"/>
    </row>
    <row r="211" spans="1:11" x14ac:dyDescent="0.25">
      <c r="A211" s="250">
        <v>44578</v>
      </c>
      <c r="B211" s="253" t="s">
        <v>11382</v>
      </c>
      <c r="C211" s="206">
        <v>72</v>
      </c>
      <c r="D211" s="21"/>
      <c r="E211" s="253">
        <v>279</v>
      </c>
      <c r="F211" s="14"/>
      <c r="G211" s="14"/>
      <c r="H211" s="14"/>
      <c r="I211" s="14"/>
      <c r="J211" s="14"/>
      <c r="K211" s="14"/>
    </row>
    <row r="212" spans="1:11" x14ac:dyDescent="0.25">
      <c r="A212" s="250">
        <v>44578</v>
      </c>
      <c r="B212" s="253" t="s">
        <v>11383</v>
      </c>
      <c r="C212" s="206">
        <v>915</v>
      </c>
      <c r="D212" s="21"/>
      <c r="E212" s="253">
        <v>1778.04</v>
      </c>
      <c r="F212" s="14"/>
      <c r="H212" s="14"/>
      <c r="I212" s="14"/>
      <c r="J212" s="14"/>
      <c r="K212" s="14"/>
    </row>
    <row r="213" spans="1:11" x14ac:dyDescent="0.25">
      <c r="A213" s="250">
        <v>44578</v>
      </c>
      <c r="B213" s="253" t="s">
        <v>11384</v>
      </c>
      <c r="C213" s="206">
        <v>105</v>
      </c>
      <c r="D213" s="21"/>
      <c r="E213" s="253">
        <v>237.6</v>
      </c>
      <c r="F213" s="23"/>
      <c r="H213" s="14"/>
      <c r="I213" s="14"/>
      <c r="J213" s="14"/>
      <c r="K213" s="14"/>
    </row>
    <row r="214" spans="1:11" x14ac:dyDescent="0.25">
      <c r="A214" s="250">
        <v>44578</v>
      </c>
      <c r="B214" s="253" t="s">
        <v>11385</v>
      </c>
      <c r="C214" s="206">
        <v>50</v>
      </c>
      <c r="D214" s="21"/>
      <c r="E214" s="253">
        <v>79.8</v>
      </c>
      <c r="F214" s="23"/>
      <c r="G214" s="14"/>
      <c r="H214" s="14"/>
      <c r="I214" s="14"/>
      <c r="J214" s="14"/>
      <c r="K214" s="14"/>
    </row>
    <row r="215" spans="1:11" x14ac:dyDescent="0.25">
      <c r="A215" s="250">
        <v>44578</v>
      </c>
      <c r="B215" s="253" t="s">
        <v>11386</v>
      </c>
      <c r="C215" s="206">
        <v>15</v>
      </c>
      <c r="D215" s="21">
        <v>60.27</v>
      </c>
      <c r="E215" s="253"/>
      <c r="F215" s="14"/>
      <c r="G215" s="14"/>
      <c r="H215" s="14"/>
      <c r="I215" s="14"/>
      <c r="J215" s="14"/>
      <c r="K215" s="14"/>
    </row>
    <row r="216" spans="1:11" x14ac:dyDescent="0.25">
      <c r="A216" s="250">
        <v>44578</v>
      </c>
      <c r="B216" s="253" t="s">
        <v>11387</v>
      </c>
      <c r="C216" s="206">
        <v>12</v>
      </c>
      <c r="D216" s="21"/>
      <c r="E216" s="60">
        <v>36.75</v>
      </c>
      <c r="F216" s="14"/>
      <c r="G216" s="14"/>
      <c r="H216" s="14"/>
      <c r="I216" s="14"/>
      <c r="J216" s="14"/>
      <c r="K216" s="14"/>
    </row>
    <row r="217" spans="1:11" x14ac:dyDescent="0.25">
      <c r="A217" s="250">
        <v>44578</v>
      </c>
      <c r="B217" s="253" t="s">
        <v>11388</v>
      </c>
      <c r="C217" s="206">
        <v>70</v>
      </c>
      <c r="D217" s="21"/>
      <c r="E217" s="60">
        <v>147</v>
      </c>
      <c r="F217" s="14"/>
      <c r="G217" s="14"/>
      <c r="H217" s="14"/>
      <c r="I217" s="14"/>
      <c r="J217" s="14"/>
      <c r="K217" s="14"/>
    </row>
    <row r="218" spans="1:11" x14ac:dyDescent="0.25">
      <c r="A218" s="250">
        <v>44578</v>
      </c>
      <c r="B218" s="253" t="s">
        <v>11389</v>
      </c>
      <c r="C218" s="206">
        <v>44</v>
      </c>
      <c r="D218" s="21">
        <v>119.06</v>
      </c>
      <c r="E218" s="60"/>
      <c r="F218" s="14"/>
      <c r="G218" s="14"/>
      <c r="H218" s="14"/>
      <c r="I218" s="14"/>
      <c r="J218" s="14"/>
      <c r="K218" s="14"/>
    </row>
    <row r="219" spans="1:11" x14ac:dyDescent="0.25">
      <c r="A219" s="250">
        <v>44578</v>
      </c>
      <c r="B219" s="253" t="s">
        <v>11390</v>
      </c>
      <c r="C219" s="206">
        <v>60</v>
      </c>
      <c r="D219" s="21"/>
      <c r="E219" s="60">
        <v>139.5</v>
      </c>
      <c r="F219" s="14"/>
      <c r="G219" s="14"/>
      <c r="H219" s="14"/>
      <c r="I219" s="14"/>
      <c r="J219" s="14"/>
      <c r="K219" s="14"/>
    </row>
    <row r="220" spans="1:11" x14ac:dyDescent="0.25">
      <c r="A220" s="250">
        <v>44578</v>
      </c>
      <c r="B220" s="253" t="s">
        <v>11391</v>
      </c>
      <c r="C220" s="206">
        <v>199</v>
      </c>
      <c r="D220" s="21"/>
      <c r="E220" s="60">
        <v>409.2</v>
      </c>
      <c r="F220" s="14"/>
      <c r="G220" s="14"/>
      <c r="H220" s="14"/>
      <c r="I220" s="14"/>
      <c r="J220" s="14"/>
      <c r="K220" s="14"/>
    </row>
    <row r="221" spans="1:11" x14ac:dyDescent="0.25">
      <c r="A221" s="250">
        <v>44578</v>
      </c>
      <c r="B221" s="253" t="s">
        <v>11392</v>
      </c>
      <c r="C221" s="206">
        <v>60</v>
      </c>
      <c r="D221" s="21">
        <v>180.99</v>
      </c>
      <c r="E221" s="60"/>
      <c r="F221" s="14"/>
      <c r="G221" s="14"/>
      <c r="H221" s="14"/>
      <c r="I221" s="14"/>
      <c r="J221" s="14"/>
      <c r="K221" s="14"/>
    </row>
    <row r="222" spans="1:11" x14ac:dyDescent="0.25">
      <c r="A222" s="250">
        <v>44578</v>
      </c>
      <c r="B222" s="253" t="s">
        <v>11393</v>
      </c>
      <c r="C222" s="206">
        <v>100</v>
      </c>
      <c r="D222" s="21"/>
      <c r="E222" s="60">
        <v>154.04</v>
      </c>
      <c r="F222" s="14"/>
      <c r="G222" s="14"/>
      <c r="H222" s="14"/>
      <c r="I222" s="14"/>
      <c r="J222" s="14"/>
      <c r="K222" s="14"/>
    </row>
    <row r="223" spans="1:11" x14ac:dyDescent="0.25">
      <c r="A223" s="250">
        <v>44578</v>
      </c>
      <c r="B223" s="253" t="s">
        <v>11394</v>
      </c>
      <c r="C223" s="206">
        <v>80</v>
      </c>
      <c r="D223" s="21">
        <v>125.29</v>
      </c>
      <c r="E223" s="60"/>
      <c r="F223" s="14"/>
      <c r="G223" s="14"/>
      <c r="H223" s="14"/>
      <c r="I223" s="14"/>
      <c r="J223" s="14"/>
      <c r="K223" s="14"/>
    </row>
    <row r="224" spans="1:11" x14ac:dyDescent="0.25">
      <c r="A224" s="250">
        <v>44578</v>
      </c>
      <c r="B224" s="253" t="s">
        <v>11395</v>
      </c>
      <c r="C224" s="206">
        <v>15</v>
      </c>
      <c r="D224" s="21">
        <v>81.16</v>
      </c>
      <c r="E224" s="60"/>
      <c r="F224" s="14"/>
      <c r="G224" s="14"/>
      <c r="H224" s="14"/>
      <c r="I224" s="14"/>
      <c r="J224" s="14"/>
      <c r="K224" s="14"/>
    </row>
    <row r="225" spans="1:11" x14ac:dyDescent="0.25">
      <c r="A225" s="250">
        <v>44578</v>
      </c>
      <c r="B225" s="253" t="s">
        <v>11396</v>
      </c>
      <c r="C225" s="206">
        <v>210</v>
      </c>
      <c r="D225" s="21"/>
      <c r="E225" s="60">
        <v>411.6</v>
      </c>
      <c r="F225" s="14"/>
      <c r="G225" s="14"/>
      <c r="H225" s="14"/>
      <c r="I225" s="14"/>
      <c r="J225" s="14"/>
      <c r="K225" s="14"/>
    </row>
    <row r="226" spans="1:11" x14ac:dyDescent="0.25">
      <c r="A226" s="250">
        <v>44578</v>
      </c>
      <c r="B226" s="253" t="s">
        <v>11397</v>
      </c>
      <c r="C226" s="206">
        <v>150</v>
      </c>
      <c r="D226" s="21"/>
      <c r="E226" s="60">
        <v>334.4</v>
      </c>
      <c r="F226" s="14"/>
      <c r="G226" s="14"/>
      <c r="H226" s="14"/>
      <c r="I226" s="14"/>
      <c r="J226" s="14"/>
      <c r="K226" s="14"/>
    </row>
    <row r="227" spans="1:11" x14ac:dyDescent="0.25">
      <c r="A227" s="250">
        <v>44579</v>
      </c>
      <c r="B227" s="253" t="s">
        <v>11398</v>
      </c>
      <c r="C227" s="206">
        <v>52</v>
      </c>
      <c r="D227" s="21">
        <v>129.88999999999999</v>
      </c>
      <c r="E227" s="60"/>
      <c r="F227" s="14"/>
      <c r="G227" s="14"/>
      <c r="H227" s="14"/>
      <c r="I227" s="14"/>
      <c r="J227" s="14"/>
      <c r="K227" s="14"/>
    </row>
    <row r="228" spans="1:11" x14ac:dyDescent="0.25">
      <c r="A228" s="250">
        <v>44579</v>
      </c>
      <c r="B228" s="253" t="s">
        <v>11399</v>
      </c>
      <c r="C228" s="206">
        <v>110</v>
      </c>
      <c r="D228" s="21"/>
      <c r="E228" s="60">
        <v>169.4</v>
      </c>
      <c r="F228" s="14"/>
      <c r="G228" s="14"/>
      <c r="H228" s="14"/>
      <c r="I228" s="14"/>
      <c r="J228" s="14"/>
      <c r="K228" s="14"/>
    </row>
    <row r="229" spans="1:11" x14ac:dyDescent="0.25">
      <c r="A229" s="250">
        <v>44579</v>
      </c>
      <c r="B229" s="253" t="s">
        <v>11400</v>
      </c>
      <c r="C229" s="206">
        <v>1037</v>
      </c>
      <c r="D229" s="21"/>
      <c r="E229" s="60">
        <v>2091</v>
      </c>
      <c r="F229" s="14"/>
      <c r="G229" s="14"/>
      <c r="H229" s="14"/>
      <c r="I229" s="14"/>
      <c r="J229" s="14"/>
      <c r="K229" s="14"/>
    </row>
    <row r="230" spans="1:11" x14ac:dyDescent="0.25">
      <c r="A230" s="250">
        <v>44579</v>
      </c>
      <c r="B230" s="112" t="s">
        <v>11401</v>
      </c>
      <c r="C230" s="21">
        <v>32</v>
      </c>
      <c r="D230" s="21"/>
      <c r="E230" s="60">
        <v>66</v>
      </c>
      <c r="F230" s="14"/>
      <c r="G230" s="14"/>
      <c r="H230" s="14"/>
      <c r="I230" s="14"/>
      <c r="J230" s="14"/>
      <c r="K230" s="14"/>
    </row>
    <row r="231" spans="1:11" x14ac:dyDescent="0.25">
      <c r="A231" s="250">
        <v>44579</v>
      </c>
      <c r="B231" s="112" t="s">
        <v>11402</v>
      </c>
      <c r="C231" s="21">
        <v>40</v>
      </c>
      <c r="D231" s="21">
        <v>120.66</v>
      </c>
      <c r="E231" s="60"/>
      <c r="F231" s="14"/>
      <c r="H231" s="14"/>
      <c r="I231" s="14"/>
      <c r="J231" s="14"/>
      <c r="K231" s="14"/>
    </row>
    <row r="232" spans="1:11" x14ac:dyDescent="0.25">
      <c r="A232" s="250">
        <v>44579</v>
      </c>
      <c r="B232" s="112" t="s">
        <v>11403</v>
      </c>
      <c r="C232" s="21">
        <v>111</v>
      </c>
      <c r="D232" s="21"/>
      <c r="E232" s="60">
        <v>250.8</v>
      </c>
      <c r="F232" s="23"/>
      <c r="H232" s="14"/>
      <c r="I232" s="14"/>
      <c r="J232" s="14"/>
      <c r="K232" s="14"/>
    </row>
    <row r="233" spans="1:11" x14ac:dyDescent="0.25">
      <c r="A233" s="250">
        <v>44579</v>
      </c>
      <c r="B233" s="112" t="s">
        <v>11404</v>
      </c>
      <c r="C233" s="21">
        <v>23</v>
      </c>
      <c r="D233" s="21"/>
      <c r="E233" s="60">
        <v>52.8</v>
      </c>
      <c r="F233" s="23"/>
      <c r="G233" s="14"/>
      <c r="H233" s="14"/>
      <c r="I233" s="14"/>
      <c r="J233" s="14"/>
      <c r="K233" s="14"/>
    </row>
    <row r="234" spans="1:11" x14ac:dyDescent="0.25">
      <c r="A234" s="250">
        <v>44579</v>
      </c>
      <c r="B234" s="112" t="s">
        <v>11405</v>
      </c>
      <c r="C234" s="21">
        <v>245</v>
      </c>
      <c r="D234" s="21">
        <v>590.65</v>
      </c>
      <c r="E234" s="60"/>
      <c r="F234" s="14"/>
      <c r="G234" s="14"/>
      <c r="H234" s="14"/>
      <c r="I234" s="14"/>
      <c r="J234" s="14"/>
      <c r="K234" s="14"/>
    </row>
    <row r="235" spans="1:11" x14ac:dyDescent="0.25">
      <c r="A235" s="250">
        <v>44579</v>
      </c>
      <c r="B235" s="112" t="s">
        <v>11406</v>
      </c>
      <c r="C235" s="21">
        <v>66</v>
      </c>
      <c r="D235" s="21"/>
      <c r="E235" s="260">
        <v>126.3</v>
      </c>
      <c r="F235" s="14"/>
      <c r="G235" s="14"/>
      <c r="H235" s="14"/>
      <c r="I235" s="14"/>
      <c r="J235" s="14"/>
      <c r="K235" s="14"/>
    </row>
    <row r="236" spans="1:11" x14ac:dyDescent="0.25">
      <c r="A236" s="250">
        <v>44579</v>
      </c>
      <c r="B236" s="112" t="s">
        <v>11407</v>
      </c>
      <c r="C236" s="21">
        <v>324</v>
      </c>
      <c r="D236" s="184"/>
      <c r="E236" s="112">
        <v>647.9</v>
      </c>
      <c r="F236" s="14"/>
      <c r="G236" s="14"/>
      <c r="H236" s="14"/>
      <c r="I236" s="14"/>
      <c r="J236" s="14"/>
      <c r="K236" s="14"/>
    </row>
    <row r="237" spans="1:11" x14ac:dyDescent="0.25">
      <c r="A237" s="250">
        <v>44579</v>
      </c>
      <c r="B237" s="112" t="s">
        <v>11408</v>
      </c>
      <c r="C237" s="21">
        <v>23</v>
      </c>
      <c r="D237" s="184"/>
      <c r="E237" s="112">
        <v>88.35</v>
      </c>
      <c r="F237" s="14"/>
      <c r="G237" s="14"/>
      <c r="H237" s="14"/>
      <c r="I237" s="14"/>
      <c r="J237" s="14"/>
      <c r="K237" s="14"/>
    </row>
    <row r="238" spans="1:11" x14ac:dyDescent="0.25">
      <c r="A238" s="250">
        <v>44579</v>
      </c>
      <c r="B238" s="112" t="s">
        <v>11409</v>
      </c>
      <c r="C238" s="21">
        <v>498</v>
      </c>
      <c r="D238" s="184"/>
      <c r="E238" s="112">
        <v>1110</v>
      </c>
      <c r="F238" s="14"/>
      <c r="G238" s="14"/>
      <c r="H238" s="14"/>
      <c r="I238" s="14"/>
      <c r="J238" s="14"/>
      <c r="K238" s="14"/>
    </row>
    <row r="239" spans="1:11" x14ac:dyDescent="0.25">
      <c r="A239" s="250">
        <v>44579</v>
      </c>
      <c r="B239" s="112" t="s">
        <v>11410</v>
      </c>
      <c r="C239" s="21">
        <v>632</v>
      </c>
      <c r="D239" s="184"/>
      <c r="E239" s="112">
        <v>1186.79</v>
      </c>
      <c r="F239" s="14"/>
      <c r="G239" s="14"/>
      <c r="H239" s="14"/>
      <c r="I239" s="14"/>
      <c r="J239" s="14"/>
      <c r="K239" s="14"/>
    </row>
    <row r="240" spans="1:11" x14ac:dyDescent="0.25">
      <c r="A240" s="250">
        <v>44579</v>
      </c>
      <c r="B240" s="112" t="s">
        <v>11411</v>
      </c>
      <c r="C240" s="21">
        <v>86</v>
      </c>
      <c r="D240" s="184"/>
      <c r="E240" s="112">
        <v>122.5</v>
      </c>
      <c r="F240" s="14"/>
      <c r="G240" s="14"/>
      <c r="H240" s="14"/>
      <c r="I240" s="14"/>
      <c r="J240" s="14"/>
      <c r="K240" s="14"/>
    </row>
    <row r="241" spans="1:11" x14ac:dyDescent="0.25">
      <c r="A241" s="250">
        <v>44579</v>
      </c>
      <c r="B241" s="112" t="s">
        <v>11412</v>
      </c>
      <c r="C241" s="21">
        <v>15</v>
      </c>
      <c r="D241" s="21">
        <v>60.27</v>
      </c>
      <c r="E241" s="278"/>
      <c r="F241" s="14"/>
      <c r="G241" s="14"/>
      <c r="H241" s="14"/>
      <c r="I241" s="14"/>
      <c r="J241" s="14"/>
      <c r="K241" s="14"/>
    </row>
    <row r="242" spans="1:11" x14ac:dyDescent="0.25">
      <c r="A242" s="250">
        <v>44579</v>
      </c>
      <c r="B242" s="112" t="s">
        <v>11413</v>
      </c>
      <c r="C242" s="21">
        <v>225</v>
      </c>
      <c r="D242" s="21"/>
      <c r="E242" s="60">
        <v>484</v>
      </c>
      <c r="F242" s="14"/>
      <c r="G242" s="14"/>
      <c r="H242" s="14"/>
      <c r="I242" s="14"/>
      <c r="J242" s="14"/>
      <c r="K242" s="14"/>
    </row>
    <row r="243" spans="1:11" x14ac:dyDescent="0.25">
      <c r="A243" s="250">
        <v>44579</v>
      </c>
      <c r="B243" s="112" t="s">
        <v>11414</v>
      </c>
      <c r="C243" s="67">
        <v>55</v>
      </c>
      <c r="D243" s="67"/>
      <c r="E243" s="260">
        <v>149.1</v>
      </c>
      <c r="F243" s="14"/>
      <c r="G243" s="14"/>
      <c r="H243" s="14"/>
      <c r="I243" s="14"/>
      <c r="J243" s="14"/>
      <c r="K243" s="14"/>
    </row>
    <row r="244" spans="1:11" x14ac:dyDescent="0.25">
      <c r="A244" s="250">
        <v>44579</v>
      </c>
      <c r="B244" s="112" t="s">
        <v>11415</v>
      </c>
      <c r="C244" s="112">
        <v>58</v>
      </c>
      <c r="D244" s="112">
        <v>149.81</v>
      </c>
      <c r="E244" s="112"/>
      <c r="F244" s="14"/>
      <c r="G244" s="14"/>
      <c r="H244" s="14"/>
      <c r="I244" s="14"/>
      <c r="J244" s="14"/>
      <c r="K244" s="14"/>
    </row>
    <row r="245" spans="1:11" x14ac:dyDescent="0.25">
      <c r="A245" s="250">
        <v>44579</v>
      </c>
      <c r="B245" s="112" t="s">
        <v>11416</v>
      </c>
      <c r="C245" s="112">
        <v>60</v>
      </c>
      <c r="D245" s="112"/>
      <c r="E245" s="112">
        <v>127.6</v>
      </c>
      <c r="F245" s="14"/>
      <c r="G245" s="14"/>
      <c r="H245" s="14"/>
      <c r="I245" s="14"/>
      <c r="J245" s="14"/>
      <c r="K245" s="14"/>
    </row>
    <row r="246" spans="1:11" x14ac:dyDescent="0.25">
      <c r="A246" s="250">
        <v>44580</v>
      </c>
      <c r="B246" s="112" t="s">
        <v>11417</v>
      </c>
      <c r="C246" s="112">
        <v>54</v>
      </c>
      <c r="D246" s="112"/>
      <c r="E246" s="112">
        <v>101.2</v>
      </c>
      <c r="F246" s="14"/>
      <c r="G246" s="14"/>
      <c r="H246" s="14"/>
      <c r="I246" s="14"/>
      <c r="J246" s="14"/>
      <c r="K246" s="14"/>
    </row>
    <row r="247" spans="1:11" x14ac:dyDescent="0.25">
      <c r="A247" s="250">
        <v>44580</v>
      </c>
      <c r="B247" s="112" t="s">
        <v>11418</v>
      </c>
      <c r="C247" s="112">
        <v>33</v>
      </c>
      <c r="D247" s="112">
        <v>81.180000000000007</v>
      </c>
      <c r="E247" s="112"/>
      <c r="F247" s="14"/>
      <c r="G247" s="14"/>
      <c r="H247" s="14"/>
      <c r="I247" s="14"/>
      <c r="J247" s="14"/>
      <c r="K247" s="14"/>
    </row>
    <row r="248" spans="1:11" x14ac:dyDescent="0.25">
      <c r="A248" s="250">
        <v>44580</v>
      </c>
      <c r="B248" s="112" t="s">
        <v>11419</v>
      </c>
      <c r="C248" s="112">
        <v>18</v>
      </c>
      <c r="D248" s="112">
        <v>60.27</v>
      </c>
      <c r="E248" s="112"/>
      <c r="F248" s="14"/>
      <c r="G248" s="14"/>
      <c r="H248" s="14"/>
      <c r="I248" s="14"/>
      <c r="J248" s="14"/>
      <c r="K248" s="14"/>
    </row>
    <row r="249" spans="1:11" x14ac:dyDescent="0.25">
      <c r="A249" s="250">
        <v>44580</v>
      </c>
      <c r="B249" s="112" t="s">
        <v>11420</v>
      </c>
      <c r="C249" s="112">
        <v>70</v>
      </c>
      <c r="D249" s="112">
        <v>137.19999999999999</v>
      </c>
      <c r="E249" s="112"/>
      <c r="F249" s="287" t="s">
        <v>11521</v>
      </c>
      <c r="G249" s="14"/>
      <c r="H249" s="14"/>
      <c r="I249" s="14"/>
      <c r="J249" s="14"/>
      <c r="K249" s="14"/>
    </row>
    <row r="250" spans="1:11" x14ac:dyDescent="0.25">
      <c r="A250" s="250">
        <v>44580</v>
      </c>
      <c r="B250" s="112" t="s">
        <v>11421</v>
      </c>
      <c r="C250" s="112">
        <v>470</v>
      </c>
      <c r="D250" s="112"/>
      <c r="E250" s="112">
        <v>644.1</v>
      </c>
      <c r="F250" s="14"/>
      <c r="G250" s="14"/>
      <c r="H250" s="14"/>
      <c r="I250" s="14"/>
      <c r="J250" s="14"/>
      <c r="K250" s="14"/>
    </row>
    <row r="251" spans="1:11" x14ac:dyDescent="0.25">
      <c r="A251" s="250">
        <v>44580</v>
      </c>
      <c r="B251" s="112" t="s">
        <v>11422</v>
      </c>
      <c r="C251" s="112">
        <v>20</v>
      </c>
      <c r="D251" s="112">
        <v>54.12</v>
      </c>
      <c r="E251" s="112"/>
      <c r="F251" s="14"/>
      <c r="H251" s="14"/>
      <c r="I251" s="14"/>
      <c r="J251" s="14"/>
      <c r="K251" s="14"/>
    </row>
    <row r="252" spans="1:11" x14ac:dyDescent="0.25">
      <c r="A252" s="250">
        <v>44580</v>
      </c>
      <c r="B252" s="112" t="s">
        <v>11423</v>
      </c>
      <c r="C252" s="112">
        <v>50</v>
      </c>
      <c r="D252" s="112"/>
      <c r="E252" s="112">
        <v>105.6</v>
      </c>
      <c r="F252" s="23"/>
      <c r="H252" s="14"/>
      <c r="I252" s="14"/>
      <c r="J252" s="14"/>
      <c r="K252" s="14"/>
    </row>
    <row r="253" spans="1:11" x14ac:dyDescent="0.25">
      <c r="A253" s="250">
        <v>44580</v>
      </c>
      <c r="B253" s="112" t="s">
        <v>11424</v>
      </c>
      <c r="C253" s="112">
        <v>25</v>
      </c>
      <c r="D253" s="112">
        <v>84.38</v>
      </c>
      <c r="E253" s="112"/>
      <c r="F253" s="23"/>
      <c r="G253" s="14"/>
      <c r="H253" s="14"/>
      <c r="I253" s="14"/>
      <c r="J253" s="14"/>
      <c r="K253" s="14"/>
    </row>
    <row r="254" spans="1:11" x14ac:dyDescent="0.25">
      <c r="A254" s="250">
        <v>44580</v>
      </c>
      <c r="B254" s="112" t="s">
        <v>11425</v>
      </c>
      <c r="C254" s="112">
        <v>115</v>
      </c>
      <c r="D254" s="112"/>
      <c r="E254" s="112">
        <v>262.2</v>
      </c>
      <c r="F254" s="14"/>
      <c r="G254" s="14"/>
    </row>
    <row r="255" spans="1:11" x14ac:dyDescent="0.25">
      <c r="A255" s="250">
        <v>44580</v>
      </c>
      <c r="B255" s="112" t="s">
        <v>11426</v>
      </c>
      <c r="C255" s="112">
        <v>148</v>
      </c>
      <c r="D255" s="112">
        <v>303.07</v>
      </c>
      <c r="E255" s="112"/>
      <c r="F255" s="14"/>
      <c r="G255" s="14"/>
    </row>
    <row r="256" spans="1:11" x14ac:dyDescent="0.25">
      <c r="A256" s="250">
        <v>44580</v>
      </c>
      <c r="B256" s="112" t="s">
        <v>11427</v>
      </c>
      <c r="C256" s="112">
        <v>54</v>
      </c>
      <c r="D256" s="283"/>
      <c r="E256" s="279">
        <v>180.4</v>
      </c>
      <c r="F256" s="14"/>
      <c r="G256" s="14"/>
    </row>
    <row r="257" spans="1:11" x14ac:dyDescent="0.25">
      <c r="A257" s="250">
        <v>44580</v>
      </c>
      <c r="B257" s="112" t="s">
        <v>11428</v>
      </c>
      <c r="C257" s="112">
        <v>25</v>
      </c>
      <c r="D257" s="206"/>
      <c r="E257" s="112">
        <v>52.8</v>
      </c>
      <c r="F257" s="14"/>
      <c r="G257" s="14"/>
    </row>
    <row r="258" spans="1:11" x14ac:dyDescent="0.25">
      <c r="A258" s="250">
        <v>44580</v>
      </c>
      <c r="B258" s="112" t="s">
        <v>11429</v>
      </c>
      <c r="C258" s="112">
        <v>30</v>
      </c>
      <c r="D258" s="206"/>
      <c r="E258" s="112">
        <v>66</v>
      </c>
      <c r="F258" s="14"/>
      <c r="G258" s="14"/>
      <c r="H258" s="14"/>
      <c r="I258" s="14"/>
      <c r="J258" s="14"/>
      <c r="K258" s="14"/>
    </row>
    <row r="259" spans="1:11" x14ac:dyDescent="0.25">
      <c r="A259" s="250">
        <v>44580</v>
      </c>
      <c r="B259" s="112" t="s">
        <v>11430</v>
      </c>
      <c r="C259" s="130">
        <v>178</v>
      </c>
      <c r="D259" s="21"/>
      <c r="E259" s="112">
        <v>296.8</v>
      </c>
      <c r="F259" s="14"/>
      <c r="G259" s="14"/>
      <c r="H259" s="14"/>
      <c r="I259" s="14"/>
      <c r="J259" s="14"/>
      <c r="K259" s="14"/>
    </row>
    <row r="260" spans="1:11" x14ac:dyDescent="0.25">
      <c r="A260" s="250">
        <v>44580</v>
      </c>
      <c r="B260" s="112" t="s">
        <v>11431</v>
      </c>
      <c r="C260" s="21">
        <v>1134</v>
      </c>
      <c r="D260" s="21"/>
      <c r="E260" s="112">
        <v>2430.4</v>
      </c>
      <c r="F260" s="14"/>
      <c r="G260" s="14"/>
      <c r="H260" s="14"/>
      <c r="I260" s="14"/>
      <c r="J260" s="14"/>
      <c r="K260" s="14"/>
    </row>
    <row r="261" spans="1:11" x14ac:dyDescent="0.25">
      <c r="A261" s="250">
        <v>44580</v>
      </c>
      <c r="B261" s="280" t="s">
        <v>11432</v>
      </c>
      <c r="C261" s="112">
        <v>256</v>
      </c>
      <c r="D261" s="206"/>
      <c r="E261" s="112">
        <v>543.4</v>
      </c>
      <c r="F261" s="14"/>
      <c r="G261" s="14"/>
      <c r="H261" s="14"/>
      <c r="I261" s="14"/>
      <c r="J261" s="14"/>
      <c r="K261" s="14"/>
    </row>
    <row r="262" spans="1:11" x14ac:dyDescent="0.25">
      <c r="A262" s="250">
        <v>44580</v>
      </c>
      <c r="B262" s="280" t="s">
        <v>11433</v>
      </c>
      <c r="C262" s="112">
        <v>65</v>
      </c>
      <c r="D262" s="206">
        <v>162.36000000000001</v>
      </c>
      <c r="E262" s="278"/>
      <c r="F262" s="14"/>
      <c r="G262" s="14"/>
      <c r="H262" s="14"/>
      <c r="I262" s="14"/>
      <c r="J262" s="14"/>
      <c r="K262" s="14"/>
    </row>
    <row r="263" spans="1:11" x14ac:dyDescent="0.25">
      <c r="A263" s="250">
        <v>44580</v>
      </c>
      <c r="B263" s="280" t="s">
        <v>11434</v>
      </c>
      <c r="C263" s="112">
        <v>500</v>
      </c>
      <c r="D263" s="206"/>
      <c r="E263" s="60">
        <v>1174.8</v>
      </c>
      <c r="F263" s="14"/>
      <c r="G263" s="14"/>
      <c r="H263" s="14"/>
      <c r="I263" s="14"/>
      <c r="J263" s="14"/>
      <c r="K263" s="14"/>
    </row>
    <row r="264" spans="1:11" x14ac:dyDescent="0.25">
      <c r="A264" s="250">
        <v>44580</v>
      </c>
      <c r="B264" s="280" t="s">
        <v>11435</v>
      </c>
      <c r="C264" s="112">
        <v>130</v>
      </c>
      <c r="D264" s="206"/>
      <c r="E264" s="60">
        <v>298.14999999999998</v>
      </c>
      <c r="F264" s="14"/>
      <c r="G264" s="14"/>
    </row>
    <row r="265" spans="1:11" x14ac:dyDescent="0.25">
      <c r="A265" s="250">
        <v>44580</v>
      </c>
      <c r="B265" s="280" t="s">
        <v>11437</v>
      </c>
      <c r="C265" s="112">
        <v>1408</v>
      </c>
      <c r="D265" s="206"/>
      <c r="E265" s="60">
        <v>3428.7</v>
      </c>
      <c r="F265" s="14"/>
      <c r="G265" s="14"/>
    </row>
    <row r="266" spans="1:11" x14ac:dyDescent="0.25">
      <c r="A266" s="250">
        <v>44580</v>
      </c>
      <c r="B266" s="280" t="s">
        <v>11438</v>
      </c>
      <c r="C266" s="112">
        <v>691</v>
      </c>
      <c r="D266" s="281">
        <v>4120.7</v>
      </c>
      <c r="E266" s="60"/>
      <c r="F266" s="14"/>
      <c r="G266" s="14"/>
    </row>
    <row r="267" spans="1:11" x14ac:dyDescent="0.25">
      <c r="A267" s="250">
        <v>44580</v>
      </c>
      <c r="B267" s="280" t="s">
        <v>11439</v>
      </c>
      <c r="C267" s="112">
        <v>5</v>
      </c>
      <c r="D267" s="206"/>
      <c r="E267" s="60">
        <v>39.6</v>
      </c>
      <c r="F267" s="14"/>
      <c r="G267" s="14"/>
    </row>
    <row r="268" spans="1:11" x14ac:dyDescent="0.25">
      <c r="A268" s="250">
        <v>44581</v>
      </c>
      <c r="B268" s="112" t="s">
        <v>11440</v>
      </c>
      <c r="C268" s="112">
        <v>319</v>
      </c>
      <c r="D268" s="282"/>
      <c r="E268" s="112">
        <v>702.24</v>
      </c>
      <c r="F268" s="14"/>
      <c r="G268" s="14"/>
    </row>
    <row r="269" spans="1:11" x14ac:dyDescent="0.25">
      <c r="A269" s="250">
        <v>44581</v>
      </c>
      <c r="B269" s="112" t="s">
        <v>11441</v>
      </c>
      <c r="C269" s="206">
        <v>111</v>
      </c>
      <c r="D269" s="184"/>
      <c r="E269" s="112">
        <v>233.8</v>
      </c>
      <c r="F269" s="14"/>
      <c r="G269" s="14"/>
    </row>
    <row r="270" spans="1:11" x14ac:dyDescent="0.25">
      <c r="A270" s="250">
        <v>44581</v>
      </c>
      <c r="B270" s="112" t="s">
        <v>11442</v>
      </c>
      <c r="C270" s="112">
        <v>15</v>
      </c>
      <c r="D270" s="282"/>
      <c r="E270" s="112">
        <v>49</v>
      </c>
      <c r="F270" s="14"/>
    </row>
    <row r="271" spans="1:11" x14ac:dyDescent="0.25">
      <c r="A271" s="250">
        <v>44581</v>
      </c>
      <c r="B271" s="112" t="s">
        <v>11443</v>
      </c>
      <c r="C271" s="112">
        <v>24</v>
      </c>
      <c r="D271" s="206">
        <v>55.2</v>
      </c>
      <c r="E271" s="60"/>
      <c r="F271" s="23"/>
    </row>
    <row r="272" spans="1:11" x14ac:dyDescent="0.25">
      <c r="A272" s="250">
        <v>44581</v>
      </c>
      <c r="B272" s="112" t="s">
        <v>11444</v>
      </c>
      <c r="C272" s="112">
        <v>15</v>
      </c>
      <c r="D272" s="206">
        <v>78.349999999999994</v>
      </c>
      <c r="E272" s="60"/>
      <c r="F272" s="23"/>
      <c r="G272" s="14"/>
    </row>
    <row r="273" spans="1:7" x14ac:dyDescent="0.25">
      <c r="A273" s="250">
        <v>44581</v>
      </c>
      <c r="B273" s="112" t="s">
        <v>11445</v>
      </c>
      <c r="C273" s="112">
        <v>65</v>
      </c>
      <c r="D273" s="206"/>
      <c r="E273" s="60">
        <v>204.95</v>
      </c>
      <c r="F273" s="14"/>
      <c r="G273" s="14"/>
    </row>
    <row r="274" spans="1:7" x14ac:dyDescent="0.25">
      <c r="A274" s="250">
        <v>44581</v>
      </c>
      <c r="B274" s="112" t="s">
        <v>11446</v>
      </c>
      <c r="C274" s="112">
        <v>15</v>
      </c>
      <c r="D274" s="282"/>
      <c r="E274" s="112">
        <v>49</v>
      </c>
      <c r="F274" s="14"/>
      <c r="G274" s="14"/>
    </row>
    <row r="275" spans="1:7" x14ac:dyDescent="0.25">
      <c r="A275" s="250">
        <v>44581</v>
      </c>
      <c r="B275" s="112" t="s">
        <v>11447</v>
      </c>
      <c r="C275" s="112">
        <v>22</v>
      </c>
      <c r="D275" s="282"/>
      <c r="E275" s="112">
        <v>57.2</v>
      </c>
      <c r="F275" s="14"/>
      <c r="G275" s="14"/>
    </row>
    <row r="276" spans="1:7" x14ac:dyDescent="0.25">
      <c r="A276" s="250">
        <v>44581</v>
      </c>
      <c r="B276" s="112" t="s">
        <v>11448</v>
      </c>
      <c r="C276" s="206">
        <v>315</v>
      </c>
      <c r="D276" s="184"/>
      <c r="E276" s="112">
        <v>651</v>
      </c>
      <c r="F276" s="14"/>
      <c r="G276" s="14"/>
    </row>
    <row r="277" spans="1:7" x14ac:dyDescent="0.25">
      <c r="A277" s="250">
        <v>44581</v>
      </c>
      <c r="B277" s="112" t="s">
        <v>11449</v>
      </c>
      <c r="C277" s="112">
        <v>165</v>
      </c>
      <c r="D277" s="282"/>
      <c r="E277" s="112">
        <v>413.6</v>
      </c>
      <c r="F277" s="14"/>
      <c r="G277" s="14"/>
    </row>
    <row r="278" spans="1:7" x14ac:dyDescent="0.25">
      <c r="A278" s="250">
        <v>44581</v>
      </c>
      <c r="B278" s="112" t="s">
        <v>11450</v>
      </c>
      <c r="C278" s="112">
        <v>202</v>
      </c>
      <c r="D278" s="282"/>
      <c r="E278" s="112">
        <v>435.6</v>
      </c>
      <c r="F278" s="14"/>
      <c r="G278" s="14"/>
    </row>
    <row r="279" spans="1:7" x14ac:dyDescent="0.25">
      <c r="A279" s="250">
        <v>44581</v>
      </c>
      <c r="B279" s="112" t="s">
        <v>11451</v>
      </c>
      <c r="C279" s="112">
        <v>1067</v>
      </c>
      <c r="D279" s="282"/>
      <c r="E279" s="112">
        <v>1847.56</v>
      </c>
      <c r="F279" s="14"/>
      <c r="G279" s="14"/>
    </row>
    <row r="280" spans="1:7" x14ac:dyDescent="0.25">
      <c r="A280" s="250">
        <v>44581</v>
      </c>
      <c r="B280" s="112" t="s">
        <v>11452</v>
      </c>
      <c r="C280" s="112">
        <v>77</v>
      </c>
      <c r="D280" s="282"/>
      <c r="E280" s="112">
        <v>206.8</v>
      </c>
      <c r="F280" s="14"/>
      <c r="G280" s="14"/>
    </row>
    <row r="281" spans="1:7" x14ac:dyDescent="0.25">
      <c r="A281" s="250">
        <v>44581</v>
      </c>
      <c r="B281" s="112" t="s">
        <v>11453</v>
      </c>
      <c r="C281" s="112">
        <v>124</v>
      </c>
      <c r="D281" s="206">
        <v>378.84</v>
      </c>
      <c r="E281" s="60"/>
      <c r="F281" s="14"/>
      <c r="G281" s="14"/>
    </row>
    <row r="282" spans="1:7" x14ac:dyDescent="0.25">
      <c r="A282" s="285">
        <v>44581</v>
      </c>
      <c r="B282" s="112" t="s">
        <v>11454</v>
      </c>
      <c r="C282" s="112">
        <v>25</v>
      </c>
      <c r="D282" s="149"/>
      <c r="E282" s="112">
        <v>61.6</v>
      </c>
      <c r="F282" s="14"/>
      <c r="G282" s="14"/>
    </row>
    <row r="283" spans="1:7" x14ac:dyDescent="0.25">
      <c r="A283" s="285">
        <v>44581</v>
      </c>
      <c r="B283" s="112" t="s">
        <v>11455</v>
      </c>
      <c r="C283" s="112">
        <v>29</v>
      </c>
      <c r="D283" s="149"/>
      <c r="E283" s="112">
        <v>73.5</v>
      </c>
      <c r="F283" s="14"/>
      <c r="G283" s="14"/>
    </row>
    <row r="284" spans="1:7" x14ac:dyDescent="0.25">
      <c r="A284" s="285">
        <v>44581</v>
      </c>
      <c r="B284" s="112" t="s">
        <v>11456</v>
      </c>
      <c r="C284" s="112">
        <v>365</v>
      </c>
      <c r="D284" s="149"/>
      <c r="E284" s="112">
        <v>760.76</v>
      </c>
      <c r="F284" s="14"/>
      <c r="G284" s="14"/>
    </row>
    <row r="285" spans="1:7" x14ac:dyDescent="0.25">
      <c r="A285" s="285">
        <v>44581</v>
      </c>
      <c r="B285" s="112" t="s">
        <v>11457</v>
      </c>
      <c r="C285" s="149">
        <v>71</v>
      </c>
      <c r="D285" s="149"/>
      <c r="E285" s="112">
        <v>142</v>
      </c>
      <c r="F285" s="14"/>
      <c r="G285" s="14"/>
    </row>
    <row r="286" spans="1:7" x14ac:dyDescent="0.25">
      <c r="A286" s="285">
        <v>44581</v>
      </c>
      <c r="B286" s="149" t="s">
        <v>11458</v>
      </c>
      <c r="C286" s="149">
        <v>18</v>
      </c>
      <c r="D286" s="149"/>
      <c r="E286" s="149">
        <v>44</v>
      </c>
      <c r="F286" s="14"/>
      <c r="G286" s="14"/>
    </row>
    <row r="287" spans="1:7" x14ac:dyDescent="0.25">
      <c r="A287" s="285">
        <v>44581</v>
      </c>
      <c r="B287" s="149" t="s">
        <v>11459</v>
      </c>
      <c r="C287" s="149">
        <v>38</v>
      </c>
      <c r="D287" s="149"/>
      <c r="E287" s="149">
        <v>79.2</v>
      </c>
      <c r="F287" s="14"/>
      <c r="G287" s="14"/>
    </row>
    <row r="288" spans="1:7" x14ac:dyDescent="0.25">
      <c r="A288" s="285">
        <v>44581</v>
      </c>
      <c r="B288" s="149" t="s">
        <v>11460</v>
      </c>
      <c r="C288" s="149">
        <v>25</v>
      </c>
      <c r="D288" s="213">
        <v>60.27</v>
      </c>
      <c r="E288" s="218"/>
      <c r="F288" s="14"/>
      <c r="G288" s="14"/>
    </row>
    <row r="289" spans="1:11" x14ac:dyDescent="0.25">
      <c r="A289" s="285">
        <v>44581</v>
      </c>
      <c r="B289" s="149" t="s">
        <v>11461</v>
      </c>
      <c r="C289" s="149">
        <v>385</v>
      </c>
      <c r="D289" s="149"/>
      <c r="E289" s="213">
        <v>908.46</v>
      </c>
      <c r="F289" s="14"/>
      <c r="G289" s="14"/>
    </row>
    <row r="290" spans="1:11" x14ac:dyDescent="0.25">
      <c r="A290" s="285">
        <v>44581</v>
      </c>
      <c r="B290" s="149" t="s">
        <v>11462</v>
      </c>
      <c r="C290" s="149">
        <v>10</v>
      </c>
      <c r="D290" s="249">
        <v>54.12</v>
      </c>
      <c r="E290" s="218"/>
      <c r="F290" s="14"/>
    </row>
    <row r="291" spans="1:11" x14ac:dyDescent="0.25">
      <c r="A291" s="285">
        <v>44582</v>
      </c>
      <c r="B291" s="149" t="s">
        <v>11463</v>
      </c>
      <c r="C291" s="149">
        <v>37</v>
      </c>
      <c r="D291" s="149"/>
      <c r="E291" s="149">
        <v>61.6</v>
      </c>
      <c r="F291" s="23"/>
      <c r="G291" s="14"/>
      <c r="H291" s="14"/>
      <c r="I291" s="14"/>
      <c r="J291" s="14"/>
      <c r="K291" s="14"/>
    </row>
    <row r="292" spans="1:11" x14ac:dyDescent="0.25">
      <c r="A292" s="285">
        <v>44582</v>
      </c>
      <c r="B292" s="149" t="s">
        <v>11465</v>
      </c>
      <c r="C292" s="149">
        <v>366</v>
      </c>
      <c r="D292" s="149"/>
      <c r="E292" s="149">
        <v>950.4</v>
      </c>
      <c r="F292" s="14"/>
      <c r="G292" s="14"/>
      <c r="H292" s="14"/>
      <c r="I292" s="14"/>
      <c r="J292" s="14"/>
      <c r="K292" s="14"/>
    </row>
    <row r="293" spans="1:11" x14ac:dyDescent="0.25">
      <c r="A293" s="285">
        <v>44582</v>
      </c>
      <c r="B293" s="149" t="s">
        <v>11466</v>
      </c>
      <c r="C293" s="149">
        <v>152</v>
      </c>
      <c r="D293" s="149"/>
      <c r="E293" s="149">
        <v>338.8</v>
      </c>
      <c r="F293" s="14"/>
      <c r="G293" s="14"/>
      <c r="H293" s="14"/>
      <c r="I293" s="14"/>
      <c r="J293" s="14"/>
      <c r="K293" s="14"/>
    </row>
    <row r="294" spans="1:11" x14ac:dyDescent="0.25">
      <c r="A294" s="285">
        <v>44582</v>
      </c>
      <c r="B294" s="149" t="s">
        <v>11467</v>
      </c>
      <c r="C294" s="149">
        <v>51</v>
      </c>
      <c r="D294" s="149"/>
      <c r="E294" s="149">
        <v>105.6</v>
      </c>
      <c r="F294" s="14"/>
      <c r="G294" s="14"/>
      <c r="H294" s="14"/>
      <c r="I294" s="14"/>
      <c r="J294" s="14"/>
      <c r="K294" s="14"/>
    </row>
    <row r="295" spans="1:11" x14ac:dyDescent="0.25">
      <c r="A295" s="285">
        <v>44582</v>
      </c>
      <c r="B295" s="149" t="s">
        <v>11468</v>
      </c>
      <c r="C295" s="286">
        <v>1080</v>
      </c>
      <c r="D295" s="149"/>
      <c r="E295" s="218">
        <v>2184.16</v>
      </c>
      <c r="F295" s="14"/>
      <c r="G295" s="14"/>
      <c r="H295" s="14"/>
      <c r="I295" s="14"/>
      <c r="J295" s="14"/>
      <c r="K295" s="14"/>
    </row>
    <row r="296" spans="1:11" x14ac:dyDescent="0.25">
      <c r="A296" s="285">
        <v>44582</v>
      </c>
      <c r="B296" s="149" t="s">
        <v>11469</v>
      </c>
      <c r="C296" s="149">
        <v>349</v>
      </c>
      <c r="D296" s="149"/>
      <c r="E296" s="149">
        <v>777.48</v>
      </c>
      <c r="F296" s="14"/>
      <c r="G296" s="14"/>
      <c r="H296" s="14"/>
      <c r="I296" s="14"/>
      <c r="J296" s="14"/>
      <c r="K296" s="14"/>
    </row>
    <row r="297" spans="1:11" x14ac:dyDescent="0.25">
      <c r="A297" s="285">
        <v>44582</v>
      </c>
      <c r="B297" s="149" t="s">
        <v>11470</v>
      </c>
      <c r="C297" s="149">
        <v>78</v>
      </c>
      <c r="D297" s="149"/>
      <c r="E297" s="149">
        <v>167.2</v>
      </c>
      <c r="F297" s="14"/>
      <c r="G297" s="14"/>
      <c r="H297" s="14"/>
      <c r="I297" s="14"/>
      <c r="J297" s="14"/>
      <c r="K297" s="14"/>
    </row>
    <row r="298" spans="1:11" x14ac:dyDescent="0.25">
      <c r="A298" s="285">
        <v>44582</v>
      </c>
      <c r="B298" s="149" t="s">
        <v>11471</v>
      </c>
      <c r="C298" s="149">
        <v>68</v>
      </c>
      <c r="D298" s="149"/>
      <c r="E298" s="149">
        <v>151.9</v>
      </c>
      <c r="F298" s="14"/>
      <c r="G298" s="14"/>
      <c r="H298" s="14"/>
      <c r="I298" s="14"/>
      <c r="J298" s="14"/>
      <c r="K298" s="14"/>
    </row>
    <row r="299" spans="1:11" x14ac:dyDescent="0.25">
      <c r="A299" s="285">
        <v>44582</v>
      </c>
      <c r="B299" s="149" t="s">
        <v>11472</v>
      </c>
      <c r="C299" s="149">
        <v>64</v>
      </c>
      <c r="D299" s="149"/>
      <c r="E299" s="149">
        <v>247.82</v>
      </c>
      <c r="F299" s="14"/>
      <c r="G299" s="14"/>
      <c r="H299" s="14"/>
      <c r="I299" s="14"/>
      <c r="J299" s="14"/>
      <c r="K299" s="14"/>
    </row>
    <row r="300" spans="1:11" x14ac:dyDescent="0.25">
      <c r="A300" s="285">
        <v>44582</v>
      </c>
      <c r="B300" s="149" t="s">
        <v>11473</v>
      </c>
      <c r="C300" s="149">
        <v>24</v>
      </c>
      <c r="D300" s="213">
        <v>60.27</v>
      </c>
      <c r="E300" s="218"/>
      <c r="F300" s="14"/>
      <c r="G300" s="14"/>
      <c r="H300" s="14"/>
      <c r="I300" s="14"/>
      <c r="J300" s="14"/>
      <c r="K300" s="14"/>
    </row>
    <row r="301" spans="1:11" x14ac:dyDescent="0.25">
      <c r="A301" s="285">
        <v>44582</v>
      </c>
      <c r="B301" s="149" t="s">
        <v>11474</v>
      </c>
      <c r="C301" s="149">
        <v>45</v>
      </c>
      <c r="D301" s="149"/>
      <c r="E301" s="149">
        <v>93.1</v>
      </c>
      <c r="F301" s="14"/>
      <c r="G301" s="14"/>
      <c r="H301" s="14"/>
      <c r="I301" s="14"/>
      <c r="J301" s="14"/>
      <c r="K301" s="14"/>
    </row>
    <row r="302" spans="1:11" x14ac:dyDescent="0.25">
      <c r="A302" s="285">
        <v>44582</v>
      </c>
      <c r="B302" s="149" t="s">
        <v>11475</v>
      </c>
      <c r="C302" s="149">
        <v>162</v>
      </c>
      <c r="D302" s="149"/>
      <c r="E302" s="149">
        <v>338.8</v>
      </c>
      <c r="F302" s="14"/>
      <c r="G302" s="14"/>
      <c r="H302" s="232"/>
      <c r="I302" s="232"/>
      <c r="J302" s="232"/>
      <c r="K302" s="232"/>
    </row>
    <row r="303" spans="1:11" x14ac:dyDescent="0.25">
      <c r="A303" s="290">
        <v>44582</v>
      </c>
      <c r="B303" s="291" t="s">
        <v>11476</v>
      </c>
      <c r="C303" s="149"/>
      <c r="D303" s="149"/>
      <c r="E303" s="218"/>
      <c r="F303" s="287" t="s">
        <v>7994</v>
      </c>
      <c r="G303" s="14"/>
      <c r="H303" s="14"/>
      <c r="I303" s="14"/>
      <c r="J303" s="14"/>
      <c r="K303" s="14"/>
    </row>
    <row r="304" spans="1:11" x14ac:dyDescent="0.25">
      <c r="A304" s="285">
        <v>44582</v>
      </c>
      <c r="B304" s="149" t="s">
        <v>11477</v>
      </c>
      <c r="C304" s="149">
        <v>160</v>
      </c>
      <c r="D304" s="149"/>
      <c r="E304" s="149">
        <v>330</v>
      </c>
      <c r="F304" s="14"/>
      <c r="G304" s="14"/>
      <c r="H304" s="14"/>
      <c r="I304" s="14"/>
      <c r="J304" s="14"/>
      <c r="K304" s="14"/>
    </row>
    <row r="305" spans="1:11" x14ac:dyDescent="0.25">
      <c r="A305" s="20">
        <v>44582</v>
      </c>
      <c r="B305" s="21" t="s">
        <v>11478</v>
      </c>
      <c r="C305" s="149">
        <v>334</v>
      </c>
      <c r="D305" s="149"/>
      <c r="E305" s="149">
        <v>345.87</v>
      </c>
      <c r="F305" s="14"/>
      <c r="G305" s="14"/>
      <c r="H305" s="14"/>
      <c r="I305" s="14"/>
      <c r="J305" s="14"/>
      <c r="K305" s="14"/>
    </row>
    <row r="306" spans="1:11" x14ac:dyDescent="0.25">
      <c r="A306" s="20">
        <v>44582</v>
      </c>
      <c r="B306" s="21" t="s">
        <v>11479</v>
      </c>
      <c r="C306" s="149">
        <v>5</v>
      </c>
      <c r="D306" s="149"/>
      <c r="E306" s="149">
        <v>22</v>
      </c>
      <c r="F306" s="14"/>
      <c r="G306" s="14"/>
      <c r="H306" s="14"/>
      <c r="I306" s="14"/>
      <c r="J306" s="14"/>
      <c r="K306" s="14"/>
    </row>
    <row r="307" spans="1:11" x14ac:dyDescent="0.25">
      <c r="A307" s="20">
        <v>44582</v>
      </c>
      <c r="B307" s="21" t="s">
        <v>11480</v>
      </c>
      <c r="C307" s="149">
        <v>89</v>
      </c>
      <c r="D307" s="149"/>
      <c r="E307" s="149">
        <v>205.8</v>
      </c>
      <c r="F307" s="14"/>
      <c r="G307" s="14"/>
      <c r="H307" s="14"/>
      <c r="I307" s="14"/>
      <c r="J307" s="14"/>
      <c r="K307" s="14"/>
    </row>
    <row r="308" spans="1:11" x14ac:dyDescent="0.25">
      <c r="A308" s="20">
        <v>44582</v>
      </c>
      <c r="B308" s="21" t="s">
        <v>11481</v>
      </c>
      <c r="C308" s="149">
        <v>10</v>
      </c>
      <c r="D308" s="149"/>
      <c r="E308" s="149">
        <v>57</v>
      </c>
      <c r="F308" s="14"/>
      <c r="H308" s="14"/>
      <c r="I308" s="270"/>
      <c r="J308" s="14"/>
      <c r="K308" s="14"/>
    </row>
    <row r="309" spans="1:11" x14ac:dyDescent="0.25">
      <c r="A309" s="20">
        <v>44583</v>
      </c>
      <c r="B309" s="21" t="s">
        <v>11483</v>
      </c>
      <c r="C309" s="149">
        <v>55</v>
      </c>
      <c r="D309" s="149"/>
      <c r="E309" s="149">
        <v>122.5</v>
      </c>
      <c r="F309" s="23"/>
      <c r="H309" s="14"/>
      <c r="I309" s="14"/>
      <c r="J309" s="14"/>
      <c r="K309" s="14"/>
    </row>
    <row r="310" spans="1:11" x14ac:dyDescent="0.25">
      <c r="A310" s="129">
        <v>44585</v>
      </c>
      <c r="B310" s="130" t="s">
        <v>11485</v>
      </c>
      <c r="C310" s="130">
        <v>50</v>
      </c>
      <c r="D310" s="130">
        <v>151.54</v>
      </c>
      <c r="E310" s="278"/>
      <c r="F310" s="23"/>
      <c r="G310" s="14"/>
      <c r="H310" s="14"/>
      <c r="I310" s="14"/>
      <c r="J310" s="14"/>
      <c r="K310" s="14"/>
    </row>
    <row r="311" spans="1:11" x14ac:dyDescent="0.25">
      <c r="A311" s="129">
        <v>44585</v>
      </c>
      <c r="B311" s="21" t="s">
        <v>11487</v>
      </c>
      <c r="C311" s="21">
        <v>222</v>
      </c>
      <c r="D311" s="21">
        <v>557.92999999999995</v>
      </c>
      <c r="E311" s="60"/>
      <c r="F311" s="14"/>
      <c r="G311" s="14"/>
      <c r="H311" s="14"/>
      <c r="I311" s="14"/>
      <c r="J311" s="14"/>
      <c r="K311" s="14"/>
    </row>
    <row r="312" spans="1:11" x14ac:dyDescent="0.25">
      <c r="A312" s="129">
        <v>44585</v>
      </c>
      <c r="B312" s="21" t="s">
        <v>11482</v>
      </c>
      <c r="C312" s="21">
        <v>225</v>
      </c>
      <c r="D312" s="21">
        <v>421.89</v>
      </c>
      <c r="E312" s="60"/>
      <c r="F312" s="14"/>
      <c r="G312" s="14"/>
      <c r="H312" s="14"/>
      <c r="I312" s="14"/>
      <c r="J312" s="14"/>
      <c r="K312" s="14"/>
    </row>
    <row r="313" spans="1:11" x14ac:dyDescent="0.25">
      <c r="A313" s="288">
        <v>44585</v>
      </c>
      <c r="B313" s="67" t="s">
        <v>11488</v>
      </c>
      <c r="C313" s="67">
        <v>15</v>
      </c>
      <c r="D313" s="67"/>
      <c r="E313" s="260">
        <v>67</v>
      </c>
      <c r="F313" s="14"/>
      <c r="G313" s="14"/>
      <c r="H313" s="14"/>
      <c r="I313" s="14"/>
      <c r="J313" s="14"/>
      <c r="K313" s="14"/>
    </row>
    <row r="314" spans="1:11" x14ac:dyDescent="0.25">
      <c r="A314" s="20">
        <v>44585</v>
      </c>
      <c r="B314" s="21" t="s">
        <v>11489</v>
      </c>
      <c r="C314" s="21">
        <v>116</v>
      </c>
      <c r="D314" s="21"/>
      <c r="E314" s="21">
        <v>293</v>
      </c>
      <c r="F314" s="14"/>
      <c r="G314" s="14"/>
      <c r="H314" s="14"/>
      <c r="I314" s="14"/>
      <c r="J314" s="14"/>
      <c r="K314" s="14"/>
    </row>
    <row r="315" spans="1:11" x14ac:dyDescent="0.25">
      <c r="A315" s="20">
        <v>44585</v>
      </c>
      <c r="B315" s="21" t="s">
        <v>11490</v>
      </c>
      <c r="C315" s="21">
        <v>87</v>
      </c>
      <c r="D315" s="21"/>
      <c r="E315" s="21">
        <v>323.39999999999998</v>
      </c>
      <c r="F315" s="14"/>
      <c r="G315" s="14"/>
      <c r="H315" s="14"/>
      <c r="I315" s="14"/>
      <c r="J315" s="14"/>
      <c r="K315" s="14"/>
    </row>
    <row r="316" spans="1:11" x14ac:dyDescent="0.25">
      <c r="A316" s="20">
        <v>44585</v>
      </c>
      <c r="B316" s="21" t="s">
        <v>11491</v>
      </c>
      <c r="C316" s="21">
        <v>30</v>
      </c>
      <c r="D316" s="21"/>
      <c r="E316" s="21">
        <v>66</v>
      </c>
      <c r="F316" s="14"/>
      <c r="G316" s="14"/>
      <c r="H316" s="14"/>
      <c r="I316" s="14"/>
      <c r="J316" s="14"/>
      <c r="K316" s="14"/>
    </row>
    <row r="317" spans="1:11" x14ac:dyDescent="0.25">
      <c r="A317" s="20">
        <v>44585</v>
      </c>
      <c r="B317" s="21" t="s">
        <v>11492</v>
      </c>
      <c r="C317" s="21">
        <v>48</v>
      </c>
      <c r="D317" s="21"/>
      <c r="E317" s="21">
        <v>123.2</v>
      </c>
      <c r="F317" s="14"/>
      <c r="G317" s="14"/>
      <c r="H317" s="14"/>
      <c r="I317" s="14"/>
      <c r="J317" s="14"/>
      <c r="K317" s="14"/>
    </row>
    <row r="318" spans="1:11" x14ac:dyDescent="0.25">
      <c r="A318" s="20">
        <v>44585</v>
      </c>
      <c r="B318" s="21" t="s">
        <v>11493</v>
      </c>
      <c r="C318" s="21">
        <v>57</v>
      </c>
      <c r="D318" s="21"/>
      <c r="E318" s="21">
        <v>113.9</v>
      </c>
      <c r="F318" s="14"/>
      <c r="G318" s="14"/>
      <c r="H318" s="14"/>
      <c r="I318" s="14"/>
      <c r="J318" s="14"/>
      <c r="K318" s="14"/>
    </row>
    <row r="319" spans="1:11" x14ac:dyDescent="0.25">
      <c r="A319" s="20">
        <v>44585</v>
      </c>
      <c r="B319" s="21" t="s">
        <v>11494</v>
      </c>
      <c r="C319" s="21">
        <v>229</v>
      </c>
      <c r="D319" s="21"/>
      <c r="E319" s="21">
        <v>514.14</v>
      </c>
      <c r="F319" s="14"/>
      <c r="G319" s="14"/>
      <c r="H319" s="14"/>
      <c r="I319" s="14"/>
      <c r="J319" s="14"/>
      <c r="K319" s="14"/>
    </row>
    <row r="320" spans="1:11" x14ac:dyDescent="0.25">
      <c r="A320" s="20">
        <v>44585</v>
      </c>
      <c r="B320" s="21" t="s">
        <v>11495</v>
      </c>
      <c r="C320" s="21">
        <v>39</v>
      </c>
      <c r="D320" s="21"/>
      <c r="E320" s="21">
        <v>124.5</v>
      </c>
      <c r="F320" s="14"/>
      <c r="G320" s="14"/>
      <c r="H320" s="14"/>
      <c r="I320" s="14"/>
      <c r="J320" s="14"/>
      <c r="K320" s="14"/>
    </row>
    <row r="321" spans="1:11" x14ac:dyDescent="0.25">
      <c r="A321" s="20">
        <v>44585</v>
      </c>
      <c r="B321" s="21" t="s">
        <v>11496</v>
      </c>
      <c r="C321" s="21">
        <v>83</v>
      </c>
      <c r="D321" s="21"/>
      <c r="E321" s="21">
        <v>186.2</v>
      </c>
      <c r="F321" s="14"/>
      <c r="G321" s="14"/>
      <c r="H321" s="14"/>
      <c r="I321" s="14"/>
      <c r="J321" s="14"/>
      <c r="K321" s="14"/>
    </row>
    <row r="322" spans="1:11" x14ac:dyDescent="0.25">
      <c r="A322" s="20">
        <v>44585</v>
      </c>
      <c r="B322" s="21" t="s">
        <v>11498</v>
      </c>
      <c r="C322" s="21">
        <v>15</v>
      </c>
      <c r="D322" s="21"/>
      <c r="E322" s="21">
        <v>49</v>
      </c>
      <c r="F322" s="14"/>
      <c r="G322" s="14"/>
      <c r="H322" s="14"/>
      <c r="I322" s="14"/>
      <c r="J322" s="14"/>
      <c r="K322" s="14"/>
    </row>
    <row r="323" spans="1:11" x14ac:dyDescent="0.25">
      <c r="A323" s="20">
        <v>44585</v>
      </c>
      <c r="B323" s="21" t="s">
        <v>11499</v>
      </c>
      <c r="C323" s="21">
        <v>426</v>
      </c>
      <c r="D323" s="21"/>
      <c r="E323" s="21">
        <v>971.99</v>
      </c>
      <c r="F323" s="287" t="s">
        <v>8775</v>
      </c>
      <c r="G323" s="14"/>
      <c r="H323" s="14"/>
      <c r="I323" s="14"/>
      <c r="J323" s="14"/>
      <c r="K323" s="14"/>
    </row>
    <row r="324" spans="1:11" x14ac:dyDescent="0.25">
      <c r="A324" s="20">
        <v>44585</v>
      </c>
      <c r="B324" s="21" t="s">
        <v>11500</v>
      </c>
      <c r="C324" s="21">
        <v>375</v>
      </c>
      <c r="D324" s="21"/>
      <c r="E324" s="60">
        <v>1029</v>
      </c>
      <c r="F324" s="14"/>
      <c r="G324" s="14"/>
      <c r="H324" s="14"/>
      <c r="I324" s="14"/>
      <c r="J324" s="14"/>
      <c r="K324" s="14"/>
    </row>
    <row r="325" spans="1:11" x14ac:dyDescent="0.25">
      <c r="A325" s="20">
        <v>44585</v>
      </c>
      <c r="B325" s="21" t="s">
        <v>11501</v>
      </c>
      <c r="C325" s="21">
        <v>88</v>
      </c>
      <c r="D325" s="21"/>
      <c r="E325" s="21">
        <v>235.2</v>
      </c>
      <c r="F325" s="14"/>
      <c r="G325" s="14"/>
      <c r="H325" s="14"/>
      <c r="I325" s="14"/>
      <c r="J325" s="14"/>
      <c r="K325" s="14"/>
    </row>
    <row r="326" spans="1:11" x14ac:dyDescent="0.25">
      <c r="A326" s="20">
        <v>44585</v>
      </c>
      <c r="B326" s="21" t="s">
        <v>11502</v>
      </c>
      <c r="C326" s="21">
        <v>13</v>
      </c>
      <c r="D326" s="213">
        <v>41.67</v>
      </c>
      <c r="E326" s="60"/>
      <c r="F326" s="14"/>
      <c r="H326" s="14"/>
      <c r="I326" s="14"/>
      <c r="J326" s="14"/>
      <c r="K326" s="14"/>
    </row>
    <row r="327" spans="1:11" x14ac:dyDescent="0.25">
      <c r="A327" s="20">
        <v>44585</v>
      </c>
      <c r="B327" s="21" t="s">
        <v>11503</v>
      </c>
      <c r="C327" s="21">
        <v>25</v>
      </c>
      <c r="D327" s="21"/>
      <c r="E327" s="213">
        <v>49</v>
      </c>
      <c r="F327" s="23"/>
      <c r="H327" s="14"/>
      <c r="I327" s="14"/>
      <c r="J327" s="14"/>
      <c r="K327" s="14"/>
    </row>
    <row r="328" spans="1:11" x14ac:dyDescent="0.25">
      <c r="A328" s="20">
        <v>44585</v>
      </c>
      <c r="B328" s="21" t="s">
        <v>11504</v>
      </c>
      <c r="C328" s="21">
        <v>40</v>
      </c>
      <c r="D328" s="21">
        <v>120.66</v>
      </c>
      <c r="E328" s="60"/>
      <c r="F328" s="23"/>
      <c r="G328" s="14"/>
      <c r="H328" s="14"/>
      <c r="I328" s="14"/>
      <c r="J328" s="14"/>
      <c r="K328" s="14"/>
    </row>
    <row r="329" spans="1:11" x14ac:dyDescent="0.25">
      <c r="A329" s="20">
        <v>44585</v>
      </c>
      <c r="B329" s="21" t="s">
        <v>11505</v>
      </c>
      <c r="C329" s="21">
        <v>14</v>
      </c>
      <c r="D329" s="21">
        <v>54.12</v>
      </c>
      <c r="E329" s="60"/>
      <c r="F329" s="14"/>
      <c r="G329" s="14"/>
      <c r="H329" s="14"/>
      <c r="I329" s="14"/>
      <c r="J329" s="14"/>
      <c r="K329" s="14"/>
    </row>
    <row r="330" spans="1:11" x14ac:dyDescent="0.25">
      <c r="A330" s="20">
        <v>44585</v>
      </c>
      <c r="B330" s="21" t="s">
        <v>11506</v>
      </c>
      <c r="C330" s="21">
        <v>30</v>
      </c>
      <c r="D330" s="21">
        <v>84.38</v>
      </c>
      <c r="E330" s="60"/>
      <c r="F330" s="14"/>
      <c r="G330" s="14"/>
      <c r="H330" s="14"/>
      <c r="I330" s="14"/>
      <c r="J330" s="14"/>
      <c r="K330" s="14"/>
    </row>
    <row r="331" spans="1:11" x14ac:dyDescent="0.25">
      <c r="A331" s="20">
        <v>44585</v>
      </c>
      <c r="B331" s="21" t="s">
        <v>11507</v>
      </c>
      <c r="C331" s="21">
        <v>45</v>
      </c>
      <c r="D331" s="21"/>
      <c r="E331" s="21">
        <v>93.8</v>
      </c>
      <c r="F331" s="14"/>
      <c r="G331" s="14"/>
      <c r="H331" s="14"/>
      <c r="I331" s="14"/>
      <c r="J331" s="14"/>
      <c r="K331" s="14"/>
    </row>
    <row r="332" spans="1:11" x14ac:dyDescent="0.25">
      <c r="A332" s="20">
        <v>44585</v>
      </c>
      <c r="B332" s="21" t="s">
        <v>11508</v>
      </c>
      <c r="C332" s="21">
        <v>10</v>
      </c>
      <c r="D332" s="21"/>
      <c r="E332" s="21">
        <v>44</v>
      </c>
      <c r="F332" s="14"/>
      <c r="G332" s="14"/>
      <c r="H332" s="14"/>
      <c r="I332" s="14"/>
      <c r="J332" s="14"/>
      <c r="K332" s="14"/>
    </row>
    <row r="333" spans="1:11" x14ac:dyDescent="0.25">
      <c r="A333" s="20">
        <v>44585</v>
      </c>
      <c r="B333" s="21" t="s">
        <v>11509</v>
      </c>
      <c r="C333" s="21">
        <v>48</v>
      </c>
      <c r="D333" s="21"/>
      <c r="E333" s="21">
        <v>98.82</v>
      </c>
      <c r="F333" s="14"/>
      <c r="G333" s="14"/>
      <c r="H333" s="14"/>
      <c r="I333" s="14"/>
      <c r="J333" s="14"/>
      <c r="K333" s="14"/>
    </row>
    <row r="334" spans="1:11" x14ac:dyDescent="0.25">
      <c r="A334" s="20">
        <v>44585</v>
      </c>
      <c r="B334" s="21" t="s">
        <v>11510</v>
      </c>
      <c r="C334" s="21">
        <v>90</v>
      </c>
      <c r="D334" s="21">
        <v>227.3</v>
      </c>
      <c r="E334" s="60"/>
      <c r="F334" s="14"/>
      <c r="G334" s="14"/>
      <c r="H334" s="14"/>
      <c r="I334" s="14"/>
      <c r="J334" s="14"/>
      <c r="K334" s="14"/>
    </row>
    <row r="335" spans="1:11" x14ac:dyDescent="0.25">
      <c r="A335" s="20">
        <v>44585</v>
      </c>
      <c r="B335" s="21" t="s">
        <v>11511</v>
      </c>
      <c r="C335" s="21">
        <v>519</v>
      </c>
      <c r="D335" s="60">
        <v>1358.95</v>
      </c>
      <c r="E335" s="60"/>
      <c r="F335" s="14"/>
      <c r="G335" s="14"/>
      <c r="H335" s="14"/>
      <c r="I335" s="14"/>
      <c r="J335" s="14"/>
      <c r="K335" s="14"/>
    </row>
    <row r="336" spans="1:11" x14ac:dyDescent="0.25">
      <c r="A336" s="20">
        <v>44585</v>
      </c>
      <c r="B336" s="21" t="s">
        <v>11512</v>
      </c>
      <c r="C336" s="21">
        <v>2626</v>
      </c>
      <c r="D336" s="21"/>
      <c r="E336" s="60">
        <v>9141</v>
      </c>
      <c r="F336" s="287" t="s">
        <v>11520</v>
      </c>
      <c r="G336" s="14"/>
      <c r="H336" s="14"/>
      <c r="I336" s="14"/>
      <c r="J336" s="14"/>
      <c r="K336" s="14"/>
    </row>
    <row r="337" spans="1:11" x14ac:dyDescent="0.25">
      <c r="A337" s="20">
        <v>44586</v>
      </c>
      <c r="B337" s="21" t="s">
        <v>11513</v>
      </c>
      <c r="C337" s="21">
        <v>720</v>
      </c>
      <c r="D337" s="21"/>
      <c r="E337" s="60">
        <v>1783.6</v>
      </c>
      <c r="F337" s="14"/>
      <c r="G337" s="14"/>
      <c r="H337" s="14"/>
      <c r="I337" s="14"/>
      <c r="J337" s="14"/>
      <c r="K337" s="14"/>
    </row>
    <row r="338" spans="1:11" x14ac:dyDescent="0.25">
      <c r="A338" s="20">
        <v>44586</v>
      </c>
      <c r="B338" s="21" t="s">
        <v>11514</v>
      </c>
      <c r="C338" s="21">
        <v>96</v>
      </c>
      <c r="D338" s="213">
        <v>375.4</v>
      </c>
      <c r="E338" s="60"/>
      <c r="F338" s="271"/>
      <c r="G338" s="14"/>
      <c r="H338" s="14"/>
      <c r="I338" s="14"/>
      <c r="J338" s="14"/>
      <c r="K338" s="14"/>
    </row>
    <row r="339" spans="1:11" x14ac:dyDescent="0.25">
      <c r="A339" s="20">
        <v>44586</v>
      </c>
      <c r="B339" s="21" t="s">
        <v>11515</v>
      </c>
      <c r="C339" s="21">
        <v>147</v>
      </c>
      <c r="D339" s="21"/>
      <c r="E339" s="213">
        <v>298.89999999999998</v>
      </c>
      <c r="F339" s="14"/>
      <c r="G339" s="14"/>
      <c r="H339" s="14"/>
      <c r="I339" s="14"/>
      <c r="J339" s="14"/>
      <c r="K339" s="14"/>
    </row>
    <row r="340" spans="1:11" x14ac:dyDescent="0.25">
      <c r="A340" s="83">
        <v>44586</v>
      </c>
      <c r="B340" s="67" t="s">
        <v>11516</v>
      </c>
      <c r="C340" s="67">
        <v>18</v>
      </c>
      <c r="D340" s="289">
        <v>54.12</v>
      </c>
      <c r="E340" s="60"/>
      <c r="F340" s="14"/>
      <c r="G340" s="14"/>
      <c r="H340" s="14"/>
      <c r="I340" s="14"/>
      <c r="J340" s="14"/>
      <c r="K340" s="14"/>
    </row>
    <row r="341" spans="1:11" x14ac:dyDescent="0.25">
      <c r="A341" s="20">
        <v>44586</v>
      </c>
      <c r="B341" s="21" t="s">
        <v>11517</v>
      </c>
      <c r="C341" s="21">
        <v>50</v>
      </c>
      <c r="D341" s="21"/>
      <c r="E341" s="21">
        <v>137.19999999999999</v>
      </c>
      <c r="F341" s="111"/>
      <c r="G341" s="14"/>
      <c r="H341" s="14"/>
      <c r="I341" s="14"/>
      <c r="J341" s="14"/>
      <c r="K341" s="14"/>
    </row>
    <row r="342" spans="1:11" x14ac:dyDescent="0.25">
      <c r="A342" s="20">
        <v>44586</v>
      </c>
      <c r="B342" s="21" t="s">
        <v>11518</v>
      </c>
      <c r="C342" s="21">
        <v>207</v>
      </c>
      <c r="D342" s="21"/>
      <c r="E342" s="21">
        <v>566.28</v>
      </c>
      <c r="F342" s="111"/>
      <c r="G342" s="14"/>
      <c r="H342" s="14"/>
      <c r="I342" s="14"/>
      <c r="J342" s="14"/>
      <c r="K342" s="14"/>
    </row>
    <row r="343" spans="1:11" x14ac:dyDescent="0.25">
      <c r="A343" s="20">
        <v>44586</v>
      </c>
      <c r="B343" s="21" t="s">
        <v>11519</v>
      </c>
      <c r="C343" s="21">
        <v>66</v>
      </c>
      <c r="D343" s="21"/>
      <c r="E343" s="21">
        <v>274</v>
      </c>
      <c r="F343" s="111"/>
      <c r="G343" s="14"/>
      <c r="H343" s="14"/>
      <c r="I343" s="14"/>
      <c r="J343" s="14"/>
      <c r="K343" s="14"/>
    </row>
    <row r="344" spans="1:11" x14ac:dyDescent="0.25">
      <c r="A344" s="20">
        <v>44586</v>
      </c>
      <c r="B344" s="21" t="s">
        <v>11522</v>
      </c>
      <c r="C344" s="21">
        <v>22</v>
      </c>
      <c r="D344" s="213">
        <v>60.27</v>
      </c>
      <c r="E344" s="60"/>
      <c r="F344" s="111"/>
      <c r="G344" s="14"/>
      <c r="H344" s="14"/>
      <c r="I344" s="14"/>
      <c r="J344" s="14"/>
      <c r="K344" s="14"/>
    </row>
    <row r="345" spans="1:11" x14ac:dyDescent="0.25">
      <c r="A345" s="20">
        <v>44586</v>
      </c>
      <c r="B345" s="21" t="s">
        <v>11523</v>
      </c>
      <c r="C345" s="21">
        <v>72</v>
      </c>
      <c r="D345" s="21"/>
      <c r="E345" s="213">
        <v>149.6</v>
      </c>
      <c r="F345" s="111"/>
      <c r="G345" s="14"/>
      <c r="H345" s="14"/>
      <c r="I345" s="14"/>
      <c r="J345" s="14"/>
      <c r="K345" s="14"/>
    </row>
    <row r="346" spans="1:11" x14ac:dyDescent="0.25">
      <c r="A346" s="20">
        <v>44586</v>
      </c>
      <c r="B346" s="21" t="s">
        <v>11524</v>
      </c>
      <c r="C346" s="21">
        <v>33</v>
      </c>
      <c r="D346" s="213">
        <v>78.349999999999994</v>
      </c>
      <c r="E346" s="60"/>
      <c r="F346" s="111"/>
      <c r="H346" s="14"/>
      <c r="I346" s="14"/>
      <c r="J346" s="14"/>
      <c r="K346" s="14"/>
    </row>
    <row r="347" spans="1:11" x14ac:dyDescent="0.25">
      <c r="A347" s="20">
        <v>44586</v>
      </c>
      <c r="B347" s="21" t="s">
        <v>11525</v>
      </c>
      <c r="C347" s="21">
        <v>100</v>
      </c>
      <c r="D347" s="21"/>
      <c r="E347" s="21">
        <v>274.39999999999998</v>
      </c>
      <c r="F347" s="111"/>
      <c r="G347" s="14"/>
      <c r="H347" s="14"/>
      <c r="I347" s="14"/>
      <c r="J347" s="14"/>
      <c r="K347" s="14"/>
    </row>
    <row r="348" spans="1:11" x14ac:dyDescent="0.25">
      <c r="A348" s="20">
        <v>44586</v>
      </c>
      <c r="B348" s="21" t="s">
        <v>11526</v>
      </c>
      <c r="C348" s="21">
        <v>10</v>
      </c>
      <c r="D348" s="21"/>
      <c r="E348" s="21">
        <v>57</v>
      </c>
      <c r="F348" s="111"/>
      <c r="G348" s="14"/>
      <c r="H348" s="14"/>
      <c r="I348" s="14"/>
      <c r="J348" s="14"/>
      <c r="K348" s="14"/>
    </row>
    <row r="349" spans="1:11" x14ac:dyDescent="0.25">
      <c r="A349" s="20">
        <v>44586</v>
      </c>
      <c r="B349" s="21" t="s">
        <v>11527</v>
      </c>
      <c r="C349" s="21">
        <v>45</v>
      </c>
      <c r="D349" s="21"/>
      <c r="E349" s="21">
        <v>111.6</v>
      </c>
      <c r="F349" s="111"/>
      <c r="G349" s="14"/>
      <c r="H349" s="14"/>
      <c r="I349" s="14"/>
      <c r="J349" s="14"/>
      <c r="K349" s="14"/>
    </row>
    <row r="350" spans="1:11" x14ac:dyDescent="0.25">
      <c r="A350" s="20">
        <v>44586</v>
      </c>
      <c r="B350" s="21" t="s">
        <v>11528</v>
      </c>
      <c r="C350" s="21">
        <v>22</v>
      </c>
      <c r="D350" s="21">
        <v>54.12</v>
      </c>
      <c r="E350" s="60"/>
      <c r="F350" s="111"/>
      <c r="G350" s="14"/>
      <c r="H350" s="14"/>
      <c r="I350" s="14"/>
      <c r="J350" s="14"/>
      <c r="K350" s="14"/>
    </row>
    <row r="351" spans="1:11" x14ac:dyDescent="0.25">
      <c r="A351" s="20">
        <v>44586</v>
      </c>
      <c r="B351" s="21" t="s">
        <v>11529</v>
      </c>
      <c r="C351" s="21">
        <v>25</v>
      </c>
      <c r="D351" s="21">
        <v>75.77</v>
      </c>
      <c r="E351" s="60"/>
      <c r="F351" s="111"/>
      <c r="G351" s="14"/>
      <c r="H351" s="14"/>
      <c r="I351" s="14"/>
      <c r="J351" s="14"/>
      <c r="K351" s="14"/>
    </row>
    <row r="352" spans="1:11" x14ac:dyDescent="0.25">
      <c r="A352" s="20">
        <v>44586</v>
      </c>
      <c r="B352" s="21" t="s">
        <v>11530</v>
      </c>
      <c r="C352" s="21">
        <v>37</v>
      </c>
      <c r="D352" s="21"/>
      <c r="E352" s="21">
        <v>88</v>
      </c>
      <c r="F352" s="111"/>
      <c r="G352" s="14"/>
      <c r="H352" s="14"/>
      <c r="I352" s="14"/>
      <c r="J352" s="14"/>
      <c r="K352" s="14"/>
    </row>
    <row r="353" spans="1:11" x14ac:dyDescent="0.25">
      <c r="A353" s="20">
        <v>44586</v>
      </c>
      <c r="B353" s="21" t="s">
        <v>11531</v>
      </c>
      <c r="C353" s="21">
        <v>2670</v>
      </c>
      <c r="D353" s="21"/>
      <c r="E353" s="60">
        <v>5599</v>
      </c>
      <c r="F353" s="292" t="s">
        <v>11589</v>
      </c>
      <c r="G353" s="14"/>
      <c r="H353" s="14"/>
      <c r="I353" s="14"/>
      <c r="J353" s="14"/>
      <c r="K353" s="14"/>
    </row>
    <row r="354" spans="1:11" x14ac:dyDescent="0.25">
      <c r="A354" s="20">
        <v>44586</v>
      </c>
      <c r="B354" s="21" t="s">
        <v>11532</v>
      </c>
      <c r="C354" s="21">
        <v>312</v>
      </c>
      <c r="D354" s="21"/>
      <c r="E354" s="21">
        <v>764.4</v>
      </c>
      <c r="F354" s="111"/>
      <c r="G354" s="14"/>
      <c r="H354" s="14"/>
      <c r="I354" s="14"/>
      <c r="J354" s="14"/>
      <c r="K354" s="14"/>
    </row>
    <row r="355" spans="1:11" x14ac:dyDescent="0.25">
      <c r="A355" s="20">
        <v>44586</v>
      </c>
      <c r="B355" s="21" t="s">
        <v>11533</v>
      </c>
      <c r="C355" s="21">
        <v>1001</v>
      </c>
      <c r="D355" s="21"/>
      <c r="E355" s="60">
        <v>2192.94</v>
      </c>
      <c r="F355" s="111"/>
      <c r="G355" s="14"/>
      <c r="H355" s="14"/>
      <c r="I355" s="14"/>
      <c r="J355" s="14"/>
      <c r="K355" s="14"/>
    </row>
    <row r="356" spans="1:11" x14ac:dyDescent="0.25">
      <c r="A356" s="20">
        <v>44586</v>
      </c>
      <c r="B356" s="21" t="s">
        <v>11534</v>
      </c>
      <c r="C356" s="21">
        <v>6000</v>
      </c>
      <c r="D356" s="21"/>
      <c r="E356" s="60">
        <v>10022.1</v>
      </c>
      <c r="F356" s="111"/>
      <c r="G356" s="14"/>
      <c r="H356" s="14"/>
      <c r="I356" s="14"/>
      <c r="J356" s="14"/>
      <c r="K356" s="14"/>
    </row>
    <row r="357" spans="1:11" x14ac:dyDescent="0.25">
      <c r="A357" s="20">
        <v>44586</v>
      </c>
      <c r="B357" s="21" t="s">
        <v>11535</v>
      </c>
      <c r="C357" s="21">
        <v>21</v>
      </c>
      <c r="D357" s="21"/>
      <c r="E357" s="21">
        <v>49</v>
      </c>
      <c r="F357" s="111"/>
      <c r="G357" s="14"/>
      <c r="H357" s="14"/>
      <c r="I357" s="14"/>
      <c r="J357" s="14"/>
      <c r="K357" s="14"/>
    </row>
    <row r="358" spans="1:11" x14ac:dyDescent="0.25">
      <c r="A358" s="20">
        <v>44586</v>
      </c>
      <c r="B358" s="21" t="s">
        <v>11536</v>
      </c>
      <c r="C358" s="21">
        <v>144</v>
      </c>
      <c r="D358" s="21"/>
      <c r="E358" s="21">
        <v>312.39999999999998</v>
      </c>
      <c r="F358" s="111"/>
      <c r="G358" s="14"/>
      <c r="H358" s="14"/>
      <c r="I358" s="14"/>
      <c r="J358" s="14"/>
      <c r="K358" s="14"/>
    </row>
    <row r="359" spans="1:11" x14ac:dyDescent="0.25">
      <c r="A359" s="20">
        <v>44586</v>
      </c>
      <c r="B359" s="21" t="s">
        <v>11537</v>
      </c>
      <c r="C359" s="21">
        <v>672</v>
      </c>
      <c r="D359" s="21"/>
      <c r="E359" s="60">
        <v>1724.8</v>
      </c>
      <c r="F359" s="111"/>
      <c r="G359" s="14"/>
      <c r="H359" s="14"/>
      <c r="I359" s="14"/>
      <c r="J359" s="14"/>
      <c r="K359" s="14"/>
    </row>
    <row r="360" spans="1:11" x14ac:dyDescent="0.25">
      <c r="A360" s="20">
        <v>44586</v>
      </c>
      <c r="B360" s="21" t="s">
        <v>11538</v>
      </c>
      <c r="C360" s="21">
        <v>0</v>
      </c>
      <c r="D360" s="21"/>
      <c r="E360" s="21">
        <v>30.89</v>
      </c>
      <c r="F360" s="111"/>
      <c r="G360" s="14"/>
      <c r="H360" s="14"/>
      <c r="I360" s="14"/>
      <c r="J360" s="14"/>
      <c r="K360" s="14"/>
    </row>
    <row r="361" spans="1:11" x14ac:dyDescent="0.25">
      <c r="A361" s="20">
        <v>44586</v>
      </c>
      <c r="B361" s="21" t="s">
        <v>11539</v>
      </c>
      <c r="C361" s="21">
        <v>92</v>
      </c>
      <c r="D361" s="21"/>
      <c r="E361" s="21">
        <v>489</v>
      </c>
      <c r="F361" s="111"/>
      <c r="G361" s="14"/>
      <c r="H361" s="14"/>
      <c r="I361" s="14"/>
      <c r="J361" s="14"/>
      <c r="K361" s="14"/>
    </row>
    <row r="362" spans="1:11" x14ac:dyDescent="0.25">
      <c r="A362" s="20">
        <v>44586</v>
      </c>
      <c r="B362" s="21" t="s">
        <v>11540</v>
      </c>
      <c r="C362" s="21">
        <v>22</v>
      </c>
      <c r="D362" s="21"/>
      <c r="E362" s="21">
        <v>44</v>
      </c>
      <c r="F362" s="111"/>
      <c r="G362" s="14"/>
      <c r="H362" s="14"/>
      <c r="I362" s="14"/>
      <c r="J362" s="14"/>
      <c r="K362" s="14"/>
    </row>
    <row r="363" spans="1:11" x14ac:dyDescent="0.25">
      <c r="A363" s="20">
        <v>44586</v>
      </c>
      <c r="B363" s="21" t="s">
        <v>11541</v>
      </c>
      <c r="C363" s="21">
        <v>150</v>
      </c>
      <c r="D363" s="21"/>
      <c r="E363" s="21">
        <v>325.85000000000002</v>
      </c>
      <c r="F363" s="111"/>
      <c r="G363" s="14"/>
      <c r="H363" s="14"/>
      <c r="I363" s="14"/>
      <c r="J363" s="14"/>
      <c r="K363" s="14"/>
    </row>
    <row r="364" spans="1:11" x14ac:dyDescent="0.25">
      <c r="A364" s="20">
        <v>44586</v>
      </c>
      <c r="B364" s="21" t="s">
        <v>11542</v>
      </c>
      <c r="C364" s="21">
        <v>114</v>
      </c>
      <c r="D364" s="21"/>
      <c r="E364" s="21">
        <v>271.60000000000002</v>
      </c>
      <c r="F364" s="111"/>
      <c r="G364" s="14"/>
      <c r="H364" s="14"/>
      <c r="I364" s="14"/>
      <c r="J364" s="14"/>
      <c r="K364" s="14"/>
    </row>
    <row r="365" spans="1:11" x14ac:dyDescent="0.25">
      <c r="A365" s="20">
        <v>44586</v>
      </c>
      <c r="B365" s="21" t="s">
        <v>11543</v>
      </c>
      <c r="C365" s="21">
        <v>92</v>
      </c>
      <c r="D365" s="21"/>
      <c r="E365" s="21">
        <v>181.3</v>
      </c>
      <c r="F365" s="111"/>
      <c r="G365" s="14"/>
      <c r="H365" s="14"/>
      <c r="I365" s="14"/>
      <c r="J365" s="14"/>
      <c r="K365" s="14"/>
    </row>
    <row r="366" spans="1:11" x14ac:dyDescent="0.25">
      <c r="A366" s="20">
        <v>44586</v>
      </c>
      <c r="B366" s="21" t="s">
        <v>11544</v>
      </c>
      <c r="C366" s="21">
        <v>48</v>
      </c>
      <c r="D366" s="21">
        <v>106.38</v>
      </c>
      <c r="E366" s="60"/>
      <c r="F366" s="111"/>
      <c r="H366" s="14"/>
      <c r="I366" s="14"/>
      <c r="J366" s="14"/>
      <c r="K366" s="14"/>
    </row>
    <row r="367" spans="1:11" x14ac:dyDescent="0.25">
      <c r="A367" s="20">
        <v>44586</v>
      </c>
      <c r="B367" s="21" t="s">
        <v>11545</v>
      </c>
      <c r="C367" s="21">
        <v>27</v>
      </c>
      <c r="D367" s="21">
        <v>81.86</v>
      </c>
      <c r="E367" s="60"/>
      <c r="F367" s="111"/>
      <c r="H367" s="14"/>
      <c r="I367" s="14"/>
      <c r="J367" s="14"/>
      <c r="K367" s="14"/>
    </row>
    <row r="368" spans="1:11" x14ac:dyDescent="0.25">
      <c r="A368" s="20">
        <v>44587</v>
      </c>
      <c r="B368" s="21" t="s">
        <v>11546</v>
      </c>
      <c r="C368" s="21">
        <v>22</v>
      </c>
      <c r="D368" s="21"/>
      <c r="E368" s="213">
        <v>37.4</v>
      </c>
      <c r="F368" s="111"/>
      <c r="G368" s="14"/>
      <c r="H368" s="14"/>
      <c r="I368" s="14"/>
      <c r="J368" s="14"/>
      <c r="K368" s="14"/>
    </row>
    <row r="369" spans="1:11" x14ac:dyDescent="0.25">
      <c r="A369" s="20">
        <v>44587</v>
      </c>
      <c r="B369" s="21" t="s">
        <v>11547</v>
      </c>
      <c r="C369" s="21">
        <v>42</v>
      </c>
      <c r="D369" s="21">
        <v>127.37</v>
      </c>
      <c r="E369" s="60"/>
      <c r="F369" s="111"/>
      <c r="G369" s="14"/>
      <c r="H369" s="14"/>
      <c r="I369" s="14"/>
      <c r="J369" s="14"/>
      <c r="K369" s="14"/>
    </row>
    <row r="370" spans="1:11" x14ac:dyDescent="0.25">
      <c r="A370" s="20">
        <v>44587</v>
      </c>
      <c r="B370" s="21" t="s">
        <v>11548</v>
      </c>
      <c r="C370" s="21">
        <v>30</v>
      </c>
      <c r="D370" s="21">
        <v>84.38</v>
      </c>
      <c r="E370" s="60"/>
      <c r="F370" s="111"/>
      <c r="G370" s="14"/>
      <c r="H370" s="14"/>
      <c r="I370" s="14"/>
      <c r="J370" s="14"/>
      <c r="K370" s="14"/>
    </row>
    <row r="371" spans="1:11" x14ac:dyDescent="0.25">
      <c r="A371" s="20">
        <v>44587</v>
      </c>
      <c r="B371" s="21" t="s">
        <v>11549</v>
      </c>
      <c r="C371" s="21">
        <v>20</v>
      </c>
      <c r="D371" s="21"/>
      <c r="E371" s="21">
        <v>93</v>
      </c>
      <c r="F371" s="111"/>
      <c r="G371" s="14"/>
      <c r="H371" s="14"/>
      <c r="I371" s="14"/>
      <c r="J371" s="14"/>
      <c r="K371" s="14"/>
    </row>
    <row r="372" spans="1:11" x14ac:dyDescent="0.25">
      <c r="A372" s="20">
        <v>44587</v>
      </c>
      <c r="B372" s="21" t="s">
        <v>11550</v>
      </c>
      <c r="C372" s="21">
        <v>30</v>
      </c>
      <c r="D372" s="21"/>
      <c r="E372" s="21">
        <v>69.3</v>
      </c>
      <c r="F372" s="111"/>
      <c r="G372" s="14"/>
      <c r="H372" s="14"/>
      <c r="I372" s="14"/>
      <c r="J372" s="14"/>
      <c r="K372" s="14"/>
    </row>
    <row r="373" spans="1:11" x14ac:dyDescent="0.25">
      <c r="A373" s="20">
        <v>44587</v>
      </c>
      <c r="B373" s="21" t="s">
        <v>11551</v>
      </c>
      <c r="C373" s="21">
        <v>52</v>
      </c>
      <c r="D373" s="213">
        <v>162.36000000000001</v>
      </c>
      <c r="E373" s="60"/>
      <c r="F373" s="111"/>
      <c r="G373" s="14"/>
      <c r="H373" s="14"/>
      <c r="I373" s="14"/>
      <c r="J373" s="14"/>
      <c r="K373" s="14"/>
    </row>
    <row r="374" spans="1:11" x14ac:dyDescent="0.25">
      <c r="A374" s="20">
        <v>44587</v>
      </c>
      <c r="B374" s="21" t="s">
        <v>11552</v>
      </c>
      <c r="C374" s="21">
        <v>210</v>
      </c>
      <c r="D374" s="21"/>
      <c r="E374" s="21">
        <v>480.2</v>
      </c>
      <c r="F374" s="111"/>
      <c r="G374" s="14"/>
      <c r="H374" s="14"/>
      <c r="I374" s="14"/>
      <c r="J374" s="14"/>
      <c r="K374" s="14"/>
    </row>
    <row r="375" spans="1:11" x14ac:dyDescent="0.25">
      <c r="A375" s="20">
        <v>44587</v>
      </c>
      <c r="B375" s="21" t="s">
        <v>11553</v>
      </c>
      <c r="C375" s="21">
        <v>54</v>
      </c>
      <c r="D375" s="21"/>
      <c r="E375" s="21">
        <v>112.7</v>
      </c>
      <c r="F375" s="111"/>
      <c r="G375" s="14"/>
      <c r="H375" s="14"/>
      <c r="I375" s="14"/>
      <c r="J375" s="14"/>
      <c r="K375" s="14"/>
    </row>
    <row r="376" spans="1:11" x14ac:dyDescent="0.25">
      <c r="A376" s="20">
        <v>44587</v>
      </c>
      <c r="B376" s="21" t="s">
        <v>11554</v>
      </c>
      <c r="C376" s="21">
        <v>756</v>
      </c>
      <c r="D376" s="21"/>
      <c r="E376" s="60">
        <v>1391.5</v>
      </c>
      <c r="F376" s="111"/>
      <c r="G376" s="14"/>
      <c r="H376" s="14"/>
      <c r="I376" s="14"/>
      <c r="J376" s="14"/>
      <c r="K376" s="14"/>
    </row>
    <row r="377" spans="1:11" x14ac:dyDescent="0.25">
      <c r="A377" s="20">
        <v>44587</v>
      </c>
      <c r="B377" s="21" t="s">
        <v>11555</v>
      </c>
      <c r="C377" s="21">
        <v>85</v>
      </c>
      <c r="D377" s="21"/>
      <c r="E377" s="21">
        <v>193.6</v>
      </c>
      <c r="F377" s="111"/>
      <c r="G377" s="14"/>
      <c r="H377" s="14"/>
      <c r="I377" s="14"/>
      <c r="J377" s="14"/>
      <c r="K377" s="14"/>
    </row>
    <row r="378" spans="1:11" x14ac:dyDescent="0.25">
      <c r="A378" s="20">
        <v>44587</v>
      </c>
      <c r="B378" s="21" t="s">
        <v>11556</v>
      </c>
      <c r="C378" s="21">
        <v>133</v>
      </c>
      <c r="D378" s="21"/>
      <c r="E378" s="21">
        <v>372.6</v>
      </c>
      <c r="F378" s="111"/>
      <c r="G378" s="14"/>
      <c r="H378" s="14"/>
      <c r="I378" s="14"/>
      <c r="J378" s="14"/>
      <c r="K378" s="14"/>
    </row>
    <row r="379" spans="1:11" x14ac:dyDescent="0.25">
      <c r="A379" s="20">
        <v>44587</v>
      </c>
      <c r="B379" s="21" t="s">
        <v>11557</v>
      </c>
      <c r="C379" s="21">
        <v>44</v>
      </c>
      <c r="D379" s="249">
        <v>146.12</v>
      </c>
      <c r="E379" s="60"/>
      <c r="F379" s="111"/>
      <c r="G379" s="14"/>
      <c r="H379" s="14"/>
      <c r="I379" s="14"/>
      <c r="J379" s="14"/>
      <c r="K379" s="14"/>
    </row>
    <row r="380" spans="1:11" x14ac:dyDescent="0.25">
      <c r="A380" s="20">
        <v>44587</v>
      </c>
      <c r="B380" s="21" t="s">
        <v>11558</v>
      </c>
      <c r="C380" s="21">
        <v>173</v>
      </c>
      <c r="D380" s="21"/>
      <c r="E380" s="21">
        <v>400.4</v>
      </c>
      <c r="F380" s="111"/>
      <c r="G380" s="14"/>
      <c r="H380" s="14"/>
      <c r="I380" s="14"/>
      <c r="J380" s="14"/>
      <c r="K380" s="14"/>
    </row>
    <row r="381" spans="1:11" x14ac:dyDescent="0.25">
      <c r="A381" s="20">
        <v>44587</v>
      </c>
      <c r="B381" s="21" t="s">
        <v>11559</v>
      </c>
      <c r="C381" s="21">
        <v>183</v>
      </c>
      <c r="D381" s="21"/>
      <c r="E381" s="21">
        <v>478.8</v>
      </c>
      <c r="F381" s="111"/>
      <c r="G381" s="14"/>
      <c r="H381" s="14"/>
      <c r="I381" s="14"/>
      <c r="J381" s="14"/>
      <c r="K381" s="14"/>
    </row>
    <row r="382" spans="1:11" x14ac:dyDescent="0.25">
      <c r="A382" s="20">
        <v>44587</v>
      </c>
      <c r="B382" s="21" t="s">
        <v>11560</v>
      </c>
      <c r="C382" s="21">
        <v>360</v>
      </c>
      <c r="D382" s="21"/>
      <c r="E382" s="21">
        <v>777.48</v>
      </c>
      <c r="F382" s="111"/>
      <c r="G382" s="14"/>
      <c r="H382" s="14"/>
      <c r="I382" s="14"/>
      <c r="J382" s="14"/>
      <c r="K382" s="14"/>
    </row>
    <row r="383" spans="1:11" x14ac:dyDescent="0.25">
      <c r="A383" s="20">
        <v>44587</v>
      </c>
      <c r="B383" s="21" t="s">
        <v>11561</v>
      </c>
      <c r="C383" s="21">
        <v>57</v>
      </c>
      <c r="D383" s="213">
        <v>156.94999999999999</v>
      </c>
      <c r="E383" s="60"/>
      <c r="F383" s="111"/>
      <c r="G383" s="14"/>
      <c r="H383" s="14"/>
      <c r="I383" s="14"/>
      <c r="J383" s="14"/>
      <c r="K383" s="14"/>
    </row>
    <row r="384" spans="1:11" x14ac:dyDescent="0.25">
      <c r="A384" s="20">
        <v>44587</v>
      </c>
      <c r="B384" s="21" t="s">
        <v>11562</v>
      </c>
      <c r="C384" s="21">
        <v>760</v>
      </c>
      <c r="D384" s="21"/>
      <c r="E384" s="60">
        <v>2026.64</v>
      </c>
      <c r="F384" s="111"/>
      <c r="G384" s="14"/>
      <c r="H384" s="14"/>
      <c r="I384" s="14"/>
      <c r="J384" s="14"/>
      <c r="K384" s="14"/>
    </row>
    <row r="385" spans="1:11" x14ac:dyDescent="0.25">
      <c r="A385" s="20">
        <v>44587</v>
      </c>
      <c r="B385" s="21" t="s">
        <v>11563</v>
      </c>
      <c r="C385" s="21">
        <v>20</v>
      </c>
      <c r="D385" s="21"/>
      <c r="E385" s="21">
        <v>93</v>
      </c>
      <c r="F385" s="111"/>
      <c r="G385" s="14"/>
      <c r="H385" s="14"/>
      <c r="I385" s="14"/>
      <c r="J385" s="14"/>
      <c r="K385" s="14"/>
    </row>
    <row r="386" spans="1:11" x14ac:dyDescent="0.25">
      <c r="A386" s="20">
        <v>44587</v>
      </c>
      <c r="B386" s="21" t="s">
        <v>11564</v>
      </c>
      <c r="C386" s="21">
        <v>42</v>
      </c>
      <c r="D386" s="21"/>
      <c r="E386" s="21">
        <v>93.1</v>
      </c>
      <c r="F386" s="111"/>
      <c r="H386" s="14"/>
      <c r="I386" s="14"/>
      <c r="J386" s="14"/>
      <c r="K386" s="14"/>
    </row>
    <row r="387" spans="1:11" x14ac:dyDescent="0.25">
      <c r="A387" s="20">
        <v>44587</v>
      </c>
      <c r="B387" s="21" t="s">
        <v>11565</v>
      </c>
      <c r="C387" s="21">
        <v>190</v>
      </c>
      <c r="D387" s="21">
        <v>518.32000000000005</v>
      </c>
      <c r="E387" s="60"/>
      <c r="F387" s="111"/>
      <c r="H387" s="14"/>
      <c r="I387" s="14"/>
      <c r="J387" s="14"/>
      <c r="K387" s="14"/>
    </row>
    <row r="388" spans="1:11" x14ac:dyDescent="0.25">
      <c r="A388" s="20">
        <v>44587</v>
      </c>
      <c r="B388" s="21" t="s">
        <v>11566</v>
      </c>
      <c r="C388" s="21">
        <v>50</v>
      </c>
      <c r="D388" s="21"/>
      <c r="E388" s="253">
        <v>117.6</v>
      </c>
      <c r="F388" s="111"/>
      <c r="G388" s="14"/>
      <c r="H388" s="14"/>
      <c r="I388" s="14"/>
      <c r="J388" s="14"/>
      <c r="K388" s="14"/>
    </row>
    <row r="389" spans="1:11" x14ac:dyDescent="0.25">
      <c r="A389" s="20">
        <v>44588</v>
      </c>
      <c r="B389" s="21" t="s">
        <v>11567</v>
      </c>
      <c r="C389" s="21">
        <v>80</v>
      </c>
      <c r="D389" s="253">
        <v>241.33</v>
      </c>
      <c r="E389" s="21"/>
      <c r="F389" s="111"/>
      <c r="G389" s="14"/>
      <c r="H389" s="14"/>
      <c r="I389" s="14"/>
      <c r="J389" s="14"/>
      <c r="K389" s="14"/>
    </row>
    <row r="390" spans="1:11" x14ac:dyDescent="0.25">
      <c r="A390" s="20">
        <v>44588</v>
      </c>
      <c r="B390" s="21" t="s">
        <v>11568</v>
      </c>
      <c r="C390" s="21">
        <v>31</v>
      </c>
      <c r="D390" s="253"/>
      <c r="E390" s="21">
        <v>66</v>
      </c>
      <c r="F390" s="111"/>
      <c r="G390" s="14"/>
      <c r="H390" s="14"/>
      <c r="I390" s="14"/>
      <c r="J390" s="14"/>
      <c r="K390" s="14"/>
    </row>
    <row r="391" spans="1:11" x14ac:dyDescent="0.25">
      <c r="A391" s="20">
        <v>44588</v>
      </c>
      <c r="B391" s="21" t="s">
        <v>11569</v>
      </c>
      <c r="C391" s="21">
        <v>347</v>
      </c>
      <c r="D391" s="21"/>
      <c r="E391" s="21">
        <v>990.6</v>
      </c>
      <c r="F391" s="14"/>
      <c r="G391" s="14"/>
      <c r="H391" s="14"/>
      <c r="I391" s="14"/>
      <c r="J391" s="14"/>
      <c r="K391" s="14"/>
    </row>
    <row r="392" spans="1:11" x14ac:dyDescent="0.25">
      <c r="A392" s="20">
        <v>44588</v>
      </c>
      <c r="B392" s="21" t="s">
        <v>11570</v>
      </c>
      <c r="C392" s="21">
        <v>31</v>
      </c>
      <c r="D392" s="253">
        <v>86.59</v>
      </c>
      <c r="E392" s="21"/>
      <c r="F392" s="14"/>
      <c r="G392" s="14"/>
      <c r="H392" s="14"/>
      <c r="I392" s="14"/>
      <c r="J392" s="14"/>
      <c r="K392" s="14"/>
    </row>
    <row r="393" spans="1:11" x14ac:dyDescent="0.25">
      <c r="A393" s="20">
        <v>44588</v>
      </c>
      <c r="B393" s="21" t="s">
        <v>11571</v>
      </c>
      <c r="C393" s="21">
        <v>96</v>
      </c>
      <c r="D393" s="21"/>
      <c r="E393" s="21">
        <v>196</v>
      </c>
      <c r="F393" s="287" t="s">
        <v>11588</v>
      </c>
      <c r="G393" s="14"/>
      <c r="H393" s="14"/>
      <c r="I393" s="14"/>
      <c r="J393" s="14"/>
      <c r="K393" s="14"/>
    </row>
    <row r="394" spans="1:11" x14ac:dyDescent="0.25">
      <c r="A394" s="20">
        <v>44588</v>
      </c>
      <c r="B394" s="21" t="s">
        <v>11572</v>
      </c>
      <c r="C394" s="21">
        <v>81</v>
      </c>
      <c r="D394" s="21"/>
      <c r="E394" s="21">
        <v>44</v>
      </c>
      <c r="F394" s="287" t="s">
        <v>11587</v>
      </c>
      <c r="G394" s="14"/>
      <c r="H394" s="14"/>
      <c r="I394" s="14"/>
      <c r="J394" s="14"/>
      <c r="K394" s="14"/>
    </row>
    <row r="395" spans="1:11" x14ac:dyDescent="0.25">
      <c r="A395" s="20">
        <v>44588</v>
      </c>
      <c r="B395" s="21" t="s">
        <v>11573</v>
      </c>
      <c r="C395" s="21">
        <v>48</v>
      </c>
      <c r="D395" s="253"/>
      <c r="E395" s="21">
        <v>102.9</v>
      </c>
      <c r="F395" s="14"/>
      <c r="G395" s="14"/>
    </row>
    <row r="396" spans="1:11" x14ac:dyDescent="0.25">
      <c r="A396" s="20">
        <v>44588</v>
      </c>
      <c r="B396" s="21" t="s">
        <v>11574</v>
      </c>
      <c r="C396" s="21">
        <v>23</v>
      </c>
      <c r="D396" s="21"/>
      <c r="E396" s="21">
        <v>48.4</v>
      </c>
      <c r="F396" s="14"/>
      <c r="G396" s="14"/>
      <c r="H396" s="14"/>
      <c r="I396" s="14"/>
      <c r="J396" s="14"/>
      <c r="K396" s="14"/>
    </row>
    <row r="397" spans="1:11" x14ac:dyDescent="0.25">
      <c r="A397" s="20">
        <v>44588</v>
      </c>
      <c r="B397" s="21" t="s">
        <v>11575</v>
      </c>
      <c r="C397" s="21">
        <v>11</v>
      </c>
      <c r="D397" s="253">
        <v>60.27</v>
      </c>
      <c r="E397" s="60"/>
      <c r="F397" s="14"/>
      <c r="G397" s="14"/>
      <c r="H397" s="14"/>
      <c r="I397" s="14"/>
      <c r="J397" s="14"/>
      <c r="K397" s="14"/>
    </row>
    <row r="398" spans="1:11" x14ac:dyDescent="0.25">
      <c r="A398" s="20">
        <v>44588</v>
      </c>
      <c r="B398" s="21" t="s">
        <v>11576</v>
      </c>
      <c r="C398" s="21">
        <v>15</v>
      </c>
      <c r="D398" s="21"/>
      <c r="E398" s="253">
        <v>48.4</v>
      </c>
      <c r="F398" s="14"/>
      <c r="G398" s="14"/>
      <c r="H398" s="14"/>
      <c r="I398" s="14"/>
      <c r="J398" s="14"/>
      <c r="K398" s="14"/>
    </row>
    <row r="399" spans="1:11" x14ac:dyDescent="0.25">
      <c r="A399" s="20">
        <v>44588</v>
      </c>
      <c r="B399" s="21" t="s">
        <v>11577</v>
      </c>
      <c r="C399" s="21">
        <v>46</v>
      </c>
      <c r="D399" s="253">
        <v>129.88999999999999</v>
      </c>
      <c r="E399" s="60"/>
      <c r="F399" s="14"/>
      <c r="G399" s="14"/>
      <c r="H399" s="14"/>
      <c r="I399" s="14"/>
      <c r="J399" s="14"/>
      <c r="K399" s="14"/>
    </row>
    <row r="400" spans="1:11" x14ac:dyDescent="0.25">
      <c r="A400" s="20">
        <v>44588</v>
      </c>
      <c r="B400" s="21" t="s">
        <v>11578</v>
      </c>
      <c r="C400" s="21">
        <v>66</v>
      </c>
      <c r="D400" s="21"/>
      <c r="E400" s="21">
        <v>149.6</v>
      </c>
      <c r="F400" s="14"/>
      <c r="G400" s="14"/>
      <c r="H400" s="14"/>
      <c r="I400" s="14"/>
      <c r="J400" s="14"/>
      <c r="K400" s="14"/>
    </row>
    <row r="401" spans="1:11" x14ac:dyDescent="0.25">
      <c r="A401" s="20">
        <v>44588</v>
      </c>
      <c r="B401" s="21" t="s">
        <v>11579</v>
      </c>
      <c r="C401" s="21">
        <v>76</v>
      </c>
      <c r="D401" s="21"/>
      <c r="E401" s="21">
        <v>162.80000000000001</v>
      </c>
      <c r="F401" s="14"/>
      <c r="G401" s="14"/>
      <c r="H401" s="14"/>
      <c r="I401" s="14"/>
      <c r="J401" s="14"/>
      <c r="K401" s="14"/>
    </row>
    <row r="402" spans="1:11" x14ac:dyDescent="0.25">
      <c r="A402" s="20">
        <v>44588</v>
      </c>
      <c r="B402" s="21" t="s">
        <v>11580</v>
      </c>
      <c r="C402" s="21">
        <v>64</v>
      </c>
      <c r="D402" s="21">
        <v>170.5</v>
      </c>
      <c r="E402" s="60"/>
      <c r="F402" s="14"/>
      <c r="G402" s="14"/>
    </row>
    <row r="403" spans="1:11" x14ac:dyDescent="0.25">
      <c r="A403" s="20">
        <v>44588</v>
      </c>
      <c r="B403" s="21" t="s">
        <v>11581</v>
      </c>
      <c r="C403" s="7">
        <v>70</v>
      </c>
      <c r="D403" s="21">
        <v>223</v>
      </c>
      <c r="E403" s="60"/>
      <c r="F403" s="14"/>
      <c r="G403" s="14"/>
    </row>
    <row r="404" spans="1:11" x14ac:dyDescent="0.25">
      <c r="A404" s="20">
        <v>44588</v>
      </c>
      <c r="B404" s="21" t="s">
        <v>11582</v>
      </c>
      <c r="C404" s="21">
        <v>80</v>
      </c>
      <c r="D404" s="21"/>
      <c r="E404" s="21">
        <v>196.2</v>
      </c>
      <c r="F404" s="14"/>
      <c r="G404" s="14"/>
    </row>
    <row r="405" spans="1:11" x14ac:dyDescent="0.25">
      <c r="A405" s="20">
        <v>44588</v>
      </c>
      <c r="B405" s="21" t="s">
        <v>11583</v>
      </c>
      <c r="C405" s="7">
        <v>22</v>
      </c>
      <c r="D405" s="21"/>
      <c r="E405" s="21">
        <v>44</v>
      </c>
      <c r="F405" s="14"/>
      <c r="G405" s="14"/>
    </row>
    <row r="406" spans="1:11" x14ac:dyDescent="0.25">
      <c r="A406" s="20">
        <v>44588</v>
      </c>
      <c r="B406" s="21" t="s">
        <v>11584</v>
      </c>
      <c r="C406" s="21">
        <v>100</v>
      </c>
      <c r="D406" s="21"/>
      <c r="E406" s="21">
        <v>215.6</v>
      </c>
      <c r="F406" s="14"/>
    </row>
    <row r="407" spans="1:11" x14ac:dyDescent="0.25">
      <c r="A407" s="20">
        <v>44588</v>
      </c>
      <c r="B407" s="21" t="s">
        <v>11585</v>
      </c>
      <c r="C407" s="21">
        <v>78</v>
      </c>
      <c r="D407" s="21"/>
      <c r="E407" s="21">
        <v>161.69999999999999</v>
      </c>
      <c r="F407" s="23"/>
    </row>
    <row r="408" spans="1:11" x14ac:dyDescent="0.25">
      <c r="A408" s="20">
        <v>44588</v>
      </c>
      <c r="B408" s="21" t="s">
        <v>11586</v>
      </c>
      <c r="C408" s="21">
        <v>20</v>
      </c>
      <c r="D408" s="21"/>
      <c r="E408" s="21">
        <v>44</v>
      </c>
      <c r="F408" s="23"/>
      <c r="G408" s="14"/>
    </row>
    <row r="409" spans="1:11" x14ac:dyDescent="0.25">
      <c r="A409" s="20">
        <v>44589</v>
      </c>
      <c r="B409" s="21" t="s">
        <v>11590</v>
      </c>
      <c r="C409" s="21">
        <v>237</v>
      </c>
      <c r="D409" s="21"/>
      <c r="E409" s="21">
        <v>689.43</v>
      </c>
      <c r="F409" s="14"/>
      <c r="G409" s="14"/>
    </row>
    <row r="410" spans="1:11" x14ac:dyDescent="0.25">
      <c r="A410" s="20">
        <v>44589</v>
      </c>
      <c r="B410" s="21" t="s">
        <v>11591</v>
      </c>
      <c r="C410" s="21">
        <v>25</v>
      </c>
      <c r="D410" s="21"/>
      <c r="E410" s="21">
        <v>240</v>
      </c>
      <c r="F410" s="14"/>
      <c r="G410" s="14"/>
    </row>
    <row r="411" spans="1:11" x14ac:dyDescent="0.25">
      <c r="A411" s="20">
        <v>44589</v>
      </c>
      <c r="B411" s="21" t="s">
        <v>11592</v>
      </c>
      <c r="C411" s="21">
        <v>65</v>
      </c>
      <c r="D411" s="253">
        <v>178.6</v>
      </c>
      <c r="E411" s="21"/>
      <c r="F411" s="14"/>
      <c r="G411" s="14"/>
    </row>
    <row r="412" spans="1:11" x14ac:dyDescent="0.25">
      <c r="A412" s="20">
        <v>44589</v>
      </c>
      <c r="B412" s="191" t="s">
        <v>11593</v>
      </c>
      <c r="C412" s="78"/>
      <c r="D412" s="21"/>
      <c r="E412" s="263">
        <v>224.4</v>
      </c>
      <c r="F412" s="287" t="s">
        <v>7994</v>
      </c>
      <c r="G412" s="14"/>
    </row>
    <row r="413" spans="1:11" x14ac:dyDescent="0.25">
      <c r="A413" s="20">
        <v>44589</v>
      </c>
      <c r="B413" s="21" t="s">
        <v>11594</v>
      </c>
      <c r="C413" s="21">
        <v>50</v>
      </c>
      <c r="D413" s="21"/>
      <c r="E413" s="21">
        <v>136.4</v>
      </c>
      <c r="F413" s="14"/>
      <c r="G413" s="14"/>
    </row>
    <row r="414" spans="1:11" x14ac:dyDescent="0.25">
      <c r="A414" s="20">
        <v>44589</v>
      </c>
      <c r="B414" s="21" t="s">
        <v>11595</v>
      </c>
      <c r="C414" s="21">
        <v>97</v>
      </c>
      <c r="D414" s="21"/>
      <c r="E414" s="21">
        <v>189.2</v>
      </c>
      <c r="F414" s="14"/>
      <c r="G414" s="14"/>
    </row>
    <row r="415" spans="1:11" x14ac:dyDescent="0.25">
      <c r="A415" s="20">
        <v>44589</v>
      </c>
      <c r="B415" s="21" t="s">
        <v>11596</v>
      </c>
      <c r="C415" s="21">
        <v>58</v>
      </c>
      <c r="D415" s="21"/>
      <c r="E415" s="21">
        <v>149.6</v>
      </c>
      <c r="F415" s="14"/>
      <c r="G415" s="14"/>
    </row>
    <row r="416" spans="1:11" x14ac:dyDescent="0.25">
      <c r="A416" s="20">
        <v>44589</v>
      </c>
      <c r="B416" s="21" t="s">
        <v>11597</v>
      </c>
      <c r="C416" s="21">
        <v>234</v>
      </c>
      <c r="D416" s="253">
        <v>599.26</v>
      </c>
      <c r="E416" s="21"/>
      <c r="F416" s="14"/>
      <c r="G416" s="14"/>
    </row>
    <row r="417" spans="1:7" x14ac:dyDescent="0.25">
      <c r="A417" s="20">
        <v>44589</v>
      </c>
      <c r="B417" s="21" t="s">
        <v>11598</v>
      </c>
      <c r="C417" s="21">
        <v>18</v>
      </c>
      <c r="D417" s="21"/>
      <c r="E417" s="21">
        <v>44</v>
      </c>
      <c r="F417" s="14"/>
      <c r="G417" s="14"/>
    </row>
    <row r="418" spans="1:7" x14ac:dyDescent="0.25">
      <c r="A418" s="20">
        <v>44589</v>
      </c>
      <c r="B418" s="21" t="s">
        <v>11599</v>
      </c>
      <c r="C418" s="21">
        <v>107</v>
      </c>
      <c r="D418" s="21"/>
      <c r="E418" s="21">
        <v>233.2</v>
      </c>
      <c r="F418" s="14"/>
      <c r="G418" s="14"/>
    </row>
    <row r="419" spans="1:7" x14ac:dyDescent="0.25">
      <c r="A419" s="20">
        <v>44589</v>
      </c>
      <c r="B419" s="21" t="s">
        <v>11600</v>
      </c>
      <c r="C419" s="21">
        <v>150</v>
      </c>
      <c r="D419" s="21"/>
      <c r="E419" s="21">
        <v>369.6</v>
      </c>
      <c r="F419" s="14"/>
      <c r="G419" s="14"/>
    </row>
    <row r="420" spans="1:7" x14ac:dyDescent="0.25">
      <c r="A420" s="20">
        <v>44589</v>
      </c>
      <c r="B420" s="21" t="s">
        <v>11601</v>
      </c>
      <c r="C420" s="21">
        <v>10</v>
      </c>
      <c r="D420" s="21"/>
      <c r="E420" s="21">
        <v>54.5</v>
      </c>
      <c r="F420" s="14"/>
      <c r="G420" s="14"/>
    </row>
    <row r="421" spans="1:7" x14ac:dyDescent="0.25">
      <c r="A421" s="20">
        <v>44589</v>
      </c>
      <c r="B421" s="21" t="s">
        <v>11602</v>
      </c>
      <c r="C421" s="21">
        <v>50</v>
      </c>
      <c r="D421" s="253">
        <v>151.54</v>
      </c>
      <c r="E421" s="21"/>
      <c r="F421" s="14"/>
      <c r="G421" s="14"/>
    </row>
    <row r="422" spans="1:7" x14ac:dyDescent="0.25">
      <c r="A422" s="20">
        <v>44589</v>
      </c>
      <c r="B422" s="21" t="s">
        <v>11603</v>
      </c>
      <c r="C422" s="21">
        <v>493</v>
      </c>
      <c r="D422" s="21"/>
      <c r="E422" s="253">
        <v>957.6</v>
      </c>
      <c r="F422" s="14"/>
      <c r="G422" s="14"/>
    </row>
    <row r="423" spans="1:7" x14ac:dyDescent="0.25">
      <c r="A423" s="20">
        <v>44589</v>
      </c>
      <c r="B423" s="21" t="s">
        <v>11604</v>
      </c>
      <c r="C423" s="21">
        <v>70</v>
      </c>
      <c r="D423" s="253">
        <v>132.59</v>
      </c>
      <c r="E423" s="21"/>
      <c r="F423" s="287" t="s">
        <v>11521</v>
      </c>
      <c r="G423" s="14"/>
    </row>
    <row r="424" spans="1:7" x14ac:dyDescent="0.25">
      <c r="A424" s="20">
        <v>44589</v>
      </c>
      <c r="B424" s="21" t="s">
        <v>11605</v>
      </c>
      <c r="C424" s="21">
        <v>168</v>
      </c>
      <c r="D424" s="21"/>
      <c r="E424" s="253">
        <v>431.2</v>
      </c>
      <c r="F424" s="14"/>
      <c r="G424" s="14"/>
    </row>
    <row r="425" spans="1:7" x14ac:dyDescent="0.25">
      <c r="A425" s="20">
        <v>44589</v>
      </c>
      <c r="B425" s="21" t="s">
        <v>11606</v>
      </c>
      <c r="C425" s="21">
        <v>17</v>
      </c>
      <c r="D425" s="253">
        <v>67.040000000000006</v>
      </c>
      <c r="E425" s="60"/>
      <c r="F425" s="14"/>
      <c r="G425" s="14"/>
    </row>
    <row r="426" spans="1:7" x14ac:dyDescent="0.25">
      <c r="A426" s="20">
        <v>44589</v>
      </c>
      <c r="B426" s="21" t="s">
        <v>11607</v>
      </c>
      <c r="C426" s="21">
        <v>48</v>
      </c>
      <c r="D426" s="21"/>
      <c r="E426" s="21">
        <v>127.8</v>
      </c>
      <c r="F426" s="14"/>
    </row>
    <row r="427" spans="1:7" x14ac:dyDescent="0.25">
      <c r="A427" s="20">
        <v>44592</v>
      </c>
      <c r="B427" s="21" t="s">
        <v>11608</v>
      </c>
      <c r="C427" s="21">
        <v>70</v>
      </c>
      <c r="D427" s="21"/>
      <c r="E427" s="21">
        <v>145.19999999999999</v>
      </c>
      <c r="F427" s="23"/>
    </row>
    <row r="428" spans="1:7" x14ac:dyDescent="0.25">
      <c r="A428" s="20">
        <v>44592</v>
      </c>
      <c r="B428" s="21" t="s">
        <v>11609</v>
      </c>
      <c r="C428" s="21">
        <v>184</v>
      </c>
      <c r="D428" s="21"/>
      <c r="E428" s="21">
        <v>413.6</v>
      </c>
      <c r="F428" s="23"/>
      <c r="G428" s="14"/>
    </row>
    <row r="429" spans="1:7" x14ac:dyDescent="0.25">
      <c r="A429" s="20">
        <v>44592</v>
      </c>
      <c r="B429" s="21" t="s">
        <v>11610</v>
      </c>
      <c r="C429" s="21">
        <v>53</v>
      </c>
      <c r="D429" s="21"/>
      <c r="E429" s="21">
        <v>122.5</v>
      </c>
      <c r="F429" s="14"/>
      <c r="G429" s="14"/>
    </row>
    <row r="430" spans="1:7" x14ac:dyDescent="0.25">
      <c r="A430" s="20">
        <v>44592</v>
      </c>
      <c r="B430" s="21" t="s">
        <v>11611</v>
      </c>
      <c r="C430" s="21">
        <v>25</v>
      </c>
      <c r="D430" s="21"/>
      <c r="E430" s="21">
        <v>61.6</v>
      </c>
      <c r="F430" s="14"/>
      <c r="G430" s="14"/>
    </row>
    <row r="431" spans="1:7" x14ac:dyDescent="0.25">
      <c r="A431" s="20">
        <v>44592</v>
      </c>
      <c r="B431" s="21" t="s">
        <v>11612</v>
      </c>
      <c r="C431" s="21">
        <v>208</v>
      </c>
      <c r="D431" s="21"/>
      <c r="E431" s="21">
        <v>437.1</v>
      </c>
      <c r="F431" s="14"/>
      <c r="G431" s="14"/>
    </row>
    <row r="432" spans="1:7" x14ac:dyDescent="0.25">
      <c r="A432" s="20">
        <v>44592</v>
      </c>
      <c r="B432" s="21" t="s">
        <v>11613</v>
      </c>
      <c r="C432" s="21">
        <v>50</v>
      </c>
      <c r="D432" s="21"/>
      <c r="E432" s="21">
        <v>108.3</v>
      </c>
      <c r="F432" s="14"/>
      <c r="G432" s="14"/>
    </row>
    <row r="433" spans="1:7" x14ac:dyDescent="0.25">
      <c r="A433" s="20">
        <v>44592</v>
      </c>
      <c r="B433" s="21" t="s">
        <v>11614</v>
      </c>
      <c r="C433" s="21">
        <v>27</v>
      </c>
      <c r="D433" s="21"/>
      <c r="E433" s="21">
        <v>52.8</v>
      </c>
      <c r="F433" s="14"/>
      <c r="G433" s="14"/>
    </row>
    <row r="434" spans="1:7" x14ac:dyDescent="0.25">
      <c r="A434" s="20">
        <v>44592</v>
      </c>
      <c r="B434" s="21" t="s">
        <v>11615</v>
      </c>
      <c r="C434" s="21">
        <v>75</v>
      </c>
      <c r="D434" s="21"/>
      <c r="E434" s="21">
        <v>184.8</v>
      </c>
      <c r="F434" s="14"/>
      <c r="G434" s="14"/>
    </row>
    <row r="435" spans="1:7" x14ac:dyDescent="0.25">
      <c r="A435" s="20">
        <v>44592</v>
      </c>
      <c r="B435" s="21" t="s">
        <v>11616</v>
      </c>
      <c r="C435" s="21">
        <v>27</v>
      </c>
      <c r="D435" s="21"/>
      <c r="E435" s="21">
        <v>66</v>
      </c>
      <c r="F435" s="14"/>
      <c r="G435" s="14"/>
    </row>
    <row r="436" spans="1:7" x14ac:dyDescent="0.25">
      <c r="A436" s="20">
        <v>44592</v>
      </c>
      <c r="B436" s="21" t="s">
        <v>11617</v>
      </c>
      <c r="C436" s="21">
        <v>37</v>
      </c>
      <c r="D436" s="21"/>
      <c r="E436" s="21">
        <v>83.6</v>
      </c>
      <c r="F436" s="14"/>
      <c r="G436" s="14"/>
    </row>
    <row r="437" spans="1:7" x14ac:dyDescent="0.25">
      <c r="A437" s="20">
        <v>44592</v>
      </c>
      <c r="B437" s="21" t="s">
        <v>11618</v>
      </c>
      <c r="C437" s="21">
        <v>75</v>
      </c>
      <c r="D437" s="21"/>
      <c r="E437" s="21">
        <v>154</v>
      </c>
      <c r="F437" s="14"/>
      <c r="G437" s="14"/>
    </row>
    <row r="438" spans="1:7" x14ac:dyDescent="0.25">
      <c r="A438" s="20">
        <v>44592</v>
      </c>
      <c r="B438" s="21" t="s">
        <v>11619</v>
      </c>
      <c r="C438" s="21">
        <v>60</v>
      </c>
      <c r="D438" s="21"/>
      <c r="E438" s="21">
        <v>132.30000000000001</v>
      </c>
      <c r="F438" s="14"/>
      <c r="G438" s="14"/>
    </row>
    <row r="439" spans="1:7" x14ac:dyDescent="0.25">
      <c r="A439" s="20">
        <v>44592</v>
      </c>
      <c r="B439" s="21" t="s">
        <v>11620</v>
      </c>
      <c r="C439" s="21">
        <v>24</v>
      </c>
      <c r="D439" s="21"/>
      <c r="E439" s="21">
        <v>49</v>
      </c>
      <c r="F439" s="14"/>
      <c r="G439" s="14"/>
    </row>
    <row r="440" spans="1:7" x14ac:dyDescent="0.25">
      <c r="A440" s="20">
        <v>44592</v>
      </c>
      <c r="B440" s="21" t="s">
        <v>11621</v>
      </c>
      <c r="C440" s="21">
        <v>90</v>
      </c>
      <c r="D440" s="21"/>
      <c r="E440" s="21">
        <v>200.9</v>
      </c>
      <c r="F440" s="14"/>
      <c r="G440" s="14"/>
    </row>
    <row r="441" spans="1:7" x14ac:dyDescent="0.25">
      <c r="A441" s="20">
        <v>44592</v>
      </c>
      <c r="B441" s="21" t="s">
        <v>11622</v>
      </c>
      <c r="C441" s="21">
        <v>75</v>
      </c>
      <c r="D441" s="253">
        <v>253.13</v>
      </c>
      <c r="E441" s="60"/>
      <c r="F441" s="14"/>
      <c r="G441" s="14"/>
    </row>
    <row r="442" spans="1:7" x14ac:dyDescent="0.25">
      <c r="A442" s="20">
        <v>44592</v>
      </c>
      <c r="B442" s="21" t="s">
        <v>11623</v>
      </c>
      <c r="C442" s="67">
        <v>24</v>
      </c>
      <c r="D442" s="21"/>
      <c r="E442" s="21">
        <v>61.6</v>
      </c>
      <c r="F442" s="14"/>
      <c r="G442" s="14"/>
    </row>
    <row r="443" spans="1:7" x14ac:dyDescent="0.25">
      <c r="A443" s="20">
        <v>44592</v>
      </c>
      <c r="B443" s="184" t="s">
        <v>11624</v>
      </c>
      <c r="C443" s="21">
        <v>31</v>
      </c>
      <c r="D443" s="206"/>
      <c r="E443" s="21">
        <v>57.2</v>
      </c>
      <c r="F443" s="14"/>
      <c r="G443" s="14"/>
    </row>
    <row r="444" spans="1:7" x14ac:dyDescent="0.25">
      <c r="A444" s="20">
        <v>44592</v>
      </c>
      <c r="B444" s="184" t="s">
        <v>11625</v>
      </c>
      <c r="C444" s="21">
        <v>798</v>
      </c>
      <c r="D444" s="206"/>
      <c r="E444" s="60">
        <v>1533.4</v>
      </c>
      <c r="F444" s="14"/>
      <c r="G444" s="14"/>
    </row>
    <row r="445" spans="1:7" x14ac:dyDescent="0.25">
      <c r="A445" s="20">
        <v>44592</v>
      </c>
      <c r="B445" s="21" t="s">
        <v>11626</v>
      </c>
      <c r="C445" s="21">
        <v>1170</v>
      </c>
      <c r="D445" s="21"/>
      <c r="E445" s="60">
        <v>2108.48</v>
      </c>
      <c r="F445" s="14"/>
      <c r="G445" s="14"/>
    </row>
    <row r="446" spans="1:7" x14ac:dyDescent="0.25">
      <c r="A446" s="20">
        <v>44592</v>
      </c>
      <c r="B446" s="21" t="s">
        <v>11627</v>
      </c>
      <c r="C446" s="21">
        <v>110</v>
      </c>
      <c r="D446" s="21"/>
      <c r="E446" s="21">
        <v>224.4</v>
      </c>
      <c r="F446" s="14"/>
    </row>
    <row r="447" spans="1:7" x14ac:dyDescent="0.25">
      <c r="A447" s="20">
        <v>44592</v>
      </c>
      <c r="B447" s="21" t="s">
        <v>11628</v>
      </c>
      <c r="C447" s="21">
        <v>36</v>
      </c>
      <c r="D447" s="21"/>
      <c r="E447" s="21">
        <v>92.4</v>
      </c>
      <c r="F447" s="23"/>
    </row>
    <row r="448" spans="1:7" x14ac:dyDescent="0.25">
      <c r="A448" s="20">
        <v>44592</v>
      </c>
      <c r="B448" s="21" t="s">
        <v>11629</v>
      </c>
      <c r="C448" s="21">
        <v>40</v>
      </c>
      <c r="D448" s="21"/>
      <c r="E448" s="21">
        <v>79.2</v>
      </c>
      <c r="F448" s="23"/>
      <c r="G448" s="14"/>
    </row>
    <row r="449" spans="1:7" x14ac:dyDescent="0.25">
      <c r="A449" s="20">
        <v>44592</v>
      </c>
      <c r="B449" s="21" t="s">
        <v>11630</v>
      </c>
      <c r="C449" s="21">
        <v>1071</v>
      </c>
      <c r="D449" s="21"/>
      <c r="E449" s="60">
        <v>2053.2600000000002</v>
      </c>
      <c r="F449" s="14"/>
      <c r="G449" s="14"/>
    </row>
    <row r="450" spans="1:7" x14ac:dyDescent="0.25">
      <c r="A450" s="20">
        <v>44592</v>
      </c>
      <c r="B450" s="21" t="s">
        <v>11631</v>
      </c>
      <c r="C450" s="21">
        <v>17</v>
      </c>
      <c r="D450" s="21"/>
      <c r="E450" s="21">
        <v>36.299999999999997</v>
      </c>
      <c r="F450" s="14"/>
      <c r="G450" s="14"/>
    </row>
    <row r="451" spans="1:7" x14ac:dyDescent="0.25">
      <c r="A451" s="20">
        <v>44592</v>
      </c>
      <c r="B451" s="21" t="s">
        <v>11632</v>
      </c>
      <c r="C451" s="21">
        <v>43</v>
      </c>
      <c r="D451" s="213">
        <v>140.71</v>
      </c>
      <c r="E451" s="60"/>
      <c r="F451" s="14"/>
      <c r="G451" s="14"/>
    </row>
    <row r="452" spans="1:7" x14ac:dyDescent="0.25">
      <c r="A452" s="20">
        <v>44592</v>
      </c>
      <c r="B452" s="21" t="s">
        <v>11633</v>
      </c>
      <c r="C452" s="21">
        <v>442</v>
      </c>
      <c r="D452" s="21"/>
      <c r="E452" s="21">
        <v>906.84</v>
      </c>
      <c r="F452" s="14"/>
      <c r="G452" s="14"/>
    </row>
    <row r="453" spans="1:7" x14ac:dyDescent="0.25">
      <c r="A453" s="20">
        <v>44592</v>
      </c>
      <c r="B453" s="149" t="s">
        <v>11634</v>
      </c>
      <c r="C453" s="21">
        <v>911</v>
      </c>
      <c r="D453" s="21"/>
      <c r="E453" s="60">
        <v>1749.3</v>
      </c>
      <c r="F453" s="14"/>
      <c r="G453" s="14"/>
    </row>
    <row r="454" spans="1:7" x14ac:dyDescent="0.25">
      <c r="A454" s="20">
        <v>44592</v>
      </c>
      <c r="B454" s="149" t="s">
        <v>11635</v>
      </c>
      <c r="C454" s="21">
        <v>126</v>
      </c>
      <c r="D454" s="21"/>
      <c r="E454" s="21">
        <v>308</v>
      </c>
      <c r="F454" s="14"/>
      <c r="G454" s="14"/>
    </row>
    <row r="455" spans="1:7" x14ac:dyDescent="0.25">
      <c r="A455" s="20">
        <v>44592</v>
      </c>
      <c r="B455" s="149" t="s">
        <v>11636</v>
      </c>
      <c r="C455" s="21">
        <v>141</v>
      </c>
      <c r="D455" s="21"/>
      <c r="E455" s="21">
        <v>298.2</v>
      </c>
      <c r="F455" s="14"/>
      <c r="G455" s="14"/>
    </row>
    <row r="456" spans="1:7" x14ac:dyDescent="0.25">
      <c r="A456" s="20">
        <v>44592</v>
      </c>
      <c r="B456" s="21" t="s">
        <v>11637</v>
      </c>
      <c r="C456" s="21">
        <v>75</v>
      </c>
      <c r="D456" s="213">
        <v>227.3</v>
      </c>
      <c r="E456" s="60"/>
      <c r="F456" s="14"/>
      <c r="G456" s="14"/>
    </row>
    <row r="457" spans="1:7" x14ac:dyDescent="0.25">
      <c r="A457" s="20">
        <v>44592</v>
      </c>
      <c r="B457" s="149" t="s">
        <v>11638</v>
      </c>
      <c r="C457" s="21">
        <v>112</v>
      </c>
      <c r="D457" s="21"/>
      <c r="E457" s="213">
        <v>215.6</v>
      </c>
      <c r="F457" s="14"/>
      <c r="G457" s="14"/>
    </row>
    <row r="458" spans="1:7" x14ac:dyDescent="0.25">
      <c r="A458" s="20">
        <v>44592</v>
      </c>
      <c r="B458" s="21" t="s">
        <v>11639</v>
      </c>
      <c r="C458" s="21">
        <v>140</v>
      </c>
      <c r="D458" s="213">
        <v>237.64</v>
      </c>
      <c r="E458" s="60"/>
      <c r="F458" s="14"/>
      <c r="G458" s="14"/>
    </row>
    <row r="459" spans="1:7" x14ac:dyDescent="0.25">
      <c r="A459" s="20">
        <v>44592</v>
      </c>
      <c r="B459" s="21" t="s">
        <v>11640</v>
      </c>
      <c r="C459" s="21">
        <v>210</v>
      </c>
      <c r="D459" s="21"/>
      <c r="E459" s="213">
        <v>411.6</v>
      </c>
      <c r="F459" s="14"/>
      <c r="G459" s="14"/>
    </row>
    <row r="460" spans="1:7" x14ac:dyDescent="0.25">
      <c r="A460" s="20">
        <v>44593</v>
      </c>
      <c r="B460" s="21" t="s">
        <v>11641</v>
      </c>
      <c r="C460" s="21">
        <v>54</v>
      </c>
      <c r="D460" s="21"/>
      <c r="E460" s="253">
        <v>176.4</v>
      </c>
      <c r="F460" s="14"/>
      <c r="G460" s="14"/>
    </row>
    <row r="461" spans="1:7" x14ac:dyDescent="0.25">
      <c r="A461" s="20">
        <v>44593</v>
      </c>
      <c r="B461" s="21" t="s">
        <v>11642</v>
      </c>
      <c r="C461" s="21">
        <v>32</v>
      </c>
      <c r="D461" s="21">
        <v>100.55</v>
      </c>
      <c r="E461" s="60"/>
      <c r="F461" s="14"/>
      <c r="G461" s="14"/>
    </row>
    <row r="462" spans="1:7" x14ac:dyDescent="0.25">
      <c r="A462" s="20">
        <v>44593</v>
      </c>
      <c r="B462" s="21" t="s">
        <v>11643</v>
      </c>
      <c r="C462" s="21">
        <v>1096</v>
      </c>
      <c r="D462" s="60">
        <v>2663.52</v>
      </c>
      <c r="E462" s="60"/>
      <c r="F462" s="14"/>
      <c r="G462" s="14"/>
    </row>
    <row r="463" spans="1:7" x14ac:dyDescent="0.25">
      <c r="A463" s="20">
        <v>44593</v>
      </c>
      <c r="B463" s="21" t="s">
        <v>11647</v>
      </c>
      <c r="C463" s="21">
        <v>133</v>
      </c>
      <c r="D463" s="21"/>
      <c r="E463" s="21">
        <v>338.8</v>
      </c>
      <c r="F463" s="14"/>
      <c r="G463" s="14"/>
    </row>
    <row r="464" spans="1:7" x14ac:dyDescent="0.25">
      <c r="A464" s="20">
        <v>44593</v>
      </c>
      <c r="B464" s="21" t="s">
        <v>11653</v>
      </c>
      <c r="C464" s="21">
        <v>36</v>
      </c>
      <c r="D464" s="253">
        <v>102.46</v>
      </c>
      <c r="E464" s="21"/>
      <c r="F464" s="14"/>
      <c r="G464" s="14"/>
    </row>
    <row r="465" spans="1:7" x14ac:dyDescent="0.25">
      <c r="A465" s="20">
        <v>44593</v>
      </c>
      <c r="B465" s="21" t="s">
        <v>11654</v>
      </c>
      <c r="C465" s="21">
        <v>247</v>
      </c>
      <c r="D465" s="21"/>
      <c r="E465" s="253">
        <v>488.4</v>
      </c>
      <c r="F465" s="14"/>
      <c r="G465" s="14"/>
    </row>
    <row r="466" spans="1:7" x14ac:dyDescent="0.25">
      <c r="A466" s="20">
        <v>44593</v>
      </c>
      <c r="B466" s="21" t="s">
        <v>11656</v>
      </c>
      <c r="C466" s="21">
        <v>60</v>
      </c>
      <c r="D466" s="294"/>
      <c r="E466" s="253">
        <v>137.19999999999999</v>
      </c>
      <c r="F466" s="14"/>
    </row>
    <row r="467" spans="1:7" x14ac:dyDescent="0.25">
      <c r="A467" s="20">
        <v>44593</v>
      </c>
      <c r="B467" s="21" t="s">
        <v>11663</v>
      </c>
      <c r="C467" s="21">
        <v>202</v>
      </c>
      <c r="D467" s="253">
        <v>538.21</v>
      </c>
      <c r="E467" s="21"/>
      <c r="F467" s="23"/>
    </row>
    <row r="468" spans="1:7" x14ac:dyDescent="0.25">
      <c r="A468" s="20">
        <v>44593</v>
      </c>
      <c r="B468" s="21" t="s">
        <v>11664</v>
      </c>
      <c r="C468" s="21">
        <v>150</v>
      </c>
      <c r="D468" s="21"/>
      <c r="E468" s="21">
        <v>420</v>
      </c>
      <c r="F468" s="23"/>
      <c r="G468" s="14"/>
    </row>
    <row r="469" spans="1:7" x14ac:dyDescent="0.25">
      <c r="A469" s="20">
        <v>44594</v>
      </c>
      <c r="B469" s="21" t="s">
        <v>11679</v>
      </c>
      <c r="C469" s="21">
        <v>549</v>
      </c>
      <c r="D469" s="21"/>
      <c r="E469" s="254">
        <v>1216.32</v>
      </c>
      <c r="F469" s="14"/>
      <c r="G469" s="14"/>
    </row>
    <row r="470" spans="1:7" x14ac:dyDescent="0.25">
      <c r="A470" s="20">
        <v>44594</v>
      </c>
      <c r="B470" s="21" t="s">
        <v>11689</v>
      </c>
      <c r="C470" s="21">
        <v>140</v>
      </c>
      <c r="D470" s="21"/>
      <c r="E470" s="21">
        <v>330.22</v>
      </c>
      <c r="F470" s="14"/>
      <c r="G470" s="14"/>
    </row>
    <row r="471" spans="1:7" x14ac:dyDescent="0.25">
      <c r="A471" s="20">
        <v>44594</v>
      </c>
      <c r="B471" s="21" t="s">
        <v>11690</v>
      </c>
      <c r="C471" s="21">
        <v>680</v>
      </c>
      <c r="D471" s="21"/>
      <c r="E471" s="60">
        <v>1100</v>
      </c>
      <c r="F471" s="14"/>
      <c r="G471" s="14"/>
    </row>
    <row r="472" spans="1:7" x14ac:dyDescent="0.25">
      <c r="A472" s="20">
        <v>44594</v>
      </c>
      <c r="B472" s="21" t="s">
        <v>11691</v>
      </c>
      <c r="C472" s="21">
        <v>350</v>
      </c>
      <c r="D472" s="21"/>
      <c r="E472" s="21">
        <v>622.82000000000005</v>
      </c>
      <c r="F472" s="14"/>
      <c r="G472" s="14"/>
    </row>
    <row r="473" spans="1:7" x14ac:dyDescent="0.25">
      <c r="A473" s="20">
        <v>44594</v>
      </c>
      <c r="B473" s="21" t="s">
        <v>11696</v>
      </c>
      <c r="C473" s="21">
        <v>1499</v>
      </c>
      <c r="D473" s="21"/>
      <c r="E473" s="60">
        <v>2131.5</v>
      </c>
      <c r="F473" s="14"/>
      <c r="G473" s="14"/>
    </row>
    <row r="474" spans="1:7" x14ac:dyDescent="0.25">
      <c r="A474" s="20">
        <v>44594</v>
      </c>
      <c r="B474" s="21" t="s">
        <v>11701</v>
      </c>
      <c r="C474" s="21">
        <v>140</v>
      </c>
      <c r="D474" s="21"/>
      <c r="E474" s="21">
        <v>294</v>
      </c>
      <c r="F474" s="14"/>
      <c r="G474" s="14"/>
    </row>
    <row r="475" spans="1:7" x14ac:dyDescent="0.25">
      <c r="A475" s="20">
        <v>44595</v>
      </c>
      <c r="B475" s="21" t="s">
        <v>11717</v>
      </c>
      <c r="C475" s="21" t="s">
        <v>11736</v>
      </c>
      <c r="D475" s="21"/>
      <c r="E475" s="60">
        <v>2485.12</v>
      </c>
      <c r="F475" s="14"/>
      <c r="G475" s="14"/>
    </row>
    <row r="476" spans="1:7" x14ac:dyDescent="0.25">
      <c r="A476" s="20">
        <v>44596</v>
      </c>
      <c r="B476" s="21" t="s">
        <v>11741</v>
      </c>
      <c r="C476" s="21">
        <v>2500</v>
      </c>
      <c r="D476" s="253"/>
      <c r="E476" s="60">
        <v>4065.6</v>
      </c>
      <c r="F476" s="14"/>
      <c r="G476" s="14"/>
    </row>
    <row r="477" spans="1:7" x14ac:dyDescent="0.25">
      <c r="A477" s="20">
        <v>44599</v>
      </c>
      <c r="B477" s="295" t="s">
        <v>11765</v>
      </c>
      <c r="C477" s="295">
        <v>232</v>
      </c>
      <c r="D477" s="295"/>
      <c r="E477" s="295">
        <v>446.4</v>
      </c>
      <c r="F477" s="14"/>
      <c r="G477" s="14"/>
    </row>
    <row r="478" spans="1:7" x14ac:dyDescent="0.25">
      <c r="A478" s="20">
        <v>44599</v>
      </c>
      <c r="B478" s="295" t="s">
        <v>11779</v>
      </c>
      <c r="C478" s="295">
        <v>805</v>
      </c>
      <c r="D478" s="295"/>
      <c r="E478" s="295">
        <v>1591.92</v>
      </c>
      <c r="F478" s="14"/>
      <c r="G478" s="14"/>
    </row>
    <row r="479" spans="1:7" x14ac:dyDescent="0.25">
      <c r="A479" s="20">
        <v>44601</v>
      </c>
      <c r="B479" s="21" t="s">
        <v>11804</v>
      </c>
      <c r="C479" s="112">
        <v>466</v>
      </c>
      <c r="D479" s="21"/>
      <c r="E479" s="60">
        <v>1581</v>
      </c>
      <c r="F479" s="14"/>
      <c r="G479" s="14"/>
    </row>
    <row r="480" spans="1:7" x14ac:dyDescent="0.25">
      <c r="A480" s="83">
        <v>44601</v>
      </c>
      <c r="B480" s="67" t="s">
        <v>11821</v>
      </c>
      <c r="C480" s="216">
        <v>29</v>
      </c>
      <c r="D480" s="112">
        <v>66.3</v>
      </c>
      <c r="E480" s="60"/>
      <c r="F480" s="14"/>
      <c r="G480" s="14"/>
    </row>
    <row r="481" spans="1:7" x14ac:dyDescent="0.25">
      <c r="A481" s="250">
        <v>44603</v>
      </c>
      <c r="B481" s="296" t="s">
        <v>11870</v>
      </c>
      <c r="C481" s="298">
        <v>1633</v>
      </c>
      <c r="D481" s="296"/>
      <c r="E481" s="296">
        <v>2969.16</v>
      </c>
      <c r="F481" s="14"/>
      <c r="G481" s="14"/>
    </row>
    <row r="482" spans="1:7" x14ac:dyDescent="0.25">
      <c r="A482" s="6">
        <v>44613</v>
      </c>
      <c r="B482" s="7" t="s">
        <v>12002</v>
      </c>
      <c r="C482" s="21">
        <v>380</v>
      </c>
      <c r="D482" s="7"/>
      <c r="E482" s="7">
        <v>775.43</v>
      </c>
      <c r="F482" s="14"/>
      <c r="G482" s="14"/>
    </row>
    <row r="483" spans="1:7" x14ac:dyDescent="0.25">
      <c r="A483" s="20">
        <v>44623</v>
      </c>
      <c r="B483" s="21" t="s">
        <v>12221</v>
      </c>
      <c r="C483" s="184">
        <v>35</v>
      </c>
      <c r="D483" s="21">
        <v>84.38</v>
      </c>
      <c r="E483" s="21"/>
      <c r="F483" s="14"/>
      <c r="G483" s="14"/>
    </row>
    <row r="484" spans="1:7" x14ac:dyDescent="0.25">
      <c r="A484" s="20">
        <v>44630</v>
      </c>
      <c r="B484" s="21" t="s">
        <v>12372</v>
      </c>
      <c r="C484" s="184">
        <v>551</v>
      </c>
      <c r="D484" s="296"/>
      <c r="E484" s="21">
        <v>974.61</v>
      </c>
      <c r="F484" s="14"/>
      <c r="G484" s="14"/>
    </row>
    <row r="485" spans="1:7" x14ac:dyDescent="0.25">
      <c r="A485" s="20"/>
      <c r="B485" s="21"/>
      <c r="C485" s="21"/>
      <c r="D485" s="21"/>
      <c r="E485" s="60"/>
      <c r="F485" s="14"/>
      <c r="G485" s="14"/>
    </row>
    <row r="486" spans="1:7" x14ac:dyDescent="0.25">
      <c r="A486" s="20"/>
      <c r="B486" s="21"/>
      <c r="C486" s="21"/>
      <c r="D486" s="21"/>
      <c r="E486" s="60"/>
      <c r="F486" s="14"/>
      <c r="G486" s="14"/>
    </row>
    <row r="487" spans="1:7" x14ac:dyDescent="0.25">
      <c r="A487" s="20"/>
      <c r="B487" s="21"/>
      <c r="C487" s="21"/>
      <c r="D487" s="21"/>
      <c r="E487" s="60"/>
      <c r="F487" s="14"/>
    </row>
    <row r="488" spans="1:7" x14ac:dyDescent="0.25">
      <c r="A488" s="20"/>
      <c r="B488" s="21"/>
      <c r="C488" s="21"/>
      <c r="D488" s="21"/>
      <c r="E488" s="60"/>
      <c r="F488" s="23"/>
    </row>
    <row r="489" spans="1:7" x14ac:dyDescent="0.25">
      <c r="A489" s="20"/>
      <c r="B489" s="21"/>
      <c r="C489" s="21"/>
      <c r="D489" s="21"/>
      <c r="E489" s="60"/>
      <c r="F489" s="23"/>
      <c r="G489" s="14"/>
    </row>
    <row r="490" spans="1:7" x14ac:dyDescent="0.25">
      <c r="A490" s="20"/>
      <c r="B490" s="21"/>
      <c r="C490" s="21"/>
      <c r="D490" s="21"/>
      <c r="E490" s="60"/>
      <c r="F490" s="14"/>
      <c r="G490" s="14"/>
    </row>
    <row r="491" spans="1:7" x14ac:dyDescent="0.25">
      <c r="A491" s="20"/>
      <c r="B491" s="21"/>
      <c r="C491" s="21"/>
      <c r="D491" s="21"/>
      <c r="E491" s="60"/>
      <c r="F491" s="14"/>
      <c r="G491" s="14"/>
    </row>
    <row r="492" spans="1:7" x14ac:dyDescent="0.25">
      <c r="A492" s="20"/>
      <c r="B492" s="21"/>
      <c r="C492" s="21"/>
      <c r="D492" s="21"/>
      <c r="E492" s="60"/>
      <c r="F492" s="14"/>
      <c r="G492" s="14"/>
    </row>
    <row r="493" spans="1:7" x14ac:dyDescent="0.25">
      <c r="A493" s="20"/>
      <c r="B493" s="21"/>
      <c r="C493" s="21"/>
      <c r="D493" s="21"/>
      <c r="E493" s="60"/>
      <c r="F493" s="14"/>
      <c r="G493" s="14"/>
    </row>
    <row r="494" spans="1:7" x14ac:dyDescent="0.25">
      <c r="A494" s="20"/>
      <c r="B494" s="21"/>
      <c r="C494" s="21"/>
      <c r="D494" s="21"/>
      <c r="E494" s="60"/>
      <c r="F494" s="14"/>
      <c r="G494" s="14"/>
    </row>
    <row r="495" spans="1:7" x14ac:dyDescent="0.25">
      <c r="A495" s="20"/>
      <c r="B495" s="21"/>
      <c r="C495" s="21"/>
      <c r="D495" s="21"/>
      <c r="E495" s="60"/>
      <c r="F495" s="14"/>
      <c r="G495" s="14"/>
    </row>
    <row r="496" spans="1:7" x14ac:dyDescent="0.25">
      <c r="A496" s="20"/>
      <c r="B496" s="21"/>
      <c r="C496" s="21"/>
      <c r="D496" s="21"/>
      <c r="E496" s="60"/>
      <c r="F496" s="14"/>
      <c r="G496" s="14"/>
    </row>
    <row r="497" spans="1:7" x14ac:dyDescent="0.25">
      <c r="A497" s="20"/>
      <c r="B497" s="21"/>
      <c r="C497" s="21"/>
      <c r="D497" s="21"/>
      <c r="E497" s="60"/>
      <c r="F497" s="14"/>
      <c r="G497" s="14"/>
    </row>
    <row r="498" spans="1:7" x14ac:dyDescent="0.25">
      <c r="A498" s="20"/>
      <c r="B498" s="21"/>
      <c r="C498" s="21"/>
      <c r="D498" s="21"/>
      <c r="E498" s="60"/>
      <c r="F498" s="14"/>
      <c r="G498" s="14"/>
    </row>
    <row r="499" spans="1:7" x14ac:dyDescent="0.25">
      <c r="A499" s="20"/>
      <c r="B499" s="21"/>
      <c r="C499" s="21"/>
      <c r="D499" s="21"/>
      <c r="E499" s="60"/>
      <c r="F499" s="14"/>
      <c r="G499" s="14"/>
    </row>
    <row r="500" spans="1:7" x14ac:dyDescent="0.25">
      <c r="A500" s="20"/>
      <c r="B500" s="21"/>
      <c r="C500" s="21"/>
      <c r="D500" s="21"/>
      <c r="E500" s="60"/>
      <c r="F500" s="14"/>
      <c r="G500" s="14"/>
    </row>
    <row r="501" spans="1:7" x14ac:dyDescent="0.25">
      <c r="A501" s="20"/>
      <c r="B501" s="21"/>
      <c r="C501" s="21"/>
      <c r="D501" s="21"/>
      <c r="E501" s="60"/>
      <c r="F501" s="14"/>
      <c r="G501" s="14"/>
    </row>
    <row r="502" spans="1:7" x14ac:dyDescent="0.25">
      <c r="A502" s="20"/>
      <c r="B502" s="21"/>
      <c r="C502" s="21"/>
      <c r="D502" s="21"/>
      <c r="E502" s="60"/>
      <c r="F502" s="14"/>
      <c r="G502" s="14"/>
    </row>
    <row r="503" spans="1:7" x14ac:dyDescent="0.25">
      <c r="A503" s="20"/>
      <c r="B503" s="21"/>
      <c r="C503" s="21"/>
      <c r="D503" s="21"/>
      <c r="E503" s="60"/>
      <c r="F503" s="14"/>
      <c r="G503" s="14"/>
    </row>
    <row r="504" spans="1:7" x14ac:dyDescent="0.25">
      <c r="A504" s="20"/>
      <c r="B504" s="21"/>
      <c r="C504" s="21"/>
      <c r="D504" s="21"/>
      <c r="E504" s="60"/>
      <c r="F504" s="14"/>
      <c r="G504" s="14"/>
    </row>
    <row r="505" spans="1:7" x14ac:dyDescent="0.25">
      <c r="A505" s="20"/>
      <c r="B505" s="21"/>
      <c r="C505" s="21"/>
      <c r="D505" s="21"/>
      <c r="E505" s="60"/>
      <c r="F505" s="14"/>
      <c r="G505" s="14"/>
    </row>
    <row r="506" spans="1:7" x14ac:dyDescent="0.25">
      <c r="A506" s="20"/>
      <c r="B506" s="21"/>
      <c r="C506" s="21"/>
      <c r="D506" s="21"/>
      <c r="E506" s="60"/>
      <c r="F506" s="14"/>
      <c r="G506" s="14"/>
    </row>
    <row r="507" spans="1:7" x14ac:dyDescent="0.25">
      <c r="A507" s="20"/>
      <c r="B507" s="21"/>
      <c r="C507" s="21"/>
      <c r="D507" s="21"/>
      <c r="E507" s="60"/>
      <c r="F507" s="14"/>
    </row>
    <row r="508" spans="1:7" x14ac:dyDescent="0.25">
      <c r="A508" s="20"/>
      <c r="B508" s="21"/>
      <c r="C508" s="21"/>
      <c r="D508" s="21"/>
      <c r="E508" s="60"/>
      <c r="F508" s="23"/>
    </row>
    <row r="509" spans="1:7" x14ac:dyDescent="0.25">
      <c r="A509" s="20"/>
      <c r="B509" s="21"/>
      <c r="C509" s="21"/>
      <c r="D509" s="21"/>
      <c r="E509" s="60"/>
      <c r="F509" s="23"/>
      <c r="G509" s="14"/>
    </row>
    <row r="510" spans="1:7" x14ac:dyDescent="0.25">
      <c r="A510" s="20"/>
      <c r="B510" s="21"/>
      <c r="C510" s="21"/>
      <c r="D510" s="21"/>
      <c r="E510" s="60"/>
      <c r="F510" s="14"/>
      <c r="G510" s="14"/>
    </row>
    <row r="511" spans="1:7" x14ac:dyDescent="0.25">
      <c r="A511" s="20"/>
      <c r="B511" s="21"/>
      <c r="C511" s="21"/>
      <c r="D511" s="21"/>
      <c r="E511" s="60"/>
      <c r="F511" s="14"/>
      <c r="G511" s="14"/>
    </row>
    <row r="512" spans="1:7" x14ac:dyDescent="0.25">
      <c r="A512" s="20"/>
      <c r="B512" s="21"/>
      <c r="C512" s="21"/>
      <c r="D512" s="21"/>
      <c r="E512" s="60"/>
      <c r="F512" s="14"/>
      <c r="G512" s="14"/>
    </row>
    <row r="513" spans="1:7" x14ac:dyDescent="0.25">
      <c r="A513" s="20"/>
      <c r="B513" s="21"/>
      <c r="C513" s="21"/>
      <c r="D513" s="21"/>
      <c r="E513" s="60"/>
      <c r="F513" s="14"/>
      <c r="G513" s="14"/>
    </row>
    <row r="514" spans="1:7" x14ac:dyDescent="0.25">
      <c r="A514" s="20"/>
      <c r="B514" s="21"/>
      <c r="C514" s="21"/>
      <c r="D514" s="21"/>
      <c r="E514" s="60"/>
      <c r="F514" s="14"/>
      <c r="G514" s="14"/>
    </row>
    <row r="515" spans="1:7" x14ac:dyDescent="0.25">
      <c r="A515" s="20"/>
      <c r="B515" s="21"/>
      <c r="C515" s="21"/>
      <c r="D515" s="21"/>
      <c r="E515" s="60"/>
      <c r="F515" s="14"/>
      <c r="G515" s="14"/>
    </row>
    <row r="516" spans="1:7" x14ac:dyDescent="0.25">
      <c r="A516" s="20"/>
      <c r="B516" s="21"/>
      <c r="C516" s="21"/>
      <c r="D516" s="21"/>
      <c r="E516" s="60"/>
      <c r="F516" s="14"/>
      <c r="G516" s="14"/>
    </row>
    <row r="517" spans="1:7" x14ac:dyDescent="0.25">
      <c r="A517" s="20"/>
      <c r="B517" s="21"/>
      <c r="C517" s="21"/>
      <c r="D517" s="21"/>
      <c r="E517" s="60"/>
      <c r="F517" s="14"/>
      <c r="G517" s="14"/>
    </row>
    <row r="518" spans="1:7" x14ac:dyDescent="0.25">
      <c r="A518" s="20"/>
      <c r="B518" s="21"/>
      <c r="C518" s="21"/>
      <c r="D518" s="21"/>
      <c r="E518" s="60"/>
      <c r="F518" s="14"/>
      <c r="G518" s="14"/>
    </row>
    <row r="519" spans="1:7" x14ac:dyDescent="0.25">
      <c r="A519" s="20"/>
      <c r="B519" s="21"/>
      <c r="C519" s="21"/>
      <c r="D519" s="21"/>
      <c r="E519" s="60"/>
      <c r="F519" s="14"/>
      <c r="G519" s="14"/>
    </row>
    <row r="520" spans="1:7" x14ac:dyDescent="0.25">
      <c r="A520" s="20"/>
      <c r="B520" s="21"/>
      <c r="C520" s="21"/>
      <c r="D520" s="21"/>
      <c r="E520" s="60"/>
      <c r="F520" s="14"/>
      <c r="G520" s="14"/>
    </row>
    <row r="521" spans="1:7" x14ac:dyDescent="0.25">
      <c r="A521" s="20"/>
      <c r="B521" s="21"/>
      <c r="C521" s="21"/>
      <c r="D521" s="21"/>
      <c r="E521" s="60"/>
      <c r="F521" s="14"/>
      <c r="G521" s="14"/>
    </row>
    <row r="522" spans="1:7" x14ac:dyDescent="0.25">
      <c r="A522" s="20"/>
      <c r="B522" s="21"/>
      <c r="C522" s="21"/>
      <c r="D522" s="21"/>
      <c r="E522" s="60"/>
      <c r="F522" s="14"/>
      <c r="G522" s="14"/>
    </row>
    <row r="523" spans="1:7" x14ac:dyDescent="0.25">
      <c r="A523" s="20"/>
      <c r="B523" s="21"/>
      <c r="C523" s="21"/>
      <c r="D523" s="21"/>
      <c r="E523" s="60"/>
      <c r="F523" s="14"/>
      <c r="G523" s="14"/>
    </row>
    <row r="524" spans="1:7" x14ac:dyDescent="0.25">
      <c r="A524" s="20"/>
      <c r="B524" s="21"/>
      <c r="C524" s="21"/>
      <c r="D524" s="21"/>
      <c r="E524" s="60"/>
      <c r="F524" s="14"/>
      <c r="G524" s="14"/>
    </row>
    <row r="525" spans="1:7" x14ac:dyDescent="0.25">
      <c r="A525" s="20"/>
      <c r="B525" s="21"/>
      <c r="C525" s="21"/>
      <c r="D525" s="21"/>
      <c r="E525" s="60"/>
      <c r="F525" s="14"/>
      <c r="G525" s="14"/>
    </row>
    <row r="526" spans="1:7" x14ac:dyDescent="0.25">
      <c r="A526" s="20"/>
      <c r="B526" s="21"/>
      <c r="C526" s="21"/>
      <c r="D526" s="21"/>
      <c r="E526" s="60"/>
      <c r="F526" s="14"/>
      <c r="G526" s="14"/>
    </row>
    <row r="527" spans="1:7" x14ac:dyDescent="0.25">
      <c r="A527" s="20"/>
      <c r="B527" s="21"/>
      <c r="C527" s="21"/>
      <c r="D527" s="21"/>
      <c r="E527" s="60"/>
      <c r="F527" s="14"/>
    </row>
    <row r="528" spans="1:7" x14ac:dyDescent="0.25">
      <c r="A528" s="20"/>
      <c r="B528" s="21"/>
      <c r="C528" s="21"/>
      <c r="D528" s="21"/>
      <c r="E528" s="60"/>
      <c r="F528" s="23"/>
    </row>
    <row r="529" spans="1:7" x14ac:dyDescent="0.25">
      <c r="A529" s="20"/>
      <c r="B529" s="21"/>
      <c r="C529" s="21"/>
      <c r="D529" s="21"/>
      <c r="E529" s="60"/>
      <c r="F529" s="23"/>
      <c r="G529" s="14"/>
    </row>
    <row r="530" spans="1:7" x14ac:dyDescent="0.25">
      <c r="A530" s="20"/>
      <c r="B530" s="21"/>
      <c r="C530" s="21"/>
      <c r="D530" s="21"/>
      <c r="E530" s="60"/>
      <c r="F530" s="14"/>
      <c r="G530" s="14"/>
    </row>
    <row r="531" spans="1:7" x14ac:dyDescent="0.25">
      <c r="A531" s="20"/>
      <c r="B531" s="21"/>
      <c r="C531" s="21"/>
      <c r="D531" s="21"/>
      <c r="E531" s="60"/>
      <c r="F531" s="14"/>
      <c r="G531" s="14"/>
    </row>
    <row r="532" spans="1:7" x14ac:dyDescent="0.25">
      <c r="A532" s="20"/>
      <c r="B532" s="21"/>
      <c r="C532" s="21"/>
      <c r="D532" s="21"/>
      <c r="E532" s="60"/>
      <c r="F532" s="14"/>
      <c r="G532" s="14"/>
    </row>
    <row r="533" spans="1:7" x14ac:dyDescent="0.25">
      <c r="A533" s="20"/>
      <c r="B533" s="21"/>
      <c r="C533" s="21"/>
      <c r="D533" s="21"/>
      <c r="E533" s="60"/>
      <c r="F533" s="14"/>
      <c r="G533" s="14"/>
    </row>
    <row r="534" spans="1:7" x14ac:dyDescent="0.25">
      <c r="A534" s="20"/>
      <c r="B534" s="21"/>
      <c r="C534" s="21"/>
      <c r="D534" s="21"/>
      <c r="E534" s="60"/>
      <c r="F534" s="14"/>
      <c r="G534" s="14"/>
    </row>
    <row r="535" spans="1:7" x14ac:dyDescent="0.25">
      <c r="A535" s="20"/>
      <c r="B535" s="21"/>
      <c r="C535" s="21"/>
      <c r="D535" s="21"/>
      <c r="E535" s="60"/>
      <c r="F535" s="14"/>
      <c r="G535" s="14"/>
    </row>
    <row r="536" spans="1:7" x14ac:dyDescent="0.25">
      <c r="A536" s="20"/>
      <c r="B536" s="21"/>
      <c r="C536" s="21"/>
      <c r="D536" s="21"/>
      <c r="E536" s="60"/>
      <c r="F536" s="14"/>
      <c r="G536" s="14"/>
    </row>
    <row r="537" spans="1:7" x14ac:dyDescent="0.25">
      <c r="A537" s="20"/>
      <c r="B537" s="21"/>
      <c r="C537" s="21"/>
      <c r="D537" s="21"/>
      <c r="E537" s="60"/>
      <c r="F537" s="14"/>
      <c r="G537" s="14"/>
    </row>
    <row r="538" spans="1:7" x14ac:dyDescent="0.25">
      <c r="A538" s="20"/>
      <c r="B538" s="21"/>
      <c r="C538" s="21"/>
      <c r="D538" s="21"/>
      <c r="E538" s="60"/>
      <c r="F538" s="14"/>
      <c r="G538" s="14"/>
    </row>
    <row r="539" spans="1:7" x14ac:dyDescent="0.25">
      <c r="A539" s="20"/>
      <c r="B539" s="21"/>
      <c r="C539" s="21"/>
      <c r="D539" s="21"/>
      <c r="E539" s="60"/>
      <c r="F539" s="14"/>
      <c r="G539" s="14"/>
    </row>
    <row r="540" spans="1:7" x14ac:dyDescent="0.25">
      <c r="A540" s="20"/>
      <c r="B540" s="21"/>
      <c r="C540" s="21"/>
      <c r="D540" s="21"/>
      <c r="E540" s="60"/>
      <c r="F540" s="14"/>
      <c r="G540" s="14"/>
    </row>
    <row r="541" spans="1:7" x14ac:dyDescent="0.25">
      <c r="A541" s="293"/>
      <c r="B541" s="21"/>
      <c r="C541" s="21"/>
      <c r="D541" s="21"/>
      <c r="E541" s="60"/>
      <c r="F541" s="14"/>
      <c r="G541" s="14"/>
    </row>
    <row r="542" spans="1:7" x14ac:dyDescent="0.25">
      <c r="A542" s="293"/>
      <c r="B542" s="21"/>
      <c r="C542" s="21"/>
      <c r="D542" s="21"/>
      <c r="E542" s="60"/>
      <c r="F542" s="14"/>
      <c r="G542" s="14"/>
    </row>
    <row r="543" spans="1:7" x14ac:dyDescent="0.25">
      <c r="A543" s="293"/>
      <c r="B543" s="21"/>
      <c r="C543" s="21"/>
      <c r="D543" s="21"/>
      <c r="E543" s="60"/>
      <c r="F543" s="14"/>
      <c r="G543" s="14"/>
    </row>
    <row r="544" spans="1:7" x14ac:dyDescent="0.25">
      <c r="A544" s="293"/>
      <c r="B544" s="21"/>
      <c r="C544" s="21"/>
      <c r="D544" s="21"/>
      <c r="E544" s="60"/>
      <c r="F544" s="14"/>
      <c r="G544" s="14"/>
    </row>
    <row r="545" spans="1:7" x14ac:dyDescent="0.25">
      <c r="A545" s="293"/>
      <c r="B545" s="21"/>
      <c r="C545" s="21"/>
      <c r="D545" s="21"/>
      <c r="E545" s="60"/>
      <c r="F545" s="14"/>
      <c r="G545" s="14"/>
    </row>
    <row r="546" spans="1:7" x14ac:dyDescent="0.25">
      <c r="A546" s="293"/>
      <c r="B546" s="21"/>
      <c r="C546" s="21"/>
      <c r="D546" s="21"/>
      <c r="E546" s="60"/>
      <c r="F546" s="14"/>
      <c r="G546" s="14"/>
    </row>
    <row r="547" spans="1:7" x14ac:dyDescent="0.25">
      <c r="A547" s="293"/>
      <c r="B547" s="21"/>
      <c r="C547" s="21"/>
      <c r="D547" s="21"/>
      <c r="E547" s="60"/>
      <c r="F547" s="14"/>
    </row>
    <row r="548" spans="1:7" x14ac:dyDescent="0.25">
      <c r="A548" s="293"/>
      <c r="B548" s="21"/>
      <c r="C548" s="21"/>
      <c r="D548" s="21"/>
      <c r="E548" s="60"/>
      <c r="F548" s="23"/>
    </row>
    <row r="549" spans="1:7" x14ac:dyDescent="0.25">
      <c r="A549" s="293"/>
      <c r="B549" s="21"/>
      <c r="C549" s="21"/>
      <c r="D549" s="21"/>
      <c r="E549" s="60"/>
      <c r="F549" s="23"/>
      <c r="G549" s="14"/>
    </row>
    <row r="550" spans="1:7" x14ac:dyDescent="0.25">
      <c r="A550" s="293"/>
      <c r="B550" s="21"/>
      <c r="C550" s="21"/>
      <c r="D550" s="21"/>
      <c r="E550" s="60"/>
      <c r="F550" s="14"/>
      <c r="G550" s="14"/>
    </row>
    <row r="551" spans="1:7" x14ac:dyDescent="0.25">
      <c r="A551" s="293"/>
      <c r="B551" s="21"/>
      <c r="C551" s="21"/>
      <c r="D551" s="21"/>
      <c r="E551" s="60"/>
      <c r="F551" s="14"/>
      <c r="G551" s="14"/>
    </row>
    <row r="552" spans="1:7" x14ac:dyDescent="0.25">
      <c r="A552" s="293"/>
      <c r="B552" s="21"/>
      <c r="C552" s="21"/>
      <c r="D552" s="21"/>
      <c r="E552" s="60"/>
      <c r="F552" s="14"/>
      <c r="G552" s="14"/>
    </row>
    <row r="553" spans="1:7" x14ac:dyDescent="0.25">
      <c r="A553" s="293"/>
      <c r="B553" s="21"/>
      <c r="C553" s="21"/>
      <c r="D553" s="21"/>
      <c r="E553" s="60"/>
      <c r="F553" s="14"/>
      <c r="G553" s="14"/>
    </row>
    <row r="554" spans="1:7" x14ac:dyDescent="0.25">
      <c r="A554" s="293"/>
      <c r="B554" s="21"/>
      <c r="C554" s="21"/>
      <c r="D554" s="21"/>
      <c r="E554" s="60"/>
      <c r="F554" s="14"/>
      <c r="G554" s="14"/>
    </row>
    <row r="555" spans="1:7" x14ac:dyDescent="0.25">
      <c r="A555" s="293"/>
      <c r="B555" s="21"/>
      <c r="C555" s="21"/>
      <c r="D555" s="21"/>
      <c r="E555" s="60"/>
      <c r="F555" s="14"/>
      <c r="G555" s="14"/>
    </row>
    <row r="556" spans="1:7" x14ac:dyDescent="0.25">
      <c r="A556" s="293"/>
      <c r="B556" s="21"/>
      <c r="C556" s="21"/>
      <c r="D556" s="21"/>
      <c r="E556" s="60"/>
      <c r="F556" s="14"/>
      <c r="G556" s="14"/>
    </row>
    <row r="557" spans="1:7" x14ac:dyDescent="0.25">
      <c r="A557" s="293"/>
      <c r="B557" s="21"/>
      <c r="C557" s="21"/>
      <c r="D557" s="21"/>
      <c r="E557" s="60"/>
      <c r="F557" s="14"/>
      <c r="G557" s="14"/>
    </row>
    <row r="558" spans="1:7" x14ac:dyDescent="0.25">
      <c r="A558" s="293"/>
      <c r="B558" s="21"/>
      <c r="C558" s="21"/>
      <c r="D558" s="21"/>
      <c r="E558" s="60"/>
      <c r="F558" s="14"/>
      <c r="G558" s="14"/>
    </row>
    <row r="559" spans="1:7" x14ac:dyDescent="0.25">
      <c r="A559" s="293"/>
      <c r="B559" s="21"/>
      <c r="C559" s="21"/>
      <c r="D559" s="21"/>
      <c r="E559" s="60"/>
      <c r="F559" s="14"/>
      <c r="G559" s="14"/>
    </row>
    <row r="560" spans="1:7" x14ac:dyDescent="0.25">
      <c r="A560" s="293"/>
      <c r="B560" s="21"/>
      <c r="C560" s="21"/>
      <c r="D560" s="21"/>
      <c r="E560" s="60"/>
      <c r="F560" s="14"/>
      <c r="G560" s="14"/>
    </row>
    <row r="561" spans="1:7" x14ac:dyDescent="0.25">
      <c r="A561" s="293"/>
      <c r="B561" s="21"/>
      <c r="C561" s="21"/>
      <c r="D561" s="21"/>
      <c r="E561" s="60"/>
      <c r="F561" s="14"/>
      <c r="G561" s="14"/>
    </row>
    <row r="562" spans="1:7" x14ac:dyDescent="0.25">
      <c r="A562" s="293"/>
      <c r="B562" s="293"/>
      <c r="C562" s="293"/>
      <c r="D562" s="293"/>
      <c r="E562" s="293"/>
      <c r="F562" s="14"/>
      <c r="G562" s="14"/>
    </row>
    <row r="563" spans="1:7" x14ac:dyDescent="0.25">
      <c r="A563" s="293"/>
      <c r="B563" s="293"/>
      <c r="C563" s="293"/>
      <c r="D563" s="293"/>
      <c r="E563" s="293"/>
      <c r="F563" s="14"/>
      <c r="G563" s="14"/>
    </row>
    <row r="564" spans="1:7" x14ac:dyDescent="0.25">
      <c r="A564" s="151"/>
      <c r="B564" s="151"/>
      <c r="C564" s="151"/>
      <c r="D564" s="192"/>
      <c r="F564" s="14"/>
      <c r="G564" s="14"/>
    </row>
    <row r="565" spans="1:7" x14ac:dyDescent="0.25">
      <c r="A565" s="151"/>
      <c r="B565" s="151"/>
      <c r="C565" s="151"/>
      <c r="D565" s="192"/>
      <c r="F565" s="14"/>
      <c r="G565" s="14"/>
    </row>
    <row r="566" spans="1:7" x14ac:dyDescent="0.25">
      <c r="A566" s="151"/>
      <c r="B566" s="151"/>
      <c r="C566" s="151"/>
      <c r="D566" s="192"/>
      <c r="F566" s="14"/>
      <c r="G566" s="14"/>
    </row>
    <row r="567" spans="1:7" x14ac:dyDescent="0.25">
      <c r="A567" s="151"/>
      <c r="B567" s="151"/>
      <c r="C567" s="151"/>
      <c r="D567" s="192"/>
      <c r="F567" s="14"/>
    </row>
    <row r="568" spans="1:7" x14ac:dyDescent="0.25">
      <c r="A568" s="151"/>
      <c r="B568" s="151"/>
      <c r="C568" s="151"/>
      <c r="D568" s="192"/>
      <c r="F568" s="23"/>
    </row>
    <row r="569" spans="1:7" x14ac:dyDescent="0.25">
      <c r="A569" s="151"/>
      <c r="B569" s="151"/>
      <c r="C569" s="151"/>
      <c r="D569" s="192"/>
      <c r="F569" s="23"/>
      <c r="G569" s="14"/>
    </row>
    <row r="570" spans="1:7" x14ac:dyDescent="0.25">
      <c r="A570" s="151"/>
      <c r="B570" s="151"/>
      <c r="C570" s="151"/>
      <c r="D570" s="192"/>
      <c r="F570" s="14"/>
      <c r="G570" s="14"/>
    </row>
    <row r="571" spans="1:7" x14ac:dyDescent="0.25">
      <c r="A571" s="151"/>
      <c r="B571" s="151"/>
      <c r="C571" s="151"/>
      <c r="D571" s="192"/>
      <c r="F571" s="14"/>
      <c r="G571" s="14"/>
    </row>
    <row r="572" spans="1:7" x14ac:dyDescent="0.25">
      <c r="A572" s="151"/>
      <c r="B572" s="151"/>
      <c r="C572" s="151"/>
      <c r="D572" s="192"/>
      <c r="F572" s="14"/>
      <c r="G572" s="14"/>
    </row>
    <row r="573" spans="1:7" x14ac:dyDescent="0.25">
      <c r="A573" s="151"/>
      <c r="B573" s="151"/>
      <c r="C573" s="151"/>
      <c r="D573" s="192"/>
      <c r="F573" s="14"/>
      <c r="G573" s="14"/>
    </row>
    <row r="574" spans="1:7" x14ac:dyDescent="0.25">
      <c r="A574" s="151"/>
      <c r="B574" s="151"/>
      <c r="C574" s="151"/>
      <c r="D574" s="192"/>
      <c r="F574" s="14"/>
      <c r="G574" s="14"/>
    </row>
    <row r="575" spans="1:7" x14ac:dyDescent="0.25">
      <c r="A575" s="151"/>
      <c r="B575" s="151"/>
      <c r="C575" s="151"/>
      <c r="D575" s="192"/>
      <c r="F575" s="14"/>
      <c r="G575" s="14"/>
    </row>
    <row r="576" spans="1:7" x14ac:dyDescent="0.25">
      <c r="A576" s="151"/>
      <c r="B576" s="151"/>
      <c r="C576" s="151"/>
      <c r="D576" s="192"/>
      <c r="F576" s="14"/>
      <c r="G576" s="14"/>
    </row>
    <row r="577" spans="1:7" x14ac:dyDescent="0.25">
      <c r="A577" s="151"/>
      <c r="B577" s="151"/>
      <c r="C577" s="151"/>
      <c r="D577" s="192"/>
      <c r="F577" s="14"/>
      <c r="G577" s="14"/>
    </row>
    <row r="578" spans="1:7" x14ac:dyDescent="0.25">
      <c r="A578" s="151"/>
      <c r="B578" s="151"/>
      <c r="C578" s="151"/>
      <c r="D578" s="192"/>
      <c r="F578" s="14"/>
      <c r="G578" s="14"/>
    </row>
    <row r="579" spans="1:7" x14ac:dyDescent="0.25">
      <c r="A579" s="151"/>
      <c r="B579" s="151"/>
      <c r="C579" s="151"/>
      <c r="D579" s="192"/>
      <c r="F579" s="14"/>
      <c r="G579" s="14"/>
    </row>
    <row r="580" spans="1:7" x14ac:dyDescent="0.25">
      <c r="A580" s="151"/>
      <c r="B580" s="151"/>
      <c r="C580" s="151"/>
      <c r="D580" s="192"/>
      <c r="F580" s="14"/>
      <c r="G580" s="14"/>
    </row>
    <row r="581" spans="1:7" x14ac:dyDescent="0.25">
      <c r="A581" s="151"/>
      <c r="B581" s="151"/>
      <c r="C581" s="151"/>
      <c r="D581" s="192"/>
      <c r="F581" s="14"/>
      <c r="G581" s="14"/>
    </row>
    <row r="582" spans="1:7" x14ac:dyDescent="0.25">
      <c r="A582" s="151"/>
      <c r="B582" s="151"/>
      <c r="C582" s="151"/>
      <c r="D582" s="192"/>
      <c r="F582" s="14"/>
      <c r="G582" s="14"/>
    </row>
    <row r="583" spans="1:7" x14ac:dyDescent="0.25">
      <c r="A583" s="151"/>
      <c r="B583" s="151"/>
      <c r="C583" s="151"/>
      <c r="D583" s="192"/>
      <c r="F583" s="14"/>
      <c r="G583" s="14"/>
    </row>
    <row r="584" spans="1:7" x14ac:dyDescent="0.25">
      <c r="A584" s="151"/>
      <c r="B584" s="151"/>
      <c r="C584" s="151"/>
      <c r="D584" s="192"/>
      <c r="F584" s="14"/>
      <c r="G584" s="14"/>
    </row>
    <row r="585" spans="1:7" x14ac:dyDescent="0.25">
      <c r="A585" s="151"/>
      <c r="B585" s="151"/>
      <c r="C585" s="151"/>
      <c r="D585" s="192"/>
      <c r="F585" s="14"/>
      <c r="G585" s="14"/>
    </row>
    <row r="586" spans="1:7" x14ac:dyDescent="0.25">
      <c r="D586" s="23">
        <f>SUM(D6:D585)</f>
        <v>31083.530000000002</v>
      </c>
      <c r="E586" s="14"/>
      <c r="F586" s="14"/>
      <c r="G586" s="14"/>
    </row>
    <row r="587" spans="1:7" x14ac:dyDescent="0.25">
      <c r="E587" s="14"/>
      <c r="F587" s="14"/>
    </row>
    <row r="588" spans="1:7" x14ac:dyDescent="0.25">
      <c r="E588" s="14"/>
      <c r="F588" s="14"/>
    </row>
    <row r="589" spans="1:7" x14ac:dyDescent="0.25">
      <c r="E589" s="14"/>
      <c r="F589" s="14"/>
      <c r="G589" s="14"/>
    </row>
    <row r="590" spans="1:7" x14ac:dyDescent="0.25">
      <c r="E590" s="23"/>
      <c r="F590" s="23"/>
      <c r="G590" s="14"/>
    </row>
    <row r="591" spans="1:7" x14ac:dyDescent="0.25">
      <c r="E591" s="23"/>
      <c r="F591" s="23"/>
      <c r="G591" s="14"/>
    </row>
    <row r="592" spans="1:7" x14ac:dyDescent="0.25">
      <c r="E592" s="14"/>
      <c r="F592" s="14"/>
      <c r="G592" s="14"/>
    </row>
    <row r="593" spans="5:7" x14ac:dyDescent="0.25">
      <c r="E593" s="14"/>
      <c r="F593" s="14"/>
      <c r="G593" s="14"/>
    </row>
    <row r="594" spans="5:7" x14ac:dyDescent="0.25">
      <c r="E594" s="14"/>
      <c r="F594" s="14"/>
      <c r="G594" s="14"/>
    </row>
    <row r="595" spans="5:7" x14ac:dyDescent="0.25">
      <c r="E595" s="14"/>
      <c r="F595" s="14"/>
      <c r="G595" s="14"/>
    </row>
    <row r="596" spans="5:7" x14ac:dyDescent="0.25">
      <c r="E596" s="14"/>
      <c r="F596" s="14"/>
      <c r="G596" s="14"/>
    </row>
    <row r="597" spans="5:7" x14ac:dyDescent="0.25">
      <c r="E597" s="14"/>
      <c r="F597" s="14"/>
      <c r="G597" s="14"/>
    </row>
    <row r="598" spans="5:7" x14ac:dyDescent="0.25">
      <c r="E598" s="14"/>
      <c r="F598" s="14"/>
      <c r="G598" s="14"/>
    </row>
    <row r="599" spans="5:7" x14ac:dyDescent="0.25">
      <c r="E599" s="14"/>
      <c r="F599" s="14"/>
      <c r="G599" s="14"/>
    </row>
    <row r="600" spans="5:7" x14ac:dyDescent="0.25">
      <c r="E600" s="14"/>
      <c r="F600" s="14"/>
      <c r="G600" s="14"/>
    </row>
    <row r="601" spans="5:7" x14ac:dyDescent="0.25">
      <c r="E601" s="14"/>
      <c r="F601" s="14"/>
      <c r="G601" s="14"/>
    </row>
    <row r="602" spans="5:7" x14ac:dyDescent="0.25">
      <c r="E602" s="14"/>
      <c r="F602" s="14"/>
      <c r="G602" s="14"/>
    </row>
    <row r="603" spans="5:7" x14ac:dyDescent="0.25">
      <c r="E603" s="14"/>
      <c r="F603" s="14"/>
    </row>
    <row r="604" spans="5:7" x14ac:dyDescent="0.25">
      <c r="E604" s="14"/>
      <c r="F604" s="14"/>
    </row>
    <row r="605" spans="5:7" x14ac:dyDescent="0.25">
      <c r="E605" s="14"/>
      <c r="F605" s="14"/>
    </row>
  </sheetData>
  <mergeCells count="6">
    <mergeCell ref="G7:H7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verticalDpi="4294967293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21"/>
  <sheetViews>
    <sheetView zoomScaleNormal="100" workbookViewId="0">
      <selection activeCell="G5" sqref="G5:K5"/>
    </sheetView>
  </sheetViews>
  <sheetFormatPr defaultColWidth="9.140625" defaultRowHeight="15" x14ac:dyDescent="0.25"/>
  <cols>
    <col min="1" max="2" width="9.140625" style="23"/>
    <col min="3" max="3" width="12" style="23" customWidth="1"/>
    <col min="4" max="4" width="12.7109375" style="23" customWidth="1"/>
    <col min="5" max="5" width="9.140625" style="151"/>
    <col min="6" max="6" width="16.5703125" style="242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39" t="s">
        <v>0</v>
      </c>
      <c r="B1" s="640" t="s">
        <v>1</v>
      </c>
      <c r="C1" s="255" t="s">
        <v>2</v>
      </c>
      <c r="D1" s="267" t="s">
        <v>3</v>
      </c>
      <c r="E1" s="255" t="s">
        <v>4</v>
      </c>
      <c r="F1" s="198"/>
      <c r="G1" s="222"/>
      <c r="H1" s="14"/>
      <c r="I1" s="14"/>
      <c r="J1" s="14"/>
      <c r="K1" s="14"/>
    </row>
    <row r="2" spans="1:11" x14ac:dyDescent="0.25">
      <c r="A2" s="20">
        <v>44531</v>
      </c>
      <c r="B2" s="21" t="s">
        <v>10677</v>
      </c>
      <c r="C2" s="21">
        <v>1890</v>
      </c>
      <c r="D2" s="21"/>
      <c r="E2" s="60">
        <v>3257.4</v>
      </c>
    </row>
    <row r="3" spans="1:11" x14ac:dyDescent="0.25">
      <c r="A3" s="20">
        <v>44531</v>
      </c>
      <c r="B3" s="21" t="s">
        <v>10679</v>
      </c>
      <c r="C3" s="21">
        <v>100</v>
      </c>
      <c r="D3" s="21"/>
      <c r="E3" s="149">
        <v>224.4</v>
      </c>
      <c r="F3" s="224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44531</v>
      </c>
      <c r="B4" s="21" t="s">
        <v>10680</v>
      </c>
      <c r="C4" s="21">
        <v>15</v>
      </c>
      <c r="D4" s="112">
        <v>54.12</v>
      </c>
      <c r="E4" s="21"/>
      <c r="F4" s="225"/>
      <c r="G4" s="635" t="s">
        <v>9</v>
      </c>
      <c r="H4" s="636"/>
      <c r="I4" s="9">
        <f>SUM(C2:C453)</f>
        <v>111262</v>
      </c>
      <c r="J4" s="9">
        <f>D602/1.23</f>
        <v>25547.585365853665</v>
      </c>
      <c r="K4" s="9">
        <f>SUM(E2:E453)</f>
        <v>216271.28999999983</v>
      </c>
    </row>
    <row r="5" spans="1:11" x14ac:dyDescent="0.25">
      <c r="A5" s="20">
        <v>44531</v>
      </c>
      <c r="B5" s="21" t="s">
        <v>10682</v>
      </c>
      <c r="C5" s="21">
        <v>53</v>
      </c>
      <c r="D5" s="21"/>
      <c r="E5" s="21">
        <v>61.6</v>
      </c>
      <c r="F5" s="224" t="s">
        <v>10770</v>
      </c>
      <c r="G5" s="633" t="s">
        <v>10</v>
      </c>
      <c r="H5" s="633"/>
      <c r="I5" s="9">
        <f>K4+J4</f>
        <v>241818.87536585348</v>
      </c>
      <c r="J5" s="14"/>
      <c r="K5" s="14"/>
    </row>
    <row r="6" spans="1:11" x14ac:dyDescent="0.25">
      <c r="A6" s="20">
        <v>44531</v>
      </c>
      <c r="B6" s="21" t="s">
        <v>10683</v>
      </c>
      <c r="C6" s="21">
        <v>300</v>
      </c>
      <c r="D6" s="21"/>
      <c r="E6" s="21">
        <v>618.64</v>
      </c>
      <c r="F6" s="224"/>
      <c r="G6" s="633" t="s">
        <v>11</v>
      </c>
      <c r="H6" s="633"/>
      <c r="I6" s="226">
        <f>I4/I5</f>
        <v>0.46010469543235238</v>
      </c>
      <c r="J6" s="14"/>
      <c r="K6" s="14"/>
    </row>
    <row r="7" spans="1:11" x14ac:dyDescent="0.25">
      <c r="A7" s="20">
        <v>44531</v>
      </c>
      <c r="B7" s="21" t="s">
        <v>10684</v>
      </c>
      <c r="C7" s="21">
        <v>74</v>
      </c>
      <c r="D7" s="21"/>
      <c r="E7" s="21">
        <v>117.6</v>
      </c>
      <c r="F7" s="225"/>
      <c r="G7" s="641"/>
      <c r="H7" s="641"/>
      <c r="I7" s="12"/>
      <c r="K7" s="14"/>
    </row>
    <row r="8" spans="1:11" x14ac:dyDescent="0.25">
      <c r="A8" s="20">
        <v>44531</v>
      </c>
      <c r="B8" s="21" t="s">
        <v>10685</v>
      </c>
      <c r="C8" s="21">
        <v>210</v>
      </c>
      <c r="D8" s="21"/>
      <c r="E8" s="21">
        <v>617.4</v>
      </c>
      <c r="F8" s="224"/>
      <c r="K8" s="14"/>
    </row>
    <row r="9" spans="1:11" x14ac:dyDescent="0.25">
      <c r="A9" s="20">
        <v>44531</v>
      </c>
      <c r="B9" s="256" t="s">
        <v>10687</v>
      </c>
      <c r="C9" s="21">
        <v>365</v>
      </c>
      <c r="D9" s="21"/>
      <c r="E9" s="21">
        <v>635.36</v>
      </c>
      <c r="F9" s="224"/>
      <c r="I9" s="227"/>
      <c r="J9" s="228"/>
      <c r="K9" s="14"/>
    </row>
    <row r="10" spans="1:11" x14ac:dyDescent="0.25">
      <c r="A10" s="20">
        <v>44531</v>
      </c>
      <c r="B10" s="21" t="s">
        <v>10688</v>
      </c>
      <c r="C10" s="21">
        <v>370</v>
      </c>
      <c r="D10" s="21"/>
      <c r="E10" s="21">
        <v>730.1</v>
      </c>
      <c r="F10" s="224"/>
      <c r="H10" s="14"/>
      <c r="I10" s="230"/>
      <c r="J10" s="14"/>
      <c r="K10" s="14"/>
    </row>
    <row r="11" spans="1:11" x14ac:dyDescent="0.25">
      <c r="A11" s="20">
        <v>44531</v>
      </c>
      <c r="B11" s="21" t="s">
        <v>10691</v>
      </c>
      <c r="C11" s="21">
        <v>114</v>
      </c>
      <c r="D11" s="21"/>
      <c r="E11" s="21">
        <v>296.8</v>
      </c>
      <c r="F11" s="225"/>
      <c r="G11" s="232"/>
      <c r="H11" s="233"/>
      <c r="I11" s="211"/>
      <c r="J11" s="232"/>
      <c r="K11" s="232"/>
    </row>
    <row r="12" spans="1:11" s="233" customFormat="1" x14ac:dyDescent="0.25">
      <c r="A12" s="20">
        <v>44531</v>
      </c>
      <c r="B12" s="21" t="s">
        <v>10692</v>
      </c>
      <c r="C12" s="21">
        <v>85</v>
      </c>
      <c r="D12" s="21"/>
      <c r="E12" s="21">
        <v>204.6</v>
      </c>
      <c r="F12" s="224"/>
      <c r="G12" s="232"/>
      <c r="I12" s="211"/>
      <c r="J12" s="232"/>
      <c r="K12" s="232"/>
    </row>
    <row r="13" spans="1:11" s="233" customFormat="1" x14ac:dyDescent="0.25">
      <c r="A13" s="262">
        <v>44531</v>
      </c>
      <c r="B13" s="261" t="s">
        <v>10750</v>
      </c>
      <c r="C13" s="21"/>
      <c r="D13" s="21"/>
      <c r="E13" s="21"/>
      <c r="F13" s="224" t="s">
        <v>7994</v>
      </c>
      <c r="G13" s="23"/>
      <c r="H13" s="23"/>
      <c r="I13" s="140"/>
      <c r="J13" s="23"/>
      <c r="K13" s="23"/>
    </row>
    <row r="14" spans="1:11" x14ac:dyDescent="0.25">
      <c r="A14" s="20">
        <v>44531</v>
      </c>
      <c r="B14" s="21" t="s">
        <v>10693</v>
      </c>
      <c r="C14" s="21">
        <v>64</v>
      </c>
      <c r="D14" s="21"/>
      <c r="E14" s="21">
        <v>215.6</v>
      </c>
      <c r="F14" s="224"/>
      <c r="G14" s="4"/>
      <c r="H14" s="14"/>
      <c r="I14" s="235"/>
      <c r="J14" s="14"/>
      <c r="K14" s="14"/>
    </row>
    <row r="15" spans="1:11" x14ac:dyDescent="0.25">
      <c r="A15" s="83">
        <v>44531</v>
      </c>
      <c r="B15" s="67" t="s">
        <v>10695</v>
      </c>
      <c r="C15" s="67">
        <v>33</v>
      </c>
      <c r="D15" s="67"/>
      <c r="E15" s="67">
        <v>79.2</v>
      </c>
      <c r="F15" s="224"/>
      <c r="G15" s="196"/>
      <c r="H15" s="222"/>
      <c r="I15" s="14"/>
      <c r="J15" s="14"/>
      <c r="K15" s="14"/>
    </row>
    <row r="16" spans="1:11" x14ac:dyDescent="0.25">
      <c r="A16" s="20">
        <v>44531</v>
      </c>
      <c r="B16" s="21" t="s">
        <v>10699</v>
      </c>
      <c r="C16" s="21">
        <v>23</v>
      </c>
      <c r="D16" s="21"/>
      <c r="E16" s="21">
        <v>49</v>
      </c>
      <c r="F16" s="224"/>
      <c r="G16" s="258"/>
      <c r="H16" s="14"/>
      <c r="I16" s="14"/>
      <c r="J16" s="14"/>
      <c r="K16" s="14"/>
    </row>
    <row r="17" spans="1:11" x14ac:dyDescent="0.25">
      <c r="A17" s="20">
        <v>44532</v>
      </c>
      <c r="B17" s="21" t="s">
        <v>10731</v>
      </c>
      <c r="C17" s="21">
        <v>115</v>
      </c>
      <c r="D17" s="21"/>
      <c r="E17" s="21">
        <v>233.2</v>
      </c>
      <c r="F17" s="21"/>
      <c r="G17" s="4"/>
      <c r="H17" s="14"/>
      <c r="I17" s="14"/>
      <c r="J17" s="14"/>
      <c r="K17" s="14"/>
    </row>
    <row r="18" spans="1:11" x14ac:dyDescent="0.25">
      <c r="A18" s="20">
        <v>44532</v>
      </c>
      <c r="B18" s="21" t="s">
        <v>10702</v>
      </c>
      <c r="C18" s="21">
        <v>674</v>
      </c>
      <c r="D18" s="151"/>
      <c r="E18" s="60">
        <v>1259.45</v>
      </c>
      <c r="F18" s="225"/>
      <c r="G18" s="14"/>
      <c r="H18" s="14"/>
      <c r="I18" s="14"/>
      <c r="J18" s="14"/>
      <c r="K18" s="14"/>
    </row>
    <row r="19" spans="1:11" x14ac:dyDescent="0.25">
      <c r="A19" s="20">
        <v>44532</v>
      </c>
      <c r="B19" s="21" t="s">
        <v>10703</v>
      </c>
      <c r="C19" s="21">
        <v>46</v>
      </c>
      <c r="D19" s="112">
        <v>119.06</v>
      </c>
      <c r="E19" s="21"/>
      <c r="F19" s="224"/>
      <c r="G19" s="14"/>
      <c r="H19" s="14"/>
      <c r="I19" s="14"/>
      <c r="J19" s="14"/>
      <c r="K19" s="14"/>
    </row>
    <row r="20" spans="1:11" x14ac:dyDescent="0.25">
      <c r="A20" s="20">
        <v>44532</v>
      </c>
      <c r="B20" s="21" t="s">
        <v>10705</v>
      </c>
      <c r="C20" s="21">
        <v>29</v>
      </c>
      <c r="D20" s="112">
        <v>84.38</v>
      </c>
      <c r="F20" s="234"/>
      <c r="G20" s="14"/>
      <c r="H20" s="14"/>
      <c r="I20" s="14"/>
      <c r="J20" s="14"/>
      <c r="K20" s="14"/>
    </row>
    <row r="21" spans="1:11" x14ac:dyDescent="0.25">
      <c r="A21" s="20">
        <v>44532</v>
      </c>
      <c r="B21" s="21" t="s">
        <v>10706</v>
      </c>
      <c r="C21" s="21">
        <v>261</v>
      </c>
      <c r="D21" s="60"/>
      <c r="E21" s="21">
        <v>554.4</v>
      </c>
      <c r="F21" s="224"/>
      <c r="G21" s="14"/>
      <c r="H21" s="14"/>
      <c r="I21" s="14"/>
      <c r="J21" s="14"/>
      <c r="K21" s="14"/>
    </row>
    <row r="22" spans="1:11" x14ac:dyDescent="0.25">
      <c r="A22" s="20">
        <v>44532</v>
      </c>
      <c r="B22" s="21" t="s">
        <v>10707</v>
      </c>
      <c r="C22" s="21">
        <v>259</v>
      </c>
      <c r="D22" s="21"/>
      <c r="E22" s="21">
        <v>539.22</v>
      </c>
      <c r="F22" s="224"/>
      <c r="G22" s="14"/>
      <c r="H22" s="14"/>
      <c r="I22" s="14"/>
      <c r="J22" s="14"/>
      <c r="K22" s="14"/>
    </row>
    <row r="23" spans="1:11" x14ac:dyDescent="0.25">
      <c r="A23" s="20">
        <v>44532</v>
      </c>
      <c r="B23" s="21" t="s">
        <v>10708</v>
      </c>
      <c r="C23" s="21">
        <v>80</v>
      </c>
      <c r="D23" s="21"/>
      <c r="E23" s="21">
        <v>181.3</v>
      </c>
      <c r="F23" s="225"/>
      <c r="G23" s="14"/>
      <c r="H23" s="14"/>
      <c r="I23" s="14"/>
      <c r="J23" s="14"/>
      <c r="K23" s="14"/>
    </row>
    <row r="24" spans="1:11" x14ac:dyDescent="0.25">
      <c r="A24" s="20">
        <v>44532</v>
      </c>
      <c r="B24" s="257" t="s">
        <v>10709</v>
      </c>
      <c r="C24" s="21">
        <v>25</v>
      </c>
      <c r="D24" s="21"/>
      <c r="E24" s="21">
        <v>49</v>
      </c>
      <c r="F24" s="224"/>
      <c r="G24" s="14"/>
      <c r="H24" s="14"/>
      <c r="I24" s="14"/>
      <c r="J24" s="14"/>
      <c r="K24" s="14"/>
    </row>
    <row r="25" spans="1:11" x14ac:dyDescent="0.25">
      <c r="A25" s="20">
        <v>44532</v>
      </c>
      <c r="B25" s="21" t="s">
        <v>10710</v>
      </c>
      <c r="C25" s="21">
        <v>48</v>
      </c>
      <c r="D25" s="21"/>
      <c r="E25" s="21">
        <v>127.4</v>
      </c>
      <c r="F25" s="229"/>
      <c r="G25" s="14"/>
      <c r="H25" s="14"/>
      <c r="I25" s="14"/>
      <c r="J25" s="14"/>
      <c r="K25" s="14"/>
    </row>
    <row r="26" spans="1:11" x14ac:dyDescent="0.25">
      <c r="A26" s="20">
        <v>44532</v>
      </c>
      <c r="B26" s="21" t="s">
        <v>10711</v>
      </c>
      <c r="C26" s="21">
        <v>402</v>
      </c>
      <c r="D26" s="21"/>
      <c r="E26" s="21">
        <v>823.46</v>
      </c>
      <c r="F26" s="229"/>
      <c r="G26" s="14"/>
      <c r="H26" s="14"/>
      <c r="I26" s="14"/>
      <c r="J26" s="14"/>
      <c r="K26" s="14"/>
    </row>
    <row r="27" spans="1:11" x14ac:dyDescent="0.25">
      <c r="A27" s="20">
        <v>44532</v>
      </c>
      <c r="B27" s="21" t="s">
        <v>10712</v>
      </c>
      <c r="C27" s="21">
        <v>170</v>
      </c>
      <c r="D27" s="112">
        <v>438.37</v>
      </c>
      <c r="E27" s="21"/>
      <c r="F27" s="229"/>
      <c r="G27" s="14"/>
      <c r="H27" s="14"/>
      <c r="I27" s="236"/>
      <c r="J27" s="14"/>
      <c r="K27" s="14"/>
    </row>
    <row r="28" spans="1:11" x14ac:dyDescent="0.25">
      <c r="A28" s="20">
        <v>44532</v>
      </c>
      <c r="B28" s="21" t="s">
        <v>10713</v>
      </c>
      <c r="C28" s="21">
        <v>180</v>
      </c>
      <c r="D28" s="21"/>
      <c r="E28" s="21">
        <v>396.9</v>
      </c>
      <c r="F28" s="225"/>
      <c r="G28" s="14"/>
      <c r="H28" s="14"/>
      <c r="I28" s="14"/>
      <c r="J28" s="14"/>
      <c r="K28" s="14"/>
    </row>
    <row r="29" spans="1:11" x14ac:dyDescent="0.25">
      <c r="A29" s="20">
        <v>44532</v>
      </c>
      <c r="B29" s="21" t="s">
        <v>10714</v>
      </c>
      <c r="C29" s="21">
        <v>113</v>
      </c>
      <c r="D29" s="21"/>
      <c r="E29" s="21">
        <v>242</v>
      </c>
      <c r="F29" s="234"/>
      <c r="G29" s="14"/>
      <c r="H29" s="14"/>
      <c r="I29" s="14"/>
      <c r="J29" s="14"/>
      <c r="K29" s="14"/>
    </row>
    <row r="30" spans="1:11" x14ac:dyDescent="0.25">
      <c r="A30" s="20">
        <v>44532</v>
      </c>
      <c r="B30" s="21" t="s">
        <v>10715</v>
      </c>
      <c r="C30" s="21">
        <v>691</v>
      </c>
      <c r="D30" s="21"/>
      <c r="E30" s="60">
        <v>1519</v>
      </c>
      <c r="F30" s="234"/>
      <c r="G30" s="14"/>
      <c r="H30" s="14"/>
      <c r="I30" s="14"/>
      <c r="J30" s="14"/>
      <c r="K30" s="14"/>
    </row>
    <row r="31" spans="1:11" x14ac:dyDescent="0.25">
      <c r="A31" s="20">
        <v>44532</v>
      </c>
      <c r="B31" s="21" t="s">
        <v>10716</v>
      </c>
      <c r="C31" s="21">
        <v>185</v>
      </c>
      <c r="D31" s="21"/>
      <c r="E31" s="21">
        <v>431.2</v>
      </c>
      <c r="F31" s="234"/>
      <c r="G31" s="14"/>
      <c r="H31" s="14"/>
      <c r="I31" s="14"/>
      <c r="J31" s="14"/>
      <c r="K31" s="14"/>
    </row>
    <row r="32" spans="1:11" x14ac:dyDescent="0.25">
      <c r="A32" s="20">
        <v>44532</v>
      </c>
      <c r="B32" s="21" t="s">
        <v>10717</v>
      </c>
      <c r="C32" s="21">
        <v>165</v>
      </c>
      <c r="D32" s="21"/>
      <c r="E32" s="21">
        <v>555</v>
      </c>
      <c r="F32" s="234"/>
      <c r="G32" s="14"/>
      <c r="H32" s="14"/>
      <c r="I32" s="14"/>
      <c r="J32" s="14"/>
      <c r="K32" s="14"/>
    </row>
    <row r="33" spans="1:11" x14ac:dyDescent="0.25">
      <c r="A33" s="20">
        <v>44532</v>
      </c>
      <c r="B33" s="21" t="s">
        <v>10718</v>
      </c>
      <c r="C33" s="21">
        <v>10</v>
      </c>
      <c r="D33" s="21"/>
      <c r="E33" s="21">
        <v>49</v>
      </c>
      <c r="F33" s="224"/>
      <c r="G33" s="14"/>
      <c r="H33" s="14"/>
      <c r="K33" s="14"/>
    </row>
    <row r="34" spans="1:11" x14ac:dyDescent="0.25">
      <c r="A34" s="20">
        <v>44532</v>
      </c>
      <c r="B34" s="21" t="s">
        <v>10719</v>
      </c>
      <c r="C34" s="21">
        <v>480</v>
      </c>
      <c r="D34" s="21"/>
      <c r="E34" s="21">
        <v>966.24</v>
      </c>
      <c r="F34" s="14"/>
      <c r="G34" s="14"/>
      <c r="H34" s="14"/>
      <c r="K34" s="14"/>
    </row>
    <row r="35" spans="1:11" x14ac:dyDescent="0.25">
      <c r="A35" s="20">
        <v>44532</v>
      </c>
      <c r="B35" s="21" t="s">
        <v>10720</v>
      </c>
      <c r="C35" s="21">
        <v>15</v>
      </c>
      <c r="D35" s="112">
        <v>54.12</v>
      </c>
      <c r="E35" s="21"/>
      <c r="F35" s="14"/>
      <c r="G35" s="14"/>
      <c r="H35" s="14"/>
      <c r="K35" s="14"/>
    </row>
    <row r="36" spans="1:11" x14ac:dyDescent="0.25">
      <c r="A36" s="20">
        <v>44532</v>
      </c>
      <c r="B36" s="21" t="s">
        <v>10721</v>
      </c>
      <c r="C36" s="21">
        <v>962</v>
      </c>
      <c r="D36" s="21"/>
      <c r="E36" s="60">
        <v>2029.22</v>
      </c>
      <c r="F36" s="14"/>
      <c r="G36" s="14"/>
      <c r="H36" s="14"/>
      <c r="K36" s="14"/>
    </row>
    <row r="37" spans="1:11" x14ac:dyDescent="0.25">
      <c r="A37" s="20">
        <v>44532</v>
      </c>
      <c r="B37" s="21" t="s">
        <v>10722</v>
      </c>
      <c r="C37" s="21">
        <v>160</v>
      </c>
      <c r="D37" s="21"/>
      <c r="E37" s="21">
        <v>360.8</v>
      </c>
      <c r="F37" s="14"/>
      <c r="G37" s="14"/>
      <c r="H37" s="14"/>
      <c r="K37" s="14"/>
    </row>
    <row r="38" spans="1:11" x14ac:dyDescent="0.25">
      <c r="A38" s="20">
        <v>44532</v>
      </c>
      <c r="B38" s="21" t="s">
        <v>10723</v>
      </c>
      <c r="C38" s="21">
        <v>10</v>
      </c>
      <c r="D38" s="21"/>
      <c r="E38" s="21">
        <v>44</v>
      </c>
      <c r="F38" s="14"/>
      <c r="G38" s="14"/>
      <c r="H38" s="14"/>
      <c r="K38" s="14"/>
    </row>
    <row r="39" spans="1:11" x14ac:dyDescent="0.25">
      <c r="A39" s="20">
        <v>44532</v>
      </c>
      <c r="B39" s="21" t="s">
        <v>10724</v>
      </c>
      <c r="C39" s="21">
        <v>85</v>
      </c>
      <c r="D39" s="21"/>
      <c r="E39" s="21">
        <v>184.8</v>
      </c>
      <c r="F39" s="14"/>
      <c r="G39" s="14"/>
      <c r="H39" s="14"/>
      <c r="K39" s="14"/>
    </row>
    <row r="40" spans="1:11" x14ac:dyDescent="0.25">
      <c r="A40" s="20">
        <v>44532</v>
      </c>
      <c r="B40" s="21" t="s">
        <v>10725</v>
      </c>
      <c r="C40" s="21">
        <v>40</v>
      </c>
      <c r="D40" s="21"/>
      <c r="E40" s="21">
        <v>78.8</v>
      </c>
      <c r="F40" s="14"/>
      <c r="G40" s="14"/>
      <c r="H40" s="14"/>
      <c r="K40" s="14"/>
    </row>
    <row r="41" spans="1:11" x14ac:dyDescent="0.25">
      <c r="A41" s="20">
        <v>44532</v>
      </c>
      <c r="B41" s="21" t="s">
        <v>10726</v>
      </c>
      <c r="C41" s="21">
        <v>50</v>
      </c>
      <c r="D41" s="112">
        <v>151.54</v>
      </c>
      <c r="E41" s="21"/>
      <c r="F41" s="14"/>
      <c r="G41" s="14"/>
      <c r="H41" s="14"/>
      <c r="K41" s="14"/>
    </row>
    <row r="42" spans="1:11" x14ac:dyDescent="0.25">
      <c r="A42" s="20">
        <v>44532</v>
      </c>
      <c r="B42" s="21" t="s">
        <v>10727</v>
      </c>
      <c r="C42" s="21">
        <v>210</v>
      </c>
      <c r="D42" s="21"/>
      <c r="E42" s="112">
        <v>479.6</v>
      </c>
      <c r="F42" s="14"/>
      <c r="G42" s="14"/>
      <c r="H42" s="14"/>
      <c r="K42" s="14"/>
    </row>
    <row r="43" spans="1:11" x14ac:dyDescent="0.25">
      <c r="A43" s="20">
        <v>44532</v>
      </c>
      <c r="B43" s="21" t="s">
        <v>10728</v>
      </c>
      <c r="C43" s="21">
        <v>48</v>
      </c>
      <c r="D43" s="112">
        <v>135.30000000000001</v>
      </c>
      <c r="E43" s="21"/>
      <c r="F43" s="14"/>
      <c r="G43" s="14"/>
      <c r="H43" s="14"/>
      <c r="K43" s="14"/>
    </row>
    <row r="44" spans="1:11" x14ac:dyDescent="0.25">
      <c r="A44" s="20">
        <v>44532</v>
      </c>
      <c r="B44" s="21" t="s">
        <v>10730</v>
      </c>
      <c r="C44" s="21">
        <v>86</v>
      </c>
      <c r="D44" s="21"/>
      <c r="E44" s="21">
        <v>202.4</v>
      </c>
      <c r="F44" s="14"/>
      <c r="G44" s="14"/>
      <c r="H44" s="14"/>
      <c r="K44" s="14"/>
    </row>
    <row r="45" spans="1:11" x14ac:dyDescent="0.25">
      <c r="A45" s="20">
        <v>44532</v>
      </c>
      <c r="B45" s="112" t="s">
        <v>10731</v>
      </c>
      <c r="C45" s="21">
        <v>115</v>
      </c>
      <c r="D45" s="21"/>
      <c r="E45" s="21">
        <v>233.2</v>
      </c>
      <c r="F45" s="14"/>
    </row>
    <row r="46" spans="1:11" x14ac:dyDescent="0.25">
      <c r="A46" s="259">
        <v>44533</v>
      </c>
      <c r="B46" s="21" t="s">
        <v>10732</v>
      </c>
      <c r="C46" s="21">
        <v>180</v>
      </c>
      <c r="D46" s="151"/>
      <c r="E46" s="21">
        <v>274.39999999999998</v>
      </c>
      <c r="F46" s="23"/>
      <c r="G46" s="14"/>
      <c r="H46" s="14"/>
      <c r="K46" s="14"/>
    </row>
    <row r="47" spans="1:11" x14ac:dyDescent="0.25">
      <c r="A47" s="259">
        <v>44533</v>
      </c>
      <c r="B47" s="21" t="s">
        <v>10733</v>
      </c>
      <c r="C47" s="21">
        <v>120</v>
      </c>
      <c r="D47" s="21"/>
      <c r="E47" s="21">
        <v>260.39999999999998</v>
      </c>
      <c r="F47" s="14"/>
      <c r="G47" s="14"/>
      <c r="H47" s="14"/>
      <c r="K47" s="14"/>
    </row>
    <row r="48" spans="1:11" x14ac:dyDescent="0.25">
      <c r="A48" s="259">
        <v>44533</v>
      </c>
      <c r="B48" s="21" t="s">
        <v>10734</v>
      </c>
      <c r="C48" s="21">
        <v>21</v>
      </c>
      <c r="D48" s="21"/>
      <c r="E48" s="21">
        <v>44</v>
      </c>
      <c r="F48" s="14"/>
      <c r="G48" s="14"/>
      <c r="H48" s="14"/>
      <c r="K48" s="14"/>
    </row>
    <row r="49" spans="1:11" x14ac:dyDescent="0.25">
      <c r="A49" s="259">
        <v>44533</v>
      </c>
      <c r="B49" s="21" t="s">
        <v>10735</v>
      </c>
      <c r="C49" s="21">
        <v>74</v>
      </c>
      <c r="D49" s="21">
        <v>151.54</v>
      </c>
      <c r="E49" s="21"/>
      <c r="F49" s="14"/>
      <c r="G49" s="14"/>
      <c r="H49" s="14"/>
      <c r="K49" s="14"/>
    </row>
    <row r="50" spans="1:11" x14ac:dyDescent="0.25">
      <c r="A50" s="259">
        <v>44533</v>
      </c>
      <c r="B50" s="21" t="s">
        <v>10736</v>
      </c>
      <c r="C50" s="21">
        <v>47</v>
      </c>
      <c r="D50" s="21">
        <v>117.71</v>
      </c>
      <c r="E50" s="21"/>
      <c r="F50" s="14"/>
      <c r="G50" s="14"/>
      <c r="H50" s="14"/>
      <c r="K50" s="14"/>
    </row>
    <row r="51" spans="1:11" x14ac:dyDescent="0.25">
      <c r="A51" s="259">
        <v>44533</v>
      </c>
      <c r="B51" s="21" t="s">
        <v>10737</v>
      </c>
      <c r="C51" s="21">
        <v>42</v>
      </c>
      <c r="D51" s="21"/>
      <c r="E51" s="112">
        <v>92.4</v>
      </c>
      <c r="F51" s="14"/>
      <c r="G51" s="14"/>
      <c r="H51" s="14"/>
      <c r="K51" s="14"/>
    </row>
    <row r="52" spans="1:11" x14ac:dyDescent="0.25">
      <c r="A52" s="259">
        <v>44533</v>
      </c>
      <c r="B52" s="21" t="s">
        <v>10738</v>
      </c>
      <c r="C52" s="21">
        <v>22</v>
      </c>
      <c r="D52" s="21">
        <v>54.12</v>
      </c>
      <c r="E52" s="21"/>
      <c r="F52" s="14"/>
      <c r="G52" s="14"/>
      <c r="H52" s="14"/>
      <c r="K52" s="14"/>
    </row>
    <row r="53" spans="1:11" x14ac:dyDescent="0.25">
      <c r="A53" s="259">
        <v>44533</v>
      </c>
      <c r="B53" s="21" t="s">
        <v>10739</v>
      </c>
      <c r="C53" s="21">
        <v>55</v>
      </c>
      <c r="D53" s="21">
        <v>177.01</v>
      </c>
      <c r="E53" s="21"/>
      <c r="F53" s="14"/>
      <c r="G53" s="14"/>
      <c r="H53" s="14"/>
      <c r="K53" s="14"/>
    </row>
    <row r="54" spans="1:11" x14ac:dyDescent="0.25">
      <c r="A54" s="259">
        <v>44533</v>
      </c>
      <c r="B54" s="21" t="s">
        <v>10740</v>
      </c>
      <c r="C54" s="21">
        <v>84</v>
      </c>
      <c r="D54" s="21">
        <v>232.72</v>
      </c>
      <c r="E54" s="21"/>
      <c r="F54" s="14"/>
      <c r="G54" s="14"/>
      <c r="H54" s="14"/>
      <c r="K54" s="14"/>
    </row>
    <row r="55" spans="1:11" x14ac:dyDescent="0.25">
      <c r="A55" s="259">
        <v>44533</v>
      </c>
      <c r="B55" s="21" t="s">
        <v>10741</v>
      </c>
      <c r="C55" s="21"/>
      <c r="D55" s="21"/>
      <c r="E55" s="21"/>
      <c r="F55" s="14" t="s">
        <v>9541</v>
      </c>
      <c r="G55" s="14"/>
      <c r="H55" s="14"/>
      <c r="K55" s="14"/>
    </row>
    <row r="56" spans="1:11" x14ac:dyDescent="0.25">
      <c r="A56" s="259">
        <v>44533</v>
      </c>
      <c r="B56" s="21" t="s">
        <v>10743</v>
      </c>
      <c r="C56" s="21">
        <v>915</v>
      </c>
      <c r="D56" s="113">
        <v>2755.14</v>
      </c>
      <c r="E56" s="21"/>
      <c r="F56" s="14"/>
      <c r="G56" s="14"/>
      <c r="H56" s="14"/>
      <c r="K56" s="14"/>
    </row>
    <row r="57" spans="1:11" x14ac:dyDescent="0.25">
      <c r="A57" s="259">
        <v>44533</v>
      </c>
      <c r="B57" s="21" t="s">
        <v>10745</v>
      </c>
      <c r="C57" s="21">
        <v>200</v>
      </c>
      <c r="D57" s="21"/>
      <c r="E57" s="21">
        <v>435.6</v>
      </c>
      <c r="F57" s="14"/>
      <c r="G57" s="14"/>
      <c r="H57" s="14"/>
      <c r="K57" s="14"/>
    </row>
    <row r="58" spans="1:11" x14ac:dyDescent="0.25">
      <c r="A58" s="259">
        <v>44533</v>
      </c>
      <c r="B58" s="21" t="s">
        <v>10746</v>
      </c>
      <c r="C58" s="21">
        <v>460</v>
      </c>
      <c r="D58" s="21"/>
      <c r="E58" s="21">
        <v>865.83</v>
      </c>
      <c r="F58" s="14"/>
      <c r="G58" s="14"/>
      <c r="H58" s="14"/>
      <c r="I58" s="14"/>
      <c r="J58" s="14"/>
      <c r="K58" s="14"/>
    </row>
    <row r="59" spans="1:11" x14ac:dyDescent="0.25">
      <c r="A59" s="259">
        <v>44533</v>
      </c>
      <c r="B59" s="149" t="s">
        <v>10747</v>
      </c>
      <c r="C59" s="21">
        <v>267</v>
      </c>
      <c r="D59" s="21"/>
      <c r="E59" s="21">
        <v>554.4</v>
      </c>
      <c r="F59" s="14"/>
      <c r="G59" s="14"/>
      <c r="H59" s="14"/>
      <c r="I59" s="14"/>
      <c r="J59" s="14"/>
      <c r="K59" s="14"/>
    </row>
    <row r="60" spans="1:11" x14ac:dyDescent="0.25">
      <c r="A60" s="259">
        <v>44533</v>
      </c>
      <c r="B60" s="21" t="s">
        <v>10748</v>
      </c>
      <c r="C60" s="21">
        <v>159</v>
      </c>
      <c r="D60" s="21">
        <v>227.3</v>
      </c>
      <c r="E60" s="21"/>
      <c r="F60" s="14"/>
      <c r="G60" s="14"/>
      <c r="H60" s="14"/>
      <c r="I60" s="14"/>
      <c r="J60" s="14"/>
      <c r="K60" s="14"/>
    </row>
    <row r="61" spans="1:11" x14ac:dyDescent="0.25">
      <c r="A61" s="259">
        <v>44536</v>
      </c>
      <c r="B61" s="21" t="s">
        <v>10771</v>
      </c>
      <c r="C61" s="21">
        <v>55</v>
      </c>
      <c r="D61" s="21">
        <v>140.71</v>
      </c>
      <c r="E61" s="21"/>
      <c r="F61" s="14"/>
      <c r="G61" s="14"/>
      <c r="H61" s="14"/>
      <c r="I61" s="14"/>
      <c r="J61" s="14"/>
      <c r="K61" s="14"/>
    </row>
    <row r="62" spans="1:11" x14ac:dyDescent="0.25">
      <c r="A62" s="259">
        <v>44536</v>
      </c>
      <c r="B62" s="21" t="s">
        <v>10772</v>
      </c>
      <c r="C62" s="21">
        <v>46</v>
      </c>
      <c r="D62" s="21">
        <v>168.76</v>
      </c>
      <c r="E62" s="21"/>
      <c r="F62" s="14"/>
      <c r="G62" s="14"/>
      <c r="H62" s="14"/>
      <c r="I62" s="14"/>
      <c r="J62" s="14"/>
      <c r="K62" s="14"/>
    </row>
    <row r="63" spans="1:11" x14ac:dyDescent="0.25">
      <c r="A63" s="259">
        <v>44536</v>
      </c>
      <c r="B63" s="21" t="s">
        <v>10773</v>
      </c>
      <c r="C63" s="21">
        <v>21</v>
      </c>
      <c r="D63" s="21"/>
      <c r="E63" s="21">
        <v>44</v>
      </c>
      <c r="F63" s="14"/>
      <c r="G63" s="14"/>
      <c r="H63" s="14"/>
      <c r="I63" s="14"/>
      <c r="J63" s="14"/>
      <c r="K63" s="14"/>
    </row>
    <row r="64" spans="1:11" x14ac:dyDescent="0.25">
      <c r="A64" s="259">
        <v>44536</v>
      </c>
      <c r="B64" s="21" t="s">
        <v>10774</v>
      </c>
      <c r="C64" s="21">
        <v>120</v>
      </c>
      <c r="D64" s="21"/>
      <c r="E64" s="21">
        <v>256.8</v>
      </c>
      <c r="F64" s="14"/>
      <c r="G64" s="14"/>
      <c r="H64" s="14"/>
      <c r="I64" s="14"/>
      <c r="J64" s="14"/>
      <c r="K64" s="14"/>
    </row>
    <row r="65" spans="1:11" x14ac:dyDescent="0.25">
      <c r="A65" s="259">
        <v>44536</v>
      </c>
      <c r="B65" s="21" t="s">
        <v>10775</v>
      </c>
      <c r="C65" s="21">
        <v>19</v>
      </c>
      <c r="D65" s="21">
        <v>60.27</v>
      </c>
      <c r="E65" s="21"/>
      <c r="F65" s="237"/>
      <c r="G65" s="14"/>
      <c r="H65" s="14"/>
      <c r="I65" s="14"/>
      <c r="J65" s="14"/>
      <c r="K65" s="14"/>
    </row>
    <row r="66" spans="1:11" x14ac:dyDescent="0.25">
      <c r="A66" s="259">
        <v>44536</v>
      </c>
      <c r="B66" s="21" t="s">
        <v>10776</v>
      </c>
      <c r="C66" s="21">
        <v>168</v>
      </c>
      <c r="D66" s="21"/>
      <c r="E66" s="21">
        <v>526.4</v>
      </c>
      <c r="F66" s="14"/>
      <c r="G66" s="14"/>
      <c r="H66" s="14"/>
      <c r="I66" s="14"/>
      <c r="J66" s="14"/>
      <c r="K66" s="14"/>
    </row>
    <row r="67" spans="1:11" x14ac:dyDescent="0.25">
      <c r="A67" s="259">
        <v>44536</v>
      </c>
      <c r="B67" s="21" t="s">
        <v>10777</v>
      </c>
      <c r="C67" s="21">
        <v>37</v>
      </c>
      <c r="D67" s="21">
        <v>92</v>
      </c>
      <c r="E67" s="21">
        <v>74.8</v>
      </c>
      <c r="F67" s="14"/>
      <c r="G67" s="14"/>
      <c r="H67" s="14"/>
      <c r="I67" s="14"/>
      <c r="J67" s="14"/>
      <c r="K67" s="14"/>
    </row>
    <row r="68" spans="1:11" x14ac:dyDescent="0.25">
      <c r="A68" s="259">
        <v>44536</v>
      </c>
      <c r="B68" s="21" t="s">
        <v>10778</v>
      </c>
      <c r="C68" s="21">
        <v>285</v>
      </c>
      <c r="D68" s="21"/>
      <c r="E68" s="21">
        <v>386.95</v>
      </c>
      <c r="F68" s="14"/>
      <c r="G68" s="14"/>
      <c r="H68" s="14"/>
      <c r="I68" s="14"/>
      <c r="J68" s="14"/>
      <c r="K68" s="14"/>
    </row>
    <row r="69" spans="1:11" x14ac:dyDescent="0.25">
      <c r="A69" s="259">
        <v>44536</v>
      </c>
      <c r="B69" s="21" t="s">
        <v>10779</v>
      </c>
      <c r="C69" s="21">
        <v>114</v>
      </c>
      <c r="D69" s="21"/>
      <c r="E69" s="21">
        <v>646.79999999999995</v>
      </c>
      <c r="F69" s="14"/>
      <c r="G69" s="14"/>
      <c r="H69" s="14"/>
      <c r="I69" s="14"/>
      <c r="J69" s="14"/>
      <c r="K69" s="14"/>
    </row>
    <row r="70" spans="1:11" x14ac:dyDescent="0.25">
      <c r="A70" s="259">
        <v>44536</v>
      </c>
      <c r="B70" s="21" t="s">
        <v>10780</v>
      </c>
      <c r="C70" s="21">
        <v>47</v>
      </c>
      <c r="D70" s="21"/>
      <c r="E70" s="21">
        <v>207.1</v>
      </c>
      <c r="F70" s="14"/>
      <c r="G70" s="123"/>
      <c r="H70" s="123"/>
      <c r="I70" s="123"/>
      <c r="J70" s="14"/>
      <c r="K70" s="14"/>
    </row>
    <row r="71" spans="1:11" x14ac:dyDescent="0.25">
      <c r="A71" s="259">
        <v>44536</v>
      </c>
      <c r="B71" s="21" t="s">
        <v>10781</v>
      </c>
      <c r="C71" s="21">
        <v>315</v>
      </c>
      <c r="D71" s="21"/>
      <c r="E71" s="21">
        <v>668.8</v>
      </c>
      <c r="F71" s="123"/>
      <c r="G71" s="14"/>
      <c r="H71" s="14"/>
      <c r="I71" s="14"/>
      <c r="J71" s="14"/>
      <c r="K71" s="14"/>
    </row>
    <row r="72" spans="1:11" x14ac:dyDescent="0.25">
      <c r="A72" s="259">
        <v>44536</v>
      </c>
      <c r="B72" s="21" t="s">
        <v>10782</v>
      </c>
      <c r="C72" s="21">
        <v>630</v>
      </c>
      <c r="D72" s="21"/>
      <c r="E72" s="21">
        <v>1494.6</v>
      </c>
      <c r="F72" s="14"/>
      <c r="G72" s="14"/>
      <c r="H72" s="14"/>
      <c r="I72" s="14"/>
      <c r="J72" s="14"/>
      <c r="K72" s="14"/>
    </row>
    <row r="73" spans="1:11" x14ac:dyDescent="0.25">
      <c r="A73" s="259">
        <v>44536</v>
      </c>
      <c r="B73" s="21" t="s">
        <v>10783</v>
      </c>
      <c r="C73" s="21">
        <v>120</v>
      </c>
      <c r="D73" s="21">
        <v>227.3</v>
      </c>
      <c r="E73" s="21"/>
      <c r="F73" s="14"/>
      <c r="G73" s="14"/>
      <c r="H73" s="14"/>
      <c r="I73" s="14"/>
      <c r="J73" s="123"/>
      <c r="K73" s="123"/>
    </row>
    <row r="74" spans="1:11" x14ac:dyDescent="0.25">
      <c r="A74" s="259">
        <v>44536</v>
      </c>
      <c r="B74" s="21" t="s">
        <v>10784</v>
      </c>
      <c r="C74" s="21">
        <v>44</v>
      </c>
      <c r="D74" s="21"/>
      <c r="E74" s="21">
        <v>142</v>
      </c>
      <c r="F74" s="14"/>
      <c r="G74" s="14"/>
      <c r="H74" s="14"/>
      <c r="I74" s="14"/>
      <c r="J74" s="14"/>
      <c r="K74" s="14"/>
    </row>
    <row r="75" spans="1:11" x14ac:dyDescent="0.25">
      <c r="A75" s="259">
        <v>44536</v>
      </c>
      <c r="B75" s="21" t="s">
        <v>10785</v>
      </c>
      <c r="C75" s="21">
        <v>415</v>
      </c>
      <c r="D75" s="21"/>
      <c r="E75" s="21">
        <v>1010</v>
      </c>
      <c r="F75" s="14"/>
      <c r="G75" s="14"/>
      <c r="H75" s="14"/>
      <c r="I75" s="14"/>
      <c r="J75" s="14"/>
      <c r="K75" s="14"/>
    </row>
    <row r="76" spans="1:11" x14ac:dyDescent="0.25">
      <c r="A76" s="259">
        <v>44536</v>
      </c>
      <c r="B76" s="21" t="s">
        <v>10786</v>
      </c>
      <c r="C76" s="21">
        <v>66</v>
      </c>
      <c r="D76" s="21">
        <v>189.42</v>
      </c>
      <c r="E76" s="21"/>
      <c r="F76" s="14"/>
      <c r="G76" s="14"/>
      <c r="H76" s="14"/>
      <c r="I76" s="14"/>
      <c r="J76" s="14"/>
      <c r="K76" s="14"/>
    </row>
    <row r="77" spans="1:11" x14ac:dyDescent="0.25">
      <c r="A77" s="259">
        <v>44536</v>
      </c>
      <c r="B77" s="21" t="s">
        <v>10787</v>
      </c>
      <c r="C77" s="21">
        <v>47</v>
      </c>
      <c r="D77" s="21"/>
      <c r="E77" s="21">
        <v>111.6</v>
      </c>
      <c r="F77" s="14"/>
      <c r="G77" s="14"/>
      <c r="H77" s="14"/>
      <c r="I77" s="14"/>
      <c r="J77" s="14"/>
      <c r="K77" s="14"/>
    </row>
    <row r="78" spans="1:11" x14ac:dyDescent="0.25">
      <c r="A78" s="259">
        <v>44536</v>
      </c>
      <c r="B78" s="21" t="s">
        <v>10788</v>
      </c>
      <c r="C78" s="21">
        <v>71</v>
      </c>
      <c r="D78" s="21"/>
      <c r="E78" s="21">
        <v>167.2</v>
      </c>
      <c r="F78" s="14"/>
      <c r="G78" s="14"/>
      <c r="H78" s="14"/>
      <c r="I78" s="14"/>
      <c r="J78" s="14"/>
      <c r="K78" s="14"/>
    </row>
    <row r="79" spans="1:11" x14ac:dyDescent="0.25">
      <c r="A79" s="259">
        <v>44536</v>
      </c>
      <c r="B79" s="21" t="s">
        <v>10789</v>
      </c>
      <c r="C79" s="21">
        <v>41</v>
      </c>
      <c r="D79" s="21"/>
      <c r="E79" s="21">
        <v>74.8</v>
      </c>
      <c r="F79" s="14"/>
      <c r="J79" s="14"/>
      <c r="K79" s="14"/>
    </row>
    <row r="80" spans="1:11" x14ac:dyDescent="0.25">
      <c r="A80" s="259">
        <v>44536</v>
      </c>
      <c r="B80" s="21" t="s">
        <v>10790</v>
      </c>
      <c r="C80" s="21">
        <v>29</v>
      </c>
      <c r="D80" s="21">
        <v>70.36</v>
      </c>
      <c r="E80" s="21"/>
      <c r="F80" s="23"/>
      <c r="G80" s="14"/>
      <c r="H80" s="14"/>
      <c r="I80" s="14"/>
      <c r="J80" s="14"/>
      <c r="K80" s="14"/>
    </row>
    <row r="81" spans="1:11" x14ac:dyDescent="0.25">
      <c r="A81" s="259">
        <v>44536</v>
      </c>
      <c r="B81" s="21" t="s">
        <v>10791</v>
      </c>
      <c r="C81" s="21">
        <v>157</v>
      </c>
      <c r="D81" s="21"/>
      <c r="E81" s="21">
        <v>356.4</v>
      </c>
      <c r="F81" s="14"/>
      <c r="G81" s="14"/>
      <c r="H81" s="14"/>
      <c r="I81" s="14"/>
      <c r="J81" s="14"/>
      <c r="K81" s="14"/>
    </row>
    <row r="82" spans="1:11" x14ac:dyDescent="0.25">
      <c r="A82" s="259">
        <v>44536</v>
      </c>
      <c r="B82" s="21" t="s">
        <v>10792</v>
      </c>
      <c r="C82" s="21">
        <v>8</v>
      </c>
      <c r="D82" s="21"/>
      <c r="E82" s="21">
        <v>23.76</v>
      </c>
      <c r="F82" s="14"/>
      <c r="G82" s="14"/>
      <c r="H82" s="14"/>
      <c r="I82" s="14"/>
    </row>
    <row r="83" spans="1:11" x14ac:dyDescent="0.25">
      <c r="A83" s="259">
        <v>44536</v>
      </c>
      <c r="B83" s="21" t="s">
        <v>10793</v>
      </c>
      <c r="C83" s="21">
        <v>13</v>
      </c>
      <c r="D83" s="21"/>
      <c r="E83" s="21">
        <v>49</v>
      </c>
      <c r="F83" s="14"/>
      <c r="G83" s="14"/>
      <c r="H83" s="14"/>
      <c r="I83" s="14"/>
      <c r="J83" s="14"/>
      <c r="K83" s="14"/>
    </row>
    <row r="84" spans="1:11" x14ac:dyDescent="0.25">
      <c r="A84" s="264">
        <v>44536</v>
      </c>
      <c r="B84" s="67" t="s">
        <v>10794</v>
      </c>
      <c r="C84" s="67">
        <v>13</v>
      </c>
      <c r="D84" s="2"/>
      <c r="E84" s="2">
        <v>44</v>
      </c>
      <c r="F84" s="14"/>
      <c r="G84" s="14"/>
      <c r="H84" s="14"/>
      <c r="I84" s="14"/>
      <c r="J84" s="14"/>
      <c r="K84" s="14"/>
    </row>
    <row r="85" spans="1:11" x14ac:dyDescent="0.25">
      <c r="A85" s="6">
        <v>44537</v>
      </c>
      <c r="B85" s="7" t="s">
        <v>10795</v>
      </c>
      <c r="C85" s="21">
        <v>638</v>
      </c>
      <c r="D85" s="7"/>
      <c r="E85" s="38">
        <v>1423.83</v>
      </c>
      <c r="F85" s="14"/>
      <c r="G85" s="14"/>
      <c r="H85" s="14"/>
      <c r="I85" s="14"/>
      <c r="J85" s="14"/>
      <c r="K85" s="14"/>
    </row>
    <row r="86" spans="1:11" x14ac:dyDescent="0.25">
      <c r="A86" s="6">
        <v>44537</v>
      </c>
      <c r="B86" s="7" t="s">
        <v>10796</v>
      </c>
      <c r="C86" s="7">
        <v>35</v>
      </c>
      <c r="D86" s="7"/>
      <c r="E86" s="7">
        <v>96.6</v>
      </c>
      <c r="F86" s="14"/>
      <c r="G86" s="14"/>
      <c r="H86" s="14"/>
      <c r="I86" s="14"/>
      <c r="J86" s="14"/>
      <c r="K86" s="14"/>
    </row>
    <row r="87" spans="1:11" x14ac:dyDescent="0.25">
      <c r="A87" s="6">
        <v>44537</v>
      </c>
      <c r="B87" s="7" t="s">
        <v>10797</v>
      </c>
      <c r="C87" s="7">
        <v>10</v>
      </c>
      <c r="D87" s="7"/>
      <c r="E87" s="7">
        <v>44</v>
      </c>
      <c r="F87" s="14"/>
      <c r="G87" s="14"/>
      <c r="H87" s="14"/>
      <c r="I87" s="14"/>
      <c r="J87" s="14"/>
      <c r="K87" s="14"/>
    </row>
    <row r="88" spans="1:11" x14ac:dyDescent="0.25">
      <c r="A88" s="6">
        <v>44537</v>
      </c>
      <c r="B88" s="7" t="s">
        <v>10798</v>
      </c>
      <c r="C88" s="7">
        <v>13</v>
      </c>
      <c r="D88" s="7">
        <v>60.27</v>
      </c>
      <c r="E88" s="7"/>
      <c r="F88" s="14"/>
      <c r="G88" s="14"/>
      <c r="H88" s="14"/>
      <c r="I88" s="14"/>
      <c r="J88" s="14"/>
      <c r="K88" s="14"/>
    </row>
    <row r="89" spans="1:11" x14ac:dyDescent="0.25">
      <c r="A89" s="6">
        <v>44537</v>
      </c>
      <c r="B89" s="7" t="s">
        <v>10799</v>
      </c>
      <c r="C89" s="21">
        <v>532</v>
      </c>
      <c r="D89" s="7"/>
      <c r="E89" s="38">
        <v>1119</v>
      </c>
      <c r="F89" s="14"/>
      <c r="G89" s="14"/>
      <c r="H89" s="14"/>
      <c r="I89" s="14"/>
      <c r="J89" s="14"/>
      <c r="K89" s="14"/>
    </row>
    <row r="90" spans="1:11" x14ac:dyDescent="0.25">
      <c r="A90" s="6">
        <v>44537</v>
      </c>
      <c r="B90" s="7" t="s">
        <v>10800</v>
      </c>
      <c r="C90" s="7">
        <v>51</v>
      </c>
      <c r="D90" s="7"/>
      <c r="E90" s="7">
        <v>127.4</v>
      </c>
      <c r="F90" s="23"/>
      <c r="G90" s="14"/>
      <c r="H90" s="14"/>
      <c r="I90" s="14"/>
      <c r="J90" s="14"/>
      <c r="K90" s="14"/>
    </row>
    <row r="91" spans="1:11" x14ac:dyDescent="0.25">
      <c r="A91" s="6">
        <v>44537</v>
      </c>
      <c r="B91" s="7" t="s">
        <v>10801</v>
      </c>
      <c r="C91" s="7">
        <v>125</v>
      </c>
      <c r="D91" s="7"/>
      <c r="E91" s="7">
        <v>411.6</v>
      </c>
      <c r="F91" s="23"/>
      <c r="G91" s="14"/>
      <c r="H91" s="14"/>
      <c r="I91" s="14"/>
      <c r="J91" s="14"/>
      <c r="K91" s="14"/>
    </row>
    <row r="92" spans="1:11" x14ac:dyDescent="0.25">
      <c r="A92" s="6">
        <v>44537</v>
      </c>
      <c r="B92" s="7" t="s">
        <v>10802</v>
      </c>
      <c r="C92" s="7">
        <v>270</v>
      </c>
      <c r="D92" s="7"/>
      <c r="E92" s="7">
        <v>686</v>
      </c>
      <c r="F92" s="23"/>
      <c r="G92" s="14"/>
      <c r="H92" s="14"/>
      <c r="I92" s="14"/>
      <c r="J92" s="14"/>
      <c r="K92" s="14"/>
    </row>
    <row r="93" spans="1:11" x14ac:dyDescent="0.25">
      <c r="A93" s="6">
        <v>44537</v>
      </c>
      <c r="B93" s="7" t="s">
        <v>10803</v>
      </c>
      <c r="C93" s="7">
        <v>23</v>
      </c>
      <c r="D93" s="7">
        <v>102.83</v>
      </c>
      <c r="E93" s="7"/>
      <c r="F93" s="23"/>
      <c r="G93" s="14"/>
      <c r="H93" s="14"/>
      <c r="I93" s="14"/>
      <c r="J93" s="14"/>
      <c r="K93" s="14"/>
    </row>
    <row r="94" spans="1:11" x14ac:dyDescent="0.25">
      <c r="A94" s="6">
        <v>44537</v>
      </c>
      <c r="B94" s="7" t="s">
        <v>10804</v>
      </c>
      <c r="C94" s="7">
        <v>110</v>
      </c>
      <c r="D94" s="7"/>
      <c r="E94" s="7">
        <v>242</v>
      </c>
      <c r="F94" s="23"/>
      <c r="G94" s="14"/>
      <c r="H94" s="14"/>
      <c r="I94" s="14"/>
      <c r="J94" s="14"/>
      <c r="K94" s="14"/>
    </row>
    <row r="95" spans="1:11" x14ac:dyDescent="0.25">
      <c r="A95" s="6">
        <v>44537</v>
      </c>
      <c r="B95" s="7" t="s">
        <v>10805</v>
      </c>
      <c r="C95" s="7">
        <v>29</v>
      </c>
      <c r="D95" s="7">
        <v>78.349999999999994</v>
      </c>
      <c r="E95" s="7"/>
      <c r="F95" s="23"/>
      <c r="G95" s="14"/>
      <c r="H95" s="14"/>
      <c r="I95" s="14"/>
      <c r="J95" s="14"/>
      <c r="K95" s="14"/>
    </row>
    <row r="96" spans="1:11" x14ac:dyDescent="0.25">
      <c r="A96" s="6">
        <v>44537</v>
      </c>
      <c r="B96" s="7" t="s">
        <v>10806</v>
      </c>
      <c r="C96" s="7">
        <v>90</v>
      </c>
      <c r="D96" s="7">
        <v>227.3</v>
      </c>
      <c r="E96" s="7"/>
      <c r="F96" s="23"/>
      <c r="G96" s="14"/>
      <c r="H96" s="14"/>
      <c r="I96" s="14"/>
      <c r="J96" s="14"/>
      <c r="K96" s="14"/>
    </row>
    <row r="97" spans="1:11" x14ac:dyDescent="0.25">
      <c r="A97" s="6">
        <v>44537</v>
      </c>
      <c r="B97" s="7" t="s">
        <v>10807</v>
      </c>
      <c r="C97" s="7">
        <v>45</v>
      </c>
      <c r="D97" s="7"/>
      <c r="E97" s="7">
        <v>107.8</v>
      </c>
      <c r="F97" s="23"/>
      <c r="G97" s="14"/>
      <c r="H97" s="14"/>
      <c r="I97" s="14"/>
      <c r="J97" s="14"/>
      <c r="K97" s="14"/>
    </row>
    <row r="98" spans="1:11" x14ac:dyDescent="0.25">
      <c r="A98" s="6">
        <v>44537</v>
      </c>
      <c r="B98" s="7" t="s">
        <v>10808</v>
      </c>
      <c r="C98" s="7">
        <v>50</v>
      </c>
      <c r="D98" s="7">
        <v>113.65</v>
      </c>
      <c r="E98" s="7"/>
      <c r="F98" s="23"/>
      <c r="G98" s="14"/>
      <c r="H98" s="14"/>
      <c r="I98" s="14"/>
      <c r="J98" s="14"/>
      <c r="K98" s="14"/>
    </row>
    <row r="99" spans="1:11" x14ac:dyDescent="0.25">
      <c r="A99" s="6">
        <v>44537</v>
      </c>
      <c r="B99" s="7" t="s">
        <v>10809</v>
      </c>
      <c r="C99" s="7">
        <v>51</v>
      </c>
      <c r="D99" s="7"/>
      <c r="E99" s="7">
        <v>114.4</v>
      </c>
      <c r="F99" s="23"/>
      <c r="G99" s="14"/>
      <c r="H99" s="14"/>
      <c r="I99" s="14"/>
      <c r="J99" s="14"/>
      <c r="K99" s="14"/>
    </row>
    <row r="100" spans="1:11" x14ac:dyDescent="0.25">
      <c r="A100" s="6">
        <v>44537</v>
      </c>
      <c r="B100" s="7" t="s">
        <v>10810</v>
      </c>
      <c r="C100" s="7">
        <v>187</v>
      </c>
      <c r="D100" s="7"/>
      <c r="E100" s="7">
        <v>382.8</v>
      </c>
      <c r="F100" s="23"/>
      <c r="G100" s="14"/>
      <c r="H100" s="14"/>
      <c r="I100" s="14"/>
      <c r="J100" s="14"/>
      <c r="K100" s="14"/>
    </row>
    <row r="101" spans="1:11" x14ac:dyDescent="0.25">
      <c r="A101" s="6">
        <v>44537</v>
      </c>
      <c r="B101" s="7" t="s">
        <v>10811</v>
      </c>
      <c r="C101" s="7">
        <v>69</v>
      </c>
      <c r="D101" s="7"/>
      <c r="E101" s="7">
        <v>162.80000000000001</v>
      </c>
      <c r="F101" s="23"/>
      <c r="G101" s="14"/>
      <c r="H101" s="14"/>
      <c r="I101" s="14"/>
      <c r="J101" s="14"/>
      <c r="K101" s="14"/>
    </row>
    <row r="102" spans="1:11" x14ac:dyDescent="0.25">
      <c r="A102" s="6">
        <v>44537</v>
      </c>
      <c r="B102" s="7" t="s">
        <v>10812</v>
      </c>
      <c r="C102" s="7">
        <v>79</v>
      </c>
      <c r="D102" s="7"/>
      <c r="E102" s="7">
        <v>176</v>
      </c>
      <c r="F102" s="23"/>
      <c r="G102" s="14"/>
      <c r="H102" s="14"/>
      <c r="I102" s="14"/>
      <c r="J102" s="14"/>
      <c r="K102" s="14"/>
    </row>
    <row r="103" spans="1:11" x14ac:dyDescent="0.25">
      <c r="A103" s="6">
        <v>44537</v>
      </c>
      <c r="B103" s="7" t="s">
        <v>10813</v>
      </c>
      <c r="C103" s="7">
        <v>96</v>
      </c>
      <c r="D103" s="7"/>
      <c r="E103" s="7">
        <v>193.6</v>
      </c>
      <c r="F103" s="23"/>
      <c r="G103" s="14"/>
      <c r="H103" s="14"/>
      <c r="I103" s="14"/>
      <c r="J103" s="14"/>
      <c r="K103" s="14"/>
    </row>
    <row r="104" spans="1:11" x14ac:dyDescent="0.25">
      <c r="A104" s="6">
        <v>44537</v>
      </c>
      <c r="B104" s="7" t="s">
        <v>10814</v>
      </c>
      <c r="C104" s="7">
        <v>22</v>
      </c>
      <c r="D104" s="7"/>
      <c r="E104" s="7">
        <v>44</v>
      </c>
      <c r="F104" s="23"/>
      <c r="G104" s="14"/>
      <c r="H104" s="14"/>
      <c r="I104" s="14"/>
      <c r="J104" s="14"/>
      <c r="K104" s="14"/>
    </row>
    <row r="105" spans="1:11" x14ac:dyDescent="0.25">
      <c r="A105" s="6">
        <v>44537</v>
      </c>
      <c r="B105" s="7" t="s">
        <v>10815</v>
      </c>
      <c r="C105" s="7">
        <v>30</v>
      </c>
      <c r="D105" s="7">
        <v>119.06</v>
      </c>
      <c r="E105" s="7"/>
      <c r="F105" s="23"/>
      <c r="G105" s="14"/>
      <c r="H105" s="14"/>
      <c r="I105" s="14"/>
      <c r="J105" s="14"/>
      <c r="K105" s="14"/>
    </row>
    <row r="106" spans="1:11" x14ac:dyDescent="0.25">
      <c r="A106" s="6">
        <v>44537</v>
      </c>
      <c r="B106" s="7" t="s">
        <v>10816</v>
      </c>
      <c r="C106" s="7">
        <v>25</v>
      </c>
      <c r="D106" s="7"/>
      <c r="E106" s="7">
        <v>62.7</v>
      </c>
      <c r="F106" s="23"/>
      <c r="G106" s="14"/>
      <c r="H106" s="14"/>
      <c r="I106" s="14"/>
      <c r="J106" s="14"/>
      <c r="K106" s="14"/>
    </row>
    <row r="107" spans="1:11" x14ac:dyDescent="0.25">
      <c r="A107" s="6">
        <v>44537</v>
      </c>
      <c r="B107" s="7" t="s">
        <v>10817</v>
      </c>
      <c r="C107" s="7">
        <v>18</v>
      </c>
      <c r="D107" s="7"/>
      <c r="E107" s="7">
        <v>49</v>
      </c>
      <c r="F107" s="23"/>
      <c r="G107" s="14"/>
      <c r="H107" s="14"/>
      <c r="I107" s="14"/>
      <c r="J107" s="14"/>
      <c r="K107" s="14"/>
    </row>
    <row r="108" spans="1:11" x14ac:dyDescent="0.25">
      <c r="A108" s="6">
        <v>44537</v>
      </c>
      <c r="B108" s="47" t="s">
        <v>10818</v>
      </c>
      <c r="C108" s="7">
        <v>61</v>
      </c>
      <c r="D108" s="7"/>
      <c r="E108" s="7">
        <v>147</v>
      </c>
      <c r="F108" s="23"/>
      <c r="G108" s="14"/>
      <c r="H108" s="14"/>
      <c r="I108" s="14"/>
      <c r="J108" s="14"/>
      <c r="K108" s="14"/>
    </row>
    <row r="109" spans="1:11" x14ac:dyDescent="0.25">
      <c r="A109" s="6">
        <v>44537</v>
      </c>
      <c r="B109" s="7" t="s">
        <v>10819</v>
      </c>
      <c r="C109" s="7">
        <v>43</v>
      </c>
      <c r="D109" s="7"/>
      <c r="E109" s="7">
        <v>102.9</v>
      </c>
      <c r="F109" s="23"/>
      <c r="G109" s="14"/>
      <c r="H109" s="14"/>
      <c r="I109" s="14"/>
      <c r="J109" s="14"/>
      <c r="K109" s="14"/>
    </row>
    <row r="110" spans="1:11" x14ac:dyDescent="0.25">
      <c r="A110" s="6">
        <v>44537</v>
      </c>
      <c r="B110" s="265" t="s">
        <v>10820</v>
      </c>
      <c r="C110" s="21">
        <v>778</v>
      </c>
      <c r="D110" s="7"/>
      <c r="E110" s="38">
        <v>2932.16</v>
      </c>
      <c r="F110" s="23"/>
      <c r="G110" s="14"/>
      <c r="H110" s="14"/>
      <c r="I110" s="14"/>
      <c r="J110" s="14"/>
      <c r="K110" s="14"/>
    </row>
    <row r="111" spans="1:11" x14ac:dyDescent="0.25">
      <c r="A111" s="6">
        <v>44537</v>
      </c>
      <c r="B111" s="7" t="s">
        <v>10821</v>
      </c>
      <c r="C111" s="7">
        <v>693</v>
      </c>
      <c r="D111" s="38">
        <v>1724.26</v>
      </c>
      <c r="E111" s="38"/>
      <c r="F111" s="23"/>
      <c r="G111" s="14"/>
      <c r="H111" s="14"/>
      <c r="I111" s="14"/>
      <c r="J111" s="14"/>
      <c r="K111" s="14"/>
    </row>
    <row r="112" spans="1:11" x14ac:dyDescent="0.25">
      <c r="A112" s="6">
        <v>44538</v>
      </c>
      <c r="B112" s="265" t="s">
        <v>10822</v>
      </c>
      <c r="C112" s="7">
        <v>274</v>
      </c>
      <c r="D112" s="7"/>
      <c r="E112" s="7">
        <v>585.20000000000005</v>
      </c>
      <c r="F112" s="23"/>
      <c r="G112" s="14"/>
      <c r="H112" s="14"/>
      <c r="I112" s="14"/>
      <c r="J112" s="14"/>
      <c r="K112" s="14"/>
    </row>
    <row r="113" spans="1:11" x14ac:dyDescent="0.25">
      <c r="A113" s="6">
        <v>44538</v>
      </c>
      <c r="B113" s="265" t="s">
        <v>10823</v>
      </c>
      <c r="C113" s="21">
        <v>58</v>
      </c>
      <c r="D113" s="7">
        <v>164.8</v>
      </c>
      <c r="E113" s="7"/>
      <c r="F113" s="23"/>
      <c r="G113" s="14"/>
      <c r="H113" s="14"/>
      <c r="I113" s="14"/>
      <c r="J113" s="14"/>
      <c r="K113" s="14"/>
    </row>
    <row r="114" spans="1:11" x14ac:dyDescent="0.25">
      <c r="A114" s="6">
        <v>44538</v>
      </c>
      <c r="B114" s="7" t="s">
        <v>10824</v>
      </c>
      <c r="C114" s="7">
        <v>45</v>
      </c>
      <c r="D114" s="7">
        <v>84.38</v>
      </c>
      <c r="E114" s="7"/>
      <c r="F114" s="23"/>
      <c r="G114" s="14"/>
      <c r="H114" s="14"/>
      <c r="I114" s="14"/>
      <c r="J114" s="14"/>
      <c r="K114" s="14"/>
    </row>
    <row r="115" spans="1:11" x14ac:dyDescent="0.25">
      <c r="A115" s="6">
        <v>44538</v>
      </c>
      <c r="B115" s="7" t="s">
        <v>10825</v>
      </c>
      <c r="C115" s="7">
        <v>31</v>
      </c>
      <c r="D115" s="7">
        <v>81.180000000000007</v>
      </c>
      <c r="E115" s="7"/>
      <c r="F115" s="23"/>
      <c r="G115" s="14"/>
      <c r="H115" s="14"/>
      <c r="I115" s="14"/>
      <c r="J115" s="14"/>
      <c r="K115" s="14"/>
    </row>
    <row r="116" spans="1:11" x14ac:dyDescent="0.25">
      <c r="A116" s="6">
        <v>44538</v>
      </c>
      <c r="B116" s="7" t="s">
        <v>10826</v>
      </c>
      <c r="C116" s="7">
        <v>225</v>
      </c>
      <c r="D116" s="7"/>
      <c r="E116" s="7">
        <v>862.4</v>
      </c>
      <c r="F116" s="23"/>
      <c r="G116" s="14"/>
      <c r="H116" s="14"/>
      <c r="I116" s="14"/>
      <c r="J116" s="14"/>
      <c r="K116" s="14"/>
    </row>
    <row r="117" spans="1:11" x14ac:dyDescent="0.25">
      <c r="A117" s="6">
        <v>44538</v>
      </c>
      <c r="B117" s="7" t="s">
        <v>10827</v>
      </c>
      <c r="C117" s="7">
        <v>158</v>
      </c>
      <c r="D117" s="7"/>
      <c r="E117" s="7">
        <v>382.2</v>
      </c>
      <c r="F117" s="23"/>
      <c r="G117" s="14"/>
      <c r="H117" s="14"/>
      <c r="I117" s="14"/>
      <c r="J117" s="14"/>
      <c r="K117" s="14"/>
    </row>
    <row r="118" spans="1:11" x14ac:dyDescent="0.25">
      <c r="A118" s="6">
        <v>44538</v>
      </c>
      <c r="B118" s="7" t="s">
        <v>10828</v>
      </c>
      <c r="C118" s="7">
        <v>7</v>
      </c>
      <c r="D118" s="7"/>
      <c r="E118" s="7">
        <v>44</v>
      </c>
      <c r="F118" s="23"/>
      <c r="G118" s="14"/>
      <c r="H118" s="14"/>
      <c r="I118" s="14"/>
      <c r="J118" s="14"/>
      <c r="K118" s="14"/>
    </row>
    <row r="119" spans="1:11" x14ac:dyDescent="0.25">
      <c r="A119" s="6">
        <v>44538</v>
      </c>
      <c r="B119" s="7" t="s">
        <v>10829</v>
      </c>
      <c r="C119" s="7">
        <v>96</v>
      </c>
      <c r="D119" s="7"/>
      <c r="E119" s="7">
        <v>246.4</v>
      </c>
      <c r="F119" s="23"/>
      <c r="G119" s="14"/>
      <c r="H119" s="14"/>
      <c r="I119" s="14"/>
      <c r="J119" s="14"/>
      <c r="K119" s="14"/>
    </row>
    <row r="120" spans="1:11" x14ac:dyDescent="0.25">
      <c r="A120" s="6">
        <v>44538</v>
      </c>
      <c r="B120" s="7" t="s">
        <v>10830</v>
      </c>
      <c r="C120" s="21">
        <v>32</v>
      </c>
      <c r="D120" s="7"/>
      <c r="E120" s="7">
        <v>74.099999999999994</v>
      </c>
      <c r="F120" s="23"/>
      <c r="G120" s="14"/>
      <c r="H120" s="14"/>
      <c r="I120" s="14"/>
      <c r="J120" s="14"/>
      <c r="K120" s="14"/>
    </row>
    <row r="121" spans="1:11" x14ac:dyDescent="0.25">
      <c r="A121" s="6">
        <v>44538</v>
      </c>
      <c r="B121" s="7" t="s">
        <v>10831</v>
      </c>
      <c r="C121" s="7">
        <v>284</v>
      </c>
      <c r="D121" s="7">
        <v>730.08</v>
      </c>
      <c r="E121" s="7"/>
      <c r="F121" s="23"/>
      <c r="G121" s="14"/>
      <c r="H121" s="14"/>
      <c r="I121" s="14"/>
      <c r="J121" s="14"/>
      <c r="K121" s="14"/>
    </row>
    <row r="122" spans="1:11" x14ac:dyDescent="0.25">
      <c r="A122" s="6">
        <v>44538</v>
      </c>
      <c r="B122" s="7" t="s">
        <v>10832</v>
      </c>
      <c r="C122" s="7">
        <v>130</v>
      </c>
      <c r="D122" s="7"/>
      <c r="E122" s="7">
        <v>411.6</v>
      </c>
      <c r="F122" s="23"/>
      <c r="G122" s="14"/>
      <c r="H122" s="14"/>
      <c r="I122" s="14"/>
      <c r="J122" s="14"/>
      <c r="K122" s="14"/>
    </row>
    <row r="123" spans="1:11" x14ac:dyDescent="0.25">
      <c r="A123" s="6">
        <v>44538</v>
      </c>
      <c r="B123" s="7" t="s">
        <v>10833</v>
      </c>
      <c r="C123" s="7">
        <v>25</v>
      </c>
      <c r="D123" s="7">
        <v>84.38</v>
      </c>
      <c r="E123" s="7"/>
      <c r="F123" s="23"/>
      <c r="G123" s="14"/>
      <c r="H123" s="14"/>
      <c r="I123" s="14"/>
      <c r="J123" s="14"/>
      <c r="K123" s="14"/>
    </row>
    <row r="124" spans="1:11" x14ac:dyDescent="0.25">
      <c r="A124" s="6">
        <v>44538</v>
      </c>
      <c r="B124" s="7" t="s">
        <v>10834</v>
      </c>
      <c r="C124" s="7">
        <v>14</v>
      </c>
      <c r="D124" s="7">
        <v>60.27</v>
      </c>
      <c r="E124" s="7"/>
      <c r="F124" s="23"/>
      <c r="G124" s="14"/>
      <c r="H124" s="14"/>
      <c r="I124" s="14"/>
      <c r="J124" s="14"/>
      <c r="K124" s="14"/>
    </row>
    <row r="125" spans="1:11" x14ac:dyDescent="0.25">
      <c r="A125" s="6">
        <v>44538</v>
      </c>
      <c r="B125" s="7" t="s">
        <v>10835</v>
      </c>
      <c r="C125" s="7">
        <v>74</v>
      </c>
      <c r="D125" s="7"/>
      <c r="E125" s="7">
        <v>279</v>
      </c>
      <c r="F125" s="23"/>
      <c r="G125" s="14"/>
      <c r="H125" s="14"/>
      <c r="I125" s="14"/>
      <c r="J125" s="14"/>
      <c r="K125" s="14"/>
    </row>
    <row r="126" spans="1:11" x14ac:dyDescent="0.25">
      <c r="A126" s="6">
        <v>44538</v>
      </c>
      <c r="B126" s="7" t="s">
        <v>10836</v>
      </c>
      <c r="C126" s="7">
        <v>35</v>
      </c>
      <c r="D126" s="7">
        <v>108.49</v>
      </c>
      <c r="E126" s="7"/>
      <c r="F126" s="23"/>
      <c r="G126" s="14"/>
      <c r="H126" s="14"/>
      <c r="I126" s="14"/>
      <c r="J126" s="14"/>
      <c r="K126" s="14"/>
    </row>
    <row r="127" spans="1:11" x14ac:dyDescent="0.25">
      <c r="A127" s="6">
        <v>44538</v>
      </c>
      <c r="B127" s="7" t="s">
        <v>10837</v>
      </c>
      <c r="C127" s="7">
        <v>25</v>
      </c>
      <c r="D127" s="7"/>
      <c r="E127" s="7"/>
      <c r="F127" s="23"/>
      <c r="G127" s="14"/>
      <c r="H127" s="14"/>
      <c r="I127" s="14"/>
      <c r="J127" s="14"/>
      <c r="K127" s="14"/>
    </row>
    <row r="128" spans="1:11" x14ac:dyDescent="0.25">
      <c r="A128" s="6">
        <v>44538</v>
      </c>
      <c r="B128" s="7" t="s">
        <v>10838</v>
      </c>
      <c r="C128" s="21">
        <v>194</v>
      </c>
      <c r="D128" s="7"/>
      <c r="E128" s="7">
        <v>345</v>
      </c>
      <c r="F128" s="23"/>
      <c r="G128" s="14"/>
      <c r="H128" s="14"/>
      <c r="I128" s="14"/>
      <c r="J128" s="14"/>
      <c r="K128" s="14"/>
    </row>
    <row r="129" spans="1:11" x14ac:dyDescent="0.25">
      <c r="A129" s="6">
        <v>44538</v>
      </c>
      <c r="B129" s="7" t="s">
        <v>10839</v>
      </c>
      <c r="C129" s="21">
        <v>460</v>
      </c>
      <c r="D129" s="7"/>
      <c r="E129" s="38">
        <v>1119</v>
      </c>
      <c r="F129" s="23"/>
      <c r="G129" s="14"/>
      <c r="H129" s="14"/>
      <c r="I129" s="14"/>
      <c r="J129" s="14"/>
      <c r="K129" s="14"/>
    </row>
    <row r="130" spans="1:11" x14ac:dyDescent="0.25">
      <c r="A130" s="6">
        <v>44538</v>
      </c>
      <c r="B130" s="7" t="s">
        <v>10840</v>
      </c>
      <c r="C130" s="7">
        <v>800</v>
      </c>
      <c r="D130" s="7"/>
      <c r="E130" s="38">
        <v>1828.86</v>
      </c>
      <c r="F130" s="23"/>
      <c r="G130" s="14"/>
      <c r="H130" s="14"/>
      <c r="I130" s="14"/>
      <c r="J130" s="14"/>
      <c r="K130" s="14"/>
    </row>
    <row r="131" spans="1:11" x14ac:dyDescent="0.25">
      <c r="A131" s="6">
        <v>44538</v>
      </c>
      <c r="B131" s="7" t="s">
        <v>10841</v>
      </c>
      <c r="C131" s="7">
        <v>135</v>
      </c>
      <c r="D131" s="7"/>
      <c r="E131" s="7">
        <v>184.8</v>
      </c>
      <c r="F131" s="23" t="s">
        <v>10926</v>
      </c>
      <c r="G131" s="14"/>
      <c r="H131" s="14"/>
      <c r="I131" s="14"/>
      <c r="J131" s="14"/>
      <c r="K131" s="14"/>
    </row>
    <row r="132" spans="1:11" x14ac:dyDescent="0.25">
      <c r="A132" s="6">
        <v>44538</v>
      </c>
      <c r="B132" s="7" t="s">
        <v>10874</v>
      </c>
      <c r="C132" s="7">
        <v>13</v>
      </c>
      <c r="D132" s="7"/>
      <c r="E132" s="7">
        <v>66.13</v>
      </c>
      <c r="F132" s="23"/>
      <c r="G132" s="14"/>
      <c r="H132" s="14"/>
      <c r="I132" s="14"/>
      <c r="J132" s="14"/>
      <c r="K132" s="14"/>
    </row>
    <row r="133" spans="1:11" x14ac:dyDescent="0.25">
      <c r="A133" s="6">
        <v>44538</v>
      </c>
      <c r="B133" s="7" t="s">
        <v>10873</v>
      </c>
      <c r="C133" s="7">
        <v>70</v>
      </c>
      <c r="D133" s="7">
        <v>185.63</v>
      </c>
      <c r="E133" s="7"/>
      <c r="F133" s="14"/>
      <c r="G133" s="14"/>
      <c r="H133" s="14"/>
      <c r="I133" s="14"/>
      <c r="J133" s="14"/>
      <c r="K133" s="14"/>
    </row>
    <row r="134" spans="1:11" x14ac:dyDescent="0.25">
      <c r="A134" s="6">
        <v>44538</v>
      </c>
      <c r="B134" s="7" t="s">
        <v>10872</v>
      </c>
      <c r="C134" s="7" t="s">
        <v>10871</v>
      </c>
      <c r="D134" s="7"/>
      <c r="E134" s="7">
        <v>5962.2</v>
      </c>
      <c r="F134" s="14"/>
      <c r="G134" s="14"/>
      <c r="H134" s="14"/>
      <c r="I134" s="14"/>
      <c r="J134" s="14"/>
      <c r="K134" s="14"/>
    </row>
    <row r="135" spans="1:11" x14ac:dyDescent="0.25">
      <c r="A135" s="6">
        <v>44538</v>
      </c>
      <c r="B135" s="7" t="s">
        <v>10870</v>
      </c>
      <c r="C135" s="7">
        <v>712</v>
      </c>
      <c r="D135" s="7"/>
      <c r="E135" s="7">
        <v>1545.7</v>
      </c>
      <c r="F135" s="14"/>
      <c r="G135" s="14"/>
      <c r="H135" s="14"/>
      <c r="I135" s="14"/>
      <c r="J135" s="14"/>
      <c r="K135" s="14"/>
    </row>
    <row r="136" spans="1:11" x14ac:dyDescent="0.25">
      <c r="A136" s="6">
        <v>44538</v>
      </c>
      <c r="B136" s="7" t="s">
        <v>10869</v>
      </c>
      <c r="C136" s="21">
        <v>8</v>
      </c>
      <c r="D136" s="7"/>
      <c r="E136" s="7">
        <v>57</v>
      </c>
      <c r="F136" s="14"/>
      <c r="G136" s="14"/>
      <c r="H136" s="14"/>
      <c r="I136" s="14"/>
      <c r="J136" s="14"/>
      <c r="K136" s="14"/>
    </row>
    <row r="137" spans="1:11" x14ac:dyDescent="0.25">
      <c r="A137" s="6">
        <v>44538</v>
      </c>
      <c r="B137" s="7" t="s">
        <v>10868</v>
      </c>
      <c r="C137" s="21">
        <v>296</v>
      </c>
      <c r="D137" s="7"/>
      <c r="E137" s="7">
        <v>1283</v>
      </c>
      <c r="F137" s="14"/>
      <c r="G137" s="14"/>
      <c r="H137" s="14"/>
      <c r="I137" s="14"/>
      <c r="J137" s="14"/>
      <c r="K137" s="14"/>
    </row>
    <row r="138" spans="1:11" x14ac:dyDescent="0.25">
      <c r="A138" s="6">
        <v>44538</v>
      </c>
      <c r="B138" s="7" t="s">
        <v>10867</v>
      </c>
      <c r="C138" s="7">
        <v>96</v>
      </c>
      <c r="D138" s="7">
        <v>303.07</v>
      </c>
      <c r="E138" s="7"/>
      <c r="F138" s="14"/>
      <c r="G138" s="14"/>
      <c r="H138" s="14"/>
      <c r="I138" s="14"/>
      <c r="J138" s="14"/>
      <c r="K138" s="14"/>
    </row>
    <row r="139" spans="1:11" x14ac:dyDescent="0.25">
      <c r="A139" s="6">
        <v>44538</v>
      </c>
      <c r="B139" s="7" t="s">
        <v>10866</v>
      </c>
      <c r="C139" s="21">
        <v>51</v>
      </c>
      <c r="D139" s="7">
        <v>198.89</v>
      </c>
      <c r="E139" s="7"/>
      <c r="F139" s="14"/>
      <c r="G139" s="14"/>
      <c r="H139" s="14"/>
      <c r="I139" s="14"/>
      <c r="J139" s="14"/>
      <c r="K139" s="14"/>
    </row>
    <row r="140" spans="1:11" x14ac:dyDescent="0.25">
      <c r="A140" s="6">
        <v>44538</v>
      </c>
      <c r="B140" s="7" t="s">
        <v>10865</v>
      </c>
      <c r="C140" s="21">
        <v>105</v>
      </c>
      <c r="D140" s="7"/>
      <c r="E140" s="7">
        <v>205.8</v>
      </c>
      <c r="F140" s="14"/>
      <c r="G140" s="14"/>
      <c r="H140" s="14"/>
      <c r="I140" s="14"/>
      <c r="J140" s="14"/>
      <c r="K140" s="14"/>
    </row>
    <row r="141" spans="1:11" x14ac:dyDescent="0.25">
      <c r="A141" s="6">
        <v>44538</v>
      </c>
      <c r="B141" s="7" t="s">
        <v>10864</v>
      </c>
      <c r="C141" s="7">
        <v>267</v>
      </c>
      <c r="D141" s="7"/>
      <c r="E141" s="7">
        <v>572</v>
      </c>
      <c r="F141" s="14"/>
      <c r="G141" s="14"/>
      <c r="H141" s="14"/>
      <c r="I141" s="14"/>
      <c r="J141" s="14"/>
      <c r="K141" s="14"/>
    </row>
    <row r="142" spans="1:11" x14ac:dyDescent="0.25">
      <c r="A142" s="6">
        <v>44539</v>
      </c>
      <c r="B142" s="7" t="s">
        <v>10863</v>
      </c>
      <c r="C142" s="7">
        <v>10</v>
      </c>
      <c r="D142" s="7"/>
      <c r="E142" s="7">
        <v>49</v>
      </c>
      <c r="F142" s="14"/>
      <c r="G142" s="14"/>
      <c r="H142" s="14"/>
      <c r="I142" s="14"/>
      <c r="J142" s="14"/>
      <c r="K142" s="14"/>
    </row>
    <row r="143" spans="1:11" x14ac:dyDescent="0.25">
      <c r="A143" s="6">
        <v>44539</v>
      </c>
      <c r="B143" s="7" t="s">
        <v>10862</v>
      </c>
      <c r="C143" s="7">
        <v>45</v>
      </c>
      <c r="D143" s="7"/>
      <c r="E143" s="7">
        <v>106.02</v>
      </c>
      <c r="F143" s="14"/>
      <c r="G143" s="14"/>
      <c r="H143" s="14"/>
      <c r="I143" s="14"/>
      <c r="J143" s="14"/>
      <c r="K143" s="14"/>
    </row>
    <row r="144" spans="1:11" x14ac:dyDescent="0.25">
      <c r="A144" s="6">
        <v>44539</v>
      </c>
      <c r="B144" s="7" t="s">
        <v>10861</v>
      </c>
      <c r="C144" s="21">
        <v>106</v>
      </c>
      <c r="D144" s="7"/>
      <c r="E144" s="7">
        <v>222.2</v>
      </c>
      <c r="F144" s="14"/>
      <c r="G144" s="14"/>
      <c r="H144" s="14"/>
      <c r="I144" s="14"/>
      <c r="J144" s="14"/>
    </row>
    <row r="145" spans="1:11" x14ac:dyDescent="0.25">
      <c r="A145" s="6">
        <v>44539</v>
      </c>
      <c r="B145" s="7" t="s">
        <v>10860</v>
      </c>
      <c r="C145" s="21">
        <v>187</v>
      </c>
      <c r="D145" s="7"/>
      <c r="E145" s="7">
        <v>380.8</v>
      </c>
      <c r="F145" s="14"/>
      <c r="G145" s="14"/>
      <c r="H145" s="14"/>
      <c r="I145" s="14"/>
      <c r="J145" s="14"/>
      <c r="K145" s="14"/>
    </row>
    <row r="146" spans="1:11" x14ac:dyDescent="0.25">
      <c r="A146" s="6">
        <v>44539</v>
      </c>
      <c r="B146" s="7" t="s">
        <v>10859</v>
      </c>
      <c r="C146" s="7">
        <v>34</v>
      </c>
      <c r="D146" s="7"/>
      <c r="E146" s="7">
        <v>73.5</v>
      </c>
      <c r="F146" s="14"/>
      <c r="G146" s="14"/>
      <c r="H146" s="14"/>
      <c r="I146" s="14"/>
      <c r="J146" s="14"/>
      <c r="K146" s="14"/>
    </row>
    <row r="147" spans="1:11" x14ac:dyDescent="0.25">
      <c r="A147" s="6">
        <v>44539</v>
      </c>
      <c r="B147" s="7" t="s">
        <v>10858</v>
      </c>
      <c r="C147" s="7">
        <v>115</v>
      </c>
      <c r="D147" s="7"/>
      <c r="E147" s="7">
        <v>5.6</v>
      </c>
      <c r="F147" s="14"/>
      <c r="G147" s="14"/>
      <c r="H147" s="14"/>
      <c r="I147" s="14"/>
      <c r="J147" s="14"/>
      <c r="K147" s="14"/>
    </row>
    <row r="148" spans="1:11" x14ac:dyDescent="0.25">
      <c r="A148" s="6">
        <v>44539</v>
      </c>
      <c r="B148" s="7" t="s">
        <v>10857</v>
      </c>
      <c r="C148" s="7">
        <v>181</v>
      </c>
      <c r="D148" s="7"/>
      <c r="E148" s="7">
        <v>7.4</v>
      </c>
      <c r="F148" s="14"/>
      <c r="G148" s="14"/>
      <c r="H148" s="14"/>
      <c r="I148" s="14"/>
      <c r="J148" s="14"/>
      <c r="K148" s="14"/>
    </row>
    <row r="149" spans="1:11" x14ac:dyDescent="0.25">
      <c r="A149" s="6">
        <v>44539</v>
      </c>
      <c r="B149" s="7" t="s">
        <v>10856</v>
      </c>
      <c r="C149" s="7">
        <v>127</v>
      </c>
      <c r="D149" s="7"/>
      <c r="E149" s="7">
        <v>272.8</v>
      </c>
      <c r="F149" s="14"/>
      <c r="G149" s="14"/>
      <c r="H149" s="14"/>
      <c r="I149" s="14"/>
      <c r="J149" s="14"/>
      <c r="K149" s="14"/>
    </row>
    <row r="150" spans="1:11" x14ac:dyDescent="0.25">
      <c r="A150" s="6">
        <v>44539</v>
      </c>
      <c r="B150" s="7" t="s">
        <v>10855</v>
      </c>
      <c r="C150" s="7">
        <v>120</v>
      </c>
      <c r="D150" s="7"/>
      <c r="E150" s="7">
        <v>237.6</v>
      </c>
      <c r="F150" s="14"/>
      <c r="G150" s="14"/>
      <c r="H150" s="14"/>
      <c r="I150" s="14"/>
      <c r="J150" s="14"/>
      <c r="K150" s="14"/>
    </row>
    <row r="151" spans="1:11" x14ac:dyDescent="0.25">
      <c r="A151" s="6">
        <v>44539</v>
      </c>
      <c r="B151" s="7" t="s">
        <v>10854</v>
      </c>
      <c r="C151" s="7">
        <v>12</v>
      </c>
      <c r="D151" s="7"/>
      <c r="E151" s="7">
        <v>44</v>
      </c>
      <c r="F151" s="14"/>
      <c r="G151" s="14"/>
      <c r="H151" s="14"/>
      <c r="I151" s="14"/>
      <c r="J151" s="14"/>
      <c r="K151" s="14"/>
    </row>
    <row r="152" spans="1:11" x14ac:dyDescent="0.25">
      <c r="A152" s="6">
        <v>44539</v>
      </c>
      <c r="B152" s="7" t="s">
        <v>10853</v>
      </c>
      <c r="C152" s="7">
        <v>90</v>
      </c>
      <c r="D152" s="7"/>
      <c r="E152" s="7">
        <v>180.4</v>
      </c>
      <c r="F152" s="14"/>
      <c r="G152" s="14"/>
      <c r="H152" s="14"/>
      <c r="I152" s="14"/>
      <c r="J152" s="14"/>
      <c r="K152" s="14"/>
    </row>
    <row r="153" spans="1:11" x14ac:dyDescent="0.25">
      <c r="A153" s="6">
        <v>44539</v>
      </c>
      <c r="B153" s="7" t="s">
        <v>10852</v>
      </c>
      <c r="C153" s="7">
        <v>71</v>
      </c>
      <c r="D153" s="7"/>
      <c r="E153" s="7">
        <v>167.4</v>
      </c>
      <c r="F153" s="14"/>
      <c r="G153" s="14"/>
      <c r="H153" s="14"/>
      <c r="I153" s="14"/>
      <c r="J153" s="14"/>
      <c r="K153" s="14"/>
    </row>
    <row r="154" spans="1:11" x14ac:dyDescent="0.25">
      <c r="A154" s="6">
        <v>44539</v>
      </c>
      <c r="B154" s="7" t="s">
        <v>10851</v>
      </c>
      <c r="C154" s="7">
        <v>22</v>
      </c>
      <c r="D154" s="7"/>
      <c r="E154" s="7">
        <v>52.8</v>
      </c>
      <c r="F154" s="14"/>
      <c r="G154" s="14"/>
      <c r="H154" s="14"/>
      <c r="I154" s="14"/>
      <c r="J154" s="14"/>
      <c r="K154" s="14"/>
    </row>
    <row r="155" spans="1:11" x14ac:dyDescent="0.25">
      <c r="A155" s="6">
        <v>44539</v>
      </c>
      <c r="B155" s="7" t="s">
        <v>10850</v>
      </c>
      <c r="C155" s="21">
        <v>1953</v>
      </c>
      <c r="D155" s="7"/>
      <c r="E155" s="7">
        <v>4072.9</v>
      </c>
      <c r="F155" s="14"/>
      <c r="G155" s="14"/>
      <c r="H155" s="14"/>
      <c r="I155" s="14"/>
      <c r="J155" s="14"/>
      <c r="K155" s="14"/>
    </row>
    <row r="156" spans="1:11" x14ac:dyDescent="0.25">
      <c r="A156" s="6">
        <v>44539</v>
      </c>
      <c r="B156" s="7" t="s">
        <v>10849</v>
      </c>
      <c r="C156" s="7">
        <v>118</v>
      </c>
      <c r="D156" s="7"/>
      <c r="E156" s="7">
        <v>251.1</v>
      </c>
      <c r="F156" s="14"/>
      <c r="G156" s="14"/>
      <c r="H156" s="14"/>
      <c r="I156" s="14"/>
      <c r="J156" s="14"/>
      <c r="K156" s="14"/>
    </row>
    <row r="157" spans="1:11" x14ac:dyDescent="0.25">
      <c r="A157" s="6">
        <v>44539</v>
      </c>
      <c r="B157" s="7" t="s">
        <v>10848</v>
      </c>
      <c r="C157" s="21">
        <v>22</v>
      </c>
      <c r="D157" s="7">
        <v>54.12</v>
      </c>
      <c r="E157" s="7"/>
      <c r="F157" s="14"/>
      <c r="G157" s="14"/>
      <c r="H157" s="14"/>
      <c r="I157" s="14"/>
      <c r="J157" s="14"/>
      <c r="K157" s="14"/>
    </row>
    <row r="158" spans="1:11" x14ac:dyDescent="0.25">
      <c r="A158" s="6">
        <v>44539</v>
      </c>
      <c r="B158" s="7" t="s">
        <v>10847</v>
      </c>
      <c r="C158" s="7">
        <v>88</v>
      </c>
      <c r="D158" s="7"/>
      <c r="E158" s="7">
        <v>230.3</v>
      </c>
      <c r="F158" s="14"/>
      <c r="G158" s="14"/>
      <c r="H158" s="14"/>
      <c r="I158" s="14"/>
      <c r="J158" s="14"/>
      <c r="K158" s="14"/>
    </row>
    <row r="159" spans="1:11" x14ac:dyDescent="0.25">
      <c r="A159" s="6">
        <v>44539</v>
      </c>
      <c r="B159" s="7" t="s">
        <v>10846</v>
      </c>
      <c r="C159" s="7">
        <v>662</v>
      </c>
      <c r="D159" s="7">
        <v>1593.83</v>
      </c>
      <c r="E159" s="7"/>
      <c r="F159" s="14"/>
      <c r="G159" s="14"/>
      <c r="H159" s="14"/>
      <c r="I159" s="14"/>
      <c r="J159" s="14"/>
      <c r="K159" s="14"/>
    </row>
    <row r="160" spans="1:11" x14ac:dyDescent="0.25">
      <c r="A160" s="6">
        <v>44539</v>
      </c>
      <c r="B160" s="7" t="s">
        <v>10845</v>
      </c>
      <c r="C160" s="7">
        <v>40</v>
      </c>
      <c r="D160" s="7"/>
      <c r="E160" s="7">
        <v>93.1</v>
      </c>
      <c r="F160" s="14"/>
      <c r="G160" s="14"/>
      <c r="H160" s="14"/>
      <c r="I160" s="14"/>
      <c r="J160" s="14"/>
      <c r="K160" s="14"/>
    </row>
    <row r="161" spans="1:11" x14ac:dyDescent="0.25">
      <c r="A161" s="6">
        <v>44539</v>
      </c>
      <c r="B161" s="7" t="s">
        <v>10844</v>
      </c>
      <c r="C161" s="21">
        <v>102</v>
      </c>
      <c r="D161" s="7"/>
      <c r="E161" s="7">
        <v>375</v>
      </c>
      <c r="F161" s="14"/>
      <c r="G161" s="14"/>
      <c r="H161" s="14"/>
      <c r="I161" s="14"/>
      <c r="J161" s="14"/>
      <c r="K161" s="14"/>
    </row>
    <row r="162" spans="1:11" x14ac:dyDescent="0.25">
      <c r="A162" s="6">
        <v>44539</v>
      </c>
      <c r="B162" s="7" t="s">
        <v>10843</v>
      </c>
      <c r="C162" s="21">
        <v>30</v>
      </c>
      <c r="D162" s="7"/>
      <c r="E162" s="7">
        <v>68.599999999999994</v>
      </c>
      <c r="F162" s="14"/>
      <c r="G162" s="14"/>
      <c r="H162" s="14"/>
      <c r="I162" s="14"/>
      <c r="J162" s="14"/>
      <c r="K162" s="14"/>
    </row>
    <row r="163" spans="1:11" x14ac:dyDescent="0.25">
      <c r="A163" s="6">
        <v>44539</v>
      </c>
      <c r="B163" s="7" t="s">
        <v>10842</v>
      </c>
      <c r="C163" s="7">
        <v>38</v>
      </c>
      <c r="D163" s="7"/>
      <c r="E163" s="7">
        <v>88</v>
      </c>
      <c r="F163" s="14"/>
      <c r="G163" s="14"/>
      <c r="H163" s="14"/>
      <c r="I163" s="14"/>
      <c r="J163" s="14"/>
      <c r="K163" s="14"/>
    </row>
    <row r="164" spans="1:11" x14ac:dyDescent="0.25">
      <c r="A164" s="6">
        <v>44539</v>
      </c>
      <c r="B164" s="21" t="s">
        <v>10875</v>
      </c>
      <c r="C164" s="21">
        <v>833</v>
      </c>
      <c r="D164" s="21"/>
      <c r="E164" s="60">
        <v>1754.28</v>
      </c>
      <c r="F164" s="14" t="s">
        <v>10876</v>
      </c>
      <c r="H164" s="14"/>
      <c r="I164" s="14"/>
      <c r="J164" s="14"/>
      <c r="K164" s="14"/>
    </row>
    <row r="165" spans="1:11" x14ac:dyDescent="0.25">
      <c r="A165" s="6">
        <v>44540</v>
      </c>
      <c r="B165" s="21" t="s">
        <v>10877</v>
      </c>
      <c r="C165" s="21">
        <v>20</v>
      </c>
      <c r="D165" s="21">
        <v>54.24</v>
      </c>
      <c r="E165" s="21"/>
      <c r="F165" s="23"/>
      <c r="H165" s="14"/>
      <c r="I165" s="14"/>
      <c r="J165" s="14"/>
      <c r="K165" s="14"/>
    </row>
    <row r="166" spans="1:11" x14ac:dyDescent="0.25">
      <c r="A166" s="6">
        <v>44540</v>
      </c>
      <c r="B166" s="21" t="s">
        <v>10878</v>
      </c>
      <c r="C166" s="21">
        <v>50</v>
      </c>
      <c r="D166" s="21"/>
      <c r="E166" s="21">
        <v>123.2</v>
      </c>
      <c r="F166" s="23"/>
      <c r="G166" s="14"/>
      <c r="H166" s="14"/>
      <c r="I166" s="14"/>
      <c r="J166" s="14"/>
      <c r="K166" s="14"/>
    </row>
    <row r="167" spans="1:11" x14ac:dyDescent="0.25">
      <c r="A167" s="6">
        <v>44540</v>
      </c>
      <c r="B167" s="21" t="s">
        <v>10879</v>
      </c>
      <c r="C167" s="21">
        <v>10</v>
      </c>
      <c r="D167" s="21">
        <v>44</v>
      </c>
      <c r="E167" s="21"/>
      <c r="F167" s="14"/>
      <c r="G167" s="14"/>
      <c r="H167" s="14"/>
      <c r="I167" s="14"/>
      <c r="J167" s="14"/>
      <c r="K167" s="14"/>
    </row>
    <row r="168" spans="1:11" x14ac:dyDescent="0.25">
      <c r="A168" s="6">
        <v>44540</v>
      </c>
      <c r="B168" s="21" t="s">
        <v>10880</v>
      </c>
      <c r="C168" s="21">
        <v>96</v>
      </c>
      <c r="D168" s="21"/>
      <c r="E168" s="21">
        <v>246.4</v>
      </c>
      <c r="F168" s="14"/>
      <c r="G168" s="14"/>
    </row>
    <row r="169" spans="1:11" x14ac:dyDescent="0.25">
      <c r="A169" s="6">
        <v>44540</v>
      </c>
      <c r="B169" s="21" t="s">
        <v>10881</v>
      </c>
      <c r="C169" s="21">
        <v>35</v>
      </c>
      <c r="D169" s="21"/>
      <c r="E169" s="21">
        <v>76.3</v>
      </c>
      <c r="F169" s="14"/>
      <c r="G169" s="14"/>
    </row>
    <row r="170" spans="1:11" x14ac:dyDescent="0.25">
      <c r="A170" s="6">
        <v>44540</v>
      </c>
      <c r="B170" s="21" t="s">
        <v>10882</v>
      </c>
      <c r="C170" s="21">
        <v>90</v>
      </c>
      <c r="D170" s="21"/>
      <c r="E170" s="21">
        <v>187.6</v>
      </c>
      <c r="F170" s="14"/>
      <c r="G170" s="14"/>
      <c r="H170" s="14"/>
      <c r="I170" s="14"/>
      <c r="J170" s="14"/>
      <c r="K170" s="14"/>
    </row>
    <row r="171" spans="1:11" x14ac:dyDescent="0.25">
      <c r="A171" s="6">
        <v>44540</v>
      </c>
      <c r="B171" s="21" t="s">
        <v>10883</v>
      </c>
      <c r="C171" s="21">
        <v>270</v>
      </c>
      <c r="D171" s="21"/>
      <c r="E171" s="21">
        <v>564.29999999999995</v>
      </c>
      <c r="F171" s="14"/>
      <c r="G171" s="14"/>
      <c r="H171" s="14"/>
      <c r="I171" s="14"/>
      <c r="J171" s="14"/>
      <c r="K171" s="14"/>
    </row>
    <row r="172" spans="1:11" x14ac:dyDescent="0.25">
      <c r="A172" s="6">
        <v>44540</v>
      </c>
      <c r="B172" s="21" t="s">
        <v>10884</v>
      </c>
      <c r="C172" s="21">
        <v>32</v>
      </c>
      <c r="D172" s="21"/>
      <c r="E172" s="21">
        <v>70.400000000000006</v>
      </c>
      <c r="F172" s="14"/>
      <c r="G172" s="14"/>
      <c r="H172" s="14"/>
      <c r="I172" s="14"/>
      <c r="J172" s="14"/>
      <c r="K172" s="14"/>
    </row>
    <row r="173" spans="1:11" x14ac:dyDescent="0.25">
      <c r="A173" s="6">
        <v>44540</v>
      </c>
      <c r="B173" s="21" t="s">
        <v>10885</v>
      </c>
      <c r="C173" s="21">
        <v>28</v>
      </c>
      <c r="D173" s="21"/>
      <c r="E173" s="21">
        <v>68.599999999999994</v>
      </c>
      <c r="F173" s="14"/>
      <c r="G173" s="14"/>
      <c r="H173" s="14"/>
      <c r="I173" s="14"/>
      <c r="J173" s="14"/>
      <c r="K173" s="14"/>
    </row>
    <row r="174" spans="1:11" x14ac:dyDescent="0.25">
      <c r="A174" s="6">
        <v>44540</v>
      </c>
      <c r="B174" s="21" t="s">
        <v>10886</v>
      </c>
      <c r="C174" s="21">
        <v>114</v>
      </c>
      <c r="D174" s="21"/>
      <c r="E174" s="21">
        <v>323.39999999999998</v>
      </c>
      <c r="F174" s="14"/>
      <c r="G174" s="14"/>
      <c r="H174" s="14"/>
      <c r="I174" s="14"/>
      <c r="J174" s="14"/>
      <c r="K174" s="14"/>
    </row>
    <row r="175" spans="1:11" x14ac:dyDescent="0.25">
      <c r="A175" s="6">
        <v>44540</v>
      </c>
      <c r="B175" s="21" t="s">
        <v>10887</v>
      </c>
      <c r="C175" s="21">
        <v>35</v>
      </c>
      <c r="D175" s="21"/>
      <c r="E175" s="21">
        <v>73.5</v>
      </c>
      <c r="F175" s="14"/>
      <c r="G175" s="14"/>
      <c r="H175" s="14"/>
      <c r="I175" s="14"/>
      <c r="J175" s="14"/>
      <c r="K175" s="14"/>
    </row>
    <row r="176" spans="1:11" x14ac:dyDescent="0.25">
      <c r="A176" s="6">
        <v>44540</v>
      </c>
      <c r="B176" s="21" t="s">
        <v>10888</v>
      </c>
      <c r="C176" s="21">
        <v>125</v>
      </c>
      <c r="D176" s="21">
        <v>421.89</v>
      </c>
      <c r="E176" s="21"/>
      <c r="F176" s="14"/>
      <c r="G176" s="14"/>
      <c r="H176" s="14"/>
      <c r="I176" s="14"/>
      <c r="J176" s="14"/>
      <c r="K176" s="14"/>
    </row>
    <row r="177" spans="1:11" x14ac:dyDescent="0.25">
      <c r="A177" s="6">
        <v>44540</v>
      </c>
      <c r="B177" s="21" t="s">
        <v>10889</v>
      </c>
      <c r="C177" s="21">
        <v>81</v>
      </c>
      <c r="D177" s="21"/>
      <c r="E177" s="21">
        <v>180.4</v>
      </c>
      <c r="F177" s="14"/>
      <c r="G177" s="14"/>
      <c r="H177" s="14"/>
      <c r="I177" s="14"/>
      <c r="J177" s="14"/>
      <c r="K177" s="14"/>
    </row>
    <row r="178" spans="1:11" x14ac:dyDescent="0.25">
      <c r="A178" s="6">
        <v>44540</v>
      </c>
      <c r="B178" s="21" t="s">
        <v>10890</v>
      </c>
      <c r="C178" s="21">
        <v>5</v>
      </c>
      <c r="D178" s="21">
        <v>49.79</v>
      </c>
      <c r="E178" s="21"/>
      <c r="F178" s="14"/>
      <c r="G178" s="14"/>
      <c r="H178" s="14"/>
      <c r="I178" s="14"/>
      <c r="J178" s="14"/>
      <c r="K178" s="14"/>
    </row>
    <row r="179" spans="1:11" x14ac:dyDescent="0.25">
      <c r="A179" s="6">
        <v>44540</v>
      </c>
      <c r="B179" s="21" t="s">
        <v>10891</v>
      </c>
      <c r="C179" s="21">
        <v>400</v>
      </c>
      <c r="D179" s="21"/>
      <c r="E179" s="21">
        <v>893.2</v>
      </c>
      <c r="F179" s="14"/>
      <c r="G179" s="14"/>
      <c r="H179" s="14"/>
      <c r="I179" s="14"/>
      <c r="J179" s="14"/>
      <c r="K179" s="14"/>
    </row>
    <row r="180" spans="1:11" x14ac:dyDescent="0.25">
      <c r="A180" s="6">
        <v>44540</v>
      </c>
      <c r="B180" s="21" t="s">
        <v>10892</v>
      </c>
      <c r="C180" s="21">
        <v>1000</v>
      </c>
      <c r="D180" s="21"/>
      <c r="E180" s="21">
        <v>2337.3000000000002</v>
      </c>
      <c r="F180" s="14"/>
      <c r="G180" s="14"/>
      <c r="H180" s="14"/>
      <c r="I180" s="14"/>
      <c r="J180" s="14"/>
      <c r="K180" s="14"/>
    </row>
    <row r="181" spans="1:11" x14ac:dyDescent="0.25">
      <c r="A181" s="6">
        <v>44540</v>
      </c>
      <c r="B181" s="21" t="s">
        <v>10893</v>
      </c>
      <c r="C181" s="21">
        <v>315</v>
      </c>
      <c r="D181" s="21"/>
      <c r="E181" s="21">
        <v>660.4</v>
      </c>
      <c r="F181" s="14"/>
      <c r="G181" s="14"/>
      <c r="H181" s="14"/>
      <c r="I181" s="14"/>
      <c r="J181" s="14"/>
      <c r="K181" s="14"/>
    </row>
    <row r="182" spans="1:11" x14ac:dyDescent="0.25">
      <c r="A182" s="6">
        <v>44540</v>
      </c>
      <c r="B182" s="21" t="s">
        <v>10894</v>
      </c>
      <c r="C182" s="21">
        <v>147</v>
      </c>
      <c r="D182" s="21"/>
      <c r="E182" s="21">
        <v>372.4</v>
      </c>
      <c r="F182" s="14"/>
      <c r="G182" s="14"/>
      <c r="H182" s="14"/>
      <c r="I182" s="14"/>
      <c r="J182" s="14"/>
      <c r="K182" s="14"/>
    </row>
    <row r="183" spans="1:11" x14ac:dyDescent="0.25">
      <c r="A183" s="6">
        <v>44540</v>
      </c>
      <c r="B183" s="21" t="s">
        <v>10895</v>
      </c>
      <c r="C183" s="21">
        <v>480</v>
      </c>
      <c r="D183" s="21"/>
      <c r="E183" s="21">
        <v>1232</v>
      </c>
      <c r="F183" s="14"/>
      <c r="G183" s="14"/>
      <c r="H183" s="14"/>
      <c r="I183" s="14"/>
      <c r="J183" s="14"/>
      <c r="K183" s="14"/>
    </row>
    <row r="184" spans="1:11" x14ac:dyDescent="0.25">
      <c r="A184" s="6">
        <v>44540</v>
      </c>
      <c r="B184" s="21" t="s">
        <v>10896</v>
      </c>
      <c r="C184" s="21">
        <v>41</v>
      </c>
      <c r="D184" s="21"/>
      <c r="E184" s="21">
        <v>110.4</v>
      </c>
      <c r="F184" s="14"/>
      <c r="H184" s="14"/>
      <c r="I184" s="14"/>
      <c r="J184" s="14"/>
      <c r="K184" s="14"/>
    </row>
    <row r="185" spans="1:11" x14ac:dyDescent="0.25">
      <c r="A185" s="6">
        <v>44540</v>
      </c>
      <c r="B185" s="67" t="s">
        <v>10897</v>
      </c>
      <c r="C185" s="67">
        <v>292</v>
      </c>
      <c r="D185" s="67"/>
      <c r="E185" s="67">
        <v>597.70000000000005</v>
      </c>
      <c r="F185" s="23"/>
      <c r="H185" s="14"/>
      <c r="I185" s="14"/>
      <c r="J185" s="14"/>
      <c r="K185" s="14"/>
    </row>
    <row r="186" spans="1:11" x14ac:dyDescent="0.25">
      <c r="A186" s="6">
        <v>44540</v>
      </c>
      <c r="B186" s="21" t="s">
        <v>10898</v>
      </c>
      <c r="C186" s="21">
        <v>25</v>
      </c>
      <c r="D186" s="112"/>
      <c r="E186" s="21">
        <v>61.6</v>
      </c>
      <c r="F186" s="23"/>
      <c r="G186" s="14"/>
      <c r="H186" s="14"/>
      <c r="I186" s="14"/>
      <c r="J186" s="14"/>
      <c r="K186" s="14"/>
    </row>
    <row r="187" spans="1:11" x14ac:dyDescent="0.25">
      <c r="A187" s="6">
        <v>44540</v>
      </c>
      <c r="B187" s="21" t="s">
        <v>10899</v>
      </c>
      <c r="C187" s="21">
        <v>990</v>
      </c>
      <c r="D187" s="21"/>
      <c r="E187" s="112">
        <v>1355.2</v>
      </c>
      <c r="F187" s="14"/>
      <c r="G187" s="14"/>
      <c r="H187" s="14"/>
      <c r="I187" s="14"/>
      <c r="J187" s="14"/>
      <c r="K187" s="14"/>
    </row>
    <row r="188" spans="1:11" x14ac:dyDescent="0.25">
      <c r="A188" s="6">
        <v>44540</v>
      </c>
      <c r="B188" s="21" t="s">
        <v>10901</v>
      </c>
      <c r="C188" s="21">
        <v>108</v>
      </c>
      <c r="D188" s="21"/>
      <c r="E188" s="21">
        <v>220</v>
      </c>
      <c r="F188" s="14"/>
      <c r="G188" s="14"/>
      <c r="H188" s="14"/>
      <c r="I188" s="14"/>
      <c r="J188" s="14"/>
      <c r="K188" s="14"/>
    </row>
    <row r="189" spans="1:11" x14ac:dyDescent="0.25">
      <c r="A189" s="6">
        <v>44540</v>
      </c>
      <c r="B189" s="21" t="s">
        <v>10902</v>
      </c>
      <c r="C189" s="21">
        <v>230</v>
      </c>
      <c r="D189" s="21"/>
      <c r="E189" s="21">
        <v>492.8</v>
      </c>
      <c r="F189" s="14"/>
      <c r="G189" s="14"/>
      <c r="H189" s="14"/>
      <c r="I189" s="14"/>
      <c r="J189" s="14"/>
      <c r="K189" s="14"/>
    </row>
    <row r="190" spans="1:11" x14ac:dyDescent="0.25">
      <c r="A190" s="6">
        <v>44541</v>
      </c>
      <c r="B190" s="21" t="s">
        <v>10903</v>
      </c>
      <c r="C190" s="21">
        <v>36</v>
      </c>
      <c r="D190" s="21">
        <v>92</v>
      </c>
      <c r="E190" s="21"/>
      <c r="F190" s="14"/>
      <c r="G190" s="14"/>
      <c r="H190" s="14"/>
      <c r="I190" s="14"/>
      <c r="J190" s="14"/>
      <c r="K190" s="14"/>
    </row>
    <row r="191" spans="1:11" x14ac:dyDescent="0.25">
      <c r="A191" s="6">
        <v>44541</v>
      </c>
      <c r="B191" s="21" t="s">
        <v>10904</v>
      </c>
      <c r="C191" s="21">
        <v>55</v>
      </c>
      <c r="D191" s="21">
        <v>160.88</v>
      </c>
      <c r="E191" s="21"/>
      <c r="F191" s="14"/>
      <c r="G191" s="14"/>
      <c r="H191" s="14"/>
      <c r="I191" s="14"/>
      <c r="J191" s="14"/>
      <c r="K191" s="14"/>
    </row>
    <row r="192" spans="1:11" x14ac:dyDescent="0.25">
      <c r="A192" s="6">
        <v>44541</v>
      </c>
      <c r="B192" s="21" t="s">
        <v>10896</v>
      </c>
      <c r="C192" s="21">
        <v>40</v>
      </c>
      <c r="D192" s="21"/>
      <c r="E192" s="21">
        <v>110.4</v>
      </c>
      <c r="F192" s="14"/>
      <c r="G192" s="14"/>
      <c r="H192" s="14"/>
      <c r="I192" s="14"/>
      <c r="J192" s="14"/>
      <c r="K192" s="14"/>
    </row>
    <row r="193" spans="1:11" x14ac:dyDescent="0.25">
      <c r="A193" s="44">
        <v>44541</v>
      </c>
      <c r="B193" s="67" t="s">
        <v>10905</v>
      </c>
      <c r="C193" s="67">
        <v>80</v>
      </c>
      <c r="D193" s="67"/>
      <c r="E193" s="67">
        <v>246.4</v>
      </c>
      <c r="F193" s="14"/>
      <c r="G193" s="14"/>
      <c r="H193" s="14"/>
      <c r="I193" s="14"/>
      <c r="J193" s="14"/>
      <c r="K193" s="14"/>
    </row>
    <row r="194" spans="1:11" x14ac:dyDescent="0.25">
      <c r="A194" s="20">
        <v>44543</v>
      </c>
      <c r="B194" s="21" t="s">
        <v>10906</v>
      </c>
      <c r="C194" s="21">
        <v>55</v>
      </c>
      <c r="D194" s="112">
        <v>151.54</v>
      </c>
      <c r="E194" s="21"/>
      <c r="F194" s="14"/>
      <c r="G194" s="14"/>
      <c r="H194" s="14"/>
      <c r="I194" s="14"/>
      <c r="J194" s="14"/>
      <c r="K194" s="14"/>
    </row>
    <row r="195" spans="1:11" x14ac:dyDescent="0.25">
      <c r="A195" s="20">
        <v>44543</v>
      </c>
      <c r="B195" s="21" t="s">
        <v>10907</v>
      </c>
      <c r="C195" s="21">
        <v>23</v>
      </c>
      <c r="D195" s="21"/>
      <c r="E195" s="21">
        <v>69.12</v>
      </c>
      <c r="F195" s="14"/>
      <c r="G195" s="14"/>
      <c r="H195" s="14"/>
      <c r="I195" s="14"/>
      <c r="J195" s="14"/>
      <c r="K195" s="14"/>
    </row>
    <row r="196" spans="1:11" x14ac:dyDescent="0.25">
      <c r="A196" s="20">
        <v>44543</v>
      </c>
      <c r="B196" s="21" t="s">
        <v>10908</v>
      </c>
      <c r="C196" s="21">
        <v>543</v>
      </c>
      <c r="D196" s="112"/>
      <c r="E196" s="60">
        <v>1144</v>
      </c>
      <c r="F196" s="14"/>
      <c r="G196" s="14"/>
      <c r="H196" s="14"/>
      <c r="I196" s="14"/>
      <c r="J196" s="14"/>
      <c r="K196" s="14"/>
    </row>
    <row r="197" spans="1:11" x14ac:dyDescent="0.25">
      <c r="A197" s="20">
        <v>44543</v>
      </c>
      <c r="B197" s="21" t="s">
        <v>10909</v>
      </c>
      <c r="C197" s="21">
        <v>18</v>
      </c>
      <c r="D197" s="21"/>
      <c r="E197" s="21">
        <v>93</v>
      </c>
      <c r="F197" s="14"/>
      <c r="G197" s="14"/>
      <c r="H197" s="14"/>
      <c r="I197" s="14"/>
      <c r="J197" s="14"/>
      <c r="K197" s="14"/>
    </row>
    <row r="198" spans="1:11" x14ac:dyDescent="0.25">
      <c r="A198" s="20">
        <v>44543</v>
      </c>
      <c r="B198" s="21" t="s">
        <v>10910</v>
      </c>
      <c r="C198" s="21">
        <v>12</v>
      </c>
      <c r="D198" s="21"/>
      <c r="E198" s="21">
        <v>44</v>
      </c>
      <c r="F198" s="14"/>
      <c r="G198" s="14"/>
      <c r="H198" s="14"/>
      <c r="I198" s="14"/>
      <c r="J198" s="14"/>
      <c r="K198" s="14"/>
    </row>
    <row r="199" spans="1:11" x14ac:dyDescent="0.25">
      <c r="A199" s="20">
        <v>44543</v>
      </c>
      <c r="B199" s="21" t="s">
        <v>10911</v>
      </c>
      <c r="C199" s="21">
        <v>21</v>
      </c>
      <c r="D199" s="21"/>
      <c r="E199" s="21">
        <v>44</v>
      </c>
      <c r="F199" s="14"/>
      <c r="G199" s="14"/>
      <c r="H199" s="14"/>
      <c r="I199" s="14"/>
      <c r="J199" s="14"/>
      <c r="K199" s="14"/>
    </row>
    <row r="200" spans="1:11" x14ac:dyDescent="0.25">
      <c r="A200" s="20">
        <v>44543</v>
      </c>
      <c r="B200" s="21" t="s">
        <v>10912</v>
      </c>
      <c r="C200" s="21">
        <v>30</v>
      </c>
      <c r="D200" s="21"/>
      <c r="E200" s="21">
        <v>63.7</v>
      </c>
      <c r="F200" s="14"/>
      <c r="G200" s="14"/>
      <c r="H200" s="14"/>
      <c r="I200" s="14"/>
      <c r="J200" s="14"/>
      <c r="K200" s="14"/>
    </row>
    <row r="201" spans="1:11" x14ac:dyDescent="0.25">
      <c r="A201" s="20">
        <v>44543</v>
      </c>
      <c r="B201" s="21" t="s">
        <v>10913</v>
      </c>
      <c r="C201" s="21">
        <v>81</v>
      </c>
      <c r="D201" s="21"/>
      <c r="E201" s="21">
        <v>176.18</v>
      </c>
      <c r="F201" s="14"/>
      <c r="G201" s="14"/>
      <c r="H201" s="14"/>
      <c r="I201" s="14"/>
      <c r="J201" s="14"/>
      <c r="K201" s="14"/>
    </row>
    <row r="202" spans="1:11" x14ac:dyDescent="0.25">
      <c r="A202" s="20">
        <v>44543</v>
      </c>
      <c r="B202" s="21" t="s">
        <v>10914</v>
      </c>
      <c r="C202" s="21">
        <v>85</v>
      </c>
      <c r="D202" s="21"/>
      <c r="E202" s="21">
        <v>184.8</v>
      </c>
      <c r="F202" s="14"/>
      <c r="G202" s="14"/>
      <c r="H202" s="14"/>
      <c r="I202" s="14"/>
      <c r="J202" s="14"/>
      <c r="K202" s="14"/>
    </row>
    <row r="203" spans="1:11" x14ac:dyDescent="0.25">
      <c r="A203" s="20">
        <v>44543</v>
      </c>
      <c r="B203" s="21" t="s">
        <v>10915</v>
      </c>
      <c r="C203" s="21">
        <v>1521</v>
      </c>
      <c r="D203" s="21"/>
      <c r="E203" s="60">
        <v>3361.14</v>
      </c>
      <c r="F203" s="14"/>
      <c r="H203" s="14"/>
      <c r="I203" s="14"/>
      <c r="J203" s="14"/>
      <c r="K203" s="14"/>
    </row>
    <row r="204" spans="1:11" x14ac:dyDescent="0.25">
      <c r="A204" s="20">
        <v>44543</v>
      </c>
      <c r="B204" s="21" t="s">
        <v>10916</v>
      </c>
      <c r="C204" s="21">
        <v>80</v>
      </c>
      <c r="D204" s="21">
        <v>253.13</v>
      </c>
      <c r="E204" s="21"/>
      <c r="F204" s="23"/>
      <c r="H204" s="14"/>
      <c r="I204" s="14"/>
      <c r="J204" s="14"/>
      <c r="K204" s="14"/>
    </row>
    <row r="205" spans="1:11" x14ac:dyDescent="0.25">
      <c r="A205" s="20">
        <v>44543</v>
      </c>
      <c r="B205" s="21" t="s">
        <v>10917</v>
      </c>
      <c r="C205" s="21">
        <v>40</v>
      </c>
      <c r="D205" s="21">
        <v>113.65</v>
      </c>
      <c r="E205" s="21"/>
      <c r="F205" s="23"/>
      <c r="G205" s="14"/>
      <c r="H205" s="14"/>
      <c r="I205" s="14"/>
      <c r="J205" s="14"/>
      <c r="K205" s="14"/>
    </row>
    <row r="206" spans="1:11" x14ac:dyDescent="0.25">
      <c r="A206" s="20">
        <v>44543</v>
      </c>
      <c r="B206" s="21" t="s">
        <v>10918</v>
      </c>
      <c r="C206" s="21">
        <v>30</v>
      </c>
      <c r="D206" s="21"/>
      <c r="E206" s="112">
        <v>137</v>
      </c>
      <c r="F206" s="14"/>
      <c r="G206" s="14"/>
      <c r="H206" s="14"/>
      <c r="I206" s="14"/>
      <c r="J206" s="14"/>
      <c r="K206" s="14"/>
    </row>
    <row r="207" spans="1:11" x14ac:dyDescent="0.25">
      <c r="A207" s="20">
        <v>44543</v>
      </c>
      <c r="B207" s="21" t="s">
        <v>10919</v>
      </c>
      <c r="C207" s="21">
        <v>23</v>
      </c>
      <c r="D207" s="112">
        <v>97.79</v>
      </c>
      <c r="E207" s="21"/>
      <c r="F207" s="14"/>
      <c r="G207" s="14"/>
      <c r="H207" s="14"/>
      <c r="I207" s="14"/>
      <c r="J207" s="14"/>
      <c r="K207" s="14"/>
    </row>
    <row r="208" spans="1:11" x14ac:dyDescent="0.25">
      <c r="A208" s="20">
        <v>44543</v>
      </c>
      <c r="B208" s="21" t="s">
        <v>10920</v>
      </c>
      <c r="C208" s="21">
        <v>62</v>
      </c>
      <c r="D208" s="21"/>
      <c r="E208" s="112">
        <v>137.19999999999999</v>
      </c>
      <c r="F208" s="14"/>
      <c r="G208" s="14"/>
      <c r="H208" s="14"/>
      <c r="I208" s="14"/>
      <c r="J208" s="14"/>
      <c r="K208" s="14"/>
    </row>
    <row r="209" spans="1:11" x14ac:dyDescent="0.25">
      <c r="A209" s="20">
        <v>44543</v>
      </c>
      <c r="B209" s="256" t="s">
        <v>10921</v>
      </c>
      <c r="C209" s="21">
        <v>37</v>
      </c>
      <c r="D209" s="112">
        <v>113.96</v>
      </c>
      <c r="E209" s="21"/>
      <c r="F209" s="14"/>
      <c r="G209" s="14"/>
      <c r="H209" s="14"/>
      <c r="I209" s="14"/>
      <c r="J209" s="14"/>
      <c r="K209" s="14"/>
    </row>
    <row r="210" spans="1:11" x14ac:dyDescent="0.25">
      <c r="A210" s="20">
        <v>44543</v>
      </c>
      <c r="B210" s="21" t="s">
        <v>10922</v>
      </c>
      <c r="C210" s="21">
        <v>1900</v>
      </c>
      <c r="D210" s="21"/>
      <c r="E210" s="268">
        <v>3998.72</v>
      </c>
      <c r="F210" s="14"/>
      <c r="G210" s="14"/>
      <c r="H210" s="14"/>
      <c r="I210" s="14"/>
      <c r="J210" s="14"/>
      <c r="K210" s="14"/>
    </row>
    <row r="211" spans="1:11" x14ac:dyDescent="0.25">
      <c r="A211" s="20">
        <v>44543</v>
      </c>
      <c r="B211" s="21" t="s">
        <v>10923</v>
      </c>
      <c r="C211" s="21">
        <v>45</v>
      </c>
      <c r="D211" s="21"/>
      <c r="E211" s="21">
        <v>124.6</v>
      </c>
      <c r="F211" s="14"/>
      <c r="G211" s="14"/>
      <c r="H211" s="14"/>
      <c r="I211" s="14"/>
      <c r="J211" s="14"/>
      <c r="K211" s="14"/>
    </row>
    <row r="212" spans="1:11" x14ac:dyDescent="0.25">
      <c r="A212" s="20">
        <v>44543</v>
      </c>
      <c r="B212" s="21" t="s">
        <v>10924</v>
      </c>
      <c r="C212" s="21">
        <v>140</v>
      </c>
      <c r="D212" s="21"/>
      <c r="E212" s="21">
        <v>308</v>
      </c>
      <c r="F212" s="14"/>
      <c r="G212" s="14"/>
      <c r="H212" s="14"/>
      <c r="I212" s="14"/>
      <c r="J212" s="14"/>
      <c r="K212" s="14"/>
    </row>
    <row r="213" spans="1:11" x14ac:dyDescent="0.25">
      <c r="A213" s="83">
        <v>44543</v>
      </c>
      <c r="B213" s="67" t="s">
        <v>10925</v>
      </c>
      <c r="C213" s="67">
        <v>100</v>
      </c>
      <c r="D213" s="269">
        <v>168.76</v>
      </c>
      <c r="E213" s="67"/>
      <c r="F213" s="14"/>
      <c r="G213" s="14"/>
      <c r="H213" s="14"/>
      <c r="I213" s="14"/>
      <c r="J213" s="14"/>
      <c r="K213" s="14"/>
    </row>
    <row r="214" spans="1:11" x14ac:dyDescent="0.25">
      <c r="A214" s="20">
        <v>44543</v>
      </c>
      <c r="B214" s="21" t="s">
        <v>10927</v>
      </c>
      <c r="C214" s="21">
        <v>2440</v>
      </c>
      <c r="D214" s="21"/>
      <c r="E214" s="113">
        <v>4449.0600000000004</v>
      </c>
      <c r="F214" s="14"/>
      <c r="G214" s="14"/>
      <c r="H214" s="14"/>
      <c r="I214" s="14"/>
      <c r="J214" s="14"/>
      <c r="K214" s="14"/>
    </row>
    <row r="215" spans="1:11" x14ac:dyDescent="0.25">
      <c r="A215" s="20">
        <v>44544</v>
      </c>
      <c r="B215" s="21" t="s">
        <v>10928</v>
      </c>
      <c r="C215" s="21">
        <v>24</v>
      </c>
      <c r="D215" s="112">
        <v>64.94</v>
      </c>
      <c r="E215" s="21"/>
      <c r="F215" s="14"/>
      <c r="G215" s="14"/>
      <c r="H215" s="14"/>
      <c r="I215" s="14"/>
      <c r="J215" s="14"/>
      <c r="K215" s="14"/>
    </row>
    <row r="216" spans="1:11" x14ac:dyDescent="0.25">
      <c r="A216" s="20">
        <v>44544</v>
      </c>
      <c r="B216" s="21" t="s">
        <v>10929</v>
      </c>
      <c r="C216" s="21">
        <v>18</v>
      </c>
      <c r="D216" s="21"/>
      <c r="E216" s="21">
        <v>49</v>
      </c>
      <c r="F216" s="14"/>
      <c r="G216" s="14"/>
      <c r="H216" s="14"/>
      <c r="I216" s="14"/>
      <c r="J216" s="14"/>
      <c r="K216" s="14"/>
    </row>
    <row r="217" spans="1:11" x14ac:dyDescent="0.25">
      <c r="A217" s="20">
        <v>44544</v>
      </c>
      <c r="B217" s="21" t="s">
        <v>10930</v>
      </c>
      <c r="C217" s="21">
        <v>20</v>
      </c>
      <c r="D217" s="21"/>
      <c r="E217" s="21">
        <v>44</v>
      </c>
      <c r="F217" s="14"/>
      <c r="G217" s="14"/>
      <c r="H217" s="14"/>
      <c r="I217" s="14"/>
      <c r="J217" s="14"/>
      <c r="K217" s="14"/>
    </row>
    <row r="218" spans="1:11" x14ac:dyDescent="0.25">
      <c r="A218" s="20">
        <v>44544</v>
      </c>
      <c r="B218" s="21" t="s">
        <v>10931</v>
      </c>
      <c r="C218" s="21">
        <v>27</v>
      </c>
      <c r="D218" s="21"/>
      <c r="E218" s="21">
        <v>75.900000000000006</v>
      </c>
      <c r="F218" s="14"/>
      <c r="G218" s="14"/>
      <c r="H218" s="14"/>
      <c r="I218" s="14"/>
      <c r="J218" s="14"/>
      <c r="K218" s="14"/>
    </row>
    <row r="219" spans="1:11" x14ac:dyDescent="0.25">
      <c r="A219" s="20">
        <v>44544</v>
      </c>
      <c r="B219" s="21" t="s">
        <v>10932</v>
      </c>
      <c r="C219" s="21">
        <v>59</v>
      </c>
      <c r="D219" s="112">
        <v>128.54</v>
      </c>
      <c r="E219" s="21"/>
      <c r="F219" s="14"/>
      <c r="G219" s="14"/>
      <c r="H219" s="14"/>
      <c r="I219" s="14"/>
      <c r="J219" s="14"/>
      <c r="K219" s="14"/>
    </row>
    <row r="220" spans="1:11" x14ac:dyDescent="0.25">
      <c r="A220" s="20">
        <v>44544</v>
      </c>
      <c r="B220" s="21" t="s">
        <v>10933</v>
      </c>
      <c r="C220" s="21">
        <v>225</v>
      </c>
      <c r="D220" s="21"/>
      <c r="E220" s="21">
        <v>343</v>
      </c>
      <c r="F220" s="14"/>
      <c r="G220" s="14"/>
      <c r="H220" s="14"/>
      <c r="I220" s="14"/>
      <c r="J220" s="14"/>
      <c r="K220" s="14"/>
    </row>
    <row r="221" spans="1:11" x14ac:dyDescent="0.25">
      <c r="A221" s="20">
        <v>44544</v>
      </c>
      <c r="B221" s="21" t="s">
        <v>10934</v>
      </c>
      <c r="C221" s="21">
        <v>37</v>
      </c>
      <c r="D221" s="21"/>
      <c r="E221" s="21">
        <v>88</v>
      </c>
      <c r="F221" s="14"/>
      <c r="G221" s="14"/>
      <c r="H221" s="14"/>
      <c r="I221" s="14"/>
      <c r="J221" s="14"/>
      <c r="K221" s="14"/>
    </row>
    <row r="222" spans="1:11" x14ac:dyDescent="0.25">
      <c r="A222" s="20">
        <v>44544</v>
      </c>
      <c r="B222" s="21" t="s">
        <v>10935</v>
      </c>
      <c r="C222" s="21">
        <v>60</v>
      </c>
      <c r="D222" s="21"/>
      <c r="E222" s="21">
        <v>153.9</v>
      </c>
      <c r="F222" s="14"/>
      <c r="G222" s="14"/>
      <c r="H222" s="14"/>
      <c r="I222" s="14"/>
      <c r="J222" s="14"/>
      <c r="K222" s="14"/>
    </row>
    <row r="223" spans="1:11" x14ac:dyDescent="0.25">
      <c r="A223" s="20">
        <v>44544</v>
      </c>
      <c r="B223" s="21" t="s">
        <v>10936</v>
      </c>
      <c r="C223" s="21">
        <v>33</v>
      </c>
      <c r="D223" s="21"/>
      <c r="E223" s="21">
        <v>68.599999999999994</v>
      </c>
      <c r="F223" s="14"/>
      <c r="H223" s="14"/>
      <c r="I223" s="14"/>
      <c r="J223" s="14"/>
      <c r="K223" s="14"/>
    </row>
    <row r="224" spans="1:11" x14ac:dyDescent="0.25">
      <c r="A224" s="20">
        <v>44544</v>
      </c>
      <c r="B224" s="21" t="s">
        <v>10937</v>
      </c>
      <c r="C224" s="21">
        <v>114</v>
      </c>
      <c r="D224" s="21"/>
      <c r="E224" s="21">
        <v>259.60000000000002</v>
      </c>
      <c r="F224" s="23"/>
      <c r="H224" s="14"/>
      <c r="I224" s="14"/>
      <c r="J224" s="14"/>
      <c r="K224" s="14"/>
    </row>
    <row r="225" spans="1:11" x14ac:dyDescent="0.25">
      <c r="A225" s="20">
        <v>44544</v>
      </c>
      <c r="B225" s="21" t="s">
        <v>10938</v>
      </c>
      <c r="C225" s="21">
        <v>21</v>
      </c>
      <c r="D225" s="21"/>
      <c r="E225" s="21">
        <v>48.4</v>
      </c>
      <c r="F225" s="23"/>
      <c r="G225" s="14"/>
      <c r="H225" s="14"/>
      <c r="I225" s="14"/>
      <c r="J225" s="14"/>
      <c r="K225" s="14"/>
    </row>
    <row r="226" spans="1:11" x14ac:dyDescent="0.25">
      <c r="A226" s="20">
        <v>44544</v>
      </c>
      <c r="B226" s="21" t="s">
        <v>10939</v>
      </c>
      <c r="C226" s="21">
        <v>21</v>
      </c>
      <c r="D226" s="21">
        <v>60.27</v>
      </c>
      <c r="E226" s="21"/>
      <c r="F226" s="14"/>
      <c r="G226" s="14"/>
      <c r="H226" s="14"/>
      <c r="I226" s="14"/>
      <c r="J226" s="14"/>
      <c r="K226" s="14"/>
    </row>
    <row r="227" spans="1:11" x14ac:dyDescent="0.25">
      <c r="A227" s="20">
        <v>44544</v>
      </c>
      <c r="B227" s="21" t="s">
        <v>10940</v>
      </c>
      <c r="C227" s="21">
        <v>90</v>
      </c>
      <c r="D227" s="21">
        <v>239</v>
      </c>
      <c r="E227" s="21"/>
      <c r="F227" s="14"/>
      <c r="G227" s="14"/>
      <c r="H227" s="14"/>
      <c r="I227" s="14"/>
      <c r="J227" s="14"/>
      <c r="K227" s="14"/>
    </row>
    <row r="228" spans="1:11" x14ac:dyDescent="0.25">
      <c r="A228" s="20">
        <v>44544</v>
      </c>
      <c r="B228" s="21" t="s">
        <v>10941</v>
      </c>
      <c r="C228" s="21">
        <v>35</v>
      </c>
      <c r="D228" s="21"/>
      <c r="E228" s="21">
        <v>73.5</v>
      </c>
      <c r="F228" s="14"/>
      <c r="G228" s="14"/>
      <c r="H228" s="14"/>
      <c r="I228" s="14"/>
      <c r="J228" s="14"/>
      <c r="K228" s="14"/>
    </row>
    <row r="229" spans="1:11" x14ac:dyDescent="0.25">
      <c r="A229" s="20">
        <v>44544</v>
      </c>
      <c r="B229" s="21" t="s">
        <v>10942</v>
      </c>
      <c r="C229" s="21">
        <v>27</v>
      </c>
      <c r="D229" s="21"/>
      <c r="E229" s="21">
        <v>61.6</v>
      </c>
      <c r="F229" s="14"/>
      <c r="G229" s="14"/>
      <c r="H229" s="14"/>
      <c r="I229" s="14"/>
      <c r="J229" s="14"/>
      <c r="K229" s="14"/>
    </row>
    <row r="230" spans="1:11" x14ac:dyDescent="0.25">
      <c r="A230" s="20">
        <v>44544</v>
      </c>
      <c r="B230" s="21" t="s">
        <v>10944</v>
      </c>
      <c r="C230" s="21">
        <v>16</v>
      </c>
      <c r="D230" s="21"/>
      <c r="E230" s="21">
        <v>49</v>
      </c>
      <c r="F230" s="14"/>
      <c r="G230" s="14"/>
      <c r="H230" s="14"/>
      <c r="I230" s="14"/>
      <c r="J230" s="14"/>
      <c r="K230" s="14"/>
    </row>
    <row r="231" spans="1:11" x14ac:dyDescent="0.25">
      <c r="A231" s="20">
        <v>44544</v>
      </c>
      <c r="B231" s="21" t="s">
        <v>10945</v>
      </c>
      <c r="C231" s="21">
        <v>191</v>
      </c>
      <c r="D231" s="21"/>
      <c r="E231" s="21">
        <v>490</v>
      </c>
      <c r="F231" s="14"/>
      <c r="G231" s="14"/>
      <c r="H231" s="14"/>
      <c r="I231" s="14"/>
      <c r="J231" s="14"/>
      <c r="K231" s="14"/>
    </row>
    <row r="232" spans="1:11" x14ac:dyDescent="0.25">
      <c r="A232" s="20">
        <v>44544</v>
      </c>
      <c r="B232" s="21" t="s">
        <v>10946</v>
      </c>
      <c r="C232" s="21">
        <v>98</v>
      </c>
      <c r="D232" s="21"/>
      <c r="E232" s="21">
        <v>182</v>
      </c>
      <c r="F232" s="14"/>
      <c r="G232" s="14"/>
      <c r="H232" s="14"/>
      <c r="I232" s="14"/>
      <c r="J232" s="14"/>
      <c r="K232" s="14"/>
    </row>
    <row r="233" spans="1:11" x14ac:dyDescent="0.25">
      <c r="A233" s="20">
        <v>44544</v>
      </c>
      <c r="B233" s="21" t="s">
        <v>10947</v>
      </c>
      <c r="C233" s="21">
        <v>320</v>
      </c>
      <c r="D233" s="21"/>
      <c r="E233" s="21">
        <v>689.7</v>
      </c>
      <c r="F233" s="14"/>
      <c r="G233" s="14"/>
      <c r="H233" s="14"/>
      <c r="I233" s="14"/>
      <c r="J233" s="14"/>
      <c r="K233" s="14"/>
    </row>
    <row r="234" spans="1:11" x14ac:dyDescent="0.25">
      <c r="A234" s="20">
        <v>44544</v>
      </c>
      <c r="B234" s="21" t="s">
        <v>10948</v>
      </c>
      <c r="C234" s="21">
        <v>48</v>
      </c>
      <c r="D234" s="21">
        <v>187.7</v>
      </c>
      <c r="E234" s="21"/>
      <c r="F234" s="14"/>
      <c r="G234" s="14"/>
      <c r="H234" s="14"/>
      <c r="I234" s="14"/>
      <c r="J234" s="14"/>
      <c r="K234" s="14"/>
    </row>
    <row r="235" spans="1:11" x14ac:dyDescent="0.25">
      <c r="A235" s="20">
        <v>44544</v>
      </c>
      <c r="B235" s="21" t="s">
        <v>10949</v>
      </c>
      <c r="C235" s="7">
        <v>50</v>
      </c>
      <c r="D235" s="21">
        <v>187.7</v>
      </c>
      <c r="E235" s="21"/>
      <c r="F235" s="14"/>
      <c r="G235" s="14"/>
      <c r="H235" s="14"/>
      <c r="I235" s="14"/>
      <c r="J235" s="14"/>
      <c r="K235" s="14"/>
    </row>
    <row r="236" spans="1:11" x14ac:dyDescent="0.25">
      <c r="A236" s="20">
        <v>44544</v>
      </c>
      <c r="B236" s="21" t="s">
        <v>10950</v>
      </c>
      <c r="C236" s="21">
        <v>115</v>
      </c>
      <c r="D236" s="21">
        <v>297.66000000000003</v>
      </c>
      <c r="E236" s="21"/>
      <c r="F236" s="14"/>
      <c r="G236" s="14"/>
      <c r="H236" s="14"/>
      <c r="I236" s="14"/>
      <c r="J236" s="14"/>
      <c r="K236" s="14"/>
    </row>
    <row r="237" spans="1:11" x14ac:dyDescent="0.25">
      <c r="A237" s="20">
        <v>44544</v>
      </c>
      <c r="B237" s="21" t="s">
        <v>10951</v>
      </c>
      <c r="C237" s="21">
        <v>7</v>
      </c>
      <c r="D237" s="21"/>
      <c r="E237" s="112">
        <v>44</v>
      </c>
      <c r="F237" s="14"/>
      <c r="G237" s="14"/>
      <c r="H237" s="14"/>
      <c r="I237" s="14"/>
      <c r="J237" s="14"/>
      <c r="K237" s="14"/>
    </row>
    <row r="238" spans="1:11" x14ac:dyDescent="0.25">
      <c r="A238" s="20">
        <v>44544</v>
      </c>
      <c r="B238" s="21" t="s">
        <v>10952</v>
      </c>
      <c r="C238" s="21">
        <v>23</v>
      </c>
      <c r="D238" s="112">
        <v>59.53</v>
      </c>
      <c r="E238" s="21"/>
      <c r="F238" s="14"/>
      <c r="G238" s="14"/>
      <c r="H238" s="14"/>
      <c r="I238" s="14"/>
      <c r="J238" s="14"/>
      <c r="K238" s="14"/>
    </row>
    <row r="239" spans="1:11" x14ac:dyDescent="0.25">
      <c r="A239" s="20">
        <v>44544</v>
      </c>
      <c r="B239" s="21" t="s">
        <v>10953</v>
      </c>
      <c r="C239" s="21">
        <v>153</v>
      </c>
      <c r="D239" s="21"/>
      <c r="E239" s="21">
        <v>325.5</v>
      </c>
      <c r="F239" s="14"/>
      <c r="G239" s="14"/>
      <c r="H239" s="14"/>
      <c r="I239" s="14"/>
      <c r="J239" s="14"/>
      <c r="K239" s="14"/>
    </row>
    <row r="240" spans="1:11" x14ac:dyDescent="0.25">
      <c r="A240" s="83">
        <v>44544</v>
      </c>
      <c r="B240" s="67" t="s">
        <v>10954</v>
      </c>
      <c r="C240" s="67">
        <v>90</v>
      </c>
      <c r="D240" s="67"/>
      <c r="E240" s="67">
        <v>202.4</v>
      </c>
      <c r="F240" s="14"/>
      <c r="G240" s="14"/>
      <c r="H240" s="14"/>
      <c r="I240" s="14"/>
      <c r="J240" s="14"/>
      <c r="K240" s="14"/>
    </row>
    <row r="241" spans="1:11" x14ac:dyDescent="0.25">
      <c r="A241" s="20">
        <v>44545</v>
      </c>
      <c r="B241" s="21" t="s">
        <v>10955</v>
      </c>
      <c r="C241" s="21">
        <v>15</v>
      </c>
      <c r="D241" s="21">
        <v>77.099999999999994</v>
      </c>
      <c r="E241" s="21"/>
      <c r="F241" s="14"/>
      <c r="G241" s="14"/>
      <c r="H241" s="14"/>
      <c r="I241" s="14"/>
      <c r="J241" s="14"/>
      <c r="K241" s="14"/>
    </row>
    <row r="242" spans="1:11" x14ac:dyDescent="0.25">
      <c r="A242" s="20">
        <v>44545</v>
      </c>
      <c r="B242" s="21" t="s">
        <v>10956</v>
      </c>
      <c r="C242" s="21">
        <v>50</v>
      </c>
      <c r="D242" s="21">
        <v>180.22</v>
      </c>
      <c r="E242" s="21"/>
      <c r="F242" s="14"/>
      <c r="H242" s="14"/>
      <c r="I242" s="14"/>
      <c r="J242" s="14"/>
      <c r="K242" s="14"/>
    </row>
    <row r="243" spans="1:11" x14ac:dyDescent="0.25">
      <c r="A243" s="20">
        <v>44545</v>
      </c>
      <c r="B243" s="21" t="s">
        <v>10957</v>
      </c>
      <c r="C243" s="21">
        <v>10</v>
      </c>
      <c r="D243" s="21"/>
      <c r="E243" s="21">
        <v>46.55</v>
      </c>
      <c r="F243" s="23"/>
      <c r="H243" s="14"/>
      <c r="I243" s="14"/>
      <c r="J243" s="14"/>
      <c r="K243" s="14"/>
    </row>
    <row r="244" spans="1:11" x14ac:dyDescent="0.25">
      <c r="A244" s="20">
        <v>44545</v>
      </c>
      <c r="B244" s="21" t="s">
        <v>10958</v>
      </c>
      <c r="C244" s="21">
        <v>34</v>
      </c>
      <c r="D244" s="21"/>
      <c r="E244" s="21">
        <v>83.3</v>
      </c>
      <c r="F244" s="23"/>
      <c r="G244" s="14"/>
      <c r="H244" s="14"/>
      <c r="I244" s="14"/>
      <c r="J244" s="14"/>
      <c r="K244" s="14"/>
    </row>
    <row r="245" spans="1:11" x14ac:dyDescent="0.25">
      <c r="A245" s="20">
        <v>44545</v>
      </c>
      <c r="B245" s="21" t="s">
        <v>10959</v>
      </c>
      <c r="C245" s="21">
        <v>60</v>
      </c>
      <c r="D245" s="21"/>
      <c r="E245" s="21">
        <v>186.2</v>
      </c>
      <c r="F245" s="14"/>
      <c r="G245" s="14"/>
      <c r="H245" s="14"/>
      <c r="I245" s="14"/>
      <c r="J245" s="14"/>
      <c r="K245" s="14"/>
    </row>
    <row r="246" spans="1:11" x14ac:dyDescent="0.25">
      <c r="A246" s="20">
        <v>44545</v>
      </c>
      <c r="B246" s="21" t="s">
        <v>10960</v>
      </c>
      <c r="C246" s="21">
        <v>5</v>
      </c>
      <c r="D246" s="21"/>
      <c r="E246" s="21">
        <v>40.92</v>
      </c>
      <c r="F246" s="14"/>
      <c r="G246" s="14"/>
      <c r="H246" s="14"/>
      <c r="I246" s="14"/>
      <c r="J246" s="14"/>
      <c r="K246" s="14"/>
    </row>
    <row r="247" spans="1:11" x14ac:dyDescent="0.25">
      <c r="A247" s="20">
        <v>44545</v>
      </c>
      <c r="B247" s="21" t="s">
        <v>10961</v>
      </c>
      <c r="C247" s="21">
        <v>25</v>
      </c>
      <c r="D247" s="21"/>
      <c r="E247" s="21">
        <v>63.7</v>
      </c>
      <c r="F247" s="14"/>
      <c r="G247" s="14"/>
      <c r="H247" s="14"/>
      <c r="I247" s="14"/>
      <c r="J247" s="14"/>
      <c r="K247" s="14"/>
    </row>
    <row r="248" spans="1:11" x14ac:dyDescent="0.25">
      <c r="A248" s="20">
        <v>44545</v>
      </c>
      <c r="B248" s="21" t="s">
        <v>10962</v>
      </c>
      <c r="C248" s="21">
        <v>207</v>
      </c>
      <c r="D248" s="21"/>
      <c r="E248" s="21">
        <v>444.4</v>
      </c>
      <c r="F248" s="14"/>
      <c r="G248" s="14"/>
      <c r="H248" s="14"/>
      <c r="I248" s="14"/>
      <c r="J248" s="14"/>
      <c r="K248" s="14"/>
    </row>
    <row r="249" spans="1:11" x14ac:dyDescent="0.25">
      <c r="A249" s="20">
        <v>44545</v>
      </c>
      <c r="B249" s="21" t="s">
        <v>10963</v>
      </c>
      <c r="C249" s="21">
        <v>100</v>
      </c>
      <c r="D249" s="21">
        <v>306.52</v>
      </c>
      <c r="E249" s="21"/>
      <c r="F249" s="14"/>
      <c r="G249" s="14"/>
      <c r="H249" s="14"/>
      <c r="I249" s="14"/>
      <c r="J249" s="14"/>
      <c r="K249" s="14"/>
    </row>
    <row r="250" spans="1:11" x14ac:dyDescent="0.25">
      <c r="A250" s="20">
        <v>44545</v>
      </c>
      <c r="B250" s="21" t="s">
        <v>10964</v>
      </c>
      <c r="C250" s="21">
        <v>55</v>
      </c>
      <c r="D250" s="21">
        <v>167.59</v>
      </c>
      <c r="E250" s="21"/>
      <c r="F250" s="14"/>
      <c r="G250" s="14"/>
      <c r="H250" s="14"/>
      <c r="I250" s="14"/>
      <c r="J250" s="14"/>
      <c r="K250" s="14"/>
    </row>
    <row r="251" spans="1:11" x14ac:dyDescent="0.25">
      <c r="A251" s="20">
        <v>44545</v>
      </c>
      <c r="B251" s="21" t="s">
        <v>10965</v>
      </c>
      <c r="C251" s="21">
        <v>33</v>
      </c>
      <c r="D251" s="21"/>
      <c r="E251" s="21">
        <v>70.400000000000006</v>
      </c>
      <c r="F251" s="14"/>
      <c r="G251" s="14"/>
      <c r="H251" s="14"/>
      <c r="I251" s="14"/>
      <c r="J251" s="14"/>
      <c r="K251" s="14"/>
    </row>
    <row r="252" spans="1:11" x14ac:dyDescent="0.25">
      <c r="A252" s="20">
        <v>44545</v>
      </c>
      <c r="B252" s="21" t="s">
        <v>10966</v>
      </c>
      <c r="C252" s="21">
        <v>48</v>
      </c>
      <c r="D252" s="21"/>
      <c r="E252" s="21">
        <v>105.6</v>
      </c>
      <c r="F252" s="14"/>
      <c r="G252" s="14"/>
      <c r="H252" s="14"/>
      <c r="I252" s="14"/>
      <c r="J252" s="14"/>
      <c r="K252" s="14"/>
    </row>
    <row r="253" spans="1:11" x14ac:dyDescent="0.25">
      <c r="A253" s="20">
        <v>44545</v>
      </c>
      <c r="B253" s="21" t="s">
        <v>10967</v>
      </c>
      <c r="C253" s="21">
        <v>12</v>
      </c>
      <c r="D253" s="21"/>
      <c r="E253" s="21">
        <v>49</v>
      </c>
      <c r="F253" s="14"/>
      <c r="G253" s="14"/>
      <c r="H253" s="14"/>
      <c r="I253" s="14"/>
      <c r="J253" s="14"/>
      <c r="K253" s="14"/>
    </row>
    <row r="254" spans="1:11" x14ac:dyDescent="0.25">
      <c r="A254" s="20">
        <v>44545</v>
      </c>
      <c r="B254" s="21" t="s">
        <v>10968</v>
      </c>
      <c r="C254" s="21">
        <v>15</v>
      </c>
      <c r="D254" s="21"/>
      <c r="E254" s="21">
        <v>44</v>
      </c>
      <c r="F254" s="14"/>
      <c r="G254" s="14"/>
      <c r="H254" s="14"/>
      <c r="I254" s="14"/>
      <c r="J254" s="14"/>
      <c r="K254" s="14"/>
    </row>
    <row r="255" spans="1:11" x14ac:dyDescent="0.25">
      <c r="A255" s="20">
        <v>44545</v>
      </c>
      <c r="B255" s="256" t="s">
        <v>10969</v>
      </c>
      <c r="C255" s="21">
        <v>50</v>
      </c>
      <c r="D255" s="112">
        <v>123.91</v>
      </c>
      <c r="E255" s="21"/>
      <c r="F255" s="14"/>
      <c r="G255" s="14"/>
      <c r="H255" s="14"/>
      <c r="I255" s="14"/>
      <c r="J255" s="14"/>
      <c r="K255" s="14"/>
    </row>
    <row r="256" spans="1:11" x14ac:dyDescent="0.25">
      <c r="A256" s="20">
        <v>44545</v>
      </c>
      <c r="B256" s="21" t="s">
        <v>10970</v>
      </c>
      <c r="C256" s="21">
        <v>25</v>
      </c>
      <c r="D256" s="21"/>
      <c r="E256" s="21">
        <v>61.6</v>
      </c>
      <c r="F256" s="14"/>
      <c r="G256" s="14"/>
      <c r="H256" s="14"/>
      <c r="I256" s="14"/>
      <c r="J256" s="14"/>
      <c r="K256" s="14"/>
    </row>
    <row r="257" spans="1:11" x14ac:dyDescent="0.25">
      <c r="A257" s="20">
        <v>44545</v>
      </c>
      <c r="B257" s="21" t="s">
        <v>10971</v>
      </c>
      <c r="C257" s="21">
        <v>700</v>
      </c>
      <c r="D257" s="21"/>
      <c r="E257" s="60">
        <v>1754.28</v>
      </c>
      <c r="F257" s="14"/>
      <c r="G257" s="14"/>
      <c r="H257" s="14"/>
      <c r="I257" s="14"/>
      <c r="J257" s="14"/>
      <c r="K257" s="14"/>
    </row>
    <row r="258" spans="1:11" x14ac:dyDescent="0.25">
      <c r="A258" s="20">
        <v>44545</v>
      </c>
      <c r="B258" s="21" t="s">
        <v>10972</v>
      </c>
      <c r="C258" s="21">
        <v>50</v>
      </c>
      <c r="D258" s="112">
        <v>151.54</v>
      </c>
      <c r="E258" s="21"/>
      <c r="F258" s="14"/>
      <c r="G258" s="14"/>
      <c r="H258" s="14"/>
      <c r="I258" s="14"/>
      <c r="J258" s="14"/>
      <c r="K258" s="14"/>
    </row>
    <row r="259" spans="1:11" x14ac:dyDescent="0.25">
      <c r="A259" s="20">
        <v>44545</v>
      </c>
      <c r="B259" s="21" t="s">
        <v>10973</v>
      </c>
      <c r="C259" s="21">
        <v>10</v>
      </c>
      <c r="D259" s="21"/>
      <c r="E259" s="21">
        <v>23.76</v>
      </c>
      <c r="F259" s="14"/>
      <c r="G259" s="14"/>
      <c r="H259" s="14"/>
      <c r="I259" s="14"/>
      <c r="J259" s="14"/>
      <c r="K259" s="14"/>
    </row>
    <row r="260" spans="1:11" x14ac:dyDescent="0.25">
      <c r="A260" s="20">
        <v>44545</v>
      </c>
      <c r="B260" s="256" t="s">
        <v>10974</v>
      </c>
      <c r="C260" s="21">
        <v>65</v>
      </c>
      <c r="D260" s="21"/>
      <c r="E260" s="21">
        <v>142.56</v>
      </c>
      <c r="F260" s="14"/>
      <c r="G260" s="14"/>
      <c r="H260" s="14"/>
      <c r="I260" s="14"/>
      <c r="J260" s="14"/>
      <c r="K260" s="14"/>
    </row>
    <row r="261" spans="1:11" x14ac:dyDescent="0.25">
      <c r="A261" s="20">
        <v>44545</v>
      </c>
      <c r="B261" s="21" t="s">
        <v>10975</v>
      </c>
      <c r="C261" s="21">
        <v>24</v>
      </c>
      <c r="D261" s="112">
        <v>75.77</v>
      </c>
      <c r="E261" s="21"/>
      <c r="F261" s="14"/>
      <c r="G261" s="14"/>
      <c r="H261" s="14"/>
      <c r="I261" s="14"/>
      <c r="J261" s="14"/>
      <c r="K261" s="14"/>
    </row>
    <row r="262" spans="1:11" x14ac:dyDescent="0.25">
      <c r="A262" s="20">
        <v>44545</v>
      </c>
      <c r="B262" s="21" t="s">
        <v>10976</v>
      </c>
      <c r="C262" s="21">
        <v>43</v>
      </c>
      <c r="D262" s="112"/>
      <c r="E262" s="112">
        <v>96.8</v>
      </c>
      <c r="F262" s="14"/>
      <c r="H262" s="14"/>
      <c r="I262" s="14"/>
      <c r="J262" s="14"/>
      <c r="K262" s="14"/>
    </row>
    <row r="263" spans="1:11" x14ac:dyDescent="0.25">
      <c r="A263" s="20">
        <v>44545</v>
      </c>
      <c r="B263" s="21" t="s">
        <v>10977</v>
      </c>
      <c r="C263" s="21">
        <v>143</v>
      </c>
      <c r="D263" s="112">
        <v>319.31</v>
      </c>
      <c r="E263" s="21"/>
      <c r="F263" s="23"/>
      <c r="H263" s="14"/>
      <c r="I263" s="14"/>
      <c r="J263" s="14"/>
      <c r="K263" s="14"/>
    </row>
    <row r="264" spans="1:11" x14ac:dyDescent="0.25">
      <c r="A264" s="83">
        <v>44545</v>
      </c>
      <c r="B264" s="67" t="s">
        <v>10978</v>
      </c>
      <c r="C264" s="67">
        <v>211</v>
      </c>
      <c r="D264" s="67"/>
      <c r="E264" s="115">
        <v>470.8</v>
      </c>
      <c r="F264" s="23"/>
      <c r="G264" s="14"/>
      <c r="H264" s="14"/>
      <c r="I264" s="14"/>
      <c r="J264" s="14"/>
      <c r="K264" s="14"/>
    </row>
    <row r="265" spans="1:11" x14ac:dyDescent="0.25">
      <c r="A265" s="20">
        <v>44546</v>
      </c>
      <c r="B265" s="21" t="s">
        <v>10979</v>
      </c>
      <c r="C265" s="21">
        <v>55</v>
      </c>
      <c r="D265" s="112">
        <v>150.68</v>
      </c>
      <c r="E265" s="21"/>
      <c r="F265" s="14"/>
      <c r="G265" s="14"/>
    </row>
    <row r="266" spans="1:11" x14ac:dyDescent="0.25">
      <c r="A266" s="20">
        <v>44546</v>
      </c>
      <c r="B266" s="21" t="s">
        <v>10980</v>
      </c>
      <c r="C266" s="21">
        <v>12</v>
      </c>
      <c r="D266" s="21"/>
      <c r="E266" s="21">
        <v>41.8</v>
      </c>
      <c r="F266" s="14"/>
      <c r="G266" s="14"/>
    </row>
    <row r="267" spans="1:11" x14ac:dyDescent="0.25">
      <c r="A267" s="20">
        <v>44546</v>
      </c>
      <c r="B267" s="21" t="s">
        <v>10981</v>
      </c>
      <c r="C267" s="21">
        <v>495</v>
      </c>
      <c r="D267" s="21"/>
      <c r="E267" s="60">
        <v>1185.6500000000001</v>
      </c>
      <c r="F267" s="14"/>
      <c r="G267" s="14"/>
    </row>
    <row r="268" spans="1:11" x14ac:dyDescent="0.25">
      <c r="A268" s="20">
        <v>44546</v>
      </c>
      <c r="B268" s="21" t="s">
        <v>10982</v>
      </c>
      <c r="C268" s="21">
        <v>128</v>
      </c>
      <c r="D268" s="112">
        <v>351.78</v>
      </c>
      <c r="E268" s="21"/>
      <c r="F268" s="14"/>
      <c r="G268" s="14"/>
    </row>
    <row r="269" spans="1:11" x14ac:dyDescent="0.25">
      <c r="A269" s="20">
        <v>44546</v>
      </c>
      <c r="B269" s="21" t="s">
        <v>10983</v>
      </c>
      <c r="C269" s="21">
        <v>94</v>
      </c>
      <c r="D269" s="21"/>
      <c r="E269" s="21">
        <v>215.2</v>
      </c>
      <c r="F269" s="14"/>
      <c r="G269" s="14"/>
      <c r="H269" s="14"/>
      <c r="I269" s="14"/>
      <c r="J269" s="14"/>
      <c r="K269" s="14"/>
    </row>
    <row r="270" spans="1:11" x14ac:dyDescent="0.25">
      <c r="A270" s="20">
        <v>44546</v>
      </c>
      <c r="B270" s="21" t="s">
        <v>10984</v>
      </c>
      <c r="C270" s="21">
        <v>173</v>
      </c>
      <c r="D270" s="21"/>
      <c r="E270" s="21">
        <v>369.6</v>
      </c>
      <c r="F270" s="14"/>
      <c r="G270" s="14"/>
      <c r="H270" s="14"/>
      <c r="I270" s="14"/>
      <c r="J270" s="14"/>
      <c r="K270" s="14"/>
    </row>
    <row r="271" spans="1:11" x14ac:dyDescent="0.25">
      <c r="A271" s="20">
        <v>44546</v>
      </c>
      <c r="B271" s="21" t="s">
        <v>10985</v>
      </c>
      <c r="C271" s="21">
        <v>281</v>
      </c>
      <c r="D271" s="21"/>
      <c r="E271" s="21">
        <v>547.58000000000004</v>
      </c>
      <c r="F271" s="14"/>
      <c r="G271" s="14"/>
      <c r="H271" s="14"/>
      <c r="I271" s="14"/>
      <c r="J271" s="14"/>
      <c r="K271" s="14"/>
    </row>
    <row r="272" spans="1:11" x14ac:dyDescent="0.25">
      <c r="A272" s="20">
        <v>44546</v>
      </c>
      <c r="B272" s="21" t="s">
        <v>10986</v>
      </c>
      <c r="C272" s="21">
        <v>28</v>
      </c>
      <c r="D272" s="60"/>
      <c r="E272" s="21">
        <v>61.6</v>
      </c>
      <c r="F272" s="14"/>
      <c r="G272" s="14"/>
      <c r="H272" s="14"/>
      <c r="I272" s="14"/>
      <c r="J272" s="14"/>
      <c r="K272" s="14"/>
    </row>
    <row r="273" spans="1:11" x14ac:dyDescent="0.25">
      <c r="A273" s="20">
        <v>44546</v>
      </c>
      <c r="B273" s="21" t="s">
        <v>10987</v>
      </c>
      <c r="C273" s="21">
        <v>128</v>
      </c>
      <c r="D273" s="112">
        <v>351.78</v>
      </c>
      <c r="E273" s="21"/>
      <c r="F273" s="14"/>
      <c r="G273" s="14"/>
      <c r="H273" s="14"/>
      <c r="I273" s="14"/>
      <c r="J273" s="14"/>
      <c r="K273" s="14"/>
    </row>
    <row r="274" spans="1:11" x14ac:dyDescent="0.25">
      <c r="A274" s="20">
        <v>44546</v>
      </c>
      <c r="B274" s="21" t="s">
        <v>10988</v>
      </c>
      <c r="C274" s="21">
        <v>70</v>
      </c>
      <c r="D274" s="21"/>
      <c r="E274" s="21">
        <v>123.2</v>
      </c>
      <c r="F274" s="14"/>
      <c r="G274" s="14"/>
      <c r="H274" s="14"/>
      <c r="I274" s="14"/>
      <c r="J274" s="14"/>
      <c r="K274" s="14"/>
    </row>
    <row r="275" spans="1:11" x14ac:dyDescent="0.25">
      <c r="A275" s="20">
        <v>44546</v>
      </c>
      <c r="B275" s="21" t="s">
        <v>10989</v>
      </c>
      <c r="C275" s="21">
        <v>66</v>
      </c>
      <c r="D275" s="21"/>
      <c r="E275" s="21">
        <v>195.16</v>
      </c>
      <c r="F275" s="14"/>
      <c r="G275" s="14"/>
    </row>
    <row r="276" spans="1:11" x14ac:dyDescent="0.25">
      <c r="A276" s="20">
        <v>44546</v>
      </c>
      <c r="B276" s="21" t="s">
        <v>10990</v>
      </c>
      <c r="C276" s="21">
        <v>195</v>
      </c>
      <c r="D276" s="21"/>
      <c r="E276" s="21">
        <v>413.6</v>
      </c>
      <c r="F276" s="14"/>
      <c r="G276" s="14"/>
    </row>
    <row r="277" spans="1:11" x14ac:dyDescent="0.25">
      <c r="A277" s="20">
        <v>44546</v>
      </c>
      <c r="B277" s="263" t="s">
        <v>10991</v>
      </c>
      <c r="C277" s="21"/>
      <c r="D277" s="21"/>
      <c r="E277" s="266"/>
      <c r="F277" s="14" t="s">
        <v>7994</v>
      </c>
      <c r="G277" s="14"/>
    </row>
    <row r="278" spans="1:11" x14ac:dyDescent="0.25">
      <c r="A278" s="20">
        <v>44546</v>
      </c>
      <c r="B278" s="21" t="s">
        <v>10992</v>
      </c>
      <c r="C278" s="21">
        <v>168</v>
      </c>
      <c r="D278" s="21"/>
      <c r="E278" s="21">
        <v>431.2</v>
      </c>
      <c r="F278" s="14"/>
      <c r="G278" s="14"/>
    </row>
    <row r="279" spans="1:11" x14ac:dyDescent="0.25">
      <c r="A279" s="20">
        <v>44546</v>
      </c>
      <c r="B279" s="21" t="s">
        <v>10993</v>
      </c>
      <c r="C279" s="21">
        <v>80</v>
      </c>
      <c r="D279" s="21"/>
      <c r="E279" s="21">
        <v>274.39999999999998</v>
      </c>
      <c r="F279" s="14"/>
      <c r="G279" s="14"/>
    </row>
    <row r="280" spans="1:11" x14ac:dyDescent="0.25">
      <c r="A280" s="20">
        <v>44546</v>
      </c>
      <c r="B280" s="21" t="s">
        <v>10994</v>
      </c>
      <c r="C280" s="21">
        <v>14</v>
      </c>
      <c r="D280" s="21"/>
      <c r="E280" s="21">
        <v>57</v>
      </c>
      <c r="F280" s="14"/>
      <c r="G280" s="14"/>
    </row>
    <row r="281" spans="1:11" x14ac:dyDescent="0.25">
      <c r="A281" s="20">
        <v>44546</v>
      </c>
      <c r="B281" s="21" t="s">
        <v>10995</v>
      </c>
      <c r="C281" s="21">
        <v>60</v>
      </c>
      <c r="D281" s="112">
        <v>253.13</v>
      </c>
      <c r="E281" s="21"/>
      <c r="F281" s="14"/>
      <c r="G281" s="14"/>
    </row>
    <row r="282" spans="1:11" x14ac:dyDescent="0.25">
      <c r="A282" s="20">
        <v>44546</v>
      </c>
      <c r="B282" s="21" t="s">
        <v>10996</v>
      </c>
      <c r="C282" s="21">
        <v>9</v>
      </c>
      <c r="D282" s="21"/>
      <c r="E282" s="21">
        <v>44</v>
      </c>
      <c r="F282" s="14"/>
    </row>
    <row r="283" spans="1:11" x14ac:dyDescent="0.25">
      <c r="A283" s="20">
        <v>44546</v>
      </c>
      <c r="B283" s="21" t="s">
        <v>10997</v>
      </c>
      <c r="C283" s="21">
        <v>660</v>
      </c>
      <c r="D283" s="21"/>
      <c r="E283" s="60">
        <v>1309.77</v>
      </c>
      <c r="F283" s="23"/>
    </row>
    <row r="284" spans="1:11" x14ac:dyDescent="0.25">
      <c r="A284" s="20">
        <v>44546</v>
      </c>
      <c r="B284" s="21" t="s">
        <v>10998</v>
      </c>
      <c r="C284" s="21">
        <v>360</v>
      </c>
      <c r="D284" s="21"/>
      <c r="E284" s="60">
        <v>1144.5</v>
      </c>
      <c r="F284" s="23"/>
      <c r="G284" s="14"/>
    </row>
    <row r="285" spans="1:11" x14ac:dyDescent="0.25">
      <c r="A285" s="20">
        <v>44546</v>
      </c>
      <c r="B285" s="21" t="s">
        <v>10999</v>
      </c>
      <c r="C285" s="21">
        <v>430</v>
      </c>
      <c r="D285" s="21"/>
      <c r="E285" s="21">
        <v>784.7</v>
      </c>
      <c r="F285" s="14"/>
      <c r="G285" s="14"/>
    </row>
    <row r="286" spans="1:11" x14ac:dyDescent="0.25">
      <c r="A286" s="20">
        <v>44546</v>
      </c>
      <c r="B286" s="21" t="s">
        <v>11000</v>
      </c>
      <c r="C286" s="21">
        <v>52</v>
      </c>
      <c r="D286" s="21"/>
      <c r="E286" s="21">
        <v>114.4</v>
      </c>
      <c r="F286" s="14"/>
      <c r="G286" s="14"/>
    </row>
    <row r="287" spans="1:11" x14ac:dyDescent="0.25">
      <c r="A287" s="20">
        <v>44546</v>
      </c>
      <c r="B287" s="21" t="s">
        <v>11001</v>
      </c>
      <c r="C287" s="21">
        <v>120</v>
      </c>
      <c r="D287" s="21"/>
      <c r="E287" s="21">
        <v>336.5</v>
      </c>
      <c r="F287" s="14"/>
      <c r="G287" s="14"/>
    </row>
    <row r="288" spans="1:11" x14ac:dyDescent="0.25">
      <c r="A288" s="20">
        <v>44546</v>
      </c>
      <c r="B288" s="21" t="s">
        <v>11002</v>
      </c>
      <c r="C288" s="21">
        <v>106</v>
      </c>
      <c r="D288" s="21"/>
      <c r="E288" s="21">
        <v>201.96</v>
      </c>
      <c r="F288" s="14"/>
      <c r="G288" s="14"/>
    </row>
    <row r="289" spans="1:11" x14ac:dyDescent="0.25">
      <c r="A289" s="20">
        <v>44546</v>
      </c>
      <c r="B289" s="21" t="s">
        <v>11003</v>
      </c>
      <c r="C289" s="21">
        <v>25</v>
      </c>
      <c r="D289" s="21"/>
      <c r="E289" s="21">
        <v>53.9</v>
      </c>
      <c r="F289" s="14"/>
      <c r="G289" s="14"/>
    </row>
    <row r="290" spans="1:11" x14ac:dyDescent="0.25">
      <c r="A290" s="20">
        <v>44546</v>
      </c>
      <c r="B290" s="21" t="s">
        <v>11004</v>
      </c>
      <c r="C290" s="21">
        <v>120</v>
      </c>
      <c r="D290" s="112">
        <v>340.85</v>
      </c>
      <c r="E290" s="21"/>
      <c r="F290" s="14"/>
      <c r="G290" s="14"/>
    </row>
    <row r="291" spans="1:11" x14ac:dyDescent="0.25">
      <c r="A291" s="20">
        <v>44546</v>
      </c>
      <c r="B291" s="21" t="s">
        <v>11005</v>
      </c>
      <c r="C291" s="21">
        <v>215</v>
      </c>
      <c r="D291" s="21"/>
      <c r="E291" s="112">
        <v>484</v>
      </c>
      <c r="F291" s="14"/>
      <c r="G291" s="14"/>
    </row>
    <row r="292" spans="1:11" x14ac:dyDescent="0.25">
      <c r="A292" s="20">
        <v>44546</v>
      </c>
      <c r="B292" s="21" t="s">
        <v>11006</v>
      </c>
      <c r="C292" s="21">
        <v>20</v>
      </c>
      <c r="D292" s="21">
        <v>52.61</v>
      </c>
      <c r="E292" s="21"/>
      <c r="F292" s="14"/>
      <c r="G292" s="14"/>
    </row>
    <row r="293" spans="1:11" x14ac:dyDescent="0.25">
      <c r="A293" s="20">
        <v>44546</v>
      </c>
      <c r="B293" s="21" t="s">
        <v>11007</v>
      </c>
      <c r="C293" s="21">
        <v>100</v>
      </c>
      <c r="D293" s="21">
        <v>221.89</v>
      </c>
      <c r="E293" s="21"/>
      <c r="F293" s="14"/>
      <c r="G293" s="14"/>
    </row>
    <row r="294" spans="1:11" x14ac:dyDescent="0.25">
      <c r="A294" s="20">
        <v>44546</v>
      </c>
      <c r="B294" s="21" t="s">
        <v>11008</v>
      </c>
      <c r="C294" s="21">
        <v>75</v>
      </c>
      <c r="D294" s="21"/>
      <c r="E294" s="112">
        <v>185.3</v>
      </c>
      <c r="F294" s="14"/>
      <c r="G294" s="14"/>
    </row>
    <row r="295" spans="1:11" x14ac:dyDescent="0.25">
      <c r="A295" s="20">
        <v>44547</v>
      </c>
      <c r="B295" s="21" t="s">
        <v>11029</v>
      </c>
      <c r="C295" s="21">
        <v>50</v>
      </c>
      <c r="D295" s="21">
        <v>151.54</v>
      </c>
      <c r="E295" s="21"/>
      <c r="F295" s="14"/>
      <c r="G295" s="14"/>
    </row>
    <row r="296" spans="1:11" x14ac:dyDescent="0.25">
      <c r="A296" s="20">
        <v>44547</v>
      </c>
      <c r="B296" s="21" t="s">
        <v>11028</v>
      </c>
      <c r="C296" s="21">
        <v>33</v>
      </c>
      <c r="D296" s="21"/>
      <c r="E296" s="21">
        <v>61.6</v>
      </c>
      <c r="F296" s="14"/>
      <c r="G296" s="14"/>
    </row>
    <row r="297" spans="1:11" x14ac:dyDescent="0.25">
      <c r="A297" s="20">
        <v>44547</v>
      </c>
      <c r="B297" s="21" t="s">
        <v>11027</v>
      </c>
      <c r="C297" s="21">
        <v>197</v>
      </c>
      <c r="D297" s="21"/>
      <c r="E297" s="21">
        <v>466.4</v>
      </c>
      <c r="F297" s="14"/>
      <c r="G297" s="14"/>
    </row>
    <row r="298" spans="1:11" x14ac:dyDescent="0.25">
      <c r="A298" s="20">
        <v>44547</v>
      </c>
      <c r="B298" s="21" t="s">
        <v>11026</v>
      </c>
      <c r="C298" s="21">
        <v>311</v>
      </c>
      <c r="D298" s="21"/>
      <c r="E298" s="21">
        <v>635.36</v>
      </c>
      <c r="F298" s="14"/>
      <c r="G298" s="14"/>
    </row>
    <row r="299" spans="1:11" x14ac:dyDescent="0.25">
      <c r="A299" s="20">
        <v>44547</v>
      </c>
      <c r="B299" s="21" t="s">
        <v>11025</v>
      </c>
      <c r="C299" s="21">
        <v>185</v>
      </c>
      <c r="D299" s="21">
        <v>378.84</v>
      </c>
      <c r="E299" s="21"/>
      <c r="F299" s="14"/>
      <c r="G299" s="14"/>
    </row>
    <row r="300" spans="1:11" x14ac:dyDescent="0.25">
      <c r="A300" s="20">
        <v>44547</v>
      </c>
      <c r="B300" s="21" t="s">
        <v>11024</v>
      </c>
      <c r="C300" s="21">
        <v>128</v>
      </c>
      <c r="D300" s="21"/>
      <c r="E300" s="21">
        <v>277.2</v>
      </c>
      <c r="F300" s="14"/>
      <c r="G300" s="14"/>
    </row>
    <row r="301" spans="1:11" x14ac:dyDescent="0.25">
      <c r="A301" s="20">
        <v>44547</v>
      </c>
      <c r="B301" s="21" t="s">
        <v>11023</v>
      </c>
      <c r="C301" s="21">
        <v>87</v>
      </c>
      <c r="D301" s="21">
        <v>268.14</v>
      </c>
      <c r="E301" s="21"/>
      <c r="F301" s="14"/>
      <c r="G301" s="14"/>
    </row>
    <row r="302" spans="1:11" x14ac:dyDescent="0.25">
      <c r="A302" s="20">
        <v>44547</v>
      </c>
      <c r="B302" s="21" t="s">
        <v>11022</v>
      </c>
      <c r="C302" s="21">
        <v>28</v>
      </c>
      <c r="D302" s="21"/>
      <c r="E302" s="21">
        <v>61.6</v>
      </c>
      <c r="F302" s="14"/>
    </row>
    <row r="303" spans="1:11" x14ac:dyDescent="0.25">
      <c r="A303" s="20">
        <v>44547</v>
      </c>
      <c r="B303" s="21" t="s">
        <v>11021</v>
      </c>
      <c r="C303" s="21">
        <v>5</v>
      </c>
      <c r="D303" s="21"/>
      <c r="E303" s="21">
        <v>50.05</v>
      </c>
      <c r="F303" s="23"/>
    </row>
    <row r="304" spans="1:11" x14ac:dyDescent="0.25">
      <c r="A304" s="20">
        <v>44547</v>
      </c>
      <c r="B304" s="21" t="s">
        <v>11020</v>
      </c>
      <c r="C304" s="21">
        <v>42</v>
      </c>
      <c r="D304" s="21"/>
      <c r="E304" s="21">
        <v>88</v>
      </c>
      <c r="F304" s="23"/>
      <c r="G304" s="14"/>
      <c r="H304" s="14"/>
      <c r="I304" s="14"/>
      <c r="J304" s="14"/>
      <c r="K304" s="14"/>
    </row>
    <row r="305" spans="1:11" x14ac:dyDescent="0.25">
      <c r="A305" s="20">
        <v>44547</v>
      </c>
      <c r="B305" s="21" t="s">
        <v>11019</v>
      </c>
      <c r="C305" s="21">
        <v>12</v>
      </c>
      <c r="D305" s="21"/>
      <c r="E305" s="21">
        <v>23.76</v>
      </c>
      <c r="F305" s="14"/>
      <c r="G305" s="14"/>
      <c r="H305" s="14"/>
      <c r="I305" s="14"/>
      <c r="J305" s="14"/>
      <c r="K305" s="14"/>
    </row>
    <row r="306" spans="1:11" x14ac:dyDescent="0.25">
      <c r="A306" s="20">
        <v>44547</v>
      </c>
      <c r="B306" s="21" t="s">
        <v>11018</v>
      </c>
      <c r="C306" s="21">
        <v>137</v>
      </c>
      <c r="D306" s="21">
        <v>408.91</v>
      </c>
      <c r="E306" s="21"/>
      <c r="F306" s="14"/>
      <c r="G306" s="14"/>
      <c r="H306" s="14"/>
      <c r="I306" s="14"/>
      <c r="J306" s="14"/>
      <c r="K306" s="14"/>
    </row>
    <row r="307" spans="1:11" x14ac:dyDescent="0.25">
      <c r="A307" s="20">
        <v>44547</v>
      </c>
      <c r="B307" s="21" t="s">
        <v>11017</v>
      </c>
      <c r="C307" s="21">
        <v>133</v>
      </c>
      <c r="D307" s="21"/>
      <c r="E307" s="21">
        <v>286</v>
      </c>
      <c r="F307" s="14"/>
      <c r="G307" s="14"/>
      <c r="H307" s="14"/>
      <c r="I307" s="14"/>
      <c r="J307" s="14"/>
      <c r="K307" s="14"/>
    </row>
    <row r="308" spans="1:11" x14ac:dyDescent="0.25">
      <c r="A308" s="20">
        <v>44547</v>
      </c>
      <c r="B308" s="21" t="s">
        <v>11016</v>
      </c>
      <c r="C308" s="21">
        <v>251</v>
      </c>
      <c r="D308" s="21"/>
      <c r="E308" s="21">
        <v>530.86</v>
      </c>
      <c r="F308" s="14"/>
      <c r="G308" s="14"/>
      <c r="H308" s="14"/>
      <c r="I308" s="14"/>
      <c r="J308" s="14"/>
      <c r="K308" s="14"/>
    </row>
    <row r="309" spans="1:11" x14ac:dyDescent="0.25">
      <c r="A309" s="20">
        <v>44547</v>
      </c>
      <c r="B309" s="21" t="s">
        <v>11015</v>
      </c>
      <c r="C309" s="21">
        <v>1830</v>
      </c>
      <c r="D309" s="60">
        <v>2996.27</v>
      </c>
      <c r="E309" s="60"/>
      <c r="F309" s="14"/>
      <c r="G309" s="14"/>
      <c r="H309" s="14"/>
      <c r="I309" s="14"/>
      <c r="J309" s="14"/>
      <c r="K309" s="14"/>
    </row>
    <row r="310" spans="1:11" x14ac:dyDescent="0.25">
      <c r="A310" s="20">
        <v>44547</v>
      </c>
      <c r="B310" s="21" t="s">
        <v>11014</v>
      </c>
      <c r="C310" s="21">
        <v>5</v>
      </c>
      <c r="D310" s="21"/>
      <c r="E310" s="21">
        <v>44</v>
      </c>
      <c r="F310" s="14"/>
      <c r="G310" s="14"/>
      <c r="H310" s="14"/>
      <c r="I310" s="14"/>
      <c r="J310" s="14"/>
      <c r="K310" s="14"/>
    </row>
    <row r="311" spans="1:11" x14ac:dyDescent="0.25">
      <c r="A311" s="20">
        <v>44547</v>
      </c>
      <c r="B311" s="21" t="s">
        <v>11013</v>
      </c>
      <c r="C311" s="21">
        <v>23</v>
      </c>
      <c r="D311" s="21"/>
      <c r="E311" s="21">
        <v>44</v>
      </c>
      <c r="F311" s="14"/>
      <c r="G311" s="14"/>
      <c r="H311" s="14"/>
      <c r="I311" s="14"/>
      <c r="J311" s="14"/>
      <c r="K311" s="14"/>
    </row>
    <row r="312" spans="1:11" x14ac:dyDescent="0.25">
      <c r="A312" s="20">
        <v>44547</v>
      </c>
      <c r="B312" s="21" t="s">
        <v>11012</v>
      </c>
      <c r="C312" s="21">
        <v>23</v>
      </c>
      <c r="D312" s="21"/>
      <c r="E312" s="21">
        <v>77</v>
      </c>
      <c r="F312" s="14"/>
      <c r="G312" s="14"/>
      <c r="H312" s="14"/>
      <c r="I312" s="14"/>
      <c r="J312" s="14"/>
      <c r="K312" s="14"/>
    </row>
    <row r="313" spans="1:11" x14ac:dyDescent="0.25">
      <c r="A313" s="20">
        <v>44547</v>
      </c>
      <c r="B313" s="21" t="s">
        <v>11011</v>
      </c>
      <c r="C313" s="21">
        <v>240</v>
      </c>
      <c r="D313" s="21"/>
      <c r="E313" s="21">
        <v>501.6</v>
      </c>
      <c r="F313" s="14"/>
      <c r="G313" s="14"/>
      <c r="H313" s="14"/>
      <c r="I313" s="14"/>
      <c r="J313" s="14"/>
      <c r="K313" s="14"/>
    </row>
    <row r="314" spans="1:11" x14ac:dyDescent="0.25">
      <c r="A314" s="20">
        <v>44550</v>
      </c>
      <c r="B314" s="21" t="s">
        <v>11030</v>
      </c>
      <c r="C314" s="21">
        <v>96</v>
      </c>
      <c r="D314" s="21"/>
      <c r="E314" s="21">
        <v>220</v>
      </c>
      <c r="F314" s="14"/>
      <c r="G314" s="14"/>
      <c r="H314" s="14"/>
      <c r="I314" s="14"/>
      <c r="J314" s="14"/>
      <c r="K314" s="14"/>
    </row>
    <row r="315" spans="1:11" x14ac:dyDescent="0.25">
      <c r="A315" s="20">
        <v>44550</v>
      </c>
      <c r="B315" s="21" t="s">
        <v>11031</v>
      </c>
      <c r="C315" s="21">
        <v>34</v>
      </c>
      <c r="D315" s="21"/>
      <c r="E315" s="60">
        <v>74.8</v>
      </c>
      <c r="F315" s="14"/>
      <c r="G315" s="14"/>
      <c r="H315" s="232"/>
      <c r="I315" s="232"/>
      <c r="J315" s="232"/>
      <c r="K315" s="232"/>
    </row>
    <row r="316" spans="1:11" x14ac:dyDescent="0.25">
      <c r="A316" s="20">
        <v>44550</v>
      </c>
      <c r="B316" s="21" t="s">
        <v>11032</v>
      </c>
      <c r="C316" s="21">
        <v>10</v>
      </c>
      <c r="D316" s="21"/>
      <c r="E316" s="21">
        <v>93</v>
      </c>
      <c r="F316" s="14"/>
      <c r="G316" s="14"/>
      <c r="H316" s="14"/>
      <c r="I316" s="14"/>
      <c r="J316" s="14"/>
      <c r="K316" s="14"/>
    </row>
    <row r="317" spans="1:11" x14ac:dyDescent="0.25">
      <c r="A317" s="20">
        <v>44550</v>
      </c>
      <c r="B317" s="21" t="s">
        <v>11033</v>
      </c>
      <c r="C317" s="21">
        <v>64</v>
      </c>
      <c r="D317" s="21">
        <v>178.6</v>
      </c>
      <c r="E317" s="21"/>
      <c r="F317" s="14"/>
      <c r="G317" s="14"/>
      <c r="H317" s="14"/>
      <c r="I317" s="14"/>
      <c r="J317" s="14"/>
      <c r="K317" s="14"/>
    </row>
    <row r="318" spans="1:11" x14ac:dyDescent="0.25">
      <c r="A318" s="20">
        <v>44550</v>
      </c>
      <c r="B318" s="21" t="s">
        <v>11034</v>
      </c>
      <c r="C318" s="21">
        <v>85</v>
      </c>
      <c r="D318" s="21"/>
      <c r="E318" s="21">
        <v>180.4</v>
      </c>
      <c r="F318" s="14"/>
      <c r="G318" s="14"/>
      <c r="H318" s="14"/>
      <c r="I318" s="14"/>
      <c r="J318" s="14"/>
      <c r="K318" s="14"/>
    </row>
    <row r="319" spans="1:11" x14ac:dyDescent="0.25">
      <c r="A319" s="20">
        <v>44550</v>
      </c>
      <c r="B319" s="21" t="s">
        <v>11035</v>
      </c>
      <c r="C319" s="21">
        <v>153</v>
      </c>
      <c r="D319" s="21"/>
      <c r="E319" s="21">
        <v>338.8</v>
      </c>
      <c r="F319" s="14"/>
      <c r="G319" s="14"/>
      <c r="H319" s="14"/>
      <c r="I319" s="14"/>
      <c r="J319" s="14"/>
      <c r="K319" s="14"/>
    </row>
    <row r="320" spans="1:11" x14ac:dyDescent="0.25">
      <c r="A320" s="20">
        <v>44550</v>
      </c>
      <c r="B320" s="21" t="s">
        <v>11036</v>
      </c>
      <c r="C320" s="21">
        <v>10</v>
      </c>
      <c r="D320" s="21"/>
      <c r="E320" s="21">
        <v>78.400000000000006</v>
      </c>
      <c r="F320" s="14"/>
      <c r="G320" s="14"/>
      <c r="H320" s="14"/>
      <c r="I320" s="14"/>
      <c r="J320" s="14"/>
      <c r="K320" s="14"/>
    </row>
    <row r="321" spans="1:11" x14ac:dyDescent="0.25">
      <c r="A321" s="20">
        <v>44550</v>
      </c>
      <c r="B321" s="21" t="s">
        <v>11037</v>
      </c>
      <c r="C321" s="21">
        <v>47</v>
      </c>
      <c r="D321" s="21"/>
      <c r="E321" s="21">
        <v>147.47999999999999</v>
      </c>
      <c r="F321" s="14"/>
      <c r="G321" s="14"/>
      <c r="H321" s="14"/>
      <c r="I321" s="14"/>
      <c r="J321" s="14"/>
      <c r="K321" s="14"/>
    </row>
    <row r="322" spans="1:11" x14ac:dyDescent="0.25">
      <c r="A322" s="20">
        <v>44550</v>
      </c>
      <c r="B322" s="21" t="s">
        <v>11038</v>
      </c>
      <c r="C322" s="21">
        <v>50</v>
      </c>
      <c r="D322" s="21"/>
      <c r="E322" s="21">
        <v>123.2</v>
      </c>
      <c r="F322" s="14"/>
      <c r="H322" s="14"/>
      <c r="I322" s="270"/>
      <c r="J322" s="14"/>
      <c r="K322" s="14"/>
    </row>
    <row r="323" spans="1:11" x14ac:dyDescent="0.25">
      <c r="A323" s="20">
        <v>44550</v>
      </c>
      <c r="B323" s="21" t="s">
        <v>11039</v>
      </c>
      <c r="C323" s="21">
        <v>22</v>
      </c>
      <c r="D323" s="21">
        <v>78.349999999999994</v>
      </c>
      <c r="E323" s="21"/>
      <c r="F323" s="23"/>
      <c r="H323" s="14"/>
      <c r="I323" s="14"/>
      <c r="J323" s="14"/>
      <c r="K323" s="14"/>
    </row>
    <row r="324" spans="1:11" x14ac:dyDescent="0.25">
      <c r="A324" s="20">
        <v>44550</v>
      </c>
      <c r="B324" s="21" t="s">
        <v>11040</v>
      </c>
      <c r="C324" s="21">
        <v>12</v>
      </c>
      <c r="D324" s="21"/>
      <c r="E324" s="21">
        <v>57</v>
      </c>
      <c r="F324" s="23"/>
      <c r="G324" s="14"/>
      <c r="H324" s="14"/>
      <c r="I324" s="14"/>
      <c r="J324" s="14"/>
      <c r="K324" s="14"/>
    </row>
    <row r="325" spans="1:11" x14ac:dyDescent="0.25">
      <c r="A325" s="20">
        <v>44550</v>
      </c>
      <c r="B325" s="21" t="s">
        <v>11041</v>
      </c>
      <c r="C325" s="21">
        <v>175</v>
      </c>
      <c r="D325" s="21"/>
      <c r="E325" s="21">
        <v>409.2</v>
      </c>
      <c r="F325" s="14"/>
      <c r="G325" s="14"/>
      <c r="H325" s="14"/>
      <c r="I325" s="14"/>
      <c r="J325" s="14"/>
      <c r="K325" s="14"/>
    </row>
    <row r="326" spans="1:11" x14ac:dyDescent="0.25">
      <c r="A326" s="20">
        <v>44550</v>
      </c>
      <c r="B326" s="21" t="s">
        <v>11042</v>
      </c>
      <c r="C326" s="21">
        <v>36</v>
      </c>
      <c r="D326" s="21"/>
      <c r="E326" s="21">
        <v>83.3</v>
      </c>
      <c r="F326" s="14"/>
      <c r="G326" s="14"/>
      <c r="H326" s="14"/>
      <c r="I326" s="14"/>
      <c r="J326" s="14"/>
      <c r="K326" s="14"/>
    </row>
    <row r="327" spans="1:11" x14ac:dyDescent="0.25">
      <c r="A327" s="20">
        <v>44550</v>
      </c>
      <c r="B327" s="21" t="s">
        <v>11043</v>
      </c>
      <c r="C327" s="21">
        <v>76</v>
      </c>
      <c r="D327" s="21"/>
      <c r="E327" s="21">
        <v>215.6</v>
      </c>
      <c r="F327" s="14"/>
      <c r="G327" s="14"/>
      <c r="H327" s="14"/>
      <c r="I327" s="14"/>
      <c r="J327" s="14"/>
      <c r="K327" s="14"/>
    </row>
    <row r="328" spans="1:11" x14ac:dyDescent="0.25">
      <c r="A328" s="20">
        <v>44550</v>
      </c>
      <c r="B328" s="21" t="s">
        <v>11044</v>
      </c>
      <c r="C328" s="21">
        <v>70</v>
      </c>
      <c r="D328" s="21"/>
      <c r="E328" s="21">
        <v>131.1</v>
      </c>
      <c r="F328" s="14"/>
      <c r="G328" s="14"/>
      <c r="H328" s="14"/>
      <c r="I328" s="14"/>
      <c r="J328" s="14"/>
      <c r="K328" s="14"/>
    </row>
    <row r="329" spans="1:11" x14ac:dyDescent="0.25">
      <c r="A329" s="20">
        <v>44550</v>
      </c>
      <c r="B329" s="21" t="s">
        <v>11045</v>
      </c>
      <c r="C329" s="21">
        <v>75</v>
      </c>
      <c r="D329" s="21">
        <v>241.33</v>
      </c>
      <c r="E329" s="21"/>
      <c r="F329" s="14"/>
      <c r="G329" s="14"/>
      <c r="H329" s="14"/>
      <c r="I329" s="14"/>
      <c r="J329" s="14"/>
      <c r="K329" s="14"/>
    </row>
    <row r="330" spans="1:11" x14ac:dyDescent="0.25">
      <c r="A330" s="20">
        <v>44550</v>
      </c>
      <c r="B330" s="21" t="s">
        <v>11049</v>
      </c>
      <c r="C330" s="21">
        <v>285</v>
      </c>
      <c r="D330" s="21"/>
      <c r="E330" s="21">
        <v>612.6</v>
      </c>
      <c r="F330" s="14"/>
      <c r="G330" s="14"/>
      <c r="H330" s="14"/>
      <c r="I330" s="14"/>
      <c r="J330" s="14"/>
      <c r="K330" s="14"/>
    </row>
    <row r="331" spans="1:11" x14ac:dyDescent="0.25">
      <c r="A331" s="20">
        <v>44550</v>
      </c>
      <c r="B331" s="21" t="s">
        <v>11048</v>
      </c>
      <c r="C331" s="21">
        <v>150</v>
      </c>
      <c r="D331" s="21"/>
      <c r="E331" s="21">
        <v>431.2</v>
      </c>
      <c r="F331" s="14"/>
      <c r="G331" s="14"/>
      <c r="H331" s="14"/>
      <c r="I331" s="14"/>
      <c r="J331" s="14"/>
      <c r="K331" s="14"/>
    </row>
    <row r="332" spans="1:11" x14ac:dyDescent="0.25">
      <c r="A332" s="20">
        <v>44550</v>
      </c>
      <c r="B332" s="21" t="s">
        <v>11047</v>
      </c>
      <c r="C332" s="21">
        <v>120</v>
      </c>
      <c r="D332" s="21"/>
      <c r="E332" s="21">
        <v>308</v>
      </c>
      <c r="F332" s="14"/>
      <c r="G332" s="14"/>
      <c r="H332" s="14"/>
      <c r="I332" s="14"/>
      <c r="J332" s="14"/>
      <c r="K332" s="14"/>
    </row>
    <row r="333" spans="1:11" x14ac:dyDescent="0.25">
      <c r="A333" s="20">
        <v>44550</v>
      </c>
      <c r="B333" s="21" t="s">
        <v>11046</v>
      </c>
      <c r="C333" s="21">
        <v>23</v>
      </c>
      <c r="D333" s="21"/>
      <c r="E333" s="21">
        <v>52.8</v>
      </c>
      <c r="F333" s="14"/>
      <c r="G333" s="14"/>
      <c r="H333" s="14"/>
      <c r="I333" s="14"/>
      <c r="J333" s="14"/>
      <c r="K333" s="14"/>
    </row>
    <row r="334" spans="1:11" x14ac:dyDescent="0.25">
      <c r="A334" s="20">
        <v>44550</v>
      </c>
      <c r="B334" s="21" t="s">
        <v>11050</v>
      </c>
      <c r="C334" s="21">
        <v>18</v>
      </c>
      <c r="D334" s="21">
        <v>60.27</v>
      </c>
      <c r="E334" s="21"/>
      <c r="F334" s="14"/>
      <c r="G334" s="14"/>
      <c r="H334" s="14"/>
      <c r="I334" s="14"/>
      <c r="J334" s="14"/>
      <c r="K334" s="14"/>
    </row>
    <row r="335" spans="1:11" x14ac:dyDescent="0.25">
      <c r="A335" s="20">
        <v>44550</v>
      </c>
      <c r="B335" s="21" t="s">
        <v>11051</v>
      </c>
      <c r="C335" s="21">
        <v>32</v>
      </c>
      <c r="D335" s="21"/>
      <c r="E335" s="21">
        <v>77</v>
      </c>
      <c r="F335" s="14"/>
      <c r="G335" s="14"/>
      <c r="H335" s="14"/>
      <c r="I335" s="14"/>
      <c r="J335" s="14"/>
      <c r="K335" s="14"/>
    </row>
    <row r="336" spans="1:11" x14ac:dyDescent="0.25">
      <c r="A336" s="20">
        <v>44550</v>
      </c>
      <c r="B336" s="112" t="s">
        <v>11052</v>
      </c>
      <c r="C336" s="111">
        <v>42</v>
      </c>
      <c r="D336" s="112"/>
      <c r="E336" s="21">
        <v>96.8</v>
      </c>
      <c r="F336" s="14"/>
      <c r="G336" s="14"/>
      <c r="H336" s="14"/>
      <c r="I336" s="14"/>
      <c r="J336" s="14"/>
      <c r="K336" s="14"/>
    </row>
    <row r="337" spans="1:11" x14ac:dyDescent="0.25">
      <c r="A337" s="20">
        <v>44551</v>
      </c>
      <c r="B337" s="112" t="s">
        <v>11053</v>
      </c>
      <c r="C337" s="21">
        <v>12</v>
      </c>
      <c r="D337" s="21"/>
      <c r="E337" s="21">
        <v>49</v>
      </c>
      <c r="F337" s="14"/>
      <c r="G337" s="14"/>
      <c r="H337" s="14"/>
      <c r="I337" s="14"/>
      <c r="J337" s="14"/>
      <c r="K337" s="14"/>
    </row>
    <row r="338" spans="1:11" x14ac:dyDescent="0.25">
      <c r="A338" s="20">
        <v>44551</v>
      </c>
      <c r="B338" s="112" t="s">
        <v>11054</v>
      </c>
      <c r="C338" s="21">
        <v>32</v>
      </c>
      <c r="D338" s="21"/>
      <c r="E338" s="21">
        <v>68.599999999999994</v>
      </c>
      <c r="F338" s="14"/>
      <c r="G338" s="14"/>
      <c r="H338" s="14"/>
      <c r="I338" s="14"/>
      <c r="J338" s="14"/>
      <c r="K338" s="14"/>
    </row>
    <row r="339" spans="1:11" x14ac:dyDescent="0.25">
      <c r="A339" s="20">
        <v>44551</v>
      </c>
      <c r="B339" s="112" t="s">
        <v>11055</v>
      </c>
      <c r="C339" s="21">
        <v>115</v>
      </c>
      <c r="D339" s="21"/>
      <c r="E339" s="21">
        <v>254.8</v>
      </c>
      <c r="F339" s="14"/>
      <c r="G339" s="14"/>
      <c r="H339" s="14"/>
      <c r="I339" s="14"/>
      <c r="J339" s="14"/>
      <c r="K339" s="14"/>
    </row>
    <row r="340" spans="1:11" x14ac:dyDescent="0.25">
      <c r="A340" s="20">
        <v>44551</v>
      </c>
      <c r="B340" s="21" t="s">
        <v>11056</v>
      </c>
      <c r="C340" s="21">
        <v>20</v>
      </c>
      <c r="D340" s="21"/>
      <c r="E340" s="21">
        <v>93</v>
      </c>
      <c r="F340" s="14"/>
      <c r="G340" s="14"/>
      <c r="H340" s="14"/>
      <c r="I340" s="14"/>
      <c r="J340" s="14"/>
      <c r="K340" s="14"/>
    </row>
    <row r="341" spans="1:11" x14ac:dyDescent="0.25">
      <c r="A341" s="20">
        <v>44551</v>
      </c>
      <c r="B341" s="21" t="s">
        <v>11057</v>
      </c>
      <c r="C341" s="149">
        <v>193</v>
      </c>
      <c r="D341" s="149"/>
      <c r="E341" s="149">
        <v>413.6</v>
      </c>
      <c r="F341" s="14"/>
      <c r="G341" s="14"/>
      <c r="H341" s="14"/>
      <c r="I341" s="14"/>
      <c r="J341" s="14"/>
      <c r="K341" s="14"/>
    </row>
    <row r="342" spans="1:11" x14ac:dyDescent="0.25">
      <c r="A342" s="20">
        <v>44551</v>
      </c>
      <c r="B342" s="21" t="s">
        <v>11058</v>
      </c>
      <c r="C342" s="149">
        <v>24</v>
      </c>
      <c r="D342" s="149"/>
      <c r="E342" s="149">
        <v>53.9</v>
      </c>
      <c r="F342" s="14"/>
      <c r="H342" s="14"/>
      <c r="I342" s="14"/>
      <c r="J342" s="14"/>
      <c r="K342" s="14"/>
    </row>
    <row r="343" spans="1:11" x14ac:dyDescent="0.25">
      <c r="A343" s="20">
        <v>44551</v>
      </c>
      <c r="B343" s="21" t="s">
        <v>11059</v>
      </c>
      <c r="C343" s="149">
        <v>180</v>
      </c>
      <c r="D343" s="149"/>
      <c r="E343" s="149">
        <v>404.8</v>
      </c>
      <c r="F343" s="23"/>
      <c r="H343" s="14"/>
      <c r="I343" s="14"/>
      <c r="J343" s="14"/>
      <c r="K343" s="14"/>
    </row>
    <row r="344" spans="1:11" x14ac:dyDescent="0.25">
      <c r="A344" s="20">
        <v>44551</v>
      </c>
      <c r="B344" s="21" t="s">
        <v>11060</v>
      </c>
      <c r="C344" s="149">
        <v>195</v>
      </c>
      <c r="D344" s="149"/>
      <c r="E344" s="149">
        <v>224.4</v>
      </c>
      <c r="F344" s="23"/>
      <c r="G344" s="14"/>
      <c r="H344" s="14"/>
      <c r="I344" s="14"/>
      <c r="J344" s="14"/>
      <c r="K344" s="14"/>
    </row>
    <row r="345" spans="1:11" x14ac:dyDescent="0.25">
      <c r="A345" s="20">
        <v>44551</v>
      </c>
      <c r="B345" s="21" t="s">
        <v>11061</v>
      </c>
      <c r="C345" s="149">
        <v>76</v>
      </c>
      <c r="D345" s="149"/>
      <c r="E345" s="149">
        <v>228.8</v>
      </c>
      <c r="F345" s="14"/>
      <c r="G345" s="14"/>
      <c r="H345" s="14"/>
      <c r="I345" s="14"/>
      <c r="J345" s="14"/>
      <c r="K345" s="14"/>
    </row>
    <row r="346" spans="1:11" x14ac:dyDescent="0.25">
      <c r="A346" s="20">
        <v>44551</v>
      </c>
      <c r="B346" s="21" t="s">
        <v>11062</v>
      </c>
      <c r="C346" s="149">
        <v>500</v>
      </c>
      <c r="D346" s="149"/>
      <c r="E346" s="218">
        <v>1149.79</v>
      </c>
      <c r="F346" s="14"/>
      <c r="G346" s="14"/>
      <c r="H346" s="14"/>
      <c r="I346" s="14"/>
      <c r="J346" s="14"/>
      <c r="K346" s="14"/>
    </row>
    <row r="347" spans="1:11" x14ac:dyDescent="0.25">
      <c r="A347" s="20">
        <v>44551</v>
      </c>
      <c r="B347" s="21" t="s">
        <v>11063</v>
      </c>
      <c r="C347" s="149">
        <v>780</v>
      </c>
      <c r="D347" s="149"/>
      <c r="E347" s="218">
        <v>1783.6</v>
      </c>
      <c r="F347" s="14"/>
      <c r="G347" s="14"/>
      <c r="H347" s="14"/>
      <c r="I347" s="14"/>
      <c r="J347" s="14"/>
      <c r="K347" s="14"/>
    </row>
    <row r="348" spans="1:11" x14ac:dyDescent="0.25">
      <c r="A348" s="20">
        <v>44551</v>
      </c>
      <c r="B348" s="21" t="s">
        <v>11064</v>
      </c>
      <c r="C348" s="149">
        <v>715</v>
      </c>
      <c r="D348" s="149"/>
      <c r="E348" s="218">
        <v>1386</v>
      </c>
      <c r="F348" s="14"/>
      <c r="G348" s="14"/>
      <c r="H348" s="14"/>
      <c r="I348" s="14"/>
      <c r="J348" s="14"/>
      <c r="K348" s="14"/>
    </row>
    <row r="349" spans="1:11" x14ac:dyDescent="0.25">
      <c r="A349" s="20">
        <v>44551</v>
      </c>
      <c r="B349" s="21" t="s">
        <v>11065</v>
      </c>
      <c r="C349" s="149">
        <v>2435</v>
      </c>
      <c r="D349" s="112"/>
      <c r="E349" s="218">
        <v>4134.38</v>
      </c>
      <c r="F349" s="14"/>
      <c r="G349" s="14"/>
      <c r="H349" s="14"/>
      <c r="I349" s="14"/>
      <c r="J349" s="14"/>
      <c r="K349" s="14"/>
    </row>
    <row r="350" spans="1:11" x14ac:dyDescent="0.25">
      <c r="A350" s="20">
        <v>44551</v>
      </c>
      <c r="B350" s="21" t="s">
        <v>11066</v>
      </c>
      <c r="C350" s="149">
        <v>33</v>
      </c>
      <c r="D350" s="149"/>
      <c r="E350" s="149">
        <v>78.400000000000006</v>
      </c>
      <c r="F350" s="14"/>
      <c r="G350" s="14"/>
      <c r="H350" s="14"/>
      <c r="I350" s="14"/>
      <c r="J350" s="14"/>
      <c r="K350" s="14"/>
    </row>
    <row r="351" spans="1:11" x14ac:dyDescent="0.25">
      <c r="A351" s="20">
        <v>44551</v>
      </c>
      <c r="B351" s="21" t="s">
        <v>11067</v>
      </c>
      <c r="C351" s="149">
        <v>26</v>
      </c>
      <c r="D351" s="112">
        <v>78.349999999999994</v>
      </c>
      <c r="E351" s="149"/>
      <c r="F351" s="14"/>
      <c r="G351" s="14"/>
      <c r="H351" s="14"/>
      <c r="I351" s="14"/>
      <c r="J351" s="14"/>
      <c r="K351" s="14"/>
    </row>
    <row r="352" spans="1:11" x14ac:dyDescent="0.25">
      <c r="A352" s="20">
        <v>44551</v>
      </c>
      <c r="B352" s="21" t="s">
        <v>11068</v>
      </c>
      <c r="C352" s="149">
        <v>738</v>
      </c>
      <c r="D352" s="149"/>
      <c r="E352" s="113">
        <v>1456.38</v>
      </c>
      <c r="F352" s="14"/>
      <c r="G352" s="14"/>
      <c r="H352" s="14"/>
      <c r="I352" s="14"/>
      <c r="J352" s="14"/>
      <c r="K352" s="14"/>
    </row>
    <row r="353" spans="1:11" x14ac:dyDescent="0.25">
      <c r="A353" s="20">
        <v>44551</v>
      </c>
      <c r="B353" s="21" t="s">
        <v>11069</v>
      </c>
      <c r="C353" s="149">
        <v>24</v>
      </c>
      <c r="D353" s="149">
        <v>60.27</v>
      </c>
      <c r="E353" s="149"/>
      <c r="F353" s="14"/>
      <c r="G353" s="14"/>
      <c r="H353" s="14"/>
      <c r="I353" s="14"/>
      <c r="J353" s="14"/>
      <c r="K353" s="14"/>
    </row>
    <row r="354" spans="1:11" ht="30" x14ac:dyDescent="0.25">
      <c r="A354" s="20">
        <v>44552</v>
      </c>
      <c r="B354" s="21" t="s">
        <v>11070</v>
      </c>
      <c r="C354" s="149">
        <v>25</v>
      </c>
      <c r="D354" s="149">
        <v>84.38</v>
      </c>
      <c r="E354" s="149"/>
      <c r="F354" s="271" t="s">
        <v>11077</v>
      </c>
      <c r="G354" s="14"/>
      <c r="H354" s="14"/>
      <c r="I354" s="14"/>
      <c r="J354" s="14"/>
      <c r="K354" s="14"/>
    </row>
    <row r="355" spans="1:11" x14ac:dyDescent="0.25">
      <c r="A355" s="20">
        <v>44552</v>
      </c>
      <c r="B355" s="21" t="s">
        <v>11071</v>
      </c>
      <c r="C355" s="149">
        <v>217</v>
      </c>
      <c r="D355" s="149"/>
      <c r="E355" s="112">
        <v>488.4</v>
      </c>
      <c r="F355" s="14"/>
      <c r="G355" s="14"/>
      <c r="H355" s="14"/>
      <c r="I355" s="14"/>
      <c r="J355" s="14"/>
      <c r="K355" s="14"/>
    </row>
    <row r="356" spans="1:11" x14ac:dyDescent="0.25">
      <c r="A356" s="20">
        <v>44552</v>
      </c>
      <c r="B356" s="21" t="s">
        <v>11072</v>
      </c>
      <c r="C356" s="149">
        <v>36</v>
      </c>
      <c r="D356" s="272">
        <v>92</v>
      </c>
      <c r="E356" s="149"/>
      <c r="F356" s="14"/>
      <c r="G356" s="14"/>
      <c r="H356" s="14"/>
      <c r="I356" s="14"/>
      <c r="J356" s="14"/>
      <c r="K356" s="14"/>
    </row>
    <row r="357" spans="1:11" x14ac:dyDescent="0.25">
      <c r="A357" s="20">
        <v>44552</v>
      </c>
      <c r="B357" s="21" t="s">
        <v>11073</v>
      </c>
      <c r="C357" s="149">
        <v>57</v>
      </c>
      <c r="D357" s="112"/>
      <c r="E357" s="149">
        <v>132.30000000000001</v>
      </c>
      <c r="F357" s="14"/>
      <c r="G357" s="14"/>
      <c r="H357" s="14"/>
      <c r="I357" s="14"/>
      <c r="J357" s="14"/>
      <c r="K357" s="14"/>
    </row>
    <row r="358" spans="1:11" x14ac:dyDescent="0.25">
      <c r="A358" s="20">
        <v>44552</v>
      </c>
      <c r="B358" s="21" t="s">
        <v>11074</v>
      </c>
      <c r="C358" s="149">
        <v>44</v>
      </c>
      <c r="D358" s="149"/>
      <c r="E358" s="149">
        <v>96.8</v>
      </c>
      <c r="F358" s="14"/>
      <c r="G358" s="14"/>
      <c r="H358" s="14"/>
      <c r="I358" s="14"/>
      <c r="J358" s="14"/>
      <c r="K358" s="14"/>
    </row>
    <row r="359" spans="1:11" x14ac:dyDescent="0.25">
      <c r="A359" s="20">
        <v>44552</v>
      </c>
      <c r="B359" s="21" t="s">
        <v>11075</v>
      </c>
      <c r="C359" s="149">
        <v>24</v>
      </c>
      <c r="D359" s="149"/>
      <c r="E359" s="149">
        <v>48.4</v>
      </c>
      <c r="F359" s="14"/>
      <c r="G359" s="14"/>
      <c r="H359" s="14"/>
      <c r="I359" s="14"/>
      <c r="J359" s="14"/>
      <c r="K359" s="14"/>
    </row>
    <row r="360" spans="1:11" x14ac:dyDescent="0.25">
      <c r="A360" s="20">
        <v>44552</v>
      </c>
      <c r="B360" s="21" t="s">
        <v>11076</v>
      </c>
      <c r="C360" s="149">
        <v>846</v>
      </c>
      <c r="D360" s="149"/>
      <c r="E360" s="218">
        <v>2058</v>
      </c>
      <c r="F360" s="14"/>
      <c r="G360" s="14"/>
      <c r="H360" s="14"/>
      <c r="I360" s="14"/>
      <c r="J360" s="14"/>
      <c r="K360" s="14"/>
    </row>
    <row r="361" spans="1:11" x14ac:dyDescent="0.25">
      <c r="A361" s="20">
        <v>44552</v>
      </c>
      <c r="B361" s="112" t="s">
        <v>11095</v>
      </c>
      <c r="C361" s="21">
        <v>144</v>
      </c>
      <c r="D361" s="112"/>
      <c r="E361" s="112">
        <v>369.6</v>
      </c>
      <c r="F361" s="14"/>
      <c r="G361" s="14"/>
      <c r="H361" s="14"/>
      <c r="I361" s="14"/>
      <c r="J361" s="14"/>
      <c r="K361" s="14"/>
    </row>
    <row r="362" spans="1:11" x14ac:dyDescent="0.25">
      <c r="A362" s="20">
        <v>44552</v>
      </c>
      <c r="B362" s="112" t="s">
        <v>11094</v>
      </c>
      <c r="C362" s="21">
        <v>2122</v>
      </c>
      <c r="D362" s="149"/>
      <c r="E362" s="149">
        <v>4534.92</v>
      </c>
      <c r="F362" s="14"/>
      <c r="H362" s="14"/>
      <c r="I362" s="14"/>
      <c r="J362" s="14"/>
      <c r="K362" s="14"/>
    </row>
    <row r="363" spans="1:11" x14ac:dyDescent="0.25">
      <c r="A363" s="20">
        <v>44552</v>
      </c>
      <c r="B363" s="112" t="s">
        <v>11093</v>
      </c>
      <c r="C363" s="21">
        <v>74</v>
      </c>
      <c r="D363" s="112">
        <v>151.54</v>
      </c>
      <c r="E363" s="112"/>
      <c r="F363" s="23"/>
      <c r="G363" s="14"/>
      <c r="H363" s="14"/>
      <c r="I363" s="14"/>
      <c r="J363" s="14"/>
      <c r="K363" s="14"/>
    </row>
    <row r="364" spans="1:11" x14ac:dyDescent="0.25">
      <c r="A364" s="20">
        <v>44553</v>
      </c>
      <c r="B364" s="112" t="s">
        <v>11091</v>
      </c>
      <c r="C364" s="21">
        <v>75</v>
      </c>
      <c r="D364" s="149">
        <v>227.3</v>
      </c>
      <c r="E364" s="149"/>
      <c r="F364" s="14"/>
      <c r="G364" s="14"/>
      <c r="H364" s="14"/>
      <c r="I364" s="14"/>
      <c r="J364" s="14"/>
      <c r="K364" s="14"/>
    </row>
    <row r="365" spans="1:11" x14ac:dyDescent="0.25">
      <c r="A365" s="20">
        <v>44553</v>
      </c>
      <c r="B365" s="112" t="s">
        <v>11090</v>
      </c>
      <c r="C365" s="21">
        <v>72</v>
      </c>
      <c r="D365" s="149"/>
      <c r="E365" s="149">
        <v>184.8</v>
      </c>
      <c r="F365" s="14"/>
      <c r="G365" s="14"/>
      <c r="H365" s="14"/>
      <c r="I365" s="14"/>
      <c r="J365" s="14"/>
      <c r="K365" s="14"/>
    </row>
    <row r="366" spans="1:11" x14ac:dyDescent="0.25">
      <c r="A366" s="20">
        <v>44553</v>
      </c>
      <c r="B366" s="112" t="s">
        <v>11089</v>
      </c>
      <c r="C366" s="149">
        <v>223</v>
      </c>
      <c r="D366" s="149"/>
      <c r="E366" s="149">
        <v>462</v>
      </c>
      <c r="F366" s="14"/>
      <c r="G366" s="14"/>
      <c r="H366" s="14"/>
      <c r="I366" s="14"/>
      <c r="J366" s="14"/>
      <c r="K366" s="14"/>
    </row>
    <row r="367" spans="1:11" x14ac:dyDescent="0.25">
      <c r="A367" s="20">
        <v>44553</v>
      </c>
      <c r="B367" s="112" t="s">
        <v>11088</v>
      </c>
      <c r="C367" s="149">
        <v>65</v>
      </c>
      <c r="D367" s="272"/>
      <c r="E367" s="272">
        <v>71</v>
      </c>
      <c r="F367" s="14"/>
      <c r="G367" s="14"/>
      <c r="H367" s="14"/>
      <c r="I367" s="14"/>
      <c r="J367" s="14"/>
      <c r="K367" s="14"/>
    </row>
    <row r="368" spans="1:11" x14ac:dyDescent="0.25">
      <c r="A368" s="20">
        <v>44553</v>
      </c>
      <c r="B368" s="112" t="s">
        <v>11087</v>
      </c>
      <c r="C368" s="149">
        <v>1258</v>
      </c>
      <c r="D368" s="112"/>
      <c r="E368" s="112">
        <v>2667.33</v>
      </c>
      <c r="F368" s="14"/>
      <c r="G368" s="14"/>
      <c r="H368" s="14"/>
      <c r="I368" s="14"/>
      <c r="J368" s="14"/>
      <c r="K368" s="14"/>
    </row>
    <row r="369" spans="1:11" x14ac:dyDescent="0.25">
      <c r="A369" s="20">
        <v>44553</v>
      </c>
      <c r="B369" s="112" t="s">
        <v>11086</v>
      </c>
      <c r="C369" s="149">
        <v>62</v>
      </c>
      <c r="D369" s="149"/>
      <c r="E369" s="149">
        <v>132</v>
      </c>
      <c r="F369" s="14"/>
      <c r="G369" s="14"/>
      <c r="H369" s="14"/>
      <c r="I369" s="14"/>
      <c r="J369" s="14"/>
      <c r="K369" s="14"/>
    </row>
    <row r="370" spans="1:11" x14ac:dyDescent="0.25">
      <c r="A370" s="20">
        <v>44553</v>
      </c>
      <c r="B370" s="112" t="s">
        <v>11085</v>
      </c>
      <c r="C370" s="149">
        <v>54</v>
      </c>
      <c r="D370" s="112"/>
      <c r="E370" s="112">
        <v>107.8</v>
      </c>
      <c r="F370" s="14"/>
      <c r="G370" s="14"/>
      <c r="H370" s="14"/>
      <c r="I370" s="14"/>
      <c r="J370" s="14"/>
      <c r="K370" s="14"/>
    </row>
    <row r="371" spans="1:11" x14ac:dyDescent="0.25">
      <c r="A371" s="20">
        <v>44553</v>
      </c>
      <c r="B371" s="112" t="s">
        <v>11084</v>
      </c>
      <c r="C371" s="218">
        <v>3769</v>
      </c>
      <c r="D371" s="149"/>
      <c r="E371" s="218">
        <v>7684.5</v>
      </c>
      <c r="F371" s="14"/>
      <c r="G371" s="14"/>
      <c r="H371" s="14"/>
      <c r="I371" s="14"/>
      <c r="J371" s="14"/>
      <c r="K371" s="14"/>
    </row>
    <row r="372" spans="1:11" x14ac:dyDescent="0.25">
      <c r="A372" s="20">
        <v>44553</v>
      </c>
      <c r="B372" s="112" t="s">
        <v>11083</v>
      </c>
      <c r="C372" s="21">
        <v>37</v>
      </c>
      <c r="D372" s="149">
        <v>107.26</v>
      </c>
      <c r="E372" s="149"/>
      <c r="F372" s="14"/>
      <c r="G372" s="14"/>
      <c r="H372" s="14"/>
      <c r="I372" s="14"/>
      <c r="J372" s="14"/>
      <c r="K372" s="14"/>
    </row>
    <row r="373" spans="1:11" x14ac:dyDescent="0.25">
      <c r="A373" s="20">
        <v>44553</v>
      </c>
      <c r="B373" s="112" t="s">
        <v>11082</v>
      </c>
      <c r="C373" s="21">
        <v>26</v>
      </c>
      <c r="D373" s="149"/>
      <c r="E373" s="149">
        <v>93</v>
      </c>
      <c r="F373" s="14"/>
      <c r="G373" s="14"/>
      <c r="H373" s="14"/>
      <c r="I373" s="14"/>
      <c r="J373" s="14"/>
      <c r="K373" s="14"/>
    </row>
    <row r="374" spans="1:11" x14ac:dyDescent="0.25">
      <c r="A374" s="20">
        <v>44553</v>
      </c>
      <c r="B374" s="112" t="s">
        <v>11081</v>
      </c>
      <c r="C374" s="21">
        <v>3477</v>
      </c>
      <c r="D374" s="149"/>
      <c r="E374" s="149">
        <v>6332.9</v>
      </c>
      <c r="F374" s="14"/>
      <c r="G374" s="14"/>
      <c r="H374" s="14"/>
      <c r="I374" s="14"/>
      <c r="J374" s="14"/>
      <c r="K374" s="14"/>
    </row>
    <row r="375" spans="1:11" x14ac:dyDescent="0.25">
      <c r="A375" s="20">
        <v>44553</v>
      </c>
      <c r="B375" s="112" t="s">
        <v>11080</v>
      </c>
      <c r="C375" s="21">
        <v>73</v>
      </c>
      <c r="D375" s="272"/>
      <c r="E375" s="272">
        <v>158.4</v>
      </c>
      <c r="F375" s="14"/>
      <c r="G375" s="14"/>
      <c r="H375" s="14"/>
      <c r="I375" s="14"/>
      <c r="J375" s="14"/>
      <c r="K375" s="14"/>
    </row>
    <row r="376" spans="1:11" x14ac:dyDescent="0.25">
      <c r="A376" s="20">
        <v>44553</v>
      </c>
      <c r="B376" s="112" t="s">
        <v>11079</v>
      </c>
      <c r="C376" s="21">
        <v>459</v>
      </c>
      <c r="D376" s="112"/>
      <c r="E376" s="112">
        <v>926.4</v>
      </c>
      <c r="F376" s="14"/>
      <c r="G376" s="14"/>
      <c r="H376" s="14"/>
      <c r="I376" s="14"/>
      <c r="J376" s="14"/>
      <c r="K376" s="14"/>
    </row>
    <row r="377" spans="1:11" x14ac:dyDescent="0.25">
      <c r="A377" s="20">
        <v>44553</v>
      </c>
      <c r="B377" s="112" t="s">
        <v>11078</v>
      </c>
      <c r="C377" s="21">
        <v>275</v>
      </c>
      <c r="D377" s="149"/>
      <c r="E377" s="149">
        <v>811.55</v>
      </c>
      <c r="F377" s="14"/>
      <c r="G377" s="14"/>
      <c r="H377" s="14"/>
      <c r="I377" s="14"/>
      <c r="J377" s="14"/>
      <c r="K377" s="14"/>
    </row>
    <row r="378" spans="1:11" x14ac:dyDescent="0.25">
      <c r="A378" s="20">
        <v>44554</v>
      </c>
      <c r="B378" s="184" t="s">
        <v>11096</v>
      </c>
      <c r="C378" s="21">
        <v>55</v>
      </c>
      <c r="D378" s="21"/>
      <c r="E378" s="21">
        <v>92.4</v>
      </c>
      <c r="F378" s="14"/>
      <c r="G378" s="14"/>
      <c r="H378" s="14"/>
      <c r="I378" s="14"/>
      <c r="J378" s="14"/>
      <c r="K378" s="14"/>
    </row>
    <row r="379" spans="1:11" x14ac:dyDescent="0.25">
      <c r="A379" s="20">
        <v>44557</v>
      </c>
      <c r="B379" s="184" t="s">
        <v>11097</v>
      </c>
      <c r="C379" s="21">
        <v>819</v>
      </c>
      <c r="D379" s="21"/>
      <c r="E379" s="60">
        <v>1835.02</v>
      </c>
      <c r="F379" s="14"/>
      <c r="G379" s="14"/>
      <c r="H379" s="14"/>
      <c r="I379" s="14"/>
      <c r="J379" s="14"/>
      <c r="K379" s="14"/>
    </row>
    <row r="380" spans="1:11" x14ac:dyDescent="0.25">
      <c r="A380" s="20">
        <v>44557</v>
      </c>
      <c r="B380" s="184" t="s">
        <v>11098</v>
      </c>
      <c r="C380" s="21">
        <v>891</v>
      </c>
      <c r="D380" s="21"/>
      <c r="E380" s="60">
        <v>2032.8</v>
      </c>
      <c r="F380" s="14"/>
      <c r="G380" s="14"/>
      <c r="H380" s="14"/>
      <c r="I380" s="14"/>
      <c r="J380" s="14"/>
      <c r="K380" s="14"/>
    </row>
    <row r="381" spans="1:11" x14ac:dyDescent="0.25">
      <c r="A381" s="20">
        <v>44557</v>
      </c>
      <c r="B381" s="184" t="s">
        <v>11099</v>
      </c>
      <c r="C381" s="21">
        <v>37</v>
      </c>
      <c r="D381" s="21">
        <v>102.83</v>
      </c>
      <c r="E381" s="21"/>
      <c r="F381" s="14"/>
      <c r="G381" s="14"/>
      <c r="H381" s="14"/>
      <c r="I381" s="14"/>
      <c r="J381" s="14"/>
      <c r="K381" s="14"/>
    </row>
    <row r="382" spans="1:11" x14ac:dyDescent="0.25">
      <c r="A382" s="20">
        <v>44557</v>
      </c>
      <c r="B382" s="184" t="s">
        <v>11100</v>
      </c>
      <c r="C382" s="21">
        <v>90</v>
      </c>
      <c r="D382" s="21"/>
      <c r="E382" s="21">
        <v>187.6</v>
      </c>
      <c r="F382" s="14"/>
      <c r="H382" s="14"/>
      <c r="I382" s="14"/>
      <c r="J382" s="14"/>
      <c r="K382" s="14"/>
    </row>
    <row r="383" spans="1:11" x14ac:dyDescent="0.25">
      <c r="A383" s="20">
        <v>44557</v>
      </c>
      <c r="B383" s="184" t="s">
        <v>11101</v>
      </c>
      <c r="C383" s="21">
        <v>109</v>
      </c>
      <c r="D383" s="21"/>
      <c r="E383" s="21">
        <v>254.4</v>
      </c>
      <c r="F383" s="23"/>
      <c r="H383" s="14"/>
      <c r="I383" s="14"/>
      <c r="J383" s="14"/>
      <c r="K383" s="14"/>
    </row>
    <row r="384" spans="1:11" x14ac:dyDescent="0.25">
      <c r="A384" s="20">
        <v>44557</v>
      </c>
      <c r="B384" s="184" t="s">
        <v>11102</v>
      </c>
      <c r="C384" s="21">
        <v>70</v>
      </c>
      <c r="D384" s="21"/>
      <c r="E384" s="21">
        <v>138.6</v>
      </c>
      <c r="F384" s="23"/>
      <c r="G384" s="14"/>
      <c r="H384" s="14"/>
      <c r="I384" s="14"/>
      <c r="J384" s="14"/>
      <c r="K384" s="14"/>
    </row>
    <row r="385" spans="1:11" x14ac:dyDescent="0.25">
      <c r="A385" s="20">
        <v>44557</v>
      </c>
      <c r="B385" s="184" t="s">
        <v>11110</v>
      </c>
      <c r="C385" s="21">
        <v>1134</v>
      </c>
      <c r="D385" s="21"/>
      <c r="E385" s="60">
        <v>2949.8</v>
      </c>
      <c r="F385" s="14"/>
      <c r="G385" s="14"/>
      <c r="H385" s="14"/>
      <c r="I385" s="14"/>
      <c r="J385" s="14"/>
      <c r="K385" s="14"/>
    </row>
    <row r="386" spans="1:11" x14ac:dyDescent="0.25">
      <c r="A386" s="20">
        <v>44557</v>
      </c>
      <c r="B386" s="184" t="s">
        <v>11109</v>
      </c>
      <c r="C386" s="21">
        <v>70</v>
      </c>
      <c r="D386" s="21">
        <v>194.83</v>
      </c>
      <c r="E386" s="21"/>
      <c r="F386" s="14"/>
      <c r="G386" s="14"/>
      <c r="H386" s="14"/>
      <c r="I386" s="14"/>
      <c r="J386" s="14"/>
      <c r="K386" s="14"/>
    </row>
    <row r="387" spans="1:11" x14ac:dyDescent="0.25">
      <c r="A387" s="20">
        <v>44557</v>
      </c>
      <c r="B387" s="184" t="s">
        <v>11108</v>
      </c>
      <c r="C387" s="21">
        <v>22</v>
      </c>
      <c r="D387" s="21"/>
      <c r="E387" s="21">
        <v>48.4</v>
      </c>
      <c r="F387" s="14"/>
      <c r="G387" s="14"/>
      <c r="H387" s="14"/>
      <c r="I387" s="14"/>
      <c r="J387" s="14"/>
      <c r="K387" s="14"/>
    </row>
    <row r="388" spans="1:11" x14ac:dyDescent="0.25">
      <c r="A388" s="20">
        <v>44557</v>
      </c>
      <c r="B388" s="184" t="s">
        <v>11107</v>
      </c>
      <c r="C388" s="21">
        <v>77</v>
      </c>
      <c r="D388" s="21"/>
      <c r="E388" s="21">
        <v>154</v>
      </c>
      <c r="F388" s="14"/>
      <c r="G388" s="14"/>
      <c r="H388" s="14"/>
      <c r="I388" s="14"/>
      <c r="J388" s="14"/>
      <c r="K388" s="14"/>
    </row>
    <row r="389" spans="1:11" x14ac:dyDescent="0.25">
      <c r="A389" s="20">
        <v>44557</v>
      </c>
      <c r="B389" s="184" t="s">
        <v>11106</v>
      </c>
      <c r="C389" s="21">
        <v>280</v>
      </c>
      <c r="D389" s="21"/>
      <c r="E389" s="21">
        <v>535.29999999999995</v>
      </c>
      <c r="F389" s="14"/>
      <c r="G389" s="14"/>
      <c r="H389" s="14"/>
      <c r="I389" s="14"/>
      <c r="J389" s="14"/>
      <c r="K389" s="14"/>
    </row>
    <row r="390" spans="1:11" x14ac:dyDescent="0.25">
      <c r="A390" s="20">
        <v>44557</v>
      </c>
      <c r="B390" s="184" t="s">
        <v>11105</v>
      </c>
      <c r="C390" s="21">
        <v>62</v>
      </c>
      <c r="D390" s="21">
        <v>187.7</v>
      </c>
      <c r="E390" s="21"/>
      <c r="F390" s="14"/>
      <c r="G390" s="14"/>
      <c r="H390" s="14"/>
      <c r="I390" s="14"/>
      <c r="J390" s="14"/>
      <c r="K390" s="14"/>
    </row>
    <row r="391" spans="1:11" x14ac:dyDescent="0.25">
      <c r="A391" s="20">
        <v>44557</v>
      </c>
      <c r="B391" s="184" t="s">
        <v>11104</v>
      </c>
      <c r="C391" s="21">
        <v>64</v>
      </c>
      <c r="D391" s="21"/>
      <c r="E391" s="21">
        <v>132</v>
      </c>
      <c r="F391" s="14"/>
      <c r="G391" s="14"/>
      <c r="H391" s="14"/>
      <c r="I391" s="14"/>
      <c r="J391" s="14"/>
      <c r="K391" s="14"/>
    </row>
    <row r="392" spans="1:11" x14ac:dyDescent="0.25">
      <c r="A392" s="20">
        <v>44557</v>
      </c>
      <c r="B392" s="184" t="s">
        <v>11103</v>
      </c>
      <c r="C392" s="21">
        <v>100</v>
      </c>
      <c r="D392" s="21">
        <v>303.07</v>
      </c>
      <c r="E392" s="21"/>
      <c r="F392" s="14"/>
      <c r="G392" s="14"/>
      <c r="H392" s="14"/>
      <c r="I392" s="14"/>
      <c r="J392" s="14"/>
      <c r="K392" s="14"/>
    </row>
    <row r="393" spans="1:11" x14ac:dyDescent="0.25">
      <c r="A393" s="20">
        <v>44557</v>
      </c>
      <c r="B393" s="21" t="s">
        <v>11111</v>
      </c>
      <c r="C393" s="21">
        <v>83</v>
      </c>
      <c r="D393" s="21">
        <v>225.58</v>
      </c>
      <c r="E393" s="21"/>
      <c r="F393" s="14"/>
      <c r="G393" s="14"/>
      <c r="H393" s="14"/>
      <c r="I393" s="14"/>
      <c r="J393" s="14"/>
      <c r="K393" s="14"/>
    </row>
    <row r="394" spans="1:11" x14ac:dyDescent="0.25">
      <c r="A394" s="20">
        <v>44558</v>
      </c>
      <c r="B394" s="21" t="s">
        <v>11112</v>
      </c>
      <c r="C394" s="21">
        <v>25</v>
      </c>
      <c r="D394" s="21"/>
      <c r="E394" s="21">
        <v>53.9</v>
      </c>
      <c r="F394" s="14"/>
      <c r="G394" s="14"/>
      <c r="H394" s="14"/>
      <c r="I394" s="14"/>
      <c r="J394" s="14"/>
      <c r="K394" s="14"/>
    </row>
    <row r="395" spans="1:11" x14ac:dyDescent="0.25">
      <c r="A395" s="20">
        <v>44558</v>
      </c>
      <c r="B395" s="21" t="s">
        <v>11113</v>
      </c>
      <c r="C395" s="21">
        <v>23</v>
      </c>
      <c r="D395" s="21"/>
      <c r="E395" s="21">
        <v>49</v>
      </c>
      <c r="F395" s="14"/>
      <c r="G395" s="14"/>
      <c r="H395" s="14"/>
      <c r="I395" s="14"/>
      <c r="J395" s="14"/>
      <c r="K395" s="14"/>
    </row>
    <row r="396" spans="1:11" x14ac:dyDescent="0.25">
      <c r="A396" s="20">
        <v>44558</v>
      </c>
      <c r="B396" s="21" t="s">
        <v>11114</v>
      </c>
      <c r="C396" s="21">
        <v>67</v>
      </c>
      <c r="D396" s="21"/>
      <c r="E396" s="21">
        <v>176.4</v>
      </c>
      <c r="F396" s="14"/>
      <c r="G396" s="14"/>
      <c r="H396" s="14"/>
      <c r="I396" s="14"/>
      <c r="J396" s="14"/>
      <c r="K396" s="14"/>
    </row>
    <row r="397" spans="1:11" x14ac:dyDescent="0.25">
      <c r="A397" s="20">
        <v>44558</v>
      </c>
      <c r="B397" s="21" t="s">
        <v>11115</v>
      </c>
      <c r="C397" s="21">
        <v>24</v>
      </c>
      <c r="D397" s="21"/>
      <c r="E397" s="21">
        <v>57.2</v>
      </c>
      <c r="F397" s="14"/>
      <c r="G397" s="14"/>
      <c r="H397" s="14"/>
      <c r="I397" s="14"/>
      <c r="J397" s="14"/>
      <c r="K397" s="14"/>
    </row>
    <row r="398" spans="1:11" x14ac:dyDescent="0.25">
      <c r="A398" s="20">
        <v>44558</v>
      </c>
      <c r="B398" s="21" t="s">
        <v>11116</v>
      </c>
      <c r="C398" s="21">
        <v>28</v>
      </c>
      <c r="D398" s="21"/>
      <c r="E398" s="21">
        <v>61.6</v>
      </c>
      <c r="F398" s="14"/>
      <c r="G398" s="14"/>
      <c r="H398" s="14"/>
      <c r="I398" s="14"/>
      <c r="J398" s="14"/>
      <c r="K398" s="14"/>
    </row>
    <row r="399" spans="1:11" x14ac:dyDescent="0.25">
      <c r="A399" s="20">
        <v>44558</v>
      </c>
      <c r="B399" s="21" t="s">
        <v>11117</v>
      </c>
      <c r="C399" s="21">
        <v>90</v>
      </c>
      <c r="D399" s="21"/>
      <c r="E399" s="21">
        <v>196</v>
      </c>
      <c r="F399" s="14"/>
      <c r="G399" s="14"/>
      <c r="H399" s="14"/>
      <c r="I399" s="14"/>
      <c r="J399" s="14"/>
      <c r="K399" s="14"/>
    </row>
    <row r="400" spans="1:11" x14ac:dyDescent="0.25">
      <c r="A400" s="20">
        <v>44558</v>
      </c>
      <c r="B400" s="21" t="s">
        <v>11118</v>
      </c>
      <c r="C400" s="21">
        <v>32</v>
      </c>
      <c r="D400" s="21"/>
      <c r="E400" s="21">
        <v>132</v>
      </c>
      <c r="F400" s="14"/>
      <c r="G400" s="14"/>
      <c r="H400" s="14"/>
      <c r="I400" s="14"/>
      <c r="J400" s="14"/>
      <c r="K400" s="14"/>
    </row>
    <row r="401" spans="1:11" x14ac:dyDescent="0.25">
      <c r="A401" s="20">
        <v>44558</v>
      </c>
      <c r="B401" s="21" t="s">
        <v>11119</v>
      </c>
      <c r="C401" s="21">
        <v>1705</v>
      </c>
      <c r="D401" s="21"/>
      <c r="E401" s="60">
        <v>4425.3999999999996</v>
      </c>
      <c r="F401" s="14"/>
      <c r="G401" s="14"/>
      <c r="H401" s="14"/>
      <c r="I401" s="14"/>
      <c r="J401" s="14"/>
      <c r="K401" s="14"/>
    </row>
    <row r="402" spans="1:11" x14ac:dyDescent="0.25">
      <c r="A402" s="20">
        <v>44558</v>
      </c>
      <c r="B402" s="94" t="s">
        <v>11120</v>
      </c>
      <c r="C402" s="2">
        <v>135</v>
      </c>
      <c r="D402" s="2"/>
      <c r="E402" s="2">
        <v>318.60000000000002</v>
      </c>
      <c r="F402" s="14"/>
      <c r="H402" s="14"/>
      <c r="I402" s="14"/>
      <c r="J402" s="14"/>
      <c r="K402" s="14"/>
    </row>
    <row r="403" spans="1:11" x14ac:dyDescent="0.25">
      <c r="A403" s="250">
        <v>44559</v>
      </c>
      <c r="B403" s="21" t="s">
        <v>11121</v>
      </c>
      <c r="C403" s="21">
        <v>24</v>
      </c>
      <c r="D403" s="272">
        <v>64.94</v>
      </c>
      <c r="E403" s="21"/>
      <c r="F403" s="23"/>
      <c r="H403" s="14"/>
      <c r="I403" s="14"/>
      <c r="J403" s="14"/>
      <c r="K403" s="14"/>
    </row>
    <row r="404" spans="1:11" x14ac:dyDescent="0.25">
      <c r="A404" s="250">
        <v>44559</v>
      </c>
      <c r="B404" s="21" t="s">
        <v>11122</v>
      </c>
      <c r="C404" s="21">
        <v>33</v>
      </c>
      <c r="D404" s="21"/>
      <c r="E404" s="21">
        <v>74.8</v>
      </c>
      <c r="F404" s="23"/>
      <c r="G404" s="14"/>
      <c r="H404" s="14"/>
      <c r="I404" s="14"/>
      <c r="J404" s="14"/>
      <c r="K404" s="14"/>
    </row>
    <row r="405" spans="1:11" x14ac:dyDescent="0.25">
      <c r="A405" s="250">
        <v>44559</v>
      </c>
      <c r="B405" s="21" t="s">
        <v>11123</v>
      </c>
      <c r="C405" s="21">
        <v>11</v>
      </c>
      <c r="D405" s="21"/>
      <c r="E405" s="21">
        <v>49</v>
      </c>
      <c r="F405" s="14"/>
      <c r="G405" s="14"/>
      <c r="H405" s="14"/>
      <c r="I405" s="14"/>
      <c r="J405" s="14"/>
      <c r="K405" s="14"/>
    </row>
    <row r="406" spans="1:11" x14ac:dyDescent="0.25">
      <c r="A406" s="250">
        <v>44559</v>
      </c>
      <c r="B406" s="21" t="s">
        <v>11124</v>
      </c>
      <c r="C406" s="21">
        <v>1160</v>
      </c>
      <c r="D406" s="21"/>
      <c r="E406" s="60">
        <v>2195.7399999999998</v>
      </c>
      <c r="F406" s="14"/>
      <c r="G406" s="14"/>
      <c r="H406" s="14"/>
      <c r="I406" s="14"/>
      <c r="J406" s="14"/>
      <c r="K406" s="14"/>
    </row>
    <row r="407" spans="1:11" x14ac:dyDescent="0.25">
      <c r="A407" s="250">
        <v>44559</v>
      </c>
      <c r="B407" s="21" t="s">
        <v>11125</v>
      </c>
      <c r="C407" s="21">
        <v>25</v>
      </c>
      <c r="D407" s="112">
        <v>75.77</v>
      </c>
      <c r="E407" s="21"/>
      <c r="F407" s="14"/>
      <c r="G407" s="14"/>
      <c r="H407" s="14"/>
      <c r="I407" s="14"/>
      <c r="J407" s="14"/>
      <c r="K407" s="14"/>
    </row>
    <row r="408" spans="1:11" x14ac:dyDescent="0.25">
      <c r="A408" s="250">
        <v>44559</v>
      </c>
      <c r="B408" s="21" t="s">
        <v>11126</v>
      </c>
      <c r="C408" s="21">
        <v>1252</v>
      </c>
      <c r="D408" s="21"/>
      <c r="E408" s="60">
        <v>3611.8</v>
      </c>
      <c r="F408" s="14"/>
      <c r="G408" s="14"/>
      <c r="H408" s="14"/>
      <c r="I408" s="14"/>
      <c r="J408" s="14"/>
      <c r="K408" s="14"/>
    </row>
    <row r="409" spans="1:11" x14ac:dyDescent="0.25">
      <c r="A409" s="250">
        <v>44559</v>
      </c>
      <c r="B409" s="21" t="s">
        <v>11127</v>
      </c>
      <c r="C409" s="21">
        <v>62</v>
      </c>
      <c r="D409" s="21"/>
      <c r="E409" s="21">
        <v>132</v>
      </c>
      <c r="F409" s="14"/>
      <c r="G409" s="14"/>
      <c r="H409" s="14"/>
      <c r="I409" s="14"/>
      <c r="J409" s="14"/>
      <c r="K409" s="14"/>
    </row>
    <row r="410" spans="1:11" x14ac:dyDescent="0.25">
      <c r="A410" s="250">
        <v>44559</v>
      </c>
      <c r="B410" s="149" t="s">
        <v>11128</v>
      </c>
      <c r="C410" s="21">
        <v>403</v>
      </c>
      <c r="D410" s="21"/>
      <c r="E410" s="21">
        <v>793.8</v>
      </c>
      <c r="F410" s="14"/>
      <c r="G410" s="14"/>
      <c r="H410" s="14"/>
      <c r="I410" s="14"/>
      <c r="J410" s="14"/>
      <c r="K410" s="14"/>
    </row>
    <row r="411" spans="1:11" x14ac:dyDescent="0.25">
      <c r="A411" s="250">
        <v>44559</v>
      </c>
      <c r="B411" s="149" t="s">
        <v>11129</v>
      </c>
      <c r="C411" s="21">
        <v>30</v>
      </c>
      <c r="D411" s="21"/>
      <c r="E411" s="21">
        <v>77</v>
      </c>
      <c r="F411" s="14"/>
      <c r="G411" s="14"/>
    </row>
    <row r="412" spans="1:11" x14ac:dyDescent="0.25">
      <c r="A412" s="250">
        <v>44559</v>
      </c>
      <c r="B412" s="21" t="s">
        <v>11130</v>
      </c>
      <c r="C412" s="21">
        <v>76</v>
      </c>
      <c r="D412" s="21"/>
      <c r="E412" s="21">
        <v>167.2</v>
      </c>
      <c r="F412" s="14"/>
      <c r="G412" s="14"/>
      <c r="H412" s="14"/>
      <c r="I412" s="14"/>
      <c r="J412" s="14"/>
      <c r="K412" s="14"/>
    </row>
    <row r="413" spans="1:11" x14ac:dyDescent="0.25">
      <c r="A413" s="250">
        <v>44559</v>
      </c>
      <c r="B413" s="21" t="s">
        <v>11131</v>
      </c>
      <c r="C413" s="21">
        <v>27</v>
      </c>
      <c r="D413" s="21"/>
      <c r="E413" s="21">
        <v>77</v>
      </c>
      <c r="F413" s="14"/>
      <c r="G413" s="14"/>
      <c r="H413" s="14"/>
      <c r="I413" s="14"/>
      <c r="J413" s="14"/>
      <c r="K413" s="14"/>
    </row>
    <row r="414" spans="1:11" x14ac:dyDescent="0.25">
      <c r="A414" s="250">
        <v>44559</v>
      </c>
      <c r="B414" s="21" t="s">
        <v>11132</v>
      </c>
      <c r="C414" s="21">
        <v>12</v>
      </c>
      <c r="D414" s="112">
        <v>54.12</v>
      </c>
      <c r="E414" s="21"/>
      <c r="F414" s="14"/>
      <c r="G414" s="14"/>
      <c r="H414" s="14"/>
      <c r="I414" s="14"/>
      <c r="J414" s="14"/>
      <c r="K414" s="14"/>
    </row>
    <row r="415" spans="1:11" x14ac:dyDescent="0.25">
      <c r="A415" s="250">
        <v>44559</v>
      </c>
      <c r="B415" s="21" t="s">
        <v>11133</v>
      </c>
      <c r="C415" s="21">
        <v>73</v>
      </c>
      <c r="D415" s="21"/>
      <c r="E415" s="112">
        <v>162.80000000000001</v>
      </c>
      <c r="F415" s="14"/>
      <c r="G415" s="14"/>
      <c r="H415" s="14"/>
      <c r="I415" s="14"/>
      <c r="J415" s="14"/>
      <c r="K415" s="14"/>
    </row>
    <row r="416" spans="1:11" x14ac:dyDescent="0.25">
      <c r="A416" s="273">
        <v>44559</v>
      </c>
      <c r="B416" s="67" t="s">
        <v>11134</v>
      </c>
      <c r="C416" s="67">
        <v>25</v>
      </c>
      <c r="D416" s="115">
        <v>75.77</v>
      </c>
      <c r="E416" s="67"/>
      <c r="F416" s="14"/>
      <c r="G416" s="14"/>
      <c r="H416" s="14"/>
      <c r="I416" s="14"/>
      <c r="J416" s="14"/>
      <c r="K416" s="14"/>
    </row>
    <row r="417" spans="1:11" x14ac:dyDescent="0.25">
      <c r="A417" s="20">
        <v>44560</v>
      </c>
      <c r="B417" s="21" t="s">
        <v>11135</v>
      </c>
      <c r="C417" s="21">
        <v>1212</v>
      </c>
      <c r="D417" s="21"/>
      <c r="E417" s="274">
        <v>2274.09</v>
      </c>
      <c r="F417" s="14"/>
      <c r="G417" s="14"/>
      <c r="H417" s="14"/>
      <c r="I417" s="14"/>
      <c r="J417" s="14"/>
      <c r="K417" s="14"/>
    </row>
    <row r="418" spans="1:11" x14ac:dyDescent="0.25">
      <c r="A418" s="20">
        <v>44560</v>
      </c>
      <c r="B418" s="21" t="s">
        <v>11136</v>
      </c>
      <c r="C418" s="21">
        <v>48</v>
      </c>
      <c r="D418" s="213">
        <v>129.88999999999999</v>
      </c>
      <c r="E418" s="21"/>
      <c r="F418" s="14"/>
      <c r="G418" s="14"/>
    </row>
    <row r="419" spans="1:11" x14ac:dyDescent="0.25">
      <c r="A419" s="20">
        <v>44560</v>
      </c>
      <c r="B419" s="21" t="s">
        <v>11137</v>
      </c>
      <c r="C419" s="21">
        <v>68</v>
      </c>
      <c r="D419" s="21"/>
      <c r="E419" s="213">
        <v>151.9</v>
      </c>
      <c r="F419" s="14"/>
      <c r="G419" s="14"/>
    </row>
    <row r="420" spans="1:11" x14ac:dyDescent="0.25">
      <c r="A420" s="20">
        <v>44560</v>
      </c>
      <c r="B420" s="21" t="s">
        <v>11138</v>
      </c>
      <c r="C420" s="21">
        <v>200</v>
      </c>
      <c r="D420" s="213">
        <v>757.68</v>
      </c>
      <c r="E420" s="21"/>
      <c r="F420" s="14"/>
      <c r="G420" s="14"/>
    </row>
    <row r="421" spans="1:11" x14ac:dyDescent="0.25">
      <c r="A421" s="20">
        <v>44560</v>
      </c>
      <c r="B421" s="21" t="s">
        <v>11139</v>
      </c>
      <c r="C421" s="21">
        <v>3615</v>
      </c>
      <c r="D421" s="21"/>
      <c r="E421" s="274">
        <v>5856.48</v>
      </c>
      <c r="F421" s="14" t="s">
        <v>11147</v>
      </c>
      <c r="G421" s="14"/>
    </row>
    <row r="422" spans="1:11" x14ac:dyDescent="0.25">
      <c r="A422" s="20">
        <v>44560</v>
      </c>
      <c r="B422" s="21" t="s">
        <v>11140</v>
      </c>
      <c r="C422" s="21">
        <v>25</v>
      </c>
      <c r="D422" s="213">
        <v>75.77</v>
      </c>
      <c r="E422" s="21"/>
      <c r="F422" s="14"/>
    </row>
    <row r="423" spans="1:11" x14ac:dyDescent="0.25">
      <c r="A423" s="20">
        <v>44560</v>
      </c>
      <c r="B423" s="21" t="s">
        <v>11141</v>
      </c>
      <c r="C423" s="21">
        <v>1150</v>
      </c>
      <c r="D423" s="21"/>
      <c r="E423" s="274">
        <v>2520.3200000000002</v>
      </c>
      <c r="F423" s="23"/>
    </row>
    <row r="424" spans="1:11" x14ac:dyDescent="0.25">
      <c r="A424" s="20">
        <v>44560</v>
      </c>
      <c r="B424" s="21" t="s">
        <v>11142</v>
      </c>
      <c r="C424" s="21">
        <v>50</v>
      </c>
      <c r="D424" s="21">
        <v>162.36000000000001</v>
      </c>
      <c r="E424" s="21"/>
      <c r="F424" s="23"/>
      <c r="G424" s="14"/>
    </row>
    <row r="425" spans="1:11" x14ac:dyDescent="0.25">
      <c r="A425" s="20">
        <v>44560</v>
      </c>
      <c r="B425" s="21" t="s">
        <v>11143</v>
      </c>
      <c r="C425" s="21">
        <v>29</v>
      </c>
      <c r="D425" s="21">
        <v>84.38</v>
      </c>
      <c r="E425" s="21"/>
      <c r="F425" s="14"/>
      <c r="G425" s="14"/>
    </row>
    <row r="426" spans="1:11" x14ac:dyDescent="0.25">
      <c r="A426" s="20">
        <v>44560</v>
      </c>
      <c r="B426" s="21" t="s">
        <v>11144</v>
      </c>
      <c r="C426" s="21">
        <v>19</v>
      </c>
      <c r="D426" s="21"/>
      <c r="E426" s="21">
        <v>53.9</v>
      </c>
      <c r="F426" s="14"/>
      <c r="G426" s="14"/>
    </row>
    <row r="427" spans="1:11" x14ac:dyDescent="0.25">
      <c r="A427" s="20">
        <v>44560</v>
      </c>
      <c r="B427" s="21" t="s">
        <v>11145</v>
      </c>
      <c r="C427" s="21">
        <v>47</v>
      </c>
      <c r="D427" s="21"/>
      <c r="E427" s="21">
        <v>98.3</v>
      </c>
      <c r="F427" s="14"/>
      <c r="G427" s="14"/>
    </row>
    <row r="428" spans="1:11" x14ac:dyDescent="0.25">
      <c r="A428" s="20">
        <v>44560</v>
      </c>
      <c r="B428" s="21" t="s">
        <v>11146</v>
      </c>
      <c r="C428" s="21">
        <v>480</v>
      </c>
      <c r="D428" s="21"/>
      <c r="E428" s="21">
        <v>970.2</v>
      </c>
      <c r="F428" s="14"/>
      <c r="G428" s="14"/>
    </row>
    <row r="429" spans="1:11" x14ac:dyDescent="0.25">
      <c r="A429" s="129">
        <v>44560</v>
      </c>
      <c r="B429" s="245" t="s">
        <v>11148</v>
      </c>
      <c r="C429" s="57">
        <v>49</v>
      </c>
      <c r="D429" s="57"/>
      <c r="E429" s="57">
        <v>93</v>
      </c>
      <c r="F429" s="14"/>
      <c r="G429" s="14"/>
    </row>
    <row r="430" spans="1:11" x14ac:dyDescent="0.25">
      <c r="A430" s="20">
        <v>44560</v>
      </c>
      <c r="B430" s="43" t="s">
        <v>11149</v>
      </c>
      <c r="C430" s="7">
        <v>44</v>
      </c>
      <c r="D430" s="7">
        <v>119.06</v>
      </c>
      <c r="E430" s="7"/>
      <c r="F430" s="14"/>
      <c r="G430" s="14"/>
    </row>
    <row r="431" spans="1:11" x14ac:dyDescent="0.25">
      <c r="A431" s="20">
        <v>44560</v>
      </c>
      <c r="B431" s="118" t="s">
        <v>11150</v>
      </c>
      <c r="C431" s="21">
        <v>22</v>
      </c>
      <c r="D431" s="21">
        <v>54.12</v>
      </c>
      <c r="E431" s="21"/>
      <c r="F431" s="14"/>
      <c r="G431" s="14"/>
    </row>
    <row r="432" spans="1:11" x14ac:dyDescent="0.25">
      <c r="A432" s="20">
        <v>44560</v>
      </c>
      <c r="B432" s="21" t="s">
        <v>11151</v>
      </c>
      <c r="C432" s="21">
        <v>49</v>
      </c>
      <c r="D432" s="21"/>
      <c r="E432" s="213">
        <v>111.6</v>
      </c>
      <c r="F432" s="14"/>
      <c r="G432" s="14"/>
    </row>
    <row r="433" spans="1:11" x14ac:dyDescent="0.25">
      <c r="A433" s="20">
        <v>44561</v>
      </c>
      <c r="B433" s="21" t="s">
        <v>11152</v>
      </c>
      <c r="C433" s="21">
        <v>50</v>
      </c>
      <c r="D433" s="249">
        <v>160.15</v>
      </c>
      <c r="E433" s="21"/>
      <c r="F433" s="14" t="s">
        <v>11154</v>
      </c>
      <c r="G433" s="14"/>
    </row>
    <row r="434" spans="1:11" x14ac:dyDescent="0.25">
      <c r="A434" s="20">
        <v>44561</v>
      </c>
      <c r="B434" s="21" t="s">
        <v>11153</v>
      </c>
      <c r="C434" s="21">
        <v>93</v>
      </c>
      <c r="D434" s="21"/>
      <c r="E434" s="213">
        <v>158.1</v>
      </c>
      <c r="F434" s="14"/>
      <c r="G434" s="14"/>
    </row>
    <row r="435" spans="1:11" x14ac:dyDescent="0.25">
      <c r="A435" s="20">
        <v>44926</v>
      </c>
      <c r="B435" s="118" t="s">
        <v>11155</v>
      </c>
      <c r="C435" s="21">
        <v>696</v>
      </c>
      <c r="D435" s="21"/>
      <c r="E435" s="275">
        <v>1518.44</v>
      </c>
      <c r="F435" s="14"/>
      <c r="G435" s="14"/>
    </row>
    <row r="436" spans="1:11" x14ac:dyDescent="0.25">
      <c r="A436" s="20">
        <v>44564</v>
      </c>
      <c r="B436" s="21" t="s">
        <v>11156</v>
      </c>
      <c r="C436" s="21">
        <v>18</v>
      </c>
      <c r="D436" s="21">
        <v>81.16</v>
      </c>
      <c r="E436" s="21"/>
      <c r="F436" s="14"/>
      <c r="G436" s="14"/>
    </row>
    <row r="437" spans="1:11" x14ac:dyDescent="0.25">
      <c r="A437" s="20">
        <v>44564</v>
      </c>
      <c r="B437" s="21" t="s">
        <v>11157</v>
      </c>
      <c r="C437" s="21">
        <v>126</v>
      </c>
      <c r="D437" s="21"/>
      <c r="E437" s="21">
        <v>268.39999999999998</v>
      </c>
      <c r="F437" s="14"/>
      <c r="G437" s="14"/>
    </row>
    <row r="438" spans="1:11" x14ac:dyDescent="0.25">
      <c r="A438" s="20">
        <v>44564</v>
      </c>
      <c r="B438" s="21" t="s">
        <v>11158</v>
      </c>
      <c r="C438" s="21">
        <v>141</v>
      </c>
      <c r="D438" s="21"/>
      <c r="E438" s="21">
        <v>299.2</v>
      </c>
      <c r="F438" s="14"/>
      <c r="G438" s="14"/>
    </row>
    <row r="439" spans="1:11" x14ac:dyDescent="0.25">
      <c r="A439" s="20">
        <v>44565</v>
      </c>
      <c r="B439" s="21" t="s">
        <v>11172</v>
      </c>
      <c r="C439" s="21">
        <v>50</v>
      </c>
      <c r="D439" s="21"/>
      <c r="E439" s="21">
        <v>100.5</v>
      </c>
      <c r="F439" s="14"/>
      <c r="G439" s="14"/>
    </row>
    <row r="440" spans="1:11" x14ac:dyDescent="0.25">
      <c r="A440" s="20">
        <v>44565</v>
      </c>
      <c r="B440" s="21" t="s">
        <v>11188</v>
      </c>
      <c r="C440" s="21">
        <v>607</v>
      </c>
      <c r="D440" s="21">
        <v>1388.18</v>
      </c>
      <c r="E440" s="60"/>
      <c r="F440" s="14"/>
      <c r="G440" s="14"/>
    </row>
    <row r="441" spans="1:11" x14ac:dyDescent="0.25">
      <c r="A441" s="20">
        <v>44566</v>
      </c>
      <c r="B441" s="21" t="s">
        <v>11195</v>
      </c>
      <c r="C441" s="21">
        <v>767</v>
      </c>
      <c r="D441" s="21"/>
      <c r="E441" s="60">
        <v>1599.14</v>
      </c>
      <c r="F441" s="14"/>
      <c r="G441" s="14"/>
      <c r="H441" s="14"/>
      <c r="I441" s="14"/>
      <c r="J441" s="14"/>
      <c r="K441" s="14"/>
    </row>
    <row r="442" spans="1:11" x14ac:dyDescent="0.25">
      <c r="A442" s="20">
        <v>44568</v>
      </c>
      <c r="B442" s="21" t="s">
        <v>11233</v>
      </c>
      <c r="C442" s="21">
        <v>19</v>
      </c>
      <c r="D442" s="21">
        <v>54.12</v>
      </c>
      <c r="E442" s="21"/>
      <c r="F442" s="14"/>
      <c r="G442" s="14"/>
      <c r="H442" s="14"/>
      <c r="I442" s="14"/>
      <c r="J442" s="14"/>
      <c r="K442" s="14"/>
    </row>
    <row r="443" spans="1:11" x14ac:dyDescent="0.25">
      <c r="A443" s="20">
        <v>44568</v>
      </c>
      <c r="B443" s="21" t="s">
        <v>11227</v>
      </c>
      <c r="C443" s="21">
        <v>2648</v>
      </c>
      <c r="D443" s="21"/>
      <c r="E443" s="21">
        <v>5549.31</v>
      </c>
      <c r="F443" s="14"/>
      <c r="G443" s="14"/>
      <c r="H443" s="14"/>
      <c r="I443" s="14"/>
      <c r="J443" s="14"/>
      <c r="K443" s="14"/>
    </row>
    <row r="444" spans="1:11" x14ac:dyDescent="0.25">
      <c r="A444" s="20">
        <v>44571</v>
      </c>
      <c r="B444" s="21" t="s">
        <v>11246</v>
      </c>
      <c r="C444" s="21">
        <v>50</v>
      </c>
      <c r="D444" s="21"/>
      <c r="E444" s="21">
        <v>123.2</v>
      </c>
      <c r="F444" s="14"/>
    </row>
    <row r="445" spans="1:11" ht="120" x14ac:dyDescent="0.25">
      <c r="A445" s="20">
        <v>44571</v>
      </c>
      <c r="B445" s="21" t="s">
        <v>11256</v>
      </c>
      <c r="C445" s="21">
        <v>811</v>
      </c>
      <c r="D445" s="21"/>
      <c r="E445" s="253">
        <v>1554.58</v>
      </c>
      <c r="F445" s="231" t="s">
        <v>11285</v>
      </c>
      <c r="G445" s="14"/>
    </row>
    <row r="446" spans="1:11" x14ac:dyDescent="0.25">
      <c r="A446" s="6">
        <v>44572</v>
      </c>
      <c r="B446" s="7" t="s">
        <v>11286</v>
      </c>
      <c r="C446" s="7">
        <v>1299</v>
      </c>
      <c r="D446" s="48"/>
      <c r="E446" s="38">
        <v>2110.77</v>
      </c>
      <c r="F446" s="14"/>
      <c r="G446" s="14"/>
    </row>
    <row r="447" spans="1:11" x14ac:dyDescent="0.25">
      <c r="A447" s="6">
        <v>44573</v>
      </c>
      <c r="B447" s="7" t="s">
        <v>11319</v>
      </c>
      <c r="C447" s="21">
        <v>108</v>
      </c>
      <c r="D447" s="7">
        <v>391.39</v>
      </c>
      <c r="E447" s="38"/>
      <c r="F447" s="14"/>
      <c r="G447" s="14"/>
      <c r="H447" s="14"/>
      <c r="I447" s="14"/>
      <c r="J447" s="14"/>
      <c r="K447" s="14"/>
    </row>
    <row r="448" spans="1:11" x14ac:dyDescent="0.25">
      <c r="A448" s="6">
        <v>44573</v>
      </c>
      <c r="B448" s="7" t="s">
        <v>11311</v>
      </c>
      <c r="C448" s="7">
        <v>73</v>
      </c>
      <c r="D448" s="7"/>
      <c r="E448" s="7">
        <v>164.4</v>
      </c>
      <c r="F448" s="14"/>
      <c r="G448" s="14"/>
    </row>
    <row r="449" spans="1:11" x14ac:dyDescent="0.25">
      <c r="A449" s="250">
        <v>44580</v>
      </c>
      <c r="B449" s="280" t="s">
        <v>11436</v>
      </c>
      <c r="C449" s="112">
        <v>1750</v>
      </c>
      <c r="D449" s="281">
        <v>3198.72</v>
      </c>
      <c r="E449" s="60"/>
      <c r="F449" s="14"/>
    </row>
    <row r="450" spans="1:11" x14ac:dyDescent="0.25">
      <c r="A450" s="285">
        <v>44582</v>
      </c>
      <c r="B450" s="149" t="s">
        <v>11464</v>
      </c>
      <c r="C450" s="149">
        <v>4199</v>
      </c>
      <c r="D450" s="149"/>
      <c r="E450" s="218">
        <v>9249.2000000000007</v>
      </c>
      <c r="F450" s="284" t="s">
        <v>11484</v>
      </c>
      <c r="G450" s="14"/>
      <c r="H450" s="14"/>
      <c r="I450" s="14"/>
      <c r="J450" s="14"/>
      <c r="K450" s="14"/>
    </row>
    <row r="451" spans="1:11" x14ac:dyDescent="0.25">
      <c r="A451" s="129">
        <v>44585</v>
      </c>
      <c r="B451" s="21" t="s">
        <v>11486</v>
      </c>
      <c r="C451" s="21">
        <v>25</v>
      </c>
      <c r="D451" s="21">
        <v>124.97</v>
      </c>
      <c r="E451" s="60"/>
      <c r="F451" s="14"/>
      <c r="G451" s="14"/>
    </row>
    <row r="452" spans="1:11" x14ac:dyDescent="0.25">
      <c r="A452" s="20">
        <v>44594</v>
      </c>
      <c r="B452" s="21" t="s">
        <v>11706</v>
      </c>
      <c r="C452" s="21">
        <v>6700</v>
      </c>
      <c r="D452" s="21"/>
      <c r="E452" s="60">
        <v>12939.52</v>
      </c>
      <c r="F452" s="14"/>
      <c r="G452" s="14"/>
    </row>
    <row r="453" spans="1:11" x14ac:dyDescent="0.25">
      <c r="A453" s="20"/>
      <c r="B453" s="43"/>
      <c r="C453" s="7"/>
      <c r="D453" s="7"/>
      <c r="E453" s="7"/>
      <c r="F453" s="14"/>
      <c r="G453" s="14"/>
    </row>
    <row r="454" spans="1:11" x14ac:dyDescent="0.25">
      <c r="A454" s="20"/>
      <c r="B454" s="43"/>
      <c r="C454" s="7"/>
      <c r="D454" s="7"/>
      <c r="E454" s="7"/>
      <c r="F454" s="14"/>
      <c r="G454" s="14"/>
    </row>
    <row r="455" spans="1:11" x14ac:dyDescent="0.25">
      <c r="A455" s="20"/>
      <c r="B455" s="43"/>
      <c r="C455" s="7"/>
      <c r="D455" s="7"/>
      <c r="E455" s="7"/>
      <c r="F455" s="14"/>
      <c r="G455" s="14"/>
    </row>
    <row r="456" spans="1:11" x14ac:dyDescent="0.25">
      <c r="A456" s="20"/>
      <c r="B456" s="43"/>
      <c r="C456" s="7"/>
      <c r="D456" s="7"/>
      <c r="E456" s="7"/>
      <c r="F456" s="14"/>
      <c r="G456" s="14"/>
    </row>
    <row r="457" spans="1:11" x14ac:dyDescent="0.25">
      <c r="A457" s="20"/>
      <c r="B457" s="43"/>
      <c r="C457" s="7"/>
      <c r="D457" s="7"/>
      <c r="E457" s="7"/>
      <c r="F457" s="14"/>
      <c r="G457" s="14"/>
    </row>
    <row r="458" spans="1:11" x14ac:dyDescent="0.25">
      <c r="A458" s="20"/>
      <c r="B458" s="118"/>
      <c r="C458" s="21"/>
      <c r="D458" s="21"/>
      <c r="E458" s="21"/>
      <c r="F458" s="14"/>
      <c r="G458" s="14"/>
    </row>
    <row r="459" spans="1:11" x14ac:dyDescent="0.25">
      <c r="A459" s="20"/>
      <c r="B459" s="118"/>
      <c r="C459" s="21"/>
      <c r="D459" s="21"/>
      <c r="E459" s="21"/>
      <c r="F459" s="14"/>
      <c r="G459" s="14"/>
    </row>
    <row r="460" spans="1:11" x14ac:dyDescent="0.25">
      <c r="A460" s="6"/>
      <c r="B460" s="118"/>
      <c r="C460" s="118"/>
      <c r="D460" s="118"/>
      <c r="E460" s="118"/>
      <c r="F460" s="14"/>
      <c r="G460" s="14"/>
    </row>
    <row r="461" spans="1:11" x14ac:dyDescent="0.25">
      <c r="A461" s="6"/>
      <c r="B461" s="118"/>
      <c r="C461" s="118"/>
      <c r="D461" s="118"/>
      <c r="E461" s="118"/>
      <c r="F461" s="14"/>
      <c r="G461" s="14"/>
    </row>
    <row r="462" spans="1:11" x14ac:dyDescent="0.25">
      <c r="A462" s="6"/>
      <c r="B462" s="118"/>
      <c r="C462" s="118"/>
      <c r="D462" s="118"/>
      <c r="E462" s="118"/>
      <c r="F462" s="14"/>
      <c r="G462" s="14"/>
    </row>
    <row r="463" spans="1:11" x14ac:dyDescent="0.25">
      <c r="A463" s="6"/>
      <c r="B463" s="118"/>
      <c r="C463" s="118"/>
      <c r="D463" s="118"/>
      <c r="E463" s="118"/>
      <c r="F463" s="14"/>
    </row>
    <row r="464" spans="1:11" x14ac:dyDescent="0.25">
      <c r="A464" s="6"/>
      <c r="B464" s="118"/>
      <c r="C464" s="118"/>
      <c r="D464" s="118"/>
      <c r="E464" s="118"/>
      <c r="F464" s="23"/>
    </row>
    <row r="465" spans="1:7" x14ac:dyDescent="0.25">
      <c r="A465" s="6"/>
      <c r="B465" s="118"/>
      <c r="C465" s="118"/>
      <c r="D465" s="118"/>
      <c r="E465" s="118"/>
      <c r="F465" s="23"/>
      <c r="G465" s="14"/>
    </row>
    <row r="466" spans="1:7" x14ac:dyDescent="0.25">
      <c r="A466" s="6"/>
      <c r="B466" s="118"/>
      <c r="C466" s="118"/>
      <c r="D466" s="118"/>
      <c r="E466" s="118"/>
      <c r="F466" s="14"/>
      <c r="G466" s="14"/>
    </row>
    <row r="467" spans="1:7" x14ac:dyDescent="0.25">
      <c r="A467" s="6"/>
      <c r="B467" s="118"/>
      <c r="C467" s="118"/>
      <c r="D467" s="118"/>
      <c r="E467" s="118"/>
      <c r="F467" s="14"/>
      <c r="G467" s="14"/>
    </row>
    <row r="468" spans="1:7" x14ac:dyDescent="0.25">
      <c r="A468" s="6"/>
      <c r="B468" s="118"/>
      <c r="C468" s="118"/>
      <c r="D468" s="118"/>
      <c r="E468" s="118"/>
      <c r="F468" s="14"/>
      <c r="G468" s="14"/>
    </row>
    <row r="469" spans="1:7" x14ac:dyDescent="0.25">
      <c r="A469" s="6"/>
      <c r="B469" s="118"/>
      <c r="C469" s="118"/>
      <c r="D469" s="118"/>
      <c r="E469" s="118"/>
      <c r="F469" s="14"/>
      <c r="G469" s="14"/>
    </row>
    <row r="470" spans="1:7" x14ac:dyDescent="0.25">
      <c r="A470" s="6"/>
      <c r="B470" s="118"/>
      <c r="C470" s="118"/>
      <c r="D470" s="118"/>
      <c r="E470" s="118"/>
      <c r="F470" s="14"/>
      <c r="G470" s="14"/>
    </row>
    <row r="471" spans="1:7" x14ac:dyDescent="0.25">
      <c r="A471" s="6"/>
      <c r="B471" s="118"/>
      <c r="C471" s="118"/>
      <c r="D471" s="118"/>
      <c r="E471" s="118"/>
      <c r="F471" s="14"/>
      <c r="G471" s="14"/>
    </row>
    <row r="472" spans="1:7" x14ac:dyDescent="0.25">
      <c r="A472" s="6"/>
      <c r="B472" s="118"/>
      <c r="C472" s="118"/>
      <c r="D472" s="118"/>
      <c r="E472" s="118"/>
      <c r="F472" s="14"/>
      <c r="G472" s="14"/>
    </row>
    <row r="473" spans="1:7" x14ac:dyDescent="0.25">
      <c r="A473" s="6"/>
      <c r="B473" s="118"/>
      <c r="C473" s="118"/>
      <c r="D473" s="118"/>
      <c r="E473" s="118"/>
      <c r="F473" s="14"/>
      <c r="G473" s="14"/>
    </row>
    <row r="474" spans="1:7" x14ac:dyDescent="0.25">
      <c r="A474" s="6"/>
      <c r="B474" s="118"/>
      <c r="C474" s="118"/>
      <c r="D474" s="118"/>
      <c r="E474" s="118"/>
      <c r="F474" s="14"/>
      <c r="G474" s="14"/>
    </row>
    <row r="475" spans="1:7" x14ac:dyDescent="0.25">
      <c r="A475" s="6"/>
      <c r="B475" s="118"/>
      <c r="C475" s="118"/>
      <c r="D475" s="118"/>
      <c r="E475" s="118"/>
      <c r="F475" s="14"/>
      <c r="G475" s="14"/>
    </row>
    <row r="476" spans="1:7" x14ac:dyDescent="0.25">
      <c r="A476" s="6"/>
      <c r="B476" s="118"/>
      <c r="C476" s="118"/>
      <c r="D476" s="118"/>
      <c r="E476" s="118"/>
      <c r="F476" s="14"/>
      <c r="G476" s="14"/>
    </row>
    <row r="477" spans="1:7" x14ac:dyDescent="0.25">
      <c r="A477" s="6"/>
      <c r="B477" s="118"/>
      <c r="C477" s="118"/>
      <c r="D477" s="118"/>
      <c r="E477" s="118"/>
      <c r="F477" s="14"/>
      <c r="G477" s="14"/>
    </row>
    <row r="478" spans="1:7" x14ac:dyDescent="0.25">
      <c r="A478" s="6"/>
      <c r="B478" s="118"/>
      <c r="C478" s="118"/>
      <c r="D478" s="118"/>
      <c r="E478" s="118"/>
      <c r="F478" s="14"/>
      <c r="G478" s="14"/>
    </row>
    <row r="479" spans="1:7" x14ac:dyDescent="0.25">
      <c r="A479" s="6"/>
      <c r="B479" s="118"/>
      <c r="C479" s="118"/>
      <c r="D479" s="118"/>
      <c r="E479" s="118"/>
      <c r="F479" s="14"/>
      <c r="G479" s="14"/>
    </row>
    <row r="480" spans="1:7" x14ac:dyDescent="0.25">
      <c r="A480" s="6"/>
      <c r="B480" s="118"/>
      <c r="C480" s="118"/>
      <c r="D480" s="118"/>
      <c r="E480" s="118"/>
      <c r="F480" s="14"/>
      <c r="G480" s="14"/>
    </row>
    <row r="481" spans="1:7" x14ac:dyDescent="0.25">
      <c r="A481" s="44"/>
      <c r="B481" s="94"/>
      <c r="C481" s="94"/>
      <c r="D481" s="94"/>
      <c r="E481" s="94"/>
      <c r="F481" s="14"/>
      <c r="G481" s="14"/>
    </row>
    <row r="482" spans="1:7" x14ac:dyDescent="0.25">
      <c r="A482" s="20"/>
      <c r="B482" s="21"/>
      <c r="C482" s="21"/>
      <c r="D482" s="253"/>
      <c r="E482" s="21"/>
      <c r="F482" s="14"/>
      <c r="G482" s="14"/>
    </row>
    <row r="483" spans="1:7" x14ac:dyDescent="0.25">
      <c r="A483" s="20"/>
      <c r="B483" s="21"/>
      <c r="C483" s="21"/>
      <c r="D483" s="21"/>
      <c r="E483" s="21"/>
      <c r="F483" s="14"/>
    </row>
    <row r="484" spans="1:7" x14ac:dyDescent="0.25">
      <c r="A484" s="20"/>
      <c r="B484" s="21"/>
      <c r="C484" s="21"/>
      <c r="D484" s="21"/>
      <c r="E484" s="21"/>
      <c r="F484" s="23"/>
    </row>
    <row r="485" spans="1:7" x14ac:dyDescent="0.25">
      <c r="A485" s="83"/>
      <c r="B485" s="67"/>
      <c r="C485" s="67"/>
      <c r="D485" s="67"/>
      <c r="E485" s="67"/>
      <c r="F485" s="23"/>
      <c r="G485" s="14"/>
    </row>
    <row r="486" spans="1:7" x14ac:dyDescent="0.25">
      <c r="A486" s="20"/>
      <c r="B486" s="21"/>
      <c r="C486" s="21"/>
      <c r="D486" s="21"/>
      <c r="E486" s="21"/>
      <c r="F486" s="14"/>
      <c r="G486" s="14"/>
    </row>
    <row r="487" spans="1:7" x14ac:dyDescent="0.25">
      <c r="A487" s="20"/>
      <c r="B487" s="21"/>
      <c r="C487" s="21"/>
      <c r="D487" s="21"/>
      <c r="E487" s="21"/>
      <c r="F487" s="14"/>
      <c r="G487" s="14"/>
    </row>
    <row r="488" spans="1:7" x14ac:dyDescent="0.25">
      <c r="A488" s="20"/>
      <c r="B488" s="21"/>
      <c r="C488" s="21"/>
      <c r="D488" s="21"/>
      <c r="E488" s="21"/>
      <c r="F488" s="14"/>
      <c r="G488" s="14"/>
    </row>
    <row r="489" spans="1:7" x14ac:dyDescent="0.25">
      <c r="A489" s="20"/>
      <c r="B489" s="21"/>
      <c r="C489" s="21"/>
      <c r="D489" s="21"/>
      <c r="E489" s="21"/>
      <c r="F489" s="14"/>
      <c r="G489" s="14"/>
    </row>
    <row r="490" spans="1:7" x14ac:dyDescent="0.25">
      <c r="A490" s="20"/>
      <c r="B490" s="21"/>
      <c r="C490" s="21"/>
      <c r="D490" s="21"/>
      <c r="E490" s="21"/>
      <c r="F490" s="14"/>
      <c r="G490" s="14"/>
    </row>
    <row r="491" spans="1:7" x14ac:dyDescent="0.25">
      <c r="A491" s="20"/>
      <c r="B491" s="21"/>
      <c r="C491" s="21"/>
      <c r="D491" s="253"/>
      <c r="E491" s="21"/>
      <c r="F491" s="14"/>
      <c r="G491" s="14"/>
    </row>
    <row r="492" spans="1:7" x14ac:dyDescent="0.25">
      <c r="A492" s="20"/>
      <c r="B492" s="21"/>
      <c r="C492" s="21"/>
      <c r="D492" s="21"/>
      <c r="E492" s="253"/>
      <c r="F492" s="14"/>
      <c r="G492" s="14"/>
    </row>
    <row r="493" spans="1:7" x14ac:dyDescent="0.25">
      <c r="A493" s="20"/>
      <c r="B493" s="21"/>
      <c r="C493" s="21"/>
      <c r="D493" s="21"/>
      <c r="E493" s="21"/>
      <c r="F493" s="14"/>
      <c r="G493" s="14"/>
    </row>
    <row r="494" spans="1:7" x14ac:dyDescent="0.25">
      <c r="A494" s="20"/>
      <c r="B494" s="21"/>
      <c r="C494" s="21"/>
      <c r="D494" s="21"/>
      <c r="E494" s="21"/>
      <c r="F494" s="14"/>
      <c r="G494" s="14"/>
    </row>
    <row r="495" spans="1:7" x14ac:dyDescent="0.25">
      <c r="A495" s="20"/>
      <c r="B495" s="21"/>
      <c r="C495" s="21"/>
      <c r="D495" s="21"/>
      <c r="E495" s="21"/>
      <c r="F495" s="14"/>
      <c r="G495" s="14"/>
    </row>
    <row r="496" spans="1:7" x14ac:dyDescent="0.25">
      <c r="A496" s="20"/>
      <c r="B496" s="21"/>
      <c r="C496" s="21"/>
      <c r="D496" s="21"/>
      <c r="E496" s="21"/>
      <c r="F496" s="14"/>
      <c r="G496" s="14"/>
    </row>
    <row r="497" spans="1:7" x14ac:dyDescent="0.25">
      <c r="A497" s="20"/>
      <c r="B497" s="21"/>
      <c r="C497" s="21"/>
      <c r="D497" s="21"/>
      <c r="E497" s="21"/>
      <c r="F497" s="14"/>
      <c r="G497" s="14"/>
    </row>
    <row r="498" spans="1:7" x14ac:dyDescent="0.25">
      <c r="A498" s="20"/>
      <c r="B498" s="21"/>
      <c r="C498" s="21"/>
      <c r="D498" s="21"/>
      <c r="E498" s="21"/>
      <c r="F498" s="14"/>
      <c r="G498" s="14"/>
    </row>
    <row r="499" spans="1:7" x14ac:dyDescent="0.25">
      <c r="A499" s="20"/>
      <c r="B499" s="21"/>
      <c r="C499" s="21"/>
      <c r="D499" s="21"/>
      <c r="E499" s="21"/>
      <c r="F499" s="14"/>
      <c r="G499" s="14"/>
    </row>
    <row r="500" spans="1:7" x14ac:dyDescent="0.25">
      <c r="A500" s="20"/>
      <c r="B500" s="21"/>
      <c r="C500" s="21"/>
      <c r="D500" s="21"/>
      <c r="E500" s="21"/>
      <c r="F500" s="14"/>
      <c r="G500" s="14"/>
    </row>
    <row r="501" spans="1:7" x14ac:dyDescent="0.25">
      <c r="A501" s="20"/>
      <c r="B501" s="21"/>
      <c r="C501" s="21"/>
      <c r="D501" s="21"/>
      <c r="E501" s="21"/>
      <c r="F501" s="14"/>
      <c r="G501" s="14"/>
    </row>
    <row r="502" spans="1:7" x14ac:dyDescent="0.25">
      <c r="A502" s="20"/>
      <c r="B502" s="21"/>
      <c r="C502" s="21"/>
      <c r="D502" s="21"/>
      <c r="E502" s="21"/>
      <c r="F502" s="14"/>
      <c r="G502" s="14"/>
    </row>
    <row r="503" spans="1:7" x14ac:dyDescent="0.25">
      <c r="A503" s="20"/>
      <c r="B503" s="21"/>
      <c r="C503" s="21"/>
      <c r="D503" s="253"/>
      <c r="E503" s="21"/>
      <c r="F503" s="14"/>
    </row>
    <row r="504" spans="1:7" x14ac:dyDescent="0.25">
      <c r="A504" s="20"/>
      <c r="B504" s="21"/>
      <c r="C504" s="21"/>
      <c r="D504" s="21"/>
      <c r="E504" s="21"/>
      <c r="F504" s="23"/>
    </row>
    <row r="505" spans="1:7" x14ac:dyDescent="0.25">
      <c r="A505" s="20"/>
      <c r="B505" s="21"/>
      <c r="C505" s="21"/>
      <c r="D505" s="21"/>
      <c r="E505" s="21"/>
      <c r="F505" s="23"/>
      <c r="G505" s="14"/>
    </row>
    <row r="506" spans="1:7" x14ac:dyDescent="0.25">
      <c r="A506" s="20"/>
      <c r="B506" s="21"/>
      <c r="C506" s="21"/>
      <c r="D506" s="21"/>
      <c r="E506" s="60"/>
      <c r="F506" s="14"/>
      <c r="G506" s="14"/>
    </row>
    <row r="507" spans="1:7" x14ac:dyDescent="0.25">
      <c r="A507" s="20"/>
      <c r="B507" s="21"/>
      <c r="C507" s="21"/>
      <c r="D507" s="21"/>
      <c r="E507" s="21"/>
      <c r="F507" s="14"/>
      <c r="G507" s="14"/>
    </row>
    <row r="508" spans="1:7" x14ac:dyDescent="0.25">
      <c r="A508" s="20"/>
      <c r="B508" s="21"/>
      <c r="C508" s="21"/>
      <c r="D508" s="21"/>
      <c r="E508" s="21"/>
      <c r="F508" s="14"/>
      <c r="G508" s="14"/>
    </row>
    <row r="509" spans="1:7" x14ac:dyDescent="0.25">
      <c r="A509" s="20"/>
      <c r="B509" s="21"/>
      <c r="C509" s="21"/>
      <c r="D509" s="21"/>
      <c r="E509" s="21"/>
      <c r="F509" s="14"/>
      <c r="G509" s="14"/>
    </row>
    <row r="510" spans="1:7" x14ac:dyDescent="0.25">
      <c r="A510" s="20"/>
      <c r="B510" s="21"/>
      <c r="C510" s="21"/>
      <c r="D510" s="21"/>
      <c r="E510" s="21"/>
      <c r="F510" s="14"/>
      <c r="G510" s="14"/>
    </row>
    <row r="511" spans="1:7" x14ac:dyDescent="0.25">
      <c r="A511" s="20"/>
      <c r="B511" s="21"/>
      <c r="C511" s="21"/>
      <c r="D511" s="21"/>
      <c r="E511" s="21"/>
      <c r="F511" s="14"/>
      <c r="G511" s="14"/>
    </row>
    <row r="512" spans="1:7" x14ac:dyDescent="0.25">
      <c r="A512" s="20"/>
      <c r="B512" s="21"/>
      <c r="C512" s="21"/>
      <c r="D512" s="21"/>
      <c r="E512" s="21"/>
      <c r="F512" s="14"/>
      <c r="G512" s="14"/>
    </row>
    <row r="513" spans="1:7" x14ac:dyDescent="0.25">
      <c r="A513" s="20"/>
      <c r="B513" s="21"/>
      <c r="C513" s="21"/>
      <c r="D513" s="21"/>
      <c r="E513" s="21"/>
      <c r="F513" s="14"/>
      <c r="G513" s="14"/>
    </row>
    <row r="514" spans="1:7" x14ac:dyDescent="0.25">
      <c r="A514" s="20"/>
      <c r="B514" s="21"/>
      <c r="C514" s="21"/>
      <c r="D514" s="21"/>
      <c r="E514" s="254"/>
      <c r="F514" s="14"/>
      <c r="G514" s="14"/>
    </row>
    <row r="515" spans="1:7" x14ac:dyDescent="0.25">
      <c r="A515" s="20"/>
      <c r="B515" s="21"/>
      <c r="C515" s="21"/>
      <c r="D515" s="253"/>
      <c r="E515" s="21"/>
      <c r="F515" s="14"/>
      <c r="G515" s="14"/>
    </row>
    <row r="516" spans="1:7" x14ac:dyDescent="0.25">
      <c r="A516" s="20"/>
      <c r="B516" s="21"/>
      <c r="C516" s="21"/>
      <c r="D516" s="21"/>
      <c r="E516" s="253"/>
      <c r="F516" s="14"/>
      <c r="G516" s="14"/>
    </row>
    <row r="517" spans="1:7" x14ac:dyDescent="0.25">
      <c r="A517" s="20"/>
      <c r="B517" s="21"/>
      <c r="C517" s="21"/>
      <c r="D517" s="253"/>
      <c r="E517" s="21"/>
      <c r="F517" s="14"/>
      <c r="G517" s="14"/>
    </row>
    <row r="518" spans="1:7" x14ac:dyDescent="0.25">
      <c r="A518" s="20"/>
      <c r="B518" s="21"/>
      <c r="C518" s="21"/>
      <c r="D518" s="21"/>
      <c r="E518" s="21"/>
      <c r="F518" s="14"/>
      <c r="G518" s="14"/>
    </row>
    <row r="519" spans="1:7" x14ac:dyDescent="0.25">
      <c r="A519" s="20"/>
      <c r="B519" s="21"/>
      <c r="C519" s="21"/>
      <c r="D519" s="21"/>
      <c r="E519" s="21"/>
      <c r="F519" s="14"/>
      <c r="G519" s="14"/>
    </row>
    <row r="520" spans="1:7" x14ac:dyDescent="0.25">
      <c r="A520" s="20"/>
      <c r="B520" s="21"/>
      <c r="C520" s="21"/>
      <c r="D520" s="21"/>
      <c r="E520" s="21"/>
      <c r="F520" s="14"/>
      <c r="G520" s="14"/>
    </row>
    <row r="521" spans="1:7" x14ac:dyDescent="0.25">
      <c r="A521" s="20"/>
      <c r="B521" s="21"/>
      <c r="C521" s="21"/>
      <c r="D521" s="253"/>
      <c r="E521" s="21"/>
      <c r="F521" s="14"/>
      <c r="G521" s="14"/>
    </row>
    <row r="522" spans="1:7" x14ac:dyDescent="0.25">
      <c r="A522" s="20"/>
      <c r="B522" s="21"/>
      <c r="C522" s="21"/>
      <c r="D522" s="21"/>
      <c r="E522" s="253"/>
      <c r="F522" s="14"/>
      <c r="G522" s="14"/>
    </row>
    <row r="523" spans="1:7" x14ac:dyDescent="0.25">
      <c r="A523" s="20"/>
      <c r="B523" s="21"/>
      <c r="C523" s="21"/>
      <c r="D523" s="253"/>
      <c r="E523" s="21"/>
      <c r="F523" s="14"/>
    </row>
    <row r="524" spans="1:7" x14ac:dyDescent="0.25">
      <c r="A524" s="20"/>
      <c r="B524" s="21"/>
      <c r="C524" s="21"/>
      <c r="D524" s="21"/>
      <c r="E524" s="253"/>
      <c r="F524" s="23"/>
    </row>
    <row r="525" spans="1:7" x14ac:dyDescent="0.25">
      <c r="A525" s="20"/>
      <c r="B525" s="21"/>
      <c r="C525" s="21"/>
      <c r="D525" s="21"/>
      <c r="E525" s="21"/>
      <c r="F525" s="23"/>
      <c r="G525" s="14"/>
    </row>
    <row r="526" spans="1:7" x14ac:dyDescent="0.25">
      <c r="A526" s="20"/>
      <c r="B526" s="21"/>
      <c r="C526" s="21"/>
      <c r="D526" s="21"/>
      <c r="E526" s="21"/>
      <c r="F526" s="14"/>
      <c r="G526" s="14"/>
    </row>
    <row r="527" spans="1:7" x14ac:dyDescent="0.25">
      <c r="A527" s="20"/>
      <c r="B527" s="21"/>
      <c r="C527" s="21"/>
      <c r="D527" s="21"/>
      <c r="E527" s="253"/>
      <c r="F527" s="14"/>
      <c r="G527" s="14"/>
    </row>
    <row r="528" spans="1:7" x14ac:dyDescent="0.25">
      <c r="A528" s="20"/>
      <c r="B528" s="21"/>
      <c r="C528" s="21"/>
      <c r="D528" s="21"/>
      <c r="E528" s="21"/>
      <c r="F528" s="14"/>
      <c r="G528" s="14"/>
    </row>
    <row r="529" spans="1:7" x14ac:dyDescent="0.25">
      <c r="A529" s="20"/>
      <c r="B529" s="21"/>
      <c r="C529" s="21"/>
      <c r="D529" s="21"/>
      <c r="E529" s="21"/>
      <c r="F529" s="14"/>
      <c r="G529" s="14"/>
    </row>
    <row r="530" spans="1:7" x14ac:dyDescent="0.25">
      <c r="A530" s="20"/>
      <c r="B530" s="21"/>
      <c r="C530" s="21"/>
      <c r="D530" s="21"/>
      <c r="E530" s="21"/>
      <c r="F530" s="14"/>
      <c r="G530" s="14"/>
    </row>
    <row r="531" spans="1:7" x14ac:dyDescent="0.25">
      <c r="A531" s="20"/>
      <c r="B531" s="21"/>
      <c r="C531" s="21"/>
      <c r="D531" s="21"/>
      <c r="E531" s="21"/>
      <c r="F531" s="14"/>
      <c r="G531" s="14"/>
    </row>
    <row r="532" spans="1:7" x14ac:dyDescent="0.25">
      <c r="A532" s="20"/>
      <c r="B532" s="21"/>
      <c r="C532" s="21"/>
      <c r="D532" s="21"/>
      <c r="E532" s="60"/>
      <c r="F532" s="14"/>
      <c r="G532" s="14"/>
    </row>
    <row r="533" spans="1:7" x14ac:dyDescent="0.25">
      <c r="A533" s="20"/>
      <c r="B533" s="21"/>
      <c r="C533" s="21"/>
      <c r="D533" s="21"/>
      <c r="E533" s="21"/>
      <c r="F533" s="14"/>
      <c r="G533" s="14"/>
    </row>
    <row r="534" spans="1:7" x14ac:dyDescent="0.25">
      <c r="A534" s="20"/>
      <c r="B534" s="21"/>
      <c r="C534" s="21"/>
      <c r="D534" s="21"/>
      <c r="E534" s="21"/>
      <c r="F534" s="14"/>
      <c r="G534" s="14"/>
    </row>
    <row r="535" spans="1:7" x14ac:dyDescent="0.25">
      <c r="A535" s="20"/>
      <c r="B535" s="21"/>
      <c r="C535" s="21"/>
      <c r="D535" s="21"/>
      <c r="E535" s="21"/>
      <c r="F535" s="14"/>
      <c r="G535" s="14"/>
    </row>
    <row r="536" spans="1:7" x14ac:dyDescent="0.25">
      <c r="A536" s="20"/>
      <c r="B536" s="21"/>
      <c r="C536" s="21"/>
      <c r="D536" s="253"/>
      <c r="E536" s="21"/>
      <c r="F536" s="14"/>
      <c r="G536" s="14"/>
    </row>
    <row r="537" spans="1:7" x14ac:dyDescent="0.25">
      <c r="A537" s="20"/>
      <c r="B537" s="21"/>
      <c r="C537" s="21"/>
      <c r="D537" s="21"/>
      <c r="E537" s="60"/>
      <c r="F537" s="14"/>
      <c r="G537" s="14"/>
    </row>
    <row r="538" spans="1:7" x14ac:dyDescent="0.25">
      <c r="A538" s="20"/>
      <c r="B538" s="21"/>
      <c r="C538" s="21"/>
      <c r="D538" s="21"/>
      <c r="E538" s="21"/>
      <c r="F538" s="14"/>
      <c r="G538" s="14"/>
    </row>
    <row r="539" spans="1:7" x14ac:dyDescent="0.25">
      <c r="A539" s="20"/>
      <c r="B539" s="21"/>
      <c r="C539" s="21"/>
      <c r="D539" s="21"/>
      <c r="E539" s="21"/>
      <c r="F539" s="14"/>
      <c r="G539" s="14"/>
    </row>
    <row r="540" spans="1:7" x14ac:dyDescent="0.25">
      <c r="A540" s="20"/>
      <c r="B540" s="21"/>
      <c r="C540" s="21"/>
      <c r="D540" s="21"/>
      <c r="E540" s="21"/>
      <c r="F540" s="14"/>
      <c r="G540" s="14"/>
    </row>
    <row r="541" spans="1:7" x14ac:dyDescent="0.25">
      <c r="A541" s="20"/>
      <c r="B541" s="21"/>
      <c r="C541" s="21"/>
      <c r="D541" s="21"/>
      <c r="E541" s="60"/>
      <c r="F541" s="14"/>
      <c r="G541" s="14"/>
    </row>
    <row r="542" spans="1:7" x14ac:dyDescent="0.25">
      <c r="A542" s="20"/>
      <c r="B542" s="21"/>
      <c r="C542" s="21"/>
      <c r="D542" s="21"/>
      <c r="E542" s="21"/>
      <c r="F542" s="14"/>
      <c r="G542" s="14"/>
    </row>
    <row r="543" spans="1:7" x14ac:dyDescent="0.25">
      <c r="A543" s="20"/>
      <c r="B543" s="21"/>
      <c r="C543" s="21"/>
      <c r="D543" s="21"/>
      <c r="E543" s="21"/>
      <c r="F543" s="14"/>
    </row>
    <row r="544" spans="1:7" x14ac:dyDescent="0.25">
      <c r="A544" s="20"/>
      <c r="B544" s="21"/>
      <c r="C544" s="21"/>
      <c r="D544" s="21"/>
      <c r="E544" s="21"/>
      <c r="F544" s="23"/>
    </row>
    <row r="545" spans="1:7" x14ac:dyDescent="0.25">
      <c r="A545" s="20"/>
      <c r="B545" s="21"/>
      <c r="C545" s="21"/>
      <c r="D545" s="21"/>
      <c r="E545" s="21"/>
      <c r="F545" s="23"/>
      <c r="G545" s="14"/>
    </row>
    <row r="546" spans="1:7" x14ac:dyDescent="0.25">
      <c r="A546" s="20"/>
      <c r="B546" s="21"/>
      <c r="C546" s="21"/>
      <c r="D546" s="21"/>
      <c r="E546" s="21"/>
      <c r="F546" s="14"/>
      <c r="G546" s="14"/>
    </row>
    <row r="547" spans="1:7" x14ac:dyDescent="0.25">
      <c r="A547" s="20"/>
      <c r="B547" s="21"/>
      <c r="C547" s="21"/>
      <c r="D547" s="21"/>
      <c r="E547" s="21"/>
      <c r="F547" s="14"/>
      <c r="G547" s="14"/>
    </row>
    <row r="548" spans="1:7" x14ac:dyDescent="0.25">
      <c r="A548" s="20"/>
      <c r="B548" s="21"/>
      <c r="C548" s="21"/>
      <c r="D548" s="21"/>
      <c r="E548" s="60"/>
      <c r="F548" s="14"/>
      <c r="G548" s="14"/>
    </row>
    <row r="549" spans="1:7" x14ac:dyDescent="0.25">
      <c r="A549" s="20"/>
      <c r="B549" s="21"/>
      <c r="C549" s="21"/>
      <c r="D549" s="21"/>
      <c r="E549" s="21"/>
      <c r="F549" s="14"/>
      <c r="G549" s="14"/>
    </row>
    <row r="550" spans="1:7" x14ac:dyDescent="0.25">
      <c r="A550" s="20"/>
      <c r="B550" s="21"/>
      <c r="C550" s="21"/>
      <c r="D550" s="21"/>
      <c r="E550" s="21"/>
      <c r="F550" s="14"/>
      <c r="G550" s="14"/>
    </row>
    <row r="551" spans="1:7" x14ac:dyDescent="0.25">
      <c r="A551" s="20"/>
      <c r="B551" s="21"/>
      <c r="C551" s="21"/>
      <c r="D551" s="21"/>
      <c r="E551" s="21"/>
      <c r="F551" s="14"/>
      <c r="G551" s="14"/>
    </row>
    <row r="552" spans="1:7" x14ac:dyDescent="0.25">
      <c r="A552" s="20"/>
      <c r="B552" s="21"/>
      <c r="C552" s="21"/>
      <c r="D552" s="21"/>
      <c r="E552" s="21"/>
      <c r="F552" s="14"/>
      <c r="G552" s="14"/>
    </row>
    <row r="553" spans="1:7" x14ac:dyDescent="0.25">
      <c r="A553" s="20"/>
      <c r="B553" s="21"/>
      <c r="C553" s="21"/>
      <c r="D553" s="21"/>
      <c r="E553" s="21"/>
      <c r="F553" s="14"/>
      <c r="G553" s="14"/>
    </row>
    <row r="554" spans="1:7" x14ac:dyDescent="0.25">
      <c r="A554" s="6"/>
      <c r="B554" s="7"/>
      <c r="C554" s="21"/>
      <c r="D554" s="7"/>
      <c r="E554" s="7"/>
      <c r="F554" s="14"/>
      <c r="G554" s="14"/>
    </row>
    <row r="555" spans="1:7" x14ac:dyDescent="0.25">
      <c r="A555" s="6"/>
      <c r="B555" s="7"/>
      <c r="C555" s="21"/>
      <c r="D555" s="7"/>
      <c r="E555" s="7"/>
      <c r="F555" s="14"/>
      <c r="G555" s="14"/>
    </row>
    <row r="556" spans="1:7" x14ac:dyDescent="0.25">
      <c r="A556" s="6"/>
      <c r="B556" s="7"/>
      <c r="C556" s="21"/>
      <c r="D556" s="38"/>
      <c r="E556" s="38"/>
      <c r="F556" s="14"/>
      <c r="G556" s="14"/>
    </row>
    <row r="557" spans="1:7" x14ac:dyDescent="0.25">
      <c r="A557" s="151"/>
      <c r="B557" s="151"/>
      <c r="C557" s="151"/>
      <c r="D557" s="192"/>
      <c r="F557" s="14"/>
      <c r="G557" s="14"/>
    </row>
    <row r="558" spans="1:7" x14ac:dyDescent="0.25">
      <c r="A558" s="151"/>
      <c r="B558" s="151"/>
      <c r="C558" s="151"/>
      <c r="D558" s="192"/>
      <c r="F558" s="14"/>
      <c r="G558" s="14"/>
    </row>
    <row r="559" spans="1:7" x14ac:dyDescent="0.25">
      <c r="A559" s="151"/>
      <c r="B559" s="151"/>
      <c r="C559" s="151"/>
      <c r="D559" s="192"/>
      <c r="F559" s="14"/>
      <c r="G559" s="14"/>
    </row>
    <row r="560" spans="1:7" x14ac:dyDescent="0.25">
      <c r="A560" s="151"/>
      <c r="B560" s="151"/>
      <c r="C560" s="151"/>
      <c r="D560" s="192"/>
      <c r="F560" s="14"/>
      <c r="G560" s="14"/>
    </row>
    <row r="561" spans="1:7" x14ac:dyDescent="0.25">
      <c r="A561" s="151"/>
      <c r="B561" s="151"/>
      <c r="C561" s="151"/>
      <c r="D561" s="192"/>
      <c r="F561" s="14"/>
      <c r="G561" s="14"/>
    </row>
    <row r="562" spans="1:7" x14ac:dyDescent="0.25">
      <c r="A562" s="151"/>
      <c r="B562" s="151"/>
      <c r="C562" s="151"/>
      <c r="D562" s="192"/>
      <c r="F562" s="14"/>
      <c r="G562" s="14"/>
    </row>
    <row r="563" spans="1:7" x14ac:dyDescent="0.25">
      <c r="A563" s="151"/>
      <c r="B563" s="151"/>
      <c r="C563" s="151"/>
      <c r="D563" s="192"/>
      <c r="F563" s="14"/>
    </row>
    <row r="564" spans="1:7" x14ac:dyDescent="0.25">
      <c r="A564" s="151"/>
      <c r="B564" s="151"/>
      <c r="C564" s="151"/>
      <c r="D564" s="192"/>
      <c r="F564" s="23"/>
    </row>
    <row r="565" spans="1:7" x14ac:dyDescent="0.25">
      <c r="A565" s="151"/>
      <c r="B565" s="151"/>
      <c r="C565" s="151"/>
      <c r="D565" s="192"/>
      <c r="F565" s="23"/>
      <c r="G565" s="14"/>
    </row>
    <row r="566" spans="1:7" x14ac:dyDescent="0.25">
      <c r="A566" s="151"/>
      <c r="B566" s="151"/>
      <c r="C566" s="151"/>
      <c r="D566" s="192"/>
      <c r="F566" s="14"/>
      <c r="G566" s="14"/>
    </row>
    <row r="567" spans="1:7" x14ac:dyDescent="0.25">
      <c r="A567" s="151"/>
      <c r="B567" s="151"/>
      <c r="C567" s="151"/>
      <c r="D567" s="192"/>
      <c r="F567" s="14"/>
      <c r="G567" s="14"/>
    </row>
    <row r="568" spans="1:7" x14ac:dyDescent="0.25">
      <c r="A568" s="151"/>
      <c r="B568" s="151"/>
      <c r="C568" s="151"/>
      <c r="D568" s="192"/>
      <c r="F568" s="14"/>
      <c r="G568" s="14"/>
    </row>
    <row r="569" spans="1:7" x14ac:dyDescent="0.25">
      <c r="A569" s="151"/>
      <c r="B569" s="151"/>
      <c r="C569" s="151"/>
      <c r="D569" s="192"/>
      <c r="F569" s="14"/>
      <c r="G569" s="14"/>
    </row>
    <row r="570" spans="1:7" x14ac:dyDescent="0.25">
      <c r="A570" s="151"/>
      <c r="B570" s="151"/>
      <c r="C570" s="151"/>
      <c r="D570" s="192"/>
      <c r="F570" s="14"/>
      <c r="G570" s="14"/>
    </row>
    <row r="571" spans="1:7" x14ac:dyDescent="0.25">
      <c r="A571" s="151"/>
      <c r="B571" s="151"/>
      <c r="C571" s="151"/>
      <c r="D571" s="192"/>
      <c r="F571" s="14"/>
      <c r="G571" s="14"/>
    </row>
    <row r="572" spans="1:7" x14ac:dyDescent="0.25">
      <c r="A572" s="151"/>
      <c r="B572" s="151"/>
      <c r="C572" s="151"/>
      <c r="D572" s="192"/>
      <c r="F572" s="14"/>
      <c r="G572" s="14"/>
    </row>
    <row r="573" spans="1:7" x14ac:dyDescent="0.25">
      <c r="A573" s="151"/>
      <c r="B573" s="151"/>
      <c r="C573" s="151"/>
      <c r="D573" s="192"/>
      <c r="F573" s="14"/>
      <c r="G573" s="14"/>
    </row>
    <row r="574" spans="1:7" x14ac:dyDescent="0.25">
      <c r="A574" s="151"/>
      <c r="B574" s="151"/>
      <c r="C574" s="151"/>
      <c r="D574" s="192"/>
      <c r="F574" s="14"/>
      <c r="G574" s="14"/>
    </row>
    <row r="575" spans="1:7" x14ac:dyDescent="0.25">
      <c r="A575" s="151"/>
      <c r="B575" s="151"/>
      <c r="C575" s="151"/>
      <c r="D575" s="192"/>
      <c r="F575" s="14"/>
      <c r="G575" s="14"/>
    </row>
    <row r="576" spans="1:7" x14ac:dyDescent="0.25">
      <c r="A576" s="151"/>
      <c r="B576" s="151"/>
      <c r="C576" s="151"/>
      <c r="D576" s="192"/>
      <c r="F576" s="14"/>
      <c r="G576" s="14"/>
    </row>
    <row r="577" spans="1:7" x14ac:dyDescent="0.25">
      <c r="A577" s="151"/>
      <c r="B577" s="151"/>
      <c r="C577" s="151"/>
      <c r="D577" s="192"/>
      <c r="F577" s="14"/>
      <c r="G577" s="14"/>
    </row>
    <row r="578" spans="1:7" x14ac:dyDescent="0.25">
      <c r="A578" s="151"/>
      <c r="B578" s="151"/>
      <c r="C578" s="151"/>
      <c r="D578" s="192"/>
      <c r="F578" s="14"/>
      <c r="G578" s="14"/>
    </row>
    <row r="579" spans="1:7" x14ac:dyDescent="0.25">
      <c r="A579" s="151"/>
      <c r="B579" s="151"/>
      <c r="C579" s="151"/>
      <c r="D579" s="192"/>
      <c r="F579" s="14"/>
      <c r="G579" s="14"/>
    </row>
    <row r="580" spans="1:7" x14ac:dyDescent="0.25">
      <c r="A580" s="151"/>
      <c r="B580" s="151"/>
      <c r="C580" s="151"/>
      <c r="D580" s="192"/>
      <c r="F580" s="14"/>
      <c r="G580" s="14"/>
    </row>
    <row r="581" spans="1:7" x14ac:dyDescent="0.25">
      <c r="A581" s="151"/>
      <c r="B581" s="151"/>
      <c r="C581" s="151"/>
      <c r="D581" s="192"/>
      <c r="F581" s="14"/>
      <c r="G581" s="14"/>
    </row>
    <row r="582" spans="1:7" x14ac:dyDescent="0.25">
      <c r="A582" s="151"/>
      <c r="B582" s="151"/>
      <c r="C582" s="151"/>
      <c r="D582" s="192"/>
      <c r="F582" s="14"/>
      <c r="G582" s="14"/>
    </row>
    <row r="583" spans="1:7" x14ac:dyDescent="0.25">
      <c r="A583" s="151"/>
      <c r="B583" s="151"/>
      <c r="C583" s="151"/>
      <c r="D583" s="192"/>
      <c r="F583" s="14"/>
    </row>
    <row r="584" spans="1:7" x14ac:dyDescent="0.25">
      <c r="A584" s="151"/>
      <c r="B584" s="151"/>
      <c r="C584" s="151"/>
      <c r="D584" s="192"/>
      <c r="F584" s="23"/>
    </row>
    <row r="585" spans="1:7" x14ac:dyDescent="0.25">
      <c r="A585" s="151"/>
      <c r="B585" s="151"/>
      <c r="C585" s="151"/>
      <c r="D585" s="192"/>
      <c r="F585" s="23"/>
      <c r="G585" s="14"/>
    </row>
    <row r="586" spans="1:7" x14ac:dyDescent="0.25">
      <c r="A586" s="151"/>
      <c r="B586" s="151"/>
      <c r="C586" s="151"/>
      <c r="D586" s="192"/>
      <c r="F586" s="14"/>
      <c r="G586" s="14"/>
    </row>
    <row r="587" spans="1:7" x14ac:dyDescent="0.25">
      <c r="A587" s="151"/>
      <c r="B587" s="151"/>
      <c r="C587" s="151"/>
      <c r="D587" s="192"/>
      <c r="F587" s="14"/>
      <c r="G587" s="14"/>
    </row>
    <row r="588" spans="1:7" x14ac:dyDescent="0.25">
      <c r="A588" s="151"/>
      <c r="B588" s="151"/>
      <c r="C588" s="151"/>
      <c r="D588" s="192"/>
      <c r="F588" s="14"/>
      <c r="G588" s="14"/>
    </row>
    <row r="589" spans="1:7" x14ac:dyDescent="0.25">
      <c r="A589" s="151"/>
      <c r="B589" s="151"/>
      <c r="C589" s="151"/>
      <c r="D589" s="192"/>
      <c r="F589" s="14"/>
      <c r="G589" s="14"/>
    </row>
    <row r="590" spans="1:7" x14ac:dyDescent="0.25">
      <c r="A590" s="151"/>
      <c r="B590" s="151"/>
      <c r="C590" s="151"/>
      <c r="D590" s="192"/>
      <c r="F590" s="14"/>
      <c r="G590" s="14"/>
    </row>
    <row r="591" spans="1:7" x14ac:dyDescent="0.25">
      <c r="A591" s="151"/>
      <c r="B591" s="151"/>
      <c r="C591" s="151"/>
      <c r="D591" s="192"/>
      <c r="F591" s="14"/>
      <c r="G591" s="14"/>
    </row>
    <row r="592" spans="1:7" x14ac:dyDescent="0.25">
      <c r="A592" s="151"/>
      <c r="B592" s="151"/>
      <c r="C592" s="151"/>
      <c r="D592" s="192"/>
      <c r="F592" s="14"/>
      <c r="G592" s="14"/>
    </row>
    <row r="593" spans="1:7" x14ac:dyDescent="0.25">
      <c r="A593" s="151"/>
      <c r="B593" s="151"/>
      <c r="C593" s="151"/>
      <c r="D593" s="192"/>
      <c r="F593" s="14"/>
      <c r="G593" s="14"/>
    </row>
    <row r="594" spans="1:7" x14ac:dyDescent="0.25">
      <c r="A594" s="151"/>
      <c r="B594" s="151"/>
      <c r="C594" s="151"/>
      <c r="D594" s="192"/>
      <c r="F594" s="14"/>
      <c r="G594" s="14"/>
    </row>
    <row r="595" spans="1:7" x14ac:dyDescent="0.25">
      <c r="A595" s="151"/>
      <c r="B595" s="151"/>
      <c r="C595" s="151"/>
      <c r="D595" s="192"/>
      <c r="F595" s="14"/>
      <c r="G595" s="14"/>
    </row>
    <row r="596" spans="1:7" x14ac:dyDescent="0.25">
      <c r="A596" s="151"/>
      <c r="B596" s="151"/>
      <c r="C596" s="151"/>
      <c r="D596" s="192"/>
      <c r="F596" s="14"/>
      <c r="G596" s="14"/>
    </row>
    <row r="597" spans="1:7" x14ac:dyDescent="0.25">
      <c r="A597" s="151"/>
      <c r="B597" s="151"/>
      <c r="C597" s="151"/>
      <c r="D597" s="192"/>
      <c r="F597" s="14"/>
      <c r="G597" s="14"/>
    </row>
    <row r="598" spans="1:7" x14ac:dyDescent="0.25">
      <c r="A598" s="151"/>
      <c r="B598" s="151"/>
      <c r="C598" s="151"/>
      <c r="D598" s="192"/>
      <c r="F598" s="14"/>
      <c r="G598" s="14"/>
    </row>
    <row r="599" spans="1:7" x14ac:dyDescent="0.25">
      <c r="A599" s="151"/>
      <c r="B599" s="151"/>
      <c r="C599" s="151"/>
      <c r="D599" s="192"/>
      <c r="F599" s="14"/>
      <c r="G599" s="14"/>
    </row>
    <row r="600" spans="1:7" x14ac:dyDescent="0.25">
      <c r="A600" s="151"/>
      <c r="B600" s="151"/>
      <c r="C600" s="151"/>
      <c r="D600" s="192"/>
      <c r="F600" s="14"/>
      <c r="G600" s="14"/>
    </row>
    <row r="601" spans="1:7" x14ac:dyDescent="0.25">
      <c r="A601" s="151"/>
      <c r="B601" s="151"/>
      <c r="C601" s="151"/>
      <c r="D601" s="192"/>
      <c r="F601" s="14"/>
      <c r="G601" s="14"/>
    </row>
    <row r="602" spans="1:7" x14ac:dyDescent="0.25">
      <c r="D602" s="23">
        <f>SUM(D6:D601)</f>
        <v>31423.53000000001</v>
      </c>
      <c r="E602" s="14"/>
      <c r="F602" s="14"/>
      <c r="G602" s="14"/>
    </row>
    <row r="603" spans="1:7" x14ac:dyDescent="0.25">
      <c r="E603" s="14"/>
      <c r="F603" s="14"/>
    </row>
    <row r="604" spans="1:7" x14ac:dyDescent="0.25">
      <c r="E604" s="14"/>
      <c r="F604" s="14"/>
    </row>
    <row r="605" spans="1:7" x14ac:dyDescent="0.25">
      <c r="E605" s="14"/>
      <c r="F605" s="14"/>
      <c r="G605" s="14"/>
    </row>
    <row r="606" spans="1:7" x14ac:dyDescent="0.25">
      <c r="E606" s="23"/>
      <c r="F606" s="23"/>
      <c r="G606" s="14"/>
    </row>
    <row r="607" spans="1:7" x14ac:dyDescent="0.25">
      <c r="E607" s="23"/>
      <c r="F607" s="23"/>
      <c r="G607" s="14"/>
    </row>
    <row r="608" spans="1:7" x14ac:dyDescent="0.25">
      <c r="E608" s="14"/>
      <c r="F608" s="14"/>
      <c r="G608" s="14"/>
    </row>
    <row r="609" spans="5:7" x14ac:dyDescent="0.25">
      <c r="E609" s="14"/>
      <c r="F609" s="14"/>
      <c r="G609" s="14"/>
    </row>
    <row r="610" spans="5:7" x14ac:dyDescent="0.25">
      <c r="E610" s="14"/>
      <c r="F610" s="14"/>
      <c r="G610" s="14"/>
    </row>
    <row r="611" spans="5:7" x14ac:dyDescent="0.25">
      <c r="E611" s="14"/>
      <c r="F611" s="14"/>
      <c r="G611" s="14"/>
    </row>
    <row r="612" spans="5:7" x14ac:dyDescent="0.25">
      <c r="E612" s="14"/>
      <c r="F612" s="14"/>
      <c r="G612" s="14"/>
    </row>
    <row r="613" spans="5:7" x14ac:dyDescent="0.25">
      <c r="E613" s="14"/>
      <c r="F613" s="14"/>
      <c r="G613" s="14"/>
    </row>
    <row r="614" spans="5:7" x14ac:dyDescent="0.25">
      <c r="E614" s="14"/>
      <c r="F614" s="14"/>
      <c r="G614" s="14"/>
    </row>
    <row r="615" spans="5:7" x14ac:dyDescent="0.25">
      <c r="E615" s="14"/>
      <c r="F615" s="14"/>
      <c r="G615" s="14"/>
    </row>
    <row r="616" spans="5:7" x14ac:dyDescent="0.25">
      <c r="E616" s="14"/>
      <c r="F616" s="14"/>
      <c r="G616" s="14"/>
    </row>
    <row r="617" spans="5:7" x14ac:dyDescent="0.25">
      <c r="E617" s="14"/>
      <c r="F617" s="14"/>
      <c r="G617" s="14"/>
    </row>
    <row r="618" spans="5:7" x14ac:dyDescent="0.25">
      <c r="E618" s="14"/>
      <c r="F618" s="14"/>
      <c r="G618" s="14"/>
    </row>
    <row r="619" spans="5:7" x14ac:dyDescent="0.25">
      <c r="E619" s="14"/>
      <c r="F619" s="14"/>
    </row>
    <row r="620" spans="5:7" x14ac:dyDescent="0.25">
      <c r="E620" s="14"/>
      <c r="F620" s="14"/>
    </row>
    <row r="621" spans="5:7" x14ac:dyDescent="0.25">
      <c r="E621" s="14"/>
      <c r="F621" s="14"/>
    </row>
  </sheetData>
  <mergeCells count="6">
    <mergeCell ref="G7:H7"/>
    <mergeCell ref="A1:B1"/>
    <mergeCell ref="G3:H3"/>
    <mergeCell ref="G4:H4"/>
    <mergeCell ref="G5:H5"/>
    <mergeCell ref="G6:H6"/>
  </mergeCells>
  <conditionalFormatting sqref="A429:A431">
    <cfRule type="timePeriod" dxfId="0" priority="1" stopIfTrue="1" timePeriod="lastWeek">
      <formula>AND(TODAY()-ROUNDDOWN(A429,0)&gt;=(WEEKDAY(TODAY())),TODAY()-ROUNDDOWN(A429,0)&lt;(WEEKDAY(TODAY())+7))</formula>
    </cfRule>
  </conditionalFormatting>
  <pageMargins left="0.7" right="0.7" top="0.75" bottom="0.75" header="0.3" footer="0.3"/>
  <pageSetup paperSize="9" orientation="portrait" verticalDpi="4294967293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635"/>
  <sheetViews>
    <sheetView zoomScaleNormal="100" workbookViewId="0">
      <selection activeCell="G5" sqref="G5:K5"/>
    </sheetView>
  </sheetViews>
  <sheetFormatPr defaultColWidth="9.140625" defaultRowHeight="15" x14ac:dyDescent="0.25"/>
  <cols>
    <col min="1" max="2" width="9.140625" style="23"/>
    <col min="3" max="3" width="12" style="23" customWidth="1"/>
    <col min="4" max="4" width="12.7109375" style="23" customWidth="1"/>
    <col min="5" max="5" width="9.140625" style="151"/>
    <col min="6" max="6" width="15.7109375" style="242" customWidth="1"/>
    <col min="7" max="7" width="11.7109375" style="23" customWidth="1"/>
    <col min="8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42" t="s">
        <v>0</v>
      </c>
      <c r="B1" s="633" t="s">
        <v>1</v>
      </c>
      <c r="C1" s="8" t="s">
        <v>2</v>
      </c>
      <c r="D1" s="189" t="s">
        <v>3</v>
      </c>
      <c r="E1" s="8" t="s">
        <v>4</v>
      </c>
      <c r="F1" s="198"/>
      <c r="G1" s="222"/>
      <c r="H1" s="14"/>
      <c r="I1" s="14"/>
      <c r="J1" s="14"/>
      <c r="K1" s="14"/>
    </row>
    <row r="2" spans="1:11" x14ac:dyDescent="0.25">
      <c r="A2" s="20">
        <v>44502</v>
      </c>
      <c r="B2" s="21" t="s">
        <v>10086</v>
      </c>
      <c r="C2" s="21">
        <v>184</v>
      </c>
      <c r="D2" s="21">
        <v>476.01</v>
      </c>
      <c r="E2" s="21"/>
      <c r="F2" s="223"/>
      <c r="G2" s="14"/>
      <c r="H2" s="14"/>
      <c r="I2" s="14"/>
      <c r="J2" s="14"/>
      <c r="K2" s="14"/>
    </row>
    <row r="3" spans="1:11" x14ac:dyDescent="0.25">
      <c r="A3" s="20">
        <v>44502</v>
      </c>
      <c r="B3" s="21" t="s">
        <v>10087</v>
      </c>
      <c r="C3" s="21">
        <v>40</v>
      </c>
      <c r="D3" s="21">
        <v>134.32</v>
      </c>
      <c r="E3" s="21"/>
      <c r="F3" s="224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20">
        <v>44502</v>
      </c>
      <c r="B4" s="21" t="s">
        <v>10088</v>
      </c>
      <c r="C4" s="21">
        <v>25</v>
      </c>
      <c r="D4" s="21">
        <v>67.16</v>
      </c>
      <c r="E4" s="21"/>
      <c r="F4" s="225"/>
      <c r="G4" s="635" t="s">
        <v>9</v>
      </c>
      <c r="H4" s="636"/>
      <c r="I4" s="9">
        <f>SUM(C2:C589)</f>
        <v>110535</v>
      </c>
      <c r="J4" s="9">
        <f>D615/1.23</f>
        <v>35560.186991869945</v>
      </c>
      <c r="K4" s="9">
        <f>SUM(E2:E589)</f>
        <v>212089.48000000019</v>
      </c>
    </row>
    <row r="5" spans="1:11" x14ac:dyDescent="0.25">
      <c r="A5" s="20">
        <v>44502</v>
      </c>
      <c r="B5" s="21" t="s">
        <v>10089</v>
      </c>
      <c r="C5" s="21">
        <v>18</v>
      </c>
      <c r="D5" s="21"/>
      <c r="E5" s="21">
        <v>51.7</v>
      </c>
      <c r="F5" s="224"/>
      <c r="G5" s="633" t="s">
        <v>10</v>
      </c>
      <c r="H5" s="633"/>
      <c r="I5" s="9">
        <f>K4+J4</f>
        <v>247649.66699187012</v>
      </c>
      <c r="J5" s="14"/>
      <c r="K5" s="14"/>
    </row>
    <row r="6" spans="1:11" x14ac:dyDescent="0.25">
      <c r="A6" s="20">
        <v>44502</v>
      </c>
      <c r="B6" s="21" t="s">
        <v>10090</v>
      </c>
      <c r="C6" s="21">
        <v>59</v>
      </c>
      <c r="D6" s="21">
        <v>173.43</v>
      </c>
      <c r="E6" s="21"/>
      <c r="F6" s="224"/>
      <c r="G6" s="633" t="s">
        <v>11</v>
      </c>
      <c r="H6" s="633"/>
      <c r="I6" s="226">
        <f>I4/I5</f>
        <v>0.44633615438549595</v>
      </c>
      <c r="J6" s="14"/>
      <c r="K6" s="14"/>
    </row>
    <row r="7" spans="1:11" x14ac:dyDescent="0.25">
      <c r="A7" s="20">
        <v>44502</v>
      </c>
      <c r="B7" s="21" t="s">
        <v>10093</v>
      </c>
      <c r="C7" s="21">
        <v>112</v>
      </c>
      <c r="D7" s="21"/>
      <c r="E7" s="21">
        <v>277.3</v>
      </c>
      <c r="F7" s="225"/>
      <c r="G7" s="641"/>
      <c r="H7" s="641"/>
      <c r="I7" s="12"/>
      <c r="K7" s="14"/>
    </row>
    <row r="8" spans="1:11" x14ac:dyDescent="0.25">
      <c r="A8" s="20">
        <v>44502</v>
      </c>
      <c r="B8" s="21" t="s">
        <v>10094</v>
      </c>
      <c r="C8" s="21">
        <v>382</v>
      </c>
      <c r="D8" s="21"/>
      <c r="E8" s="21">
        <v>879.8</v>
      </c>
      <c r="F8" s="224"/>
      <c r="K8" s="14"/>
    </row>
    <row r="9" spans="1:11" x14ac:dyDescent="0.25">
      <c r="A9" s="20">
        <v>44502</v>
      </c>
      <c r="B9" s="21" t="s">
        <v>10095</v>
      </c>
      <c r="C9" s="21">
        <v>91</v>
      </c>
      <c r="D9" s="21"/>
      <c r="E9" s="21">
        <v>197.4</v>
      </c>
      <c r="F9" s="224"/>
      <c r="I9" s="227"/>
      <c r="J9" s="228"/>
      <c r="K9" s="14"/>
    </row>
    <row r="10" spans="1:11" x14ac:dyDescent="0.25">
      <c r="A10" s="20">
        <v>44502</v>
      </c>
      <c r="B10" s="21" t="s">
        <v>10096</v>
      </c>
      <c r="C10" s="21">
        <v>17</v>
      </c>
      <c r="D10" s="21"/>
      <c r="E10" s="21">
        <v>39</v>
      </c>
      <c r="F10" s="224"/>
      <c r="G10" s="14"/>
      <c r="H10" s="14"/>
      <c r="I10" s="140"/>
      <c r="J10" s="14"/>
      <c r="K10" s="14"/>
    </row>
    <row r="11" spans="1:11" x14ac:dyDescent="0.25">
      <c r="A11" s="20">
        <v>44502</v>
      </c>
      <c r="B11" s="21" t="s">
        <v>10097</v>
      </c>
      <c r="C11" s="21">
        <v>160</v>
      </c>
      <c r="D11" s="21"/>
      <c r="E11" s="21">
        <v>436.8</v>
      </c>
      <c r="F11" s="229"/>
      <c r="H11" s="14"/>
      <c r="I11" s="230"/>
      <c r="J11" s="14"/>
      <c r="K11" s="14"/>
    </row>
    <row r="12" spans="1:11" x14ac:dyDescent="0.25">
      <c r="A12" s="20">
        <v>44502</v>
      </c>
      <c r="B12" s="21" t="s">
        <v>10098</v>
      </c>
      <c r="C12" s="21">
        <v>35</v>
      </c>
      <c r="D12" s="21"/>
      <c r="E12" s="21">
        <v>75.2</v>
      </c>
      <c r="F12" s="225"/>
      <c r="G12" s="232"/>
      <c r="H12" s="233"/>
      <c r="I12" s="211"/>
      <c r="J12" s="232"/>
      <c r="K12" s="232"/>
    </row>
    <row r="13" spans="1:11" s="233" customFormat="1" x14ac:dyDescent="0.25">
      <c r="A13" s="20">
        <v>44502</v>
      </c>
      <c r="B13" s="21" t="s">
        <v>10101</v>
      </c>
      <c r="C13" s="21">
        <v>10</v>
      </c>
      <c r="D13" s="21"/>
      <c r="E13" s="21">
        <v>47</v>
      </c>
      <c r="F13" s="224"/>
      <c r="G13" s="14"/>
      <c r="H13" s="231"/>
      <c r="I13" s="125"/>
      <c r="J13" s="14"/>
      <c r="K13" s="14"/>
    </row>
    <row r="14" spans="1:11" x14ac:dyDescent="0.25">
      <c r="A14" s="20">
        <v>44502</v>
      </c>
      <c r="B14" s="21" t="s">
        <v>10102</v>
      </c>
      <c r="C14" s="21">
        <v>660</v>
      </c>
      <c r="D14" s="21"/>
      <c r="E14" s="60">
        <v>1333.8</v>
      </c>
      <c r="F14" s="225"/>
      <c r="G14" s="14"/>
      <c r="I14" s="125"/>
      <c r="J14" s="235"/>
      <c r="K14" s="14"/>
    </row>
    <row r="15" spans="1:11" x14ac:dyDescent="0.25">
      <c r="A15" s="20">
        <v>44502</v>
      </c>
      <c r="B15" s="21" t="s">
        <v>10103</v>
      </c>
      <c r="C15" s="21">
        <v>73</v>
      </c>
      <c r="D15" s="21"/>
      <c r="E15" s="21">
        <v>144.30000000000001</v>
      </c>
      <c r="F15" s="234"/>
      <c r="I15" s="140"/>
    </row>
    <row r="16" spans="1:11" x14ac:dyDescent="0.25">
      <c r="A16" s="20">
        <v>44502</v>
      </c>
      <c r="B16" s="21" t="s">
        <v>10105</v>
      </c>
      <c r="C16" s="21">
        <v>130</v>
      </c>
      <c r="D16" s="21"/>
      <c r="E16" s="21">
        <v>288.60000000000002</v>
      </c>
      <c r="F16" s="234"/>
      <c r="I16" s="140"/>
    </row>
    <row r="17" spans="1:11" x14ac:dyDescent="0.25">
      <c r="A17" s="20">
        <v>44502</v>
      </c>
      <c r="B17" s="21" t="s">
        <v>10106</v>
      </c>
      <c r="C17" s="21">
        <v>70</v>
      </c>
      <c r="D17" s="21"/>
      <c r="E17" s="21">
        <v>117.6</v>
      </c>
      <c r="F17" s="224"/>
      <c r="G17" s="4"/>
      <c r="H17" s="14"/>
      <c r="I17" s="235"/>
      <c r="J17" s="14"/>
      <c r="K17" s="14"/>
    </row>
    <row r="18" spans="1:11" x14ac:dyDescent="0.25">
      <c r="A18" s="20">
        <v>44502</v>
      </c>
      <c r="B18" s="21" t="s">
        <v>10108</v>
      </c>
      <c r="C18" s="21">
        <v>74</v>
      </c>
      <c r="D18" s="21">
        <v>144.65</v>
      </c>
      <c r="E18" s="21"/>
      <c r="F18" s="224"/>
      <c r="G18" s="4"/>
      <c r="H18" s="14"/>
      <c r="I18" s="14"/>
      <c r="J18" s="14"/>
      <c r="K18" s="14"/>
    </row>
    <row r="19" spans="1:11" x14ac:dyDescent="0.25">
      <c r="A19" s="20">
        <v>44502</v>
      </c>
      <c r="B19" s="21" t="s">
        <v>10109</v>
      </c>
      <c r="C19" s="21">
        <v>24</v>
      </c>
      <c r="D19" s="21">
        <v>62.36</v>
      </c>
      <c r="E19" s="21"/>
      <c r="F19" s="224"/>
      <c r="G19" s="4"/>
      <c r="H19" s="14"/>
      <c r="I19" s="14"/>
      <c r="J19" s="14"/>
      <c r="K19" s="14"/>
    </row>
    <row r="20" spans="1:11" x14ac:dyDescent="0.25">
      <c r="A20" s="20">
        <v>44502</v>
      </c>
      <c r="B20" s="21" t="s">
        <v>10110</v>
      </c>
      <c r="C20" s="21">
        <v>70</v>
      </c>
      <c r="D20" s="21"/>
      <c r="E20" s="21">
        <v>131.6</v>
      </c>
      <c r="F20" s="224"/>
      <c r="G20" s="196"/>
      <c r="H20" s="222"/>
      <c r="I20" s="14"/>
      <c r="J20" s="14"/>
      <c r="K20" s="14"/>
    </row>
    <row r="21" spans="1:11" x14ac:dyDescent="0.25">
      <c r="A21" s="20">
        <v>44502</v>
      </c>
      <c r="B21" s="21" t="s">
        <v>10112</v>
      </c>
      <c r="C21" s="21">
        <v>100</v>
      </c>
      <c r="D21" s="21"/>
      <c r="E21" s="21">
        <v>216.2</v>
      </c>
      <c r="F21" s="224"/>
      <c r="G21" s="4"/>
      <c r="H21" s="14"/>
      <c r="I21" s="14"/>
      <c r="J21" s="14"/>
      <c r="K21" s="14"/>
    </row>
    <row r="22" spans="1:11" x14ac:dyDescent="0.25">
      <c r="A22" s="20">
        <v>44502</v>
      </c>
      <c r="B22" s="21" t="s">
        <v>10113</v>
      </c>
      <c r="C22" s="21">
        <v>35</v>
      </c>
      <c r="D22" s="21">
        <v>86.35</v>
      </c>
      <c r="E22" s="21"/>
      <c r="F22" s="224"/>
      <c r="G22" s="4"/>
      <c r="H22" s="14"/>
      <c r="I22" s="14"/>
      <c r="J22" s="14"/>
      <c r="K22" s="14"/>
    </row>
    <row r="23" spans="1:11" x14ac:dyDescent="0.25">
      <c r="A23" s="20">
        <v>44502</v>
      </c>
      <c r="B23" s="21" t="s">
        <v>10114</v>
      </c>
      <c r="C23" s="21">
        <v>20</v>
      </c>
      <c r="D23" s="21"/>
      <c r="E23" s="21">
        <v>47</v>
      </c>
      <c r="F23" s="229"/>
      <c r="G23" s="4"/>
      <c r="H23" s="14"/>
      <c r="I23" s="14"/>
      <c r="J23" s="14"/>
      <c r="K23" s="14"/>
    </row>
    <row r="24" spans="1:11" x14ac:dyDescent="0.25">
      <c r="A24" s="20">
        <v>44502</v>
      </c>
      <c r="B24" s="21" t="s">
        <v>10115</v>
      </c>
      <c r="C24" s="21">
        <v>341</v>
      </c>
      <c r="D24" s="21"/>
      <c r="E24" s="21">
        <v>678.6</v>
      </c>
      <c r="F24" s="225"/>
      <c r="G24" s="14"/>
      <c r="H24" s="14"/>
      <c r="I24" s="14"/>
      <c r="J24" s="14"/>
      <c r="K24" s="14"/>
    </row>
    <row r="25" spans="1:11" x14ac:dyDescent="0.25">
      <c r="A25" s="20">
        <v>44502</v>
      </c>
      <c r="B25" s="21" t="s">
        <v>10116</v>
      </c>
      <c r="C25" s="21">
        <v>25</v>
      </c>
      <c r="D25" s="21">
        <v>67.16</v>
      </c>
      <c r="E25" s="21"/>
      <c r="F25" s="224"/>
      <c r="G25" s="14"/>
      <c r="H25" s="14"/>
      <c r="I25" s="14"/>
      <c r="J25" s="14"/>
      <c r="K25" s="14"/>
    </row>
    <row r="26" spans="1:11" x14ac:dyDescent="0.25">
      <c r="A26" s="20">
        <v>44502</v>
      </c>
      <c r="B26" s="21" t="s">
        <v>10117</v>
      </c>
      <c r="C26" s="21">
        <v>25</v>
      </c>
      <c r="D26" s="21"/>
      <c r="E26" s="21">
        <v>72.58</v>
      </c>
      <c r="F26" s="225"/>
      <c r="G26" s="14"/>
      <c r="H26" s="14"/>
      <c r="I26" s="14"/>
      <c r="J26" s="14"/>
      <c r="K26" s="14"/>
    </row>
    <row r="27" spans="1:11" x14ac:dyDescent="0.25">
      <c r="A27" s="20">
        <v>44502</v>
      </c>
      <c r="B27" s="21" t="s">
        <v>10118</v>
      </c>
      <c r="C27" s="21">
        <v>29</v>
      </c>
      <c r="D27" s="21"/>
      <c r="E27" s="21">
        <v>53</v>
      </c>
      <c r="F27" s="234"/>
      <c r="G27" s="14"/>
      <c r="H27" s="14"/>
      <c r="I27" s="14"/>
      <c r="J27" s="14"/>
      <c r="K27" s="14"/>
    </row>
    <row r="28" spans="1:11" x14ac:dyDescent="0.25">
      <c r="A28" s="20">
        <v>44502</v>
      </c>
      <c r="B28" s="21" t="s">
        <v>10119</v>
      </c>
      <c r="C28" s="21">
        <v>952</v>
      </c>
      <c r="D28" s="60">
        <v>2555.29</v>
      </c>
      <c r="E28" s="60"/>
      <c r="F28" s="224"/>
      <c r="G28" s="14"/>
      <c r="H28" s="14"/>
      <c r="I28" s="14"/>
      <c r="J28" s="14"/>
      <c r="K28" s="14"/>
    </row>
    <row r="29" spans="1:11" x14ac:dyDescent="0.25">
      <c r="A29" s="20">
        <v>44502</v>
      </c>
      <c r="B29" s="21" t="s">
        <v>10120</v>
      </c>
      <c r="C29" s="21">
        <v>195</v>
      </c>
      <c r="D29" s="21"/>
      <c r="E29" s="21">
        <v>390</v>
      </c>
      <c r="F29" s="224"/>
      <c r="G29" s="14"/>
      <c r="H29" s="14"/>
      <c r="I29" s="14"/>
      <c r="J29" s="14"/>
      <c r="K29" s="14"/>
    </row>
    <row r="30" spans="1:11" x14ac:dyDescent="0.25">
      <c r="A30" s="20">
        <v>44502</v>
      </c>
      <c r="B30" s="21" t="s">
        <v>10121</v>
      </c>
      <c r="C30" s="21">
        <v>16</v>
      </c>
      <c r="D30" s="21"/>
      <c r="E30" s="21">
        <v>47</v>
      </c>
      <c r="F30" s="225"/>
      <c r="G30" s="14"/>
      <c r="H30" s="14"/>
      <c r="I30" s="14"/>
      <c r="J30" s="14"/>
      <c r="K30" s="14"/>
    </row>
    <row r="31" spans="1:11" x14ac:dyDescent="0.25">
      <c r="A31" s="20">
        <v>44502</v>
      </c>
      <c r="B31" s="21" t="s">
        <v>10122</v>
      </c>
      <c r="C31" s="21">
        <v>197</v>
      </c>
      <c r="D31" s="21"/>
      <c r="E31" s="21">
        <v>374.4</v>
      </c>
      <c r="F31" s="224"/>
      <c r="G31" s="14"/>
      <c r="H31" s="14"/>
      <c r="I31" s="14"/>
      <c r="J31" s="14"/>
      <c r="K31" s="14"/>
    </row>
    <row r="32" spans="1:11" x14ac:dyDescent="0.25">
      <c r="A32" s="20">
        <v>44502</v>
      </c>
      <c r="B32" s="21" t="s">
        <v>10123</v>
      </c>
      <c r="C32" s="21">
        <v>210</v>
      </c>
      <c r="D32" s="21"/>
      <c r="E32" s="21">
        <v>401.7</v>
      </c>
      <c r="F32" s="229"/>
      <c r="G32" s="14"/>
      <c r="H32" s="14"/>
      <c r="I32" s="14"/>
      <c r="J32" s="14"/>
      <c r="K32" s="14"/>
    </row>
    <row r="33" spans="1:11" x14ac:dyDescent="0.25">
      <c r="A33" s="20">
        <v>44502</v>
      </c>
      <c r="B33" s="21" t="s">
        <v>10125</v>
      </c>
      <c r="C33" s="21">
        <v>42</v>
      </c>
      <c r="D33" s="21">
        <v>100.74</v>
      </c>
      <c r="E33" s="21"/>
      <c r="F33" s="229"/>
      <c r="G33" s="14"/>
      <c r="H33" s="14"/>
      <c r="I33" s="14"/>
      <c r="J33" s="14"/>
      <c r="K33" s="14"/>
    </row>
    <row r="34" spans="1:11" x14ac:dyDescent="0.25">
      <c r="A34" s="20">
        <v>44502</v>
      </c>
      <c r="B34" s="21" t="s">
        <v>10126</v>
      </c>
      <c r="C34" s="21">
        <v>49</v>
      </c>
      <c r="D34" s="21"/>
      <c r="E34" s="21">
        <v>131.96</v>
      </c>
      <c r="F34" s="229"/>
      <c r="G34" s="14"/>
      <c r="H34" s="14"/>
      <c r="I34" s="236"/>
      <c r="J34" s="14"/>
      <c r="K34" s="14"/>
    </row>
    <row r="35" spans="1:11" x14ac:dyDescent="0.25">
      <c r="A35" s="20">
        <v>44503</v>
      </c>
      <c r="B35" s="21" t="s">
        <v>10127</v>
      </c>
      <c r="C35" s="21">
        <v>132</v>
      </c>
      <c r="D35" s="21"/>
      <c r="E35" s="21">
        <v>379.6</v>
      </c>
      <c r="F35" s="225"/>
      <c r="G35" s="14"/>
      <c r="H35" s="14"/>
      <c r="I35" s="14"/>
      <c r="J35" s="14"/>
      <c r="K35" s="14"/>
    </row>
    <row r="36" spans="1:11" x14ac:dyDescent="0.25">
      <c r="A36" s="20">
        <v>44503</v>
      </c>
      <c r="B36" s="21" t="s">
        <v>10128</v>
      </c>
      <c r="C36" s="21">
        <v>35</v>
      </c>
      <c r="D36" s="21">
        <v>104.06</v>
      </c>
      <c r="E36" s="21"/>
      <c r="F36" s="234"/>
      <c r="G36" s="14"/>
      <c r="H36" s="14"/>
      <c r="I36" s="14"/>
      <c r="J36" s="14"/>
      <c r="K36" s="14"/>
    </row>
    <row r="37" spans="1:11" x14ac:dyDescent="0.25">
      <c r="A37" s="20">
        <v>44503</v>
      </c>
      <c r="B37" s="21" t="s">
        <v>10129</v>
      </c>
      <c r="C37" s="21">
        <v>70</v>
      </c>
      <c r="D37" s="21"/>
      <c r="E37" s="21">
        <v>174.4</v>
      </c>
      <c r="F37" s="234"/>
      <c r="G37" s="14"/>
      <c r="H37" s="14"/>
      <c r="I37" s="14"/>
      <c r="J37" s="14"/>
      <c r="K37" s="14"/>
    </row>
    <row r="38" spans="1:11" x14ac:dyDescent="0.25">
      <c r="A38" s="20">
        <v>44503</v>
      </c>
      <c r="B38" s="21" t="s">
        <v>10130</v>
      </c>
      <c r="C38" s="21">
        <v>53</v>
      </c>
      <c r="D38" s="21"/>
      <c r="E38" s="21">
        <v>94.14</v>
      </c>
      <c r="F38" s="234"/>
      <c r="G38" s="14"/>
      <c r="H38" s="14"/>
      <c r="I38" s="14"/>
      <c r="J38" s="14"/>
      <c r="K38" s="14"/>
    </row>
    <row r="39" spans="1:11" x14ac:dyDescent="0.25">
      <c r="A39" s="20">
        <v>44503</v>
      </c>
      <c r="B39" s="21" t="s">
        <v>10131</v>
      </c>
      <c r="C39" s="21">
        <v>25</v>
      </c>
      <c r="D39" s="21">
        <v>93.85</v>
      </c>
      <c r="E39" s="21"/>
      <c r="F39" s="234"/>
      <c r="G39" s="14"/>
      <c r="H39" s="14"/>
      <c r="I39" s="14"/>
      <c r="J39" s="14"/>
      <c r="K39" s="14"/>
    </row>
    <row r="40" spans="1:11" x14ac:dyDescent="0.25">
      <c r="A40" s="20">
        <v>44503</v>
      </c>
      <c r="B40" s="21" t="s">
        <v>10132</v>
      </c>
      <c r="C40" s="21">
        <v>25</v>
      </c>
      <c r="D40" s="21"/>
      <c r="E40" s="21">
        <v>54.6</v>
      </c>
      <c r="F40" s="224"/>
      <c r="G40" s="14"/>
      <c r="H40" s="14"/>
      <c r="I40" s="14"/>
      <c r="J40" s="14"/>
      <c r="K40" s="14"/>
    </row>
    <row r="41" spans="1:11" x14ac:dyDescent="0.25">
      <c r="A41" s="20">
        <v>44503</v>
      </c>
      <c r="B41" s="21" t="s">
        <v>10133</v>
      </c>
      <c r="C41" s="21">
        <v>550</v>
      </c>
      <c r="D41" s="21"/>
      <c r="E41" s="21">
        <v>970.71</v>
      </c>
      <c r="F41" s="14"/>
      <c r="G41" s="14"/>
      <c r="H41" s="14"/>
      <c r="I41" s="14"/>
      <c r="J41" s="14"/>
      <c r="K41" s="14"/>
    </row>
    <row r="42" spans="1:11" x14ac:dyDescent="0.25">
      <c r="A42" s="20">
        <v>44503</v>
      </c>
      <c r="B42" s="21" t="s">
        <v>10134</v>
      </c>
      <c r="C42" s="21">
        <v>230</v>
      </c>
      <c r="D42" s="21"/>
      <c r="E42" s="21">
        <v>471.9</v>
      </c>
      <c r="F42" s="14"/>
      <c r="G42" s="14"/>
      <c r="H42" s="14"/>
      <c r="I42" s="14"/>
      <c r="J42" s="14"/>
      <c r="K42" s="14"/>
    </row>
    <row r="43" spans="1:11" x14ac:dyDescent="0.25">
      <c r="A43" s="20">
        <v>44503</v>
      </c>
      <c r="B43" s="21" t="s">
        <v>10135</v>
      </c>
      <c r="C43" s="21">
        <v>130</v>
      </c>
      <c r="D43" s="21"/>
      <c r="E43" s="21">
        <v>253.78</v>
      </c>
      <c r="F43" s="14"/>
      <c r="G43" s="14"/>
      <c r="H43" s="14"/>
      <c r="I43" s="14"/>
      <c r="J43" s="14"/>
      <c r="K43" s="14"/>
    </row>
    <row r="44" spans="1:11" x14ac:dyDescent="0.25">
      <c r="A44" s="20">
        <v>44503</v>
      </c>
      <c r="B44" s="21" t="s">
        <v>10137</v>
      </c>
      <c r="C44" s="21">
        <v>1320</v>
      </c>
      <c r="D44" s="21"/>
      <c r="E44" s="60">
        <v>2391.66</v>
      </c>
      <c r="F44" s="14"/>
      <c r="H44" s="14"/>
      <c r="I44" s="14"/>
      <c r="J44" s="14"/>
      <c r="K44" s="14"/>
    </row>
    <row r="45" spans="1:11" x14ac:dyDescent="0.25">
      <c r="A45" s="20">
        <v>44503</v>
      </c>
      <c r="B45" s="21" t="s">
        <v>10138</v>
      </c>
      <c r="C45" s="21">
        <v>16</v>
      </c>
      <c r="D45" s="21">
        <v>57.81</v>
      </c>
      <c r="E45" s="21"/>
      <c r="F45" s="23"/>
      <c r="H45" s="14"/>
      <c r="I45" s="14"/>
      <c r="J45" s="14"/>
      <c r="K45" s="14"/>
    </row>
    <row r="46" spans="1:11" x14ac:dyDescent="0.25">
      <c r="A46" s="20">
        <v>44503</v>
      </c>
      <c r="B46" s="21" t="s">
        <v>10139</v>
      </c>
      <c r="C46" s="21">
        <v>185</v>
      </c>
      <c r="D46" s="21"/>
      <c r="E46" s="21">
        <v>412.3</v>
      </c>
      <c r="F46" s="23"/>
      <c r="G46" s="14"/>
      <c r="H46" s="14"/>
      <c r="I46" s="14"/>
      <c r="J46" s="14"/>
      <c r="K46" s="14"/>
    </row>
    <row r="47" spans="1:11" x14ac:dyDescent="0.25">
      <c r="A47" s="20">
        <v>44503</v>
      </c>
      <c r="B47" s="21" t="s">
        <v>10140</v>
      </c>
      <c r="C47" s="21">
        <v>180</v>
      </c>
      <c r="D47" s="21"/>
      <c r="E47" s="21">
        <v>358.8</v>
      </c>
      <c r="F47" s="14"/>
      <c r="G47" s="14"/>
      <c r="H47" s="14"/>
      <c r="I47" s="14"/>
      <c r="J47" s="14"/>
      <c r="K47" s="14"/>
    </row>
    <row r="48" spans="1:11" x14ac:dyDescent="0.25">
      <c r="A48" s="20">
        <v>44503</v>
      </c>
      <c r="B48" s="21" t="s">
        <v>10141</v>
      </c>
      <c r="C48" s="21">
        <v>123</v>
      </c>
      <c r="D48" s="21"/>
      <c r="E48" s="21">
        <v>245.7</v>
      </c>
      <c r="F48" s="14"/>
      <c r="G48" s="14"/>
      <c r="H48" s="14"/>
      <c r="I48" s="14"/>
      <c r="J48" s="14"/>
      <c r="K48" s="14"/>
    </row>
    <row r="49" spans="1:11" x14ac:dyDescent="0.25">
      <c r="A49" s="20">
        <v>44503</v>
      </c>
      <c r="B49" s="21" t="s">
        <v>10142</v>
      </c>
      <c r="C49" s="21">
        <v>54</v>
      </c>
      <c r="D49" s="21"/>
      <c r="E49" s="21">
        <v>109.2</v>
      </c>
      <c r="F49" s="14"/>
      <c r="G49" s="14"/>
      <c r="H49" s="14"/>
      <c r="I49" s="14"/>
      <c r="J49" s="14"/>
      <c r="K49" s="14"/>
    </row>
    <row r="50" spans="1:11" x14ac:dyDescent="0.25">
      <c r="A50" s="20">
        <v>44503</v>
      </c>
      <c r="B50" s="21" t="s">
        <v>10143</v>
      </c>
      <c r="C50" s="21">
        <v>50</v>
      </c>
      <c r="D50" s="21"/>
      <c r="E50" s="21">
        <v>131.6</v>
      </c>
      <c r="F50" s="14"/>
      <c r="G50" s="14"/>
      <c r="H50" s="14"/>
      <c r="I50" s="14"/>
      <c r="J50" s="14"/>
      <c r="K50" s="14"/>
    </row>
    <row r="51" spans="1:11" x14ac:dyDescent="0.25">
      <c r="A51" s="20">
        <v>44503</v>
      </c>
      <c r="B51" s="21" t="s">
        <v>10144</v>
      </c>
      <c r="C51" s="21">
        <v>100</v>
      </c>
      <c r="D51" s="21"/>
      <c r="E51" s="21">
        <v>134.4</v>
      </c>
      <c r="F51" s="14"/>
      <c r="G51" s="14"/>
      <c r="H51" s="14"/>
      <c r="I51" s="14"/>
      <c r="J51" s="14"/>
      <c r="K51" s="14"/>
    </row>
    <row r="52" spans="1:11" x14ac:dyDescent="0.25">
      <c r="A52" s="20">
        <v>44503</v>
      </c>
      <c r="B52" s="21" t="s">
        <v>10145</v>
      </c>
      <c r="C52" s="21">
        <v>35</v>
      </c>
      <c r="D52" s="21">
        <v>100.74</v>
      </c>
      <c r="E52" s="21"/>
      <c r="F52" s="14"/>
      <c r="G52" s="14"/>
      <c r="H52" s="14"/>
      <c r="I52" s="14"/>
      <c r="J52" s="14"/>
      <c r="K52" s="14"/>
    </row>
    <row r="53" spans="1:11" x14ac:dyDescent="0.25">
      <c r="A53" s="20">
        <v>44503</v>
      </c>
      <c r="B53" s="21" t="s">
        <v>10146</v>
      </c>
      <c r="C53" s="21">
        <v>19</v>
      </c>
      <c r="D53" s="21">
        <v>67.040000000000006</v>
      </c>
      <c r="E53" s="21"/>
      <c r="F53" s="14"/>
      <c r="G53" s="14"/>
      <c r="H53" s="14"/>
      <c r="I53" s="14"/>
      <c r="J53" s="14"/>
      <c r="K53" s="14"/>
    </row>
    <row r="54" spans="1:11" x14ac:dyDescent="0.25">
      <c r="A54" s="20">
        <v>44503</v>
      </c>
      <c r="B54" s="21" t="s">
        <v>10148</v>
      </c>
      <c r="C54" s="21">
        <v>360</v>
      </c>
      <c r="D54" s="21">
        <v>1208.8399999999999</v>
      </c>
      <c r="E54" s="21"/>
      <c r="F54" s="14"/>
      <c r="G54" s="14"/>
      <c r="H54" s="14"/>
      <c r="I54" s="14"/>
      <c r="J54" s="14"/>
      <c r="K54" s="14"/>
    </row>
    <row r="55" spans="1:11" x14ac:dyDescent="0.25">
      <c r="A55" s="20">
        <v>44503</v>
      </c>
      <c r="B55" s="21" t="s">
        <v>10149</v>
      </c>
      <c r="C55" s="21">
        <v>18</v>
      </c>
      <c r="D55" s="21"/>
      <c r="E55" s="21">
        <v>39</v>
      </c>
      <c r="F55" s="14"/>
      <c r="G55" s="14"/>
      <c r="H55" s="14"/>
      <c r="I55" s="14"/>
      <c r="J55" s="14"/>
      <c r="K55" s="14"/>
    </row>
    <row r="56" spans="1:11" x14ac:dyDescent="0.25">
      <c r="A56" s="20">
        <v>44503</v>
      </c>
      <c r="B56" s="21" t="s">
        <v>10150</v>
      </c>
      <c r="C56" s="21">
        <v>23</v>
      </c>
      <c r="D56" s="21"/>
      <c r="E56" s="21">
        <v>94.6</v>
      </c>
      <c r="F56" s="14"/>
      <c r="G56" s="14"/>
      <c r="H56" s="14"/>
      <c r="I56" s="14"/>
      <c r="J56" s="14"/>
      <c r="K56" s="14"/>
    </row>
    <row r="57" spans="1:11" x14ac:dyDescent="0.25">
      <c r="A57" s="20">
        <v>44503</v>
      </c>
      <c r="B57" s="21" t="s">
        <v>10151</v>
      </c>
      <c r="C57" s="21">
        <v>30</v>
      </c>
      <c r="D57" s="21"/>
      <c r="E57" s="21">
        <v>62.4</v>
      </c>
      <c r="F57" s="14"/>
      <c r="G57" s="14"/>
      <c r="H57" s="14"/>
      <c r="I57" s="14"/>
      <c r="J57" s="14"/>
      <c r="K57" s="14"/>
    </row>
    <row r="58" spans="1:11" x14ac:dyDescent="0.25">
      <c r="A58" s="20">
        <v>44503</v>
      </c>
      <c r="B58" s="21" t="s">
        <v>10152</v>
      </c>
      <c r="C58" s="21">
        <v>40</v>
      </c>
      <c r="D58" s="21"/>
      <c r="E58" s="21">
        <v>78</v>
      </c>
      <c r="F58" s="14"/>
      <c r="G58" s="14"/>
      <c r="H58" s="14"/>
      <c r="I58" s="14"/>
      <c r="J58" s="14"/>
      <c r="K58" s="14"/>
    </row>
    <row r="59" spans="1:11" x14ac:dyDescent="0.25">
      <c r="A59" s="20">
        <v>44503</v>
      </c>
      <c r="B59" s="21" t="s">
        <v>10153</v>
      </c>
      <c r="C59" s="21">
        <v>70</v>
      </c>
      <c r="D59" s="21">
        <v>214.51</v>
      </c>
      <c r="E59" s="21"/>
      <c r="F59" s="14"/>
      <c r="G59" s="14"/>
      <c r="H59" s="14"/>
      <c r="I59" s="14"/>
      <c r="J59" s="14"/>
      <c r="K59" s="14"/>
    </row>
    <row r="60" spans="1:11" x14ac:dyDescent="0.25">
      <c r="A60" s="20">
        <v>44503</v>
      </c>
      <c r="B60" s="21" t="s">
        <v>10155</v>
      </c>
      <c r="C60" s="21">
        <v>21</v>
      </c>
      <c r="D60" s="21">
        <v>47.97</v>
      </c>
      <c r="E60" s="21"/>
      <c r="F60" s="14"/>
      <c r="G60" s="14"/>
      <c r="H60" s="14"/>
      <c r="I60" s="14"/>
      <c r="J60" s="14"/>
      <c r="K60" s="14"/>
    </row>
    <row r="61" spans="1:11" x14ac:dyDescent="0.25">
      <c r="A61" s="20">
        <v>44503</v>
      </c>
      <c r="B61" s="21" t="s">
        <v>10156</v>
      </c>
      <c r="C61" s="21">
        <v>40</v>
      </c>
      <c r="D61" s="21">
        <v>100.74</v>
      </c>
      <c r="E61" s="21"/>
      <c r="F61" s="14"/>
      <c r="G61" s="14"/>
      <c r="H61" s="14"/>
      <c r="I61" s="14"/>
      <c r="J61" s="14"/>
      <c r="K61" s="14"/>
    </row>
    <row r="62" spans="1:11" x14ac:dyDescent="0.25">
      <c r="A62" s="20">
        <v>44504</v>
      </c>
      <c r="B62" s="21" t="s">
        <v>10157</v>
      </c>
      <c r="C62" s="21">
        <v>210</v>
      </c>
      <c r="D62" s="21">
        <v>479.82</v>
      </c>
      <c r="E62" s="21"/>
      <c r="F62" s="14"/>
      <c r="G62" s="14"/>
      <c r="H62" s="14"/>
      <c r="I62" s="14"/>
      <c r="J62" s="14"/>
      <c r="K62" s="14"/>
    </row>
    <row r="63" spans="1:11" x14ac:dyDescent="0.25">
      <c r="A63" s="20">
        <v>44504</v>
      </c>
      <c r="B63" s="21" t="s">
        <v>10158</v>
      </c>
      <c r="C63" s="21">
        <v>28</v>
      </c>
      <c r="D63" s="21">
        <v>57.56</v>
      </c>
      <c r="E63" s="21"/>
      <c r="F63" s="14"/>
      <c r="G63" s="14"/>
      <c r="H63" s="14"/>
      <c r="I63" s="14"/>
      <c r="J63" s="14"/>
      <c r="K63" s="14"/>
    </row>
    <row r="64" spans="1:11" x14ac:dyDescent="0.25">
      <c r="A64" s="20">
        <v>44504</v>
      </c>
      <c r="B64" s="21" t="s">
        <v>10159</v>
      </c>
      <c r="C64" s="21">
        <v>21</v>
      </c>
      <c r="D64" s="21"/>
      <c r="E64" s="21">
        <v>47</v>
      </c>
      <c r="F64" s="14"/>
      <c r="H64" s="14"/>
      <c r="I64" s="14"/>
      <c r="J64" s="14"/>
      <c r="K64" s="14"/>
    </row>
    <row r="65" spans="1:11" x14ac:dyDescent="0.25">
      <c r="A65" s="20">
        <v>44504</v>
      </c>
      <c r="B65" s="21" t="s">
        <v>10160</v>
      </c>
      <c r="C65" s="21">
        <v>53</v>
      </c>
      <c r="D65" s="21"/>
      <c r="E65" s="21">
        <v>105.3</v>
      </c>
      <c r="F65" s="23"/>
      <c r="H65" s="14"/>
      <c r="I65" s="14"/>
      <c r="J65" s="14"/>
      <c r="K65" s="14"/>
    </row>
    <row r="66" spans="1:11" x14ac:dyDescent="0.25">
      <c r="A66" s="20">
        <v>44504</v>
      </c>
      <c r="B66" s="21" t="s">
        <v>10162</v>
      </c>
      <c r="C66" s="21">
        <v>34</v>
      </c>
      <c r="D66" s="21">
        <v>86.35</v>
      </c>
      <c r="E66" s="21"/>
      <c r="F66" s="23"/>
      <c r="G66" s="14"/>
      <c r="H66" s="14"/>
      <c r="I66" s="14"/>
      <c r="J66" s="14"/>
      <c r="K66" s="14"/>
    </row>
    <row r="67" spans="1:11" x14ac:dyDescent="0.25">
      <c r="A67" s="20">
        <v>44504</v>
      </c>
      <c r="B67" s="21" t="s">
        <v>10164</v>
      </c>
      <c r="C67" s="21">
        <v>12</v>
      </c>
      <c r="D67" s="21"/>
      <c r="E67" s="21">
        <v>47</v>
      </c>
      <c r="F67" s="14"/>
      <c r="G67" s="14"/>
      <c r="H67" s="14"/>
      <c r="I67" s="14"/>
      <c r="J67" s="14"/>
      <c r="K67" s="14"/>
    </row>
    <row r="68" spans="1:11" x14ac:dyDescent="0.25">
      <c r="A68" s="20">
        <v>44504</v>
      </c>
      <c r="B68" s="21" t="s">
        <v>10165</v>
      </c>
      <c r="C68" s="21">
        <v>72</v>
      </c>
      <c r="D68" s="21"/>
      <c r="E68" s="21">
        <v>222.6</v>
      </c>
      <c r="F68" s="14"/>
      <c r="G68" s="14"/>
      <c r="H68" s="14"/>
      <c r="I68" s="14"/>
      <c r="J68" s="14"/>
      <c r="K68" s="14"/>
    </row>
    <row r="69" spans="1:11" x14ac:dyDescent="0.25">
      <c r="A69" s="20">
        <v>44504</v>
      </c>
      <c r="B69" s="21" t="s">
        <v>10166</v>
      </c>
      <c r="C69" s="21">
        <v>1313</v>
      </c>
      <c r="D69" s="21"/>
      <c r="E69" s="60">
        <v>2327.13</v>
      </c>
      <c r="F69" s="14"/>
      <c r="G69" s="14"/>
      <c r="H69" s="14"/>
      <c r="I69" s="14"/>
      <c r="J69" s="14"/>
      <c r="K69" s="14"/>
    </row>
    <row r="70" spans="1:11" x14ac:dyDescent="0.25">
      <c r="A70" s="20">
        <v>44504</v>
      </c>
      <c r="B70" s="21" t="s">
        <v>10167</v>
      </c>
      <c r="C70" s="21">
        <v>1253</v>
      </c>
      <c r="D70" s="21"/>
      <c r="E70" s="60">
        <v>4566.6000000000004</v>
      </c>
      <c r="F70" s="14"/>
      <c r="G70" s="14"/>
      <c r="H70" s="14"/>
      <c r="I70" s="14"/>
      <c r="J70" s="14"/>
      <c r="K70" s="14"/>
    </row>
    <row r="71" spans="1:11" x14ac:dyDescent="0.25">
      <c r="A71" s="20">
        <v>44504</v>
      </c>
      <c r="B71" s="21" t="s">
        <v>10168</v>
      </c>
      <c r="C71" s="21">
        <v>206</v>
      </c>
      <c r="D71" s="21"/>
      <c r="E71" s="21">
        <v>498.2</v>
      </c>
      <c r="F71" s="14"/>
      <c r="G71" s="14"/>
      <c r="H71" s="14"/>
      <c r="I71" s="14"/>
      <c r="J71" s="14"/>
      <c r="K71" s="14"/>
    </row>
    <row r="72" spans="1:11" x14ac:dyDescent="0.25">
      <c r="A72" s="20">
        <v>44504</v>
      </c>
      <c r="B72" s="21" t="s">
        <v>10169</v>
      </c>
      <c r="C72" s="21">
        <v>10</v>
      </c>
      <c r="D72" s="21"/>
      <c r="E72" s="21">
        <v>39</v>
      </c>
      <c r="F72" s="14"/>
      <c r="G72" s="14"/>
      <c r="H72" s="14"/>
      <c r="I72" s="14"/>
      <c r="J72" s="14"/>
      <c r="K72" s="14"/>
    </row>
    <row r="73" spans="1:11" x14ac:dyDescent="0.25">
      <c r="A73" s="20">
        <v>44504</v>
      </c>
      <c r="B73" s="21" t="s">
        <v>10170</v>
      </c>
      <c r="C73" s="21">
        <v>13</v>
      </c>
      <c r="D73" s="21">
        <v>47.97</v>
      </c>
      <c r="E73" s="21"/>
      <c r="F73" s="14"/>
      <c r="G73" s="14"/>
      <c r="H73" s="14"/>
      <c r="I73" s="14"/>
      <c r="J73" s="14"/>
      <c r="K73" s="14"/>
    </row>
    <row r="74" spans="1:11" x14ac:dyDescent="0.25">
      <c r="A74" s="20">
        <v>44504</v>
      </c>
      <c r="B74" s="21" t="s">
        <v>10171</v>
      </c>
      <c r="C74" s="21">
        <v>30</v>
      </c>
      <c r="D74" s="21">
        <v>67.16</v>
      </c>
      <c r="E74" s="21"/>
      <c r="F74" s="14"/>
      <c r="G74" s="14"/>
      <c r="H74" s="14"/>
      <c r="I74" s="14"/>
      <c r="J74" s="14"/>
      <c r="K74" s="14"/>
    </row>
    <row r="75" spans="1:11" x14ac:dyDescent="0.25">
      <c r="A75" s="20">
        <v>44504</v>
      </c>
      <c r="B75" s="21" t="s">
        <v>10172</v>
      </c>
      <c r="C75" s="21">
        <v>1131</v>
      </c>
      <c r="D75" s="21"/>
      <c r="E75" s="60">
        <v>2233.0100000000002</v>
      </c>
      <c r="F75" s="14"/>
      <c r="G75" s="14"/>
      <c r="H75" s="14"/>
      <c r="I75" s="14"/>
      <c r="J75" s="14"/>
      <c r="K75" s="14"/>
    </row>
    <row r="76" spans="1:11" x14ac:dyDescent="0.25">
      <c r="A76" s="20">
        <v>44504</v>
      </c>
      <c r="B76" s="21" t="s">
        <v>10173</v>
      </c>
      <c r="C76" s="21">
        <v>735</v>
      </c>
      <c r="D76" s="21"/>
      <c r="E76" s="60">
        <v>1878.68</v>
      </c>
      <c r="F76" s="14"/>
      <c r="G76" s="14"/>
      <c r="H76" s="14"/>
      <c r="I76" s="14"/>
      <c r="J76" s="14"/>
      <c r="K76" s="14"/>
    </row>
    <row r="77" spans="1:11" x14ac:dyDescent="0.25">
      <c r="A77" s="20">
        <v>44504</v>
      </c>
      <c r="B77" s="21" t="s">
        <v>10174</v>
      </c>
      <c r="C77" s="21">
        <v>42</v>
      </c>
      <c r="D77" s="21"/>
      <c r="E77" s="21">
        <v>89.3</v>
      </c>
      <c r="F77" s="14"/>
      <c r="G77" s="14"/>
      <c r="H77" s="237"/>
      <c r="I77" s="14"/>
      <c r="J77" s="14"/>
      <c r="K77" s="14"/>
    </row>
    <row r="78" spans="1:11" x14ac:dyDescent="0.25">
      <c r="A78" s="20">
        <v>44504</v>
      </c>
      <c r="B78" s="21" t="s">
        <v>10175</v>
      </c>
      <c r="C78" s="21">
        <v>155</v>
      </c>
      <c r="D78" s="21"/>
      <c r="E78" s="21">
        <v>335.4</v>
      </c>
      <c r="F78" s="14"/>
      <c r="G78" s="14"/>
      <c r="H78" s="14"/>
      <c r="I78" s="14"/>
      <c r="J78" s="14"/>
      <c r="K78" s="14"/>
    </row>
    <row r="79" spans="1:11" x14ac:dyDescent="0.25">
      <c r="A79" s="20">
        <v>44504</v>
      </c>
      <c r="B79" s="21" t="s">
        <v>10176</v>
      </c>
      <c r="C79" s="21">
        <v>99</v>
      </c>
      <c r="D79" s="21"/>
      <c r="E79" s="21">
        <v>257.39999999999998</v>
      </c>
      <c r="F79" s="14"/>
      <c r="G79" s="14"/>
      <c r="H79" s="14"/>
      <c r="I79" s="14"/>
      <c r="J79" s="14"/>
      <c r="K79" s="14"/>
    </row>
    <row r="80" spans="1:11" x14ac:dyDescent="0.25">
      <c r="A80" s="20">
        <v>44504</v>
      </c>
      <c r="B80" s="21" t="s">
        <v>10177</v>
      </c>
      <c r="C80" s="21">
        <v>46</v>
      </c>
      <c r="D80" s="21">
        <v>110.33</v>
      </c>
      <c r="E80" s="21"/>
      <c r="F80" s="14"/>
      <c r="G80" s="14"/>
      <c r="H80" s="14"/>
      <c r="I80" s="14"/>
      <c r="J80" s="14"/>
      <c r="K80" s="14"/>
    </row>
    <row r="81" spans="1:11" x14ac:dyDescent="0.25">
      <c r="A81" s="20">
        <v>44504</v>
      </c>
      <c r="B81" s="21" t="s">
        <v>10178</v>
      </c>
      <c r="C81" s="21">
        <v>556</v>
      </c>
      <c r="D81" s="21"/>
      <c r="E81" s="60">
        <v>1219.4000000000001</v>
      </c>
      <c r="F81" s="14"/>
      <c r="G81" s="14"/>
      <c r="H81" s="14"/>
      <c r="I81" s="14"/>
      <c r="J81" s="14"/>
      <c r="K81" s="14"/>
    </row>
    <row r="82" spans="1:11" x14ac:dyDescent="0.25">
      <c r="A82" s="20">
        <v>44504</v>
      </c>
      <c r="B82" s="21" t="s">
        <v>10179</v>
      </c>
      <c r="C82" s="21">
        <v>83</v>
      </c>
      <c r="D82" s="21">
        <v>196.68</v>
      </c>
      <c r="E82" s="21"/>
      <c r="F82" s="14"/>
      <c r="G82" s="14"/>
      <c r="H82" s="14"/>
      <c r="I82" s="14"/>
      <c r="J82" s="14"/>
      <c r="K82" s="14"/>
    </row>
    <row r="83" spans="1:11" x14ac:dyDescent="0.25">
      <c r="A83" s="20">
        <v>44504</v>
      </c>
      <c r="B83" s="21" t="s">
        <v>10180</v>
      </c>
      <c r="C83" s="21">
        <v>132</v>
      </c>
      <c r="D83" s="21"/>
      <c r="E83" s="21">
        <v>276.89999999999998</v>
      </c>
      <c r="F83" s="14"/>
      <c r="G83" s="14"/>
      <c r="H83" s="123"/>
      <c r="I83" s="123"/>
      <c r="J83" s="123"/>
      <c r="K83" s="123"/>
    </row>
    <row r="84" spans="1:11" x14ac:dyDescent="0.25">
      <c r="A84" s="20">
        <v>44504</v>
      </c>
      <c r="B84" s="21" t="s">
        <v>10181</v>
      </c>
      <c r="C84" s="21">
        <v>25</v>
      </c>
      <c r="D84" s="21"/>
      <c r="E84" s="21">
        <v>65.8</v>
      </c>
      <c r="F84" s="14"/>
      <c r="H84" s="14"/>
      <c r="I84" s="14"/>
      <c r="J84" s="14"/>
      <c r="K84" s="14"/>
    </row>
    <row r="85" spans="1:11" x14ac:dyDescent="0.25">
      <c r="A85" s="20">
        <v>44504</v>
      </c>
      <c r="B85" s="21" t="s">
        <v>10182</v>
      </c>
      <c r="C85" s="21">
        <v>520</v>
      </c>
      <c r="D85" s="21"/>
      <c r="E85" s="21">
        <v>715.4</v>
      </c>
      <c r="F85" s="23" t="s">
        <v>10753</v>
      </c>
      <c r="H85" s="14"/>
      <c r="I85" s="14"/>
      <c r="J85" s="14"/>
      <c r="K85" s="14"/>
    </row>
    <row r="86" spans="1:11" x14ac:dyDescent="0.25">
      <c r="A86" s="20">
        <v>44504</v>
      </c>
      <c r="B86" s="21" t="s">
        <v>10183</v>
      </c>
      <c r="C86" s="21">
        <v>168</v>
      </c>
      <c r="D86" s="21"/>
      <c r="E86" s="21">
        <v>319.8</v>
      </c>
      <c r="F86" s="23"/>
      <c r="G86" s="14"/>
      <c r="H86" s="14"/>
      <c r="I86" s="14"/>
      <c r="J86" s="14"/>
      <c r="K86" s="14"/>
    </row>
    <row r="87" spans="1:11" x14ac:dyDescent="0.25">
      <c r="A87" s="20">
        <v>44504</v>
      </c>
      <c r="B87" s="21" t="s">
        <v>10184</v>
      </c>
      <c r="C87" s="21">
        <v>396</v>
      </c>
      <c r="D87" s="21"/>
      <c r="E87" s="21">
        <v>803.4</v>
      </c>
      <c r="F87" s="14"/>
      <c r="G87" s="14"/>
      <c r="H87" s="14"/>
      <c r="I87" s="14"/>
      <c r="J87" s="14"/>
      <c r="K87" s="14"/>
    </row>
    <row r="88" spans="1:11" x14ac:dyDescent="0.25">
      <c r="A88" s="20">
        <v>44504</v>
      </c>
      <c r="B88" s="21" t="s">
        <v>10186</v>
      </c>
      <c r="C88" s="21">
        <v>57</v>
      </c>
      <c r="D88" s="21">
        <v>129.52000000000001</v>
      </c>
      <c r="E88" s="21"/>
      <c r="F88" s="14"/>
      <c r="G88" s="14"/>
      <c r="H88" s="14"/>
      <c r="I88" s="14"/>
      <c r="J88" s="14"/>
      <c r="K88" s="14"/>
    </row>
    <row r="89" spans="1:11" x14ac:dyDescent="0.25">
      <c r="A89" s="20">
        <v>44504</v>
      </c>
      <c r="B89" s="21" t="s">
        <v>10187</v>
      </c>
      <c r="C89" s="21">
        <v>94</v>
      </c>
      <c r="D89" s="21"/>
      <c r="E89" s="21">
        <v>189.2</v>
      </c>
      <c r="F89" s="14"/>
      <c r="G89" s="14"/>
      <c r="H89" s="14"/>
      <c r="I89" s="14"/>
      <c r="J89" s="14"/>
      <c r="K89" s="14"/>
    </row>
    <row r="90" spans="1:11" x14ac:dyDescent="0.25">
      <c r="A90" s="20">
        <v>44504</v>
      </c>
      <c r="B90" s="21" t="s">
        <v>10188</v>
      </c>
      <c r="C90" s="21">
        <v>126</v>
      </c>
      <c r="D90" s="21">
        <v>365.06</v>
      </c>
      <c r="E90" s="21"/>
      <c r="F90" s="14"/>
      <c r="G90" s="14"/>
      <c r="H90" s="14"/>
      <c r="I90" s="14"/>
      <c r="J90" s="14"/>
      <c r="K90" s="14"/>
    </row>
    <row r="91" spans="1:11" x14ac:dyDescent="0.25">
      <c r="A91" s="20">
        <v>44504</v>
      </c>
      <c r="B91" s="21" t="s">
        <v>10189</v>
      </c>
      <c r="C91" s="21">
        <v>458</v>
      </c>
      <c r="D91" s="21"/>
      <c r="E91" s="60">
        <v>1398.24</v>
      </c>
      <c r="F91" s="14"/>
      <c r="G91" s="14"/>
    </row>
    <row r="92" spans="1:11" x14ac:dyDescent="0.25">
      <c r="A92" s="20">
        <v>44504</v>
      </c>
      <c r="B92" s="21" t="s">
        <v>10190</v>
      </c>
      <c r="C92" s="21">
        <v>43</v>
      </c>
      <c r="D92" s="21">
        <v>100.74</v>
      </c>
      <c r="E92" s="21"/>
      <c r="F92" s="14"/>
      <c r="G92" s="14"/>
      <c r="H92" s="14"/>
      <c r="I92" s="14"/>
      <c r="J92" s="14"/>
      <c r="K92" s="14"/>
    </row>
    <row r="93" spans="1:11" x14ac:dyDescent="0.25">
      <c r="A93" s="20">
        <v>44505</v>
      </c>
      <c r="B93" s="21" t="s">
        <v>10191</v>
      </c>
      <c r="C93" s="21">
        <v>198</v>
      </c>
      <c r="D93" s="21">
        <v>484.5</v>
      </c>
      <c r="E93" s="21"/>
      <c r="F93" s="14"/>
      <c r="G93" s="14"/>
      <c r="H93" s="14"/>
      <c r="I93" s="14"/>
      <c r="J93" s="14"/>
      <c r="K93" s="14"/>
    </row>
    <row r="94" spans="1:11" x14ac:dyDescent="0.25">
      <c r="A94" s="20">
        <v>44505</v>
      </c>
      <c r="B94" s="21" t="s">
        <v>10192</v>
      </c>
      <c r="C94" s="21">
        <v>25</v>
      </c>
      <c r="D94" s="21">
        <v>80.930000000000007</v>
      </c>
      <c r="E94" s="21"/>
      <c r="F94" s="14"/>
      <c r="G94" s="14"/>
      <c r="H94" s="14"/>
      <c r="I94" s="14"/>
      <c r="J94" s="14"/>
      <c r="K94" s="14"/>
    </row>
    <row r="95" spans="1:11" x14ac:dyDescent="0.25">
      <c r="A95" s="20">
        <v>44505</v>
      </c>
      <c r="B95" s="21" t="s">
        <v>10193</v>
      </c>
      <c r="C95" s="21">
        <v>132</v>
      </c>
      <c r="D95" s="21"/>
      <c r="E95" s="21">
        <v>261.3</v>
      </c>
      <c r="F95" s="14"/>
      <c r="G95" s="14"/>
      <c r="H95" s="14"/>
      <c r="I95" s="14"/>
      <c r="J95" s="14"/>
      <c r="K95" s="14"/>
    </row>
    <row r="96" spans="1:11" x14ac:dyDescent="0.25">
      <c r="A96" s="20">
        <v>44505</v>
      </c>
      <c r="B96" s="21" t="s">
        <v>10195</v>
      </c>
      <c r="C96" s="21">
        <v>25</v>
      </c>
      <c r="D96" s="21">
        <v>67.16</v>
      </c>
      <c r="E96" s="21"/>
      <c r="F96" s="14"/>
      <c r="G96" s="14"/>
      <c r="H96" s="14"/>
      <c r="I96" s="14"/>
      <c r="J96" s="14"/>
      <c r="K96" s="14"/>
    </row>
    <row r="97" spans="1:11" x14ac:dyDescent="0.25">
      <c r="A97" s="20">
        <v>44505</v>
      </c>
      <c r="B97" s="21" t="s">
        <v>10196</v>
      </c>
      <c r="C97" s="21">
        <v>40</v>
      </c>
      <c r="D97" s="21"/>
      <c r="E97" s="21">
        <v>94</v>
      </c>
      <c r="F97" s="14"/>
      <c r="G97" s="14"/>
      <c r="H97" s="14"/>
      <c r="I97" s="14"/>
      <c r="J97" s="14"/>
      <c r="K97" s="14"/>
    </row>
    <row r="98" spans="1:11" x14ac:dyDescent="0.25">
      <c r="A98" s="20">
        <v>44505</v>
      </c>
      <c r="B98" s="21" t="s">
        <v>10197</v>
      </c>
      <c r="C98" s="21">
        <v>1972</v>
      </c>
      <c r="D98" s="21"/>
      <c r="E98" s="60">
        <v>3712.8</v>
      </c>
      <c r="F98" s="14"/>
      <c r="G98" s="14"/>
      <c r="H98" s="14"/>
      <c r="I98" s="14"/>
      <c r="J98" s="14"/>
      <c r="K98" s="14"/>
    </row>
    <row r="99" spans="1:11" x14ac:dyDescent="0.25">
      <c r="A99" s="20">
        <v>44505</v>
      </c>
      <c r="B99" s="21" t="s">
        <v>10198</v>
      </c>
      <c r="C99" s="21">
        <v>52</v>
      </c>
      <c r="D99" s="21">
        <v>190.77</v>
      </c>
      <c r="E99" s="21"/>
      <c r="F99" s="14"/>
      <c r="G99" s="14"/>
      <c r="H99" s="14"/>
      <c r="I99" s="14"/>
      <c r="J99" s="14"/>
      <c r="K99" s="14"/>
    </row>
    <row r="100" spans="1:11" x14ac:dyDescent="0.25">
      <c r="A100" s="20">
        <v>44505</v>
      </c>
      <c r="B100" s="21" t="s">
        <v>10199</v>
      </c>
      <c r="C100" s="21">
        <v>235</v>
      </c>
      <c r="D100" s="21"/>
      <c r="E100" s="21">
        <v>448.5</v>
      </c>
      <c r="F100" s="14"/>
      <c r="G100" s="14"/>
      <c r="H100" s="14"/>
      <c r="I100" s="14"/>
      <c r="J100" s="14"/>
      <c r="K100" s="14"/>
    </row>
    <row r="101" spans="1:11" x14ac:dyDescent="0.25">
      <c r="A101" s="20">
        <v>44505</v>
      </c>
      <c r="B101" s="21" t="s">
        <v>10200</v>
      </c>
      <c r="C101" s="21">
        <v>64</v>
      </c>
      <c r="D101" s="21">
        <v>173.43</v>
      </c>
      <c r="E101" s="21"/>
      <c r="F101" s="14"/>
      <c r="G101" s="14"/>
      <c r="H101" s="14"/>
      <c r="I101" s="14"/>
      <c r="J101" s="14"/>
      <c r="K101" s="14"/>
    </row>
    <row r="102" spans="1:11" x14ac:dyDescent="0.25">
      <c r="A102" s="20">
        <v>44505</v>
      </c>
      <c r="B102" s="21" t="s">
        <v>10201</v>
      </c>
      <c r="C102" s="21">
        <v>178</v>
      </c>
      <c r="D102" s="21"/>
      <c r="E102" s="21">
        <v>404.2</v>
      </c>
      <c r="F102" s="14"/>
      <c r="G102" s="14"/>
      <c r="H102" s="14"/>
      <c r="I102" s="14"/>
      <c r="J102" s="14"/>
      <c r="K102" s="14"/>
    </row>
    <row r="103" spans="1:11" x14ac:dyDescent="0.25">
      <c r="A103" s="20">
        <v>44505</v>
      </c>
      <c r="B103" s="21" t="s">
        <v>10202</v>
      </c>
      <c r="C103" s="21">
        <v>97</v>
      </c>
      <c r="D103" s="21"/>
      <c r="E103" s="21">
        <v>222.3</v>
      </c>
      <c r="F103" s="14"/>
      <c r="H103" s="14"/>
      <c r="I103" s="14"/>
      <c r="J103" s="14"/>
      <c r="K103" s="14"/>
    </row>
    <row r="104" spans="1:11" x14ac:dyDescent="0.25">
      <c r="A104" s="20">
        <v>44505</v>
      </c>
      <c r="B104" s="21" t="s">
        <v>10203</v>
      </c>
      <c r="C104" s="21">
        <v>135</v>
      </c>
      <c r="D104" s="21"/>
      <c r="E104" s="21">
        <v>273</v>
      </c>
      <c r="F104" s="23"/>
      <c r="H104" s="14"/>
      <c r="I104" s="14"/>
      <c r="J104" s="14"/>
      <c r="K104" s="14"/>
    </row>
    <row r="105" spans="1:11" x14ac:dyDescent="0.25">
      <c r="A105" s="20">
        <v>44505</v>
      </c>
      <c r="B105" s="21" t="s">
        <v>10204</v>
      </c>
      <c r="C105" s="7">
        <v>30</v>
      </c>
      <c r="D105" s="21"/>
      <c r="E105" s="21">
        <v>58.5</v>
      </c>
      <c r="F105" s="23"/>
      <c r="G105" s="14"/>
      <c r="H105" s="14"/>
      <c r="I105" s="14"/>
      <c r="J105" s="14"/>
      <c r="K105" s="14"/>
    </row>
    <row r="106" spans="1:11" x14ac:dyDescent="0.25">
      <c r="A106" s="20">
        <v>44505</v>
      </c>
      <c r="B106" s="21" t="s">
        <v>10205</v>
      </c>
      <c r="C106" s="7">
        <v>184</v>
      </c>
      <c r="D106" s="21"/>
      <c r="E106" s="21">
        <v>357.2</v>
      </c>
      <c r="F106" s="14"/>
      <c r="G106" s="14"/>
      <c r="H106" s="14"/>
      <c r="I106" s="14"/>
      <c r="J106" s="14"/>
      <c r="K106" s="14"/>
    </row>
    <row r="107" spans="1:11" x14ac:dyDescent="0.25">
      <c r="A107" s="20">
        <v>44505</v>
      </c>
      <c r="B107" s="21" t="s">
        <v>10206</v>
      </c>
      <c r="C107" s="7">
        <v>25</v>
      </c>
      <c r="D107" s="21">
        <v>69.37</v>
      </c>
      <c r="E107" s="21"/>
      <c r="F107" s="14"/>
      <c r="G107" s="14"/>
      <c r="H107" s="14"/>
      <c r="I107" s="14"/>
      <c r="J107" s="14"/>
      <c r="K107" s="14"/>
    </row>
    <row r="108" spans="1:11" x14ac:dyDescent="0.25">
      <c r="A108" s="20">
        <v>44506</v>
      </c>
      <c r="B108" s="21" t="s">
        <v>10229</v>
      </c>
      <c r="C108" s="21">
        <v>73</v>
      </c>
      <c r="D108" s="21"/>
      <c r="E108" s="21">
        <v>150.4</v>
      </c>
      <c r="F108" s="14"/>
      <c r="G108" s="14"/>
      <c r="H108" s="14"/>
      <c r="I108" s="14"/>
      <c r="J108" s="14"/>
      <c r="K108" s="14"/>
    </row>
    <row r="109" spans="1:11" x14ac:dyDescent="0.25">
      <c r="A109" s="20">
        <v>44506</v>
      </c>
      <c r="B109" s="21" t="s">
        <v>10228</v>
      </c>
      <c r="C109" s="21">
        <v>1520</v>
      </c>
      <c r="D109" s="21">
        <v>3318.29</v>
      </c>
      <c r="E109" s="21"/>
      <c r="F109" s="14"/>
      <c r="G109" s="14"/>
      <c r="H109" s="14"/>
      <c r="I109" s="14"/>
      <c r="J109" s="14"/>
      <c r="K109" s="14"/>
    </row>
    <row r="110" spans="1:11" x14ac:dyDescent="0.25">
      <c r="A110" s="20">
        <v>44506</v>
      </c>
      <c r="B110" s="21" t="s">
        <v>10227</v>
      </c>
      <c r="C110" s="21">
        <v>165</v>
      </c>
      <c r="D110" s="21"/>
      <c r="E110" s="21">
        <v>331.5</v>
      </c>
      <c r="F110" s="14"/>
      <c r="G110" s="14"/>
      <c r="H110" s="14"/>
      <c r="I110" s="14"/>
      <c r="J110" s="14"/>
      <c r="K110" s="14"/>
    </row>
    <row r="111" spans="1:11" x14ac:dyDescent="0.25">
      <c r="A111" s="20">
        <v>44508</v>
      </c>
      <c r="B111" s="21" t="s">
        <v>10226</v>
      </c>
      <c r="C111" s="21">
        <v>9</v>
      </c>
      <c r="D111" s="21">
        <v>47.97</v>
      </c>
      <c r="E111" s="21"/>
      <c r="F111" s="14"/>
      <c r="G111" s="14"/>
      <c r="H111" s="14"/>
      <c r="I111" s="14"/>
      <c r="J111" s="14"/>
      <c r="K111" s="14"/>
    </row>
    <row r="112" spans="1:11" x14ac:dyDescent="0.25">
      <c r="A112" s="20">
        <v>44508</v>
      </c>
      <c r="B112" s="21" t="s">
        <v>10225</v>
      </c>
      <c r="C112" s="7">
        <v>25</v>
      </c>
      <c r="D112" s="21">
        <v>67.16</v>
      </c>
      <c r="E112" s="21"/>
      <c r="F112" s="14"/>
      <c r="G112" s="14"/>
      <c r="H112" s="14"/>
      <c r="I112" s="14"/>
      <c r="J112" s="14"/>
      <c r="K112" s="14"/>
    </row>
    <row r="113" spans="1:11" x14ac:dyDescent="0.25">
      <c r="A113" s="20">
        <v>44508</v>
      </c>
      <c r="B113" s="21" t="s">
        <v>10223</v>
      </c>
      <c r="C113" s="21">
        <v>29</v>
      </c>
      <c r="D113" s="21"/>
      <c r="E113" s="21">
        <v>65.8</v>
      </c>
      <c r="F113" s="14"/>
      <c r="G113" s="14"/>
      <c r="H113" s="14"/>
      <c r="I113" s="14"/>
      <c r="J113" s="14"/>
      <c r="K113" s="14"/>
    </row>
    <row r="114" spans="1:11" x14ac:dyDescent="0.25">
      <c r="A114" s="20">
        <v>44508</v>
      </c>
      <c r="B114" s="21" t="s">
        <v>10222</v>
      </c>
      <c r="C114" s="21">
        <v>20</v>
      </c>
      <c r="D114" s="21"/>
      <c r="E114" s="21">
        <v>78</v>
      </c>
      <c r="F114" s="14"/>
      <c r="G114" s="14"/>
      <c r="H114" s="14"/>
      <c r="I114" s="14"/>
      <c r="J114" s="14"/>
      <c r="K114" s="14"/>
    </row>
    <row r="115" spans="1:11" x14ac:dyDescent="0.25">
      <c r="A115" s="20">
        <v>44508</v>
      </c>
      <c r="B115" s="21" t="s">
        <v>10221</v>
      </c>
      <c r="C115" s="21">
        <v>52</v>
      </c>
      <c r="D115" s="21"/>
      <c r="E115" s="21">
        <v>198.89</v>
      </c>
      <c r="F115" s="14"/>
      <c r="G115" s="14"/>
      <c r="H115" s="14"/>
      <c r="I115" s="14"/>
      <c r="J115" s="14"/>
      <c r="K115" s="14"/>
    </row>
    <row r="116" spans="1:11" x14ac:dyDescent="0.25">
      <c r="A116" s="20">
        <v>44508</v>
      </c>
      <c r="B116" s="21" t="s">
        <v>10220</v>
      </c>
      <c r="C116" s="21">
        <v>246</v>
      </c>
      <c r="D116" s="21"/>
      <c r="E116" s="21">
        <v>492.9</v>
      </c>
      <c r="F116" s="14"/>
      <c r="G116" s="14"/>
      <c r="H116" s="14"/>
      <c r="I116" s="14"/>
      <c r="J116" s="14"/>
      <c r="K116" s="14"/>
    </row>
    <row r="117" spans="1:11" x14ac:dyDescent="0.25">
      <c r="A117" s="20">
        <v>44508</v>
      </c>
      <c r="B117" s="21" t="s">
        <v>10219</v>
      </c>
      <c r="C117" s="21">
        <v>162</v>
      </c>
      <c r="D117" s="21"/>
      <c r="E117" s="21">
        <v>382.2</v>
      </c>
      <c r="F117" s="14"/>
      <c r="G117" s="14"/>
      <c r="H117" s="14"/>
      <c r="I117" s="14"/>
      <c r="J117" s="14"/>
      <c r="K117" s="14"/>
    </row>
    <row r="118" spans="1:11" x14ac:dyDescent="0.25">
      <c r="A118" s="20">
        <v>44508</v>
      </c>
      <c r="B118" s="21" t="s">
        <v>10218</v>
      </c>
      <c r="C118" s="7">
        <v>148</v>
      </c>
      <c r="D118" s="21">
        <v>268.63</v>
      </c>
      <c r="E118" s="21"/>
      <c r="F118" s="14"/>
      <c r="G118" s="14"/>
      <c r="H118" s="14"/>
      <c r="I118" s="14"/>
      <c r="J118" s="14"/>
      <c r="K118" s="14"/>
    </row>
    <row r="119" spans="1:11" x14ac:dyDescent="0.25">
      <c r="A119" s="20">
        <v>44508</v>
      </c>
      <c r="B119" s="21" t="s">
        <v>10217</v>
      </c>
      <c r="C119" s="21">
        <v>29</v>
      </c>
      <c r="D119" s="21"/>
      <c r="E119" s="21">
        <v>70.5</v>
      </c>
      <c r="F119" s="14"/>
      <c r="G119" s="14"/>
      <c r="H119" s="14"/>
      <c r="I119" s="14"/>
      <c r="J119" s="14"/>
      <c r="K119" s="14"/>
    </row>
    <row r="120" spans="1:11" x14ac:dyDescent="0.25">
      <c r="A120" s="20">
        <v>44508</v>
      </c>
      <c r="B120" s="21" t="s">
        <v>10216</v>
      </c>
      <c r="C120" s="21">
        <v>52</v>
      </c>
      <c r="D120" s="21"/>
      <c r="E120" s="21">
        <v>131.6</v>
      </c>
      <c r="F120" s="14"/>
      <c r="G120" s="14"/>
      <c r="H120" s="14"/>
      <c r="I120" s="14"/>
      <c r="J120" s="14"/>
      <c r="K120" s="14"/>
    </row>
    <row r="121" spans="1:11" x14ac:dyDescent="0.25">
      <c r="A121" s="20">
        <v>44508</v>
      </c>
      <c r="B121" s="21" t="s">
        <v>10215</v>
      </c>
      <c r="C121" s="21">
        <v>52</v>
      </c>
      <c r="D121" s="21">
        <v>115.13</v>
      </c>
      <c r="E121" s="21"/>
      <c r="F121" s="14"/>
      <c r="G121" s="14"/>
      <c r="H121" s="14"/>
      <c r="I121" s="14"/>
      <c r="J121" s="14"/>
      <c r="K121" s="14"/>
    </row>
    <row r="122" spans="1:11" x14ac:dyDescent="0.25">
      <c r="A122" s="20">
        <v>44508</v>
      </c>
      <c r="B122" s="21" t="s">
        <v>10214</v>
      </c>
      <c r="C122" s="7">
        <v>1056</v>
      </c>
      <c r="D122" s="21"/>
      <c r="E122" s="21">
        <v>2402.4</v>
      </c>
      <c r="F122" s="14"/>
      <c r="G122" s="14"/>
      <c r="H122" s="14"/>
      <c r="I122" s="14"/>
      <c r="J122" s="14"/>
      <c r="K122" s="14"/>
    </row>
    <row r="123" spans="1:11" x14ac:dyDescent="0.25">
      <c r="A123" s="20">
        <v>44508</v>
      </c>
      <c r="B123" s="21" t="s">
        <v>10213</v>
      </c>
      <c r="C123" s="21">
        <v>20</v>
      </c>
      <c r="D123" s="21">
        <v>47.97</v>
      </c>
      <c r="E123" s="21"/>
      <c r="F123" s="14"/>
      <c r="H123" s="14"/>
      <c r="I123" s="14"/>
      <c r="J123" s="14"/>
      <c r="K123" s="14"/>
    </row>
    <row r="124" spans="1:11" x14ac:dyDescent="0.25">
      <c r="A124" s="20">
        <v>44508</v>
      </c>
      <c r="B124" s="21" t="s">
        <v>10212</v>
      </c>
      <c r="C124" s="21">
        <v>20</v>
      </c>
      <c r="D124" s="21"/>
      <c r="E124" s="21">
        <v>43</v>
      </c>
      <c r="F124" s="23"/>
      <c r="H124" s="14"/>
      <c r="I124" s="14"/>
      <c r="J124" s="14"/>
      <c r="K124" s="14"/>
    </row>
    <row r="125" spans="1:11" x14ac:dyDescent="0.25">
      <c r="A125" s="20">
        <v>44508</v>
      </c>
      <c r="B125" s="21" t="s">
        <v>10210</v>
      </c>
      <c r="C125" s="21">
        <v>30</v>
      </c>
      <c r="D125" s="21"/>
      <c r="E125" s="21">
        <v>65.8</v>
      </c>
      <c r="F125" s="23"/>
      <c r="G125" s="14"/>
      <c r="H125" s="14"/>
      <c r="I125" s="14"/>
      <c r="J125" s="14"/>
      <c r="K125" s="14"/>
    </row>
    <row r="126" spans="1:11" x14ac:dyDescent="0.25">
      <c r="A126" s="20">
        <v>44508</v>
      </c>
      <c r="B126" s="21" t="s">
        <v>10209</v>
      </c>
      <c r="C126" s="7">
        <v>37</v>
      </c>
      <c r="D126" s="21"/>
      <c r="E126" s="21">
        <v>109.2</v>
      </c>
      <c r="F126" s="14"/>
      <c r="G126" s="14"/>
      <c r="H126" s="14"/>
      <c r="I126" s="14"/>
      <c r="J126" s="14"/>
      <c r="K126" s="14"/>
    </row>
    <row r="127" spans="1:11" x14ac:dyDescent="0.25">
      <c r="A127" s="20">
        <v>44508</v>
      </c>
      <c r="B127" s="21" t="s">
        <v>10208</v>
      </c>
      <c r="C127" s="21">
        <v>1514</v>
      </c>
      <c r="D127" s="21"/>
      <c r="E127" s="21">
        <v>3921.69</v>
      </c>
      <c r="F127" s="14"/>
      <c r="G127" s="14"/>
      <c r="H127" s="14"/>
      <c r="I127" s="14"/>
      <c r="J127" s="14"/>
      <c r="K127" s="14"/>
    </row>
    <row r="128" spans="1:11" x14ac:dyDescent="0.25">
      <c r="A128" s="20">
        <v>44508</v>
      </c>
      <c r="B128" s="21" t="s">
        <v>10207</v>
      </c>
      <c r="C128" s="21">
        <v>25</v>
      </c>
      <c r="D128" s="21">
        <v>80.930000000000007</v>
      </c>
      <c r="E128" s="21"/>
      <c r="F128" s="14"/>
      <c r="G128" s="14"/>
      <c r="H128" s="14"/>
      <c r="I128" s="14"/>
      <c r="J128" s="14"/>
      <c r="K128" s="14"/>
    </row>
    <row r="129" spans="1:11" x14ac:dyDescent="0.25">
      <c r="A129" s="20">
        <v>44508</v>
      </c>
      <c r="B129" s="21" t="s">
        <v>10230</v>
      </c>
      <c r="C129" s="21">
        <v>70</v>
      </c>
      <c r="D129" s="21">
        <v>182.53</v>
      </c>
      <c r="E129" s="21"/>
      <c r="F129" s="14"/>
      <c r="G129" s="14"/>
      <c r="H129" s="14"/>
      <c r="I129" s="14"/>
      <c r="J129" s="14"/>
      <c r="K129" s="14"/>
    </row>
    <row r="130" spans="1:11" x14ac:dyDescent="0.25">
      <c r="A130" s="20">
        <v>44509</v>
      </c>
      <c r="B130" s="21" t="s">
        <v>10231</v>
      </c>
      <c r="C130" s="21">
        <v>27</v>
      </c>
      <c r="D130" s="21">
        <v>62.36</v>
      </c>
      <c r="E130" s="21"/>
      <c r="F130" s="14"/>
      <c r="G130" s="14"/>
      <c r="H130" s="14"/>
      <c r="I130" s="14"/>
      <c r="J130" s="14"/>
      <c r="K130" s="14"/>
    </row>
    <row r="131" spans="1:11" x14ac:dyDescent="0.25">
      <c r="A131" s="20">
        <v>44509</v>
      </c>
      <c r="B131" s="21" t="s">
        <v>10232</v>
      </c>
      <c r="C131" s="21">
        <v>80</v>
      </c>
      <c r="D131" s="21">
        <v>248.03</v>
      </c>
      <c r="E131" s="21"/>
      <c r="F131" s="14"/>
      <c r="G131" s="14"/>
      <c r="H131" s="14"/>
      <c r="I131" s="14"/>
      <c r="J131" s="14"/>
      <c r="K131" s="14"/>
    </row>
    <row r="132" spans="1:11" x14ac:dyDescent="0.25">
      <c r="A132" s="20">
        <v>44509</v>
      </c>
      <c r="B132" s="21" t="s">
        <v>10233</v>
      </c>
      <c r="C132" s="21">
        <v>135</v>
      </c>
      <c r="D132" s="21">
        <v>377.12</v>
      </c>
      <c r="E132" s="21"/>
      <c r="F132" s="14"/>
      <c r="G132" s="14"/>
      <c r="H132" s="14"/>
      <c r="I132" s="14"/>
      <c r="J132" s="14"/>
      <c r="K132" s="14"/>
    </row>
    <row r="133" spans="1:11" x14ac:dyDescent="0.25">
      <c r="A133" s="20">
        <v>44509</v>
      </c>
      <c r="B133" s="21" t="s">
        <v>10234</v>
      </c>
      <c r="C133" s="21">
        <v>31</v>
      </c>
      <c r="D133" s="21">
        <v>71.959999999999994</v>
      </c>
      <c r="E133" s="21"/>
      <c r="F133" s="14"/>
      <c r="G133" s="14"/>
      <c r="H133" s="14"/>
      <c r="I133" s="14"/>
      <c r="J133" s="14"/>
      <c r="K133" s="14"/>
    </row>
    <row r="134" spans="1:11" x14ac:dyDescent="0.25">
      <c r="A134" s="20">
        <v>44509</v>
      </c>
      <c r="B134" s="21" t="s">
        <v>10235</v>
      </c>
      <c r="C134" s="21">
        <v>64</v>
      </c>
      <c r="D134" s="21"/>
      <c r="E134" s="21">
        <v>141</v>
      </c>
      <c r="F134" s="14"/>
      <c r="G134" s="14"/>
      <c r="H134" s="14"/>
      <c r="I134" s="14"/>
      <c r="J134" s="14"/>
      <c r="K134" s="14"/>
    </row>
    <row r="135" spans="1:11" x14ac:dyDescent="0.25">
      <c r="A135" s="20">
        <v>44509</v>
      </c>
      <c r="B135" s="21" t="s">
        <v>10236</v>
      </c>
      <c r="C135" s="21">
        <v>127</v>
      </c>
      <c r="D135" s="21"/>
      <c r="E135" s="21">
        <v>358.5</v>
      </c>
      <c r="F135" s="14"/>
      <c r="G135" s="14"/>
      <c r="H135" s="14"/>
      <c r="I135" s="14"/>
      <c r="J135" s="14"/>
      <c r="K135" s="14"/>
    </row>
    <row r="136" spans="1:11" x14ac:dyDescent="0.25">
      <c r="A136" s="20">
        <v>44509</v>
      </c>
      <c r="B136" s="21" t="s">
        <v>10237</v>
      </c>
      <c r="C136" s="21">
        <v>326</v>
      </c>
      <c r="D136" s="21"/>
      <c r="E136" s="21">
        <v>596.70000000000005</v>
      </c>
      <c r="F136" s="14"/>
      <c r="G136" s="14"/>
      <c r="H136" s="14"/>
      <c r="I136" s="14"/>
      <c r="J136" s="14"/>
      <c r="K136" s="14"/>
    </row>
    <row r="137" spans="1:11" x14ac:dyDescent="0.25">
      <c r="A137" s="20">
        <v>44509</v>
      </c>
      <c r="B137" s="21" t="s">
        <v>10238</v>
      </c>
      <c r="C137" s="21">
        <v>55</v>
      </c>
      <c r="D137" s="21"/>
      <c r="E137" s="21">
        <v>122.2</v>
      </c>
      <c r="F137" s="14"/>
      <c r="G137" s="14"/>
      <c r="H137" s="14"/>
      <c r="I137" s="14"/>
      <c r="J137" s="14"/>
      <c r="K137" s="14"/>
    </row>
    <row r="138" spans="1:11" x14ac:dyDescent="0.25">
      <c r="A138" s="20">
        <v>44509</v>
      </c>
      <c r="B138" s="21" t="s">
        <v>10239</v>
      </c>
      <c r="C138" s="21">
        <v>61</v>
      </c>
      <c r="D138" s="21"/>
      <c r="E138" s="21">
        <v>109.2</v>
      </c>
      <c r="F138" s="14"/>
      <c r="G138" s="14"/>
      <c r="H138" s="14"/>
      <c r="I138" s="14"/>
      <c r="J138" s="14"/>
      <c r="K138" s="14"/>
    </row>
    <row r="139" spans="1:11" x14ac:dyDescent="0.25">
      <c r="A139" s="20">
        <v>44509</v>
      </c>
      <c r="B139" s="21" t="s">
        <v>10240</v>
      </c>
      <c r="C139" s="21">
        <v>245</v>
      </c>
      <c r="D139" s="21"/>
      <c r="E139" s="21">
        <v>553.79999999999995</v>
      </c>
      <c r="F139" s="14"/>
      <c r="G139" s="14"/>
      <c r="H139" s="14"/>
      <c r="I139" s="14"/>
      <c r="J139" s="14"/>
      <c r="K139" s="14"/>
    </row>
    <row r="140" spans="1:11" x14ac:dyDescent="0.25">
      <c r="A140" s="20">
        <v>44509</v>
      </c>
      <c r="B140" s="21" t="s">
        <v>10241</v>
      </c>
      <c r="C140" s="21">
        <v>919</v>
      </c>
      <c r="D140" s="21"/>
      <c r="E140" s="21">
        <v>1926.6</v>
      </c>
      <c r="F140" s="14"/>
      <c r="G140" s="14"/>
      <c r="H140" s="14"/>
      <c r="I140" s="14"/>
      <c r="J140" s="14"/>
      <c r="K140" s="14"/>
    </row>
    <row r="141" spans="1:11" x14ac:dyDescent="0.25">
      <c r="A141" s="20">
        <v>44509</v>
      </c>
      <c r="B141" s="21" t="s">
        <v>10242</v>
      </c>
      <c r="C141" s="21">
        <v>28</v>
      </c>
      <c r="D141" s="21"/>
      <c r="E141" s="21">
        <v>74</v>
      </c>
      <c r="F141" s="14"/>
      <c r="G141" s="14"/>
      <c r="H141" s="14"/>
      <c r="I141" s="14"/>
      <c r="J141" s="14"/>
      <c r="K141" s="14"/>
    </row>
    <row r="142" spans="1:11" x14ac:dyDescent="0.25">
      <c r="A142" s="20">
        <v>44509</v>
      </c>
      <c r="B142" s="21" t="s">
        <v>10243</v>
      </c>
      <c r="C142" s="21">
        <v>117</v>
      </c>
      <c r="D142" s="21"/>
      <c r="E142" s="21">
        <v>230.1</v>
      </c>
      <c r="F142" s="14"/>
      <c r="G142" s="14"/>
      <c r="H142" s="14"/>
      <c r="I142" s="14"/>
      <c r="J142" s="14"/>
      <c r="K142" s="14"/>
    </row>
    <row r="143" spans="1:11" x14ac:dyDescent="0.25">
      <c r="A143" s="20">
        <v>44509</v>
      </c>
      <c r="B143" s="21" t="s">
        <v>10244</v>
      </c>
      <c r="C143" s="21">
        <v>99</v>
      </c>
      <c r="D143" s="21"/>
      <c r="E143" s="21">
        <v>189</v>
      </c>
      <c r="F143" s="14"/>
      <c r="H143" s="14"/>
      <c r="I143" s="14"/>
      <c r="J143" s="14"/>
      <c r="K143" s="14"/>
    </row>
    <row r="144" spans="1:11" x14ac:dyDescent="0.25">
      <c r="A144" s="20">
        <v>44509</v>
      </c>
      <c r="B144" s="21" t="s">
        <v>10245</v>
      </c>
      <c r="C144" s="21">
        <v>44</v>
      </c>
      <c r="D144" s="21"/>
      <c r="E144" s="21">
        <v>81.900000000000006</v>
      </c>
      <c r="F144" s="23"/>
      <c r="H144" s="14"/>
      <c r="I144" s="14"/>
      <c r="J144" s="14"/>
      <c r="K144" s="14"/>
    </row>
    <row r="145" spans="1:11" x14ac:dyDescent="0.25">
      <c r="A145" s="20">
        <v>44509</v>
      </c>
      <c r="B145" s="21" t="s">
        <v>10246</v>
      </c>
      <c r="C145" s="21">
        <v>179</v>
      </c>
      <c r="D145" s="21">
        <v>490.98</v>
      </c>
      <c r="E145" s="21"/>
      <c r="F145" s="23"/>
      <c r="G145" s="14"/>
      <c r="H145" s="14"/>
      <c r="I145" s="14"/>
      <c r="J145" s="14"/>
      <c r="K145" s="14"/>
    </row>
    <row r="146" spans="1:11" x14ac:dyDescent="0.25">
      <c r="A146" s="20">
        <v>44509</v>
      </c>
      <c r="B146" s="21" t="s">
        <v>10247</v>
      </c>
      <c r="C146" s="21">
        <v>75</v>
      </c>
      <c r="D146" s="21"/>
      <c r="E146" s="21">
        <v>169.2</v>
      </c>
      <c r="F146" s="14"/>
      <c r="G146" s="14"/>
      <c r="H146" s="14"/>
      <c r="I146" s="14"/>
      <c r="J146" s="14"/>
      <c r="K146" s="14"/>
    </row>
    <row r="147" spans="1:11" x14ac:dyDescent="0.25">
      <c r="A147" s="20">
        <v>44509</v>
      </c>
      <c r="B147" s="21" t="s">
        <v>10248</v>
      </c>
      <c r="C147" s="21">
        <v>660</v>
      </c>
      <c r="D147" s="21">
        <v>1477.48</v>
      </c>
      <c r="E147" s="21"/>
      <c r="F147" s="14"/>
      <c r="G147" s="14"/>
      <c r="H147" s="14"/>
      <c r="I147" s="14"/>
      <c r="J147" s="14"/>
      <c r="K147" s="14"/>
    </row>
    <row r="148" spans="1:11" x14ac:dyDescent="0.25">
      <c r="A148" s="20">
        <v>44509</v>
      </c>
      <c r="B148" s="21" t="s">
        <v>10249</v>
      </c>
      <c r="C148" s="21">
        <v>630</v>
      </c>
      <c r="D148" s="21">
        <v>1515.85</v>
      </c>
      <c r="E148" s="21"/>
      <c r="F148" s="14"/>
      <c r="G148" s="14"/>
      <c r="H148" s="14"/>
      <c r="I148" s="14"/>
      <c r="J148" s="14"/>
      <c r="K148" s="14"/>
    </row>
    <row r="149" spans="1:11" x14ac:dyDescent="0.25">
      <c r="A149" s="20">
        <v>44509</v>
      </c>
      <c r="B149" s="21" t="s">
        <v>10251</v>
      </c>
      <c r="C149" s="21">
        <v>19</v>
      </c>
      <c r="D149" s="21">
        <v>57.81</v>
      </c>
      <c r="E149" s="21"/>
      <c r="F149" s="14"/>
      <c r="G149" s="14"/>
      <c r="H149" s="14"/>
      <c r="I149" s="14"/>
      <c r="J149" s="14"/>
      <c r="K149" s="14"/>
    </row>
    <row r="150" spans="1:11" x14ac:dyDescent="0.25">
      <c r="A150" s="20">
        <v>44509</v>
      </c>
      <c r="B150" s="21" t="s">
        <v>10252</v>
      </c>
      <c r="C150" s="21">
        <v>21</v>
      </c>
      <c r="D150" s="21">
        <v>47.97</v>
      </c>
      <c r="E150" s="21"/>
      <c r="F150" s="14"/>
      <c r="G150" s="14"/>
      <c r="H150" s="14"/>
      <c r="I150" s="14"/>
      <c r="J150" s="14"/>
      <c r="K150" s="14"/>
    </row>
    <row r="151" spans="1:11" x14ac:dyDescent="0.25">
      <c r="A151" s="20">
        <v>44509</v>
      </c>
      <c r="B151" s="21" t="s">
        <v>10253</v>
      </c>
      <c r="C151" s="21">
        <v>23</v>
      </c>
      <c r="D151" s="21">
        <v>63.59</v>
      </c>
      <c r="E151" s="21"/>
      <c r="F151" s="14"/>
      <c r="G151" s="14"/>
      <c r="H151" s="14"/>
      <c r="I151" s="14"/>
      <c r="J151" s="14"/>
      <c r="K151" s="14"/>
    </row>
    <row r="152" spans="1:11" x14ac:dyDescent="0.25">
      <c r="A152" s="20">
        <v>44509</v>
      </c>
      <c r="B152" s="21" t="s">
        <v>10254</v>
      </c>
      <c r="C152" s="21">
        <v>308</v>
      </c>
      <c r="D152" s="21"/>
      <c r="E152" s="21">
        <v>592.79999999999995</v>
      </c>
      <c r="F152" s="14"/>
      <c r="G152" s="14"/>
      <c r="H152" s="14"/>
      <c r="I152" s="14"/>
      <c r="J152" s="14"/>
      <c r="K152" s="14"/>
    </row>
    <row r="153" spans="1:11" x14ac:dyDescent="0.25">
      <c r="A153" s="20">
        <v>44509</v>
      </c>
      <c r="B153" s="21" t="s">
        <v>10255</v>
      </c>
      <c r="C153" s="21">
        <v>68</v>
      </c>
      <c r="D153" s="21"/>
      <c r="E153" s="21">
        <v>136.5</v>
      </c>
      <c r="F153" s="14"/>
      <c r="G153" s="14"/>
      <c r="H153" s="14"/>
      <c r="I153" s="14"/>
      <c r="J153" s="14"/>
    </row>
    <row r="154" spans="1:11" x14ac:dyDescent="0.25">
      <c r="A154" s="20">
        <v>44509</v>
      </c>
      <c r="B154" s="21" t="s">
        <v>10256</v>
      </c>
      <c r="C154" s="21">
        <v>10</v>
      </c>
      <c r="D154" s="21">
        <v>62.36</v>
      </c>
      <c r="E154" s="21"/>
      <c r="F154" s="14"/>
      <c r="G154" s="14"/>
      <c r="H154" s="14"/>
      <c r="I154" s="14"/>
      <c r="J154" s="14"/>
      <c r="K154" s="14"/>
    </row>
    <row r="155" spans="1:11" x14ac:dyDescent="0.25">
      <c r="A155" s="20">
        <v>44509</v>
      </c>
      <c r="B155" s="21" t="s">
        <v>10257</v>
      </c>
      <c r="C155" s="21">
        <v>22</v>
      </c>
      <c r="D155" s="21">
        <v>47</v>
      </c>
      <c r="E155" s="21"/>
      <c r="F155" s="14"/>
      <c r="G155" s="14"/>
      <c r="H155" s="14"/>
      <c r="I155" s="14"/>
      <c r="J155" s="14"/>
      <c r="K155" s="14"/>
    </row>
    <row r="156" spans="1:11" x14ac:dyDescent="0.25">
      <c r="A156" s="20">
        <v>44509</v>
      </c>
      <c r="B156" s="21" t="s">
        <v>10258</v>
      </c>
      <c r="C156" s="21">
        <v>50</v>
      </c>
      <c r="D156" s="21"/>
      <c r="E156" s="21">
        <v>109.2</v>
      </c>
      <c r="F156" s="14"/>
      <c r="G156" s="14"/>
      <c r="H156" s="14"/>
      <c r="I156" s="14"/>
      <c r="J156" s="14"/>
      <c r="K156" s="14"/>
    </row>
    <row r="157" spans="1:11" x14ac:dyDescent="0.25">
      <c r="A157" s="20">
        <v>44509</v>
      </c>
      <c r="B157" s="21" t="s">
        <v>10259</v>
      </c>
      <c r="C157" s="21">
        <v>51</v>
      </c>
      <c r="D157" s="21"/>
      <c r="E157" s="21">
        <v>111.8</v>
      </c>
      <c r="F157" s="14"/>
      <c r="G157" s="14"/>
      <c r="H157" s="14"/>
      <c r="I157" s="14"/>
      <c r="J157" s="14"/>
      <c r="K157" s="14"/>
    </row>
    <row r="158" spans="1:11" x14ac:dyDescent="0.25">
      <c r="A158" s="20">
        <v>44509</v>
      </c>
      <c r="B158" s="21" t="s">
        <v>10260</v>
      </c>
      <c r="C158" s="21">
        <v>715</v>
      </c>
      <c r="D158" s="21"/>
      <c r="E158" s="21">
        <v>1419.02</v>
      </c>
      <c r="F158" s="14"/>
      <c r="G158" s="14"/>
      <c r="H158" s="14"/>
      <c r="I158" s="14"/>
      <c r="J158" s="14"/>
      <c r="K158" s="14"/>
    </row>
    <row r="159" spans="1:11" x14ac:dyDescent="0.25">
      <c r="A159" s="20">
        <v>44509</v>
      </c>
      <c r="B159" s="21" t="s">
        <v>10261</v>
      </c>
      <c r="C159" s="21">
        <v>182</v>
      </c>
      <c r="D159" s="21"/>
      <c r="E159" s="21">
        <v>374.4</v>
      </c>
      <c r="F159" s="14"/>
      <c r="G159" s="14"/>
      <c r="H159" s="14"/>
      <c r="I159" s="14"/>
      <c r="J159" s="14"/>
      <c r="K159" s="14"/>
    </row>
    <row r="160" spans="1:11" x14ac:dyDescent="0.25">
      <c r="A160" s="20">
        <v>44509</v>
      </c>
      <c r="B160" s="21" t="s">
        <v>10262</v>
      </c>
      <c r="C160" s="21">
        <v>78</v>
      </c>
      <c r="D160" s="21"/>
      <c r="E160" s="21">
        <v>224.32</v>
      </c>
      <c r="F160" s="14"/>
      <c r="G160" s="14"/>
      <c r="H160" s="14"/>
      <c r="I160" s="14"/>
      <c r="J160" s="14"/>
      <c r="K160" s="14"/>
    </row>
    <row r="161" spans="1:11" x14ac:dyDescent="0.25">
      <c r="A161" s="20">
        <v>44509</v>
      </c>
      <c r="B161" s="21" t="s">
        <v>10263</v>
      </c>
      <c r="C161" s="21">
        <v>48</v>
      </c>
      <c r="D161" s="21">
        <v>140.77000000000001</v>
      </c>
      <c r="E161" s="21"/>
      <c r="F161" s="14"/>
      <c r="G161" s="14"/>
      <c r="H161" s="14"/>
      <c r="I161" s="14"/>
      <c r="J161" s="14"/>
      <c r="K161" s="14"/>
    </row>
    <row r="162" spans="1:11" x14ac:dyDescent="0.25">
      <c r="A162" s="20">
        <v>44509</v>
      </c>
      <c r="B162" s="21" t="s">
        <v>10264</v>
      </c>
      <c r="C162" s="21">
        <v>24</v>
      </c>
      <c r="D162" s="21"/>
      <c r="E162" s="21">
        <v>74.2</v>
      </c>
      <c r="F162" s="14"/>
      <c r="G162" s="14"/>
      <c r="H162" s="14"/>
      <c r="I162" s="14"/>
      <c r="J162" s="14"/>
      <c r="K162" s="14"/>
    </row>
    <row r="163" spans="1:11" x14ac:dyDescent="0.25">
      <c r="A163" s="20">
        <v>44509</v>
      </c>
      <c r="B163" s="21" t="s">
        <v>10266</v>
      </c>
      <c r="C163" s="21">
        <v>202</v>
      </c>
      <c r="D163" s="21"/>
      <c r="E163" s="21">
        <v>405.6</v>
      </c>
      <c r="F163" s="14"/>
      <c r="H163" s="14"/>
      <c r="I163" s="14"/>
      <c r="J163" s="14"/>
      <c r="K163" s="14"/>
    </row>
    <row r="164" spans="1:11" x14ac:dyDescent="0.25">
      <c r="A164" s="20">
        <v>44509</v>
      </c>
      <c r="B164" s="21" t="s">
        <v>10267</v>
      </c>
      <c r="C164" s="21">
        <v>58</v>
      </c>
      <c r="D164" s="21">
        <v>134.32</v>
      </c>
      <c r="E164" s="21"/>
      <c r="F164" s="23"/>
      <c r="H164" s="14"/>
      <c r="I164" s="14"/>
      <c r="J164" s="14"/>
      <c r="K164" s="14"/>
    </row>
    <row r="165" spans="1:11" x14ac:dyDescent="0.25">
      <c r="A165" s="20">
        <v>44510</v>
      </c>
      <c r="B165" s="21" t="s">
        <v>10268</v>
      </c>
      <c r="C165" s="21">
        <v>33</v>
      </c>
      <c r="D165" s="21">
        <v>81.55</v>
      </c>
      <c r="E165" s="21"/>
      <c r="F165" s="23"/>
      <c r="G165" s="14"/>
      <c r="H165" s="14"/>
      <c r="I165" s="14"/>
      <c r="J165" s="14"/>
      <c r="K165" s="14"/>
    </row>
    <row r="166" spans="1:11" x14ac:dyDescent="0.25">
      <c r="A166" s="20">
        <v>44510</v>
      </c>
      <c r="B166" s="21" t="s">
        <v>10269</v>
      </c>
      <c r="C166" s="21">
        <v>57</v>
      </c>
      <c r="D166" s="21"/>
      <c r="E166" s="21">
        <v>113.1</v>
      </c>
      <c r="F166" s="14"/>
      <c r="G166" s="14"/>
      <c r="H166" s="14"/>
      <c r="I166" s="14"/>
      <c r="J166" s="14"/>
      <c r="K166" s="14"/>
    </row>
    <row r="167" spans="1:11" x14ac:dyDescent="0.25">
      <c r="A167" s="20">
        <v>44510</v>
      </c>
      <c r="B167" s="21" t="s">
        <v>10270</v>
      </c>
      <c r="C167" s="21">
        <v>195</v>
      </c>
      <c r="D167" s="21"/>
      <c r="E167" s="21">
        <v>409.5</v>
      </c>
      <c r="F167" s="14"/>
      <c r="G167" s="14"/>
      <c r="H167" s="14"/>
      <c r="I167" s="14"/>
      <c r="J167" s="14"/>
      <c r="K167" s="14"/>
    </row>
    <row r="168" spans="1:11" x14ac:dyDescent="0.25">
      <c r="A168" s="20">
        <v>44510</v>
      </c>
      <c r="B168" s="21" t="s">
        <v>10271</v>
      </c>
      <c r="C168" s="21">
        <v>510</v>
      </c>
      <c r="D168" s="21"/>
      <c r="E168" s="21">
        <v>1126.5999999999999</v>
      </c>
      <c r="F168" s="14"/>
      <c r="G168" s="14"/>
      <c r="H168" s="14"/>
      <c r="I168" s="14"/>
      <c r="J168" s="14"/>
      <c r="K168" s="14"/>
    </row>
    <row r="169" spans="1:11" x14ac:dyDescent="0.25">
      <c r="A169" s="20">
        <v>44510</v>
      </c>
      <c r="B169" s="21" t="s">
        <v>10272</v>
      </c>
      <c r="C169" s="21">
        <v>62</v>
      </c>
      <c r="D169" s="21"/>
      <c r="E169" s="21">
        <v>120.9</v>
      </c>
      <c r="F169" s="14"/>
      <c r="G169" s="14"/>
      <c r="H169" s="14"/>
      <c r="I169" s="14"/>
      <c r="J169" s="14"/>
      <c r="K169" s="14"/>
    </row>
    <row r="170" spans="1:11" x14ac:dyDescent="0.25">
      <c r="A170" s="20">
        <v>44510</v>
      </c>
      <c r="B170" s="21" t="s">
        <v>10273</v>
      </c>
      <c r="C170" s="21">
        <v>54</v>
      </c>
      <c r="D170" s="21">
        <v>134.32</v>
      </c>
      <c r="E170" s="21"/>
      <c r="F170" s="14"/>
      <c r="G170" s="14"/>
      <c r="H170" s="14"/>
      <c r="I170" s="14"/>
      <c r="J170" s="14"/>
      <c r="K170" s="14"/>
    </row>
    <row r="171" spans="1:11" x14ac:dyDescent="0.25">
      <c r="A171" s="20">
        <v>44510</v>
      </c>
      <c r="B171" s="21" t="s">
        <v>10274</v>
      </c>
      <c r="C171" s="21">
        <v>51</v>
      </c>
      <c r="D171" s="21"/>
      <c r="E171" s="21">
        <v>123.97</v>
      </c>
      <c r="F171" s="14"/>
      <c r="G171" s="14"/>
      <c r="H171" s="14"/>
      <c r="I171" s="14"/>
      <c r="J171" s="14"/>
      <c r="K171" s="14"/>
    </row>
    <row r="172" spans="1:11" x14ac:dyDescent="0.25">
      <c r="A172" s="20">
        <v>44510</v>
      </c>
      <c r="B172" s="21" t="s">
        <v>10275</v>
      </c>
      <c r="C172" s="21">
        <v>135</v>
      </c>
      <c r="D172" s="21">
        <v>384.01</v>
      </c>
      <c r="E172" s="21"/>
      <c r="F172" s="14"/>
      <c r="G172" s="14"/>
      <c r="H172" s="14"/>
      <c r="I172" s="14"/>
      <c r="J172" s="14"/>
      <c r="K172" s="14"/>
    </row>
    <row r="173" spans="1:11" x14ac:dyDescent="0.25">
      <c r="A173" s="20">
        <v>44510</v>
      </c>
      <c r="B173" s="21" t="s">
        <v>10276</v>
      </c>
      <c r="C173" s="21">
        <v>33</v>
      </c>
      <c r="D173" s="21">
        <v>98.28</v>
      </c>
      <c r="E173" s="21"/>
      <c r="F173" s="14"/>
      <c r="G173" s="14"/>
      <c r="H173" s="14"/>
      <c r="I173" s="14"/>
      <c r="J173" s="14"/>
      <c r="K173" s="14"/>
    </row>
    <row r="174" spans="1:11" x14ac:dyDescent="0.25">
      <c r="A174" s="20">
        <v>44510</v>
      </c>
      <c r="B174" s="21" t="s">
        <v>10277</v>
      </c>
      <c r="C174" s="21">
        <v>40</v>
      </c>
      <c r="D174" s="21">
        <v>118.45</v>
      </c>
      <c r="E174" s="21"/>
      <c r="F174" s="14"/>
      <c r="G174" s="14"/>
      <c r="H174" s="14"/>
      <c r="I174" s="14"/>
      <c r="J174" s="14"/>
      <c r="K174" s="14"/>
    </row>
    <row r="175" spans="1:11" x14ac:dyDescent="0.25">
      <c r="A175" s="20">
        <v>44510</v>
      </c>
      <c r="B175" s="21" t="s">
        <v>10278</v>
      </c>
      <c r="C175" s="21">
        <v>23</v>
      </c>
      <c r="D175" s="21"/>
      <c r="E175" s="21">
        <v>62.76</v>
      </c>
      <c r="F175" s="14"/>
      <c r="G175" s="14"/>
      <c r="H175" s="14"/>
      <c r="I175" s="14"/>
      <c r="J175" s="14"/>
      <c r="K175" s="14"/>
    </row>
    <row r="176" spans="1:11" x14ac:dyDescent="0.25">
      <c r="A176" s="20">
        <v>44510</v>
      </c>
      <c r="B176" s="21" t="s">
        <v>10279</v>
      </c>
      <c r="C176" s="21">
        <v>27</v>
      </c>
      <c r="D176" s="21">
        <v>67.16</v>
      </c>
      <c r="E176" s="21"/>
      <c r="F176" s="14"/>
      <c r="G176" s="14"/>
      <c r="H176" s="14"/>
      <c r="I176" s="14"/>
      <c r="J176" s="14"/>
      <c r="K176" s="14"/>
    </row>
    <row r="177" spans="1:11" x14ac:dyDescent="0.25">
      <c r="A177" s="20">
        <v>44510</v>
      </c>
      <c r="B177" s="21" t="s">
        <v>10280</v>
      </c>
      <c r="C177" s="21">
        <v>100</v>
      </c>
      <c r="D177" s="21">
        <v>268.63</v>
      </c>
      <c r="E177" s="21"/>
      <c r="F177" s="14"/>
      <c r="G177" s="14"/>
    </row>
    <row r="178" spans="1:11" x14ac:dyDescent="0.25">
      <c r="A178" s="20">
        <v>44510</v>
      </c>
      <c r="B178" s="21" t="s">
        <v>10281</v>
      </c>
      <c r="C178" s="21">
        <v>0</v>
      </c>
      <c r="D178" s="21"/>
      <c r="E178" s="21">
        <v>37.049999999999997</v>
      </c>
      <c r="F178" s="14"/>
      <c r="G178" s="14"/>
    </row>
    <row r="179" spans="1:11" x14ac:dyDescent="0.25">
      <c r="A179" s="20">
        <v>44510</v>
      </c>
      <c r="B179" s="21" t="s">
        <v>10282</v>
      </c>
      <c r="C179" s="21">
        <v>62</v>
      </c>
      <c r="D179" s="21"/>
      <c r="E179" s="21">
        <v>152.1</v>
      </c>
      <c r="F179" s="14"/>
      <c r="G179" s="14"/>
      <c r="H179" s="14"/>
      <c r="I179" s="14"/>
      <c r="J179" s="14"/>
      <c r="K179" s="14"/>
    </row>
    <row r="180" spans="1:11" x14ac:dyDescent="0.25">
      <c r="A180" s="20">
        <v>44510</v>
      </c>
      <c r="B180" s="21" t="s">
        <v>10283</v>
      </c>
      <c r="C180" s="21">
        <v>179</v>
      </c>
      <c r="D180" s="21"/>
      <c r="E180" s="21">
        <v>554.6</v>
      </c>
      <c r="F180" s="14"/>
      <c r="G180" s="14"/>
      <c r="H180" s="14"/>
      <c r="I180" s="14"/>
      <c r="J180" s="14"/>
      <c r="K180" s="14"/>
    </row>
    <row r="181" spans="1:11" x14ac:dyDescent="0.25">
      <c r="A181" s="20">
        <v>44510</v>
      </c>
      <c r="B181" s="21" t="s">
        <v>10284</v>
      </c>
      <c r="C181" s="21">
        <v>37</v>
      </c>
      <c r="D181" s="21"/>
      <c r="E181" s="21">
        <v>89.3</v>
      </c>
      <c r="F181" s="14"/>
      <c r="G181" s="14"/>
      <c r="H181" s="14"/>
      <c r="I181" s="14"/>
      <c r="J181" s="14"/>
      <c r="K181" s="14"/>
    </row>
    <row r="182" spans="1:11" x14ac:dyDescent="0.25">
      <c r="A182" s="20">
        <v>44510</v>
      </c>
      <c r="B182" s="21" t="s">
        <v>10285</v>
      </c>
      <c r="C182" s="21">
        <v>173</v>
      </c>
      <c r="D182" s="21"/>
      <c r="E182" s="21">
        <v>340.2</v>
      </c>
      <c r="F182" s="14"/>
      <c r="G182" s="14"/>
      <c r="H182" s="14"/>
      <c r="I182" s="14"/>
      <c r="J182" s="14"/>
      <c r="K182" s="14"/>
    </row>
    <row r="183" spans="1:11" x14ac:dyDescent="0.25">
      <c r="A183" s="20">
        <v>44510</v>
      </c>
      <c r="B183" s="21" t="s">
        <v>10286</v>
      </c>
      <c r="C183" s="21">
        <v>120</v>
      </c>
      <c r="D183" s="21"/>
      <c r="E183" s="21">
        <v>197.4</v>
      </c>
      <c r="F183" s="14"/>
      <c r="H183" s="14"/>
      <c r="I183" s="14"/>
      <c r="J183" s="14"/>
      <c r="K183" s="14"/>
    </row>
    <row r="184" spans="1:11" x14ac:dyDescent="0.25">
      <c r="A184" s="20">
        <v>44510</v>
      </c>
      <c r="B184" s="21" t="s">
        <v>10287</v>
      </c>
      <c r="C184" s="21">
        <v>70</v>
      </c>
      <c r="D184" s="21"/>
      <c r="E184" s="21">
        <v>117.6</v>
      </c>
      <c r="F184" s="23"/>
      <c r="H184" s="14"/>
      <c r="I184" s="14"/>
      <c r="J184" s="14"/>
      <c r="K184" s="14"/>
    </row>
    <row r="185" spans="1:11" x14ac:dyDescent="0.25">
      <c r="A185" s="20">
        <v>44510</v>
      </c>
      <c r="B185" s="21" t="s">
        <v>10288</v>
      </c>
      <c r="C185" s="21">
        <v>25</v>
      </c>
      <c r="D185" s="21">
        <v>80.930000000000007</v>
      </c>
      <c r="E185" s="21"/>
      <c r="F185" s="23"/>
      <c r="G185" s="14"/>
      <c r="H185" s="14"/>
      <c r="I185" s="14"/>
      <c r="J185" s="14"/>
      <c r="K185" s="14"/>
    </row>
    <row r="186" spans="1:11" x14ac:dyDescent="0.25">
      <c r="A186" s="20">
        <v>44510</v>
      </c>
      <c r="B186" s="21" t="s">
        <v>10289</v>
      </c>
      <c r="C186" s="21">
        <v>37</v>
      </c>
      <c r="D186" s="21"/>
      <c r="E186" s="21">
        <v>58.8</v>
      </c>
      <c r="F186" s="14"/>
      <c r="G186" s="14"/>
      <c r="H186" s="14"/>
      <c r="I186" s="14"/>
      <c r="J186" s="14"/>
      <c r="K186" s="14"/>
    </row>
    <row r="187" spans="1:11" x14ac:dyDescent="0.25">
      <c r="A187" s="20">
        <v>44510</v>
      </c>
      <c r="B187" s="21" t="s">
        <v>10290</v>
      </c>
      <c r="C187" s="21">
        <v>37</v>
      </c>
      <c r="D187" s="21"/>
      <c r="E187" s="21">
        <v>58.8</v>
      </c>
      <c r="F187" s="14"/>
      <c r="G187" s="14"/>
      <c r="H187" s="14"/>
      <c r="I187" s="14"/>
      <c r="J187" s="14"/>
      <c r="K187" s="14"/>
    </row>
    <row r="188" spans="1:11" x14ac:dyDescent="0.25">
      <c r="A188" s="20">
        <v>44510</v>
      </c>
      <c r="B188" s="21" t="s">
        <v>10291</v>
      </c>
      <c r="C188" s="21">
        <v>116</v>
      </c>
      <c r="D188" s="21"/>
      <c r="E188" s="21">
        <v>234</v>
      </c>
      <c r="F188" s="14"/>
      <c r="G188" s="14"/>
      <c r="H188" s="14"/>
      <c r="I188" s="14"/>
      <c r="J188" s="14"/>
      <c r="K188" s="14"/>
    </row>
    <row r="189" spans="1:11" x14ac:dyDescent="0.25">
      <c r="A189" s="20">
        <v>44510</v>
      </c>
      <c r="B189" s="21" t="s">
        <v>10292</v>
      </c>
      <c r="C189" s="21">
        <v>90</v>
      </c>
      <c r="D189" s="21">
        <v>161.80000000000001</v>
      </c>
      <c r="E189" s="21"/>
      <c r="F189" s="14"/>
      <c r="G189" s="14"/>
      <c r="H189" s="14"/>
      <c r="I189" s="14"/>
      <c r="J189" s="14"/>
      <c r="K189" s="14"/>
    </row>
    <row r="190" spans="1:11" x14ac:dyDescent="0.25">
      <c r="A190" s="20">
        <v>44510</v>
      </c>
      <c r="B190" s="21" t="s">
        <v>10293</v>
      </c>
      <c r="C190" s="21">
        <v>57</v>
      </c>
      <c r="D190" s="21"/>
      <c r="E190" s="21">
        <v>109.2</v>
      </c>
      <c r="F190" s="14"/>
      <c r="G190" s="14"/>
      <c r="H190" s="14"/>
      <c r="I190" s="14"/>
      <c r="J190" s="14"/>
      <c r="K190" s="14"/>
    </row>
    <row r="191" spans="1:11" x14ac:dyDescent="0.25">
      <c r="A191" s="20">
        <v>44510</v>
      </c>
      <c r="B191" s="21" t="s">
        <v>10294</v>
      </c>
      <c r="C191" s="21">
        <v>44</v>
      </c>
      <c r="D191" s="21">
        <v>100.74</v>
      </c>
      <c r="E191" s="21"/>
      <c r="F191" s="14"/>
      <c r="G191" s="14"/>
      <c r="H191" s="14"/>
      <c r="I191" s="14"/>
      <c r="J191" s="14"/>
      <c r="K191" s="14"/>
    </row>
    <row r="192" spans="1:11" x14ac:dyDescent="0.25">
      <c r="A192" s="20">
        <v>44510</v>
      </c>
      <c r="B192" s="21" t="s">
        <v>10295</v>
      </c>
      <c r="C192" s="21">
        <v>48</v>
      </c>
      <c r="D192" s="21">
        <v>119.93</v>
      </c>
      <c r="E192" s="21"/>
      <c r="F192" s="14"/>
      <c r="G192" s="14"/>
      <c r="H192" s="14"/>
      <c r="I192" s="14"/>
      <c r="J192" s="14"/>
      <c r="K192" s="14"/>
    </row>
    <row r="193" spans="1:11" x14ac:dyDescent="0.25">
      <c r="A193" s="20">
        <v>44510</v>
      </c>
      <c r="B193" s="21" t="s">
        <v>10296</v>
      </c>
      <c r="C193" s="21">
        <v>212</v>
      </c>
      <c r="D193" s="21"/>
      <c r="E193" s="21">
        <v>397.8</v>
      </c>
      <c r="F193" s="14"/>
      <c r="G193" s="14"/>
      <c r="H193" s="14"/>
      <c r="I193" s="14"/>
      <c r="J193" s="14"/>
      <c r="K193" s="14"/>
    </row>
    <row r="194" spans="1:11" x14ac:dyDescent="0.25">
      <c r="A194" s="20">
        <v>44510</v>
      </c>
      <c r="B194" s="67" t="s">
        <v>10297</v>
      </c>
      <c r="C194" s="67">
        <v>75</v>
      </c>
      <c r="D194" s="67">
        <v>201.47</v>
      </c>
      <c r="E194" s="67"/>
      <c r="F194" s="14"/>
      <c r="G194" s="14"/>
      <c r="H194" s="14"/>
      <c r="I194" s="14"/>
      <c r="J194" s="14"/>
      <c r="K194" s="14"/>
    </row>
    <row r="195" spans="1:11" x14ac:dyDescent="0.25">
      <c r="A195" s="250">
        <v>44510</v>
      </c>
      <c r="B195" s="21" t="s">
        <v>10298</v>
      </c>
      <c r="C195" s="21">
        <v>15</v>
      </c>
      <c r="D195" s="112">
        <v>67.099999999999994</v>
      </c>
      <c r="E195" s="21"/>
      <c r="F195" s="14"/>
      <c r="G195" s="14"/>
      <c r="H195" s="14"/>
      <c r="I195" s="14"/>
      <c r="J195" s="14"/>
      <c r="K195" s="14"/>
    </row>
    <row r="196" spans="1:11" x14ac:dyDescent="0.25">
      <c r="A196" s="251">
        <v>44512</v>
      </c>
      <c r="B196" s="21" t="s">
        <v>10299</v>
      </c>
      <c r="C196" s="21">
        <v>20</v>
      </c>
      <c r="D196" s="21"/>
      <c r="E196" s="112">
        <v>65.52</v>
      </c>
      <c r="F196" s="14"/>
      <c r="G196" s="14"/>
      <c r="H196" s="14"/>
      <c r="I196" s="14"/>
      <c r="J196" s="14"/>
      <c r="K196" s="14"/>
    </row>
    <row r="197" spans="1:11" x14ac:dyDescent="0.25">
      <c r="A197" s="251">
        <v>44512</v>
      </c>
      <c r="B197" s="21" t="s">
        <v>10300</v>
      </c>
      <c r="C197" s="21">
        <v>50</v>
      </c>
      <c r="D197" s="21">
        <v>187.7</v>
      </c>
      <c r="E197" s="21"/>
      <c r="F197" s="14"/>
      <c r="G197" s="14"/>
      <c r="H197" s="14"/>
      <c r="I197" s="14"/>
      <c r="J197" s="14"/>
      <c r="K197" s="14"/>
    </row>
    <row r="198" spans="1:11" x14ac:dyDescent="0.25">
      <c r="A198" s="251">
        <v>44512</v>
      </c>
      <c r="B198" s="21" t="s">
        <v>10301</v>
      </c>
      <c r="C198" s="21">
        <v>48</v>
      </c>
      <c r="D198" s="21">
        <v>119.93</v>
      </c>
      <c r="E198" s="21"/>
      <c r="F198" s="14"/>
      <c r="G198" s="14"/>
      <c r="H198" s="14"/>
      <c r="I198" s="14"/>
      <c r="J198" s="14"/>
      <c r="K198" s="14"/>
    </row>
    <row r="199" spans="1:11" x14ac:dyDescent="0.25">
      <c r="A199" s="251">
        <v>44512</v>
      </c>
      <c r="B199" s="21" t="s">
        <v>10302</v>
      </c>
      <c r="C199" s="21">
        <v>14</v>
      </c>
      <c r="D199" s="21">
        <v>57.81</v>
      </c>
      <c r="E199" s="21"/>
      <c r="F199" s="14"/>
      <c r="G199" s="14"/>
      <c r="H199" s="14"/>
      <c r="I199" s="14"/>
      <c r="J199" s="14"/>
      <c r="K199" s="14"/>
    </row>
    <row r="200" spans="1:11" x14ac:dyDescent="0.25">
      <c r="A200" s="251">
        <v>44512</v>
      </c>
      <c r="B200" s="21" t="s">
        <v>10303</v>
      </c>
      <c r="C200" s="21">
        <v>37</v>
      </c>
      <c r="D200" s="21">
        <v>67.16</v>
      </c>
      <c r="E200" s="21"/>
      <c r="F200" s="14"/>
      <c r="G200" s="14"/>
      <c r="H200" s="14"/>
      <c r="I200" s="14"/>
      <c r="J200" s="14"/>
      <c r="K200" s="14"/>
    </row>
    <row r="201" spans="1:11" x14ac:dyDescent="0.25">
      <c r="A201" s="251">
        <v>44512</v>
      </c>
      <c r="B201" s="21" t="s">
        <v>10304</v>
      </c>
      <c r="C201" s="21">
        <v>88</v>
      </c>
      <c r="D201" s="21">
        <v>215.87</v>
      </c>
      <c r="E201" s="21"/>
      <c r="F201" s="14"/>
      <c r="G201" s="14"/>
      <c r="H201" s="14"/>
      <c r="I201" s="14"/>
      <c r="J201" s="14"/>
      <c r="K201" s="14"/>
    </row>
    <row r="202" spans="1:11" x14ac:dyDescent="0.25">
      <c r="A202" s="251">
        <v>44512</v>
      </c>
      <c r="B202" s="21" t="s">
        <v>10305</v>
      </c>
      <c r="C202" s="21">
        <v>18</v>
      </c>
      <c r="D202" s="21">
        <v>47.97</v>
      </c>
      <c r="E202" s="21"/>
      <c r="F202" s="14"/>
      <c r="G202" s="14"/>
      <c r="H202" s="14"/>
      <c r="I202" s="14"/>
      <c r="J202" s="14"/>
      <c r="K202" s="14"/>
    </row>
    <row r="203" spans="1:11" x14ac:dyDescent="0.25">
      <c r="A203" s="6">
        <v>44512</v>
      </c>
      <c r="B203" s="21" t="s">
        <v>10306</v>
      </c>
      <c r="C203" s="21">
        <v>50</v>
      </c>
      <c r="D203" s="21">
        <v>187.7</v>
      </c>
      <c r="E203" s="21"/>
      <c r="F203" s="14"/>
      <c r="H203" s="14"/>
      <c r="I203" s="14"/>
      <c r="J203" s="14"/>
      <c r="K203" s="14"/>
    </row>
    <row r="204" spans="1:11" x14ac:dyDescent="0.25">
      <c r="A204" s="6">
        <v>44512</v>
      </c>
      <c r="B204" s="21" t="s">
        <v>10307</v>
      </c>
      <c r="C204" s="21">
        <v>10</v>
      </c>
      <c r="D204" s="21">
        <v>47.97</v>
      </c>
      <c r="E204" s="21"/>
      <c r="F204" s="23"/>
      <c r="H204" s="14"/>
      <c r="I204" s="14"/>
      <c r="J204" s="14"/>
      <c r="K204" s="14"/>
    </row>
    <row r="205" spans="1:11" x14ac:dyDescent="0.25">
      <c r="A205" s="6">
        <v>44512</v>
      </c>
      <c r="B205" s="67" t="s">
        <v>10308</v>
      </c>
      <c r="C205" s="67">
        <v>278</v>
      </c>
      <c r="D205" s="67"/>
      <c r="E205" s="67">
        <v>507</v>
      </c>
      <c r="F205" s="23"/>
      <c r="G205" s="14"/>
      <c r="H205" s="14"/>
      <c r="I205" s="14"/>
      <c r="J205" s="14"/>
      <c r="K205" s="14"/>
    </row>
    <row r="206" spans="1:11" x14ac:dyDescent="0.25">
      <c r="A206" s="6">
        <v>44512</v>
      </c>
      <c r="B206" s="21" t="s">
        <v>10309</v>
      </c>
      <c r="C206" s="21">
        <v>28</v>
      </c>
      <c r="D206" s="112"/>
      <c r="E206" s="21">
        <v>70.5</v>
      </c>
      <c r="F206" s="14"/>
      <c r="G206" s="14"/>
      <c r="H206" s="14"/>
      <c r="I206" s="14"/>
      <c r="J206" s="14"/>
      <c r="K206" s="14"/>
    </row>
    <row r="207" spans="1:11" x14ac:dyDescent="0.25">
      <c r="A207" s="6">
        <v>44512</v>
      </c>
      <c r="B207" s="21" t="s">
        <v>10310</v>
      </c>
      <c r="C207" s="21">
        <v>90</v>
      </c>
      <c r="D207" s="21"/>
      <c r="E207" s="112">
        <v>206.8</v>
      </c>
      <c r="F207" s="14"/>
      <c r="G207" s="14"/>
      <c r="H207" s="14"/>
      <c r="I207" s="14"/>
      <c r="J207" s="14"/>
      <c r="K207" s="14"/>
    </row>
    <row r="208" spans="1:11" x14ac:dyDescent="0.25">
      <c r="A208" s="6">
        <v>44512</v>
      </c>
      <c r="B208" s="21" t="s">
        <v>10311</v>
      </c>
      <c r="C208" s="21">
        <v>275</v>
      </c>
      <c r="D208" s="21"/>
      <c r="E208" s="21">
        <v>782</v>
      </c>
      <c r="F208" s="14"/>
      <c r="G208" s="14"/>
      <c r="H208" s="14"/>
      <c r="I208" s="14"/>
      <c r="J208" s="14"/>
      <c r="K208" s="14"/>
    </row>
    <row r="209" spans="1:11" x14ac:dyDescent="0.25">
      <c r="A209" s="6">
        <v>44512</v>
      </c>
      <c r="B209" s="21" t="s">
        <v>10312</v>
      </c>
      <c r="C209" s="21">
        <v>72</v>
      </c>
      <c r="D209" s="21">
        <v>196.68</v>
      </c>
      <c r="E209" s="21"/>
      <c r="F209" s="14"/>
      <c r="G209" s="14"/>
      <c r="H209" s="14"/>
      <c r="I209" s="14"/>
      <c r="J209" s="14"/>
      <c r="K209" s="14"/>
    </row>
    <row r="210" spans="1:11" x14ac:dyDescent="0.25">
      <c r="A210" s="6">
        <v>44512</v>
      </c>
      <c r="B210" s="21" t="s">
        <v>10313</v>
      </c>
      <c r="C210" s="21">
        <v>13</v>
      </c>
      <c r="D210" s="21">
        <v>47.97</v>
      </c>
      <c r="E210" s="21"/>
      <c r="F210" s="14"/>
      <c r="G210" s="14"/>
      <c r="H210" s="14"/>
      <c r="I210" s="14"/>
      <c r="J210" s="14"/>
      <c r="K210" s="14"/>
    </row>
    <row r="211" spans="1:11" x14ac:dyDescent="0.25">
      <c r="A211" s="6">
        <v>44512</v>
      </c>
      <c r="B211" s="21" t="s">
        <v>10314</v>
      </c>
      <c r="C211" s="21">
        <v>68</v>
      </c>
      <c r="D211" s="21"/>
      <c r="E211" s="21">
        <v>160.30000000000001</v>
      </c>
      <c r="F211" s="14"/>
      <c r="G211" s="14"/>
      <c r="H211" s="14"/>
      <c r="I211" s="14"/>
      <c r="J211" s="14"/>
      <c r="K211" s="14"/>
    </row>
    <row r="212" spans="1:11" x14ac:dyDescent="0.25">
      <c r="A212" s="6">
        <v>44512</v>
      </c>
      <c r="B212" s="21" t="s">
        <v>10315</v>
      </c>
      <c r="C212" s="21">
        <v>285</v>
      </c>
      <c r="D212" s="21"/>
      <c r="E212" s="21">
        <v>625.5</v>
      </c>
      <c r="F212" s="14"/>
      <c r="G212" s="14"/>
      <c r="H212" s="14"/>
      <c r="I212" s="14"/>
      <c r="J212" s="14"/>
      <c r="K212" s="14"/>
    </row>
    <row r="213" spans="1:11" x14ac:dyDescent="0.25">
      <c r="A213" s="6">
        <v>44513</v>
      </c>
      <c r="B213" s="21" t="s">
        <v>10317</v>
      </c>
      <c r="C213" s="21">
        <v>68</v>
      </c>
      <c r="D213" s="21">
        <v>149.81</v>
      </c>
      <c r="E213" s="21"/>
      <c r="F213" s="14"/>
      <c r="G213" s="14"/>
      <c r="H213" s="14"/>
      <c r="I213" s="14"/>
      <c r="J213" s="14"/>
      <c r="K213" s="14"/>
    </row>
    <row r="214" spans="1:11" x14ac:dyDescent="0.25">
      <c r="A214" s="6">
        <v>44515</v>
      </c>
      <c r="B214" s="21" t="s">
        <v>10318</v>
      </c>
      <c r="C214" s="21">
        <v>15</v>
      </c>
      <c r="D214" s="21"/>
      <c r="E214" s="21">
        <v>44</v>
      </c>
      <c r="F214" s="14"/>
      <c r="G214" s="14"/>
      <c r="H214" s="14"/>
      <c r="I214" s="14"/>
      <c r="J214" s="14"/>
      <c r="K214" s="14"/>
    </row>
    <row r="215" spans="1:11" x14ac:dyDescent="0.25">
      <c r="A215" s="6">
        <v>44515</v>
      </c>
      <c r="B215" s="21" t="s">
        <v>10320</v>
      </c>
      <c r="C215" s="21">
        <v>51</v>
      </c>
      <c r="D215" s="21"/>
      <c r="E215" s="21">
        <v>105.6</v>
      </c>
      <c r="F215" s="14"/>
      <c r="G215" s="14"/>
      <c r="H215" s="14"/>
      <c r="I215" s="14"/>
      <c r="J215" s="14"/>
      <c r="K215" s="14"/>
    </row>
    <row r="216" spans="1:11" x14ac:dyDescent="0.25">
      <c r="A216" s="6">
        <v>44515</v>
      </c>
      <c r="B216" s="21" t="s">
        <v>10321</v>
      </c>
      <c r="C216" s="21">
        <v>68</v>
      </c>
      <c r="D216" s="21"/>
      <c r="E216" s="21">
        <v>162.5</v>
      </c>
      <c r="F216" s="14"/>
      <c r="G216" s="14"/>
      <c r="H216" s="14"/>
      <c r="I216" s="14"/>
      <c r="J216" s="14"/>
      <c r="K216" s="14"/>
    </row>
    <row r="217" spans="1:11" x14ac:dyDescent="0.25">
      <c r="A217" s="6">
        <v>44515</v>
      </c>
      <c r="B217" s="21" t="s">
        <v>10322</v>
      </c>
      <c r="C217" s="21">
        <v>22</v>
      </c>
      <c r="D217" s="21"/>
      <c r="E217" s="21">
        <v>39.950000000000003</v>
      </c>
      <c r="F217" s="14"/>
      <c r="G217" s="14"/>
      <c r="H217" s="14"/>
      <c r="I217" s="14"/>
      <c r="J217" s="14"/>
      <c r="K217" s="14"/>
    </row>
    <row r="218" spans="1:11" x14ac:dyDescent="0.25">
      <c r="A218" s="6">
        <v>44515</v>
      </c>
      <c r="B218" s="21" t="s">
        <v>10323</v>
      </c>
      <c r="C218" s="21">
        <v>59</v>
      </c>
      <c r="D218" s="21">
        <v>162.36000000000001</v>
      </c>
      <c r="E218" s="21"/>
      <c r="F218" s="14"/>
      <c r="G218" s="14"/>
      <c r="H218" s="14"/>
      <c r="I218" s="14"/>
      <c r="J218" s="14"/>
      <c r="K218" s="14"/>
    </row>
    <row r="219" spans="1:11" x14ac:dyDescent="0.25">
      <c r="A219" s="6">
        <v>44515</v>
      </c>
      <c r="B219" s="21" t="s">
        <v>10324</v>
      </c>
      <c r="C219" s="21">
        <v>22</v>
      </c>
      <c r="D219" s="21"/>
      <c r="E219" s="21">
        <v>53.9</v>
      </c>
      <c r="F219" s="14"/>
      <c r="G219" s="14"/>
      <c r="H219" s="14"/>
      <c r="I219" s="14"/>
      <c r="J219" s="14"/>
      <c r="K219" s="14"/>
    </row>
    <row r="220" spans="1:11" x14ac:dyDescent="0.25">
      <c r="A220" s="6">
        <v>44515</v>
      </c>
      <c r="B220" s="21" t="s">
        <v>10325</v>
      </c>
      <c r="C220" s="21">
        <v>46</v>
      </c>
      <c r="D220" s="21"/>
      <c r="E220" s="21">
        <v>105.6</v>
      </c>
      <c r="F220" s="14"/>
      <c r="G220" s="14"/>
      <c r="H220" s="14"/>
      <c r="I220" s="14"/>
      <c r="J220" s="14"/>
      <c r="K220" s="14"/>
    </row>
    <row r="221" spans="1:11" x14ac:dyDescent="0.25">
      <c r="A221" s="6">
        <v>44515</v>
      </c>
      <c r="B221" s="21" t="s">
        <v>10326</v>
      </c>
      <c r="C221" s="21">
        <v>135</v>
      </c>
      <c r="D221" s="21">
        <v>415.62</v>
      </c>
      <c r="E221" s="21"/>
      <c r="F221" s="14"/>
      <c r="G221" s="14"/>
      <c r="H221" s="14"/>
      <c r="I221" s="14"/>
      <c r="J221" s="14"/>
      <c r="K221" s="14"/>
    </row>
    <row r="222" spans="1:11" x14ac:dyDescent="0.25">
      <c r="A222" s="6">
        <v>44515</v>
      </c>
      <c r="B222" s="21" t="s">
        <v>10327</v>
      </c>
      <c r="C222" s="21">
        <v>185</v>
      </c>
      <c r="D222" s="21"/>
      <c r="E222" s="21">
        <v>397.6</v>
      </c>
      <c r="F222" s="14"/>
      <c r="G222" s="14"/>
      <c r="H222" s="14"/>
      <c r="I222" s="14"/>
      <c r="J222" s="14"/>
      <c r="K222" s="14"/>
    </row>
    <row r="223" spans="1:11" x14ac:dyDescent="0.25">
      <c r="A223" s="6">
        <v>44515</v>
      </c>
      <c r="B223" s="21" t="s">
        <v>10328</v>
      </c>
      <c r="C223" s="21">
        <v>113</v>
      </c>
      <c r="D223" s="21"/>
      <c r="E223" s="21">
        <v>308.10000000000002</v>
      </c>
      <c r="F223" s="14"/>
      <c r="H223" s="14"/>
      <c r="I223" s="14"/>
      <c r="J223" s="14"/>
      <c r="K223" s="14"/>
    </row>
    <row r="224" spans="1:11" x14ac:dyDescent="0.25">
      <c r="A224" s="6">
        <v>44515</v>
      </c>
      <c r="B224" s="21" t="s">
        <v>10329</v>
      </c>
      <c r="C224" s="21">
        <v>86</v>
      </c>
      <c r="D224" s="21"/>
      <c r="E224" s="21">
        <v>176</v>
      </c>
      <c r="F224" s="23"/>
      <c r="H224" s="14"/>
      <c r="I224" s="14"/>
      <c r="J224" s="14"/>
      <c r="K224" s="14"/>
    </row>
    <row r="225" spans="1:11" x14ac:dyDescent="0.25">
      <c r="A225" s="6">
        <v>44515</v>
      </c>
      <c r="B225" s="21" t="s">
        <v>10330</v>
      </c>
      <c r="C225" s="21">
        <v>204</v>
      </c>
      <c r="D225" s="21"/>
      <c r="E225" s="21">
        <v>575.4</v>
      </c>
      <c r="F225" s="23"/>
      <c r="G225" s="14"/>
      <c r="H225" s="14"/>
      <c r="I225" s="14"/>
      <c r="J225" s="14"/>
      <c r="K225" s="14"/>
    </row>
    <row r="226" spans="1:11" x14ac:dyDescent="0.25">
      <c r="A226" s="6">
        <v>44515</v>
      </c>
      <c r="B226" s="21" t="s">
        <v>10331</v>
      </c>
      <c r="C226" s="21">
        <v>38</v>
      </c>
      <c r="D226" s="21"/>
      <c r="E226" s="21">
        <v>101.2</v>
      </c>
      <c r="F226" s="14"/>
      <c r="G226" s="14"/>
      <c r="H226" s="14"/>
      <c r="I226" s="14"/>
      <c r="J226" s="14"/>
      <c r="K226" s="14"/>
    </row>
    <row r="227" spans="1:11" x14ac:dyDescent="0.25">
      <c r="A227" s="6">
        <v>44515</v>
      </c>
      <c r="B227" s="21" t="s">
        <v>10333</v>
      </c>
      <c r="C227" s="21">
        <v>70</v>
      </c>
      <c r="D227" s="21">
        <v>264.94</v>
      </c>
      <c r="E227" s="21"/>
      <c r="F227" s="14"/>
      <c r="G227" s="14"/>
      <c r="H227" s="14"/>
      <c r="I227" s="14"/>
      <c r="J227" s="14"/>
      <c r="K227" s="14"/>
    </row>
    <row r="228" spans="1:11" x14ac:dyDescent="0.25">
      <c r="A228" s="6">
        <v>44515</v>
      </c>
      <c r="B228" s="21" t="s">
        <v>10334</v>
      </c>
      <c r="C228" s="21">
        <v>15</v>
      </c>
      <c r="D228" s="21">
        <v>90.41</v>
      </c>
      <c r="E228" s="21"/>
      <c r="F228" s="14"/>
      <c r="G228" s="14"/>
      <c r="H228" s="14"/>
      <c r="I228" s="14"/>
      <c r="J228" s="14"/>
      <c r="K228" s="14"/>
    </row>
    <row r="229" spans="1:11" x14ac:dyDescent="0.25">
      <c r="A229" s="6">
        <v>44515</v>
      </c>
      <c r="B229" s="21" t="s">
        <v>10335</v>
      </c>
      <c r="C229" s="21">
        <v>437</v>
      </c>
      <c r="D229" s="21"/>
      <c r="E229" s="21">
        <v>937.2</v>
      </c>
      <c r="F229" s="14"/>
      <c r="G229" s="14"/>
      <c r="H229" s="14"/>
      <c r="I229" s="14"/>
      <c r="J229" s="14"/>
      <c r="K229" s="14"/>
    </row>
    <row r="230" spans="1:11" x14ac:dyDescent="0.25">
      <c r="A230" s="6">
        <v>44515</v>
      </c>
      <c r="B230" s="21" t="s">
        <v>10336</v>
      </c>
      <c r="C230" s="21">
        <v>5</v>
      </c>
      <c r="D230" s="21"/>
      <c r="E230" s="21">
        <v>22</v>
      </c>
      <c r="F230" s="14"/>
      <c r="G230" s="14"/>
      <c r="H230" s="14"/>
      <c r="I230" s="14"/>
      <c r="J230" s="14"/>
      <c r="K230" s="14"/>
    </row>
    <row r="231" spans="1:11" x14ac:dyDescent="0.25">
      <c r="A231" s="6">
        <v>44515</v>
      </c>
      <c r="B231" s="21" t="s">
        <v>10337</v>
      </c>
      <c r="C231" s="21">
        <v>50</v>
      </c>
      <c r="D231" s="21"/>
      <c r="E231" s="21">
        <v>172</v>
      </c>
      <c r="F231" s="14"/>
      <c r="G231" s="14"/>
      <c r="H231" s="14"/>
      <c r="I231" s="14"/>
      <c r="J231" s="14"/>
      <c r="K231" s="14"/>
    </row>
    <row r="232" spans="1:11" x14ac:dyDescent="0.25">
      <c r="A232" s="6">
        <v>44515</v>
      </c>
      <c r="B232" s="21" t="s">
        <v>10338</v>
      </c>
      <c r="C232" s="21">
        <v>260</v>
      </c>
      <c r="D232" s="21">
        <v>618.80999999999995</v>
      </c>
      <c r="E232" s="21"/>
      <c r="F232" s="14"/>
      <c r="G232" s="14"/>
      <c r="H232" s="14"/>
      <c r="I232" s="14"/>
      <c r="J232" s="14"/>
      <c r="K232" s="14"/>
    </row>
    <row r="233" spans="1:11" x14ac:dyDescent="0.25">
      <c r="A233" s="6">
        <v>44515</v>
      </c>
      <c r="B233" s="21" t="s">
        <v>10339</v>
      </c>
      <c r="C233" s="21">
        <v>170</v>
      </c>
      <c r="D233" s="21"/>
      <c r="E233" s="21">
        <v>377.3</v>
      </c>
      <c r="F233" s="14"/>
      <c r="G233" s="14"/>
      <c r="H233" s="14"/>
      <c r="I233" s="14"/>
      <c r="J233" s="14"/>
      <c r="K233" s="14"/>
    </row>
    <row r="234" spans="1:11" x14ac:dyDescent="0.25">
      <c r="A234" s="6">
        <v>44515</v>
      </c>
      <c r="B234" s="21" t="s">
        <v>10340</v>
      </c>
      <c r="C234" s="21">
        <v>30</v>
      </c>
      <c r="D234" s="21"/>
      <c r="E234" s="21">
        <v>66.53</v>
      </c>
      <c r="F234" s="14"/>
      <c r="G234" s="14"/>
      <c r="H234" s="14"/>
      <c r="I234" s="14"/>
      <c r="J234" s="14"/>
      <c r="K234" s="14"/>
    </row>
    <row r="235" spans="1:11" x14ac:dyDescent="0.25">
      <c r="A235" s="6">
        <v>44515</v>
      </c>
      <c r="B235" s="21" t="s">
        <v>10341</v>
      </c>
      <c r="C235" s="21">
        <v>5</v>
      </c>
      <c r="D235" s="21"/>
      <c r="E235" s="21">
        <v>44</v>
      </c>
      <c r="F235" s="14"/>
      <c r="G235" s="14"/>
      <c r="H235" s="14"/>
      <c r="I235" s="14"/>
      <c r="J235" s="14"/>
      <c r="K235" s="14"/>
    </row>
    <row r="236" spans="1:11" x14ac:dyDescent="0.25">
      <c r="A236" s="6">
        <v>44515</v>
      </c>
      <c r="B236" s="21" t="s">
        <v>10342</v>
      </c>
      <c r="C236" s="21">
        <v>1193</v>
      </c>
      <c r="D236" s="21"/>
      <c r="E236" s="21">
        <v>2509.02</v>
      </c>
      <c r="F236" s="14"/>
      <c r="G236" s="14"/>
      <c r="H236" s="14"/>
      <c r="I236" s="14"/>
      <c r="J236" s="14"/>
      <c r="K236" s="14"/>
    </row>
    <row r="237" spans="1:11" x14ac:dyDescent="0.25">
      <c r="A237" s="6">
        <v>44515</v>
      </c>
      <c r="B237" s="21" t="s">
        <v>10343</v>
      </c>
      <c r="C237" s="21">
        <v>327</v>
      </c>
      <c r="D237" s="21"/>
      <c r="E237" s="21">
        <v>649.9</v>
      </c>
      <c r="F237" s="14"/>
      <c r="G237" s="14"/>
      <c r="H237" s="14"/>
      <c r="I237" s="14"/>
      <c r="J237" s="14"/>
      <c r="K237" s="14"/>
    </row>
    <row r="238" spans="1:11" x14ac:dyDescent="0.25">
      <c r="A238" s="6">
        <v>44515</v>
      </c>
      <c r="B238" s="21" t="s">
        <v>10344</v>
      </c>
      <c r="C238" s="21">
        <v>52</v>
      </c>
      <c r="D238" s="21"/>
      <c r="E238" s="21">
        <v>110</v>
      </c>
      <c r="F238" s="14"/>
      <c r="G238" s="14"/>
      <c r="H238" s="14"/>
      <c r="I238" s="14"/>
      <c r="J238" s="14"/>
      <c r="K238" s="14"/>
    </row>
    <row r="239" spans="1:11" x14ac:dyDescent="0.25">
      <c r="A239" s="6">
        <v>44515</v>
      </c>
      <c r="B239" s="21" t="s">
        <v>10345</v>
      </c>
      <c r="C239" s="21">
        <v>20</v>
      </c>
      <c r="D239" s="21"/>
      <c r="E239" s="21">
        <v>187</v>
      </c>
      <c r="F239" s="14"/>
      <c r="G239" s="14"/>
      <c r="H239" s="14"/>
      <c r="I239" s="14"/>
      <c r="J239" s="14"/>
      <c r="K239" s="14"/>
    </row>
    <row r="240" spans="1:11" x14ac:dyDescent="0.25">
      <c r="A240" s="6">
        <v>44515</v>
      </c>
      <c r="B240" s="21" t="s">
        <v>10346</v>
      </c>
      <c r="C240" s="21">
        <v>604</v>
      </c>
      <c r="D240" s="21"/>
      <c r="E240" s="60">
        <v>1234.0999999999999</v>
      </c>
      <c r="F240" s="14"/>
      <c r="G240" s="14"/>
      <c r="H240" s="14"/>
      <c r="I240" s="14"/>
      <c r="J240" s="14"/>
      <c r="K240" s="14"/>
    </row>
    <row r="241" spans="1:11" x14ac:dyDescent="0.25">
      <c r="A241" s="6">
        <v>44515</v>
      </c>
      <c r="B241" s="21" t="s">
        <v>10347</v>
      </c>
      <c r="C241" s="21">
        <v>45</v>
      </c>
      <c r="D241" s="21">
        <v>107.01</v>
      </c>
      <c r="E241" s="21"/>
      <c r="F241" s="14"/>
      <c r="G241" s="14"/>
      <c r="H241" s="14"/>
      <c r="I241" s="14"/>
      <c r="J241" s="14"/>
      <c r="K241" s="14"/>
    </row>
    <row r="242" spans="1:11" x14ac:dyDescent="0.25">
      <c r="A242" s="44">
        <v>44515</v>
      </c>
      <c r="B242" s="67" t="s">
        <v>10348</v>
      </c>
      <c r="C242" s="67">
        <v>30</v>
      </c>
      <c r="D242" s="67"/>
      <c r="E242" s="67">
        <v>66.88</v>
      </c>
      <c r="F242" s="14"/>
      <c r="G242" s="14"/>
      <c r="H242" s="14"/>
      <c r="I242" s="14"/>
      <c r="J242" s="14"/>
      <c r="K242" s="14"/>
    </row>
    <row r="243" spans="1:11" x14ac:dyDescent="0.25">
      <c r="A243" s="6">
        <v>44515</v>
      </c>
      <c r="B243" s="7" t="s">
        <v>10349</v>
      </c>
      <c r="C243" s="7">
        <v>113</v>
      </c>
      <c r="D243" s="7"/>
      <c r="E243" s="7">
        <v>288</v>
      </c>
      <c r="F243" s="14"/>
      <c r="H243" s="14"/>
      <c r="I243" s="14"/>
      <c r="J243" s="14"/>
      <c r="K243" s="14"/>
    </row>
    <row r="244" spans="1:11" x14ac:dyDescent="0.25">
      <c r="A244" s="6">
        <v>44515</v>
      </c>
      <c r="B244" s="7" t="s">
        <v>10350</v>
      </c>
      <c r="C244" s="7">
        <v>35</v>
      </c>
      <c r="D244" s="7">
        <v>96.43</v>
      </c>
      <c r="E244" s="7"/>
      <c r="F244" s="23"/>
      <c r="H244" s="14"/>
      <c r="I244" s="14"/>
      <c r="J244" s="14"/>
      <c r="K244" s="14"/>
    </row>
    <row r="245" spans="1:11" x14ac:dyDescent="0.25">
      <c r="A245" s="6">
        <v>44515</v>
      </c>
      <c r="B245" s="7" t="s">
        <v>10351</v>
      </c>
      <c r="C245" s="7">
        <v>190</v>
      </c>
      <c r="D245" s="7"/>
      <c r="E245" s="7">
        <v>292</v>
      </c>
      <c r="F245" s="23" t="s">
        <v>10754</v>
      </c>
      <c r="G245" s="14"/>
      <c r="H245" s="14"/>
      <c r="I245" s="14"/>
      <c r="J245" s="14"/>
      <c r="K245" s="14"/>
    </row>
    <row r="246" spans="1:11" x14ac:dyDescent="0.25">
      <c r="A246" s="6">
        <v>44515</v>
      </c>
      <c r="B246" s="7" t="s">
        <v>10352</v>
      </c>
      <c r="C246" s="7">
        <v>48</v>
      </c>
      <c r="D246" s="7">
        <v>144.53</v>
      </c>
      <c r="E246" s="7"/>
      <c r="F246" s="14"/>
      <c r="G246" s="14"/>
      <c r="H246" s="14"/>
      <c r="I246" s="14"/>
      <c r="J246" s="14"/>
      <c r="K246" s="14"/>
    </row>
    <row r="247" spans="1:11" x14ac:dyDescent="0.25">
      <c r="A247" s="6">
        <v>44515</v>
      </c>
      <c r="B247" s="7" t="s">
        <v>10353</v>
      </c>
      <c r="C247" s="7">
        <v>15</v>
      </c>
      <c r="D247" s="7"/>
      <c r="E247" s="7">
        <v>44</v>
      </c>
      <c r="F247" s="14"/>
      <c r="G247" s="14"/>
      <c r="H247" s="14"/>
      <c r="I247" s="14"/>
      <c r="J247" s="14"/>
      <c r="K247" s="14"/>
    </row>
    <row r="248" spans="1:11" x14ac:dyDescent="0.25">
      <c r="A248" s="6">
        <v>44515</v>
      </c>
      <c r="B248" s="7" t="s">
        <v>10354</v>
      </c>
      <c r="C248" s="7">
        <v>22</v>
      </c>
      <c r="D248" s="45"/>
      <c r="E248" s="7">
        <v>44</v>
      </c>
      <c r="F248" s="14"/>
      <c r="G248" s="14"/>
      <c r="H248" s="14"/>
      <c r="I248" s="14"/>
      <c r="J248" s="14"/>
      <c r="K248" s="14"/>
    </row>
    <row r="249" spans="1:11" x14ac:dyDescent="0.25">
      <c r="A249" s="6">
        <v>44516</v>
      </c>
      <c r="B249" s="7" t="s">
        <v>10355</v>
      </c>
      <c r="C249" s="7">
        <v>23</v>
      </c>
      <c r="D249" s="7">
        <v>67.040000000000006</v>
      </c>
      <c r="E249" s="7"/>
      <c r="F249" s="14"/>
      <c r="G249" s="14"/>
      <c r="H249" s="14"/>
      <c r="I249" s="14"/>
      <c r="J249" s="14"/>
      <c r="K249" s="14"/>
    </row>
    <row r="250" spans="1:11" x14ac:dyDescent="0.25">
      <c r="A250" s="6">
        <v>44516</v>
      </c>
      <c r="B250" s="7" t="s">
        <v>10356</v>
      </c>
      <c r="C250" s="7">
        <v>34</v>
      </c>
      <c r="D250" s="45"/>
      <c r="E250" s="7">
        <v>66</v>
      </c>
      <c r="F250" s="14"/>
      <c r="G250" s="14"/>
      <c r="H250" s="14"/>
      <c r="I250" s="14"/>
      <c r="J250" s="14"/>
      <c r="K250" s="14"/>
    </row>
    <row r="251" spans="1:11" x14ac:dyDescent="0.25">
      <c r="A251" s="6">
        <v>44516</v>
      </c>
      <c r="B251" s="7" t="s">
        <v>10357</v>
      </c>
      <c r="C251" s="7">
        <v>120</v>
      </c>
      <c r="D251" s="45"/>
      <c r="E251" s="7">
        <v>282.14999999999998</v>
      </c>
      <c r="F251" s="14"/>
      <c r="G251" s="14"/>
      <c r="H251" s="14"/>
      <c r="I251" s="14"/>
      <c r="J251" s="14"/>
      <c r="K251" s="14"/>
    </row>
    <row r="252" spans="1:11" x14ac:dyDescent="0.25">
      <c r="A252" s="6">
        <v>44516</v>
      </c>
      <c r="B252" s="7" t="s">
        <v>10358</v>
      </c>
      <c r="C252" s="43">
        <v>58</v>
      </c>
      <c r="D252" s="7">
        <v>139.47999999999999</v>
      </c>
      <c r="E252" s="7"/>
      <c r="F252" s="14"/>
      <c r="G252" s="14"/>
      <c r="H252" s="14"/>
      <c r="I252" s="14"/>
      <c r="J252" s="14"/>
      <c r="K252" s="14"/>
    </row>
    <row r="253" spans="1:11" x14ac:dyDescent="0.25">
      <c r="A253" s="6">
        <v>44516</v>
      </c>
      <c r="B253" s="7" t="s">
        <v>10359</v>
      </c>
      <c r="C253" s="43">
        <v>96</v>
      </c>
      <c r="D253" s="7"/>
      <c r="E253" s="7">
        <v>224.4</v>
      </c>
      <c r="F253" s="14"/>
      <c r="G253" s="14"/>
      <c r="H253" s="14"/>
      <c r="I253" s="14"/>
      <c r="J253" s="14"/>
      <c r="K253" s="14"/>
    </row>
    <row r="254" spans="1:11" x14ac:dyDescent="0.25">
      <c r="A254" s="6">
        <v>44516</v>
      </c>
      <c r="B254" s="7" t="s">
        <v>10360</v>
      </c>
      <c r="C254" s="43">
        <v>32</v>
      </c>
      <c r="D254" s="7"/>
      <c r="E254" s="7">
        <v>62.48</v>
      </c>
      <c r="F254" s="14"/>
      <c r="G254" s="14"/>
      <c r="H254" s="14"/>
      <c r="I254" s="14"/>
      <c r="J254" s="14"/>
      <c r="K254" s="14"/>
    </row>
    <row r="255" spans="1:11" x14ac:dyDescent="0.25">
      <c r="A255" s="6">
        <v>44516</v>
      </c>
      <c r="B255" s="7" t="s">
        <v>10361</v>
      </c>
      <c r="C255" s="43">
        <v>224</v>
      </c>
      <c r="D255" s="7"/>
      <c r="E255" s="7">
        <v>455.7</v>
      </c>
      <c r="F255" s="14"/>
      <c r="G255" s="14"/>
      <c r="H255" s="14"/>
      <c r="I255" s="14"/>
      <c r="J255" s="14"/>
      <c r="K255" s="14"/>
    </row>
    <row r="256" spans="1:11" x14ac:dyDescent="0.25">
      <c r="A256" s="6">
        <v>44516</v>
      </c>
      <c r="B256" s="7" t="s">
        <v>10362</v>
      </c>
      <c r="C256" s="43">
        <v>44</v>
      </c>
      <c r="D256" s="7">
        <v>119.06</v>
      </c>
      <c r="E256" s="7"/>
      <c r="F256" s="14"/>
      <c r="G256" s="14"/>
      <c r="H256" s="14"/>
      <c r="I256" s="14"/>
      <c r="J256" s="14"/>
      <c r="K256" s="14"/>
    </row>
    <row r="257" spans="1:11" x14ac:dyDescent="0.25">
      <c r="A257" s="6">
        <v>44516</v>
      </c>
      <c r="B257" s="7" t="s">
        <v>10363</v>
      </c>
      <c r="C257" s="43">
        <v>59</v>
      </c>
      <c r="D257" s="7">
        <v>167.77</v>
      </c>
      <c r="E257" s="7"/>
      <c r="F257" s="14"/>
      <c r="G257" s="14"/>
      <c r="H257" s="14"/>
      <c r="I257" s="14"/>
      <c r="J257" s="14"/>
      <c r="K257" s="14"/>
    </row>
    <row r="258" spans="1:11" x14ac:dyDescent="0.25">
      <c r="A258" s="6">
        <v>44516</v>
      </c>
      <c r="B258" s="7" t="s">
        <v>10364</v>
      </c>
      <c r="C258" s="7">
        <v>43</v>
      </c>
      <c r="D258" s="7">
        <v>99.63</v>
      </c>
      <c r="E258" s="7"/>
      <c r="F258" s="14"/>
      <c r="G258" s="14"/>
      <c r="H258" s="14"/>
      <c r="I258" s="14"/>
      <c r="J258" s="14"/>
      <c r="K258" s="14"/>
    </row>
    <row r="259" spans="1:11" x14ac:dyDescent="0.25">
      <c r="A259" s="6">
        <v>44516</v>
      </c>
      <c r="B259" s="7" t="s">
        <v>10365</v>
      </c>
      <c r="C259" s="43">
        <v>42</v>
      </c>
      <c r="D259" s="7">
        <v>113.65</v>
      </c>
      <c r="E259" s="7"/>
      <c r="F259" s="14"/>
      <c r="G259" s="14"/>
      <c r="H259" s="14"/>
      <c r="I259" s="14"/>
      <c r="J259" s="14"/>
      <c r="K259" s="14"/>
    </row>
    <row r="260" spans="1:11" x14ac:dyDescent="0.25">
      <c r="A260" s="6">
        <v>44516</v>
      </c>
      <c r="B260" s="7" t="s">
        <v>10366</v>
      </c>
      <c r="C260" s="43">
        <v>20</v>
      </c>
      <c r="D260" s="7"/>
      <c r="E260" s="7">
        <v>68.599999999999994</v>
      </c>
      <c r="F260" s="14"/>
      <c r="G260" s="14"/>
      <c r="H260" s="14"/>
      <c r="I260" s="14"/>
      <c r="J260" s="14"/>
      <c r="K260" s="14"/>
    </row>
    <row r="261" spans="1:11" x14ac:dyDescent="0.25">
      <c r="A261" s="6">
        <v>44516</v>
      </c>
      <c r="B261" s="7" t="s">
        <v>10367</v>
      </c>
      <c r="C261" s="43">
        <v>74</v>
      </c>
      <c r="D261" s="7"/>
      <c r="E261" s="7">
        <v>117.6</v>
      </c>
      <c r="F261" s="14"/>
      <c r="G261" s="14"/>
      <c r="H261" s="14"/>
      <c r="I261" s="14"/>
      <c r="J261" s="14"/>
      <c r="K261" s="14"/>
    </row>
    <row r="262" spans="1:11" x14ac:dyDescent="0.25">
      <c r="A262" s="6">
        <v>44516</v>
      </c>
      <c r="B262" s="7" t="s">
        <v>10368</v>
      </c>
      <c r="C262" s="43">
        <v>51</v>
      </c>
      <c r="D262" s="45"/>
      <c r="E262" s="7">
        <v>138</v>
      </c>
      <c r="F262" s="14"/>
      <c r="G262" s="14"/>
      <c r="H262" s="14"/>
      <c r="I262" s="14"/>
      <c r="J262" s="14"/>
      <c r="K262" s="14"/>
    </row>
    <row r="263" spans="1:11" x14ac:dyDescent="0.25">
      <c r="A263" s="6">
        <v>44516</v>
      </c>
      <c r="B263" s="7" t="s">
        <v>10369</v>
      </c>
      <c r="C263" s="43">
        <v>765</v>
      </c>
      <c r="D263" s="45"/>
      <c r="E263" s="38">
        <v>1630.2</v>
      </c>
      <c r="F263" s="14"/>
      <c r="H263" s="14"/>
      <c r="I263" s="14"/>
      <c r="J263" s="14"/>
      <c r="K263" s="14"/>
    </row>
    <row r="264" spans="1:11" x14ac:dyDescent="0.25">
      <c r="A264" s="6">
        <v>44516</v>
      </c>
      <c r="B264" s="7" t="s">
        <v>10370</v>
      </c>
      <c r="C264" s="43">
        <v>67</v>
      </c>
      <c r="D264" s="7">
        <v>186.84</v>
      </c>
      <c r="E264" s="7"/>
      <c r="F264" s="23"/>
      <c r="H264" s="14"/>
      <c r="I264" s="14"/>
      <c r="J264" s="14"/>
      <c r="K264" s="14"/>
    </row>
    <row r="265" spans="1:11" x14ac:dyDescent="0.25">
      <c r="A265" s="6">
        <v>44516</v>
      </c>
      <c r="B265" s="7" t="s">
        <v>10371</v>
      </c>
      <c r="C265" s="43">
        <v>20</v>
      </c>
      <c r="D265" s="45"/>
      <c r="E265" s="7">
        <v>44</v>
      </c>
      <c r="F265" s="23"/>
      <c r="G265" s="14"/>
      <c r="H265" s="14"/>
      <c r="I265" s="14"/>
      <c r="J265" s="14"/>
      <c r="K265" s="14"/>
    </row>
    <row r="266" spans="1:11" x14ac:dyDescent="0.25">
      <c r="A266" s="6">
        <v>44516</v>
      </c>
      <c r="B266" s="7" t="s">
        <v>10372</v>
      </c>
      <c r="C266" s="43">
        <v>74</v>
      </c>
      <c r="D266" s="7">
        <v>144.65</v>
      </c>
      <c r="E266" s="7"/>
      <c r="F266" s="14"/>
      <c r="G266" s="14"/>
      <c r="H266" s="14"/>
      <c r="I266" s="14"/>
      <c r="J266" s="14"/>
      <c r="K266" s="14"/>
    </row>
    <row r="267" spans="1:11" x14ac:dyDescent="0.25">
      <c r="A267" s="6">
        <v>44516</v>
      </c>
      <c r="B267" s="7" t="s">
        <v>10373</v>
      </c>
      <c r="C267" s="43">
        <v>10</v>
      </c>
      <c r="D267" s="45"/>
      <c r="E267" s="7">
        <v>39</v>
      </c>
      <c r="F267" s="14"/>
      <c r="G267" s="14"/>
      <c r="H267" s="14"/>
      <c r="I267" s="14"/>
      <c r="J267" s="14"/>
      <c r="K267" s="14"/>
    </row>
    <row r="268" spans="1:11" x14ac:dyDescent="0.25">
      <c r="A268" s="6">
        <v>44516</v>
      </c>
      <c r="B268" s="7" t="s">
        <v>10374</v>
      </c>
      <c r="C268" s="43">
        <v>62</v>
      </c>
      <c r="D268" s="45"/>
      <c r="E268" s="7">
        <v>136.4</v>
      </c>
      <c r="F268" s="14"/>
      <c r="G268" s="14"/>
      <c r="H268" s="14"/>
      <c r="I268" s="14"/>
      <c r="J268" s="14"/>
      <c r="K268" s="14"/>
    </row>
    <row r="269" spans="1:11" x14ac:dyDescent="0.25">
      <c r="A269" s="6">
        <v>44516</v>
      </c>
      <c r="B269" s="7" t="s">
        <v>10376</v>
      </c>
      <c r="C269" s="43">
        <v>131</v>
      </c>
      <c r="D269" s="7"/>
      <c r="E269" s="7">
        <v>277.2</v>
      </c>
      <c r="F269" s="14"/>
      <c r="G269" s="14"/>
      <c r="H269" s="14"/>
      <c r="I269" s="14"/>
      <c r="J269" s="14"/>
      <c r="K269" s="14"/>
    </row>
    <row r="270" spans="1:11" x14ac:dyDescent="0.25">
      <c r="A270" s="6">
        <v>44516</v>
      </c>
      <c r="B270" s="7" t="s">
        <v>10377</v>
      </c>
      <c r="C270" s="43">
        <v>323</v>
      </c>
      <c r="D270" s="7"/>
      <c r="E270" s="7">
        <v>787.6</v>
      </c>
      <c r="F270" s="14"/>
      <c r="G270" s="14"/>
      <c r="H270" s="14"/>
      <c r="I270" s="14"/>
      <c r="J270" s="14"/>
      <c r="K270" s="14"/>
    </row>
    <row r="271" spans="1:11" x14ac:dyDescent="0.25">
      <c r="A271" s="6">
        <v>44516</v>
      </c>
      <c r="B271" s="7" t="s">
        <v>10378</v>
      </c>
      <c r="C271" s="43">
        <v>10</v>
      </c>
      <c r="D271" s="7"/>
      <c r="E271" s="7">
        <v>46.5</v>
      </c>
      <c r="F271" s="14"/>
      <c r="G271" s="14"/>
      <c r="H271" s="14"/>
      <c r="I271" s="14"/>
      <c r="J271" s="14"/>
      <c r="K271" s="14"/>
    </row>
    <row r="272" spans="1:11" x14ac:dyDescent="0.25">
      <c r="A272" s="6">
        <v>44516</v>
      </c>
      <c r="B272" s="7" t="s">
        <v>10379</v>
      </c>
      <c r="C272" s="43">
        <v>52</v>
      </c>
      <c r="D272" s="45"/>
      <c r="E272" s="7">
        <v>110</v>
      </c>
      <c r="F272" s="14"/>
      <c r="G272" s="14"/>
      <c r="H272" s="14"/>
      <c r="I272" s="14"/>
      <c r="J272" s="14"/>
      <c r="K272" s="14"/>
    </row>
    <row r="273" spans="1:11" x14ac:dyDescent="0.25">
      <c r="A273" s="6">
        <v>44516</v>
      </c>
      <c r="B273" s="7" t="s">
        <v>10380</v>
      </c>
      <c r="C273" s="43">
        <v>890</v>
      </c>
      <c r="D273" s="7"/>
      <c r="E273" s="38">
        <v>2882.43</v>
      </c>
      <c r="F273" s="14"/>
      <c r="G273" s="14"/>
      <c r="H273" s="14"/>
      <c r="I273" s="14"/>
      <c r="J273" s="14"/>
      <c r="K273" s="14"/>
    </row>
    <row r="274" spans="1:11" x14ac:dyDescent="0.25">
      <c r="A274" s="6">
        <v>44516</v>
      </c>
      <c r="B274" s="7" t="s">
        <v>10381</v>
      </c>
      <c r="C274" s="43">
        <v>130</v>
      </c>
      <c r="D274" s="45"/>
      <c r="E274" s="7">
        <v>290.39999999999998</v>
      </c>
      <c r="F274" s="14"/>
      <c r="G274" s="14"/>
      <c r="H274" s="14"/>
      <c r="I274" s="14"/>
      <c r="J274" s="14"/>
      <c r="K274" s="14"/>
    </row>
    <row r="275" spans="1:11" x14ac:dyDescent="0.25">
      <c r="A275" s="6">
        <v>44516</v>
      </c>
      <c r="B275" s="7" t="s">
        <v>10382</v>
      </c>
      <c r="C275" s="43">
        <v>20</v>
      </c>
      <c r="D275" s="45"/>
      <c r="E275" s="7">
        <v>44</v>
      </c>
      <c r="F275" s="14"/>
      <c r="G275" s="14"/>
      <c r="H275" s="14"/>
      <c r="I275" s="14"/>
      <c r="J275" s="14"/>
      <c r="K275" s="14"/>
    </row>
    <row r="276" spans="1:11" x14ac:dyDescent="0.25">
      <c r="A276" s="6">
        <v>44516</v>
      </c>
      <c r="B276" s="7" t="s">
        <v>10383</v>
      </c>
      <c r="C276" s="43">
        <v>13</v>
      </c>
      <c r="D276" s="45"/>
      <c r="E276" s="7">
        <v>33.880000000000003</v>
      </c>
      <c r="F276" s="14"/>
      <c r="G276" s="14"/>
    </row>
    <row r="277" spans="1:11" x14ac:dyDescent="0.25">
      <c r="A277" s="6">
        <v>44516</v>
      </c>
      <c r="B277" s="7" t="s">
        <v>10384</v>
      </c>
      <c r="C277" s="43">
        <v>653</v>
      </c>
      <c r="D277" s="7"/>
      <c r="E277" s="38">
        <v>2282.2800000000002</v>
      </c>
      <c r="F277" s="14"/>
      <c r="G277" s="14"/>
    </row>
    <row r="278" spans="1:11" x14ac:dyDescent="0.25">
      <c r="A278" s="6">
        <v>44516</v>
      </c>
      <c r="B278" s="7" t="s">
        <v>10385</v>
      </c>
      <c r="C278" s="43">
        <v>2600</v>
      </c>
      <c r="D278" s="7"/>
      <c r="E278" s="38">
        <v>5883.22</v>
      </c>
      <c r="F278" s="14" t="s">
        <v>10758</v>
      </c>
      <c r="G278" s="14"/>
    </row>
    <row r="279" spans="1:11" x14ac:dyDescent="0.25">
      <c r="A279" s="6">
        <v>44516</v>
      </c>
      <c r="B279" s="7" t="s">
        <v>10386</v>
      </c>
      <c r="C279" s="43">
        <v>72</v>
      </c>
      <c r="D279" s="45"/>
      <c r="E279" s="7">
        <v>184.8</v>
      </c>
      <c r="F279" s="14"/>
      <c r="G279" s="14"/>
    </row>
    <row r="280" spans="1:11" x14ac:dyDescent="0.25">
      <c r="A280" s="6">
        <v>44516</v>
      </c>
      <c r="B280" s="7" t="s">
        <v>10387</v>
      </c>
      <c r="C280" s="43">
        <v>194</v>
      </c>
      <c r="D280" s="45"/>
      <c r="E280" s="7">
        <v>408</v>
      </c>
      <c r="F280" s="14"/>
      <c r="G280" s="14"/>
      <c r="H280" s="14"/>
      <c r="I280" s="14"/>
      <c r="J280" s="14"/>
      <c r="K280" s="14"/>
    </row>
    <row r="281" spans="1:11" x14ac:dyDescent="0.25">
      <c r="A281" s="6">
        <v>44516</v>
      </c>
      <c r="B281" s="7" t="s">
        <v>10388</v>
      </c>
      <c r="C281" s="43">
        <v>127</v>
      </c>
      <c r="D281" s="7"/>
      <c r="E281" s="7">
        <v>316.10000000000002</v>
      </c>
      <c r="F281" s="14"/>
      <c r="G281" s="14"/>
      <c r="H281" s="14"/>
      <c r="I281" s="14"/>
      <c r="J281" s="14"/>
      <c r="K281" s="14"/>
    </row>
    <row r="282" spans="1:11" x14ac:dyDescent="0.25">
      <c r="A282" s="6">
        <v>44516</v>
      </c>
      <c r="B282" s="7" t="s">
        <v>10389</v>
      </c>
      <c r="C282" s="43">
        <v>121</v>
      </c>
      <c r="D282" s="7"/>
      <c r="E282" s="7">
        <v>272.8</v>
      </c>
      <c r="F282" s="14"/>
      <c r="G282" s="14"/>
      <c r="H282" s="14"/>
      <c r="I282" s="14"/>
      <c r="J282" s="14"/>
      <c r="K282" s="14"/>
    </row>
    <row r="283" spans="1:11" x14ac:dyDescent="0.25">
      <c r="A283" s="6">
        <v>44517</v>
      </c>
      <c r="B283" s="7" t="s">
        <v>10391</v>
      </c>
      <c r="C283" s="43">
        <v>561</v>
      </c>
      <c r="D283" s="38">
        <v>1485.86</v>
      </c>
      <c r="E283" s="38"/>
      <c r="F283" s="14"/>
      <c r="H283" s="14"/>
      <c r="I283" s="14"/>
      <c r="J283" s="14"/>
      <c r="K283" s="14"/>
    </row>
    <row r="284" spans="1:11" x14ac:dyDescent="0.25">
      <c r="A284" s="6">
        <v>44517</v>
      </c>
      <c r="B284" s="7" t="s">
        <v>10392</v>
      </c>
      <c r="C284" s="43">
        <v>11</v>
      </c>
      <c r="D284" s="7">
        <v>54.12</v>
      </c>
      <c r="E284" s="7"/>
      <c r="F284" s="23"/>
      <c r="H284" s="14"/>
      <c r="I284" s="14"/>
      <c r="J284" s="14"/>
      <c r="K284" s="14"/>
    </row>
    <row r="285" spans="1:11" x14ac:dyDescent="0.25">
      <c r="A285" s="6">
        <v>44517</v>
      </c>
      <c r="B285" s="7" t="s">
        <v>10393</v>
      </c>
      <c r="C285" s="43">
        <v>348</v>
      </c>
      <c r="D285" s="7"/>
      <c r="E285" s="7">
        <v>858</v>
      </c>
      <c r="F285" s="23"/>
      <c r="G285" s="14"/>
      <c r="H285" s="14"/>
      <c r="I285" s="14"/>
      <c r="J285" s="14"/>
      <c r="K285" s="14"/>
    </row>
    <row r="286" spans="1:11" x14ac:dyDescent="0.25">
      <c r="A286" s="6">
        <v>44517</v>
      </c>
      <c r="B286" s="7" t="s">
        <v>10394</v>
      </c>
      <c r="C286" s="43">
        <v>1450</v>
      </c>
      <c r="D286" s="7">
        <v>3934.52</v>
      </c>
      <c r="E286" s="38"/>
      <c r="F286" s="14"/>
      <c r="G286" s="14"/>
    </row>
    <row r="287" spans="1:11" x14ac:dyDescent="0.25">
      <c r="A287" s="6">
        <v>44517</v>
      </c>
      <c r="B287" s="7" t="s">
        <v>10395</v>
      </c>
      <c r="C287" s="43">
        <v>678</v>
      </c>
      <c r="D287" s="45"/>
      <c r="E287" s="38">
        <v>1613.48</v>
      </c>
      <c r="F287" s="14"/>
      <c r="G287" s="14"/>
    </row>
    <row r="288" spans="1:11" x14ac:dyDescent="0.25">
      <c r="A288" s="6">
        <v>44517</v>
      </c>
      <c r="B288" s="7" t="s">
        <v>10396</v>
      </c>
      <c r="C288" s="43">
        <v>26</v>
      </c>
      <c r="D288" s="7"/>
      <c r="E288" s="7">
        <v>68.599999999999994</v>
      </c>
      <c r="F288" s="14"/>
      <c r="G288" s="14"/>
    </row>
    <row r="289" spans="1:7" x14ac:dyDescent="0.25">
      <c r="A289" s="6">
        <v>44517</v>
      </c>
      <c r="B289" s="7" t="s">
        <v>10397</v>
      </c>
      <c r="C289" s="43">
        <v>75</v>
      </c>
      <c r="D289" s="7">
        <v>337.51</v>
      </c>
      <c r="E289" s="7"/>
      <c r="F289" s="14"/>
      <c r="G289" s="14"/>
    </row>
    <row r="290" spans="1:7" x14ac:dyDescent="0.25">
      <c r="A290" s="6">
        <v>44517</v>
      </c>
      <c r="B290" s="7" t="s">
        <v>10398</v>
      </c>
      <c r="C290" s="43">
        <v>70</v>
      </c>
      <c r="D290" s="45"/>
      <c r="E290" s="7">
        <v>196.88</v>
      </c>
      <c r="F290" s="14"/>
      <c r="G290" s="14"/>
    </row>
    <row r="291" spans="1:7" x14ac:dyDescent="0.25">
      <c r="A291" s="6">
        <v>44517</v>
      </c>
      <c r="B291" s="7" t="s">
        <v>10399</v>
      </c>
      <c r="C291" s="43">
        <v>38</v>
      </c>
      <c r="D291" s="7"/>
      <c r="E291" s="7">
        <v>88</v>
      </c>
      <c r="F291" s="14"/>
      <c r="G291" s="14"/>
    </row>
    <row r="292" spans="1:7" x14ac:dyDescent="0.25">
      <c r="A292" s="6">
        <v>44517</v>
      </c>
      <c r="B292" s="7" t="s">
        <v>10400</v>
      </c>
      <c r="C292" s="43">
        <v>64</v>
      </c>
      <c r="D292" s="7"/>
      <c r="E292" s="7">
        <v>140.80000000000001</v>
      </c>
      <c r="F292" s="14"/>
      <c r="G292" s="14"/>
    </row>
    <row r="293" spans="1:7" x14ac:dyDescent="0.25">
      <c r="A293" s="6">
        <v>44517</v>
      </c>
      <c r="B293" s="7" t="s">
        <v>10401</v>
      </c>
      <c r="C293" s="43">
        <v>50</v>
      </c>
      <c r="D293" s="7">
        <v>198.9</v>
      </c>
      <c r="E293" s="7"/>
      <c r="F293" s="14"/>
      <c r="G293" s="14"/>
    </row>
    <row r="294" spans="1:7" x14ac:dyDescent="0.25">
      <c r="A294" s="6">
        <v>44517</v>
      </c>
      <c r="B294" s="7" t="s">
        <v>10402</v>
      </c>
      <c r="C294" s="43">
        <v>40</v>
      </c>
      <c r="D294" s="45"/>
      <c r="E294" s="7">
        <v>88.2</v>
      </c>
      <c r="F294" s="14"/>
      <c r="G294" s="14"/>
    </row>
    <row r="295" spans="1:7" x14ac:dyDescent="0.25">
      <c r="A295" s="6">
        <v>44517</v>
      </c>
      <c r="B295" s="7" t="s">
        <v>10403</v>
      </c>
      <c r="C295" s="43">
        <v>125</v>
      </c>
      <c r="D295" s="45"/>
      <c r="E295" s="7">
        <v>327</v>
      </c>
      <c r="F295" s="14"/>
      <c r="G295" s="14"/>
    </row>
    <row r="296" spans="1:7" x14ac:dyDescent="0.25">
      <c r="A296" s="6">
        <v>44517</v>
      </c>
      <c r="B296" s="7" t="s">
        <v>10404</v>
      </c>
      <c r="C296" s="43">
        <v>6</v>
      </c>
      <c r="D296" s="45"/>
      <c r="E296" s="7">
        <v>44</v>
      </c>
      <c r="F296" s="14"/>
      <c r="G296" s="14"/>
    </row>
    <row r="297" spans="1:7" x14ac:dyDescent="0.25">
      <c r="A297" s="6">
        <v>44517</v>
      </c>
      <c r="B297" s="7" t="s">
        <v>10405</v>
      </c>
      <c r="C297" s="43">
        <v>246</v>
      </c>
      <c r="D297" s="45"/>
      <c r="E297" s="7">
        <v>514.79999999999995</v>
      </c>
      <c r="F297" s="14"/>
      <c r="G297" s="14"/>
    </row>
    <row r="298" spans="1:7" x14ac:dyDescent="0.25">
      <c r="A298" s="6">
        <v>44517</v>
      </c>
      <c r="B298" s="7" t="s">
        <v>10406</v>
      </c>
      <c r="C298" s="43">
        <v>40</v>
      </c>
      <c r="D298" s="45"/>
      <c r="E298" s="7">
        <v>92.4</v>
      </c>
      <c r="F298" s="14"/>
      <c r="G298" s="14"/>
    </row>
    <row r="299" spans="1:7" x14ac:dyDescent="0.25">
      <c r="A299" s="6">
        <v>44517</v>
      </c>
      <c r="B299" s="7" t="s">
        <v>10407</v>
      </c>
      <c r="C299" s="43">
        <v>60</v>
      </c>
      <c r="D299" s="7"/>
      <c r="E299" s="7">
        <v>127.6</v>
      </c>
      <c r="F299" s="14"/>
      <c r="G299" s="14"/>
    </row>
    <row r="300" spans="1:7" x14ac:dyDescent="0.25">
      <c r="A300" s="6">
        <v>44517</v>
      </c>
      <c r="B300" s="7" t="s">
        <v>10408</v>
      </c>
      <c r="C300" s="43">
        <v>123</v>
      </c>
      <c r="D300" s="45"/>
      <c r="E300" s="7">
        <v>324.10000000000002</v>
      </c>
      <c r="F300" s="14"/>
      <c r="G300" s="14"/>
    </row>
    <row r="301" spans="1:7" x14ac:dyDescent="0.25">
      <c r="A301" s="6">
        <v>44517</v>
      </c>
      <c r="B301" s="7" t="s">
        <v>10409</v>
      </c>
      <c r="C301" s="43">
        <v>19</v>
      </c>
      <c r="D301" s="7">
        <v>54.12</v>
      </c>
      <c r="E301" s="7"/>
      <c r="F301" s="14"/>
      <c r="G301" s="14"/>
    </row>
    <row r="302" spans="1:7" x14ac:dyDescent="0.25">
      <c r="A302" s="6">
        <v>44517</v>
      </c>
      <c r="B302" s="7" t="s">
        <v>10410</v>
      </c>
      <c r="C302" s="43">
        <v>130</v>
      </c>
      <c r="D302" s="7">
        <v>348.58</v>
      </c>
      <c r="E302" s="7"/>
      <c r="F302" s="14"/>
      <c r="G302" s="14"/>
    </row>
    <row r="303" spans="1:7" x14ac:dyDescent="0.25">
      <c r="A303" s="6">
        <v>44517</v>
      </c>
      <c r="B303" s="7" t="s">
        <v>10411</v>
      </c>
      <c r="C303" s="43">
        <v>92</v>
      </c>
      <c r="D303" s="7">
        <v>253.13</v>
      </c>
      <c r="E303" s="7"/>
      <c r="F303" s="14"/>
    </row>
    <row r="304" spans="1:7" x14ac:dyDescent="0.25">
      <c r="A304" s="6">
        <v>44517</v>
      </c>
      <c r="B304" s="7" t="s">
        <v>10412</v>
      </c>
      <c r="C304" s="43">
        <v>10</v>
      </c>
      <c r="D304" s="7">
        <v>67.040000000000006</v>
      </c>
      <c r="E304" s="7"/>
      <c r="F304" s="23"/>
    </row>
    <row r="305" spans="1:11" x14ac:dyDescent="0.25">
      <c r="A305" s="6">
        <v>44517</v>
      </c>
      <c r="B305" s="7" t="s">
        <v>10413</v>
      </c>
      <c r="C305" s="118">
        <v>363</v>
      </c>
      <c r="D305" s="7"/>
      <c r="E305" s="7">
        <v>778.8</v>
      </c>
      <c r="F305" s="23"/>
      <c r="G305" s="14"/>
    </row>
    <row r="306" spans="1:11" x14ac:dyDescent="0.25">
      <c r="A306" s="44">
        <v>44517</v>
      </c>
      <c r="B306" s="2" t="s">
        <v>10414</v>
      </c>
      <c r="C306" s="2">
        <v>149</v>
      </c>
      <c r="D306" s="2"/>
      <c r="E306" s="2">
        <v>334.4</v>
      </c>
      <c r="F306" s="14"/>
      <c r="G306" s="14"/>
    </row>
    <row r="307" spans="1:11" x14ac:dyDescent="0.25">
      <c r="A307" s="6">
        <v>44517</v>
      </c>
      <c r="B307" s="7" t="s">
        <v>10415</v>
      </c>
      <c r="C307" s="7">
        <v>23</v>
      </c>
      <c r="D307" s="7">
        <v>60.27</v>
      </c>
      <c r="E307" s="7"/>
      <c r="F307" s="14"/>
      <c r="G307" s="14"/>
    </row>
    <row r="308" spans="1:11" x14ac:dyDescent="0.25">
      <c r="A308" s="6">
        <v>44517</v>
      </c>
      <c r="B308" s="7" t="s">
        <v>10416</v>
      </c>
      <c r="C308" s="7">
        <v>1519</v>
      </c>
      <c r="D308" s="7"/>
      <c r="E308" s="38">
        <v>2822.2</v>
      </c>
      <c r="F308" s="14"/>
      <c r="G308" s="14"/>
    </row>
    <row r="309" spans="1:11" x14ac:dyDescent="0.25">
      <c r="A309" s="6">
        <v>44517</v>
      </c>
      <c r="B309" s="7" t="s">
        <v>10417</v>
      </c>
      <c r="C309" s="7">
        <v>33</v>
      </c>
      <c r="D309" s="7"/>
      <c r="E309" s="7">
        <v>63</v>
      </c>
      <c r="F309" s="14"/>
      <c r="G309" s="14"/>
    </row>
    <row r="310" spans="1:11" x14ac:dyDescent="0.25">
      <c r="A310" s="6">
        <v>44517</v>
      </c>
      <c r="B310" s="7" t="s">
        <v>10418</v>
      </c>
      <c r="C310" s="7">
        <v>100</v>
      </c>
      <c r="D310" s="7">
        <v>306.52</v>
      </c>
      <c r="E310" s="7"/>
      <c r="F310" s="14"/>
      <c r="G310" s="14"/>
    </row>
    <row r="311" spans="1:11" x14ac:dyDescent="0.25">
      <c r="A311" s="6">
        <v>44517</v>
      </c>
      <c r="B311" s="7" t="s">
        <v>10419</v>
      </c>
      <c r="C311" s="7">
        <v>133</v>
      </c>
      <c r="D311" s="7"/>
      <c r="E311" s="7">
        <v>306.89999999999998</v>
      </c>
      <c r="F311" s="14"/>
      <c r="G311" s="14"/>
    </row>
    <row r="312" spans="1:11" x14ac:dyDescent="0.25">
      <c r="A312" s="6">
        <v>44518</v>
      </c>
      <c r="B312" s="7" t="s">
        <v>10420</v>
      </c>
      <c r="C312" s="7">
        <v>12</v>
      </c>
      <c r="D312" s="7">
        <v>60.27</v>
      </c>
      <c r="E312" s="7"/>
      <c r="F312" s="14"/>
      <c r="G312" s="14"/>
    </row>
    <row r="313" spans="1:11" x14ac:dyDescent="0.25">
      <c r="A313" s="20">
        <v>44518</v>
      </c>
      <c r="B313" s="21" t="s">
        <v>10421</v>
      </c>
      <c r="C313" s="21">
        <v>32</v>
      </c>
      <c r="D313" s="21">
        <v>108.24</v>
      </c>
      <c r="E313" s="21"/>
      <c r="F313" s="14"/>
      <c r="G313" s="14"/>
    </row>
    <row r="314" spans="1:11" x14ac:dyDescent="0.25">
      <c r="A314" s="20">
        <v>44518</v>
      </c>
      <c r="B314" s="21" t="s">
        <v>10422</v>
      </c>
      <c r="C314" s="21">
        <v>50</v>
      </c>
      <c r="D314" s="21">
        <v>210.95</v>
      </c>
      <c r="E314" s="21"/>
      <c r="F314" s="14" t="s">
        <v>1095</v>
      </c>
      <c r="G314" s="14"/>
    </row>
    <row r="315" spans="1:11" x14ac:dyDescent="0.25">
      <c r="A315" s="20">
        <v>44518</v>
      </c>
      <c r="B315" s="21" t="s">
        <v>10423</v>
      </c>
      <c r="C315" s="21">
        <v>76</v>
      </c>
      <c r="D315" s="21"/>
      <c r="E315" s="21">
        <v>215.6</v>
      </c>
      <c r="F315" s="14"/>
      <c r="G315" s="14"/>
      <c r="H315" s="14"/>
      <c r="I315" s="14"/>
      <c r="J315" s="14"/>
      <c r="K315" s="14"/>
    </row>
    <row r="316" spans="1:11" x14ac:dyDescent="0.25">
      <c r="A316" s="20">
        <v>44518</v>
      </c>
      <c r="B316" s="21" t="s">
        <v>10424</v>
      </c>
      <c r="C316" s="21">
        <v>83</v>
      </c>
      <c r="D316" s="59"/>
      <c r="E316" s="21">
        <v>193.8</v>
      </c>
      <c r="F316" s="14"/>
      <c r="G316" s="14"/>
      <c r="H316" s="14"/>
      <c r="I316" s="14"/>
      <c r="J316" s="14"/>
      <c r="K316" s="14"/>
    </row>
    <row r="317" spans="1:11" x14ac:dyDescent="0.25">
      <c r="A317" s="20">
        <v>44518</v>
      </c>
      <c r="B317" s="21" t="s">
        <v>10425</v>
      </c>
      <c r="C317" s="21">
        <v>10</v>
      </c>
      <c r="D317" s="21"/>
      <c r="E317" s="21">
        <v>24.5</v>
      </c>
      <c r="F317" s="14"/>
      <c r="G317" s="14"/>
      <c r="H317" s="14"/>
      <c r="I317" s="14"/>
      <c r="J317" s="14"/>
      <c r="K317" s="14"/>
    </row>
    <row r="318" spans="1:11" x14ac:dyDescent="0.25">
      <c r="A318" s="20">
        <v>44518</v>
      </c>
      <c r="B318" s="21" t="s">
        <v>10426</v>
      </c>
      <c r="C318" s="21">
        <v>2275</v>
      </c>
      <c r="D318" s="59"/>
      <c r="E318" s="60">
        <v>3773</v>
      </c>
      <c r="F318" s="14" t="s">
        <v>1095</v>
      </c>
      <c r="G318" s="14"/>
      <c r="H318" s="14"/>
      <c r="I318" s="14"/>
      <c r="J318" s="14"/>
      <c r="K318" s="14"/>
    </row>
    <row r="319" spans="1:11" x14ac:dyDescent="0.25">
      <c r="A319" s="20">
        <v>44518</v>
      </c>
      <c r="B319" s="21" t="s">
        <v>10427</v>
      </c>
      <c r="C319" s="21">
        <v>25</v>
      </c>
      <c r="D319" s="21"/>
      <c r="E319" s="21">
        <v>48.4</v>
      </c>
      <c r="F319" s="14"/>
      <c r="G319" s="14"/>
      <c r="H319" s="14"/>
      <c r="I319" s="14"/>
      <c r="J319" s="14"/>
      <c r="K319" s="14"/>
    </row>
    <row r="320" spans="1:11" x14ac:dyDescent="0.25">
      <c r="A320" s="20">
        <v>44518</v>
      </c>
      <c r="B320" s="21" t="s">
        <v>10428</v>
      </c>
      <c r="C320" s="21">
        <v>22</v>
      </c>
      <c r="D320" s="21"/>
      <c r="E320" s="21">
        <v>44</v>
      </c>
      <c r="F320" s="14"/>
      <c r="G320" s="14"/>
      <c r="H320" s="14"/>
      <c r="I320" s="14"/>
      <c r="J320" s="14"/>
      <c r="K320" s="14"/>
    </row>
    <row r="321" spans="1:11" x14ac:dyDescent="0.25">
      <c r="A321" s="20">
        <v>44518</v>
      </c>
      <c r="B321" s="21" t="s">
        <v>10429</v>
      </c>
      <c r="C321" s="21">
        <v>690</v>
      </c>
      <c r="D321" s="21"/>
      <c r="E321" s="60">
        <v>1727.01</v>
      </c>
      <c r="F321" s="14"/>
      <c r="G321" s="14"/>
      <c r="H321" s="14"/>
      <c r="I321" s="14"/>
      <c r="J321" s="14"/>
      <c r="K321" s="14"/>
    </row>
    <row r="322" spans="1:11" x14ac:dyDescent="0.25">
      <c r="A322" s="20">
        <v>44518</v>
      </c>
      <c r="B322" s="21" t="s">
        <v>10430</v>
      </c>
      <c r="C322" s="21">
        <v>42</v>
      </c>
      <c r="D322" s="21"/>
      <c r="E322" s="21">
        <v>103.55</v>
      </c>
      <c r="F322" s="14"/>
      <c r="G322" s="14"/>
      <c r="H322" s="14"/>
      <c r="I322" s="14"/>
      <c r="J322" s="14"/>
      <c r="K322" s="14"/>
    </row>
    <row r="323" spans="1:11" x14ac:dyDescent="0.25">
      <c r="A323" s="20">
        <v>44518</v>
      </c>
      <c r="B323" s="21" t="s">
        <v>10431</v>
      </c>
      <c r="C323" s="21">
        <v>55</v>
      </c>
      <c r="D323" s="59"/>
      <c r="E323" s="21">
        <v>137.19999999999999</v>
      </c>
      <c r="F323" s="14"/>
      <c r="H323" s="14"/>
      <c r="I323" s="14"/>
      <c r="J323" s="14"/>
      <c r="K323" s="14"/>
    </row>
    <row r="324" spans="1:11" x14ac:dyDescent="0.25">
      <c r="A324" s="20">
        <v>44518</v>
      </c>
      <c r="B324" s="21" t="s">
        <v>10432</v>
      </c>
      <c r="C324" s="21">
        <v>62</v>
      </c>
      <c r="D324" s="21">
        <v>167.77</v>
      </c>
      <c r="E324" s="21"/>
      <c r="F324" s="23"/>
      <c r="H324" s="14"/>
      <c r="I324" s="14"/>
      <c r="J324" s="14"/>
      <c r="K324" s="14"/>
    </row>
    <row r="325" spans="1:11" x14ac:dyDescent="0.25">
      <c r="A325" s="20">
        <v>44518</v>
      </c>
      <c r="B325" s="21" t="s">
        <v>10433</v>
      </c>
      <c r="C325" s="21">
        <v>267</v>
      </c>
      <c r="D325" s="21"/>
      <c r="E325" s="21">
        <v>730.1</v>
      </c>
      <c r="F325" s="23"/>
      <c r="G325" s="14"/>
      <c r="H325" s="14"/>
      <c r="I325" s="14"/>
      <c r="J325" s="14"/>
      <c r="K325" s="14"/>
    </row>
    <row r="326" spans="1:11" x14ac:dyDescent="0.25">
      <c r="A326" s="20">
        <v>44518</v>
      </c>
      <c r="B326" s="21" t="s">
        <v>10434</v>
      </c>
      <c r="C326" s="21">
        <v>630</v>
      </c>
      <c r="D326" s="21"/>
      <c r="E326" s="60">
        <v>1329.24</v>
      </c>
      <c r="F326" s="14"/>
      <c r="G326" s="14"/>
      <c r="H326" s="232"/>
      <c r="I326" s="232"/>
      <c r="J326" s="232"/>
      <c r="K326" s="232"/>
    </row>
    <row r="327" spans="1:11" x14ac:dyDescent="0.25">
      <c r="A327" s="20">
        <v>44518</v>
      </c>
      <c r="B327" s="21" t="s">
        <v>10435</v>
      </c>
      <c r="C327" s="21">
        <v>21</v>
      </c>
      <c r="D327" s="21">
        <v>54.12</v>
      </c>
      <c r="E327" s="21"/>
      <c r="F327" s="14"/>
      <c r="G327" s="14"/>
      <c r="H327" s="14"/>
      <c r="I327" s="14"/>
      <c r="J327" s="14"/>
      <c r="K327" s="14"/>
    </row>
    <row r="328" spans="1:11" x14ac:dyDescent="0.25">
      <c r="A328" s="20">
        <v>44518</v>
      </c>
      <c r="B328" s="21" t="s">
        <v>10436</v>
      </c>
      <c r="C328" s="21">
        <v>46</v>
      </c>
      <c r="D328" s="21">
        <v>124.48</v>
      </c>
      <c r="E328" s="21"/>
      <c r="F328" s="14"/>
      <c r="G328" s="14"/>
      <c r="H328" s="14"/>
      <c r="I328" s="14"/>
      <c r="J328" s="14"/>
      <c r="K328" s="14"/>
    </row>
    <row r="329" spans="1:11" x14ac:dyDescent="0.25">
      <c r="A329" s="20">
        <v>44518</v>
      </c>
      <c r="B329" s="21" t="s">
        <v>10437</v>
      </c>
      <c r="C329" s="21">
        <v>354</v>
      </c>
      <c r="D329" s="59"/>
      <c r="E329" s="21">
        <v>628.29999999999995</v>
      </c>
      <c r="F329" s="14"/>
      <c r="G329" s="14"/>
      <c r="H329" s="14"/>
      <c r="I329" s="14"/>
      <c r="J329" s="14"/>
      <c r="K329" s="14"/>
    </row>
    <row r="330" spans="1:11" x14ac:dyDescent="0.25">
      <c r="A330" s="20">
        <v>44518</v>
      </c>
      <c r="B330" s="21" t="s">
        <v>10438</v>
      </c>
      <c r="C330" s="21">
        <v>640</v>
      </c>
      <c r="D330" s="21"/>
      <c r="E330" s="21">
        <v>934.8</v>
      </c>
      <c r="F330" s="14"/>
      <c r="G330" s="14"/>
      <c r="H330" s="14"/>
      <c r="I330" s="14"/>
      <c r="J330" s="14"/>
      <c r="K330" s="14"/>
    </row>
    <row r="331" spans="1:11" x14ac:dyDescent="0.25">
      <c r="A331" s="20">
        <v>44518</v>
      </c>
      <c r="B331" s="21" t="s">
        <v>10439</v>
      </c>
      <c r="C331" s="21">
        <v>35</v>
      </c>
      <c r="D331" s="21"/>
      <c r="E331" s="21">
        <v>74.92</v>
      </c>
      <c r="F331" s="14"/>
      <c r="G331" s="14"/>
      <c r="H331" s="14"/>
      <c r="I331" s="14"/>
      <c r="J331" s="14"/>
      <c r="K331" s="14"/>
    </row>
    <row r="332" spans="1:11" x14ac:dyDescent="0.25">
      <c r="A332" s="20">
        <v>44518</v>
      </c>
      <c r="B332" s="21" t="s">
        <v>10440</v>
      </c>
      <c r="C332" s="21">
        <v>35</v>
      </c>
      <c r="D332" s="21"/>
      <c r="E332" s="21">
        <v>91.2</v>
      </c>
      <c r="F332" s="14"/>
      <c r="G332" s="14"/>
      <c r="H332" s="14"/>
      <c r="I332" s="14"/>
      <c r="J332" s="14"/>
      <c r="K332" s="14"/>
    </row>
    <row r="333" spans="1:11" x14ac:dyDescent="0.25">
      <c r="A333" s="20">
        <v>44518</v>
      </c>
      <c r="B333" s="21" t="s">
        <v>10441</v>
      </c>
      <c r="C333" s="21">
        <v>160</v>
      </c>
      <c r="D333" s="21"/>
      <c r="E333" s="21">
        <v>360.8</v>
      </c>
      <c r="F333" s="14"/>
      <c r="G333" s="14"/>
      <c r="H333" s="14"/>
      <c r="I333" s="252"/>
      <c r="J333" s="14"/>
      <c r="K333" s="14"/>
    </row>
    <row r="334" spans="1:11" x14ac:dyDescent="0.25">
      <c r="A334" s="20">
        <v>44518</v>
      </c>
      <c r="B334" s="21" t="s">
        <v>10442</v>
      </c>
      <c r="C334" s="21">
        <v>47</v>
      </c>
      <c r="D334" s="21">
        <v>126.57</v>
      </c>
      <c r="E334" s="21"/>
      <c r="F334" s="14"/>
      <c r="G334" s="14"/>
      <c r="H334" s="14"/>
      <c r="I334" s="14"/>
      <c r="J334" s="14"/>
      <c r="K334" s="14"/>
    </row>
    <row r="335" spans="1:11" x14ac:dyDescent="0.25">
      <c r="A335" s="20">
        <v>44519</v>
      </c>
      <c r="B335" s="21" t="s">
        <v>10443</v>
      </c>
      <c r="C335" s="21">
        <v>20</v>
      </c>
      <c r="D335" s="21">
        <v>60.27</v>
      </c>
      <c r="E335" s="21"/>
      <c r="F335" s="14"/>
      <c r="G335" s="14"/>
      <c r="H335" s="14"/>
      <c r="I335" s="14"/>
      <c r="J335" s="14"/>
      <c r="K335" s="14"/>
    </row>
    <row r="336" spans="1:11" x14ac:dyDescent="0.25">
      <c r="A336" s="20">
        <v>44519</v>
      </c>
      <c r="B336" s="21" t="s">
        <v>10444</v>
      </c>
      <c r="C336" s="21">
        <v>48</v>
      </c>
      <c r="D336" s="21"/>
      <c r="E336" s="21">
        <v>93.1</v>
      </c>
      <c r="F336" s="14"/>
      <c r="G336" s="14"/>
      <c r="H336" s="14"/>
      <c r="I336" s="14"/>
      <c r="J336" s="14"/>
      <c r="K336" s="14"/>
    </row>
    <row r="337" spans="1:11" x14ac:dyDescent="0.25">
      <c r="A337" s="20">
        <v>44519</v>
      </c>
      <c r="B337" s="21" t="s">
        <v>10445</v>
      </c>
      <c r="C337" s="21">
        <v>76</v>
      </c>
      <c r="D337" s="21"/>
      <c r="E337" s="21">
        <v>323.39999999999998</v>
      </c>
      <c r="F337" s="14"/>
      <c r="G337" s="14"/>
      <c r="H337" s="14"/>
      <c r="I337" s="14"/>
      <c r="J337" s="14"/>
      <c r="K337" s="14"/>
    </row>
    <row r="338" spans="1:11" x14ac:dyDescent="0.25">
      <c r="A338" s="20">
        <v>44519</v>
      </c>
      <c r="B338" s="21" t="s">
        <v>10446</v>
      </c>
      <c r="C338" s="21">
        <v>91</v>
      </c>
      <c r="D338" s="21"/>
      <c r="E338" s="21">
        <v>272.8</v>
      </c>
      <c r="F338" s="14"/>
      <c r="G338" s="14"/>
      <c r="H338" s="14"/>
      <c r="I338" s="14"/>
      <c r="J338" s="14"/>
      <c r="K338" s="14"/>
    </row>
    <row r="339" spans="1:11" x14ac:dyDescent="0.25">
      <c r="A339" s="20">
        <v>44519</v>
      </c>
      <c r="B339" s="21" t="s">
        <v>10447</v>
      </c>
      <c r="C339" s="21">
        <v>334</v>
      </c>
      <c r="D339" s="21"/>
      <c r="E339" s="21">
        <v>721.6</v>
      </c>
      <c r="F339" s="14"/>
      <c r="G339" s="14"/>
      <c r="H339" s="14"/>
      <c r="I339" s="14"/>
      <c r="J339" s="14"/>
      <c r="K339" s="14"/>
    </row>
    <row r="340" spans="1:11" x14ac:dyDescent="0.25">
      <c r="A340" s="20">
        <v>44519</v>
      </c>
      <c r="B340" s="21" t="s">
        <v>10448</v>
      </c>
      <c r="C340" s="21">
        <v>192</v>
      </c>
      <c r="D340" s="21"/>
      <c r="E340" s="21">
        <v>492.8</v>
      </c>
      <c r="F340" s="14"/>
      <c r="G340" s="14"/>
      <c r="H340" s="14"/>
      <c r="I340" s="14"/>
      <c r="J340" s="14"/>
      <c r="K340" s="14"/>
    </row>
    <row r="341" spans="1:11" x14ac:dyDescent="0.25">
      <c r="A341" s="20">
        <v>44519</v>
      </c>
      <c r="B341" s="21" t="s">
        <v>10449</v>
      </c>
      <c r="C341" s="21">
        <v>203</v>
      </c>
      <c r="D341" s="21"/>
      <c r="E341" s="21">
        <v>453.2</v>
      </c>
      <c r="F341" s="14"/>
      <c r="G341" s="14"/>
      <c r="H341" s="14"/>
      <c r="I341" s="14"/>
      <c r="J341" s="14"/>
      <c r="K341" s="14"/>
    </row>
    <row r="342" spans="1:11" x14ac:dyDescent="0.25">
      <c r="A342" s="20">
        <v>44519</v>
      </c>
      <c r="B342" s="21" t="s">
        <v>10450</v>
      </c>
      <c r="C342" s="21">
        <v>75</v>
      </c>
      <c r="D342" s="21">
        <v>253.13</v>
      </c>
      <c r="E342" s="21"/>
      <c r="F342" s="14"/>
      <c r="G342" s="14"/>
      <c r="H342" s="14"/>
      <c r="I342" s="14"/>
      <c r="J342" s="14"/>
      <c r="K342" s="14"/>
    </row>
    <row r="343" spans="1:11" x14ac:dyDescent="0.25">
      <c r="A343" s="20">
        <v>44519</v>
      </c>
      <c r="B343" s="21" t="s">
        <v>10451</v>
      </c>
      <c r="C343" s="21">
        <v>37</v>
      </c>
      <c r="D343" s="21">
        <v>113.96</v>
      </c>
      <c r="E343" s="21"/>
      <c r="F343" s="14"/>
      <c r="H343" s="14"/>
      <c r="I343" s="14"/>
      <c r="J343" s="14"/>
      <c r="K343" s="14"/>
    </row>
    <row r="344" spans="1:11" x14ac:dyDescent="0.25">
      <c r="A344" s="20">
        <v>44519</v>
      </c>
      <c r="B344" s="21" t="s">
        <v>10452</v>
      </c>
      <c r="C344" s="21">
        <v>62</v>
      </c>
      <c r="D344" s="21"/>
      <c r="E344" s="21">
        <v>145.19999999999999</v>
      </c>
      <c r="F344" s="23"/>
      <c r="H344" s="14"/>
      <c r="I344" s="14"/>
      <c r="J344" s="14"/>
      <c r="K344" s="14"/>
    </row>
    <row r="345" spans="1:11" x14ac:dyDescent="0.25">
      <c r="A345" s="20">
        <v>44519</v>
      </c>
      <c r="B345" s="21" t="s">
        <v>10453</v>
      </c>
      <c r="C345" s="21">
        <v>90</v>
      </c>
      <c r="D345" s="21"/>
      <c r="E345" s="21">
        <v>176.4</v>
      </c>
      <c r="F345" s="23"/>
      <c r="G345" s="14"/>
      <c r="H345" s="14"/>
      <c r="I345" s="14"/>
      <c r="J345" s="14"/>
      <c r="K345" s="14"/>
    </row>
    <row r="346" spans="1:11" x14ac:dyDescent="0.25">
      <c r="A346" s="20">
        <v>44519</v>
      </c>
      <c r="B346" s="21" t="s">
        <v>10454</v>
      </c>
      <c r="C346" s="21">
        <v>22</v>
      </c>
      <c r="D346" s="21"/>
      <c r="E346" s="21">
        <v>52.8</v>
      </c>
      <c r="F346" s="14"/>
      <c r="G346" s="14"/>
      <c r="H346" s="14"/>
      <c r="I346" s="14"/>
      <c r="J346" s="14"/>
      <c r="K346" s="14"/>
    </row>
    <row r="347" spans="1:11" x14ac:dyDescent="0.25">
      <c r="A347" s="20">
        <v>44519</v>
      </c>
      <c r="B347" s="21" t="s">
        <v>10455</v>
      </c>
      <c r="C347" s="21">
        <v>33</v>
      </c>
      <c r="D347" s="112">
        <v>96.43</v>
      </c>
      <c r="E347" s="21"/>
      <c r="F347" s="14"/>
      <c r="G347" s="14"/>
      <c r="H347" s="14"/>
      <c r="I347" s="14"/>
      <c r="J347" s="14"/>
      <c r="K347" s="14"/>
    </row>
    <row r="348" spans="1:11" x14ac:dyDescent="0.25">
      <c r="A348" s="20">
        <v>44519</v>
      </c>
      <c r="B348" s="21" t="s">
        <v>10456</v>
      </c>
      <c r="C348" s="21">
        <v>209</v>
      </c>
      <c r="D348" s="21"/>
      <c r="E348" s="21">
        <v>483.6</v>
      </c>
      <c r="F348" s="14"/>
      <c r="G348" s="14"/>
      <c r="H348" s="14"/>
      <c r="I348" s="14"/>
      <c r="J348" s="14"/>
      <c r="K348" s="14"/>
    </row>
    <row r="349" spans="1:11" x14ac:dyDescent="0.25">
      <c r="A349" s="20">
        <v>44519</v>
      </c>
      <c r="B349" s="21" t="s">
        <v>10457</v>
      </c>
      <c r="C349" s="21">
        <v>50</v>
      </c>
      <c r="D349" s="21"/>
      <c r="E349" s="21">
        <v>110.25</v>
      </c>
      <c r="F349" s="14"/>
      <c r="G349" s="14"/>
      <c r="H349" s="14"/>
      <c r="I349" s="14"/>
      <c r="J349" s="14"/>
      <c r="K349" s="14"/>
    </row>
    <row r="350" spans="1:11" x14ac:dyDescent="0.25">
      <c r="A350" s="20">
        <v>44519</v>
      </c>
      <c r="B350" s="21" t="s">
        <v>10458</v>
      </c>
      <c r="C350" s="21">
        <v>148</v>
      </c>
      <c r="D350" s="21"/>
      <c r="E350" s="21">
        <v>235.2</v>
      </c>
      <c r="F350" s="14"/>
      <c r="G350" s="14"/>
      <c r="H350" s="14"/>
      <c r="I350" s="14"/>
      <c r="J350" s="14"/>
      <c r="K350" s="14"/>
    </row>
    <row r="351" spans="1:11" x14ac:dyDescent="0.25">
      <c r="A351" s="20">
        <v>44519</v>
      </c>
      <c r="B351" s="21" t="s">
        <v>10459</v>
      </c>
      <c r="C351" s="21">
        <v>188</v>
      </c>
      <c r="D351" s="21"/>
      <c r="E351" s="21">
        <v>409.2</v>
      </c>
      <c r="F351" s="14"/>
      <c r="G351" s="14"/>
      <c r="H351" s="14"/>
      <c r="I351" s="14"/>
      <c r="J351" s="14"/>
      <c r="K351" s="14"/>
    </row>
    <row r="352" spans="1:11" x14ac:dyDescent="0.25">
      <c r="A352" s="20">
        <v>44519</v>
      </c>
      <c r="B352" s="21" t="s">
        <v>10460</v>
      </c>
      <c r="C352" s="21">
        <v>500</v>
      </c>
      <c r="D352" s="21"/>
      <c r="E352" s="21">
        <v>990</v>
      </c>
      <c r="F352" s="14"/>
      <c r="G352" s="14"/>
      <c r="H352" s="14"/>
      <c r="I352" s="14"/>
      <c r="J352" s="14"/>
      <c r="K352" s="14"/>
    </row>
    <row r="353" spans="1:11" x14ac:dyDescent="0.25">
      <c r="A353" s="20">
        <v>44519</v>
      </c>
      <c r="B353" s="21" t="s">
        <v>10461</v>
      </c>
      <c r="C353" s="21">
        <v>526</v>
      </c>
      <c r="D353" s="21"/>
      <c r="E353" s="60">
        <v>1663.64</v>
      </c>
      <c r="F353" s="14"/>
      <c r="G353" s="14"/>
      <c r="H353" s="14"/>
      <c r="I353" s="14"/>
      <c r="J353" s="14"/>
      <c r="K353" s="14"/>
    </row>
    <row r="354" spans="1:11" x14ac:dyDescent="0.25">
      <c r="A354" s="20">
        <v>44519</v>
      </c>
      <c r="B354" s="21" t="s">
        <v>10462</v>
      </c>
      <c r="C354" s="21">
        <v>27</v>
      </c>
      <c r="D354" s="21"/>
      <c r="E354" s="21">
        <v>68.400000000000006</v>
      </c>
      <c r="F354" s="14"/>
      <c r="G354" s="14"/>
      <c r="H354" s="14"/>
      <c r="I354" s="14"/>
      <c r="J354" s="14"/>
      <c r="K354" s="14"/>
    </row>
    <row r="355" spans="1:11" x14ac:dyDescent="0.25">
      <c r="A355" s="20">
        <v>44519</v>
      </c>
      <c r="B355" s="21" t="s">
        <v>10463</v>
      </c>
      <c r="C355" s="21">
        <v>54</v>
      </c>
      <c r="D355" s="21"/>
      <c r="E355" s="21">
        <v>123.2</v>
      </c>
      <c r="F355" s="14"/>
      <c r="G355" s="14"/>
      <c r="H355" s="14"/>
      <c r="I355" s="14"/>
      <c r="J355" s="14"/>
      <c r="K355" s="14"/>
    </row>
    <row r="356" spans="1:11" x14ac:dyDescent="0.25">
      <c r="A356" s="20">
        <v>44519</v>
      </c>
      <c r="B356" s="21" t="s">
        <v>10464</v>
      </c>
      <c r="C356" s="21">
        <v>585</v>
      </c>
      <c r="D356" s="21"/>
      <c r="E356" s="60">
        <v>1003.86</v>
      </c>
      <c r="F356" s="14"/>
      <c r="G356" s="14"/>
      <c r="H356" s="14"/>
      <c r="I356" s="14"/>
      <c r="J356" s="14"/>
      <c r="K356" s="14"/>
    </row>
    <row r="357" spans="1:11" x14ac:dyDescent="0.25">
      <c r="A357" s="20">
        <v>44519</v>
      </c>
      <c r="B357" s="21" t="s">
        <v>10465</v>
      </c>
      <c r="C357" s="21">
        <v>167</v>
      </c>
      <c r="D357" s="21"/>
      <c r="E357" s="21">
        <v>374</v>
      </c>
      <c r="F357" s="14"/>
      <c r="G357" s="14"/>
      <c r="H357" s="14"/>
      <c r="I357" s="14"/>
      <c r="J357" s="14"/>
      <c r="K357" s="14"/>
    </row>
    <row r="358" spans="1:11" x14ac:dyDescent="0.25">
      <c r="A358" s="20">
        <v>44519</v>
      </c>
      <c r="B358" s="21" t="s">
        <v>10466</v>
      </c>
      <c r="C358" s="21">
        <v>37</v>
      </c>
      <c r="D358" s="21"/>
      <c r="E358" s="21">
        <v>61.6</v>
      </c>
      <c r="F358" s="14"/>
      <c r="G358" s="14"/>
      <c r="H358" s="14"/>
      <c r="I358" s="14"/>
      <c r="J358" s="14"/>
      <c r="K358" s="14"/>
    </row>
    <row r="359" spans="1:11" x14ac:dyDescent="0.25">
      <c r="A359" s="20">
        <v>44519</v>
      </c>
      <c r="B359" s="21" t="s">
        <v>10467</v>
      </c>
      <c r="C359" s="21">
        <v>68</v>
      </c>
      <c r="D359" s="21"/>
      <c r="E359" s="21">
        <v>197.94</v>
      </c>
      <c r="F359" s="14"/>
      <c r="G359" s="14"/>
      <c r="H359" s="14"/>
      <c r="I359" s="14"/>
      <c r="J359" s="14"/>
      <c r="K359" s="14"/>
    </row>
    <row r="360" spans="1:11" x14ac:dyDescent="0.25">
      <c r="A360" s="83">
        <v>44519</v>
      </c>
      <c r="B360" s="67" t="s">
        <v>10468</v>
      </c>
      <c r="C360" s="67">
        <v>25</v>
      </c>
      <c r="D360" s="115">
        <v>84.38</v>
      </c>
      <c r="E360" s="67"/>
      <c r="F360" s="14"/>
      <c r="G360" s="14"/>
      <c r="H360" s="14"/>
      <c r="I360" s="14"/>
      <c r="J360" s="14"/>
      <c r="K360" s="14"/>
    </row>
    <row r="361" spans="1:11" x14ac:dyDescent="0.25">
      <c r="A361" s="20">
        <v>44522</v>
      </c>
      <c r="B361" s="21" t="s">
        <v>10469</v>
      </c>
      <c r="C361" s="21">
        <v>78</v>
      </c>
      <c r="D361" s="21">
        <v>205.66</v>
      </c>
      <c r="E361" s="21"/>
      <c r="F361" s="14"/>
      <c r="G361" s="14"/>
      <c r="H361" s="14"/>
      <c r="I361" s="14"/>
      <c r="J361" s="14"/>
      <c r="K361" s="14"/>
    </row>
    <row r="362" spans="1:11" x14ac:dyDescent="0.25">
      <c r="A362" s="262">
        <v>44522</v>
      </c>
      <c r="B362" s="263" t="s">
        <v>10755</v>
      </c>
      <c r="C362" s="21"/>
      <c r="D362" s="21"/>
      <c r="E362" s="21"/>
      <c r="F362" s="14" t="s">
        <v>7994</v>
      </c>
      <c r="G362" s="14"/>
      <c r="H362" s="14"/>
      <c r="I362" s="14"/>
      <c r="J362" s="14"/>
      <c r="K362" s="14"/>
    </row>
    <row r="363" spans="1:11" x14ac:dyDescent="0.25">
      <c r="A363" s="20">
        <v>44522</v>
      </c>
      <c r="B363" s="21" t="s">
        <v>10470</v>
      </c>
      <c r="C363" s="21">
        <v>39</v>
      </c>
      <c r="D363" s="21">
        <v>108.24</v>
      </c>
      <c r="E363" s="21"/>
      <c r="F363" s="14"/>
      <c r="G363" s="14"/>
      <c r="H363" s="14"/>
      <c r="I363" s="14"/>
      <c r="J363" s="14"/>
      <c r="K363" s="14"/>
    </row>
    <row r="364" spans="1:11" x14ac:dyDescent="0.25">
      <c r="A364" s="20">
        <v>44522</v>
      </c>
      <c r="B364" s="21" t="s">
        <v>10471</v>
      </c>
      <c r="C364" s="21">
        <v>74</v>
      </c>
      <c r="D364" s="21"/>
      <c r="E364" s="21">
        <v>162.62</v>
      </c>
      <c r="F364" s="14"/>
      <c r="H364" s="14"/>
      <c r="I364" s="14"/>
      <c r="J364" s="14"/>
      <c r="K364" s="14"/>
    </row>
    <row r="365" spans="1:11" x14ac:dyDescent="0.25">
      <c r="A365" s="20">
        <v>44522</v>
      </c>
      <c r="B365" s="21" t="s">
        <v>10472</v>
      </c>
      <c r="C365" s="21">
        <v>20</v>
      </c>
      <c r="D365" s="21"/>
      <c r="E365" s="21">
        <v>44</v>
      </c>
      <c r="F365" s="23"/>
      <c r="H365" s="14"/>
      <c r="I365" s="14"/>
      <c r="J365" s="14"/>
      <c r="K365" s="14"/>
    </row>
    <row r="366" spans="1:11" x14ac:dyDescent="0.25">
      <c r="A366" s="20">
        <v>44522</v>
      </c>
      <c r="B366" s="21" t="s">
        <v>10473</v>
      </c>
      <c r="C366" s="21">
        <v>22</v>
      </c>
      <c r="D366" s="21"/>
      <c r="E366" s="21">
        <v>49</v>
      </c>
      <c r="F366" s="23"/>
      <c r="G366" s="14"/>
      <c r="H366" s="14"/>
      <c r="I366" s="14"/>
      <c r="J366" s="14"/>
      <c r="K366" s="14"/>
    </row>
    <row r="367" spans="1:11" x14ac:dyDescent="0.25">
      <c r="A367" s="20">
        <v>44522</v>
      </c>
      <c r="B367" s="21" t="s">
        <v>10474</v>
      </c>
      <c r="C367" s="21">
        <v>127</v>
      </c>
      <c r="D367" s="21"/>
      <c r="E367" s="21">
        <v>323.39999999999998</v>
      </c>
      <c r="F367" s="14"/>
      <c r="G367" s="14"/>
      <c r="H367" s="14"/>
      <c r="I367" s="14"/>
      <c r="J367" s="14"/>
      <c r="K367" s="14"/>
    </row>
    <row r="368" spans="1:11" x14ac:dyDescent="0.25">
      <c r="A368" s="20">
        <v>44522</v>
      </c>
      <c r="B368" s="21" t="s">
        <v>10475</v>
      </c>
      <c r="C368" s="21">
        <v>20</v>
      </c>
      <c r="D368" s="21"/>
      <c r="E368" s="21">
        <v>44</v>
      </c>
      <c r="F368" s="14"/>
      <c r="G368" s="14"/>
      <c r="H368" s="14"/>
      <c r="I368" s="14"/>
      <c r="J368" s="14"/>
      <c r="K368" s="14"/>
    </row>
    <row r="369" spans="1:11" x14ac:dyDescent="0.25">
      <c r="A369" s="20">
        <v>44522</v>
      </c>
      <c r="B369" s="21" t="s">
        <v>10476</v>
      </c>
      <c r="C369" s="21">
        <v>25</v>
      </c>
      <c r="D369" s="213">
        <v>75.77</v>
      </c>
      <c r="E369" s="21"/>
      <c r="F369" s="14"/>
      <c r="G369" s="14"/>
      <c r="H369" s="14"/>
      <c r="I369" s="14"/>
      <c r="J369" s="14"/>
      <c r="K369" s="14"/>
    </row>
    <row r="370" spans="1:11" x14ac:dyDescent="0.25">
      <c r="A370" s="20">
        <v>44522</v>
      </c>
      <c r="B370" s="21" t="s">
        <v>10477</v>
      </c>
      <c r="C370" s="21">
        <v>57</v>
      </c>
      <c r="D370" s="21">
        <v>156.94999999999999</v>
      </c>
      <c r="E370" s="21"/>
      <c r="F370" s="14"/>
      <c r="G370" s="14"/>
      <c r="H370" s="14"/>
      <c r="I370" s="14"/>
      <c r="J370" s="14"/>
      <c r="K370" s="14"/>
    </row>
    <row r="371" spans="1:11" x14ac:dyDescent="0.25">
      <c r="A371" s="20">
        <v>44522</v>
      </c>
      <c r="B371" s="21" t="s">
        <v>10478</v>
      </c>
      <c r="C371" s="21">
        <v>10</v>
      </c>
      <c r="D371" s="21">
        <v>56.05</v>
      </c>
      <c r="E371" s="21"/>
      <c r="F371" s="14"/>
      <c r="G371" s="14"/>
      <c r="H371" s="14"/>
      <c r="I371" s="14"/>
      <c r="J371" s="14"/>
      <c r="K371" s="14"/>
    </row>
    <row r="372" spans="1:11" x14ac:dyDescent="0.25">
      <c r="A372" s="20">
        <v>44522</v>
      </c>
      <c r="B372" s="21" t="s">
        <v>10479</v>
      </c>
      <c r="C372" s="21">
        <v>10</v>
      </c>
      <c r="D372" s="21"/>
      <c r="E372" s="21">
        <v>49</v>
      </c>
      <c r="F372" s="14"/>
      <c r="G372" s="14"/>
      <c r="H372" s="14"/>
      <c r="I372" s="14"/>
      <c r="J372" s="14"/>
      <c r="K372" s="14"/>
    </row>
    <row r="373" spans="1:11" x14ac:dyDescent="0.25">
      <c r="A373" s="20">
        <v>44522</v>
      </c>
      <c r="B373" s="21" t="s">
        <v>10480</v>
      </c>
      <c r="C373" s="21">
        <v>30</v>
      </c>
      <c r="D373" s="21"/>
      <c r="E373" s="21">
        <v>74.8</v>
      </c>
      <c r="F373" s="14"/>
      <c r="G373" s="14"/>
      <c r="H373" s="14"/>
      <c r="I373" s="14"/>
      <c r="J373" s="14"/>
      <c r="K373" s="14"/>
    </row>
    <row r="374" spans="1:11" x14ac:dyDescent="0.25">
      <c r="A374" s="20">
        <v>44522</v>
      </c>
      <c r="B374" s="21" t="s">
        <v>10481</v>
      </c>
      <c r="C374" s="21">
        <v>15</v>
      </c>
      <c r="D374" s="21"/>
      <c r="E374" s="21">
        <v>33.26</v>
      </c>
      <c r="F374" s="14"/>
      <c r="G374" s="14"/>
      <c r="H374" s="14"/>
      <c r="I374" s="14"/>
      <c r="J374" s="14"/>
      <c r="K374" s="14"/>
    </row>
    <row r="375" spans="1:11" x14ac:dyDescent="0.25">
      <c r="A375" s="20">
        <v>44522</v>
      </c>
      <c r="B375" s="21" t="s">
        <v>10482</v>
      </c>
      <c r="C375" s="21">
        <v>162</v>
      </c>
      <c r="D375" s="21"/>
      <c r="E375" s="21">
        <v>267</v>
      </c>
      <c r="F375" s="14"/>
      <c r="G375" s="14"/>
      <c r="H375" s="14"/>
      <c r="I375" s="14"/>
      <c r="J375" s="14"/>
      <c r="K375" s="14"/>
    </row>
    <row r="376" spans="1:11" x14ac:dyDescent="0.25">
      <c r="A376" s="20">
        <v>44522</v>
      </c>
      <c r="B376" s="21" t="s">
        <v>10483</v>
      </c>
      <c r="C376" s="21">
        <v>20</v>
      </c>
      <c r="D376" s="21">
        <v>60.27</v>
      </c>
      <c r="E376" s="21"/>
      <c r="F376" s="14"/>
      <c r="G376" s="14"/>
      <c r="H376" s="14"/>
      <c r="I376" s="14"/>
      <c r="J376" s="14"/>
      <c r="K376" s="14"/>
    </row>
    <row r="377" spans="1:11" x14ac:dyDescent="0.25">
      <c r="A377" s="20">
        <v>44522</v>
      </c>
      <c r="B377" s="21" t="s">
        <v>10484</v>
      </c>
      <c r="C377" s="21">
        <v>50</v>
      </c>
      <c r="D377" s="21">
        <v>168.76</v>
      </c>
      <c r="E377" s="21"/>
      <c r="F377" s="14"/>
      <c r="G377" s="14"/>
      <c r="H377" s="14"/>
      <c r="I377" s="14"/>
      <c r="J377" s="14"/>
      <c r="K377" s="14"/>
    </row>
    <row r="378" spans="1:11" x14ac:dyDescent="0.25">
      <c r="A378" s="20">
        <v>44522</v>
      </c>
      <c r="B378" s="21" t="s">
        <v>10485</v>
      </c>
      <c r="C378" s="21">
        <v>22</v>
      </c>
      <c r="D378" s="21">
        <v>81.16</v>
      </c>
      <c r="E378" s="21"/>
      <c r="F378" s="14"/>
      <c r="G378" s="14"/>
      <c r="H378" s="14"/>
      <c r="I378" s="14"/>
      <c r="J378" s="14"/>
      <c r="K378" s="14"/>
    </row>
    <row r="379" spans="1:11" x14ac:dyDescent="0.25">
      <c r="A379" s="20">
        <v>44522</v>
      </c>
      <c r="B379" s="21" t="s">
        <v>10486</v>
      </c>
      <c r="C379" s="21">
        <v>21</v>
      </c>
      <c r="D379" s="21"/>
      <c r="E379" s="21">
        <v>44</v>
      </c>
      <c r="F379" s="14"/>
      <c r="G379" s="14"/>
      <c r="H379" s="14"/>
      <c r="I379" s="14"/>
      <c r="J379" s="14"/>
      <c r="K379" s="14"/>
    </row>
    <row r="380" spans="1:11" x14ac:dyDescent="0.25">
      <c r="A380" s="20">
        <v>44522</v>
      </c>
      <c r="B380" s="21" t="s">
        <v>10487</v>
      </c>
      <c r="C380" s="21">
        <v>13</v>
      </c>
      <c r="D380" s="21"/>
      <c r="E380" s="21">
        <v>44</v>
      </c>
      <c r="F380" s="14"/>
      <c r="G380" s="14"/>
      <c r="H380" s="14"/>
      <c r="I380" s="14"/>
      <c r="J380" s="14"/>
      <c r="K380" s="14"/>
    </row>
    <row r="381" spans="1:11" x14ac:dyDescent="0.25">
      <c r="A381" s="20">
        <v>44522</v>
      </c>
      <c r="B381" s="21" t="s">
        <v>10488</v>
      </c>
      <c r="C381" s="21">
        <v>25</v>
      </c>
      <c r="D381" s="213">
        <v>84.38</v>
      </c>
      <c r="E381" s="21"/>
      <c r="F381" s="14"/>
      <c r="G381" s="14"/>
      <c r="H381" s="14"/>
      <c r="I381" s="14"/>
      <c r="J381" s="14"/>
      <c r="K381" s="14"/>
    </row>
    <row r="382" spans="1:11" x14ac:dyDescent="0.25">
      <c r="A382" s="20">
        <v>44522</v>
      </c>
      <c r="B382" s="21" t="s">
        <v>10489</v>
      </c>
      <c r="C382" s="21">
        <v>23</v>
      </c>
      <c r="D382" s="21"/>
      <c r="E382" s="21">
        <v>52.8</v>
      </c>
      <c r="F382" s="14"/>
      <c r="G382" s="14"/>
      <c r="H382" s="14"/>
      <c r="I382" s="14"/>
      <c r="J382" s="14"/>
      <c r="K382" s="14"/>
    </row>
    <row r="383" spans="1:11" x14ac:dyDescent="0.25">
      <c r="A383" s="20">
        <v>44522</v>
      </c>
      <c r="B383" s="21" t="s">
        <v>10490</v>
      </c>
      <c r="C383" s="21">
        <v>23</v>
      </c>
      <c r="D383" s="21"/>
      <c r="E383" s="21">
        <v>48.4</v>
      </c>
      <c r="F383" s="14"/>
      <c r="G383" s="14"/>
      <c r="H383" s="14"/>
      <c r="I383" s="14"/>
      <c r="J383" s="14"/>
      <c r="K383" s="14"/>
    </row>
    <row r="384" spans="1:11" x14ac:dyDescent="0.25">
      <c r="A384" s="20">
        <v>44522</v>
      </c>
      <c r="B384" s="21" t="s">
        <v>10491</v>
      </c>
      <c r="C384" s="21">
        <v>30</v>
      </c>
      <c r="D384" s="213">
        <v>81.180000000000007</v>
      </c>
      <c r="E384" s="21"/>
      <c r="F384" s="14"/>
      <c r="H384" s="14"/>
      <c r="I384" s="14"/>
      <c r="J384" s="14"/>
      <c r="K384" s="14"/>
    </row>
    <row r="385" spans="1:11" x14ac:dyDescent="0.25">
      <c r="A385" s="20">
        <v>44522</v>
      </c>
      <c r="B385" s="21" t="s">
        <v>10492</v>
      </c>
      <c r="C385" s="21">
        <v>56</v>
      </c>
      <c r="D385" s="21"/>
      <c r="E385" s="21">
        <v>120.9</v>
      </c>
      <c r="F385" s="23"/>
      <c r="H385" s="14"/>
      <c r="I385" s="14"/>
      <c r="J385" s="14"/>
      <c r="K385" s="14"/>
    </row>
    <row r="386" spans="1:11" x14ac:dyDescent="0.25">
      <c r="A386" s="20">
        <v>44522</v>
      </c>
      <c r="B386" s="21" t="s">
        <v>10493</v>
      </c>
      <c r="C386" s="21">
        <v>31</v>
      </c>
      <c r="D386" s="21"/>
      <c r="E386" s="21">
        <v>85.77</v>
      </c>
      <c r="F386" s="23"/>
      <c r="G386" s="14"/>
      <c r="H386" s="14"/>
      <c r="I386" s="14"/>
      <c r="J386" s="14"/>
      <c r="K386" s="14"/>
    </row>
    <row r="387" spans="1:11" x14ac:dyDescent="0.25">
      <c r="A387" s="20">
        <v>44522</v>
      </c>
      <c r="B387" s="21" t="s">
        <v>10494</v>
      </c>
      <c r="C387" s="21">
        <v>25</v>
      </c>
      <c r="D387" s="21"/>
      <c r="E387" s="21">
        <v>68.599999999999994</v>
      </c>
      <c r="F387" s="14"/>
      <c r="G387" s="14"/>
      <c r="H387" s="14"/>
      <c r="I387" s="14"/>
      <c r="J387" s="14"/>
      <c r="K387" s="14"/>
    </row>
    <row r="388" spans="1:11" x14ac:dyDescent="0.25">
      <c r="A388" s="20">
        <v>44522</v>
      </c>
      <c r="B388" s="21" t="s">
        <v>10495</v>
      </c>
      <c r="C388" s="21">
        <v>1000</v>
      </c>
      <c r="D388" s="21"/>
      <c r="E388" s="60">
        <v>3003.94</v>
      </c>
      <c r="F388" s="14"/>
      <c r="G388" s="14"/>
      <c r="H388" s="14"/>
      <c r="I388" s="14"/>
      <c r="J388" s="14"/>
      <c r="K388" s="14"/>
    </row>
    <row r="389" spans="1:11" x14ac:dyDescent="0.25">
      <c r="A389" s="20">
        <v>44522</v>
      </c>
      <c r="B389" s="21" t="s">
        <v>10496</v>
      </c>
      <c r="C389" s="21">
        <v>90</v>
      </c>
      <c r="D389" s="21"/>
      <c r="E389" s="21">
        <v>73.7</v>
      </c>
      <c r="F389" s="14"/>
      <c r="G389" s="14"/>
      <c r="H389" s="14"/>
      <c r="I389" s="14"/>
      <c r="J389" s="14"/>
      <c r="K389" s="14"/>
    </row>
    <row r="390" spans="1:11" x14ac:dyDescent="0.25">
      <c r="A390" s="20">
        <v>44522</v>
      </c>
      <c r="B390" s="21" t="s">
        <v>10497</v>
      </c>
      <c r="C390" s="21">
        <v>160</v>
      </c>
      <c r="D390" s="21"/>
      <c r="E390" s="21">
        <v>253.17</v>
      </c>
      <c r="F390" s="14"/>
      <c r="G390" s="14"/>
      <c r="H390" s="14"/>
      <c r="I390" s="14"/>
      <c r="J390" s="14"/>
      <c r="K390" s="14"/>
    </row>
    <row r="391" spans="1:11" x14ac:dyDescent="0.25">
      <c r="A391" s="20">
        <v>44522</v>
      </c>
      <c r="B391" s="21" t="s">
        <v>10498</v>
      </c>
      <c r="C391" s="21">
        <v>281</v>
      </c>
      <c r="D391" s="21"/>
      <c r="E391" s="21">
        <v>580.79999999999995</v>
      </c>
      <c r="F391" s="14"/>
      <c r="G391" s="14"/>
      <c r="H391" s="14"/>
      <c r="I391" s="14"/>
      <c r="J391" s="14"/>
      <c r="K391" s="14"/>
    </row>
    <row r="392" spans="1:11" x14ac:dyDescent="0.25">
      <c r="A392" s="20">
        <v>44522</v>
      </c>
      <c r="B392" s="21" t="s">
        <v>10499</v>
      </c>
      <c r="C392" s="21">
        <v>137</v>
      </c>
      <c r="D392" s="21"/>
      <c r="E392" s="60">
        <v>1878.8</v>
      </c>
      <c r="F392" s="14"/>
      <c r="G392" s="14"/>
      <c r="H392" s="14"/>
      <c r="I392" s="14"/>
      <c r="J392" s="14"/>
      <c r="K392" s="14"/>
    </row>
    <row r="393" spans="1:11" x14ac:dyDescent="0.25">
      <c r="A393" s="20">
        <v>44522</v>
      </c>
      <c r="B393" s="21" t="s">
        <v>10500</v>
      </c>
      <c r="C393" s="21">
        <v>100</v>
      </c>
      <c r="D393" s="213">
        <v>281.42</v>
      </c>
      <c r="E393" s="21"/>
      <c r="F393" s="14"/>
      <c r="G393" s="14"/>
      <c r="H393" s="14"/>
      <c r="I393" s="14"/>
      <c r="J393" s="14"/>
      <c r="K393" s="14"/>
    </row>
    <row r="394" spans="1:11" x14ac:dyDescent="0.25">
      <c r="A394" s="20">
        <v>44522</v>
      </c>
      <c r="B394" s="21" t="s">
        <v>10501</v>
      </c>
      <c r="C394" s="21">
        <v>720</v>
      </c>
      <c r="D394" s="21"/>
      <c r="E394" s="60">
        <v>1658.24</v>
      </c>
      <c r="F394" s="14"/>
      <c r="G394" s="14"/>
      <c r="H394" s="14"/>
      <c r="I394" s="14"/>
      <c r="J394" s="14"/>
      <c r="K394" s="14"/>
    </row>
    <row r="395" spans="1:11" x14ac:dyDescent="0.25">
      <c r="A395" s="20">
        <v>44522</v>
      </c>
      <c r="B395" s="21" t="s">
        <v>10502</v>
      </c>
      <c r="C395" s="21">
        <v>640</v>
      </c>
      <c r="D395" s="21"/>
      <c r="E395" s="60">
        <v>1362.3</v>
      </c>
      <c r="F395" s="14"/>
      <c r="G395" s="14"/>
      <c r="H395" s="14"/>
      <c r="I395" s="14"/>
      <c r="J395" s="14"/>
      <c r="K395" s="14"/>
    </row>
    <row r="396" spans="1:11" x14ac:dyDescent="0.25">
      <c r="A396" s="20">
        <v>44522</v>
      </c>
      <c r="B396" s="21" t="s">
        <v>10503</v>
      </c>
      <c r="C396" s="21">
        <v>52</v>
      </c>
      <c r="D396" s="21"/>
      <c r="E396" s="21">
        <v>117.6</v>
      </c>
      <c r="F396" s="14"/>
      <c r="G396" s="14"/>
      <c r="H396" s="14"/>
      <c r="I396" s="14"/>
      <c r="J396" s="14"/>
      <c r="K396" s="14"/>
    </row>
    <row r="397" spans="1:11" x14ac:dyDescent="0.25">
      <c r="A397" s="20">
        <v>44522</v>
      </c>
      <c r="B397" s="21" t="s">
        <v>10504</v>
      </c>
      <c r="C397" s="21">
        <v>74</v>
      </c>
      <c r="D397" s="21"/>
      <c r="E397" s="21">
        <v>123.2</v>
      </c>
      <c r="F397" s="14"/>
      <c r="G397" s="14"/>
      <c r="H397" s="14"/>
      <c r="I397" s="14"/>
      <c r="J397" s="14"/>
      <c r="K397" s="14"/>
    </row>
    <row r="398" spans="1:11" x14ac:dyDescent="0.25">
      <c r="A398" s="20">
        <v>44522</v>
      </c>
      <c r="B398" s="21" t="s">
        <v>10505</v>
      </c>
      <c r="C398" s="21">
        <v>254</v>
      </c>
      <c r="D398" s="21"/>
      <c r="E398" s="21">
        <v>583.1</v>
      </c>
      <c r="F398" s="14"/>
      <c r="G398" s="14"/>
      <c r="H398" s="14"/>
      <c r="I398" s="14"/>
      <c r="J398" s="14"/>
      <c r="K398" s="14"/>
    </row>
    <row r="399" spans="1:11" x14ac:dyDescent="0.25">
      <c r="A399" s="20">
        <v>44522</v>
      </c>
      <c r="B399" s="21" t="s">
        <v>10506</v>
      </c>
      <c r="C399" s="21">
        <v>34</v>
      </c>
      <c r="D399" s="21"/>
      <c r="E399" s="21">
        <v>70.400000000000006</v>
      </c>
      <c r="F399" s="14"/>
      <c r="G399" s="14"/>
      <c r="H399" s="14"/>
      <c r="I399" s="14"/>
      <c r="J399" s="14"/>
      <c r="K399" s="14"/>
    </row>
    <row r="400" spans="1:11" x14ac:dyDescent="0.25">
      <c r="A400" s="20">
        <v>44522</v>
      </c>
      <c r="B400" s="21" t="s">
        <v>10507</v>
      </c>
      <c r="C400" s="21">
        <v>925</v>
      </c>
      <c r="D400" s="21"/>
      <c r="E400" s="60">
        <v>2037.64</v>
      </c>
      <c r="F400" s="14"/>
      <c r="G400" s="14"/>
      <c r="H400" s="14"/>
      <c r="I400" s="14"/>
      <c r="J400" s="14"/>
      <c r="K400" s="14"/>
    </row>
    <row r="401" spans="1:11" x14ac:dyDescent="0.25">
      <c r="A401" s="20">
        <v>44522</v>
      </c>
      <c r="B401" s="21" t="s">
        <v>10508</v>
      </c>
      <c r="C401" s="21">
        <v>70</v>
      </c>
      <c r="D401" s="21"/>
      <c r="E401" s="21">
        <v>159.6</v>
      </c>
      <c r="F401" s="14"/>
      <c r="G401" s="14"/>
      <c r="H401" s="14"/>
      <c r="I401" s="14"/>
      <c r="J401" s="14"/>
      <c r="K401" s="14"/>
    </row>
    <row r="402" spans="1:11" x14ac:dyDescent="0.25">
      <c r="A402" s="20">
        <v>44522</v>
      </c>
      <c r="B402" s="21" t="s">
        <v>10509</v>
      </c>
      <c r="C402" s="21">
        <v>30</v>
      </c>
      <c r="D402" s="21">
        <v>70.11</v>
      </c>
      <c r="E402" s="21"/>
      <c r="F402" s="14"/>
      <c r="G402" s="14"/>
      <c r="H402" s="14"/>
      <c r="I402" s="14"/>
      <c r="J402" s="14"/>
      <c r="K402" s="14"/>
    </row>
    <row r="403" spans="1:11" x14ac:dyDescent="0.25">
      <c r="A403" s="20">
        <v>44522</v>
      </c>
      <c r="B403" s="21" t="s">
        <v>10510</v>
      </c>
      <c r="C403" s="21">
        <v>258</v>
      </c>
      <c r="D403" s="21"/>
      <c r="E403" s="21">
        <v>357.7</v>
      </c>
      <c r="F403" s="14"/>
      <c r="G403" s="14"/>
      <c r="H403" s="14"/>
      <c r="I403" s="14"/>
      <c r="J403" s="14"/>
      <c r="K403" s="14"/>
    </row>
    <row r="404" spans="1:11" x14ac:dyDescent="0.25">
      <c r="A404" s="20">
        <v>44523</v>
      </c>
      <c r="B404" s="21" t="s">
        <v>10511</v>
      </c>
      <c r="C404" s="21">
        <v>255</v>
      </c>
      <c r="D404" s="21"/>
      <c r="E404" s="21">
        <v>457.6</v>
      </c>
      <c r="F404" s="14"/>
      <c r="H404" s="14"/>
      <c r="I404" s="14"/>
      <c r="J404" s="14"/>
      <c r="K404" s="14"/>
    </row>
    <row r="405" spans="1:11" x14ac:dyDescent="0.25">
      <c r="A405" s="20">
        <v>44523</v>
      </c>
      <c r="B405" s="21" t="s">
        <v>10512</v>
      </c>
      <c r="C405" s="21">
        <v>94</v>
      </c>
      <c r="D405" s="213">
        <v>235.05</v>
      </c>
      <c r="E405" s="21"/>
      <c r="F405" s="23"/>
      <c r="H405" s="14"/>
      <c r="I405" s="14"/>
      <c r="J405" s="14"/>
      <c r="K405" s="14"/>
    </row>
    <row r="406" spans="1:11" x14ac:dyDescent="0.25">
      <c r="A406" s="20">
        <v>44523</v>
      </c>
      <c r="B406" s="21" t="s">
        <v>10513</v>
      </c>
      <c r="C406" s="21">
        <v>50</v>
      </c>
      <c r="D406" s="21"/>
      <c r="E406" s="213">
        <v>152.6</v>
      </c>
      <c r="F406" s="23"/>
      <c r="G406" s="14"/>
      <c r="H406" s="14"/>
      <c r="I406" s="14"/>
      <c r="J406" s="14"/>
      <c r="K406" s="14"/>
    </row>
    <row r="407" spans="1:11" x14ac:dyDescent="0.25">
      <c r="A407" s="20">
        <v>44523</v>
      </c>
      <c r="B407" s="21" t="s">
        <v>10514</v>
      </c>
      <c r="C407" s="21">
        <v>28</v>
      </c>
      <c r="D407" s="213">
        <v>80.42</v>
      </c>
      <c r="E407" s="21"/>
      <c r="F407" s="14"/>
      <c r="G407" s="14"/>
      <c r="H407" s="14"/>
      <c r="I407" s="14"/>
      <c r="J407" s="14"/>
      <c r="K407" s="14"/>
    </row>
    <row r="408" spans="1:11" x14ac:dyDescent="0.25">
      <c r="A408" s="20">
        <v>44523</v>
      </c>
      <c r="B408" s="21" t="s">
        <v>10515</v>
      </c>
      <c r="C408" s="21">
        <v>270</v>
      </c>
      <c r="D408" s="21"/>
      <c r="E408" s="21">
        <v>617.4</v>
      </c>
      <c r="F408" s="14"/>
      <c r="G408" s="14"/>
      <c r="H408" s="14"/>
      <c r="I408" s="14"/>
      <c r="J408" s="14"/>
      <c r="K408" s="14"/>
    </row>
    <row r="409" spans="1:11" x14ac:dyDescent="0.25">
      <c r="A409" s="20">
        <v>44523</v>
      </c>
      <c r="B409" s="21" t="s">
        <v>10516</v>
      </c>
      <c r="C409" s="21">
        <v>32</v>
      </c>
      <c r="D409" s="21"/>
      <c r="E409" s="21">
        <v>73.5</v>
      </c>
      <c r="F409" s="14"/>
      <c r="G409" s="14"/>
      <c r="H409" s="14"/>
      <c r="I409" s="14"/>
      <c r="J409" s="14"/>
      <c r="K409" s="14"/>
    </row>
    <row r="410" spans="1:11" x14ac:dyDescent="0.25">
      <c r="A410" s="20">
        <v>44523</v>
      </c>
      <c r="B410" s="245" t="s">
        <v>10517</v>
      </c>
      <c r="C410" s="57">
        <v>32</v>
      </c>
      <c r="D410" s="57"/>
      <c r="E410" s="57">
        <v>70.400000000000006</v>
      </c>
      <c r="F410" s="14"/>
      <c r="G410" s="14"/>
      <c r="H410" s="14"/>
      <c r="I410" s="14"/>
      <c r="J410" s="14"/>
      <c r="K410" s="14"/>
    </row>
    <row r="411" spans="1:11" x14ac:dyDescent="0.25">
      <c r="A411" s="20">
        <v>44523</v>
      </c>
      <c r="B411" s="43" t="s">
        <v>10518</v>
      </c>
      <c r="C411" s="7">
        <v>170</v>
      </c>
      <c r="D411" s="7"/>
      <c r="E411" s="7">
        <v>378.4</v>
      </c>
      <c r="F411" s="14"/>
      <c r="G411" s="14"/>
      <c r="H411" s="14"/>
      <c r="I411" s="14"/>
      <c r="J411" s="14"/>
      <c r="K411" s="14"/>
    </row>
    <row r="412" spans="1:11" x14ac:dyDescent="0.25">
      <c r="A412" s="20">
        <v>44523</v>
      </c>
      <c r="B412" s="43" t="s">
        <v>10519</v>
      </c>
      <c r="C412" s="7">
        <v>318</v>
      </c>
      <c r="D412" s="7"/>
      <c r="E412" s="7">
        <v>756.8</v>
      </c>
      <c r="F412" s="14"/>
      <c r="G412" s="14"/>
      <c r="H412" s="14"/>
      <c r="I412" s="14"/>
      <c r="J412" s="14"/>
      <c r="K412" s="14"/>
    </row>
    <row r="413" spans="1:11" x14ac:dyDescent="0.25">
      <c r="A413" s="20">
        <v>44523</v>
      </c>
      <c r="B413" s="43" t="s">
        <v>10520</v>
      </c>
      <c r="C413" s="7">
        <v>24</v>
      </c>
      <c r="D413" s="7"/>
      <c r="E413" s="7">
        <v>53.9</v>
      </c>
      <c r="F413" s="14"/>
      <c r="G413" s="14"/>
      <c r="H413" s="14"/>
      <c r="I413" s="14"/>
      <c r="J413" s="14"/>
      <c r="K413" s="14"/>
    </row>
    <row r="414" spans="1:11" x14ac:dyDescent="0.25">
      <c r="A414" s="20">
        <v>44523</v>
      </c>
      <c r="B414" s="43" t="s">
        <v>10521</v>
      </c>
      <c r="C414" s="7">
        <v>940</v>
      </c>
      <c r="D414" s="7"/>
      <c r="E414" s="7">
        <v>2051.2800000000002</v>
      </c>
      <c r="F414" s="14"/>
      <c r="G414" s="14"/>
      <c r="H414" s="14"/>
      <c r="I414" s="14"/>
      <c r="J414" s="14"/>
      <c r="K414" s="14"/>
    </row>
    <row r="415" spans="1:11" x14ac:dyDescent="0.25">
      <c r="A415" s="20">
        <v>44523</v>
      </c>
      <c r="B415" s="43" t="s">
        <v>10522</v>
      </c>
      <c r="C415" s="7">
        <v>67</v>
      </c>
      <c r="D415" s="7"/>
      <c r="E415" s="7">
        <v>167.2</v>
      </c>
      <c r="F415" s="14"/>
      <c r="G415" s="14"/>
      <c r="H415" s="14"/>
      <c r="I415" s="14"/>
      <c r="J415" s="14"/>
      <c r="K415" s="14"/>
    </row>
    <row r="416" spans="1:11" x14ac:dyDescent="0.25">
      <c r="A416" s="20">
        <v>44523</v>
      </c>
      <c r="B416" s="43" t="s">
        <v>10523</v>
      </c>
      <c r="C416" s="7">
        <v>110</v>
      </c>
      <c r="D416" s="7">
        <v>254.36</v>
      </c>
      <c r="E416" s="7"/>
      <c r="F416" s="14"/>
      <c r="G416" s="14"/>
      <c r="H416" s="14"/>
      <c r="I416" s="14"/>
      <c r="J416" s="14"/>
      <c r="K416" s="14"/>
    </row>
    <row r="417" spans="1:11" x14ac:dyDescent="0.25">
      <c r="A417" s="20">
        <v>44523</v>
      </c>
      <c r="B417" s="43" t="s">
        <v>10524</v>
      </c>
      <c r="C417" s="7">
        <v>40</v>
      </c>
      <c r="D417" s="7">
        <v>102.83</v>
      </c>
      <c r="E417" s="7"/>
      <c r="F417" s="14"/>
      <c r="G417" s="14"/>
      <c r="H417" s="14"/>
      <c r="I417" s="14"/>
      <c r="J417" s="14"/>
      <c r="K417" s="14"/>
    </row>
    <row r="418" spans="1:11" x14ac:dyDescent="0.25">
      <c r="A418" s="20">
        <v>44523</v>
      </c>
      <c r="B418" s="43" t="s">
        <v>10525</v>
      </c>
      <c r="C418" s="7">
        <v>25</v>
      </c>
      <c r="D418" s="7"/>
      <c r="E418" s="7">
        <v>76.3</v>
      </c>
      <c r="F418" s="14"/>
      <c r="G418" s="14"/>
      <c r="H418" s="14"/>
      <c r="I418" s="14"/>
      <c r="J418" s="14"/>
      <c r="K418" s="14"/>
    </row>
    <row r="419" spans="1:11" x14ac:dyDescent="0.25">
      <c r="A419" s="20">
        <v>44523</v>
      </c>
      <c r="B419" s="43" t="s">
        <v>10526</v>
      </c>
      <c r="C419" s="7">
        <v>210</v>
      </c>
      <c r="D419" s="7"/>
      <c r="E419" s="7">
        <v>475.2</v>
      </c>
      <c r="F419" s="14"/>
      <c r="G419" s="14"/>
      <c r="H419" s="14"/>
      <c r="I419" s="14"/>
      <c r="J419" s="14"/>
      <c r="K419" s="14"/>
    </row>
    <row r="420" spans="1:11" x14ac:dyDescent="0.25">
      <c r="A420" s="20">
        <v>44523</v>
      </c>
      <c r="B420" s="43" t="s">
        <v>10527</v>
      </c>
      <c r="C420" s="7">
        <v>40</v>
      </c>
      <c r="D420" s="7"/>
      <c r="E420" s="7">
        <v>83.6</v>
      </c>
      <c r="F420" s="14"/>
      <c r="G420" s="14"/>
      <c r="H420" s="14"/>
      <c r="I420" s="14"/>
      <c r="J420" s="14"/>
      <c r="K420" s="14"/>
    </row>
    <row r="421" spans="1:11" x14ac:dyDescent="0.25">
      <c r="A421" s="20">
        <v>44523</v>
      </c>
      <c r="B421" s="43" t="s">
        <v>10528</v>
      </c>
      <c r="C421" s="7">
        <v>330</v>
      </c>
      <c r="D421" s="7"/>
      <c r="E421" s="7">
        <v>739.2</v>
      </c>
      <c r="F421" s="14"/>
      <c r="G421" s="14"/>
      <c r="H421" s="14"/>
      <c r="I421" s="14"/>
      <c r="J421" s="14"/>
      <c r="K421" s="14"/>
    </row>
    <row r="422" spans="1:11" x14ac:dyDescent="0.25">
      <c r="A422" s="20">
        <v>44523</v>
      </c>
      <c r="B422" s="43" t="s">
        <v>10529</v>
      </c>
      <c r="C422" s="7">
        <v>135</v>
      </c>
      <c r="D422" s="7"/>
      <c r="E422" s="7">
        <v>328.3</v>
      </c>
      <c r="F422" s="14"/>
      <c r="G422" s="14"/>
      <c r="H422" s="14"/>
      <c r="I422" s="14"/>
      <c r="J422" s="14"/>
      <c r="K422" s="14"/>
    </row>
    <row r="423" spans="1:11" x14ac:dyDescent="0.25">
      <c r="A423" s="20">
        <v>44523</v>
      </c>
      <c r="B423" s="43" t="s">
        <v>10530</v>
      </c>
      <c r="C423" s="7">
        <v>40</v>
      </c>
      <c r="D423" s="7">
        <v>84.29</v>
      </c>
      <c r="E423" s="7"/>
      <c r="F423" s="14"/>
      <c r="G423" s="14"/>
      <c r="H423" s="14"/>
      <c r="I423" s="14"/>
      <c r="J423" s="14"/>
      <c r="K423" s="14"/>
    </row>
    <row r="424" spans="1:11" x14ac:dyDescent="0.25">
      <c r="A424" s="20">
        <v>44524</v>
      </c>
      <c r="B424" s="43" t="s">
        <v>10531</v>
      </c>
      <c r="C424" s="7">
        <v>842</v>
      </c>
      <c r="D424" s="7"/>
      <c r="E424" s="7">
        <v>1801.58</v>
      </c>
      <c r="F424" s="14"/>
    </row>
    <row r="425" spans="1:11" x14ac:dyDescent="0.25">
      <c r="A425" s="20">
        <v>44524</v>
      </c>
      <c r="B425" s="43" t="s">
        <v>10532</v>
      </c>
      <c r="C425" s="7">
        <v>22</v>
      </c>
      <c r="D425" s="7">
        <v>60.27</v>
      </c>
      <c r="E425" s="7"/>
      <c r="F425" s="23"/>
      <c r="H425" s="14"/>
      <c r="I425" s="14"/>
      <c r="J425" s="14"/>
      <c r="K425" s="14"/>
    </row>
    <row r="426" spans="1:11" x14ac:dyDescent="0.25">
      <c r="A426" s="20">
        <v>44524</v>
      </c>
      <c r="B426" s="43" t="s">
        <v>10533</v>
      </c>
      <c r="C426" s="7">
        <v>370</v>
      </c>
      <c r="D426" s="7"/>
      <c r="E426" s="7">
        <v>761.2</v>
      </c>
      <c r="F426" s="23"/>
      <c r="G426" s="14"/>
      <c r="H426" s="14"/>
      <c r="I426" s="14"/>
      <c r="J426" s="14"/>
      <c r="K426" s="14"/>
    </row>
    <row r="427" spans="1:11" x14ac:dyDescent="0.25">
      <c r="A427" s="20">
        <v>44524</v>
      </c>
      <c r="B427" s="43" t="s">
        <v>10534</v>
      </c>
      <c r="C427" s="7">
        <v>44</v>
      </c>
      <c r="D427" s="7"/>
      <c r="E427" s="7">
        <v>96.8</v>
      </c>
      <c r="F427" s="14"/>
      <c r="G427" s="14"/>
      <c r="H427" s="14"/>
      <c r="I427" s="14"/>
      <c r="J427" s="14"/>
      <c r="K427" s="14"/>
    </row>
    <row r="428" spans="1:11" x14ac:dyDescent="0.25">
      <c r="A428" s="20">
        <v>44524</v>
      </c>
      <c r="B428" s="43" t="s">
        <v>10535</v>
      </c>
      <c r="C428" s="7">
        <v>82</v>
      </c>
      <c r="D428" s="7">
        <v>151.54</v>
      </c>
      <c r="E428" s="7"/>
      <c r="F428" s="14"/>
      <c r="G428" s="14"/>
      <c r="H428" s="14"/>
      <c r="I428" s="14"/>
      <c r="J428" s="14"/>
      <c r="K428" s="14"/>
    </row>
    <row r="429" spans="1:11" x14ac:dyDescent="0.25">
      <c r="A429" s="20">
        <v>44524</v>
      </c>
      <c r="B429" s="43" t="s">
        <v>10536</v>
      </c>
      <c r="C429" s="7">
        <v>57</v>
      </c>
      <c r="D429" s="7"/>
      <c r="E429" s="7">
        <v>127.6</v>
      </c>
      <c r="F429" s="14"/>
      <c r="G429" s="14"/>
      <c r="H429" s="14"/>
      <c r="I429" s="14"/>
      <c r="J429" s="14"/>
      <c r="K429" s="14"/>
    </row>
    <row r="430" spans="1:11" x14ac:dyDescent="0.25">
      <c r="A430" s="20">
        <v>44524</v>
      </c>
      <c r="B430" s="43" t="s">
        <v>10537</v>
      </c>
      <c r="C430" s="7">
        <v>162</v>
      </c>
      <c r="D430" s="7"/>
      <c r="E430" s="7">
        <v>327.60000000000002</v>
      </c>
      <c r="F430" s="14"/>
      <c r="G430" s="14"/>
      <c r="H430" s="14"/>
      <c r="I430" s="14"/>
      <c r="J430" s="14"/>
      <c r="K430" s="14"/>
    </row>
    <row r="431" spans="1:11" x14ac:dyDescent="0.25">
      <c r="A431" s="20">
        <v>44524</v>
      </c>
      <c r="B431" s="43" t="s">
        <v>10538</v>
      </c>
      <c r="C431" s="7">
        <v>163</v>
      </c>
      <c r="D431" s="7"/>
      <c r="E431" s="7">
        <v>352</v>
      </c>
      <c r="F431" s="14"/>
      <c r="G431" s="14"/>
    </row>
    <row r="432" spans="1:11" x14ac:dyDescent="0.25">
      <c r="A432" s="20">
        <v>44524</v>
      </c>
      <c r="B432" s="43" t="s">
        <v>10539</v>
      </c>
      <c r="C432" s="7">
        <v>50</v>
      </c>
      <c r="D432" s="7">
        <v>123.2</v>
      </c>
      <c r="E432" s="7"/>
      <c r="F432" s="14"/>
      <c r="G432" s="14"/>
    </row>
    <row r="433" spans="1:7" x14ac:dyDescent="0.25">
      <c r="A433" s="20">
        <v>44524</v>
      </c>
      <c r="B433" s="43" t="s">
        <v>10540</v>
      </c>
      <c r="C433" s="7">
        <v>31</v>
      </c>
      <c r="D433" s="7">
        <v>78.400000000000006</v>
      </c>
      <c r="E433" s="7"/>
      <c r="F433" s="14"/>
      <c r="G433" s="14"/>
    </row>
    <row r="434" spans="1:7" x14ac:dyDescent="0.25">
      <c r="A434" s="20">
        <v>44524</v>
      </c>
      <c r="B434" s="43" t="s">
        <v>10541</v>
      </c>
      <c r="C434" s="7">
        <v>246</v>
      </c>
      <c r="D434" s="7"/>
      <c r="E434" s="7">
        <v>566.4</v>
      </c>
      <c r="F434" s="14"/>
      <c r="G434" s="14"/>
    </row>
    <row r="435" spans="1:7" x14ac:dyDescent="0.25">
      <c r="A435" s="20">
        <v>44524</v>
      </c>
      <c r="B435" s="43" t="s">
        <v>10542</v>
      </c>
      <c r="C435" s="7">
        <v>32</v>
      </c>
      <c r="D435" s="7"/>
      <c r="E435" s="7">
        <v>68.599999999999994</v>
      </c>
      <c r="F435" s="14"/>
      <c r="G435" s="14"/>
    </row>
    <row r="436" spans="1:7" x14ac:dyDescent="0.25">
      <c r="A436" s="20">
        <v>44524</v>
      </c>
      <c r="B436" s="43" t="s">
        <v>10543</v>
      </c>
      <c r="C436" s="7">
        <v>401</v>
      </c>
      <c r="D436" s="7"/>
      <c r="E436" s="7">
        <v>999.6</v>
      </c>
      <c r="F436" s="14"/>
      <c r="G436" s="14"/>
    </row>
    <row r="437" spans="1:7" x14ac:dyDescent="0.25">
      <c r="A437" s="20">
        <v>44524</v>
      </c>
      <c r="B437" s="43" t="s">
        <v>10544</v>
      </c>
      <c r="C437" s="7">
        <v>53</v>
      </c>
      <c r="D437" s="7">
        <v>146.12</v>
      </c>
      <c r="E437" s="7"/>
      <c r="F437" s="14"/>
      <c r="G437" s="14"/>
    </row>
    <row r="438" spans="1:7" x14ac:dyDescent="0.25">
      <c r="A438" s="20">
        <v>44524</v>
      </c>
      <c r="B438" s="43" t="s">
        <v>10546</v>
      </c>
      <c r="C438" s="7">
        <v>64</v>
      </c>
      <c r="D438" s="7">
        <v>173.18</v>
      </c>
      <c r="E438" s="7"/>
      <c r="F438" s="14"/>
      <c r="G438" s="14"/>
    </row>
    <row r="439" spans="1:7" x14ac:dyDescent="0.25">
      <c r="A439" s="20">
        <v>44524</v>
      </c>
      <c r="B439" s="43" t="s">
        <v>10547</v>
      </c>
      <c r="C439" s="7">
        <v>110</v>
      </c>
      <c r="D439" s="7">
        <v>230.11</v>
      </c>
      <c r="E439" s="7"/>
      <c r="F439" s="14"/>
      <c r="G439" s="14"/>
    </row>
    <row r="440" spans="1:7" x14ac:dyDescent="0.25">
      <c r="A440" s="20">
        <v>44524</v>
      </c>
      <c r="B440" s="43" t="s">
        <v>10548</v>
      </c>
      <c r="C440" s="7">
        <v>106</v>
      </c>
      <c r="D440" s="7"/>
      <c r="E440" s="7">
        <v>202.4</v>
      </c>
      <c r="F440" s="14"/>
      <c r="G440" s="14"/>
    </row>
    <row r="441" spans="1:7" x14ac:dyDescent="0.25">
      <c r="A441" s="20">
        <v>44524</v>
      </c>
      <c r="B441" s="43" t="s">
        <v>10549</v>
      </c>
      <c r="C441" s="7">
        <v>38</v>
      </c>
      <c r="D441" s="7"/>
      <c r="E441" s="7">
        <v>79.2</v>
      </c>
      <c r="F441" s="14"/>
      <c r="G441" s="14"/>
    </row>
    <row r="442" spans="1:7" x14ac:dyDescent="0.25">
      <c r="A442" s="20">
        <v>44524</v>
      </c>
      <c r="B442" s="43" t="s">
        <v>10550</v>
      </c>
      <c r="C442" s="7">
        <v>220</v>
      </c>
      <c r="D442" s="7"/>
      <c r="E442" s="7">
        <v>479.6</v>
      </c>
      <c r="F442" s="14"/>
      <c r="G442" s="14"/>
    </row>
    <row r="443" spans="1:7" x14ac:dyDescent="0.25">
      <c r="A443" s="20">
        <v>44524</v>
      </c>
      <c r="B443" s="43" t="s">
        <v>10551</v>
      </c>
      <c r="C443" s="7">
        <v>100</v>
      </c>
      <c r="D443" s="7"/>
      <c r="E443" s="7">
        <v>240.1</v>
      </c>
      <c r="F443" s="14"/>
      <c r="G443" s="14"/>
    </row>
    <row r="444" spans="1:7" x14ac:dyDescent="0.25">
      <c r="A444" s="20">
        <v>44524</v>
      </c>
      <c r="B444" s="43" t="s">
        <v>10552</v>
      </c>
      <c r="C444" s="7">
        <v>35</v>
      </c>
      <c r="D444" s="7">
        <v>131.61000000000001</v>
      </c>
      <c r="E444" s="7"/>
      <c r="F444" s="14"/>
    </row>
    <row r="445" spans="1:7" x14ac:dyDescent="0.25">
      <c r="A445" s="20">
        <v>44524</v>
      </c>
      <c r="B445" s="43" t="s">
        <v>10553</v>
      </c>
      <c r="C445" s="7">
        <v>13</v>
      </c>
      <c r="D445" s="7"/>
      <c r="E445" s="7">
        <v>77</v>
      </c>
      <c r="F445" s="23"/>
    </row>
    <row r="446" spans="1:7" x14ac:dyDescent="0.25">
      <c r="A446" s="20">
        <v>44524</v>
      </c>
      <c r="B446" s="43" t="s">
        <v>10554</v>
      </c>
      <c r="C446" s="7">
        <v>175</v>
      </c>
      <c r="D446" s="7"/>
      <c r="E446" s="7">
        <v>387.1</v>
      </c>
      <c r="F446" s="23"/>
      <c r="G446" s="14"/>
    </row>
    <row r="447" spans="1:7" x14ac:dyDescent="0.25">
      <c r="A447" s="20">
        <v>44524</v>
      </c>
      <c r="B447" s="43" t="s">
        <v>10555</v>
      </c>
      <c r="C447" s="7">
        <v>70</v>
      </c>
      <c r="D447" s="7">
        <v>198.89</v>
      </c>
      <c r="E447" s="7"/>
      <c r="F447" s="14"/>
      <c r="G447" s="14"/>
    </row>
    <row r="448" spans="1:7" x14ac:dyDescent="0.25">
      <c r="A448" s="20">
        <v>44525</v>
      </c>
      <c r="B448" s="43" t="s">
        <v>10215</v>
      </c>
      <c r="C448" s="7">
        <v>340</v>
      </c>
      <c r="D448" s="7"/>
      <c r="E448" s="7">
        <v>604</v>
      </c>
      <c r="F448" s="14"/>
      <c r="G448" s="14"/>
    </row>
    <row r="449" spans="1:7" x14ac:dyDescent="0.25">
      <c r="A449" s="20">
        <v>44525</v>
      </c>
      <c r="B449" s="43" t="s">
        <v>10556</v>
      </c>
      <c r="C449" s="7">
        <v>45</v>
      </c>
      <c r="D449" s="7">
        <v>134.07</v>
      </c>
      <c r="E449" s="7"/>
      <c r="F449" s="14"/>
      <c r="G449" s="14"/>
    </row>
    <row r="450" spans="1:7" x14ac:dyDescent="0.25">
      <c r="A450" s="20">
        <v>44525</v>
      </c>
      <c r="B450" s="43" t="s">
        <v>10557</v>
      </c>
      <c r="C450" s="7">
        <v>487</v>
      </c>
      <c r="D450" s="7"/>
      <c r="E450" s="7">
        <v>1112.3</v>
      </c>
      <c r="F450" s="14"/>
      <c r="G450" s="14"/>
    </row>
    <row r="451" spans="1:7" x14ac:dyDescent="0.25">
      <c r="A451" s="20">
        <v>44525</v>
      </c>
      <c r="B451" s="43" t="s">
        <v>10558</v>
      </c>
      <c r="C451" s="7">
        <v>264</v>
      </c>
      <c r="D451" s="7"/>
      <c r="E451" s="7">
        <v>945.7</v>
      </c>
      <c r="F451" s="14"/>
      <c r="G451" s="14"/>
    </row>
    <row r="452" spans="1:7" x14ac:dyDescent="0.25">
      <c r="A452" s="20">
        <v>44525</v>
      </c>
      <c r="B452" s="43" t="s">
        <v>10559</v>
      </c>
      <c r="C452" s="7">
        <v>109</v>
      </c>
      <c r="D452" s="7"/>
      <c r="E452" s="7">
        <v>279.3</v>
      </c>
      <c r="F452" s="14"/>
      <c r="G452" s="14"/>
    </row>
    <row r="453" spans="1:7" x14ac:dyDescent="0.25">
      <c r="A453" s="20">
        <v>44525</v>
      </c>
      <c r="B453" s="43" t="s">
        <v>10560</v>
      </c>
      <c r="C453" s="7">
        <v>27</v>
      </c>
      <c r="D453" s="7"/>
      <c r="E453" s="7">
        <v>57.2</v>
      </c>
      <c r="F453" s="14"/>
      <c r="G453" s="14"/>
    </row>
    <row r="454" spans="1:7" x14ac:dyDescent="0.25">
      <c r="A454" s="20">
        <v>44525</v>
      </c>
      <c r="B454" s="43" t="s">
        <v>10561</v>
      </c>
      <c r="C454" s="7">
        <v>720</v>
      </c>
      <c r="D454" s="7"/>
      <c r="E454" s="7">
        <v>1425.38</v>
      </c>
      <c r="F454" s="14"/>
      <c r="G454" s="14"/>
    </row>
    <row r="455" spans="1:7" x14ac:dyDescent="0.25">
      <c r="A455" s="20">
        <v>44525</v>
      </c>
      <c r="B455" s="43" t="s">
        <v>10562</v>
      </c>
      <c r="C455" s="7">
        <v>10</v>
      </c>
      <c r="D455" s="7">
        <v>60.27</v>
      </c>
      <c r="E455" s="7"/>
      <c r="F455" s="14"/>
      <c r="G455" s="14"/>
    </row>
    <row r="456" spans="1:7" x14ac:dyDescent="0.25">
      <c r="A456" s="20">
        <v>44525</v>
      </c>
      <c r="B456" s="43" t="s">
        <v>10563</v>
      </c>
      <c r="C456" s="7">
        <v>18</v>
      </c>
      <c r="D456" s="7"/>
      <c r="E456" s="7">
        <v>49</v>
      </c>
      <c r="F456" s="14"/>
      <c r="G456" s="14"/>
    </row>
    <row r="457" spans="1:7" x14ac:dyDescent="0.25">
      <c r="A457" s="20">
        <v>44525</v>
      </c>
      <c r="B457" s="43" t="s">
        <v>10565</v>
      </c>
      <c r="C457" s="7">
        <v>65</v>
      </c>
      <c r="D457" s="7"/>
      <c r="E457" s="7">
        <v>171.6</v>
      </c>
      <c r="F457" s="14"/>
      <c r="G457" s="14"/>
    </row>
    <row r="458" spans="1:7" x14ac:dyDescent="0.25">
      <c r="A458" s="20">
        <v>44525</v>
      </c>
      <c r="B458" s="43" t="s">
        <v>10566</v>
      </c>
      <c r="C458" s="7">
        <v>40</v>
      </c>
      <c r="D458" s="7"/>
      <c r="E458" s="7">
        <v>123.48</v>
      </c>
      <c r="F458" s="14"/>
      <c r="G458" s="14"/>
    </row>
    <row r="459" spans="1:7" x14ac:dyDescent="0.25">
      <c r="A459" s="20">
        <v>44525</v>
      </c>
      <c r="B459" s="43" t="s">
        <v>10567</v>
      </c>
      <c r="C459" s="7">
        <v>10</v>
      </c>
      <c r="D459" s="7"/>
      <c r="E459" s="7">
        <v>44</v>
      </c>
      <c r="F459" s="14"/>
      <c r="G459" s="14"/>
    </row>
    <row r="460" spans="1:7" x14ac:dyDescent="0.25">
      <c r="A460" s="20">
        <v>44525</v>
      </c>
      <c r="B460" s="43" t="s">
        <v>10568</v>
      </c>
      <c r="C460" s="7">
        <v>21</v>
      </c>
      <c r="D460" s="7"/>
      <c r="E460" s="7">
        <v>48.4</v>
      </c>
      <c r="F460" s="14"/>
      <c r="G460" s="14"/>
    </row>
    <row r="461" spans="1:7" x14ac:dyDescent="0.25">
      <c r="A461" s="20">
        <v>44525</v>
      </c>
      <c r="B461" s="43" t="s">
        <v>10569</v>
      </c>
      <c r="C461" s="7">
        <v>127</v>
      </c>
      <c r="D461" s="7"/>
      <c r="E461" s="7">
        <v>277.2</v>
      </c>
      <c r="F461" s="14"/>
      <c r="G461" s="14"/>
    </row>
    <row r="462" spans="1:7" x14ac:dyDescent="0.25">
      <c r="A462" s="20">
        <v>44525</v>
      </c>
      <c r="B462" s="43" t="s">
        <v>10570</v>
      </c>
      <c r="C462" s="7">
        <v>140</v>
      </c>
      <c r="D462" s="7"/>
      <c r="E462" s="7">
        <v>269.5</v>
      </c>
      <c r="F462" s="14"/>
      <c r="G462" s="14"/>
    </row>
    <row r="463" spans="1:7" x14ac:dyDescent="0.25">
      <c r="A463" s="20">
        <v>44525</v>
      </c>
      <c r="B463" s="43" t="s">
        <v>10571</v>
      </c>
      <c r="C463" s="7">
        <v>58</v>
      </c>
      <c r="D463" s="7">
        <v>149.81</v>
      </c>
      <c r="E463" s="7"/>
      <c r="F463" s="14"/>
      <c r="G463" s="14"/>
    </row>
    <row r="464" spans="1:7" x14ac:dyDescent="0.25">
      <c r="A464" s="20">
        <v>44525</v>
      </c>
      <c r="B464" s="43" t="s">
        <v>10572</v>
      </c>
      <c r="C464" s="7">
        <v>309</v>
      </c>
      <c r="D464" s="7"/>
      <c r="E464" s="7">
        <v>1008</v>
      </c>
      <c r="F464" s="14"/>
    </row>
    <row r="465" spans="1:7" x14ac:dyDescent="0.25">
      <c r="A465" s="20">
        <v>44525</v>
      </c>
      <c r="B465" s="43" t="s">
        <v>10573</v>
      </c>
      <c r="C465" s="7">
        <v>38</v>
      </c>
      <c r="D465" s="7"/>
      <c r="E465" s="7">
        <v>79.2</v>
      </c>
      <c r="F465" s="23"/>
    </row>
    <row r="466" spans="1:7" x14ac:dyDescent="0.25">
      <c r="A466" s="20">
        <v>44525</v>
      </c>
      <c r="B466" s="43" t="s">
        <v>10574</v>
      </c>
      <c r="C466" s="7">
        <v>46</v>
      </c>
      <c r="D466" s="7"/>
      <c r="E466" s="7">
        <v>101.2</v>
      </c>
      <c r="F466" s="23"/>
      <c r="G466" s="14"/>
    </row>
    <row r="467" spans="1:7" x14ac:dyDescent="0.25">
      <c r="A467" s="20">
        <v>44525</v>
      </c>
      <c r="B467" s="43" t="s">
        <v>10575</v>
      </c>
      <c r="C467" s="7">
        <v>165</v>
      </c>
      <c r="D467" s="7"/>
      <c r="E467" s="7">
        <v>414.4</v>
      </c>
      <c r="F467" s="14"/>
      <c r="G467" s="14"/>
    </row>
    <row r="468" spans="1:7" x14ac:dyDescent="0.25">
      <c r="A468" s="20">
        <v>44525</v>
      </c>
      <c r="B468" s="43" t="s">
        <v>10576</v>
      </c>
      <c r="C468" s="7">
        <v>208</v>
      </c>
      <c r="D468" s="7"/>
      <c r="E468" s="7">
        <v>465</v>
      </c>
      <c r="F468" s="14"/>
      <c r="G468" s="14"/>
    </row>
    <row r="469" spans="1:7" x14ac:dyDescent="0.25">
      <c r="A469" s="20">
        <v>44525</v>
      </c>
      <c r="B469" s="43" t="s">
        <v>10577</v>
      </c>
      <c r="C469" s="7">
        <v>25</v>
      </c>
      <c r="D469" s="7">
        <v>67.040000000000006</v>
      </c>
      <c r="E469" s="7"/>
      <c r="F469" s="14"/>
      <c r="G469" s="14"/>
    </row>
    <row r="470" spans="1:7" x14ac:dyDescent="0.25">
      <c r="A470" s="20">
        <v>44525</v>
      </c>
      <c r="B470" s="43" t="s">
        <v>10578</v>
      </c>
      <c r="C470" s="7">
        <v>88</v>
      </c>
      <c r="D470" s="7"/>
      <c r="E470" s="7">
        <v>198</v>
      </c>
      <c r="F470" s="14"/>
      <c r="G470" s="14"/>
    </row>
    <row r="471" spans="1:7" x14ac:dyDescent="0.25">
      <c r="A471" s="20">
        <v>44525</v>
      </c>
      <c r="B471" s="43" t="s">
        <v>10579</v>
      </c>
      <c r="C471" s="7">
        <v>55</v>
      </c>
      <c r="D471" s="7"/>
      <c r="E471" s="7">
        <v>117</v>
      </c>
      <c r="F471" s="14"/>
      <c r="G471" s="14"/>
    </row>
    <row r="472" spans="1:7" x14ac:dyDescent="0.25">
      <c r="A472" s="6">
        <v>44525</v>
      </c>
      <c r="B472" s="43" t="s">
        <v>10601</v>
      </c>
      <c r="C472" s="43">
        <v>50</v>
      </c>
      <c r="D472" s="43">
        <v>146.12</v>
      </c>
      <c r="E472" s="43"/>
      <c r="F472" s="14"/>
      <c r="G472" s="14"/>
    </row>
    <row r="473" spans="1:7" x14ac:dyDescent="0.25">
      <c r="A473" s="6">
        <v>44526</v>
      </c>
      <c r="B473" s="43" t="s">
        <v>10600</v>
      </c>
      <c r="C473" s="43">
        <v>25</v>
      </c>
      <c r="D473" s="43">
        <v>70.36</v>
      </c>
      <c r="E473" s="43"/>
      <c r="F473" s="14"/>
      <c r="G473" s="14"/>
    </row>
    <row r="474" spans="1:7" x14ac:dyDescent="0.25">
      <c r="A474" s="6">
        <v>44526</v>
      </c>
      <c r="B474" s="43" t="s">
        <v>10599</v>
      </c>
      <c r="C474" s="43">
        <v>110</v>
      </c>
      <c r="D474" s="43"/>
      <c r="E474" s="43">
        <v>342.14</v>
      </c>
      <c r="F474" s="14"/>
      <c r="G474" s="14"/>
    </row>
    <row r="475" spans="1:7" x14ac:dyDescent="0.25">
      <c r="A475" s="6">
        <v>44526</v>
      </c>
      <c r="B475" s="43" t="s">
        <v>10598</v>
      </c>
      <c r="C475" s="43">
        <v>50</v>
      </c>
      <c r="D475" s="43"/>
      <c r="E475" s="43">
        <v>137.19999999999999</v>
      </c>
      <c r="F475" s="14"/>
      <c r="G475" s="14"/>
    </row>
    <row r="476" spans="1:7" x14ac:dyDescent="0.25">
      <c r="A476" s="6">
        <v>44526</v>
      </c>
      <c r="B476" s="43" t="s">
        <v>10597</v>
      </c>
      <c r="C476" s="118">
        <v>338</v>
      </c>
      <c r="D476" s="43">
        <v>1077.97</v>
      </c>
      <c r="E476" s="43"/>
      <c r="F476" s="14"/>
      <c r="G476" s="14"/>
    </row>
    <row r="477" spans="1:7" x14ac:dyDescent="0.25">
      <c r="A477" s="6">
        <v>44526</v>
      </c>
      <c r="B477" s="43" t="s">
        <v>10596</v>
      </c>
      <c r="C477" s="118">
        <v>168</v>
      </c>
      <c r="D477" s="43"/>
      <c r="E477" s="43">
        <v>431.2</v>
      </c>
      <c r="F477" s="14"/>
      <c r="G477" s="14"/>
    </row>
    <row r="478" spans="1:7" x14ac:dyDescent="0.25">
      <c r="A478" s="6">
        <v>44526</v>
      </c>
      <c r="B478" s="43" t="s">
        <v>10595</v>
      </c>
      <c r="C478" s="43">
        <v>534</v>
      </c>
      <c r="D478" s="43"/>
      <c r="E478" s="43">
        <v>1487.85</v>
      </c>
      <c r="F478" s="14"/>
      <c r="G478" s="14"/>
    </row>
    <row r="479" spans="1:7" x14ac:dyDescent="0.25">
      <c r="A479" s="6">
        <v>44526</v>
      </c>
      <c r="B479" s="43" t="s">
        <v>10594</v>
      </c>
      <c r="C479" s="118">
        <v>1930</v>
      </c>
      <c r="D479" s="43"/>
      <c r="E479" s="43">
        <v>3115.64</v>
      </c>
      <c r="F479" s="14"/>
      <c r="G479" s="14"/>
    </row>
    <row r="480" spans="1:7" x14ac:dyDescent="0.25">
      <c r="A480" s="6">
        <v>44526</v>
      </c>
      <c r="B480" s="43" t="s">
        <v>10593</v>
      </c>
      <c r="C480" s="43">
        <v>11</v>
      </c>
      <c r="D480" s="43"/>
      <c r="E480" s="43">
        <v>49</v>
      </c>
      <c r="F480" s="14"/>
      <c r="G480" s="14"/>
    </row>
    <row r="481" spans="1:7" x14ac:dyDescent="0.25">
      <c r="A481" s="6">
        <v>44526</v>
      </c>
      <c r="B481" s="43" t="s">
        <v>10592</v>
      </c>
      <c r="C481" s="43">
        <v>125</v>
      </c>
      <c r="D481" s="43"/>
      <c r="E481" s="43">
        <v>354.25</v>
      </c>
      <c r="F481" s="14"/>
      <c r="G481" s="14"/>
    </row>
    <row r="482" spans="1:7" x14ac:dyDescent="0.25">
      <c r="A482" s="6">
        <v>44526</v>
      </c>
      <c r="B482" s="43" t="s">
        <v>10591</v>
      </c>
      <c r="C482" s="118">
        <v>25</v>
      </c>
      <c r="D482" s="43">
        <v>93.85</v>
      </c>
      <c r="E482" s="43"/>
      <c r="F482" s="14"/>
      <c r="G482" s="14"/>
    </row>
    <row r="483" spans="1:7" x14ac:dyDescent="0.25">
      <c r="A483" s="6">
        <v>44526</v>
      </c>
      <c r="B483" s="43" t="s">
        <v>10590</v>
      </c>
      <c r="C483" s="118">
        <v>24</v>
      </c>
      <c r="D483" s="43">
        <v>75.77</v>
      </c>
      <c r="E483" s="43"/>
      <c r="F483" s="14"/>
      <c r="G483" s="14"/>
    </row>
    <row r="484" spans="1:7" x14ac:dyDescent="0.25">
      <c r="A484" s="6">
        <v>44526</v>
      </c>
      <c r="B484" s="43" t="s">
        <v>10589</v>
      </c>
      <c r="C484" s="43">
        <v>126</v>
      </c>
      <c r="D484" s="43"/>
      <c r="E484" s="43">
        <v>312.39999999999998</v>
      </c>
      <c r="F484" s="14"/>
    </row>
    <row r="485" spans="1:7" x14ac:dyDescent="0.25">
      <c r="A485" s="6">
        <v>44526</v>
      </c>
      <c r="B485" s="43" t="s">
        <v>10588</v>
      </c>
      <c r="C485" s="118">
        <v>50</v>
      </c>
      <c r="D485" s="43"/>
      <c r="E485" s="43">
        <v>49</v>
      </c>
      <c r="F485" s="23"/>
    </row>
    <row r="486" spans="1:7" x14ac:dyDescent="0.25">
      <c r="A486" s="6">
        <v>44526</v>
      </c>
      <c r="B486" s="43" t="s">
        <v>10587</v>
      </c>
      <c r="C486" s="43">
        <v>21</v>
      </c>
      <c r="D486" s="43"/>
      <c r="E486" s="43">
        <v>44</v>
      </c>
      <c r="F486" s="23"/>
      <c r="G486" s="14"/>
    </row>
    <row r="487" spans="1:7" x14ac:dyDescent="0.25">
      <c r="A487" s="6">
        <v>44526</v>
      </c>
      <c r="B487" s="43" t="s">
        <v>10586</v>
      </c>
      <c r="C487" s="43">
        <v>29</v>
      </c>
      <c r="D487" s="43"/>
      <c r="E487" s="43">
        <v>70.400000000000006</v>
      </c>
      <c r="F487" s="14"/>
      <c r="G487" s="14"/>
    </row>
    <row r="488" spans="1:7" x14ac:dyDescent="0.25">
      <c r="A488" s="6">
        <v>44526</v>
      </c>
      <c r="B488" s="43" t="s">
        <v>10585</v>
      </c>
      <c r="C488" s="43">
        <v>349</v>
      </c>
      <c r="D488" s="43"/>
      <c r="E488" s="43">
        <v>765.6</v>
      </c>
      <c r="F488" s="14"/>
      <c r="G488" s="14"/>
    </row>
    <row r="489" spans="1:7" x14ac:dyDescent="0.25">
      <c r="A489" s="6">
        <v>44526</v>
      </c>
      <c r="B489" s="43" t="s">
        <v>10584</v>
      </c>
      <c r="C489" s="43">
        <v>20</v>
      </c>
      <c r="D489" s="43">
        <v>75.77</v>
      </c>
      <c r="E489" s="43"/>
      <c r="F489" s="14"/>
      <c r="G489" s="14"/>
    </row>
    <row r="490" spans="1:7" x14ac:dyDescent="0.25">
      <c r="A490" s="6">
        <v>44526</v>
      </c>
      <c r="B490" s="43" t="s">
        <v>10583</v>
      </c>
      <c r="C490" s="118">
        <v>160</v>
      </c>
      <c r="D490" s="43"/>
      <c r="E490" s="43">
        <v>343.2</v>
      </c>
      <c r="F490" s="14"/>
      <c r="G490" s="14"/>
    </row>
    <row r="491" spans="1:7" x14ac:dyDescent="0.25">
      <c r="A491" s="6">
        <v>44526</v>
      </c>
      <c r="B491" s="43" t="s">
        <v>10582</v>
      </c>
      <c r="C491" s="118">
        <v>23</v>
      </c>
      <c r="D491" s="43"/>
      <c r="E491" s="43">
        <v>85.5</v>
      </c>
      <c r="F491" s="14"/>
      <c r="G491" s="14"/>
    </row>
    <row r="492" spans="1:7" x14ac:dyDescent="0.25">
      <c r="A492" s="6">
        <v>44526</v>
      </c>
      <c r="B492" s="43" t="s">
        <v>10581</v>
      </c>
      <c r="C492" s="43">
        <v>62</v>
      </c>
      <c r="D492" s="43">
        <v>216.85</v>
      </c>
      <c r="E492" s="43"/>
      <c r="F492" s="14"/>
      <c r="G492" s="14"/>
    </row>
    <row r="493" spans="1:7" x14ac:dyDescent="0.25">
      <c r="A493" s="44">
        <v>44526</v>
      </c>
      <c r="B493" s="94" t="s">
        <v>10580</v>
      </c>
      <c r="C493" s="94">
        <v>100</v>
      </c>
      <c r="D493" s="94"/>
      <c r="E493" s="94">
        <v>292.60000000000002</v>
      </c>
      <c r="F493" s="14"/>
      <c r="G493" s="14"/>
    </row>
    <row r="494" spans="1:7" x14ac:dyDescent="0.25">
      <c r="A494" s="20">
        <v>44527</v>
      </c>
      <c r="B494" s="21" t="s">
        <v>10602</v>
      </c>
      <c r="C494" s="21">
        <v>48</v>
      </c>
      <c r="D494" s="253">
        <v>147.47999999999999</v>
      </c>
      <c r="E494" s="21"/>
      <c r="F494" s="14"/>
      <c r="G494" s="14"/>
    </row>
    <row r="495" spans="1:7" x14ac:dyDescent="0.25">
      <c r="A495" s="20">
        <v>44527</v>
      </c>
      <c r="B495" s="21" t="s">
        <v>10603</v>
      </c>
      <c r="C495" s="21">
        <v>60</v>
      </c>
      <c r="D495" s="21"/>
      <c r="E495" s="21">
        <v>172.64</v>
      </c>
      <c r="F495" s="14"/>
      <c r="G495" s="14"/>
    </row>
    <row r="496" spans="1:7" x14ac:dyDescent="0.25">
      <c r="A496" s="20">
        <v>44529</v>
      </c>
      <c r="B496" s="21" t="s">
        <v>10604</v>
      </c>
      <c r="C496" s="21">
        <v>98</v>
      </c>
      <c r="D496" s="21"/>
      <c r="E496" s="21">
        <v>202.4</v>
      </c>
      <c r="F496" s="14"/>
      <c r="G496" s="14"/>
    </row>
    <row r="497" spans="1:7" x14ac:dyDescent="0.25">
      <c r="A497" s="83">
        <v>44529</v>
      </c>
      <c r="B497" s="67" t="s">
        <v>10605</v>
      </c>
      <c r="C497" s="67">
        <v>154</v>
      </c>
      <c r="D497" s="67"/>
      <c r="E497" s="67">
        <v>330</v>
      </c>
      <c r="F497" s="14"/>
      <c r="G497" s="14"/>
    </row>
    <row r="498" spans="1:7" x14ac:dyDescent="0.25">
      <c r="A498" s="20">
        <v>44529</v>
      </c>
      <c r="B498" s="21" t="s">
        <v>10606</v>
      </c>
      <c r="C498" s="21">
        <v>48</v>
      </c>
      <c r="D498" s="21"/>
      <c r="E498" s="21">
        <v>123.2</v>
      </c>
      <c r="F498" s="14"/>
      <c r="G498" s="14"/>
    </row>
    <row r="499" spans="1:7" x14ac:dyDescent="0.25">
      <c r="A499" s="20">
        <v>44529</v>
      </c>
      <c r="B499" s="21" t="s">
        <v>10607</v>
      </c>
      <c r="C499" s="21">
        <v>58</v>
      </c>
      <c r="D499" s="21"/>
      <c r="E499" s="21">
        <v>123.2</v>
      </c>
      <c r="F499" s="14"/>
      <c r="G499" s="14"/>
    </row>
    <row r="500" spans="1:7" x14ac:dyDescent="0.25">
      <c r="A500" s="20">
        <v>44529</v>
      </c>
      <c r="B500" s="21" t="s">
        <v>10608</v>
      </c>
      <c r="C500" s="21">
        <v>377</v>
      </c>
      <c r="D500" s="21"/>
      <c r="E500" s="21">
        <v>548.1</v>
      </c>
      <c r="F500" s="14"/>
      <c r="G500" s="14"/>
    </row>
    <row r="501" spans="1:7" x14ac:dyDescent="0.25">
      <c r="A501" s="20">
        <v>44529</v>
      </c>
      <c r="B501" s="21" t="s">
        <v>10609</v>
      </c>
      <c r="C501" s="21">
        <v>100</v>
      </c>
      <c r="D501" s="21"/>
      <c r="E501" s="21">
        <v>246.4</v>
      </c>
      <c r="F501" s="14"/>
      <c r="G501" s="14"/>
    </row>
    <row r="502" spans="1:7" x14ac:dyDescent="0.25">
      <c r="A502" s="20">
        <v>44529</v>
      </c>
      <c r="B502" s="21" t="s">
        <v>10610</v>
      </c>
      <c r="C502" s="21">
        <v>39</v>
      </c>
      <c r="D502" s="21"/>
      <c r="E502" s="21">
        <v>77</v>
      </c>
      <c r="F502" s="14"/>
      <c r="G502" s="14"/>
    </row>
    <row r="503" spans="1:7" x14ac:dyDescent="0.25">
      <c r="A503" s="20">
        <v>44529</v>
      </c>
      <c r="B503" s="21" t="s">
        <v>10611</v>
      </c>
      <c r="C503" s="21">
        <v>17</v>
      </c>
      <c r="D503" s="253">
        <v>60.27</v>
      </c>
      <c r="E503" s="21"/>
      <c r="F503" s="14"/>
      <c r="G503" s="14"/>
    </row>
    <row r="504" spans="1:7" x14ac:dyDescent="0.25">
      <c r="A504" s="20">
        <v>44529</v>
      </c>
      <c r="B504" s="21" t="s">
        <v>10612</v>
      </c>
      <c r="C504" s="21">
        <v>155</v>
      </c>
      <c r="D504" s="21"/>
      <c r="E504" s="253">
        <v>382.2</v>
      </c>
      <c r="F504" s="14"/>
    </row>
    <row r="505" spans="1:7" x14ac:dyDescent="0.25">
      <c r="A505" s="20">
        <v>44529</v>
      </c>
      <c r="B505" s="21" t="s">
        <v>10613</v>
      </c>
      <c r="C505" s="21">
        <v>23</v>
      </c>
      <c r="D505" s="21">
        <v>67.040000000000006</v>
      </c>
      <c r="E505" s="21"/>
      <c r="F505" s="23"/>
    </row>
    <row r="506" spans="1:7" x14ac:dyDescent="0.25">
      <c r="A506" s="20">
        <v>44529</v>
      </c>
      <c r="B506" s="21" t="s">
        <v>10614</v>
      </c>
      <c r="C506" s="21">
        <v>68</v>
      </c>
      <c r="D506" s="21">
        <v>207.81</v>
      </c>
      <c r="E506" s="21"/>
      <c r="F506" s="23"/>
      <c r="G506" s="14"/>
    </row>
    <row r="507" spans="1:7" x14ac:dyDescent="0.25">
      <c r="A507" s="20">
        <v>44529</v>
      </c>
      <c r="B507" s="21" t="s">
        <v>10615</v>
      </c>
      <c r="C507" s="21">
        <v>41</v>
      </c>
      <c r="D507" s="21">
        <v>107.01</v>
      </c>
      <c r="E507" s="21"/>
      <c r="F507" s="14"/>
      <c r="G507" s="14"/>
    </row>
    <row r="508" spans="1:7" x14ac:dyDescent="0.25">
      <c r="A508" s="20">
        <v>44529</v>
      </c>
      <c r="B508" s="21" t="s">
        <v>10616</v>
      </c>
      <c r="C508" s="21">
        <v>45</v>
      </c>
      <c r="D508" s="21">
        <v>126.57</v>
      </c>
      <c r="E508" s="21"/>
      <c r="F508" s="14"/>
      <c r="G508" s="14"/>
    </row>
    <row r="509" spans="1:7" x14ac:dyDescent="0.25">
      <c r="A509" s="20">
        <v>44529</v>
      </c>
      <c r="B509" s="21" t="s">
        <v>10617</v>
      </c>
      <c r="C509" s="21">
        <v>100</v>
      </c>
      <c r="D509" s="21"/>
      <c r="E509" s="21">
        <v>274.39999999999998</v>
      </c>
      <c r="F509" s="14"/>
      <c r="G509" s="14"/>
    </row>
    <row r="510" spans="1:7" x14ac:dyDescent="0.25">
      <c r="A510" s="20">
        <v>44529</v>
      </c>
      <c r="B510" s="21" t="s">
        <v>10618</v>
      </c>
      <c r="C510" s="21">
        <v>23</v>
      </c>
      <c r="D510" s="21"/>
      <c r="E510" s="21">
        <v>52.8</v>
      </c>
      <c r="F510" s="14"/>
      <c r="G510" s="14"/>
    </row>
    <row r="511" spans="1:7" x14ac:dyDescent="0.25">
      <c r="A511" s="20">
        <v>44529</v>
      </c>
      <c r="B511" s="21" t="s">
        <v>10619</v>
      </c>
      <c r="C511" s="21">
        <v>122</v>
      </c>
      <c r="D511" s="21"/>
      <c r="E511" s="21">
        <v>299.2</v>
      </c>
      <c r="F511" s="14"/>
      <c r="G511" s="14"/>
    </row>
    <row r="512" spans="1:7" x14ac:dyDescent="0.25">
      <c r="A512" s="20">
        <v>44529</v>
      </c>
      <c r="B512" s="21" t="s">
        <v>10620</v>
      </c>
      <c r="C512" s="21">
        <v>28</v>
      </c>
      <c r="D512" s="21"/>
      <c r="E512" s="21">
        <v>66</v>
      </c>
      <c r="F512" s="14"/>
      <c r="G512" s="14"/>
    </row>
    <row r="513" spans="1:7" x14ac:dyDescent="0.25">
      <c r="A513" s="20">
        <v>44529</v>
      </c>
      <c r="B513" s="21" t="s">
        <v>10621</v>
      </c>
      <c r="C513" s="21">
        <v>72</v>
      </c>
      <c r="D513" s="21"/>
      <c r="E513" s="21">
        <v>149.6</v>
      </c>
      <c r="F513" s="14"/>
      <c r="G513" s="14"/>
    </row>
    <row r="514" spans="1:7" x14ac:dyDescent="0.25">
      <c r="A514" s="20">
        <v>44529</v>
      </c>
      <c r="B514" s="21" t="s">
        <v>10622</v>
      </c>
      <c r="C514" s="21">
        <v>80</v>
      </c>
      <c r="D514" s="21"/>
      <c r="E514" s="21">
        <v>180.4</v>
      </c>
      <c r="F514" s="14"/>
      <c r="G514" s="14"/>
    </row>
    <row r="515" spans="1:7" x14ac:dyDescent="0.25">
      <c r="A515" s="20">
        <v>44529</v>
      </c>
      <c r="B515" s="21" t="s">
        <v>10623</v>
      </c>
      <c r="C515" s="21">
        <v>36</v>
      </c>
      <c r="D515" s="253">
        <v>114.51</v>
      </c>
      <c r="E515" s="21"/>
      <c r="F515" s="14"/>
      <c r="G515" s="14"/>
    </row>
    <row r="516" spans="1:7" x14ac:dyDescent="0.25">
      <c r="A516" s="20">
        <v>44529</v>
      </c>
      <c r="B516" s="21" t="s">
        <v>10624</v>
      </c>
      <c r="C516" s="21">
        <v>64</v>
      </c>
      <c r="D516" s="21"/>
      <c r="E516" s="21">
        <v>161.69999999999999</v>
      </c>
      <c r="F516" s="14"/>
      <c r="G516" s="14"/>
    </row>
    <row r="517" spans="1:7" x14ac:dyDescent="0.25">
      <c r="A517" s="20">
        <v>44529</v>
      </c>
      <c r="B517" s="21" t="s">
        <v>10625</v>
      </c>
      <c r="C517" s="21">
        <v>125</v>
      </c>
      <c r="D517" s="21"/>
      <c r="E517" s="21">
        <v>186.2</v>
      </c>
      <c r="F517" s="14"/>
      <c r="G517" s="14"/>
    </row>
    <row r="518" spans="1:7" x14ac:dyDescent="0.25">
      <c r="A518" s="20">
        <v>44529</v>
      </c>
      <c r="B518" s="21" t="s">
        <v>10626</v>
      </c>
      <c r="C518" s="21">
        <v>596</v>
      </c>
      <c r="D518" s="21"/>
      <c r="E518" s="60">
        <v>1621.84</v>
      </c>
      <c r="F518" s="14"/>
      <c r="G518" s="14"/>
    </row>
    <row r="519" spans="1:7" x14ac:dyDescent="0.25">
      <c r="A519" s="20">
        <v>44529</v>
      </c>
      <c r="B519" s="21" t="s">
        <v>10627</v>
      </c>
      <c r="C519" s="21">
        <v>96</v>
      </c>
      <c r="D519" s="21"/>
      <c r="E519" s="21">
        <v>220</v>
      </c>
      <c r="F519" s="14"/>
      <c r="G519" s="14"/>
    </row>
    <row r="520" spans="1:7" x14ac:dyDescent="0.25">
      <c r="A520" s="20">
        <v>44529</v>
      </c>
      <c r="B520" s="21" t="s">
        <v>10628</v>
      </c>
      <c r="C520" s="21">
        <v>310</v>
      </c>
      <c r="D520" s="21"/>
      <c r="E520" s="21">
        <v>600.6</v>
      </c>
      <c r="F520" s="14"/>
      <c r="G520" s="14"/>
    </row>
    <row r="521" spans="1:7" x14ac:dyDescent="0.25">
      <c r="A521" s="20">
        <v>44529</v>
      </c>
      <c r="B521" s="21" t="s">
        <v>10629</v>
      </c>
      <c r="C521" s="21">
        <v>115</v>
      </c>
      <c r="D521" s="21"/>
      <c r="E521" s="21">
        <v>289.10000000000002</v>
      </c>
      <c r="F521" s="14"/>
      <c r="G521" s="14"/>
    </row>
    <row r="522" spans="1:7" x14ac:dyDescent="0.25">
      <c r="A522" s="20">
        <v>44529</v>
      </c>
      <c r="B522" s="21" t="s">
        <v>10630</v>
      </c>
      <c r="C522" s="21">
        <v>45</v>
      </c>
      <c r="D522" s="21"/>
      <c r="E522" s="21">
        <v>98</v>
      </c>
      <c r="F522" s="14"/>
      <c r="G522" s="14"/>
    </row>
    <row r="523" spans="1:7" x14ac:dyDescent="0.25">
      <c r="A523" s="20">
        <v>44529</v>
      </c>
      <c r="B523" s="21" t="s">
        <v>10631</v>
      </c>
      <c r="C523" s="21">
        <v>116</v>
      </c>
      <c r="D523" s="21"/>
      <c r="E523" s="21">
        <v>121.8</v>
      </c>
      <c r="F523" s="14"/>
      <c r="G523" s="14"/>
    </row>
    <row r="524" spans="1:7" x14ac:dyDescent="0.25">
      <c r="A524" s="20">
        <v>44529</v>
      </c>
      <c r="B524" s="21" t="s">
        <v>10632</v>
      </c>
      <c r="C524" s="21">
        <v>95</v>
      </c>
      <c r="D524" s="21"/>
      <c r="E524" s="21">
        <v>300.95999999999998</v>
      </c>
      <c r="F524" s="14"/>
    </row>
    <row r="525" spans="1:7" x14ac:dyDescent="0.25">
      <c r="A525" s="20">
        <v>44529</v>
      </c>
      <c r="B525" s="21" t="s">
        <v>10633</v>
      </c>
      <c r="C525" s="21">
        <v>227</v>
      </c>
      <c r="D525" s="21"/>
      <c r="E525" s="21">
        <v>592.9</v>
      </c>
      <c r="F525" s="23"/>
    </row>
    <row r="526" spans="1:7" x14ac:dyDescent="0.25">
      <c r="A526" s="20">
        <v>44529</v>
      </c>
      <c r="B526" s="21" t="s">
        <v>10634</v>
      </c>
      <c r="C526" s="21">
        <v>678</v>
      </c>
      <c r="D526" s="21"/>
      <c r="E526" s="254">
        <v>1423.65</v>
      </c>
      <c r="F526" s="23"/>
      <c r="G526" s="14"/>
    </row>
    <row r="527" spans="1:7" x14ac:dyDescent="0.25">
      <c r="A527" s="20">
        <v>44529</v>
      </c>
      <c r="B527" s="21" t="s">
        <v>10635</v>
      </c>
      <c r="C527" s="21">
        <v>24</v>
      </c>
      <c r="D527" s="253">
        <v>66.3</v>
      </c>
      <c r="E527" s="21"/>
      <c r="F527" s="14"/>
      <c r="G527" s="14"/>
    </row>
    <row r="528" spans="1:7" x14ac:dyDescent="0.25">
      <c r="A528" s="20">
        <v>44529</v>
      </c>
      <c r="B528" s="21" t="s">
        <v>10636</v>
      </c>
      <c r="C528" s="21">
        <v>165</v>
      </c>
      <c r="D528" s="21"/>
      <c r="E528" s="253">
        <v>356.4</v>
      </c>
      <c r="F528" s="14"/>
      <c r="G528" s="14"/>
    </row>
    <row r="529" spans="1:7" x14ac:dyDescent="0.25">
      <c r="A529" s="20">
        <v>44529</v>
      </c>
      <c r="B529" s="21" t="s">
        <v>10637</v>
      </c>
      <c r="C529" s="21">
        <v>50</v>
      </c>
      <c r="D529" s="253">
        <v>168.76</v>
      </c>
      <c r="E529" s="21"/>
      <c r="F529" s="14"/>
      <c r="G529" s="14"/>
    </row>
    <row r="530" spans="1:7" x14ac:dyDescent="0.25">
      <c r="A530" s="20">
        <v>44529</v>
      </c>
      <c r="B530" s="21" t="s">
        <v>10638</v>
      </c>
      <c r="C530" s="21">
        <v>80</v>
      </c>
      <c r="D530" s="21"/>
      <c r="E530" s="21">
        <v>162.80000000000001</v>
      </c>
      <c r="F530" s="14"/>
      <c r="G530" s="14"/>
    </row>
    <row r="531" spans="1:7" x14ac:dyDescent="0.25">
      <c r="A531" s="20">
        <v>44529</v>
      </c>
      <c r="B531" s="21" t="s">
        <v>10639</v>
      </c>
      <c r="C531" s="21">
        <v>45</v>
      </c>
      <c r="D531" s="21"/>
      <c r="E531" s="21">
        <v>111.37</v>
      </c>
      <c r="F531" s="14"/>
      <c r="G531" s="14"/>
    </row>
    <row r="532" spans="1:7" x14ac:dyDescent="0.25">
      <c r="A532" s="20">
        <v>44529</v>
      </c>
      <c r="B532" s="21" t="s">
        <v>10640</v>
      </c>
      <c r="C532" s="21">
        <v>70</v>
      </c>
      <c r="D532" s="21"/>
      <c r="E532" s="21">
        <v>218.01</v>
      </c>
      <c r="F532" s="14"/>
      <c r="G532" s="14"/>
    </row>
    <row r="533" spans="1:7" x14ac:dyDescent="0.25">
      <c r="A533" s="20">
        <v>44529</v>
      </c>
      <c r="B533" s="21" t="s">
        <v>10641</v>
      </c>
      <c r="C533" s="21">
        <v>13</v>
      </c>
      <c r="D533" s="253">
        <v>50</v>
      </c>
      <c r="E533" s="21"/>
      <c r="F533" s="14"/>
      <c r="G533" s="14"/>
    </row>
    <row r="534" spans="1:7" x14ac:dyDescent="0.25">
      <c r="A534" s="20">
        <v>44529</v>
      </c>
      <c r="B534" s="21" t="s">
        <v>10642</v>
      </c>
      <c r="C534" s="21">
        <v>163</v>
      </c>
      <c r="D534" s="21"/>
      <c r="E534" s="253">
        <v>463.54</v>
      </c>
      <c r="F534" s="14"/>
      <c r="G534" s="14"/>
    </row>
    <row r="535" spans="1:7" x14ac:dyDescent="0.25">
      <c r="A535" s="20">
        <v>44529</v>
      </c>
      <c r="B535" s="21" t="s">
        <v>10643</v>
      </c>
      <c r="C535" s="21">
        <v>24</v>
      </c>
      <c r="D535" s="253">
        <v>75.77</v>
      </c>
      <c r="E535" s="21"/>
      <c r="F535" s="14"/>
      <c r="G535" s="14"/>
    </row>
    <row r="536" spans="1:7" x14ac:dyDescent="0.25">
      <c r="A536" s="20">
        <v>44529</v>
      </c>
      <c r="B536" s="21" t="s">
        <v>10644</v>
      </c>
      <c r="C536" s="21">
        <v>45</v>
      </c>
      <c r="D536" s="21"/>
      <c r="E536" s="253">
        <v>89</v>
      </c>
      <c r="F536" s="14"/>
      <c r="G536" s="14"/>
    </row>
    <row r="537" spans="1:7" x14ac:dyDescent="0.25">
      <c r="A537" s="20">
        <v>44529</v>
      </c>
      <c r="B537" s="21" t="s">
        <v>10645</v>
      </c>
      <c r="C537" s="21">
        <v>5</v>
      </c>
      <c r="D537" s="21">
        <v>21.65</v>
      </c>
      <c r="E537" s="21"/>
      <c r="F537" s="14"/>
      <c r="G537" s="14"/>
    </row>
    <row r="538" spans="1:7" x14ac:dyDescent="0.25">
      <c r="A538" s="20" t="s">
        <v>10672</v>
      </c>
      <c r="B538" s="21" t="s">
        <v>10646</v>
      </c>
      <c r="C538" s="21">
        <v>90</v>
      </c>
      <c r="D538" s="21">
        <v>274.83999999999997</v>
      </c>
      <c r="E538" s="21"/>
      <c r="F538" s="14"/>
      <c r="G538" s="14"/>
    </row>
    <row r="539" spans="1:7" x14ac:dyDescent="0.25">
      <c r="A539" s="20" t="s">
        <v>10672</v>
      </c>
      <c r="B539" s="21" t="s">
        <v>10647</v>
      </c>
      <c r="C539" s="21">
        <v>125</v>
      </c>
      <c r="D539" s="21"/>
      <c r="E539" s="253">
        <v>411.6</v>
      </c>
      <c r="F539" s="14"/>
      <c r="G539" s="14"/>
    </row>
    <row r="540" spans="1:7" x14ac:dyDescent="0.25">
      <c r="A540" s="20" t="s">
        <v>10672</v>
      </c>
      <c r="B540" s="21" t="s">
        <v>10648</v>
      </c>
      <c r="C540" s="21">
        <v>100</v>
      </c>
      <c r="D540" s="21">
        <v>226.62</v>
      </c>
      <c r="E540" s="21"/>
      <c r="F540" s="14"/>
    </row>
    <row r="541" spans="1:7" x14ac:dyDescent="0.25">
      <c r="A541" s="20" t="s">
        <v>10672</v>
      </c>
      <c r="B541" s="21" t="s">
        <v>10649</v>
      </c>
      <c r="C541" s="21">
        <v>135</v>
      </c>
      <c r="D541" s="21">
        <v>346.12</v>
      </c>
      <c r="E541" s="21"/>
      <c r="F541" s="14"/>
    </row>
    <row r="542" spans="1:7" x14ac:dyDescent="0.25">
      <c r="A542" s="20" t="s">
        <v>10672</v>
      </c>
      <c r="B542" s="21" t="s">
        <v>10650</v>
      </c>
      <c r="C542" s="21">
        <v>95</v>
      </c>
      <c r="D542" s="21"/>
      <c r="E542" s="21">
        <v>220</v>
      </c>
      <c r="F542" s="23"/>
    </row>
    <row r="543" spans="1:7" x14ac:dyDescent="0.25">
      <c r="A543" s="20" t="s">
        <v>10672</v>
      </c>
      <c r="B543" s="21" t="s">
        <v>10651</v>
      </c>
      <c r="C543" s="21">
        <v>5</v>
      </c>
      <c r="D543" s="21"/>
      <c r="E543" s="21">
        <v>44</v>
      </c>
      <c r="F543" s="23"/>
    </row>
    <row r="544" spans="1:7" x14ac:dyDescent="0.25">
      <c r="A544" s="20" t="s">
        <v>10672</v>
      </c>
      <c r="B544" s="21" t="s">
        <v>10652</v>
      </c>
      <c r="C544" s="21">
        <v>637</v>
      </c>
      <c r="D544" s="21"/>
      <c r="E544" s="60">
        <v>1646.2</v>
      </c>
      <c r="F544" s="23"/>
    </row>
    <row r="545" spans="1:7" x14ac:dyDescent="0.25">
      <c r="A545" s="20" t="s">
        <v>10672</v>
      </c>
      <c r="B545" s="21" t="s">
        <v>10654</v>
      </c>
      <c r="C545" s="21">
        <v>92</v>
      </c>
      <c r="D545" s="21"/>
      <c r="E545" s="21">
        <v>167.75</v>
      </c>
      <c r="F545" s="231"/>
      <c r="G545" s="14"/>
    </row>
    <row r="546" spans="1:7" x14ac:dyDescent="0.25">
      <c r="A546" s="20" t="s">
        <v>10672</v>
      </c>
      <c r="B546" s="21" t="s">
        <v>10655</v>
      </c>
      <c r="C546" s="21">
        <v>60</v>
      </c>
      <c r="D546" s="21"/>
      <c r="E546" s="21">
        <v>166.5</v>
      </c>
      <c r="F546" s="14"/>
      <c r="G546" s="14"/>
    </row>
    <row r="547" spans="1:7" x14ac:dyDescent="0.25">
      <c r="A547" s="20" t="s">
        <v>10672</v>
      </c>
      <c r="B547" s="21" t="s">
        <v>10656</v>
      </c>
      <c r="C547" s="21">
        <v>40</v>
      </c>
      <c r="D547" s="253">
        <v>108.24</v>
      </c>
      <c r="E547" s="21"/>
      <c r="F547" s="14"/>
      <c r="G547" s="14"/>
    </row>
    <row r="548" spans="1:7" x14ac:dyDescent="0.25">
      <c r="A548" s="20" t="s">
        <v>10672</v>
      </c>
      <c r="B548" s="21" t="s">
        <v>10657</v>
      </c>
      <c r="C548" s="21">
        <v>309</v>
      </c>
      <c r="D548" s="21"/>
      <c r="E548" s="60">
        <v>2639.78</v>
      </c>
      <c r="F548" s="14"/>
      <c r="G548" s="14"/>
    </row>
    <row r="549" spans="1:7" x14ac:dyDescent="0.25">
      <c r="A549" s="20" t="s">
        <v>10672</v>
      </c>
      <c r="B549" s="21" t="s">
        <v>10658</v>
      </c>
      <c r="C549" s="21">
        <v>55</v>
      </c>
      <c r="D549" s="21"/>
      <c r="E549" s="21">
        <v>114.4</v>
      </c>
      <c r="F549" s="14"/>
    </row>
    <row r="550" spans="1:7" x14ac:dyDescent="0.25">
      <c r="A550" s="20" t="s">
        <v>10672</v>
      </c>
      <c r="B550" s="21" t="s">
        <v>10659</v>
      </c>
      <c r="C550" s="21">
        <v>33</v>
      </c>
      <c r="D550" s="21"/>
      <c r="E550" s="21">
        <v>74.8</v>
      </c>
      <c r="F550" s="23"/>
    </row>
    <row r="551" spans="1:7" x14ac:dyDescent="0.25">
      <c r="A551" s="20" t="s">
        <v>10672</v>
      </c>
      <c r="B551" s="21" t="s">
        <v>10660</v>
      </c>
      <c r="C551" s="21">
        <v>44</v>
      </c>
      <c r="D551" s="21"/>
      <c r="E551" s="21">
        <v>92.4</v>
      </c>
      <c r="F551" s="23"/>
      <c r="G551" s="14"/>
    </row>
    <row r="552" spans="1:7" x14ac:dyDescent="0.25">
      <c r="A552" s="20" t="s">
        <v>10672</v>
      </c>
      <c r="B552" s="21" t="s">
        <v>10661</v>
      </c>
      <c r="C552" s="21">
        <v>840</v>
      </c>
      <c r="D552" s="21"/>
      <c r="E552" s="60">
        <v>1816.92</v>
      </c>
      <c r="F552" s="14"/>
      <c r="G552" s="14"/>
    </row>
    <row r="553" spans="1:7" x14ac:dyDescent="0.25">
      <c r="A553" s="20" t="s">
        <v>10672</v>
      </c>
      <c r="B553" s="21" t="s">
        <v>10662</v>
      </c>
      <c r="C553" s="21">
        <v>75</v>
      </c>
      <c r="D553" s="21"/>
      <c r="E553" s="21">
        <v>166.6</v>
      </c>
      <c r="F553" s="14"/>
      <c r="G553" s="14"/>
    </row>
    <row r="554" spans="1:7" x14ac:dyDescent="0.25">
      <c r="A554" s="20" t="s">
        <v>10672</v>
      </c>
      <c r="B554" s="21" t="s">
        <v>10663</v>
      </c>
      <c r="C554" s="21">
        <v>129</v>
      </c>
      <c r="D554" s="21"/>
      <c r="E554" s="21">
        <v>277.2</v>
      </c>
      <c r="F554" s="14"/>
      <c r="G554" s="14"/>
    </row>
    <row r="555" spans="1:7" x14ac:dyDescent="0.25">
      <c r="A555" s="20" t="s">
        <v>10672</v>
      </c>
      <c r="B555" s="21" t="s">
        <v>10664</v>
      </c>
      <c r="C555" s="21">
        <v>197</v>
      </c>
      <c r="D555" s="21"/>
      <c r="E555" s="21">
        <v>856.31</v>
      </c>
      <c r="F555" s="14" t="s">
        <v>10756</v>
      </c>
      <c r="G555" s="14"/>
    </row>
    <row r="556" spans="1:7" x14ac:dyDescent="0.25">
      <c r="A556" s="20" t="s">
        <v>10672</v>
      </c>
      <c r="B556" s="21" t="s">
        <v>10665</v>
      </c>
      <c r="C556" s="21">
        <v>245</v>
      </c>
      <c r="D556" s="21"/>
      <c r="E556" s="21">
        <v>488.4</v>
      </c>
      <c r="F556" s="14"/>
      <c r="G556" s="14"/>
    </row>
    <row r="557" spans="1:7" x14ac:dyDescent="0.25">
      <c r="A557" s="20" t="s">
        <v>10672</v>
      </c>
      <c r="B557" s="21" t="s">
        <v>10666</v>
      </c>
      <c r="C557" s="21">
        <v>124</v>
      </c>
      <c r="D557" s="21"/>
      <c r="E557" s="21">
        <v>268.39999999999998</v>
      </c>
      <c r="F557" s="14"/>
      <c r="G557" s="14"/>
    </row>
    <row r="558" spans="1:7" x14ac:dyDescent="0.25">
      <c r="A558" s="20" t="s">
        <v>10672</v>
      </c>
      <c r="B558" s="21" t="s">
        <v>10667</v>
      </c>
      <c r="C558" s="21">
        <v>22</v>
      </c>
      <c r="D558" s="21">
        <v>54.12</v>
      </c>
      <c r="E558" s="21"/>
      <c r="F558" s="14"/>
      <c r="G558" s="14"/>
    </row>
    <row r="559" spans="1:7" x14ac:dyDescent="0.25">
      <c r="A559" s="20" t="s">
        <v>10672</v>
      </c>
      <c r="B559" s="21" t="s">
        <v>10668</v>
      </c>
      <c r="C559" s="21">
        <v>30</v>
      </c>
      <c r="D559" s="21">
        <v>93.85</v>
      </c>
      <c r="E559" s="60"/>
      <c r="F559" s="14"/>
      <c r="G559" s="14"/>
    </row>
    <row r="560" spans="1:7" x14ac:dyDescent="0.25">
      <c r="A560" s="20" t="s">
        <v>10672</v>
      </c>
      <c r="B560" s="21" t="s">
        <v>10669</v>
      </c>
      <c r="C560" s="21">
        <v>15</v>
      </c>
      <c r="D560" s="21"/>
      <c r="E560" s="21">
        <v>41.8</v>
      </c>
      <c r="F560" s="14"/>
      <c r="G560" s="14"/>
    </row>
    <row r="561" spans="1:11" x14ac:dyDescent="0.25">
      <c r="A561" s="20" t="s">
        <v>10672</v>
      </c>
      <c r="B561" s="21" t="s">
        <v>10670</v>
      </c>
      <c r="C561" s="21">
        <v>70</v>
      </c>
      <c r="D561" s="21"/>
      <c r="E561" s="21">
        <v>149.6</v>
      </c>
      <c r="F561" s="14"/>
      <c r="G561" s="14"/>
    </row>
    <row r="562" spans="1:11" x14ac:dyDescent="0.25">
      <c r="A562" s="20" t="s">
        <v>10672</v>
      </c>
      <c r="B562" s="21" t="s">
        <v>10671</v>
      </c>
      <c r="C562" s="21">
        <v>183</v>
      </c>
      <c r="D562" s="21"/>
      <c r="E562" s="21">
        <v>413.34</v>
      </c>
      <c r="F562" s="14"/>
      <c r="G562" s="14"/>
      <c r="H562" s="14"/>
      <c r="I562" s="14"/>
      <c r="J562" s="14"/>
      <c r="K562" s="14"/>
    </row>
    <row r="563" spans="1:11" x14ac:dyDescent="0.25">
      <c r="A563" s="20">
        <v>44531</v>
      </c>
      <c r="B563" s="21" t="s">
        <v>10673</v>
      </c>
      <c r="C563" s="21">
        <v>194</v>
      </c>
      <c r="D563" s="21"/>
      <c r="E563" s="112">
        <v>435.6</v>
      </c>
      <c r="F563" s="223"/>
      <c r="G563" s="14"/>
    </row>
    <row r="564" spans="1:11" x14ac:dyDescent="0.25">
      <c r="A564" s="20">
        <v>44531</v>
      </c>
      <c r="B564" s="21" t="s">
        <v>10674</v>
      </c>
      <c r="C564" s="21">
        <v>336</v>
      </c>
      <c r="D564" s="113">
        <v>1060.75</v>
      </c>
      <c r="E564" s="21"/>
      <c r="F564" s="14"/>
      <c r="G564" s="14"/>
    </row>
    <row r="565" spans="1:11" x14ac:dyDescent="0.25">
      <c r="A565" s="20">
        <v>44531</v>
      </c>
      <c r="B565" s="21" t="s">
        <v>10675</v>
      </c>
      <c r="C565" s="21">
        <v>64</v>
      </c>
      <c r="D565" s="21"/>
      <c r="E565" s="112">
        <v>148.80000000000001</v>
      </c>
      <c r="F565" s="14"/>
      <c r="G565" s="14"/>
    </row>
    <row r="566" spans="1:11" x14ac:dyDescent="0.25">
      <c r="A566" s="20">
        <v>44531</v>
      </c>
      <c r="B566" s="21" t="s">
        <v>10676</v>
      </c>
      <c r="C566" s="21">
        <v>58</v>
      </c>
      <c r="D566" s="112">
        <v>146.12</v>
      </c>
      <c r="E566" s="21"/>
      <c r="F566" s="14"/>
      <c r="G566" s="14"/>
    </row>
    <row r="567" spans="1:11" x14ac:dyDescent="0.25">
      <c r="A567" s="20">
        <v>44531</v>
      </c>
      <c r="B567" s="21" t="s">
        <v>10678</v>
      </c>
      <c r="C567" s="21">
        <v>176</v>
      </c>
      <c r="D567" s="21"/>
      <c r="E567" s="21">
        <v>382.8</v>
      </c>
      <c r="F567" s="14"/>
      <c r="G567" s="14"/>
    </row>
    <row r="568" spans="1:11" x14ac:dyDescent="0.25">
      <c r="A568" s="20">
        <v>44531</v>
      </c>
      <c r="B568" s="21" t="s">
        <v>10681</v>
      </c>
      <c r="C568" s="21">
        <v>545</v>
      </c>
      <c r="D568" s="21"/>
      <c r="E568" s="60">
        <v>1191.69</v>
      </c>
      <c r="F568" s="14"/>
      <c r="G568" s="14"/>
    </row>
    <row r="569" spans="1:11" x14ac:dyDescent="0.25">
      <c r="A569" s="20">
        <v>44531</v>
      </c>
      <c r="B569" s="21" t="s">
        <v>10686</v>
      </c>
      <c r="C569" s="21">
        <v>2400</v>
      </c>
      <c r="D569" s="21"/>
      <c r="E569" s="60">
        <v>4473.04</v>
      </c>
      <c r="F569" s="14"/>
    </row>
    <row r="570" spans="1:11" x14ac:dyDescent="0.25">
      <c r="A570" s="20">
        <v>44531</v>
      </c>
      <c r="B570" s="21" t="s">
        <v>10689</v>
      </c>
      <c r="C570" s="21">
        <v>37</v>
      </c>
      <c r="D570" s="21"/>
      <c r="E570" s="21">
        <v>147</v>
      </c>
      <c r="F570" s="23"/>
    </row>
    <row r="571" spans="1:11" x14ac:dyDescent="0.25">
      <c r="A571" s="20">
        <v>44531</v>
      </c>
      <c r="B571" s="21" t="s">
        <v>10690</v>
      </c>
      <c r="C571" s="21">
        <v>382</v>
      </c>
      <c r="D571" s="112">
        <v>949.44</v>
      </c>
      <c r="E571" s="21"/>
      <c r="F571" s="23"/>
      <c r="G571" s="14"/>
    </row>
    <row r="572" spans="1:11" x14ac:dyDescent="0.25">
      <c r="A572" s="20">
        <v>44531</v>
      </c>
      <c r="B572" s="21" t="s">
        <v>10694</v>
      </c>
      <c r="C572" s="21">
        <v>54</v>
      </c>
      <c r="D572" s="21"/>
      <c r="E572" s="21">
        <v>123.2</v>
      </c>
      <c r="F572" s="14"/>
      <c r="G572" s="14"/>
    </row>
    <row r="573" spans="1:11" x14ac:dyDescent="0.25">
      <c r="A573" s="20">
        <v>44531</v>
      </c>
      <c r="B573" s="21" t="s">
        <v>10696</v>
      </c>
      <c r="C573" s="21">
        <v>5815</v>
      </c>
      <c r="D573" s="21"/>
      <c r="E573" s="60">
        <v>10356.48</v>
      </c>
      <c r="F573" s="14" t="s">
        <v>10751</v>
      </c>
      <c r="G573" s="14"/>
    </row>
    <row r="574" spans="1:11" x14ac:dyDescent="0.25">
      <c r="A574" s="20">
        <v>44531</v>
      </c>
      <c r="B574" s="21" t="s">
        <v>10697</v>
      </c>
      <c r="C574" s="21">
        <v>70</v>
      </c>
      <c r="D574" s="21"/>
      <c r="E574" s="21">
        <v>176.4</v>
      </c>
      <c r="F574" s="14"/>
      <c r="G574" s="4"/>
      <c r="H574" s="14"/>
      <c r="I574" s="14"/>
      <c r="J574" s="14"/>
      <c r="K574" s="14"/>
    </row>
    <row r="575" spans="1:11" x14ac:dyDescent="0.25">
      <c r="A575" s="20">
        <v>44531</v>
      </c>
      <c r="B575" s="256" t="s">
        <v>10698</v>
      </c>
      <c r="C575" s="21">
        <v>482</v>
      </c>
      <c r="D575" s="21"/>
      <c r="E575" s="60">
        <v>1053</v>
      </c>
      <c r="F575" s="224"/>
      <c r="G575" s="4"/>
      <c r="H575" s="14"/>
      <c r="I575" s="14"/>
      <c r="J575" s="14"/>
      <c r="K575" s="14"/>
    </row>
    <row r="576" spans="1:11" x14ac:dyDescent="0.25">
      <c r="A576" s="20">
        <v>44532</v>
      </c>
      <c r="B576" s="21" t="s">
        <v>10700</v>
      </c>
      <c r="C576" s="21">
        <v>50</v>
      </c>
      <c r="D576" s="112">
        <v>168.76</v>
      </c>
      <c r="E576" s="21"/>
      <c r="F576" s="224"/>
      <c r="G576" s="4"/>
      <c r="H576" s="14"/>
      <c r="I576" s="14"/>
      <c r="J576" s="14"/>
      <c r="K576" s="14"/>
    </row>
    <row r="577" spans="1:11" x14ac:dyDescent="0.25">
      <c r="A577" s="20">
        <v>44532</v>
      </c>
      <c r="B577" s="21" t="s">
        <v>10701</v>
      </c>
      <c r="C577" s="21">
        <v>288</v>
      </c>
      <c r="D577" s="21"/>
      <c r="E577" s="21">
        <v>602.79999999999995</v>
      </c>
      <c r="F577" s="229"/>
      <c r="G577" s="14"/>
      <c r="H577" s="14"/>
      <c r="I577" s="14"/>
      <c r="J577" s="14"/>
      <c r="K577" s="14"/>
    </row>
    <row r="578" spans="1:11" x14ac:dyDescent="0.25">
      <c r="A578" s="20">
        <v>44532</v>
      </c>
      <c r="B578" s="21" t="s">
        <v>10704</v>
      </c>
      <c r="C578" s="21">
        <v>63</v>
      </c>
      <c r="D578" s="151"/>
      <c r="E578" s="112">
        <v>141.4</v>
      </c>
      <c r="F578" s="225"/>
      <c r="G578" s="14"/>
      <c r="H578" s="14"/>
      <c r="K578" s="14"/>
    </row>
    <row r="579" spans="1:11" x14ac:dyDescent="0.25">
      <c r="A579" s="83">
        <v>44532</v>
      </c>
      <c r="B579" s="67" t="s">
        <v>10729</v>
      </c>
      <c r="C579" s="67">
        <v>1080</v>
      </c>
      <c r="D579" s="67"/>
      <c r="E579" s="260">
        <v>2225.52</v>
      </c>
      <c r="F579" s="14"/>
      <c r="G579" s="14"/>
      <c r="H579" s="14"/>
      <c r="K579" s="14"/>
    </row>
    <row r="580" spans="1:11" x14ac:dyDescent="0.25">
      <c r="A580" s="259">
        <v>44533</v>
      </c>
      <c r="B580" s="21" t="s">
        <v>10742</v>
      </c>
      <c r="C580" s="21">
        <v>120</v>
      </c>
      <c r="D580" s="21"/>
      <c r="E580" s="21">
        <v>319</v>
      </c>
      <c r="F580" s="14"/>
      <c r="G580" s="14"/>
      <c r="H580" s="14"/>
      <c r="K580" s="14"/>
    </row>
    <row r="581" spans="1:11" x14ac:dyDescent="0.25">
      <c r="A581" s="259">
        <v>44533</v>
      </c>
      <c r="B581" s="21" t="s">
        <v>10744</v>
      </c>
      <c r="C581" s="21">
        <v>165</v>
      </c>
      <c r="D581" s="21"/>
      <c r="E581" s="21">
        <v>355.3</v>
      </c>
      <c r="F581" s="14"/>
      <c r="G581" s="14"/>
      <c r="H581" s="14"/>
      <c r="I581" s="14"/>
      <c r="J581" s="14"/>
      <c r="K581" s="14"/>
    </row>
    <row r="582" spans="1:11" x14ac:dyDescent="0.25">
      <c r="A582" s="20">
        <v>44534</v>
      </c>
      <c r="B582" s="21" t="s">
        <v>10749</v>
      </c>
      <c r="C582" s="21">
        <v>315</v>
      </c>
      <c r="D582" s="21">
        <v>1242</v>
      </c>
      <c r="E582" s="60"/>
      <c r="F582" s="14"/>
      <c r="G582" s="14"/>
      <c r="H582" s="14"/>
      <c r="I582" s="14"/>
      <c r="J582" s="14"/>
      <c r="K582" s="14"/>
    </row>
    <row r="583" spans="1:11" x14ac:dyDescent="0.25">
      <c r="A583" s="6">
        <v>44540</v>
      </c>
      <c r="B583" s="21" t="s">
        <v>10900</v>
      </c>
      <c r="C583" s="21">
        <v>596</v>
      </c>
      <c r="D583" s="21"/>
      <c r="E583" s="21">
        <v>1180.9000000000001</v>
      </c>
      <c r="F583" s="14"/>
      <c r="G583" s="14"/>
      <c r="H583" s="14"/>
      <c r="I583" s="14"/>
      <c r="J583" s="14"/>
      <c r="K583" s="14"/>
    </row>
    <row r="584" spans="1:11" x14ac:dyDescent="0.25">
      <c r="A584" s="20">
        <v>44544</v>
      </c>
      <c r="B584" s="21" t="s">
        <v>10943</v>
      </c>
      <c r="C584" s="21">
        <v>390</v>
      </c>
      <c r="D584" s="21"/>
      <c r="E584" s="21">
        <v>936</v>
      </c>
      <c r="F584" s="14"/>
      <c r="G584" s="14"/>
    </row>
    <row r="585" spans="1:11" x14ac:dyDescent="0.25">
      <c r="A585" s="20">
        <v>44547</v>
      </c>
      <c r="B585" s="21" t="s">
        <v>11009</v>
      </c>
      <c r="C585" s="21">
        <v>940</v>
      </c>
      <c r="D585" s="21"/>
      <c r="E585" s="60">
        <v>3130.2</v>
      </c>
      <c r="F585" s="14"/>
      <c r="G585" s="14"/>
    </row>
    <row r="586" spans="1:11" x14ac:dyDescent="0.25">
      <c r="A586" s="20">
        <v>44547</v>
      </c>
      <c r="B586" s="21" t="s">
        <v>11010</v>
      </c>
      <c r="C586" s="21">
        <v>640</v>
      </c>
      <c r="D586" s="21"/>
      <c r="E586" s="60">
        <v>1222.6500000000001</v>
      </c>
      <c r="F586" s="14"/>
      <c r="H586" s="14"/>
      <c r="I586" s="14"/>
      <c r="J586" s="14"/>
      <c r="K586" s="14"/>
    </row>
    <row r="587" spans="1:11" x14ac:dyDescent="0.25">
      <c r="A587" s="20">
        <v>44552</v>
      </c>
      <c r="B587" s="112" t="s">
        <v>11092</v>
      </c>
      <c r="C587" s="7">
        <v>2735</v>
      </c>
      <c r="D587" s="149"/>
      <c r="E587" s="149">
        <v>7076</v>
      </c>
      <c r="F587" s="23"/>
      <c r="G587" s="14"/>
    </row>
    <row r="588" spans="1:11" x14ac:dyDescent="0.25">
      <c r="A588" s="20">
        <v>44572</v>
      </c>
      <c r="B588" s="21" t="s">
        <v>11283</v>
      </c>
      <c r="C588" s="7">
        <v>120</v>
      </c>
      <c r="D588" s="21"/>
      <c r="E588" s="21">
        <v>243.85</v>
      </c>
      <c r="F588" s="14"/>
      <c r="G588" s="14"/>
    </row>
    <row r="589" spans="1:11" x14ac:dyDescent="0.25">
      <c r="A589" s="151"/>
      <c r="B589" s="151"/>
      <c r="C589" s="151"/>
      <c r="D589" s="192"/>
      <c r="F589" s="14"/>
      <c r="G589" s="14"/>
    </row>
    <row r="590" spans="1:11" x14ac:dyDescent="0.25">
      <c r="A590" s="151"/>
      <c r="B590" s="151"/>
      <c r="C590" s="151"/>
      <c r="D590" s="192"/>
      <c r="F590" s="14"/>
      <c r="G590" s="14"/>
    </row>
    <row r="591" spans="1:11" x14ac:dyDescent="0.25">
      <c r="A591" s="151"/>
      <c r="B591" s="151"/>
      <c r="C591" s="151"/>
      <c r="D591" s="192"/>
      <c r="F591" s="14"/>
    </row>
    <row r="592" spans="1:11" x14ac:dyDescent="0.25">
      <c r="A592" s="151"/>
      <c r="B592" s="151"/>
      <c r="C592" s="151"/>
      <c r="D592" s="192"/>
      <c r="F592" s="23"/>
    </row>
    <row r="593" spans="1:7" x14ac:dyDescent="0.25">
      <c r="A593" s="151"/>
      <c r="B593" s="151"/>
      <c r="C593" s="151"/>
      <c r="D593" s="192"/>
      <c r="F593" s="23"/>
      <c r="G593" s="14"/>
    </row>
    <row r="594" spans="1:7" x14ac:dyDescent="0.25">
      <c r="A594" s="151"/>
      <c r="B594" s="151"/>
      <c r="C594" s="151"/>
      <c r="D594" s="192"/>
      <c r="F594" s="14"/>
      <c r="G594" s="14"/>
    </row>
    <row r="595" spans="1:7" x14ac:dyDescent="0.25">
      <c r="A595" s="151"/>
      <c r="B595" s="151"/>
      <c r="C595" s="151"/>
      <c r="D595" s="192"/>
      <c r="F595" s="14"/>
      <c r="G595" s="14"/>
    </row>
    <row r="596" spans="1:7" x14ac:dyDescent="0.25">
      <c r="A596" s="151"/>
      <c r="B596" s="151"/>
      <c r="C596" s="151"/>
      <c r="D596" s="192"/>
      <c r="F596" s="14"/>
      <c r="G596" s="14"/>
    </row>
    <row r="597" spans="1:7" x14ac:dyDescent="0.25">
      <c r="A597" s="151"/>
      <c r="B597" s="151"/>
      <c r="C597" s="151"/>
      <c r="D597" s="192"/>
      <c r="F597" s="14"/>
      <c r="G597" s="14"/>
    </row>
    <row r="598" spans="1:7" x14ac:dyDescent="0.25">
      <c r="A598" s="151"/>
      <c r="B598" s="151"/>
      <c r="C598" s="151"/>
      <c r="D598" s="192"/>
      <c r="F598" s="14"/>
      <c r="G598" s="14"/>
    </row>
    <row r="599" spans="1:7" x14ac:dyDescent="0.25">
      <c r="A599" s="151"/>
      <c r="B599" s="151"/>
      <c r="C599" s="151"/>
      <c r="D599" s="192"/>
      <c r="F599" s="14"/>
      <c r="G599" s="14"/>
    </row>
    <row r="600" spans="1:7" x14ac:dyDescent="0.25">
      <c r="A600" s="151"/>
      <c r="B600" s="151"/>
      <c r="C600" s="151"/>
      <c r="D600" s="192"/>
      <c r="F600" s="14"/>
      <c r="G600" s="14"/>
    </row>
    <row r="601" spans="1:7" x14ac:dyDescent="0.25">
      <c r="A601" s="151"/>
      <c r="B601" s="151"/>
      <c r="C601" s="151"/>
      <c r="D601" s="192"/>
      <c r="F601" s="14"/>
      <c r="G601" s="14"/>
    </row>
    <row r="602" spans="1:7" x14ac:dyDescent="0.25">
      <c r="A602" s="151"/>
      <c r="B602" s="151"/>
      <c r="C602" s="151"/>
      <c r="D602" s="192"/>
      <c r="F602" s="14"/>
      <c r="G602" s="14"/>
    </row>
    <row r="603" spans="1:7" x14ac:dyDescent="0.25">
      <c r="A603" s="151"/>
      <c r="B603" s="151"/>
      <c r="C603" s="151"/>
      <c r="D603" s="192"/>
      <c r="F603" s="14"/>
      <c r="G603" s="14"/>
    </row>
    <row r="604" spans="1:7" x14ac:dyDescent="0.25">
      <c r="A604" s="151"/>
      <c r="B604" s="151"/>
      <c r="C604" s="151"/>
      <c r="D604" s="192"/>
      <c r="F604" s="14"/>
      <c r="G604" s="14"/>
    </row>
    <row r="605" spans="1:7" x14ac:dyDescent="0.25">
      <c r="A605" s="151"/>
      <c r="B605" s="151"/>
      <c r="C605" s="151"/>
      <c r="D605" s="192"/>
      <c r="F605" s="14"/>
      <c r="G605" s="14"/>
    </row>
    <row r="606" spans="1:7" x14ac:dyDescent="0.25">
      <c r="A606" s="151"/>
      <c r="B606" s="151"/>
      <c r="C606" s="151"/>
      <c r="D606" s="192"/>
      <c r="F606" s="14"/>
      <c r="G606" s="14"/>
    </row>
    <row r="607" spans="1:7" x14ac:dyDescent="0.25">
      <c r="A607" s="151"/>
      <c r="B607" s="151"/>
      <c r="C607" s="151"/>
      <c r="D607" s="192"/>
      <c r="F607" s="14"/>
      <c r="G607" s="14"/>
    </row>
    <row r="608" spans="1:7" x14ac:dyDescent="0.25">
      <c r="A608" s="151"/>
      <c r="B608" s="151"/>
      <c r="C608" s="151"/>
      <c r="D608" s="192"/>
      <c r="F608" s="14"/>
      <c r="G608" s="14"/>
    </row>
    <row r="609" spans="1:7" x14ac:dyDescent="0.25">
      <c r="A609" s="151"/>
      <c r="B609" s="151"/>
      <c r="C609" s="151"/>
      <c r="D609" s="192"/>
      <c r="F609" s="14"/>
      <c r="G609" s="14"/>
    </row>
    <row r="610" spans="1:7" x14ac:dyDescent="0.25">
      <c r="A610" s="151"/>
      <c r="B610" s="151"/>
      <c r="C610" s="151"/>
      <c r="D610" s="192"/>
      <c r="F610" s="14"/>
      <c r="G610" s="14"/>
    </row>
    <row r="611" spans="1:7" x14ac:dyDescent="0.25">
      <c r="A611" s="151"/>
      <c r="B611" s="151"/>
      <c r="C611" s="151"/>
      <c r="D611" s="192"/>
      <c r="F611" s="14"/>
    </row>
    <row r="612" spans="1:7" x14ac:dyDescent="0.25">
      <c r="A612" s="151"/>
      <c r="B612" s="151"/>
      <c r="C612" s="151"/>
      <c r="D612" s="192"/>
      <c r="F612" s="23"/>
    </row>
    <row r="613" spans="1:7" x14ac:dyDescent="0.25">
      <c r="A613" s="151"/>
      <c r="B613" s="151"/>
      <c r="C613" s="151"/>
      <c r="D613" s="192"/>
      <c r="F613" s="23"/>
      <c r="G613" s="14"/>
    </row>
    <row r="614" spans="1:7" x14ac:dyDescent="0.25">
      <c r="A614" s="151"/>
      <c r="B614" s="151"/>
      <c r="C614" s="151"/>
      <c r="D614" s="192"/>
      <c r="F614" s="14"/>
      <c r="G614" s="14"/>
    </row>
    <row r="615" spans="1:7" x14ac:dyDescent="0.25">
      <c r="D615" s="23">
        <f>SUM(D2:D614)</f>
        <v>43739.030000000028</v>
      </c>
      <c r="E615" s="14"/>
      <c r="F615" s="14"/>
      <c r="G615" s="14"/>
    </row>
    <row r="616" spans="1:7" x14ac:dyDescent="0.25">
      <c r="E616" s="14"/>
      <c r="F616" s="14"/>
      <c r="G616" s="14"/>
    </row>
    <row r="617" spans="1:7" x14ac:dyDescent="0.25">
      <c r="E617" s="14"/>
      <c r="F617" s="14"/>
      <c r="G617" s="14"/>
    </row>
    <row r="618" spans="1:7" x14ac:dyDescent="0.25">
      <c r="E618" s="14"/>
      <c r="F618" s="14"/>
      <c r="G618" s="14"/>
    </row>
    <row r="619" spans="1:7" x14ac:dyDescent="0.25">
      <c r="E619" s="23"/>
      <c r="F619" s="23"/>
      <c r="G619" s="14"/>
    </row>
    <row r="620" spans="1:7" x14ac:dyDescent="0.25">
      <c r="E620" s="23"/>
      <c r="F620" s="23"/>
      <c r="G620" s="14"/>
    </row>
    <row r="621" spans="1:7" x14ac:dyDescent="0.25">
      <c r="E621" s="14"/>
      <c r="F621" s="14"/>
      <c r="G621" s="14"/>
    </row>
    <row r="622" spans="1:7" x14ac:dyDescent="0.25">
      <c r="E622" s="14"/>
      <c r="F622" s="14"/>
      <c r="G622" s="14"/>
    </row>
    <row r="623" spans="1:7" x14ac:dyDescent="0.25">
      <c r="E623" s="14"/>
      <c r="F623" s="14"/>
      <c r="G623" s="14"/>
    </row>
    <row r="624" spans="1:7" x14ac:dyDescent="0.25">
      <c r="E624" s="14"/>
      <c r="F624" s="14"/>
      <c r="G624" s="14"/>
    </row>
    <row r="625" spans="5:7" x14ac:dyDescent="0.25">
      <c r="E625" s="14"/>
      <c r="F625" s="14"/>
      <c r="G625" s="14"/>
    </row>
    <row r="626" spans="5:7" x14ac:dyDescent="0.25">
      <c r="E626" s="14"/>
      <c r="F626" s="14"/>
      <c r="G626" s="14"/>
    </row>
    <row r="627" spans="5:7" x14ac:dyDescent="0.25">
      <c r="E627" s="14"/>
      <c r="F627" s="14"/>
    </row>
    <row r="628" spans="5:7" x14ac:dyDescent="0.25">
      <c r="E628" s="14"/>
      <c r="F628" s="14"/>
    </row>
    <row r="629" spans="5:7" x14ac:dyDescent="0.25">
      <c r="E629" s="14"/>
      <c r="F629" s="14"/>
    </row>
    <row r="630" spans="5:7" x14ac:dyDescent="0.25">
      <c r="E630" s="14"/>
      <c r="F630" s="14"/>
    </row>
    <row r="631" spans="5:7" x14ac:dyDescent="0.25">
      <c r="E631" s="14"/>
      <c r="F631" s="14"/>
    </row>
    <row r="632" spans="5:7" x14ac:dyDescent="0.25">
      <c r="E632" s="14"/>
      <c r="F632" s="14"/>
    </row>
    <row r="633" spans="5:7" x14ac:dyDescent="0.25">
      <c r="E633" s="14"/>
      <c r="F633" s="14"/>
    </row>
    <row r="634" spans="5:7" x14ac:dyDescent="0.25">
      <c r="E634" s="14"/>
      <c r="F634" s="14"/>
    </row>
    <row r="635" spans="5:7" x14ac:dyDescent="0.25">
      <c r="E635" s="14"/>
      <c r="F635" s="14"/>
    </row>
  </sheetData>
  <mergeCells count="6">
    <mergeCell ref="G7:H7"/>
    <mergeCell ref="A1:B1"/>
    <mergeCell ref="G3:H3"/>
    <mergeCell ref="G4:H4"/>
    <mergeCell ref="G5:H5"/>
    <mergeCell ref="G6:H6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643"/>
  <sheetViews>
    <sheetView zoomScaleNormal="100" workbookViewId="0">
      <selection activeCell="G5" sqref="G5:K5"/>
    </sheetView>
  </sheetViews>
  <sheetFormatPr defaultColWidth="9.140625" defaultRowHeight="15" x14ac:dyDescent="0.25"/>
  <cols>
    <col min="1" max="2" width="9.140625" style="23"/>
    <col min="3" max="3" width="12" style="23" customWidth="1"/>
    <col min="4" max="4" width="12.7109375" style="23" customWidth="1"/>
    <col min="5" max="5" width="9.140625" style="151"/>
    <col min="6" max="6" width="17.42578125" style="242" customWidth="1"/>
    <col min="7" max="8" width="9.140625" style="23"/>
    <col min="9" max="9" width="18.7109375" style="23" customWidth="1"/>
    <col min="10" max="10" width="12.28515625" style="23" customWidth="1"/>
    <col min="11" max="11" width="13.28515625" style="23" customWidth="1"/>
    <col min="12" max="16384" width="9.140625" style="23"/>
  </cols>
  <sheetData>
    <row r="1" spans="1:11" x14ac:dyDescent="0.25">
      <c r="A1" s="642" t="s">
        <v>0</v>
      </c>
      <c r="B1" s="633" t="s">
        <v>1</v>
      </c>
      <c r="C1" s="8" t="s">
        <v>2</v>
      </c>
      <c r="D1" s="189" t="s">
        <v>3</v>
      </c>
      <c r="E1" s="8" t="s">
        <v>4</v>
      </c>
      <c r="F1" s="198"/>
      <c r="G1" s="222"/>
      <c r="H1" s="14"/>
      <c r="I1" s="14"/>
      <c r="J1" s="14"/>
      <c r="K1" s="14"/>
    </row>
    <row r="2" spans="1:11" x14ac:dyDescent="0.25">
      <c r="A2" s="6">
        <v>44470</v>
      </c>
      <c r="B2" s="43" t="s">
        <v>9480</v>
      </c>
      <c r="C2" s="7">
        <v>37</v>
      </c>
      <c r="D2" s="7"/>
      <c r="E2" s="7">
        <v>58.8</v>
      </c>
      <c r="F2" s="223"/>
      <c r="G2" s="14"/>
      <c r="H2" s="14"/>
      <c r="I2" s="14"/>
      <c r="J2" s="14"/>
      <c r="K2" s="14"/>
    </row>
    <row r="3" spans="1:11" x14ac:dyDescent="0.25">
      <c r="A3" s="6">
        <v>44470</v>
      </c>
      <c r="B3" s="43" t="s">
        <v>9481</v>
      </c>
      <c r="C3" s="7">
        <v>32</v>
      </c>
      <c r="D3" s="7">
        <v>81.55</v>
      </c>
      <c r="E3" s="7"/>
      <c r="F3" s="224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44470</v>
      </c>
      <c r="B4" s="43" t="s">
        <v>9482</v>
      </c>
      <c r="C4" s="7">
        <v>24</v>
      </c>
      <c r="D4" s="7">
        <v>75.150000000000006</v>
      </c>
      <c r="E4" s="7"/>
      <c r="F4" s="225"/>
      <c r="G4" s="635" t="s">
        <v>9</v>
      </c>
      <c r="H4" s="636"/>
      <c r="I4" s="9">
        <f>SUM(C2:C615)</f>
        <v>120602</v>
      </c>
      <c r="J4" s="9">
        <f>D643/1.23</f>
        <v>28632.47967479677</v>
      </c>
      <c r="K4" s="9">
        <f>SUM(E2:E615)</f>
        <v>235652.65000000014</v>
      </c>
    </row>
    <row r="5" spans="1:11" x14ac:dyDescent="0.25">
      <c r="A5" s="6">
        <v>44470</v>
      </c>
      <c r="B5" s="43" t="s">
        <v>9483</v>
      </c>
      <c r="C5" s="7">
        <v>331</v>
      </c>
      <c r="D5" s="7"/>
      <c r="E5" s="7">
        <v>604.5</v>
      </c>
      <c r="F5" s="224"/>
      <c r="G5" s="633" t="s">
        <v>10</v>
      </c>
      <c r="H5" s="633"/>
      <c r="I5" s="9">
        <f>K4+J4</f>
        <v>264285.12967479689</v>
      </c>
      <c r="J5" s="14"/>
      <c r="K5" s="14"/>
    </row>
    <row r="6" spans="1:11" x14ac:dyDescent="0.25">
      <c r="A6" s="6">
        <v>44470</v>
      </c>
      <c r="B6" s="43" t="s">
        <v>9484</v>
      </c>
      <c r="C6" s="7">
        <v>30</v>
      </c>
      <c r="D6" s="7"/>
      <c r="E6" s="7">
        <v>68.900000000000006</v>
      </c>
      <c r="F6" s="224"/>
      <c r="G6" s="633" t="s">
        <v>11</v>
      </c>
      <c r="H6" s="633"/>
      <c r="I6" s="226">
        <f>I4/I5</f>
        <v>0.4563329013191203</v>
      </c>
      <c r="J6" s="14"/>
      <c r="K6" s="14"/>
    </row>
    <row r="7" spans="1:11" x14ac:dyDescent="0.25">
      <c r="A7" s="6">
        <v>44470</v>
      </c>
      <c r="B7" s="43" t="s">
        <v>9485</v>
      </c>
      <c r="C7" s="7">
        <v>173</v>
      </c>
      <c r="D7" s="7"/>
      <c r="E7" s="7">
        <v>315.89999999999998</v>
      </c>
      <c r="F7" s="225"/>
      <c r="G7" s="14"/>
      <c r="H7" s="14"/>
      <c r="I7" s="14"/>
      <c r="J7" s="14"/>
      <c r="K7" s="14"/>
    </row>
    <row r="8" spans="1:11" x14ac:dyDescent="0.25">
      <c r="A8" s="6">
        <v>44470</v>
      </c>
      <c r="B8" s="43" t="s">
        <v>9486</v>
      </c>
      <c r="C8" s="7">
        <v>1440</v>
      </c>
      <c r="D8" s="7"/>
      <c r="E8" s="38">
        <v>1635.2</v>
      </c>
      <c r="F8" s="224"/>
      <c r="K8" s="14"/>
    </row>
    <row r="9" spans="1:11" x14ac:dyDescent="0.25">
      <c r="A9" s="6">
        <v>44470</v>
      </c>
      <c r="B9" s="43" t="s">
        <v>9487</v>
      </c>
      <c r="C9" s="7">
        <v>10</v>
      </c>
      <c r="D9" s="7">
        <v>67.040000000000006</v>
      </c>
      <c r="E9" s="7"/>
      <c r="F9" s="224"/>
      <c r="G9" s="641"/>
      <c r="H9" s="641"/>
      <c r="I9" s="12"/>
      <c r="K9" s="14"/>
    </row>
    <row r="10" spans="1:11" x14ac:dyDescent="0.25">
      <c r="A10" s="6">
        <v>44470</v>
      </c>
      <c r="B10" s="43" t="s">
        <v>9488</v>
      </c>
      <c r="C10" s="7">
        <v>25</v>
      </c>
      <c r="D10" s="7"/>
      <c r="E10" s="7">
        <v>46.8</v>
      </c>
      <c r="F10" s="224"/>
      <c r="K10" s="14"/>
    </row>
    <row r="11" spans="1:11" x14ac:dyDescent="0.25">
      <c r="A11" s="6">
        <v>44470</v>
      </c>
      <c r="B11" s="43" t="s">
        <v>9489</v>
      </c>
      <c r="C11" s="7">
        <v>58</v>
      </c>
      <c r="D11" s="7"/>
      <c r="E11" s="7">
        <v>109.2</v>
      </c>
      <c r="F11" s="224"/>
      <c r="I11" s="227"/>
      <c r="J11" s="228"/>
      <c r="K11" s="14"/>
    </row>
    <row r="12" spans="1:11" x14ac:dyDescent="0.25">
      <c r="A12" s="6">
        <v>44470</v>
      </c>
      <c r="B12" s="43" t="s">
        <v>9490</v>
      </c>
      <c r="C12" s="7">
        <v>31</v>
      </c>
      <c r="D12" s="7"/>
      <c r="E12" s="7">
        <v>73</v>
      </c>
      <c r="F12" s="224"/>
      <c r="G12" s="14"/>
      <c r="H12" s="14"/>
      <c r="I12" s="140"/>
      <c r="J12" s="14"/>
      <c r="K12" s="14"/>
    </row>
    <row r="13" spans="1:11" x14ac:dyDescent="0.25">
      <c r="A13" s="6">
        <v>44470</v>
      </c>
      <c r="B13" s="43" t="s">
        <v>9491</v>
      </c>
      <c r="C13" s="7">
        <v>350</v>
      </c>
      <c r="D13" s="7"/>
      <c r="E13" s="7">
        <v>839.28</v>
      </c>
      <c r="F13" s="229"/>
      <c r="H13" s="14"/>
      <c r="I13" s="230"/>
      <c r="J13" s="14"/>
      <c r="K13" s="14"/>
    </row>
    <row r="14" spans="1:11" x14ac:dyDescent="0.25">
      <c r="A14" s="6">
        <v>44470</v>
      </c>
      <c r="B14" s="43" t="s">
        <v>9492</v>
      </c>
      <c r="C14" s="7">
        <v>32</v>
      </c>
      <c r="D14" s="7"/>
      <c r="E14" s="7">
        <v>65.7</v>
      </c>
      <c r="F14" s="225"/>
      <c r="H14" s="231"/>
      <c r="I14" s="140"/>
      <c r="J14" s="14"/>
      <c r="K14" s="14"/>
    </row>
    <row r="15" spans="1:11" x14ac:dyDescent="0.25">
      <c r="A15" s="6">
        <v>44470</v>
      </c>
      <c r="B15" s="43" t="s">
        <v>9493</v>
      </c>
      <c r="C15" s="7">
        <v>112</v>
      </c>
      <c r="D15" s="7"/>
      <c r="E15" s="7">
        <v>226.2</v>
      </c>
      <c r="F15" s="224"/>
      <c r="G15" s="123"/>
      <c r="H15" s="124"/>
      <c r="I15" s="125"/>
      <c r="J15" s="123"/>
      <c r="K15" s="123"/>
    </row>
    <row r="16" spans="1:11" x14ac:dyDescent="0.25">
      <c r="A16" s="6">
        <v>44470</v>
      </c>
      <c r="B16" s="43" t="s">
        <v>9494</v>
      </c>
      <c r="C16" s="7">
        <v>28</v>
      </c>
      <c r="D16" s="7">
        <v>80.44</v>
      </c>
      <c r="E16" s="7"/>
      <c r="F16" s="224"/>
      <c r="G16" s="232"/>
      <c r="H16" s="233"/>
      <c r="I16" s="211"/>
      <c r="J16" s="232"/>
      <c r="K16" s="232"/>
    </row>
    <row r="17" spans="1:11" s="233" customFormat="1" x14ac:dyDescent="0.25">
      <c r="A17" s="6">
        <v>44470</v>
      </c>
      <c r="B17" s="43" t="s">
        <v>9495</v>
      </c>
      <c r="C17" s="7">
        <v>85</v>
      </c>
      <c r="D17" s="7"/>
      <c r="E17" s="7">
        <v>175.5</v>
      </c>
      <c r="F17" s="224"/>
      <c r="G17" s="14"/>
      <c r="H17" s="231"/>
      <c r="I17" s="125"/>
      <c r="J17" s="14"/>
      <c r="K17" s="14"/>
    </row>
    <row r="18" spans="1:11" x14ac:dyDescent="0.25">
      <c r="A18" s="6">
        <v>44470</v>
      </c>
      <c r="B18" s="43" t="s">
        <v>9496</v>
      </c>
      <c r="C18" s="7">
        <v>23</v>
      </c>
      <c r="D18" s="7"/>
      <c r="E18" s="7">
        <v>53</v>
      </c>
      <c r="F18" s="225"/>
      <c r="G18" s="14"/>
      <c r="I18" s="125"/>
      <c r="J18" s="235"/>
      <c r="K18" s="14"/>
    </row>
    <row r="19" spans="1:11" x14ac:dyDescent="0.25">
      <c r="A19" s="6">
        <v>44470</v>
      </c>
      <c r="B19" s="43" t="s">
        <v>9497</v>
      </c>
      <c r="C19" s="7">
        <v>20</v>
      </c>
      <c r="D19" s="7">
        <v>47.97</v>
      </c>
      <c r="E19" s="7"/>
      <c r="F19" s="234"/>
      <c r="H19" s="231"/>
      <c r="I19" s="140"/>
    </row>
    <row r="20" spans="1:11" x14ac:dyDescent="0.25">
      <c r="A20" s="6">
        <v>44470</v>
      </c>
      <c r="B20" s="43" t="s">
        <v>9498</v>
      </c>
      <c r="C20" s="7">
        <v>16</v>
      </c>
      <c r="D20" s="7">
        <v>47.97</v>
      </c>
      <c r="E20" s="7"/>
      <c r="F20" s="234"/>
      <c r="I20" s="140"/>
    </row>
    <row r="21" spans="1:11" x14ac:dyDescent="0.25">
      <c r="A21" s="6">
        <v>44470</v>
      </c>
      <c r="B21" s="43" t="s">
        <v>9499</v>
      </c>
      <c r="C21" s="7">
        <v>50</v>
      </c>
      <c r="D21" s="7">
        <v>134.32</v>
      </c>
      <c r="E21" s="7"/>
      <c r="F21" s="234"/>
      <c r="I21" s="140"/>
    </row>
    <row r="22" spans="1:11" x14ac:dyDescent="0.25">
      <c r="A22" s="6">
        <v>44470</v>
      </c>
      <c r="B22" s="43" t="s">
        <v>9500</v>
      </c>
      <c r="C22" s="7">
        <v>70</v>
      </c>
      <c r="D22" s="7"/>
      <c r="E22" s="7">
        <v>131.6</v>
      </c>
      <c r="F22" s="224"/>
      <c r="G22" s="4"/>
      <c r="I22" s="235"/>
      <c r="J22" s="14"/>
      <c r="K22" s="14"/>
    </row>
    <row r="23" spans="1:11" x14ac:dyDescent="0.25">
      <c r="A23" s="6">
        <v>44470</v>
      </c>
      <c r="B23" s="43" t="s">
        <v>9501</v>
      </c>
      <c r="C23" s="7">
        <v>98</v>
      </c>
      <c r="D23" s="7">
        <v>225.46</v>
      </c>
      <c r="E23" s="7"/>
      <c r="F23" s="224"/>
      <c r="G23" s="4"/>
      <c r="H23" s="14"/>
      <c r="I23" s="235"/>
      <c r="J23" s="14"/>
      <c r="K23" s="14"/>
    </row>
    <row r="24" spans="1:11" x14ac:dyDescent="0.25">
      <c r="A24" s="6">
        <v>44470</v>
      </c>
      <c r="B24" s="43" t="s">
        <v>9502</v>
      </c>
      <c r="C24" s="7">
        <v>150</v>
      </c>
      <c r="D24" s="7"/>
      <c r="E24" s="7">
        <v>382.2</v>
      </c>
      <c r="F24" s="224"/>
      <c r="G24" s="4"/>
      <c r="H24" s="14"/>
      <c r="I24" s="14"/>
      <c r="J24" s="14"/>
      <c r="K24" s="14"/>
    </row>
    <row r="25" spans="1:11" x14ac:dyDescent="0.25">
      <c r="A25" s="6">
        <v>44471</v>
      </c>
      <c r="B25" s="43" t="s">
        <v>9503</v>
      </c>
      <c r="C25" s="7">
        <v>11</v>
      </c>
      <c r="D25" s="7">
        <v>47.97</v>
      </c>
      <c r="E25" s="7"/>
      <c r="F25" s="224"/>
      <c r="G25" s="4"/>
      <c r="H25" s="14"/>
      <c r="I25" s="14"/>
      <c r="J25" s="14"/>
      <c r="K25" s="14"/>
    </row>
    <row r="26" spans="1:11" x14ac:dyDescent="0.25">
      <c r="A26" s="6">
        <v>44471</v>
      </c>
      <c r="B26" s="43" t="s">
        <v>9504</v>
      </c>
      <c r="C26" s="7">
        <v>25</v>
      </c>
      <c r="D26" s="7">
        <v>67.16</v>
      </c>
      <c r="E26" s="7"/>
      <c r="F26" s="224"/>
      <c r="G26" s="4"/>
      <c r="H26" s="14"/>
      <c r="I26" s="14"/>
      <c r="J26" s="14"/>
      <c r="K26" s="14"/>
    </row>
    <row r="27" spans="1:11" x14ac:dyDescent="0.25">
      <c r="A27" s="6">
        <v>44473</v>
      </c>
      <c r="B27" s="43" t="s">
        <v>9505</v>
      </c>
      <c r="C27" s="7">
        <v>50</v>
      </c>
      <c r="D27" s="7">
        <v>108.49</v>
      </c>
      <c r="E27" s="7"/>
      <c r="F27" s="224"/>
      <c r="G27" s="196"/>
      <c r="H27" s="222"/>
      <c r="I27" s="14"/>
      <c r="J27" s="14"/>
      <c r="K27" s="14"/>
    </row>
    <row r="28" spans="1:11" x14ac:dyDescent="0.25">
      <c r="A28" s="6">
        <v>44473</v>
      </c>
      <c r="B28" s="43" t="s">
        <v>9506</v>
      </c>
      <c r="C28" s="7">
        <v>48</v>
      </c>
      <c r="D28" s="7">
        <v>144.53</v>
      </c>
      <c r="E28" s="7"/>
      <c r="F28" s="224"/>
      <c r="G28" s="4"/>
      <c r="H28" s="14"/>
      <c r="I28" s="14"/>
      <c r="J28" s="14"/>
      <c r="K28" s="14"/>
    </row>
    <row r="29" spans="1:11" x14ac:dyDescent="0.25">
      <c r="A29" s="6">
        <v>44473</v>
      </c>
      <c r="B29" s="43" t="s">
        <v>9507</v>
      </c>
      <c r="C29" s="7">
        <v>23</v>
      </c>
      <c r="D29" s="7"/>
      <c r="E29" s="7">
        <v>39</v>
      </c>
      <c r="F29" s="224"/>
      <c r="G29" s="4"/>
      <c r="H29" s="14"/>
      <c r="I29" s="14"/>
      <c r="J29" s="14"/>
      <c r="K29" s="14"/>
    </row>
    <row r="30" spans="1:11" x14ac:dyDescent="0.25">
      <c r="A30" s="6">
        <v>44473</v>
      </c>
      <c r="B30" s="43" t="s">
        <v>9508</v>
      </c>
      <c r="C30" s="7">
        <v>77</v>
      </c>
      <c r="D30" s="7"/>
      <c r="E30" s="7">
        <v>144.30000000000001</v>
      </c>
      <c r="F30" s="229"/>
      <c r="G30" s="4"/>
      <c r="H30" s="14"/>
      <c r="I30" s="14"/>
      <c r="J30" s="14"/>
      <c r="K30" s="14"/>
    </row>
    <row r="31" spans="1:11" x14ac:dyDescent="0.25">
      <c r="A31" s="6">
        <v>44473</v>
      </c>
      <c r="B31" s="118" t="s">
        <v>9509</v>
      </c>
      <c r="C31" s="7">
        <v>135</v>
      </c>
      <c r="D31" s="7"/>
      <c r="E31" s="7">
        <v>277.3</v>
      </c>
      <c r="F31" s="225"/>
      <c r="G31" s="14"/>
      <c r="H31" s="14"/>
      <c r="I31" s="14"/>
      <c r="J31" s="14"/>
      <c r="K31" s="14"/>
    </row>
    <row r="32" spans="1:11" x14ac:dyDescent="0.25">
      <c r="A32" s="6">
        <v>44473</v>
      </c>
      <c r="B32" s="43" t="s">
        <v>9510</v>
      </c>
      <c r="C32" s="7">
        <v>216</v>
      </c>
      <c r="D32" s="65"/>
      <c r="E32" s="7">
        <v>429.3</v>
      </c>
      <c r="F32" s="224"/>
      <c r="G32" s="14"/>
      <c r="H32" s="14"/>
      <c r="I32" s="14"/>
      <c r="J32" s="14"/>
      <c r="K32" s="14"/>
    </row>
    <row r="33" spans="1:11" x14ac:dyDescent="0.25">
      <c r="A33" s="6">
        <v>44473</v>
      </c>
      <c r="B33" s="43" t="s">
        <v>9511</v>
      </c>
      <c r="C33" s="7">
        <v>111</v>
      </c>
      <c r="D33" s="7">
        <v>216.97</v>
      </c>
      <c r="E33" s="7"/>
      <c r="F33" s="225"/>
      <c r="G33" s="14"/>
      <c r="H33" s="14"/>
      <c r="I33" s="14"/>
      <c r="J33" s="14"/>
      <c r="K33" s="14"/>
    </row>
    <row r="34" spans="1:11" x14ac:dyDescent="0.25">
      <c r="A34" s="6">
        <v>44473</v>
      </c>
      <c r="B34" s="43" t="s">
        <v>9512</v>
      </c>
      <c r="C34" s="7">
        <v>37</v>
      </c>
      <c r="D34" s="7"/>
      <c r="E34" s="7">
        <v>81.59</v>
      </c>
      <c r="F34" s="234"/>
      <c r="G34" s="14"/>
      <c r="H34" s="14"/>
      <c r="I34" s="14"/>
      <c r="J34" s="14"/>
      <c r="K34" s="14"/>
    </row>
    <row r="35" spans="1:11" x14ac:dyDescent="0.25">
      <c r="A35" s="6">
        <v>44473</v>
      </c>
      <c r="B35" s="43" t="s">
        <v>9513</v>
      </c>
      <c r="C35" s="7">
        <v>443</v>
      </c>
      <c r="D35" s="7"/>
      <c r="E35" s="7">
        <v>865.8</v>
      </c>
      <c r="F35" s="224"/>
      <c r="G35" s="14"/>
      <c r="H35" s="14"/>
      <c r="I35" s="14"/>
      <c r="J35" s="14"/>
      <c r="K35" s="14"/>
    </row>
    <row r="36" spans="1:11" x14ac:dyDescent="0.25">
      <c r="A36" s="6">
        <v>44473</v>
      </c>
      <c r="B36" s="43" t="s">
        <v>9514</v>
      </c>
      <c r="C36" s="7">
        <v>75</v>
      </c>
      <c r="D36" s="7">
        <v>172.69</v>
      </c>
      <c r="E36" s="7"/>
      <c r="F36" s="224"/>
      <c r="G36" s="14"/>
      <c r="H36" s="14"/>
      <c r="I36" s="14"/>
      <c r="J36" s="14"/>
      <c r="K36" s="14"/>
    </row>
    <row r="37" spans="1:11" x14ac:dyDescent="0.25">
      <c r="A37" s="6">
        <v>44473</v>
      </c>
      <c r="B37" s="43" t="s">
        <v>9515</v>
      </c>
      <c r="C37" s="7">
        <v>360</v>
      </c>
      <c r="D37" s="7"/>
      <c r="E37" s="7">
        <v>655.20000000000005</v>
      </c>
      <c r="F37" s="225"/>
      <c r="G37" s="14"/>
      <c r="H37" s="14"/>
      <c r="I37" s="14"/>
      <c r="J37" s="14"/>
      <c r="K37" s="14"/>
    </row>
    <row r="38" spans="1:11" x14ac:dyDescent="0.25">
      <c r="A38" s="6">
        <v>44473</v>
      </c>
      <c r="B38" s="43" t="s">
        <v>9516</v>
      </c>
      <c r="C38" s="7">
        <v>42</v>
      </c>
      <c r="D38" s="7"/>
      <c r="E38" s="7"/>
      <c r="F38" s="224"/>
      <c r="G38" s="14"/>
      <c r="H38" s="14"/>
      <c r="I38" s="14"/>
      <c r="J38" s="14"/>
      <c r="K38" s="14"/>
    </row>
    <row r="39" spans="1:11" x14ac:dyDescent="0.25">
      <c r="A39" s="6">
        <v>44473</v>
      </c>
      <c r="B39" s="43" t="s">
        <v>9517</v>
      </c>
      <c r="C39" s="7">
        <v>75</v>
      </c>
      <c r="D39" s="7">
        <v>151.11000000000001</v>
      </c>
      <c r="E39" s="7"/>
      <c r="F39" s="229"/>
      <c r="G39" s="14"/>
      <c r="H39" s="14"/>
      <c r="I39" s="14"/>
      <c r="J39" s="14"/>
      <c r="K39" s="14"/>
    </row>
    <row r="40" spans="1:11" x14ac:dyDescent="0.25">
      <c r="A40" s="6">
        <v>44473</v>
      </c>
      <c r="B40" s="43" t="s">
        <v>9518</v>
      </c>
      <c r="C40" s="7">
        <v>125</v>
      </c>
      <c r="D40" s="7"/>
      <c r="E40" s="7">
        <v>273</v>
      </c>
      <c r="F40" s="229"/>
      <c r="G40" s="14"/>
      <c r="H40" s="14"/>
      <c r="I40" s="14"/>
      <c r="J40" s="14"/>
      <c r="K40" s="14"/>
    </row>
    <row r="41" spans="1:11" x14ac:dyDescent="0.25">
      <c r="A41" s="6">
        <v>44473</v>
      </c>
      <c r="B41" s="118" t="s">
        <v>9519</v>
      </c>
      <c r="C41" s="7">
        <v>1688</v>
      </c>
      <c r="D41" s="7"/>
      <c r="E41" s="38">
        <v>3182.4</v>
      </c>
      <c r="F41" s="229"/>
      <c r="G41" s="14"/>
      <c r="H41" s="14"/>
      <c r="I41" s="14"/>
      <c r="J41" s="14"/>
      <c r="K41" s="14"/>
    </row>
    <row r="42" spans="1:11" x14ac:dyDescent="0.25">
      <c r="A42" s="6">
        <v>44473</v>
      </c>
      <c r="B42" s="118" t="s">
        <v>9520</v>
      </c>
      <c r="C42" s="7">
        <v>140</v>
      </c>
      <c r="D42" s="7"/>
      <c r="E42" s="7">
        <v>263.2</v>
      </c>
      <c r="F42" s="229"/>
      <c r="G42" s="14"/>
      <c r="H42" s="14"/>
      <c r="I42" s="236"/>
      <c r="J42" s="14"/>
      <c r="K42" s="14"/>
    </row>
    <row r="43" spans="1:11" x14ac:dyDescent="0.25">
      <c r="A43" s="6">
        <v>44473</v>
      </c>
      <c r="B43" s="43" t="s">
        <v>9521</v>
      </c>
      <c r="C43" s="7">
        <v>15</v>
      </c>
      <c r="D43" s="7"/>
      <c r="E43" s="7">
        <v>47</v>
      </c>
      <c r="F43" s="225"/>
      <c r="G43" s="14"/>
      <c r="H43" s="14"/>
      <c r="I43" s="14"/>
      <c r="J43" s="14"/>
      <c r="K43" s="14"/>
    </row>
    <row r="44" spans="1:11" x14ac:dyDescent="0.25">
      <c r="A44" s="6">
        <v>44473</v>
      </c>
      <c r="B44" s="43" t="s">
        <v>9522</v>
      </c>
      <c r="C44" s="7">
        <v>80</v>
      </c>
      <c r="D44" s="7"/>
      <c r="E44" s="7">
        <v>163.80000000000001</v>
      </c>
      <c r="F44" s="234"/>
      <c r="G44" s="14"/>
      <c r="H44" s="14"/>
      <c r="I44" s="14"/>
      <c r="J44" s="14"/>
      <c r="K44" s="14"/>
    </row>
    <row r="45" spans="1:11" x14ac:dyDescent="0.25">
      <c r="A45" s="6">
        <v>44473</v>
      </c>
      <c r="B45" s="43" t="s">
        <v>9523</v>
      </c>
      <c r="C45" s="7">
        <v>375</v>
      </c>
      <c r="D45" s="38">
        <v>1007.37</v>
      </c>
      <c r="E45" s="7"/>
      <c r="F45" s="234"/>
      <c r="G45" s="14"/>
      <c r="H45" s="14"/>
      <c r="I45" s="14"/>
      <c r="J45" s="14"/>
      <c r="K45" s="14"/>
    </row>
    <row r="46" spans="1:11" x14ac:dyDescent="0.25">
      <c r="A46" s="6">
        <v>44473</v>
      </c>
      <c r="B46" s="43" t="s">
        <v>9524</v>
      </c>
      <c r="C46" s="7">
        <v>378</v>
      </c>
      <c r="D46" s="7"/>
      <c r="E46" s="7">
        <v>756.6</v>
      </c>
      <c r="F46" s="234"/>
      <c r="G46" s="14"/>
      <c r="H46" s="14"/>
      <c r="I46" s="14"/>
      <c r="J46" s="14"/>
      <c r="K46" s="14"/>
    </row>
    <row r="47" spans="1:11" x14ac:dyDescent="0.25">
      <c r="A47" s="6">
        <v>44473</v>
      </c>
      <c r="B47" s="43" t="s">
        <v>9525</v>
      </c>
      <c r="C47" s="7">
        <v>143</v>
      </c>
      <c r="D47" s="7"/>
      <c r="E47" s="7">
        <v>296.39999999999998</v>
      </c>
      <c r="F47" s="234"/>
      <c r="G47" s="14"/>
      <c r="H47" s="14"/>
      <c r="I47" s="14"/>
      <c r="J47" s="14"/>
      <c r="K47" s="14"/>
    </row>
    <row r="48" spans="1:11" x14ac:dyDescent="0.25">
      <c r="A48" s="6">
        <v>44473</v>
      </c>
      <c r="B48" s="43" t="s">
        <v>9526</v>
      </c>
      <c r="C48" s="7">
        <v>22</v>
      </c>
      <c r="D48" s="111">
        <v>47.97</v>
      </c>
      <c r="E48" s="7"/>
      <c r="F48" s="224"/>
      <c r="H48" s="14"/>
      <c r="I48" s="14"/>
      <c r="J48" s="14"/>
      <c r="K48" s="14"/>
    </row>
    <row r="49" spans="1:11" x14ac:dyDescent="0.25">
      <c r="A49" s="20">
        <v>44473</v>
      </c>
      <c r="B49" s="118" t="s">
        <v>9529</v>
      </c>
      <c r="C49" s="21">
        <v>230</v>
      </c>
      <c r="D49" s="60">
        <v>1178.57</v>
      </c>
      <c r="E49" s="21"/>
      <c r="F49" s="151"/>
      <c r="H49" s="14"/>
      <c r="I49" s="14"/>
      <c r="J49" s="14"/>
      <c r="K49" s="14"/>
    </row>
    <row r="50" spans="1:11" x14ac:dyDescent="0.25">
      <c r="A50" s="20">
        <v>44473</v>
      </c>
      <c r="B50" s="118" t="s">
        <v>9530</v>
      </c>
      <c r="C50" s="21">
        <v>180</v>
      </c>
      <c r="D50" s="21"/>
      <c r="E50" s="21">
        <v>331.5</v>
      </c>
      <c r="F50" s="151"/>
      <c r="H50" s="14"/>
      <c r="I50" s="14"/>
      <c r="J50" s="14"/>
      <c r="K50" s="14"/>
    </row>
    <row r="51" spans="1:11" x14ac:dyDescent="0.25">
      <c r="A51" s="20">
        <v>44473</v>
      </c>
      <c r="B51" s="118" t="s">
        <v>9531</v>
      </c>
      <c r="C51" s="21">
        <v>80</v>
      </c>
      <c r="D51" s="21">
        <v>234.62</v>
      </c>
      <c r="E51" s="21"/>
      <c r="F51" s="151"/>
      <c r="H51" s="14"/>
      <c r="I51" s="14"/>
      <c r="J51" s="14"/>
      <c r="K51" s="14"/>
    </row>
    <row r="52" spans="1:11" x14ac:dyDescent="0.25">
      <c r="A52" s="20">
        <v>44473</v>
      </c>
      <c r="B52" s="118" t="s">
        <v>9532</v>
      </c>
      <c r="C52" s="21">
        <v>25</v>
      </c>
      <c r="D52" s="21">
        <v>67.16</v>
      </c>
      <c r="E52" s="21"/>
      <c r="F52" s="151"/>
      <c r="H52" s="14"/>
      <c r="I52" s="14"/>
      <c r="J52" s="14"/>
      <c r="K52" s="14"/>
    </row>
    <row r="53" spans="1:11" ht="25.5" x14ac:dyDescent="0.25">
      <c r="A53" s="20">
        <v>44473</v>
      </c>
      <c r="B53" s="118" t="s">
        <v>9533</v>
      </c>
      <c r="C53" s="21">
        <v>90</v>
      </c>
      <c r="D53" s="21" t="s">
        <v>9534</v>
      </c>
      <c r="E53" s="21"/>
      <c r="F53" s="21" t="s">
        <v>9535</v>
      </c>
      <c r="H53" s="14"/>
      <c r="I53" s="14"/>
      <c r="J53" s="14"/>
      <c r="K53" s="14"/>
    </row>
    <row r="54" spans="1:11" x14ac:dyDescent="0.25">
      <c r="A54" s="20">
        <v>44474</v>
      </c>
      <c r="B54" s="118" t="s">
        <v>9536</v>
      </c>
      <c r="C54" s="21">
        <v>86</v>
      </c>
      <c r="D54" s="21"/>
      <c r="E54" s="21">
        <v>206.8</v>
      </c>
      <c r="F54" s="151"/>
      <c r="H54" s="14"/>
      <c r="I54" s="14"/>
      <c r="J54" s="14"/>
      <c r="K54" s="14"/>
    </row>
    <row r="55" spans="1:11" x14ac:dyDescent="0.25">
      <c r="A55" s="20">
        <v>44474</v>
      </c>
      <c r="B55" s="118" t="s">
        <v>9537</v>
      </c>
      <c r="C55" s="21">
        <v>217</v>
      </c>
      <c r="D55" s="21">
        <v>787.21</v>
      </c>
      <c r="E55" s="21"/>
      <c r="F55" s="151"/>
      <c r="H55" s="14"/>
      <c r="I55" s="14"/>
      <c r="J55" s="14"/>
      <c r="K55" s="14"/>
    </row>
    <row r="56" spans="1:11" x14ac:dyDescent="0.25">
      <c r="A56" s="20">
        <v>44474</v>
      </c>
      <c r="B56" s="118" t="s">
        <v>9538</v>
      </c>
      <c r="C56" s="21">
        <v>26</v>
      </c>
      <c r="D56" s="21">
        <v>80.930000000000007</v>
      </c>
      <c r="E56" s="21"/>
      <c r="F56" s="151"/>
      <c r="G56" s="23" t="s">
        <v>9541</v>
      </c>
      <c r="H56" s="14"/>
      <c r="I56" s="14"/>
      <c r="J56" s="14"/>
      <c r="K56" s="14"/>
    </row>
    <row r="57" spans="1:11" x14ac:dyDescent="0.25">
      <c r="A57" s="20">
        <v>44474</v>
      </c>
      <c r="B57" s="118" t="s">
        <v>9539</v>
      </c>
      <c r="C57" s="21"/>
      <c r="D57" s="21"/>
      <c r="E57" s="21" t="s">
        <v>9540</v>
      </c>
      <c r="F57" s="151"/>
      <c r="H57" s="14"/>
      <c r="I57" s="14"/>
      <c r="J57" s="14"/>
      <c r="K57" s="14"/>
    </row>
    <row r="58" spans="1:11" x14ac:dyDescent="0.25">
      <c r="A58" s="20">
        <v>44474</v>
      </c>
      <c r="B58" s="118" t="s">
        <v>9542</v>
      </c>
      <c r="C58" s="21">
        <v>67</v>
      </c>
      <c r="D58" s="21"/>
      <c r="E58" s="21">
        <v>124.8</v>
      </c>
      <c r="F58" s="151"/>
      <c r="H58" s="14"/>
      <c r="I58" s="14"/>
      <c r="J58" s="14"/>
      <c r="K58" s="14"/>
    </row>
    <row r="59" spans="1:11" x14ac:dyDescent="0.25">
      <c r="A59" s="20">
        <v>44474</v>
      </c>
      <c r="B59" s="118" t="s">
        <v>9543</v>
      </c>
      <c r="C59" s="21">
        <v>10</v>
      </c>
      <c r="D59" s="21"/>
      <c r="E59" s="21">
        <v>71</v>
      </c>
      <c r="F59" s="151"/>
      <c r="H59" s="14"/>
      <c r="I59" s="14"/>
      <c r="J59" s="14"/>
      <c r="K59" s="14"/>
    </row>
    <row r="60" spans="1:11" x14ac:dyDescent="0.25">
      <c r="A60" s="20">
        <v>44474</v>
      </c>
      <c r="B60" s="118" t="s">
        <v>9544</v>
      </c>
      <c r="C60" s="21">
        <v>66</v>
      </c>
      <c r="D60" s="21">
        <v>163.1</v>
      </c>
      <c r="E60" s="21"/>
      <c r="F60" s="151"/>
      <c r="H60" s="14"/>
      <c r="I60" s="14"/>
      <c r="J60" s="14"/>
      <c r="K60" s="14"/>
    </row>
    <row r="61" spans="1:11" x14ac:dyDescent="0.25">
      <c r="A61" s="20">
        <v>44474</v>
      </c>
      <c r="B61" s="118" t="s">
        <v>9545</v>
      </c>
      <c r="C61" s="21">
        <v>486</v>
      </c>
      <c r="D61" s="21"/>
      <c r="E61" s="60">
        <v>1073.0999999999999</v>
      </c>
      <c r="F61" s="151"/>
      <c r="H61" s="14"/>
      <c r="I61" s="14"/>
      <c r="J61" s="14"/>
      <c r="K61" s="14"/>
    </row>
    <row r="62" spans="1:11" ht="25.5" x14ac:dyDescent="0.25">
      <c r="A62" s="20">
        <v>44474</v>
      </c>
      <c r="B62" s="118" t="s">
        <v>9546</v>
      </c>
      <c r="C62" s="21">
        <v>25</v>
      </c>
      <c r="D62" s="21"/>
      <c r="E62" s="21">
        <v>65.8</v>
      </c>
      <c r="F62" s="21" t="s">
        <v>9547</v>
      </c>
      <c r="H62" s="14"/>
      <c r="I62" s="14"/>
      <c r="J62" s="14"/>
      <c r="K62" s="14"/>
    </row>
    <row r="63" spans="1:11" x14ac:dyDescent="0.25">
      <c r="A63" s="20">
        <v>44474</v>
      </c>
      <c r="B63" s="118" t="s">
        <v>9548</v>
      </c>
      <c r="C63" s="21">
        <v>11</v>
      </c>
      <c r="D63" s="21"/>
      <c r="E63" s="21">
        <v>47</v>
      </c>
      <c r="F63" s="151"/>
      <c r="H63" s="14"/>
      <c r="I63" s="14"/>
      <c r="J63" s="14"/>
      <c r="K63" s="14"/>
    </row>
    <row r="64" spans="1:11" x14ac:dyDescent="0.25">
      <c r="A64" s="20">
        <v>44474</v>
      </c>
      <c r="B64" s="118" t="s">
        <v>9549</v>
      </c>
      <c r="C64" s="21">
        <v>40</v>
      </c>
      <c r="D64" s="21">
        <v>105.53</v>
      </c>
      <c r="E64" s="21"/>
      <c r="F64" s="151"/>
      <c r="H64" s="14"/>
      <c r="I64" s="14"/>
      <c r="J64" s="14"/>
      <c r="K64" s="14"/>
    </row>
    <row r="65" spans="1:11" x14ac:dyDescent="0.25">
      <c r="A65" s="20">
        <v>44474</v>
      </c>
      <c r="B65" s="118" t="s">
        <v>9550</v>
      </c>
      <c r="C65" s="21">
        <v>71</v>
      </c>
      <c r="D65" s="21"/>
      <c r="E65" s="21">
        <v>142</v>
      </c>
      <c r="F65" s="151"/>
      <c r="H65" s="14"/>
      <c r="I65" s="14"/>
      <c r="J65" s="14"/>
      <c r="K65" s="14"/>
    </row>
    <row r="66" spans="1:11" x14ac:dyDescent="0.25">
      <c r="A66" s="20">
        <v>44474</v>
      </c>
      <c r="B66" s="118" t="s">
        <v>9551</v>
      </c>
      <c r="C66" s="21">
        <v>37</v>
      </c>
      <c r="D66" s="21">
        <v>72.319999999999993</v>
      </c>
      <c r="E66" s="21"/>
      <c r="F66" s="151"/>
      <c r="H66" s="14"/>
      <c r="I66" s="14"/>
      <c r="J66" s="14"/>
      <c r="K66" s="14"/>
    </row>
    <row r="67" spans="1:11" x14ac:dyDescent="0.25">
      <c r="A67" s="20">
        <v>44474</v>
      </c>
      <c r="B67" s="118" t="s">
        <v>9552</v>
      </c>
      <c r="C67" s="21">
        <v>34</v>
      </c>
      <c r="D67" s="21"/>
      <c r="E67" s="21">
        <v>98.7</v>
      </c>
      <c r="F67" s="151"/>
      <c r="H67" s="14"/>
      <c r="I67" s="14"/>
      <c r="J67" s="14"/>
      <c r="K67" s="14"/>
    </row>
    <row r="68" spans="1:11" x14ac:dyDescent="0.25">
      <c r="A68" s="20">
        <v>44474</v>
      </c>
      <c r="B68" s="118" t="s">
        <v>9553</v>
      </c>
      <c r="C68" s="21">
        <v>560</v>
      </c>
      <c r="D68" s="21"/>
      <c r="E68" s="60">
        <v>1177.02</v>
      </c>
      <c r="F68" s="151"/>
      <c r="H68" s="14"/>
      <c r="I68" s="14"/>
      <c r="J68" s="14"/>
      <c r="K68" s="14"/>
    </row>
    <row r="69" spans="1:11" x14ac:dyDescent="0.25">
      <c r="A69" s="20">
        <v>44474</v>
      </c>
      <c r="B69" s="118" t="s">
        <v>9554</v>
      </c>
      <c r="C69" s="21">
        <v>353</v>
      </c>
      <c r="D69" s="21">
        <v>907.62</v>
      </c>
      <c r="E69" s="21"/>
      <c r="F69" s="151"/>
      <c r="H69" s="14"/>
      <c r="I69" s="14"/>
      <c r="J69" s="14"/>
      <c r="K69" s="14"/>
    </row>
    <row r="70" spans="1:11" x14ac:dyDescent="0.25">
      <c r="A70" s="20">
        <v>44475</v>
      </c>
      <c r="B70" s="118" t="s">
        <v>9555</v>
      </c>
      <c r="C70" s="21">
        <v>391</v>
      </c>
      <c r="D70" s="21"/>
      <c r="E70" s="21">
        <v>698.1</v>
      </c>
      <c r="F70" s="151"/>
      <c r="H70" s="14"/>
      <c r="I70" s="14"/>
      <c r="J70" s="14"/>
      <c r="K70" s="14"/>
    </row>
    <row r="71" spans="1:11" x14ac:dyDescent="0.25">
      <c r="A71" s="20">
        <v>44475</v>
      </c>
      <c r="B71" s="118" t="s">
        <v>9556</v>
      </c>
      <c r="C71" s="21">
        <v>81</v>
      </c>
      <c r="D71" s="21"/>
      <c r="E71" s="21">
        <v>144.4</v>
      </c>
      <c r="F71" s="151"/>
      <c r="H71" s="14"/>
      <c r="I71" s="14"/>
      <c r="J71" s="14"/>
      <c r="K71" s="14"/>
    </row>
    <row r="72" spans="1:11" x14ac:dyDescent="0.25">
      <c r="A72" s="20">
        <v>44475</v>
      </c>
      <c r="B72" s="118" t="s">
        <v>9557</v>
      </c>
      <c r="C72" s="21">
        <v>132</v>
      </c>
      <c r="D72" s="21"/>
      <c r="E72" s="21">
        <v>319.60000000000002</v>
      </c>
      <c r="F72" s="151"/>
      <c r="H72" s="14"/>
      <c r="I72" s="14"/>
      <c r="J72" s="14"/>
      <c r="K72" s="14"/>
    </row>
    <row r="73" spans="1:11" x14ac:dyDescent="0.25">
      <c r="A73" s="20">
        <v>44475</v>
      </c>
      <c r="B73" s="118" t="s">
        <v>9558</v>
      </c>
      <c r="C73" s="21">
        <v>496</v>
      </c>
      <c r="D73" s="21"/>
      <c r="E73" s="21">
        <v>978.14</v>
      </c>
      <c r="F73" s="151"/>
      <c r="H73" s="14"/>
      <c r="I73" s="14"/>
      <c r="J73" s="14"/>
      <c r="K73" s="14"/>
    </row>
    <row r="74" spans="1:11" x14ac:dyDescent="0.25">
      <c r="A74" s="20">
        <v>44475</v>
      </c>
      <c r="B74" s="118" t="s">
        <v>9559</v>
      </c>
      <c r="C74" s="21">
        <v>63</v>
      </c>
      <c r="D74" s="21"/>
      <c r="E74" s="21">
        <v>124.8</v>
      </c>
      <c r="F74" s="151"/>
      <c r="H74" s="14"/>
      <c r="I74" s="14"/>
      <c r="J74" s="14"/>
      <c r="K74" s="14"/>
    </row>
    <row r="75" spans="1:11" x14ac:dyDescent="0.25">
      <c r="A75" s="20">
        <v>44475</v>
      </c>
      <c r="B75" s="118" t="s">
        <v>9560</v>
      </c>
      <c r="C75" s="21">
        <v>125</v>
      </c>
      <c r="D75" s="21"/>
      <c r="E75" s="21">
        <v>300.8</v>
      </c>
      <c r="F75" s="151"/>
      <c r="H75" s="14"/>
      <c r="I75" s="14"/>
      <c r="J75" s="14"/>
      <c r="K75" s="14"/>
    </row>
    <row r="76" spans="1:11" x14ac:dyDescent="0.25">
      <c r="A76" s="20">
        <v>44475</v>
      </c>
      <c r="B76" s="118" t="s">
        <v>9561</v>
      </c>
      <c r="C76" s="21">
        <v>110</v>
      </c>
      <c r="D76" s="21"/>
      <c r="E76" s="21">
        <v>218.4</v>
      </c>
      <c r="F76" s="151"/>
      <c r="H76" s="14"/>
      <c r="I76" s="14"/>
      <c r="J76" s="14"/>
      <c r="K76" s="14"/>
    </row>
    <row r="77" spans="1:11" x14ac:dyDescent="0.25">
      <c r="A77" s="20">
        <v>44475</v>
      </c>
      <c r="B77" s="118" t="s">
        <v>9562</v>
      </c>
      <c r="C77" s="21">
        <v>1242</v>
      </c>
      <c r="D77" s="21"/>
      <c r="E77" s="60">
        <v>2918.7</v>
      </c>
      <c r="F77" s="151"/>
      <c r="H77" s="14"/>
      <c r="I77" s="14"/>
      <c r="J77" s="14"/>
      <c r="K77" s="14"/>
    </row>
    <row r="78" spans="1:11" x14ac:dyDescent="0.25">
      <c r="A78" s="20">
        <v>44475</v>
      </c>
      <c r="B78" s="118" t="s">
        <v>9563</v>
      </c>
      <c r="C78" s="21">
        <v>124</v>
      </c>
      <c r="D78" s="21"/>
      <c r="E78" s="21">
        <v>237.9</v>
      </c>
      <c r="F78" s="151"/>
      <c r="H78" s="14"/>
      <c r="I78" s="14"/>
      <c r="J78" s="14"/>
      <c r="K78" s="14"/>
    </row>
    <row r="79" spans="1:11" x14ac:dyDescent="0.25">
      <c r="A79" s="20">
        <v>44475</v>
      </c>
      <c r="B79" s="118" t="s">
        <v>9564</v>
      </c>
      <c r="C79" s="21">
        <v>270</v>
      </c>
      <c r="D79" s="21"/>
      <c r="E79" s="21">
        <v>561.15</v>
      </c>
      <c r="F79" s="151"/>
      <c r="H79" s="14"/>
      <c r="I79" s="14"/>
      <c r="J79" s="14"/>
      <c r="K79" s="14"/>
    </row>
    <row r="80" spans="1:11" x14ac:dyDescent="0.25">
      <c r="A80" s="20">
        <v>44475</v>
      </c>
      <c r="B80" s="118" t="s">
        <v>9565</v>
      </c>
      <c r="C80" s="21">
        <v>156</v>
      </c>
      <c r="D80" s="21"/>
      <c r="E80" s="21">
        <v>284.7</v>
      </c>
      <c r="F80" s="151"/>
      <c r="H80" s="14"/>
      <c r="I80" s="14"/>
      <c r="J80" s="14"/>
      <c r="K80" s="14"/>
    </row>
    <row r="81" spans="1:11" x14ac:dyDescent="0.25">
      <c r="A81" s="20">
        <v>44475</v>
      </c>
      <c r="B81" s="118" t="s">
        <v>9566</v>
      </c>
      <c r="C81" s="21">
        <v>70</v>
      </c>
      <c r="D81" s="21"/>
      <c r="E81" s="21">
        <v>334</v>
      </c>
      <c r="F81" s="151"/>
      <c r="H81" s="14"/>
      <c r="I81" s="14"/>
      <c r="J81" s="14"/>
      <c r="K81" s="14"/>
    </row>
    <row r="82" spans="1:11" x14ac:dyDescent="0.25">
      <c r="A82" s="20">
        <v>44475</v>
      </c>
      <c r="B82" s="118" t="s">
        <v>9567</v>
      </c>
      <c r="C82" s="21">
        <v>349</v>
      </c>
      <c r="D82" s="21"/>
      <c r="E82" s="60">
        <v>1031.42</v>
      </c>
      <c r="F82" s="151"/>
      <c r="H82" s="14"/>
      <c r="I82" s="14"/>
      <c r="J82" s="14"/>
      <c r="K82" s="14"/>
    </row>
    <row r="83" spans="1:11" x14ac:dyDescent="0.25">
      <c r="A83" s="20">
        <v>44475</v>
      </c>
      <c r="B83" s="118" t="s">
        <v>9568</v>
      </c>
      <c r="C83" s="21">
        <v>62</v>
      </c>
      <c r="D83" s="21"/>
      <c r="E83" s="21">
        <v>332</v>
      </c>
      <c r="F83" s="151"/>
      <c r="H83" s="14"/>
      <c r="I83" s="14"/>
      <c r="J83" s="14"/>
      <c r="K83" s="14"/>
    </row>
    <row r="84" spans="1:11" x14ac:dyDescent="0.25">
      <c r="A84" s="20">
        <v>44475</v>
      </c>
      <c r="B84" s="118" t="s">
        <v>9569</v>
      </c>
      <c r="C84" s="21">
        <v>35</v>
      </c>
      <c r="D84" s="21"/>
      <c r="E84" s="21">
        <v>50.4</v>
      </c>
      <c r="F84" s="151"/>
      <c r="H84" s="14"/>
      <c r="I84" s="14"/>
      <c r="J84" s="14"/>
      <c r="K84" s="14"/>
    </row>
    <row r="85" spans="1:11" x14ac:dyDescent="0.25">
      <c r="A85" s="20">
        <v>44475</v>
      </c>
      <c r="B85" s="118" t="s">
        <v>9570</v>
      </c>
      <c r="C85" s="21">
        <v>18</v>
      </c>
      <c r="D85" s="21">
        <v>47.97</v>
      </c>
      <c r="E85" s="21"/>
      <c r="F85" s="151"/>
      <c r="H85" s="14"/>
      <c r="I85" s="14"/>
      <c r="J85" s="14"/>
      <c r="K85" s="14"/>
    </row>
    <row r="86" spans="1:11" x14ac:dyDescent="0.25">
      <c r="A86" s="20">
        <v>44475</v>
      </c>
      <c r="B86" s="118" t="s">
        <v>9571</v>
      </c>
      <c r="C86" s="21">
        <v>117</v>
      </c>
      <c r="D86" s="21"/>
      <c r="E86" s="21">
        <v>218.4</v>
      </c>
      <c r="F86" s="151"/>
      <c r="H86" s="14"/>
      <c r="I86" s="14"/>
      <c r="J86" s="14"/>
      <c r="K86" s="14"/>
    </row>
    <row r="87" spans="1:11" x14ac:dyDescent="0.25">
      <c r="A87" s="20">
        <v>44475</v>
      </c>
      <c r="B87" s="118" t="s">
        <v>9572</v>
      </c>
      <c r="C87" s="21">
        <v>702</v>
      </c>
      <c r="D87" s="21"/>
      <c r="E87" s="60">
        <v>1411.61</v>
      </c>
      <c r="F87" s="151"/>
      <c r="H87" s="14"/>
      <c r="I87" s="14"/>
      <c r="J87" s="14"/>
      <c r="K87" s="14"/>
    </row>
    <row r="88" spans="1:11" x14ac:dyDescent="0.25">
      <c r="A88" s="20">
        <v>44475</v>
      </c>
      <c r="B88" s="118" t="s">
        <v>9573</v>
      </c>
      <c r="C88" s="21">
        <v>120</v>
      </c>
      <c r="D88" s="21"/>
      <c r="E88" s="21">
        <v>241.8</v>
      </c>
      <c r="F88" s="151"/>
      <c r="H88" s="14"/>
      <c r="I88" s="14"/>
      <c r="J88" s="14"/>
      <c r="K88" s="14"/>
    </row>
    <row r="89" spans="1:11" x14ac:dyDescent="0.25">
      <c r="A89" s="20">
        <v>44475</v>
      </c>
      <c r="B89" s="118" t="s">
        <v>9574</v>
      </c>
      <c r="C89" s="21">
        <v>572</v>
      </c>
      <c r="D89" s="21"/>
      <c r="E89" s="60">
        <v>1177.5999999999999</v>
      </c>
      <c r="F89" s="151"/>
      <c r="H89" s="14"/>
      <c r="I89" s="14"/>
      <c r="J89" s="14"/>
      <c r="K89" s="14"/>
    </row>
    <row r="90" spans="1:11" x14ac:dyDescent="0.25">
      <c r="A90" s="20">
        <v>44475</v>
      </c>
      <c r="B90" s="118" t="s">
        <v>9575</v>
      </c>
      <c r="C90" s="21">
        <v>135</v>
      </c>
      <c r="D90" s="21"/>
      <c r="E90" s="21">
        <v>306.60000000000002</v>
      </c>
      <c r="F90" s="151"/>
      <c r="H90" s="14"/>
      <c r="I90" s="14"/>
      <c r="J90" s="14"/>
      <c r="K90" s="14"/>
    </row>
    <row r="91" spans="1:11" x14ac:dyDescent="0.25">
      <c r="A91" s="20">
        <v>44475</v>
      </c>
      <c r="B91" s="118" t="s">
        <v>9576</v>
      </c>
      <c r="C91" s="21">
        <v>95</v>
      </c>
      <c r="D91" s="21"/>
      <c r="E91" s="21">
        <v>183.3</v>
      </c>
      <c r="F91" s="151"/>
      <c r="H91" s="237"/>
      <c r="I91" s="14"/>
      <c r="J91" s="14"/>
      <c r="K91" s="14"/>
    </row>
    <row r="92" spans="1:11" x14ac:dyDescent="0.25">
      <c r="A92" s="20">
        <v>44475</v>
      </c>
      <c r="B92" s="118" t="s">
        <v>9577</v>
      </c>
      <c r="C92" s="21">
        <v>115</v>
      </c>
      <c r="D92" s="21"/>
      <c r="E92" s="21">
        <v>249.6</v>
      </c>
      <c r="F92" s="151"/>
      <c r="H92" s="14"/>
      <c r="I92" s="14"/>
      <c r="J92" s="14"/>
      <c r="K92" s="14"/>
    </row>
    <row r="93" spans="1:11" x14ac:dyDescent="0.25">
      <c r="A93" s="20">
        <v>44475</v>
      </c>
      <c r="B93" s="43" t="s">
        <v>9578</v>
      </c>
      <c r="C93" s="21">
        <v>100</v>
      </c>
      <c r="D93" s="21">
        <v>182.53</v>
      </c>
      <c r="E93" s="21"/>
      <c r="F93" s="151"/>
      <c r="H93" s="14"/>
      <c r="I93" s="14"/>
      <c r="J93" s="14"/>
      <c r="K93" s="14"/>
    </row>
    <row r="94" spans="1:11" x14ac:dyDescent="0.25">
      <c r="A94" s="20">
        <v>44475</v>
      </c>
      <c r="B94" s="118" t="s">
        <v>9579</v>
      </c>
      <c r="C94" s="21">
        <v>10</v>
      </c>
      <c r="D94" s="21">
        <v>47.97</v>
      </c>
      <c r="E94" s="21"/>
      <c r="F94" s="151"/>
      <c r="H94" s="14"/>
      <c r="I94" s="14"/>
      <c r="J94" s="14"/>
      <c r="K94" s="14"/>
    </row>
    <row r="95" spans="1:11" x14ac:dyDescent="0.25">
      <c r="A95" s="20">
        <v>44475</v>
      </c>
      <c r="B95" s="118" t="s">
        <v>9580</v>
      </c>
      <c r="C95" s="21">
        <v>25</v>
      </c>
      <c r="D95" s="21">
        <v>61.97</v>
      </c>
      <c r="E95" s="21"/>
      <c r="F95" s="151"/>
      <c r="H95" s="14"/>
      <c r="I95" s="14"/>
      <c r="J95" s="14"/>
      <c r="K95" s="14"/>
    </row>
    <row r="96" spans="1:11" x14ac:dyDescent="0.25">
      <c r="A96" s="20">
        <v>44475</v>
      </c>
      <c r="B96" s="118" t="s">
        <v>9581</v>
      </c>
      <c r="C96" s="21">
        <v>50</v>
      </c>
      <c r="D96" s="21">
        <v>161.87</v>
      </c>
      <c r="E96" s="21"/>
      <c r="F96" s="151"/>
      <c r="H96" s="14"/>
      <c r="I96" s="14"/>
      <c r="J96" s="14"/>
      <c r="K96" s="14"/>
    </row>
    <row r="97" spans="1:11" x14ac:dyDescent="0.25">
      <c r="A97" s="20">
        <v>44476</v>
      </c>
      <c r="B97" s="43" t="s">
        <v>9582</v>
      </c>
      <c r="C97" s="21">
        <v>136</v>
      </c>
      <c r="D97" s="21">
        <v>307.01</v>
      </c>
      <c r="E97" s="21"/>
      <c r="F97" s="151"/>
      <c r="H97" s="123"/>
      <c r="I97" s="123"/>
      <c r="J97" s="123"/>
      <c r="K97" s="123"/>
    </row>
    <row r="98" spans="1:11" x14ac:dyDescent="0.25">
      <c r="A98" s="20">
        <v>44476</v>
      </c>
      <c r="B98" s="118" t="s">
        <v>9583</v>
      </c>
      <c r="C98" s="21">
        <v>45</v>
      </c>
      <c r="D98" s="21">
        <v>108.49</v>
      </c>
      <c r="E98" s="21"/>
      <c r="F98" s="151"/>
      <c r="H98" s="14"/>
      <c r="I98" s="14"/>
      <c r="J98" s="14"/>
      <c r="K98" s="14"/>
    </row>
    <row r="99" spans="1:11" x14ac:dyDescent="0.25">
      <c r="A99" s="20">
        <v>44476</v>
      </c>
      <c r="B99" s="118" t="s">
        <v>9584</v>
      </c>
      <c r="C99" s="21">
        <v>42</v>
      </c>
      <c r="D99" s="21">
        <v>105.53</v>
      </c>
      <c r="E99" s="21"/>
      <c r="F99" s="151"/>
      <c r="H99" s="14"/>
      <c r="I99" s="14"/>
      <c r="J99" s="14"/>
      <c r="K99" s="14"/>
    </row>
    <row r="100" spans="1:11" x14ac:dyDescent="0.25">
      <c r="A100" s="20">
        <v>44476</v>
      </c>
      <c r="B100" s="118" t="s">
        <v>9585</v>
      </c>
      <c r="C100" s="21">
        <v>50</v>
      </c>
      <c r="D100" s="21">
        <v>134.32</v>
      </c>
      <c r="E100" s="21"/>
      <c r="F100" s="151"/>
      <c r="H100" s="14"/>
      <c r="I100" s="14"/>
      <c r="J100" s="14"/>
      <c r="K100" s="14"/>
    </row>
    <row r="101" spans="1:11" x14ac:dyDescent="0.25">
      <c r="A101" s="83">
        <v>44476</v>
      </c>
      <c r="B101" s="94" t="s">
        <v>9586</v>
      </c>
      <c r="C101" s="67">
        <v>335</v>
      </c>
      <c r="D101" s="67"/>
      <c r="E101" s="67">
        <v>620.1</v>
      </c>
      <c r="F101" s="151"/>
      <c r="G101" s="14"/>
      <c r="H101" s="14"/>
      <c r="I101" s="14"/>
      <c r="J101" s="14"/>
      <c r="K101" s="14"/>
    </row>
    <row r="102" spans="1:11" x14ac:dyDescent="0.25">
      <c r="A102" s="83">
        <v>44476</v>
      </c>
      <c r="B102" s="118" t="s">
        <v>9587</v>
      </c>
      <c r="C102" s="21">
        <v>116</v>
      </c>
      <c r="D102" s="21"/>
      <c r="E102" s="21">
        <v>282</v>
      </c>
      <c r="F102" s="225"/>
      <c r="G102" s="14"/>
      <c r="H102" s="14"/>
      <c r="I102" s="14"/>
      <c r="J102" s="14"/>
      <c r="K102" s="14"/>
    </row>
    <row r="103" spans="1:11" x14ac:dyDescent="0.25">
      <c r="A103" s="83">
        <v>44476</v>
      </c>
      <c r="B103" s="118" t="s">
        <v>9588</v>
      </c>
      <c r="C103" s="21">
        <v>238</v>
      </c>
      <c r="D103" s="21"/>
      <c r="E103" s="21">
        <v>372</v>
      </c>
      <c r="F103" s="234" t="s">
        <v>9660</v>
      </c>
      <c r="G103" s="14"/>
      <c r="H103" s="14"/>
      <c r="I103" s="14"/>
      <c r="J103" s="14"/>
      <c r="K103" s="14"/>
    </row>
    <row r="104" spans="1:11" x14ac:dyDescent="0.25">
      <c r="A104" s="83">
        <v>44476</v>
      </c>
      <c r="B104" s="118" t="s">
        <v>9589</v>
      </c>
      <c r="C104" s="21">
        <v>52</v>
      </c>
      <c r="D104" s="21">
        <v>194.4</v>
      </c>
      <c r="E104" s="21"/>
      <c r="F104" s="224"/>
      <c r="G104" s="14"/>
      <c r="H104" s="14"/>
      <c r="I104" s="14"/>
      <c r="J104" s="14"/>
      <c r="K104" s="14"/>
    </row>
    <row r="105" spans="1:11" x14ac:dyDescent="0.25">
      <c r="A105" s="83">
        <v>44476</v>
      </c>
      <c r="B105" s="118" t="s">
        <v>9590</v>
      </c>
      <c r="C105" s="21">
        <v>96</v>
      </c>
      <c r="D105" s="21"/>
      <c r="E105" s="21">
        <v>263.3</v>
      </c>
      <c r="F105" s="229"/>
      <c r="G105" s="14"/>
      <c r="H105" s="14"/>
      <c r="I105" s="14"/>
      <c r="J105" s="14"/>
      <c r="K105" s="14"/>
    </row>
    <row r="106" spans="1:11" x14ac:dyDescent="0.25">
      <c r="A106" s="83">
        <v>44476</v>
      </c>
      <c r="B106" s="118" t="s">
        <v>9591</v>
      </c>
      <c r="C106" s="21">
        <v>12</v>
      </c>
      <c r="D106" s="21">
        <v>67.040000000000006</v>
      </c>
      <c r="E106" s="21"/>
      <c r="F106" s="224"/>
    </row>
    <row r="107" spans="1:11" x14ac:dyDescent="0.25">
      <c r="A107" s="83">
        <v>44476</v>
      </c>
      <c r="B107" s="118" t="s">
        <v>9592</v>
      </c>
      <c r="C107" s="21" t="s">
        <v>9659</v>
      </c>
      <c r="D107" s="21"/>
      <c r="E107" s="60">
        <v>2960.3</v>
      </c>
      <c r="F107" s="225"/>
      <c r="G107" s="14"/>
      <c r="H107" s="14"/>
      <c r="I107" s="14"/>
      <c r="J107" s="14"/>
      <c r="K107" s="14"/>
    </row>
    <row r="108" spans="1:11" x14ac:dyDescent="0.25">
      <c r="A108" s="83">
        <v>44476</v>
      </c>
      <c r="B108" s="118" t="s">
        <v>9593</v>
      </c>
      <c r="C108" s="21">
        <v>25</v>
      </c>
      <c r="D108" s="21">
        <v>80.44</v>
      </c>
      <c r="E108" s="21"/>
      <c r="F108" s="224"/>
      <c r="G108" s="14"/>
      <c r="H108" s="14"/>
      <c r="I108" s="14"/>
      <c r="J108" s="14"/>
      <c r="K108" s="14"/>
    </row>
    <row r="109" spans="1:11" x14ac:dyDescent="0.25">
      <c r="A109" s="83">
        <v>44476</v>
      </c>
      <c r="B109" s="118" t="s">
        <v>9594</v>
      </c>
      <c r="C109" s="21">
        <v>20</v>
      </c>
      <c r="D109" s="21"/>
      <c r="E109" s="21">
        <v>109.2</v>
      </c>
      <c r="F109" s="229"/>
      <c r="G109" s="222"/>
      <c r="H109" s="14"/>
      <c r="I109" s="14"/>
      <c r="J109" s="14"/>
      <c r="K109" s="14"/>
    </row>
    <row r="110" spans="1:11" x14ac:dyDescent="0.25">
      <c r="A110" s="83">
        <v>44476</v>
      </c>
      <c r="B110" s="118" t="s">
        <v>9595</v>
      </c>
      <c r="C110" s="21">
        <v>41</v>
      </c>
      <c r="D110" s="21"/>
      <c r="E110" s="21">
        <v>78</v>
      </c>
      <c r="F110" s="238"/>
      <c r="G110" s="14"/>
      <c r="H110" s="14"/>
      <c r="I110" s="14"/>
      <c r="J110" s="14"/>
      <c r="K110" s="14"/>
    </row>
    <row r="111" spans="1:11" x14ac:dyDescent="0.25">
      <c r="A111" s="83">
        <v>44476</v>
      </c>
      <c r="B111" s="118" t="s">
        <v>9596</v>
      </c>
      <c r="C111" s="21">
        <v>372</v>
      </c>
      <c r="D111" s="21">
        <v>1239.07</v>
      </c>
      <c r="E111" s="60"/>
      <c r="F111" s="23" t="s">
        <v>9661</v>
      </c>
      <c r="G111" s="14"/>
      <c r="H111" s="14"/>
      <c r="I111" s="14"/>
      <c r="J111" s="14"/>
      <c r="K111" s="14"/>
    </row>
    <row r="112" spans="1:11" x14ac:dyDescent="0.25">
      <c r="A112" s="83">
        <v>44476</v>
      </c>
      <c r="B112" s="118" t="s">
        <v>9597</v>
      </c>
      <c r="C112" s="21">
        <v>1390</v>
      </c>
      <c r="D112" s="21"/>
      <c r="E112" s="60">
        <v>2983.89</v>
      </c>
      <c r="F112" s="23"/>
      <c r="G112" s="14"/>
      <c r="H112" s="14"/>
      <c r="I112" s="14"/>
      <c r="J112" s="14"/>
      <c r="K112" s="14"/>
    </row>
    <row r="113" spans="1:11" x14ac:dyDescent="0.25">
      <c r="A113" s="83">
        <v>44476</v>
      </c>
      <c r="B113" s="118" t="s">
        <v>9598</v>
      </c>
      <c r="C113" s="21">
        <v>30</v>
      </c>
      <c r="D113" s="21">
        <v>80.930000000000007</v>
      </c>
      <c r="E113" s="21"/>
      <c r="F113" s="23"/>
      <c r="G113" s="14"/>
      <c r="H113" s="14"/>
      <c r="I113" s="14"/>
      <c r="J113" s="14"/>
      <c r="K113" s="14"/>
    </row>
    <row r="114" spans="1:11" x14ac:dyDescent="0.25">
      <c r="A114" s="83">
        <v>44476</v>
      </c>
      <c r="B114" s="118" t="s">
        <v>9599</v>
      </c>
      <c r="C114" s="21">
        <v>220</v>
      </c>
      <c r="D114" s="21"/>
      <c r="E114" s="21">
        <v>456.3</v>
      </c>
      <c r="F114" s="23"/>
      <c r="G114" s="14"/>
      <c r="H114" s="14"/>
      <c r="I114" s="14"/>
      <c r="J114" s="14"/>
      <c r="K114" s="14"/>
    </row>
    <row r="115" spans="1:11" x14ac:dyDescent="0.25">
      <c r="A115" s="83">
        <v>44476</v>
      </c>
      <c r="B115" s="118" t="s">
        <v>9600</v>
      </c>
      <c r="C115" s="21">
        <v>95</v>
      </c>
      <c r="D115" s="21"/>
      <c r="E115" s="21">
        <v>195.3</v>
      </c>
      <c r="F115" s="23"/>
      <c r="G115" s="14"/>
      <c r="H115" s="14"/>
      <c r="I115" s="14"/>
      <c r="J115" s="14"/>
      <c r="K115" s="14"/>
    </row>
    <row r="116" spans="1:11" x14ac:dyDescent="0.25">
      <c r="A116" s="83">
        <v>44476</v>
      </c>
      <c r="B116" s="118" t="s">
        <v>9601</v>
      </c>
      <c r="C116" s="21">
        <v>19</v>
      </c>
      <c r="D116" s="21">
        <v>52.77</v>
      </c>
      <c r="E116" s="21"/>
      <c r="F116" s="23"/>
      <c r="G116" s="14"/>
      <c r="H116" s="14"/>
      <c r="I116" s="14"/>
      <c r="J116" s="14"/>
      <c r="K116" s="14"/>
    </row>
    <row r="117" spans="1:11" x14ac:dyDescent="0.25">
      <c r="A117" s="83">
        <v>44476</v>
      </c>
      <c r="B117" s="118" t="s">
        <v>9602</v>
      </c>
      <c r="C117" s="21">
        <v>30</v>
      </c>
      <c r="D117" s="21">
        <v>61.38</v>
      </c>
      <c r="E117" s="21"/>
      <c r="F117" s="23"/>
      <c r="G117" s="14"/>
      <c r="H117" s="14"/>
      <c r="I117" s="14"/>
      <c r="J117" s="14"/>
      <c r="K117" s="14"/>
    </row>
    <row r="118" spans="1:11" x14ac:dyDescent="0.25">
      <c r="A118" s="83">
        <v>44477</v>
      </c>
      <c r="B118" s="118" t="s">
        <v>9604</v>
      </c>
      <c r="C118" s="21">
        <v>85</v>
      </c>
      <c r="D118" s="21"/>
      <c r="E118" s="21">
        <v>163.80000000000001</v>
      </c>
      <c r="F118" s="23"/>
      <c r="G118" s="14"/>
      <c r="H118" s="14"/>
      <c r="I118" s="14"/>
      <c r="J118" s="14"/>
      <c r="K118" s="14"/>
    </row>
    <row r="119" spans="1:11" x14ac:dyDescent="0.25">
      <c r="A119" s="83">
        <v>44477</v>
      </c>
      <c r="B119" s="118" t="s">
        <v>9605</v>
      </c>
      <c r="C119" s="21">
        <v>453</v>
      </c>
      <c r="D119" s="21"/>
      <c r="E119" s="60">
        <v>1040.3499999999999</v>
      </c>
      <c r="F119" s="23"/>
      <c r="G119" s="14"/>
      <c r="H119" s="14"/>
      <c r="I119" s="14"/>
      <c r="J119" s="14"/>
      <c r="K119" s="14"/>
    </row>
    <row r="120" spans="1:11" x14ac:dyDescent="0.25">
      <c r="A120" s="83">
        <v>44477</v>
      </c>
      <c r="B120" s="118" t="s">
        <v>9606</v>
      </c>
      <c r="C120" s="21">
        <v>36</v>
      </c>
      <c r="D120" s="21"/>
      <c r="E120" s="21">
        <v>86</v>
      </c>
      <c r="F120" s="23"/>
      <c r="G120" s="14"/>
      <c r="H120" s="14"/>
      <c r="I120" s="14"/>
      <c r="J120" s="14"/>
      <c r="K120" s="14"/>
    </row>
    <row r="121" spans="1:11" x14ac:dyDescent="0.25">
      <c r="A121" s="83">
        <v>44477</v>
      </c>
      <c r="B121" s="118" t="s">
        <v>9607</v>
      </c>
      <c r="C121" s="21">
        <v>54</v>
      </c>
      <c r="D121" s="21"/>
      <c r="E121" s="21">
        <v>111.8</v>
      </c>
      <c r="F121" s="23"/>
      <c r="G121" s="14"/>
      <c r="H121" s="14"/>
      <c r="I121" s="14"/>
      <c r="J121" s="14"/>
      <c r="K121" s="14"/>
    </row>
    <row r="122" spans="1:11" x14ac:dyDescent="0.25">
      <c r="A122" s="83">
        <v>44477</v>
      </c>
      <c r="B122" s="118" t="s">
        <v>9608</v>
      </c>
      <c r="C122" s="21">
        <v>205</v>
      </c>
      <c r="D122" s="60"/>
      <c r="E122" s="21">
        <v>405.6</v>
      </c>
      <c r="F122" s="23"/>
      <c r="G122" s="14"/>
      <c r="H122" s="14"/>
      <c r="I122" s="14"/>
      <c r="J122" s="14"/>
      <c r="K122" s="14"/>
    </row>
    <row r="123" spans="1:11" x14ac:dyDescent="0.25">
      <c r="A123" s="83">
        <v>44477</v>
      </c>
      <c r="B123" s="118" t="s">
        <v>9609</v>
      </c>
      <c r="C123" s="21">
        <v>48</v>
      </c>
      <c r="D123" s="21"/>
      <c r="E123" s="21">
        <v>117.6</v>
      </c>
      <c r="F123" s="23"/>
      <c r="G123" s="14"/>
      <c r="H123" s="14"/>
      <c r="I123" s="14"/>
      <c r="J123" s="14"/>
      <c r="K123" s="14"/>
    </row>
    <row r="124" spans="1:11" x14ac:dyDescent="0.25">
      <c r="A124" s="83">
        <v>44477</v>
      </c>
      <c r="B124" s="118" t="s">
        <v>9611</v>
      </c>
      <c r="C124" s="21">
        <v>34</v>
      </c>
      <c r="D124" s="21">
        <v>64.290000000000006</v>
      </c>
      <c r="E124" s="21"/>
      <c r="F124" s="23"/>
      <c r="G124" s="14"/>
      <c r="H124" s="14"/>
      <c r="I124" s="14"/>
      <c r="J124" s="14"/>
      <c r="K124" s="14"/>
    </row>
    <row r="125" spans="1:11" x14ac:dyDescent="0.25">
      <c r="A125" s="83">
        <v>44477</v>
      </c>
      <c r="B125" s="118" t="s">
        <v>9612</v>
      </c>
      <c r="C125" s="21">
        <v>72</v>
      </c>
      <c r="D125" s="21"/>
      <c r="E125" s="21">
        <v>163.80000000000001</v>
      </c>
      <c r="F125" s="23"/>
      <c r="G125" s="14"/>
      <c r="H125" s="14"/>
      <c r="I125" s="14"/>
      <c r="J125" s="14"/>
      <c r="K125" s="14"/>
    </row>
    <row r="126" spans="1:11" x14ac:dyDescent="0.25">
      <c r="A126" s="83">
        <v>44477</v>
      </c>
      <c r="B126" s="118" t="s">
        <v>9613</v>
      </c>
      <c r="C126" s="21">
        <v>37</v>
      </c>
      <c r="D126" s="21">
        <v>72.319999999999993</v>
      </c>
      <c r="E126" s="21"/>
      <c r="F126" s="23"/>
      <c r="G126" s="14"/>
      <c r="H126" s="14"/>
      <c r="I126" s="14"/>
      <c r="J126" s="14"/>
      <c r="K126" s="14"/>
    </row>
    <row r="127" spans="1:11" x14ac:dyDescent="0.25">
      <c r="A127" s="83">
        <v>44477</v>
      </c>
      <c r="B127" s="118" t="s">
        <v>9614</v>
      </c>
      <c r="C127" s="21">
        <v>719</v>
      </c>
      <c r="D127" s="21"/>
      <c r="E127" s="60">
        <v>2045.74</v>
      </c>
      <c r="F127" s="23"/>
      <c r="G127" s="14"/>
      <c r="H127" s="14"/>
      <c r="I127" s="14"/>
      <c r="J127" s="14"/>
      <c r="K127" s="14"/>
    </row>
    <row r="128" spans="1:11" x14ac:dyDescent="0.25">
      <c r="A128" s="83">
        <v>44477</v>
      </c>
      <c r="B128" s="118" t="s">
        <v>9615</v>
      </c>
      <c r="C128" s="21">
        <v>25</v>
      </c>
      <c r="D128" s="21">
        <v>67.16</v>
      </c>
      <c r="E128" s="21"/>
      <c r="F128" s="23"/>
      <c r="G128" s="14"/>
      <c r="H128" s="14"/>
      <c r="I128" s="14"/>
      <c r="J128" s="14"/>
      <c r="K128" s="14"/>
    </row>
    <row r="129" spans="1:11" x14ac:dyDescent="0.25">
      <c r="A129" s="83">
        <v>44477</v>
      </c>
      <c r="B129" s="118" t="s">
        <v>9616</v>
      </c>
      <c r="C129" s="21">
        <v>40</v>
      </c>
      <c r="D129" s="21">
        <v>119.93</v>
      </c>
      <c r="E129" s="21"/>
      <c r="F129" s="23"/>
      <c r="G129" s="14"/>
      <c r="H129" s="14"/>
      <c r="I129" s="14"/>
      <c r="J129" s="14"/>
      <c r="K129" s="14"/>
    </row>
    <row r="130" spans="1:11" x14ac:dyDescent="0.25">
      <c r="A130" s="83">
        <v>44477</v>
      </c>
      <c r="B130" s="118" t="s">
        <v>9617</v>
      </c>
      <c r="C130" s="21">
        <v>630</v>
      </c>
      <c r="D130" s="60"/>
      <c r="E130" s="60">
        <v>1009.47</v>
      </c>
      <c r="F130" s="23"/>
      <c r="G130" s="14"/>
      <c r="H130" s="14"/>
      <c r="I130" s="14"/>
      <c r="J130" s="14"/>
      <c r="K130" s="14"/>
    </row>
    <row r="131" spans="1:11" x14ac:dyDescent="0.25">
      <c r="A131" s="83">
        <v>44477</v>
      </c>
      <c r="B131" s="118" t="s">
        <v>9618</v>
      </c>
      <c r="C131" s="21">
        <v>887</v>
      </c>
      <c r="D131" s="21"/>
      <c r="E131" s="60">
        <v>1902.4</v>
      </c>
      <c r="F131" s="23"/>
      <c r="G131" s="14"/>
      <c r="H131" s="14"/>
      <c r="I131" s="14"/>
      <c r="J131" s="14"/>
      <c r="K131" s="14"/>
    </row>
    <row r="132" spans="1:11" x14ac:dyDescent="0.25">
      <c r="A132" s="83">
        <v>44477</v>
      </c>
      <c r="B132" s="118" t="s">
        <v>9619</v>
      </c>
      <c r="C132" s="21">
        <v>140</v>
      </c>
      <c r="D132" s="21"/>
      <c r="E132" s="21">
        <v>108.24</v>
      </c>
      <c r="F132" s="23"/>
      <c r="G132" s="14"/>
      <c r="H132" s="14"/>
      <c r="I132" s="14"/>
      <c r="J132" s="14"/>
      <c r="K132" s="14"/>
    </row>
    <row r="133" spans="1:11" x14ac:dyDescent="0.25">
      <c r="A133" s="83">
        <v>44477</v>
      </c>
      <c r="B133" s="118" t="s">
        <v>9620</v>
      </c>
      <c r="C133" s="21">
        <v>25</v>
      </c>
      <c r="D133" s="21"/>
      <c r="E133" s="21">
        <v>47</v>
      </c>
      <c r="F133" s="23"/>
      <c r="G133" s="14"/>
      <c r="H133" s="14"/>
      <c r="I133" s="14"/>
      <c r="J133" s="14"/>
      <c r="K133" s="14"/>
    </row>
    <row r="134" spans="1:11" x14ac:dyDescent="0.25">
      <c r="A134" s="83">
        <v>44477</v>
      </c>
      <c r="B134" s="118" t="s">
        <v>9621</v>
      </c>
      <c r="C134" s="21">
        <v>202</v>
      </c>
      <c r="D134" s="21"/>
      <c r="E134" s="60">
        <v>1086.3499999999999</v>
      </c>
      <c r="F134" s="23"/>
      <c r="G134" s="14"/>
      <c r="H134" s="14"/>
      <c r="I134" s="14"/>
      <c r="J134" s="14"/>
      <c r="K134" s="14"/>
    </row>
    <row r="135" spans="1:11" x14ac:dyDescent="0.25">
      <c r="A135" s="83">
        <v>44477</v>
      </c>
      <c r="B135" s="118" t="s">
        <v>9622</v>
      </c>
      <c r="C135" s="21">
        <v>975</v>
      </c>
      <c r="D135" s="21"/>
      <c r="E135" s="60">
        <v>2595.15</v>
      </c>
      <c r="F135" s="23"/>
      <c r="G135" s="14"/>
      <c r="H135" s="14"/>
      <c r="I135" s="14"/>
      <c r="J135" s="14"/>
      <c r="K135" s="14"/>
    </row>
    <row r="136" spans="1:11" x14ac:dyDescent="0.25">
      <c r="A136" s="83">
        <v>44477</v>
      </c>
      <c r="B136" s="118" t="s">
        <v>9623</v>
      </c>
      <c r="C136" s="21">
        <v>320</v>
      </c>
      <c r="D136" s="21"/>
      <c r="E136" s="21">
        <v>335.8</v>
      </c>
      <c r="F136" s="23"/>
      <c r="H136" s="14"/>
      <c r="I136" s="14"/>
      <c r="J136" s="14"/>
      <c r="K136" s="14"/>
    </row>
    <row r="137" spans="1:11" x14ac:dyDescent="0.25">
      <c r="A137" s="83">
        <v>44477</v>
      </c>
      <c r="B137" s="118" t="s">
        <v>9624</v>
      </c>
      <c r="C137" s="21">
        <v>120</v>
      </c>
      <c r="D137" s="21">
        <v>297.41000000000003</v>
      </c>
      <c r="E137" s="21"/>
      <c r="F137" s="23"/>
      <c r="G137" s="14"/>
      <c r="H137" s="14"/>
      <c r="I137" s="14"/>
      <c r="J137" s="14"/>
      <c r="K137" s="14"/>
    </row>
    <row r="138" spans="1:11" x14ac:dyDescent="0.25">
      <c r="A138" s="83">
        <v>44477</v>
      </c>
      <c r="B138" s="118" t="s">
        <v>9625</v>
      </c>
      <c r="C138" s="21">
        <v>20</v>
      </c>
      <c r="D138" s="21"/>
      <c r="E138" s="21">
        <v>86</v>
      </c>
      <c r="F138" s="23"/>
      <c r="G138" s="14"/>
      <c r="H138" s="14"/>
      <c r="I138" s="14"/>
      <c r="J138" s="14"/>
      <c r="K138" s="14"/>
    </row>
    <row r="139" spans="1:11" x14ac:dyDescent="0.25">
      <c r="A139" s="83">
        <v>44477</v>
      </c>
      <c r="B139" s="118" t="s">
        <v>9626</v>
      </c>
      <c r="C139" s="21">
        <v>95</v>
      </c>
      <c r="D139" s="21"/>
      <c r="E139" s="21">
        <v>193.6</v>
      </c>
      <c r="F139" s="23"/>
      <c r="G139" s="14"/>
      <c r="H139" s="14"/>
      <c r="I139" s="14"/>
      <c r="J139" s="14"/>
      <c r="K139" s="14"/>
    </row>
    <row r="140" spans="1:11" x14ac:dyDescent="0.25">
      <c r="A140" s="83">
        <v>44477</v>
      </c>
      <c r="B140" s="118" t="s">
        <v>9627</v>
      </c>
      <c r="C140" s="21">
        <v>68</v>
      </c>
      <c r="D140" s="21"/>
      <c r="E140" s="21">
        <v>164.5</v>
      </c>
      <c r="F140" s="23"/>
      <c r="G140" s="14"/>
      <c r="H140" s="14"/>
      <c r="I140" s="14"/>
      <c r="J140" s="14"/>
      <c r="K140" s="14"/>
    </row>
    <row r="141" spans="1:11" x14ac:dyDescent="0.25">
      <c r="A141" s="83">
        <v>44480</v>
      </c>
      <c r="B141" s="118" t="s">
        <v>9628</v>
      </c>
      <c r="C141" s="21">
        <v>144</v>
      </c>
      <c r="D141" s="21">
        <v>563.09</v>
      </c>
      <c r="E141" s="21"/>
      <c r="F141" s="23"/>
      <c r="G141" s="14"/>
      <c r="H141" s="14"/>
      <c r="I141" s="14"/>
      <c r="J141" s="14"/>
      <c r="K141" s="14"/>
    </row>
    <row r="142" spans="1:11" x14ac:dyDescent="0.25">
      <c r="A142" s="83">
        <v>44480</v>
      </c>
      <c r="B142" s="118" t="s">
        <v>9629</v>
      </c>
      <c r="C142" s="21">
        <v>197</v>
      </c>
      <c r="D142" s="21">
        <v>474.04</v>
      </c>
      <c r="E142" s="21"/>
      <c r="F142" s="23"/>
      <c r="G142" s="14"/>
      <c r="H142" s="14"/>
      <c r="I142" s="14"/>
      <c r="J142" s="14"/>
      <c r="K142" s="14"/>
    </row>
    <row r="143" spans="1:11" x14ac:dyDescent="0.25">
      <c r="A143" s="83">
        <v>44480</v>
      </c>
      <c r="B143" s="118" t="s">
        <v>9630</v>
      </c>
      <c r="C143" s="21">
        <v>60</v>
      </c>
      <c r="D143" s="21">
        <v>134.32</v>
      </c>
      <c r="E143" s="21"/>
      <c r="F143" s="23"/>
      <c r="G143" s="14"/>
      <c r="H143" s="14"/>
      <c r="I143" s="14"/>
      <c r="J143" s="14"/>
      <c r="K143" s="14"/>
    </row>
    <row r="144" spans="1:11" x14ac:dyDescent="0.25">
      <c r="A144" s="83">
        <v>44480</v>
      </c>
      <c r="B144" s="118" t="s">
        <v>9631</v>
      </c>
      <c r="C144" s="21">
        <v>694</v>
      </c>
      <c r="D144" s="21"/>
      <c r="E144" s="60">
        <v>1623.8</v>
      </c>
      <c r="F144" s="63"/>
      <c r="G144" s="14"/>
      <c r="H144" s="14"/>
      <c r="I144" s="14"/>
      <c r="J144" s="14"/>
      <c r="K144" s="14"/>
    </row>
    <row r="145" spans="1:11" x14ac:dyDescent="0.25">
      <c r="A145" s="83">
        <v>44480</v>
      </c>
      <c r="B145" s="118" t="s">
        <v>9632</v>
      </c>
      <c r="C145" s="21">
        <v>176</v>
      </c>
      <c r="D145" s="21"/>
      <c r="E145" s="21">
        <v>351</v>
      </c>
      <c r="F145" s="23"/>
      <c r="G145" s="14"/>
      <c r="H145" s="14"/>
      <c r="I145" s="14"/>
      <c r="J145" s="14"/>
      <c r="K145" s="14"/>
    </row>
    <row r="146" spans="1:11" x14ac:dyDescent="0.25">
      <c r="A146" s="83">
        <v>44480</v>
      </c>
      <c r="B146" s="43" t="s">
        <v>9633</v>
      </c>
      <c r="C146" s="21">
        <v>914</v>
      </c>
      <c r="D146" s="21"/>
      <c r="E146" s="60">
        <v>1968.6</v>
      </c>
      <c r="F146" s="23"/>
      <c r="G146" s="14"/>
      <c r="H146" s="14"/>
      <c r="I146" s="14"/>
      <c r="J146" s="14"/>
      <c r="K146" s="14"/>
    </row>
    <row r="147" spans="1:11" x14ac:dyDescent="0.25">
      <c r="A147" s="83">
        <v>44480</v>
      </c>
      <c r="B147" s="118" t="s">
        <v>9634</v>
      </c>
      <c r="C147" s="21">
        <v>1196</v>
      </c>
      <c r="D147" s="21"/>
      <c r="E147" s="60">
        <v>3026.8</v>
      </c>
      <c r="F147" s="23"/>
      <c r="G147" s="14"/>
      <c r="H147" s="14"/>
      <c r="I147" s="14"/>
      <c r="J147" s="14"/>
      <c r="K147" s="14"/>
    </row>
    <row r="148" spans="1:11" x14ac:dyDescent="0.25">
      <c r="A148" s="83">
        <v>44480</v>
      </c>
      <c r="B148" s="118" t="s">
        <v>9635</v>
      </c>
      <c r="C148" s="21">
        <v>29</v>
      </c>
      <c r="D148" s="21"/>
      <c r="E148" s="21">
        <v>46.8</v>
      </c>
      <c r="F148" s="23"/>
      <c r="G148" s="14"/>
      <c r="H148" s="14"/>
      <c r="I148" s="14"/>
      <c r="J148" s="14"/>
      <c r="K148" s="14"/>
    </row>
    <row r="149" spans="1:11" x14ac:dyDescent="0.25">
      <c r="A149" s="83">
        <v>44480</v>
      </c>
      <c r="B149" s="118" t="s">
        <v>9636</v>
      </c>
      <c r="C149" s="21">
        <v>54</v>
      </c>
      <c r="D149" s="21"/>
      <c r="E149" s="21">
        <v>109.2</v>
      </c>
      <c r="F149" s="23"/>
      <c r="G149" s="14"/>
      <c r="H149" s="14"/>
      <c r="I149" s="14"/>
      <c r="J149" s="14"/>
      <c r="K149" s="14"/>
    </row>
    <row r="150" spans="1:11" x14ac:dyDescent="0.25">
      <c r="A150" s="83">
        <v>44480</v>
      </c>
      <c r="B150" s="118" t="s">
        <v>9637</v>
      </c>
      <c r="C150" s="21">
        <v>40</v>
      </c>
      <c r="D150" s="21"/>
      <c r="E150" s="21">
        <v>86</v>
      </c>
      <c r="F150" s="23"/>
      <c r="G150" s="14"/>
      <c r="H150" s="14"/>
      <c r="I150" s="14"/>
      <c r="J150" s="14"/>
      <c r="K150" s="14"/>
    </row>
    <row r="151" spans="1:11" x14ac:dyDescent="0.25">
      <c r="A151" s="83">
        <v>44480</v>
      </c>
      <c r="B151" s="118" t="s">
        <v>9638</v>
      </c>
      <c r="C151" s="21">
        <v>15</v>
      </c>
      <c r="D151" s="21"/>
      <c r="E151" s="21">
        <v>47</v>
      </c>
      <c r="F151" s="23"/>
      <c r="G151" s="14"/>
      <c r="H151" s="14"/>
      <c r="I151" s="14"/>
      <c r="J151" s="14"/>
      <c r="K151" s="14"/>
    </row>
    <row r="152" spans="1:11" x14ac:dyDescent="0.25">
      <c r="A152" s="83">
        <v>44480</v>
      </c>
      <c r="B152" s="118" t="s">
        <v>9639</v>
      </c>
      <c r="C152" s="21">
        <v>610</v>
      </c>
      <c r="D152" s="21"/>
      <c r="E152" s="60">
        <v>1126.32</v>
      </c>
      <c r="F152" s="23"/>
      <c r="G152" s="14"/>
      <c r="H152" s="14"/>
      <c r="I152" s="14"/>
      <c r="J152" s="14"/>
      <c r="K152" s="14"/>
    </row>
    <row r="153" spans="1:11" x14ac:dyDescent="0.25">
      <c r="A153" s="83">
        <v>44480</v>
      </c>
      <c r="B153" s="118" t="s">
        <v>9640</v>
      </c>
      <c r="C153" s="21">
        <v>299</v>
      </c>
      <c r="D153" s="21"/>
      <c r="E153" s="21">
        <v>407.1</v>
      </c>
      <c r="F153" s="23"/>
      <c r="G153" s="14"/>
      <c r="H153" s="14"/>
      <c r="I153" s="14"/>
      <c r="J153" s="14"/>
      <c r="K153" s="14"/>
    </row>
    <row r="154" spans="1:11" x14ac:dyDescent="0.25">
      <c r="A154" s="83">
        <v>44480</v>
      </c>
      <c r="B154" s="118" t="s">
        <v>9641</v>
      </c>
      <c r="C154" s="21">
        <v>270</v>
      </c>
      <c r="D154" s="21"/>
      <c r="E154" s="21">
        <v>679</v>
      </c>
      <c r="F154" s="23"/>
      <c r="G154" s="14"/>
      <c r="H154" s="14"/>
      <c r="I154" s="14"/>
      <c r="J154" s="14"/>
      <c r="K154" s="14"/>
    </row>
    <row r="155" spans="1:11" x14ac:dyDescent="0.25">
      <c r="A155" s="83">
        <v>44480</v>
      </c>
      <c r="B155" s="118" t="s">
        <v>9642</v>
      </c>
      <c r="C155" s="21">
        <v>29</v>
      </c>
      <c r="D155" s="21"/>
      <c r="E155" s="21">
        <v>50.7</v>
      </c>
      <c r="F155" s="23"/>
      <c r="G155" s="14"/>
      <c r="H155" s="14"/>
      <c r="I155" s="14"/>
      <c r="J155" s="14"/>
      <c r="K155" s="14"/>
    </row>
    <row r="156" spans="1:11" x14ac:dyDescent="0.25">
      <c r="A156" s="83">
        <v>44480</v>
      </c>
      <c r="B156" s="118" t="s">
        <v>9643</v>
      </c>
      <c r="C156" s="21">
        <v>100</v>
      </c>
      <c r="D156" s="21"/>
      <c r="E156" s="21">
        <v>197.4</v>
      </c>
      <c r="F156" s="23"/>
      <c r="G156" s="14"/>
      <c r="H156" s="14"/>
      <c r="I156" s="14"/>
      <c r="J156" s="14"/>
      <c r="K156" s="14"/>
    </row>
    <row r="157" spans="1:11" x14ac:dyDescent="0.25">
      <c r="A157" s="83">
        <v>44480</v>
      </c>
      <c r="B157" s="118" t="s">
        <v>9644</v>
      </c>
      <c r="C157" s="21">
        <v>142</v>
      </c>
      <c r="D157" s="21"/>
      <c r="E157" s="21">
        <v>284.7</v>
      </c>
      <c r="F157" s="23"/>
      <c r="G157" s="14"/>
      <c r="H157" s="14"/>
      <c r="I157" s="14"/>
      <c r="J157" s="14"/>
      <c r="K157" s="14"/>
    </row>
    <row r="158" spans="1:11" x14ac:dyDescent="0.25">
      <c r="A158" s="83">
        <v>44480</v>
      </c>
      <c r="B158" s="118" t="s">
        <v>9645</v>
      </c>
      <c r="C158" s="21">
        <v>290</v>
      </c>
      <c r="D158" s="21"/>
      <c r="E158" s="21">
        <v>581.1</v>
      </c>
      <c r="F158" s="23"/>
      <c r="G158" s="14"/>
      <c r="H158" s="14"/>
      <c r="I158" s="14"/>
      <c r="J158" s="14"/>
      <c r="K158" s="14"/>
    </row>
    <row r="159" spans="1:11" x14ac:dyDescent="0.25">
      <c r="A159" s="83">
        <v>44480</v>
      </c>
      <c r="B159" s="118" t="s">
        <v>9646</v>
      </c>
      <c r="C159" s="21">
        <v>157</v>
      </c>
      <c r="D159" s="21"/>
      <c r="E159" s="21">
        <v>307.5</v>
      </c>
      <c r="F159" s="23"/>
      <c r="G159" s="14"/>
      <c r="H159" s="14"/>
      <c r="I159" s="14"/>
      <c r="J159" s="14"/>
      <c r="K159" s="14"/>
    </row>
    <row r="160" spans="1:11" x14ac:dyDescent="0.25">
      <c r="A160" s="83">
        <v>44480</v>
      </c>
      <c r="B160" s="118" t="s">
        <v>9647</v>
      </c>
      <c r="C160" s="21">
        <v>45</v>
      </c>
      <c r="D160" s="21">
        <v>80.930000000000007</v>
      </c>
      <c r="E160" s="21"/>
      <c r="F160" s="23"/>
      <c r="G160" s="14"/>
      <c r="H160" s="14"/>
      <c r="I160" s="14"/>
      <c r="J160" s="14"/>
      <c r="K160" s="14"/>
    </row>
    <row r="161" spans="1:11" x14ac:dyDescent="0.25">
      <c r="A161" s="83">
        <v>44480</v>
      </c>
      <c r="B161" s="118" t="s">
        <v>9648</v>
      </c>
      <c r="C161" s="21">
        <v>8</v>
      </c>
      <c r="D161" s="21"/>
      <c r="E161" s="21">
        <v>47</v>
      </c>
      <c r="F161" s="23"/>
      <c r="G161" s="14"/>
      <c r="H161" s="14"/>
      <c r="I161" s="14"/>
      <c r="J161" s="14"/>
      <c r="K161" s="14"/>
    </row>
    <row r="162" spans="1:11" x14ac:dyDescent="0.25">
      <c r="A162" s="83">
        <v>44480</v>
      </c>
      <c r="B162" s="118" t="s">
        <v>9649</v>
      </c>
      <c r="C162" s="21">
        <v>139</v>
      </c>
      <c r="D162" s="21"/>
      <c r="E162" s="21">
        <v>295.61</v>
      </c>
      <c r="F162" s="23"/>
      <c r="G162" s="14"/>
      <c r="H162" s="14"/>
      <c r="I162" s="14"/>
      <c r="J162" s="14"/>
      <c r="K162" s="14"/>
    </row>
    <row r="163" spans="1:11" x14ac:dyDescent="0.25">
      <c r="A163" s="83">
        <v>44480</v>
      </c>
      <c r="B163" s="118" t="s">
        <v>9650</v>
      </c>
      <c r="C163" s="21">
        <v>14</v>
      </c>
      <c r="D163" s="21">
        <v>47.97</v>
      </c>
      <c r="E163" s="21"/>
      <c r="F163" s="23"/>
      <c r="G163" s="14"/>
      <c r="H163" s="14"/>
      <c r="I163" s="14"/>
      <c r="J163" s="14"/>
      <c r="K163" s="14"/>
    </row>
    <row r="164" spans="1:11" x14ac:dyDescent="0.25">
      <c r="A164" s="83">
        <v>44480</v>
      </c>
      <c r="B164" s="118" t="s">
        <v>9651</v>
      </c>
      <c r="C164" s="21">
        <v>48</v>
      </c>
      <c r="D164" s="21"/>
      <c r="E164" s="21">
        <v>63.18</v>
      </c>
      <c r="F164" s="23"/>
      <c r="G164" s="14"/>
      <c r="H164" s="14"/>
      <c r="I164" s="14"/>
      <c r="J164" s="14"/>
      <c r="K164" s="14"/>
    </row>
    <row r="165" spans="1:11" x14ac:dyDescent="0.25">
      <c r="A165" s="83">
        <v>44480</v>
      </c>
      <c r="B165" s="118" t="s">
        <v>9652</v>
      </c>
      <c r="C165" s="21">
        <v>190</v>
      </c>
      <c r="D165" s="21"/>
      <c r="E165" s="21">
        <v>354.9</v>
      </c>
      <c r="F165" s="23"/>
      <c r="G165" s="14"/>
      <c r="H165" s="14"/>
      <c r="I165" s="14"/>
      <c r="J165" s="14"/>
      <c r="K165" s="14"/>
    </row>
    <row r="166" spans="1:11" x14ac:dyDescent="0.25">
      <c r="A166" s="83">
        <v>44480</v>
      </c>
      <c r="B166" s="118" t="s">
        <v>9653</v>
      </c>
      <c r="C166" s="21">
        <v>12</v>
      </c>
      <c r="D166" s="21">
        <v>47.97</v>
      </c>
      <c r="E166" s="21"/>
      <c r="F166" s="23"/>
      <c r="G166" s="14"/>
      <c r="H166" s="14"/>
      <c r="I166" s="14"/>
      <c r="J166" s="14"/>
      <c r="K166" s="14"/>
    </row>
    <row r="167" spans="1:11" x14ac:dyDescent="0.25">
      <c r="A167" s="83">
        <v>44480</v>
      </c>
      <c r="B167" s="118" t="s">
        <v>9654</v>
      </c>
      <c r="C167" s="21">
        <v>84</v>
      </c>
      <c r="D167" s="21"/>
      <c r="E167" s="21">
        <v>202.1</v>
      </c>
      <c r="F167" s="23"/>
      <c r="G167" s="14"/>
      <c r="H167" s="14"/>
      <c r="I167" s="14"/>
      <c r="J167" s="14"/>
      <c r="K167" s="14"/>
    </row>
    <row r="168" spans="1:11" x14ac:dyDescent="0.25">
      <c r="A168" s="83">
        <v>44480</v>
      </c>
      <c r="B168" s="118" t="s">
        <v>9655</v>
      </c>
      <c r="C168" s="21">
        <v>26</v>
      </c>
      <c r="D168" s="21"/>
      <c r="E168" s="21">
        <v>47</v>
      </c>
      <c r="F168" s="23"/>
      <c r="G168" s="14"/>
      <c r="H168" s="14"/>
      <c r="I168" s="14"/>
      <c r="J168" s="14"/>
      <c r="K168" s="14"/>
    </row>
    <row r="169" spans="1:11" x14ac:dyDescent="0.25">
      <c r="A169" s="83">
        <v>44480</v>
      </c>
      <c r="B169" s="118" t="s">
        <v>9656</v>
      </c>
      <c r="C169" s="21">
        <v>280</v>
      </c>
      <c r="D169" s="21">
        <v>845</v>
      </c>
      <c r="E169" s="21"/>
      <c r="F169" s="23"/>
      <c r="G169" s="14"/>
      <c r="H169" s="14"/>
      <c r="I169" s="14"/>
      <c r="J169" s="14"/>
      <c r="K169" s="14"/>
    </row>
    <row r="170" spans="1:11" x14ac:dyDescent="0.25">
      <c r="A170" s="83">
        <v>44480</v>
      </c>
      <c r="B170" s="118" t="s">
        <v>9657</v>
      </c>
      <c r="C170" s="21">
        <v>460</v>
      </c>
      <c r="D170" s="21"/>
      <c r="E170" s="21">
        <v>911.43</v>
      </c>
      <c r="F170" s="23"/>
      <c r="G170" s="239"/>
      <c r="H170" s="14"/>
      <c r="I170" s="14"/>
      <c r="J170" s="14"/>
      <c r="K170" s="14"/>
    </row>
    <row r="171" spans="1:11" x14ac:dyDescent="0.25">
      <c r="A171" s="83">
        <v>44480</v>
      </c>
      <c r="B171" s="118" t="s">
        <v>9658</v>
      </c>
      <c r="C171" s="21">
        <v>15</v>
      </c>
      <c r="D171" s="21">
        <v>57.81</v>
      </c>
      <c r="E171" s="21"/>
      <c r="F171" s="23"/>
      <c r="G171" s="14"/>
      <c r="H171" s="14"/>
      <c r="I171" s="14"/>
      <c r="J171" s="14"/>
      <c r="K171" s="14"/>
    </row>
    <row r="172" spans="1:11" x14ac:dyDescent="0.25">
      <c r="A172" s="20">
        <v>44480</v>
      </c>
      <c r="B172" s="118" t="s">
        <v>9662</v>
      </c>
      <c r="C172" s="21">
        <v>137</v>
      </c>
      <c r="D172" s="21"/>
      <c r="E172" s="21">
        <v>328.6</v>
      </c>
      <c r="F172" s="23"/>
      <c r="G172" s="14"/>
      <c r="H172" s="14"/>
      <c r="I172" s="14"/>
      <c r="J172" s="14"/>
    </row>
    <row r="173" spans="1:11" x14ac:dyDescent="0.25">
      <c r="A173" s="20">
        <v>44480</v>
      </c>
      <c r="B173" s="118" t="s">
        <v>9663</v>
      </c>
      <c r="C173" s="21">
        <v>280</v>
      </c>
      <c r="D173" s="21"/>
      <c r="E173" s="21">
        <v>460.6</v>
      </c>
      <c r="F173" s="23"/>
      <c r="G173" s="14"/>
      <c r="H173" s="14"/>
      <c r="I173" s="14"/>
      <c r="J173" s="14"/>
      <c r="K173" s="14"/>
    </row>
    <row r="174" spans="1:11" x14ac:dyDescent="0.25">
      <c r="A174" s="20">
        <v>44481</v>
      </c>
      <c r="B174" s="118" t="s">
        <v>9664</v>
      </c>
      <c r="C174" s="21">
        <v>164</v>
      </c>
      <c r="D174" s="21"/>
      <c r="E174" s="21">
        <v>381.8</v>
      </c>
      <c r="F174" s="23"/>
      <c r="G174" s="14"/>
      <c r="H174" s="14"/>
      <c r="I174" s="14"/>
      <c r="J174" s="14"/>
      <c r="K174" s="14"/>
    </row>
    <row r="175" spans="1:11" x14ac:dyDescent="0.25">
      <c r="A175" s="20">
        <v>44481</v>
      </c>
      <c r="B175" s="118" t="s">
        <v>9665</v>
      </c>
      <c r="C175" s="21">
        <v>92</v>
      </c>
      <c r="D175" s="21">
        <v>225.46</v>
      </c>
      <c r="E175" s="21"/>
      <c r="F175" s="23"/>
      <c r="G175" s="14"/>
      <c r="H175" s="14"/>
      <c r="I175" s="14"/>
      <c r="J175" s="14"/>
      <c r="K175" s="14"/>
    </row>
    <row r="176" spans="1:11" x14ac:dyDescent="0.25">
      <c r="A176" s="20">
        <v>44481</v>
      </c>
      <c r="B176" s="118" t="s">
        <v>9666</v>
      </c>
      <c r="C176" s="21">
        <v>152</v>
      </c>
      <c r="D176" s="21"/>
      <c r="E176" s="21">
        <v>304.2</v>
      </c>
      <c r="F176" s="23"/>
      <c r="G176" s="14"/>
      <c r="H176" s="14"/>
      <c r="I176" s="14"/>
      <c r="J176" s="14"/>
      <c r="K176" s="14"/>
    </row>
    <row r="177" spans="1:11" x14ac:dyDescent="0.25">
      <c r="A177" s="20">
        <v>44481</v>
      </c>
      <c r="B177" s="118" t="s">
        <v>9667</v>
      </c>
      <c r="C177" s="21">
        <v>40</v>
      </c>
      <c r="D177" s="21"/>
      <c r="E177" s="21">
        <v>117.5</v>
      </c>
      <c r="F177" s="23"/>
      <c r="G177" s="14"/>
      <c r="H177" s="14"/>
      <c r="I177" s="14"/>
      <c r="J177" s="14"/>
      <c r="K177" s="14"/>
    </row>
    <row r="178" spans="1:11" x14ac:dyDescent="0.25">
      <c r="A178" s="20">
        <v>44481</v>
      </c>
      <c r="B178" s="118" t="s">
        <v>9668</v>
      </c>
      <c r="C178" s="21">
        <v>26</v>
      </c>
      <c r="D178" s="21"/>
      <c r="E178" s="21">
        <v>50.7</v>
      </c>
      <c r="F178" s="23"/>
      <c r="G178" s="14"/>
      <c r="H178" s="14"/>
      <c r="I178" s="14"/>
      <c r="J178" s="14"/>
      <c r="K178" s="14"/>
    </row>
    <row r="179" spans="1:11" x14ac:dyDescent="0.25">
      <c r="A179" s="20">
        <v>44481</v>
      </c>
      <c r="B179" s="118" t="s">
        <v>9669</v>
      </c>
      <c r="C179" s="21">
        <v>86</v>
      </c>
      <c r="D179" s="21"/>
      <c r="E179" s="21">
        <v>188</v>
      </c>
      <c r="F179" s="23"/>
      <c r="G179" s="14"/>
      <c r="H179" s="14"/>
      <c r="I179" s="14"/>
      <c r="J179" s="14"/>
      <c r="K179" s="14"/>
    </row>
    <row r="180" spans="1:11" x14ac:dyDescent="0.25">
      <c r="A180" s="20">
        <v>44481</v>
      </c>
      <c r="B180" s="118" t="s">
        <v>9670</v>
      </c>
      <c r="C180" s="21">
        <v>165</v>
      </c>
      <c r="D180" s="21"/>
      <c r="E180" s="21">
        <v>394.8</v>
      </c>
      <c r="F180" s="23"/>
      <c r="G180" s="14"/>
      <c r="H180" s="14"/>
      <c r="I180" s="14"/>
      <c r="J180" s="14"/>
      <c r="K180" s="14"/>
    </row>
    <row r="181" spans="1:11" x14ac:dyDescent="0.25">
      <c r="A181" s="20">
        <v>44481</v>
      </c>
      <c r="B181" s="118" t="s">
        <v>9671</v>
      </c>
      <c r="C181" s="21">
        <v>108</v>
      </c>
      <c r="D181" s="21">
        <v>321.39999999999998</v>
      </c>
      <c r="E181" s="21"/>
      <c r="F181" s="23"/>
      <c r="G181" s="14"/>
      <c r="H181" s="14"/>
      <c r="I181" s="14"/>
      <c r="J181" s="14"/>
      <c r="K181" s="14"/>
    </row>
    <row r="182" spans="1:11" x14ac:dyDescent="0.25">
      <c r="A182" s="20">
        <v>44481</v>
      </c>
      <c r="B182" s="118" t="s">
        <v>9672</v>
      </c>
      <c r="C182" s="21">
        <v>175</v>
      </c>
      <c r="D182" s="21"/>
      <c r="E182" s="21">
        <v>335.4</v>
      </c>
      <c r="F182" s="23"/>
      <c r="G182" s="14"/>
      <c r="H182" s="14"/>
      <c r="I182" s="14"/>
      <c r="J182" s="14"/>
      <c r="K182" s="14"/>
    </row>
    <row r="183" spans="1:11" x14ac:dyDescent="0.25">
      <c r="A183" s="20">
        <v>44481</v>
      </c>
      <c r="B183" s="118" t="s">
        <v>9673</v>
      </c>
      <c r="C183" s="21">
        <v>37</v>
      </c>
      <c r="D183" s="21">
        <v>91.14</v>
      </c>
      <c r="E183" s="21"/>
      <c r="F183" s="23"/>
      <c r="G183" s="14"/>
      <c r="H183" s="14"/>
      <c r="I183" s="14"/>
      <c r="J183" s="14"/>
      <c r="K183" s="14"/>
    </row>
    <row r="184" spans="1:11" x14ac:dyDescent="0.25">
      <c r="A184" s="20">
        <v>44481</v>
      </c>
      <c r="B184" s="118" t="s">
        <v>9674</v>
      </c>
      <c r="C184" s="21">
        <v>140</v>
      </c>
      <c r="D184" s="21"/>
      <c r="E184" s="21">
        <v>296.10000000000002</v>
      </c>
      <c r="F184" s="23"/>
      <c r="G184" s="14"/>
      <c r="H184" s="14"/>
      <c r="I184" s="14"/>
      <c r="J184" s="14"/>
      <c r="K184" s="14"/>
    </row>
    <row r="185" spans="1:11" x14ac:dyDescent="0.25">
      <c r="A185" s="20">
        <v>44481</v>
      </c>
      <c r="B185" s="118" t="s">
        <v>9675</v>
      </c>
      <c r="C185" s="21">
        <v>19</v>
      </c>
      <c r="D185" s="21"/>
      <c r="E185" s="21">
        <v>47</v>
      </c>
      <c r="F185" s="23"/>
      <c r="G185" s="14"/>
      <c r="H185" s="14"/>
      <c r="I185" s="14"/>
      <c r="J185" s="14"/>
      <c r="K185" s="14"/>
    </row>
    <row r="186" spans="1:11" x14ac:dyDescent="0.25">
      <c r="A186" s="20">
        <v>44481</v>
      </c>
      <c r="B186" s="118" t="s">
        <v>9676</v>
      </c>
      <c r="C186" s="21">
        <v>286</v>
      </c>
      <c r="D186" s="21"/>
      <c r="E186" s="21">
        <v>629.79999999999995</v>
      </c>
      <c r="F186" s="23"/>
      <c r="G186" s="14"/>
      <c r="H186" s="14"/>
      <c r="I186" s="14"/>
      <c r="J186" s="14"/>
      <c r="K186" s="14"/>
    </row>
    <row r="187" spans="1:11" x14ac:dyDescent="0.25">
      <c r="A187" s="20">
        <v>44481</v>
      </c>
      <c r="B187" s="118" t="s">
        <v>9677</v>
      </c>
      <c r="C187" s="149">
        <v>662</v>
      </c>
      <c r="D187" s="149"/>
      <c r="E187" s="218">
        <v>1330.51</v>
      </c>
      <c r="F187" s="23" t="s">
        <v>9698</v>
      </c>
      <c r="G187" s="14"/>
      <c r="H187" s="14"/>
      <c r="I187" s="14"/>
      <c r="J187" s="14"/>
      <c r="K187" s="14"/>
    </row>
    <row r="188" spans="1:11" x14ac:dyDescent="0.25">
      <c r="A188" s="20">
        <v>44481</v>
      </c>
      <c r="B188" s="118" t="s">
        <v>9678</v>
      </c>
      <c r="C188" s="149">
        <v>70</v>
      </c>
      <c r="D188" s="149"/>
      <c r="E188" s="149">
        <v>140.4</v>
      </c>
      <c r="F188" s="23"/>
      <c r="G188" s="14"/>
      <c r="H188" s="14"/>
      <c r="I188" s="14"/>
      <c r="J188" s="14"/>
      <c r="K188" s="14"/>
    </row>
    <row r="189" spans="1:11" x14ac:dyDescent="0.25">
      <c r="A189" s="20">
        <v>44481</v>
      </c>
      <c r="B189" s="118" t="s">
        <v>9679</v>
      </c>
      <c r="C189" s="149">
        <v>13</v>
      </c>
      <c r="D189" s="149"/>
      <c r="E189" s="149">
        <v>47</v>
      </c>
      <c r="F189" s="23"/>
      <c r="G189" s="14"/>
      <c r="H189" s="14"/>
      <c r="I189" s="14"/>
      <c r="J189" s="14"/>
      <c r="K189" s="14"/>
    </row>
    <row r="190" spans="1:11" x14ac:dyDescent="0.25">
      <c r="A190" s="83">
        <v>44481</v>
      </c>
      <c r="B190" s="244" t="s">
        <v>9680</v>
      </c>
      <c r="C190" s="219">
        <v>80</v>
      </c>
      <c r="D190" s="220"/>
      <c r="E190" s="220">
        <v>263.2</v>
      </c>
      <c r="F190" s="23"/>
      <c r="G190" s="237"/>
      <c r="H190" s="14"/>
      <c r="I190" s="14"/>
      <c r="J190" s="14"/>
      <c r="K190" s="14"/>
    </row>
    <row r="191" spans="1:11" x14ac:dyDescent="0.25">
      <c r="A191" s="20">
        <v>44481</v>
      </c>
      <c r="B191" s="118" t="s">
        <v>9681</v>
      </c>
      <c r="C191" s="149">
        <v>250</v>
      </c>
      <c r="D191" s="149"/>
      <c r="E191" s="112">
        <v>546</v>
      </c>
      <c r="F191" s="23"/>
      <c r="G191" s="240"/>
      <c r="H191" s="14"/>
      <c r="I191" s="14"/>
      <c r="J191" s="14"/>
      <c r="K191" s="14"/>
    </row>
    <row r="192" spans="1:11" x14ac:dyDescent="0.25">
      <c r="A192" s="20">
        <v>44481</v>
      </c>
      <c r="B192" s="118" t="s">
        <v>9682</v>
      </c>
      <c r="C192" s="149">
        <v>98</v>
      </c>
      <c r="D192" s="149"/>
      <c r="E192" s="149">
        <v>179.4</v>
      </c>
      <c r="F192" s="23"/>
      <c r="G192" s="14"/>
      <c r="H192" s="14"/>
      <c r="I192" s="14"/>
      <c r="J192" s="14"/>
      <c r="K192" s="14"/>
    </row>
    <row r="193" spans="1:11" x14ac:dyDescent="0.25">
      <c r="A193" s="20">
        <v>44481</v>
      </c>
      <c r="B193" s="118" t="s">
        <v>9683</v>
      </c>
      <c r="C193" s="149">
        <v>137</v>
      </c>
      <c r="D193" s="149"/>
      <c r="E193" s="149">
        <v>249.6</v>
      </c>
      <c r="F193" s="63"/>
      <c r="G193" s="14"/>
      <c r="H193" s="14"/>
      <c r="I193" s="14"/>
      <c r="J193" s="14"/>
      <c r="K193" s="14"/>
    </row>
    <row r="194" spans="1:11" x14ac:dyDescent="0.25">
      <c r="A194" s="20">
        <v>44481</v>
      </c>
      <c r="B194" s="118" t="s">
        <v>9684</v>
      </c>
      <c r="C194" s="149">
        <v>133</v>
      </c>
      <c r="D194" s="149"/>
      <c r="E194" s="149">
        <v>305.5</v>
      </c>
      <c r="F194" s="23"/>
      <c r="G194" s="14"/>
      <c r="H194" s="14"/>
      <c r="I194" s="14"/>
      <c r="J194" s="14"/>
      <c r="K194" s="14"/>
    </row>
    <row r="195" spans="1:11" x14ac:dyDescent="0.25">
      <c r="A195" s="20">
        <v>44481</v>
      </c>
      <c r="B195" s="118" t="s">
        <v>9685</v>
      </c>
      <c r="C195" s="149">
        <v>72</v>
      </c>
      <c r="D195" s="112">
        <v>201.47</v>
      </c>
      <c r="E195" s="149"/>
      <c r="F195" s="23"/>
      <c r="G195" s="14"/>
      <c r="H195" s="14"/>
      <c r="I195" s="14"/>
      <c r="J195" s="14"/>
      <c r="K195" s="14"/>
    </row>
    <row r="196" spans="1:11" x14ac:dyDescent="0.25">
      <c r="A196" s="20">
        <v>44481</v>
      </c>
      <c r="B196" s="118" t="s">
        <v>9686</v>
      </c>
      <c r="C196" s="149">
        <v>10</v>
      </c>
      <c r="D196" s="149"/>
      <c r="E196" s="149">
        <v>35.1</v>
      </c>
      <c r="F196" s="23"/>
      <c r="G196" s="14"/>
      <c r="H196" s="14"/>
      <c r="I196" s="14"/>
      <c r="J196" s="14"/>
      <c r="K196" s="14"/>
    </row>
    <row r="197" spans="1:11" x14ac:dyDescent="0.25">
      <c r="A197" s="20">
        <v>44481</v>
      </c>
      <c r="B197" s="118" t="s">
        <v>9687</v>
      </c>
      <c r="C197" s="149">
        <v>25</v>
      </c>
      <c r="D197" s="149"/>
      <c r="E197" s="149">
        <v>54.6</v>
      </c>
      <c r="F197" s="23"/>
    </row>
    <row r="198" spans="1:11" x14ac:dyDescent="0.25">
      <c r="A198" s="20">
        <v>44481</v>
      </c>
      <c r="B198" s="118" t="s">
        <v>9688</v>
      </c>
      <c r="C198" s="149">
        <v>55</v>
      </c>
      <c r="D198" s="149">
        <v>167.59</v>
      </c>
      <c r="E198" s="149"/>
      <c r="F198" s="23"/>
    </row>
    <row r="199" spans="1:11" x14ac:dyDescent="0.25">
      <c r="A199" s="20">
        <v>44481</v>
      </c>
      <c r="B199" s="118" t="s">
        <v>9689</v>
      </c>
      <c r="C199" s="149">
        <v>30</v>
      </c>
      <c r="D199" s="149">
        <v>161.87</v>
      </c>
      <c r="E199" s="149"/>
      <c r="F199" s="23"/>
      <c r="G199" s="14"/>
      <c r="H199" s="14"/>
      <c r="I199" s="14"/>
      <c r="J199" s="14"/>
      <c r="K199" s="14"/>
    </row>
    <row r="200" spans="1:11" x14ac:dyDescent="0.25">
      <c r="A200" s="20">
        <v>44481</v>
      </c>
      <c r="B200" s="118" t="s">
        <v>9690</v>
      </c>
      <c r="C200" s="149">
        <v>131</v>
      </c>
      <c r="D200" s="149"/>
      <c r="E200" s="149">
        <v>756</v>
      </c>
      <c r="F200" s="23"/>
      <c r="G200" s="14"/>
      <c r="H200" s="14"/>
      <c r="I200" s="14"/>
      <c r="J200" s="14"/>
      <c r="K200" s="14"/>
    </row>
    <row r="201" spans="1:11" x14ac:dyDescent="0.25">
      <c r="A201" s="20">
        <v>44481</v>
      </c>
      <c r="B201" s="118" t="s">
        <v>9691</v>
      </c>
      <c r="C201" s="149">
        <v>39</v>
      </c>
      <c r="D201" s="149"/>
      <c r="E201" s="149">
        <v>78</v>
      </c>
      <c r="F201" s="23"/>
      <c r="G201" s="14"/>
      <c r="H201" s="14"/>
      <c r="I201" s="14"/>
      <c r="J201" s="14"/>
      <c r="K201" s="14"/>
    </row>
    <row r="202" spans="1:11" x14ac:dyDescent="0.25">
      <c r="A202" s="20">
        <v>44481</v>
      </c>
      <c r="B202" s="118" t="s">
        <v>9692</v>
      </c>
      <c r="C202" s="149">
        <v>97</v>
      </c>
      <c r="D202" s="149"/>
      <c r="E202" s="149">
        <v>206.7</v>
      </c>
      <c r="F202" s="23"/>
      <c r="G202" s="14"/>
      <c r="H202" s="14"/>
      <c r="I202" s="14"/>
      <c r="J202" s="14"/>
      <c r="K202" s="14"/>
    </row>
    <row r="203" spans="1:11" x14ac:dyDescent="0.25">
      <c r="A203" s="20">
        <v>44481</v>
      </c>
      <c r="B203" s="118" t="s">
        <v>9693</v>
      </c>
      <c r="C203" s="149">
        <v>21</v>
      </c>
      <c r="D203" s="112">
        <v>61.96</v>
      </c>
      <c r="E203" s="218"/>
      <c r="F203" s="23"/>
      <c r="G203" s="14"/>
      <c r="H203" s="14"/>
      <c r="I203" s="14"/>
      <c r="J203" s="14"/>
      <c r="K203" s="14"/>
    </row>
    <row r="204" spans="1:11" x14ac:dyDescent="0.25">
      <c r="A204" s="83">
        <v>44481</v>
      </c>
      <c r="B204" s="244" t="s">
        <v>9694</v>
      </c>
      <c r="C204" s="220">
        <v>81</v>
      </c>
      <c r="D204" s="220"/>
      <c r="E204" s="115">
        <v>128.69999999999999</v>
      </c>
      <c r="F204" s="23"/>
      <c r="G204" s="14"/>
      <c r="H204" s="14"/>
      <c r="I204" s="14"/>
      <c r="J204" s="14"/>
      <c r="K204" s="14"/>
    </row>
    <row r="205" spans="1:11" x14ac:dyDescent="0.25">
      <c r="A205" s="20">
        <v>44481</v>
      </c>
      <c r="B205" s="43" t="s">
        <v>9695</v>
      </c>
      <c r="C205" s="21">
        <v>264</v>
      </c>
      <c r="D205" s="21">
        <v>657.19</v>
      </c>
      <c r="E205" s="149"/>
      <c r="F205" s="23"/>
      <c r="G205" s="14"/>
      <c r="H205" s="14"/>
      <c r="I205" s="14"/>
      <c r="J205" s="14"/>
      <c r="K205" s="14"/>
    </row>
    <row r="206" spans="1:11" x14ac:dyDescent="0.25">
      <c r="A206" s="20">
        <v>44481</v>
      </c>
      <c r="B206" s="118" t="s">
        <v>9696</v>
      </c>
      <c r="C206" s="21">
        <v>20</v>
      </c>
      <c r="D206" s="21">
        <v>57.81</v>
      </c>
      <c r="E206" s="21"/>
      <c r="F206" s="23"/>
      <c r="G206" s="14"/>
      <c r="H206" s="14"/>
      <c r="I206" s="14"/>
      <c r="J206" s="14"/>
      <c r="K206" s="14"/>
    </row>
    <row r="207" spans="1:11" x14ac:dyDescent="0.25">
      <c r="A207" s="20">
        <v>44481</v>
      </c>
      <c r="B207" s="118" t="s">
        <v>9697</v>
      </c>
      <c r="C207" s="149">
        <v>64</v>
      </c>
      <c r="D207" s="149"/>
      <c r="E207" s="112">
        <v>258.48</v>
      </c>
      <c r="F207" s="23" t="s">
        <v>9698</v>
      </c>
      <c r="G207" s="14"/>
      <c r="H207" s="14"/>
      <c r="I207" s="14"/>
      <c r="J207" s="14"/>
      <c r="K207" s="14"/>
    </row>
    <row r="208" spans="1:11" x14ac:dyDescent="0.25">
      <c r="A208" s="20">
        <v>44481</v>
      </c>
      <c r="B208" s="118" t="s">
        <v>9699</v>
      </c>
      <c r="C208" s="149">
        <v>20</v>
      </c>
      <c r="D208" s="149"/>
      <c r="E208" s="149">
        <v>73</v>
      </c>
      <c r="F208" s="23"/>
      <c r="G208" s="14"/>
      <c r="H208" s="14"/>
      <c r="I208" s="14"/>
      <c r="J208" s="14"/>
      <c r="K208" s="14"/>
    </row>
    <row r="209" spans="1:11" x14ac:dyDescent="0.25">
      <c r="A209" s="20">
        <v>44481</v>
      </c>
      <c r="B209" s="118" t="s">
        <v>9700</v>
      </c>
      <c r="C209" s="149">
        <v>156</v>
      </c>
      <c r="D209" s="149"/>
      <c r="E209" s="149">
        <v>358.2</v>
      </c>
      <c r="F209" s="23"/>
      <c r="G209" s="14"/>
      <c r="H209" s="14"/>
      <c r="I209" s="14"/>
      <c r="J209" s="14"/>
      <c r="K209" s="14"/>
    </row>
    <row r="210" spans="1:11" x14ac:dyDescent="0.25">
      <c r="A210" s="20">
        <v>44482</v>
      </c>
      <c r="B210" s="118" t="s">
        <v>9701</v>
      </c>
      <c r="C210" s="149">
        <v>70</v>
      </c>
      <c r="D210" s="149"/>
      <c r="E210" s="149">
        <v>151.9</v>
      </c>
      <c r="F210" s="23"/>
      <c r="G210" s="14"/>
      <c r="H210" s="14"/>
      <c r="I210" s="14"/>
      <c r="J210" s="14"/>
      <c r="K210" s="14"/>
    </row>
    <row r="211" spans="1:11" x14ac:dyDescent="0.25">
      <c r="A211" s="20">
        <v>44482</v>
      </c>
      <c r="B211" s="118" t="s">
        <v>9702</v>
      </c>
      <c r="C211" s="149">
        <v>168</v>
      </c>
      <c r="D211" s="112">
        <v>470.11</v>
      </c>
      <c r="E211" s="149"/>
      <c r="F211" s="23"/>
      <c r="G211" s="14"/>
      <c r="H211" s="14"/>
      <c r="I211" s="14"/>
      <c r="J211" s="14"/>
      <c r="K211" s="14"/>
    </row>
    <row r="212" spans="1:11" x14ac:dyDescent="0.25">
      <c r="A212" s="20">
        <v>44482</v>
      </c>
      <c r="B212" s="118" t="s">
        <v>9703</v>
      </c>
      <c r="C212" s="149">
        <v>38</v>
      </c>
      <c r="D212" s="149"/>
      <c r="E212" s="149">
        <v>102.2</v>
      </c>
      <c r="F212" s="23"/>
      <c r="G212" s="14"/>
      <c r="H212" s="14"/>
      <c r="I212" s="14"/>
      <c r="J212" s="14"/>
      <c r="K212" s="14"/>
    </row>
    <row r="213" spans="1:11" x14ac:dyDescent="0.25">
      <c r="A213" s="20">
        <v>44482</v>
      </c>
      <c r="B213" s="118" t="s">
        <v>9704</v>
      </c>
      <c r="C213" s="149">
        <v>477</v>
      </c>
      <c r="D213" s="149"/>
      <c r="E213" s="149">
        <v>971.1</v>
      </c>
      <c r="F213" s="23"/>
      <c r="G213" s="14"/>
      <c r="H213" s="14"/>
      <c r="I213" s="14"/>
      <c r="J213" s="14"/>
      <c r="K213" s="14"/>
    </row>
    <row r="214" spans="1:11" x14ac:dyDescent="0.25">
      <c r="A214" s="83">
        <v>44482</v>
      </c>
      <c r="B214" s="244" t="s">
        <v>9705</v>
      </c>
      <c r="C214" s="220">
        <v>42</v>
      </c>
      <c r="D214" s="149">
        <v>100.74</v>
      </c>
      <c r="E214" s="149"/>
      <c r="F214" s="23"/>
      <c r="G214" s="14"/>
      <c r="H214" s="14"/>
      <c r="I214" s="14"/>
      <c r="J214" s="14"/>
      <c r="K214" s="14"/>
    </row>
    <row r="215" spans="1:11" x14ac:dyDescent="0.25">
      <c r="A215" s="20">
        <v>44482</v>
      </c>
      <c r="B215" s="118" t="s">
        <v>9706</v>
      </c>
      <c r="C215" s="21">
        <v>100</v>
      </c>
      <c r="D215" s="21"/>
      <c r="E215" s="21">
        <v>243.8</v>
      </c>
      <c r="F215" s="23"/>
      <c r="G215" s="14"/>
      <c r="H215" s="14"/>
      <c r="I215" s="14"/>
      <c r="J215" s="14"/>
      <c r="K215" s="14"/>
    </row>
    <row r="216" spans="1:11" x14ac:dyDescent="0.25">
      <c r="A216" s="20">
        <v>44482</v>
      </c>
      <c r="B216" s="118" t="s">
        <v>9707</v>
      </c>
      <c r="C216" s="21">
        <v>1881</v>
      </c>
      <c r="D216" s="21"/>
      <c r="E216" s="60">
        <v>4754.5200000000004</v>
      </c>
      <c r="F216" s="23"/>
      <c r="G216" s="14"/>
      <c r="H216" s="14"/>
      <c r="I216" s="14"/>
      <c r="J216" s="14"/>
      <c r="K216" s="14"/>
    </row>
    <row r="217" spans="1:11" x14ac:dyDescent="0.25">
      <c r="A217" s="20">
        <v>44482</v>
      </c>
      <c r="B217" s="118" t="s">
        <v>9708</v>
      </c>
      <c r="C217" s="21">
        <v>1415</v>
      </c>
      <c r="D217" s="21"/>
      <c r="E217" s="60">
        <v>2688.66</v>
      </c>
      <c r="F217" s="23"/>
      <c r="G217" s="14"/>
      <c r="H217" s="14"/>
      <c r="I217" s="14"/>
      <c r="J217" s="14"/>
      <c r="K217" s="14"/>
    </row>
    <row r="218" spans="1:11" x14ac:dyDescent="0.25">
      <c r="A218" s="20">
        <v>44482</v>
      </c>
      <c r="B218" s="118" t="s">
        <v>9709</v>
      </c>
      <c r="C218" s="21">
        <v>10</v>
      </c>
      <c r="D218" s="21"/>
      <c r="E218" s="21">
        <v>47</v>
      </c>
      <c r="F218" s="23"/>
      <c r="G218" s="14"/>
      <c r="H218" s="14"/>
      <c r="I218" s="14"/>
      <c r="J218" s="14"/>
      <c r="K218" s="14"/>
    </row>
    <row r="219" spans="1:11" x14ac:dyDescent="0.25">
      <c r="A219" s="20">
        <v>44482</v>
      </c>
      <c r="B219" s="118" t="s">
        <v>9710</v>
      </c>
      <c r="C219" s="21">
        <v>17</v>
      </c>
      <c r="D219" s="21"/>
      <c r="E219" s="21">
        <v>39</v>
      </c>
      <c r="F219" s="23"/>
      <c r="G219" s="14"/>
      <c r="H219" s="14"/>
      <c r="I219" s="14"/>
      <c r="J219" s="14"/>
      <c r="K219" s="14"/>
    </row>
    <row r="220" spans="1:11" x14ac:dyDescent="0.25">
      <c r="A220" s="20">
        <v>44482</v>
      </c>
      <c r="B220" s="118" t="s">
        <v>9711</v>
      </c>
      <c r="C220" s="21">
        <v>24</v>
      </c>
      <c r="D220" s="21"/>
      <c r="E220" s="21">
        <v>70.2</v>
      </c>
      <c r="F220" s="23" t="s">
        <v>8626</v>
      </c>
      <c r="G220" s="14"/>
      <c r="H220" s="14"/>
      <c r="I220" s="14"/>
      <c r="J220" s="14"/>
      <c r="K220" s="14"/>
    </row>
    <row r="221" spans="1:11" x14ac:dyDescent="0.25">
      <c r="A221" s="20">
        <v>44482</v>
      </c>
      <c r="B221" s="118" t="s">
        <v>9712</v>
      </c>
      <c r="C221" s="21">
        <v>62</v>
      </c>
      <c r="D221" s="21"/>
      <c r="E221" s="21">
        <v>195.7</v>
      </c>
      <c r="F221" s="23"/>
      <c r="G221" s="14"/>
      <c r="H221" s="14"/>
      <c r="I221" s="14"/>
      <c r="J221" s="14"/>
      <c r="K221" s="14"/>
    </row>
    <row r="222" spans="1:11" x14ac:dyDescent="0.25">
      <c r="A222" s="20">
        <v>44482</v>
      </c>
      <c r="B222" s="118" t="s">
        <v>9713</v>
      </c>
      <c r="C222" s="21">
        <v>75</v>
      </c>
      <c r="D222" s="112">
        <v>267.81</v>
      </c>
      <c r="E222" s="21"/>
      <c r="F222" s="23"/>
      <c r="G222" s="14"/>
      <c r="H222" s="14"/>
      <c r="I222" s="14"/>
      <c r="J222" s="14"/>
      <c r="K222" s="14"/>
    </row>
    <row r="223" spans="1:11" x14ac:dyDescent="0.25">
      <c r="A223" s="20">
        <v>44482</v>
      </c>
      <c r="B223" s="118" t="s">
        <v>9714</v>
      </c>
      <c r="C223" s="21">
        <v>217</v>
      </c>
      <c r="D223" s="21"/>
      <c r="E223" s="21">
        <v>493.5</v>
      </c>
      <c r="F223" s="23"/>
      <c r="G223" s="14"/>
      <c r="H223" s="14"/>
      <c r="I223" s="14"/>
      <c r="J223" s="14"/>
      <c r="K223" s="14"/>
    </row>
    <row r="224" spans="1:11" x14ac:dyDescent="0.25">
      <c r="A224" s="20">
        <v>44482</v>
      </c>
      <c r="B224" s="118" t="s">
        <v>9715</v>
      </c>
      <c r="C224" s="21">
        <v>286</v>
      </c>
      <c r="D224" s="21"/>
      <c r="E224" s="21">
        <v>721.74</v>
      </c>
      <c r="F224" s="23"/>
      <c r="G224" s="14"/>
      <c r="H224" s="14"/>
      <c r="I224" s="14"/>
      <c r="J224" s="14"/>
      <c r="K224" s="14"/>
    </row>
    <row r="225" spans="1:11" x14ac:dyDescent="0.25">
      <c r="A225" s="20">
        <v>44482</v>
      </c>
      <c r="B225" s="118" t="s">
        <v>9716</v>
      </c>
      <c r="C225" s="21">
        <v>5</v>
      </c>
      <c r="D225" s="21"/>
      <c r="E225" s="21">
        <v>47</v>
      </c>
      <c r="F225" s="23"/>
      <c r="H225" s="14"/>
      <c r="I225" s="14"/>
      <c r="J225" s="14"/>
      <c r="K225" s="14"/>
    </row>
    <row r="226" spans="1:11" x14ac:dyDescent="0.25">
      <c r="A226" s="20">
        <v>44482</v>
      </c>
      <c r="B226" s="118" t="s">
        <v>9717</v>
      </c>
      <c r="C226" s="21">
        <v>84</v>
      </c>
      <c r="D226" s="21"/>
      <c r="E226" s="21">
        <v>248.2</v>
      </c>
      <c r="F226" s="23"/>
      <c r="H226" s="14"/>
      <c r="I226" s="14"/>
      <c r="J226" s="14"/>
      <c r="K226" s="14"/>
    </row>
    <row r="227" spans="1:11" x14ac:dyDescent="0.25">
      <c r="A227" s="20">
        <v>44482</v>
      </c>
      <c r="B227" s="118" t="s">
        <v>9718</v>
      </c>
      <c r="C227" s="21">
        <v>27</v>
      </c>
      <c r="D227" s="21"/>
      <c r="E227" s="21">
        <v>54.6</v>
      </c>
      <c r="F227" s="23"/>
      <c r="H227" s="14"/>
      <c r="I227" s="14"/>
      <c r="J227" s="14"/>
      <c r="K227" s="14"/>
    </row>
    <row r="228" spans="1:11" x14ac:dyDescent="0.25">
      <c r="A228" s="20">
        <v>44482</v>
      </c>
      <c r="B228" s="118" t="s">
        <v>9719</v>
      </c>
      <c r="C228" s="21">
        <v>42</v>
      </c>
      <c r="D228" s="112">
        <v>121.4</v>
      </c>
      <c r="E228" s="21"/>
      <c r="F228" s="23"/>
      <c r="H228" s="14"/>
      <c r="I228" s="14"/>
      <c r="J228" s="14"/>
      <c r="K228" s="14"/>
    </row>
    <row r="229" spans="1:11" x14ac:dyDescent="0.25">
      <c r="A229" s="20">
        <v>44482</v>
      </c>
      <c r="B229" s="118" t="s">
        <v>9720</v>
      </c>
      <c r="C229" s="21">
        <v>1813</v>
      </c>
      <c r="D229" s="21"/>
      <c r="E229" s="60">
        <v>3477.6</v>
      </c>
      <c r="F229" s="23"/>
      <c r="H229" s="14"/>
      <c r="I229" s="14"/>
      <c r="J229" s="14"/>
      <c r="K229" s="14"/>
    </row>
    <row r="230" spans="1:11" x14ac:dyDescent="0.25">
      <c r="A230" s="83">
        <v>44482</v>
      </c>
      <c r="B230" s="244" t="s">
        <v>9721</v>
      </c>
      <c r="C230" s="67">
        <v>60</v>
      </c>
      <c r="D230" s="67"/>
      <c r="E230" s="67">
        <v>150.4</v>
      </c>
      <c r="F230" s="23"/>
      <c r="H230" s="14"/>
      <c r="I230" s="14"/>
      <c r="J230" s="14"/>
      <c r="K230" s="14"/>
    </row>
    <row r="231" spans="1:11" x14ac:dyDescent="0.25">
      <c r="A231" s="127" t="s">
        <v>9750</v>
      </c>
      <c r="B231" s="118" t="s">
        <v>9722</v>
      </c>
      <c r="C231" s="21">
        <v>120</v>
      </c>
      <c r="D231" s="112">
        <v>335.79</v>
      </c>
      <c r="E231" s="21"/>
      <c r="F231" s="23"/>
      <c r="G231" s="14"/>
      <c r="H231" s="14"/>
      <c r="I231" s="14"/>
      <c r="J231" s="14"/>
      <c r="K231" s="14"/>
    </row>
    <row r="232" spans="1:11" x14ac:dyDescent="0.25">
      <c r="A232" s="127" t="s">
        <v>9750</v>
      </c>
      <c r="B232" s="118" t="s">
        <v>9723</v>
      </c>
      <c r="C232" s="21">
        <v>275</v>
      </c>
      <c r="D232" s="21"/>
      <c r="E232" s="21">
        <v>642.6</v>
      </c>
      <c r="F232" s="23"/>
      <c r="G232" s="14"/>
      <c r="H232" s="14"/>
      <c r="I232" s="14"/>
      <c r="J232" s="14"/>
      <c r="K232" s="14"/>
    </row>
    <row r="233" spans="1:11" x14ac:dyDescent="0.25">
      <c r="A233" s="127" t="s">
        <v>9750</v>
      </c>
      <c r="B233" s="118" t="s">
        <v>9724</v>
      </c>
      <c r="C233" s="21">
        <v>75</v>
      </c>
      <c r="D233" s="21"/>
      <c r="E233" s="21">
        <v>163.80000000000001</v>
      </c>
      <c r="F233" s="23"/>
      <c r="G233" s="14"/>
      <c r="H233" s="14"/>
      <c r="I233" s="14"/>
      <c r="J233" s="14"/>
      <c r="K233" s="14"/>
    </row>
    <row r="234" spans="1:11" x14ac:dyDescent="0.25">
      <c r="A234" s="127" t="s">
        <v>9750</v>
      </c>
      <c r="B234" s="118" t="s">
        <v>9725</v>
      </c>
      <c r="C234" s="21">
        <v>703</v>
      </c>
      <c r="D234" s="21"/>
      <c r="E234" s="60">
        <v>1222.6500000000001</v>
      </c>
      <c r="F234" s="23"/>
      <c r="G234" s="14"/>
      <c r="H234" s="14"/>
      <c r="I234" s="14"/>
      <c r="J234" s="14"/>
      <c r="K234" s="14"/>
    </row>
    <row r="235" spans="1:11" x14ac:dyDescent="0.25">
      <c r="A235" s="127" t="s">
        <v>9750</v>
      </c>
      <c r="B235" s="118" t="s">
        <v>9727</v>
      </c>
      <c r="C235" s="21">
        <v>700</v>
      </c>
      <c r="D235" s="21"/>
      <c r="E235" s="21">
        <v>1690.6</v>
      </c>
      <c r="F235" s="23"/>
      <c r="G235" s="14"/>
      <c r="H235" s="14"/>
      <c r="I235" s="14"/>
      <c r="J235" s="14"/>
      <c r="K235" s="14"/>
    </row>
    <row r="236" spans="1:11" x14ac:dyDescent="0.25">
      <c r="A236" s="127" t="s">
        <v>9750</v>
      </c>
      <c r="B236" s="118" t="s">
        <v>9728</v>
      </c>
      <c r="C236" s="21">
        <v>75</v>
      </c>
      <c r="D236" s="21"/>
      <c r="E236" s="21">
        <v>163.80000000000001</v>
      </c>
      <c r="F236" s="23"/>
      <c r="G236" s="14"/>
      <c r="H236" s="14"/>
      <c r="I236" s="14"/>
      <c r="J236" s="14"/>
      <c r="K236" s="14"/>
    </row>
    <row r="237" spans="1:11" x14ac:dyDescent="0.25">
      <c r="A237" s="127" t="s">
        <v>9750</v>
      </c>
      <c r="B237" s="118" t="s">
        <v>9729</v>
      </c>
      <c r="C237" s="21">
        <v>50</v>
      </c>
      <c r="D237" s="112">
        <v>237.64</v>
      </c>
      <c r="E237" s="21"/>
      <c r="F237" s="23"/>
      <c r="G237" s="14"/>
      <c r="H237" s="14"/>
      <c r="I237" s="14"/>
      <c r="J237" s="14"/>
      <c r="K237" s="14"/>
    </row>
    <row r="238" spans="1:11" x14ac:dyDescent="0.25">
      <c r="A238" s="127" t="s">
        <v>9750</v>
      </c>
      <c r="B238" s="118" t="s">
        <v>9730</v>
      </c>
      <c r="C238" s="21">
        <v>13</v>
      </c>
      <c r="D238" s="21"/>
      <c r="E238" s="112">
        <v>47</v>
      </c>
      <c r="F238" s="23"/>
      <c r="G238" s="14"/>
      <c r="H238" s="14"/>
      <c r="I238" s="14"/>
      <c r="J238" s="14"/>
      <c r="K238" s="14"/>
    </row>
    <row r="239" spans="1:11" x14ac:dyDescent="0.25">
      <c r="A239" s="127" t="s">
        <v>9750</v>
      </c>
      <c r="B239" s="118" t="s">
        <v>9731</v>
      </c>
      <c r="C239" s="21">
        <v>15</v>
      </c>
      <c r="D239" s="112">
        <v>36.93</v>
      </c>
      <c r="E239" s="21"/>
      <c r="F239" s="23"/>
      <c r="G239" s="14"/>
      <c r="H239" s="14"/>
      <c r="I239" s="14"/>
      <c r="J239" s="14"/>
      <c r="K239" s="14"/>
    </row>
    <row r="240" spans="1:11" x14ac:dyDescent="0.25">
      <c r="A240" s="127" t="s">
        <v>9750</v>
      </c>
      <c r="B240" s="118" t="s">
        <v>9733</v>
      </c>
      <c r="C240" s="21">
        <v>44</v>
      </c>
      <c r="D240" s="21"/>
      <c r="E240" s="21">
        <v>108.1</v>
      </c>
      <c r="F240" s="23"/>
      <c r="G240" s="14"/>
      <c r="H240" s="14"/>
      <c r="I240" s="14"/>
      <c r="J240" s="14"/>
      <c r="K240" s="14"/>
    </row>
    <row r="241" spans="1:11" x14ac:dyDescent="0.25">
      <c r="A241" s="127" t="s">
        <v>9750</v>
      </c>
      <c r="B241" s="118" t="s">
        <v>9734</v>
      </c>
      <c r="C241" s="21">
        <v>48</v>
      </c>
      <c r="D241" s="21"/>
      <c r="E241" s="21">
        <v>93.6</v>
      </c>
      <c r="F241" s="23"/>
      <c r="G241" s="14"/>
      <c r="H241" s="14"/>
      <c r="I241" s="14"/>
      <c r="J241" s="14"/>
      <c r="K241" s="14"/>
    </row>
    <row r="242" spans="1:11" x14ac:dyDescent="0.25">
      <c r="A242" s="127" t="s">
        <v>9750</v>
      </c>
      <c r="B242" s="118" t="s">
        <v>9735</v>
      </c>
      <c r="C242" s="21">
        <v>33</v>
      </c>
      <c r="D242" s="112">
        <v>106.2</v>
      </c>
      <c r="E242" s="21"/>
      <c r="F242" s="23"/>
      <c r="G242" s="14"/>
      <c r="H242" s="14"/>
      <c r="I242" s="14"/>
      <c r="J242" s="14"/>
      <c r="K242" s="14"/>
    </row>
    <row r="243" spans="1:11" x14ac:dyDescent="0.25">
      <c r="A243" s="127" t="s">
        <v>9750</v>
      </c>
      <c r="B243" s="118" t="s">
        <v>9736</v>
      </c>
      <c r="C243" s="21">
        <v>117</v>
      </c>
      <c r="D243" s="21"/>
      <c r="E243" s="21">
        <v>234</v>
      </c>
      <c r="F243" s="23"/>
      <c r="G243" s="14"/>
      <c r="H243" s="14"/>
      <c r="I243" s="14"/>
      <c r="J243" s="14"/>
      <c r="K243" s="14"/>
    </row>
    <row r="244" spans="1:11" x14ac:dyDescent="0.25">
      <c r="A244" s="127" t="s">
        <v>9750</v>
      </c>
      <c r="B244" s="118" t="s">
        <v>9737</v>
      </c>
      <c r="C244" s="21">
        <v>58</v>
      </c>
      <c r="D244" s="21"/>
      <c r="E244" s="21">
        <v>109.2</v>
      </c>
      <c r="F244" s="23"/>
      <c r="G244" s="14"/>
      <c r="H244" s="14"/>
      <c r="I244" s="14"/>
      <c r="J244" s="14"/>
      <c r="K244" s="14"/>
    </row>
    <row r="245" spans="1:11" x14ac:dyDescent="0.25">
      <c r="A245" s="127" t="s">
        <v>9750</v>
      </c>
      <c r="B245" s="118" t="s">
        <v>9738</v>
      </c>
      <c r="C245" s="21">
        <v>1070</v>
      </c>
      <c r="D245" s="21"/>
      <c r="E245" s="60">
        <v>2496.6</v>
      </c>
      <c r="F245" s="23"/>
      <c r="G245" s="14"/>
      <c r="H245" s="14"/>
      <c r="I245" s="14"/>
      <c r="J245" s="14"/>
      <c r="K245" s="14"/>
    </row>
    <row r="246" spans="1:11" x14ac:dyDescent="0.25">
      <c r="A246" s="127" t="s">
        <v>9750</v>
      </c>
      <c r="B246" s="118" t="s">
        <v>9739</v>
      </c>
      <c r="C246" s="21">
        <v>50</v>
      </c>
      <c r="D246" s="112">
        <v>147.47999999999999</v>
      </c>
      <c r="E246" s="21"/>
      <c r="F246" s="23"/>
      <c r="G246" s="14"/>
      <c r="H246" s="14"/>
      <c r="I246" s="14"/>
      <c r="J246" s="14"/>
      <c r="K246" s="14"/>
    </row>
    <row r="247" spans="1:11" x14ac:dyDescent="0.25">
      <c r="A247" s="127" t="s">
        <v>9750</v>
      </c>
      <c r="B247" s="118" t="s">
        <v>9740</v>
      </c>
      <c r="C247" s="21">
        <v>221</v>
      </c>
      <c r="D247" s="21"/>
      <c r="E247" s="112">
        <v>488.8</v>
      </c>
      <c r="F247" s="23"/>
      <c r="G247" s="14"/>
      <c r="H247" s="14"/>
      <c r="I247" s="14"/>
      <c r="J247" s="14"/>
      <c r="K247" s="14"/>
    </row>
    <row r="248" spans="1:11" x14ac:dyDescent="0.25">
      <c r="A248" s="127" t="s">
        <v>9750</v>
      </c>
      <c r="B248" s="118" t="s">
        <v>9741</v>
      </c>
      <c r="C248" s="21">
        <v>25</v>
      </c>
      <c r="D248" s="112">
        <v>80.930000000000007</v>
      </c>
      <c r="E248" s="21"/>
      <c r="F248" s="23"/>
      <c r="G248" s="14"/>
      <c r="H248" s="14"/>
      <c r="I248" s="14"/>
      <c r="J248" s="14"/>
      <c r="K248" s="14"/>
    </row>
    <row r="249" spans="1:11" x14ac:dyDescent="0.25">
      <c r="A249" s="127" t="s">
        <v>9750</v>
      </c>
      <c r="B249" s="118" t="s">
        <v>9742</v>
      </c>
      <c r="C249" s="21">
        <v>253</v>
      </c>
      <c r="D249" s="21"/>
      <c r="E249" s="21">
        <v>483.6</v>
      </c>
      <c r="F249" s="23"/>
      <c r="G249" s="14"/>
      <c r="H249" s="14"/>
      <c r="I249" s="14"/>
      <c r="J249" s="14"/>
      <c r="K249" s="14"/>
    </row>
    <row r="250" spans="1:11" x14ac:dyDescent="0.25">
      <c r="A250" s="127" t="s">
        <v>9750</v>
      </c>
      <c r="B250" s="118" t="s">
        <v>9743</v>
      </c>
      <c r="C250" s="21">
        <v>123</v>
      </c>
      <c r="D250" s="21"/>
      <c r="E250" s="21">
        <v>317.08999999999997</v>
      </c>
      <c r="F250" s="23"/>
      <c r="G250" s="14"/>
      <c r="H250" s="14"/>
      <c r="I250" s="14"/>
      <c r="J250" s="14"/>
      <c r="K250" s="14"/>
    </row>
    <row r="251" spans="1:11" x14ac:dyDescent="0.25">
      <c r="A251" s="127" t="s">
        <v>9750</v>
      </c>
      <c r="B251" s="118" t="s">
        <v>9744</v>
      </c>
      <c r="C251" s="21">
        <v>111</v>
      </c>
      <c r="D251" s="112">
        <v>201.47</v>
      </c>
      <c r="E251" s="149"/>
      <c r="F251" s="23"/>
      <c r="G251" s="14"/>
      <c r="H251" s="14"/>
      <c r="I251" s="14"/>
      <c r="J251" s="14"/>
      <c r="K251" s="14"/>
    </row>
    <row r="252" spans="1:11" x14ac:dyDescent="0.25">
      <c r="A252" s="127" t="s">
        <v>9750</v>
      </c>
      <c r="B252" s="118" t="s">
        <v>9745</v>
      </c>
      <c r="C252" s="21">
        <v>70</v>
      </c>
      <c r="D252" s="21"/>
      <c r="E252" s="21">
        <v>131.6</v>
      </c>
      <c r="F252" s="23"/>
      <c r="G252" s="14"/>
      <c r="H252" s="14"/>
      <c r="I252" s="14"/>
      <c r="J252" s="14"/>
      <c r="K252" s="14"/>
    </row>
    <row r="253" spans="1:11" x14ac:dyDescent="0.25">
      <c r="A253" s="127" t="s">
        <v>9750</v>
      </c>
      <c r="B253" s="118" t="s">
        <v>9746</v>
      </c>
      <c r="C253" s="21">
        <v>40</v>
      </c>
      <c r="D253" s="21"/>
      <c r="E253" s="21">
        <v>84.6</v>
      </c>
      <c r="F253" s="23"/>
      <c r="G253" s="14"/>
      <c r="H253" s="14"/>
      <c r="I253" s="14"/>
      <c r="J253" s="14"/>
      <c r="K253" s="14"/>
    </row>
    <row r="254" spans="1:11" x14ac:dyDescent="0.25">
      <c r="A254" s="127" t="s">
        <v>9750</v>
      </c>
      <c r="B254" s="118" t="s">
        <v>9747</v>
      </c>
      <c r="C254" s="21">
        <v>19</v>
      </c>
      <c r="D254" s="21"/>
      <c r="E254" s="21">
        <v>39.950000000000003</v>
      </c>
      <c r="F254" s="23"/>
      <c r="G254" s="14"/>
      <c r="H254" s="14"/>
      <c r="I254" s="14"/>
      <c r="J254" s="14"/>
      <c r="K254" s="14"/>
    </row>
    <row r="255" spans="1:11" x14ac:dyDescent="0.25">
      <c r="A255" s="127" t="s">
        <v>9750</v>
      </c>
      <c r="B255" s="118" t="s">
        <v>9748</v>
      </c>
      <c r="C255" s="21">
        <v>103</v>
      </c>
      <c r="D255" s="21"/>
      <c r="E255" s="21">
        <v>179.4</v>
      </c>
      <c r="F255" s="23"/>
      <c r="G255" s="14"/>
      <c r="H255" s="14"/>
      <c r="I255" s="14"/>
      <c r="J255" s="14"/>
      <c r="K255" s="14"/>
    </row>
    <row r="256" spans="1:11" x14ac:dyDescent="0.25">
      <c r="A256" s="127" t="s">
        <v>9750</v>
      </c>
      <c r="B256" s="118" t="s">
        <v>9749</v>
      </c>
      <c r="C256" s="21">
        <v>37</v>
      </c>
      <c r="D256" s="21"/>
      <c r="E256" s="21">
        <v>98.1</v>
      </c>
      <c r="F256" s="23"/>
      <c r="G256" s="14"/>
      <c r="H256" s="14"/>
      <c r="I256" s="14"/>
      <c r="J256" s="14"/>
      <c r="K256" s="14"/>
    </row>
    <row r="257" spans="1:11" x14ac:dyDescent="0.25">
      <c r="A257" s="127" t="s">
        <v>9750</v>
      </c>
      <c r="B257" s="245" t="s">
        <v>9751</v>
      </c>
      <c r="C257" s="57">
        <v>116</v>
      </c>
      <c r="D257" s="57">
        <v>285.85000000000002</v>
      </c>
      <c r="E257" s="57"/>
      <c r="F257" s="23"/>
      <c r="G257" s="14"/>
      <c r="H257" s="14"/>
      <c r="I257" s="14"/>
      <c r="J257" s="14"/>
      <c r="K257" s="14"/>
    </row>
    <row r="258" spans="1:11" x14ac:dyDescent="0.25">
      <c r="A258" s="20">
        <v>44484</v>
      </c>
      <c r="B258" s="118" t="s">
        <v>9752</v>
      </c>
      <c r="C258" s="21">
        <v>257</v>
      </c>
      <c r="D258" s="21"/>
      <c r="E258" s="21">
        <v>561.6</v>
      </c>
      <c r="F258" s="23"/>
      <c r="G258" s="14"/>
      <c r="H258" s="14"/>
      <c r="I258" s="14"/>
      <c r="J258" s="14"/>
      <c r="K258" s="14"/>
    </row>
    <row r="259" spans="1:11" x14ac:dyDescent="0.25">
      <c r="A259" s="20">
        <v>44484</v>
      </c>
      <c r="B259" s="118" t="s">
        <v>9753</v>
      </c>
      <c r="C259" s="21">
        <v>106</v>
      </c>
      <c r="D259" s="21"/>
      <c r="E259" s="21">
        <v>202.8</v>
      </c>
      <c r="F259" s="23"/>
      <c r="G259" s="14"/>
      <c r="H259" s="14"/>
      <c r="I259" s="14"/>
      <c r="J259" s="14"/>
      <c r="K259" s="14"/>
    </row>
    <row r="260" spans="1:11" x14ac:dyDescent="0.25">
      <c r="A260" s="20">
        <v>44484</v>
      </c>
      <c r="B260" s="118" t="s">
        <v>9754</v>
      </c>
      <c r="C260" s="21">
        <v>58</v>
      </c>
      <c r="D260" s="21">
        <v>134.32</v>
      </c>
      <c r="E260" s="21"/>
      <c r="F260" s="23"/>
      <c r="G260" s="14"/>
      <c r="H260" s="14"/>
      <c r="I260" s="14"/>
      <c r="J260" s="14"/>
      <c r="K260" s="14"/>
    </row>
    <row r="261" spans="1:11" x14ac:dyDescent="0.25">
      <c r="A261" s="20">
        <v>44484</v>
      </c>
      <c r="B261" s="118" t="s">
        <v>9755</v>
      </c>
      <c r="C261" s="21">
        <v>80</v>
      </c>
      <c r="D261" s="21"/>
      <c r="E261" s="21">
        <v>162.80000000000001</v>
      </c>
      <c r="F261" s="23"/>
      <c r="G261" s="14"/>
      <c r="H261" s="14"/>
      <c r="I261" s="14"/>
      <c r="J261" s="14"/>
      <c r="K261" s="14"/>
    </row>
    <row r="262" spans="1:11" x14ac:dyDescent="0.25">
      <c r="A262" s="20">
        <v>44484</v>
      </c>
      <c r="B262" s="118" t="s">
        <v>9756</v>
      </c>
      <c r="C262" s="21">
        <v>50</v>
      </c>
      <c r="D262" s="21"/>
      <c r="E262" s="21">
        <v>109.2</v>
      </c>
      <c r="F262" s="23"/>
      <c r="G262" s="14"/>
      <c r="H262" s="14"/>
      <c r="I262" s="14"/>
      <c r="J262" s="14"/>
      <c r="K262" s="14"/>
    </row>
    <row r="263" spans="1:11" x14ac:dyDescent="0.25">
      <c r="A263" s="20">
        <v>44484</v>
      </c>
      <c r="B263" s="118" t="s">
        <v>9757</v>
      </c>
      <c r="C263" s="21">
        <v>53</v>
      </c>
      <c r="D263" s="21"/>
      <c r="E263" s="21">
        <v>113.1</v>
      </c>
      <c r="F263" s="23"/>
      <c r="G263" s="14"/>
      <c r="H263" s="14"/>
      <c r="I263" s="14"/>
      <c r="J263" s="14"/>
      <c r="K263" s="14"/>
    </row>
    <row r="264" spans="1:11" x14ac:dyDescent="0.25">
      <c r="A264" s="20">
        <v>44484</v>
      </c>
      <c r="B264" s="118" t="s">
        <v>9758</v>
      </c>
      <c r="C264" s="21">
        <v>1121</v>
      </c>
      <c r="D264" s="21"/>
      <c r="E264" s="60">
        <v>2238</v>
      </c>
      <c r="F264" s="7" t="s">
        <v>9765</v>
      </c>
      <c r="G264" s="14"/>
      <c r="H264" s="14"/>
      <c r="I264" s="14"/>
      <c r="J264" s="14"/>
      <c r="K264" s="14"/>
    </row>
    <row r="265" spans="1:11" x14ac:dyDescent="0.25">
      <c r="A265" s="20">
        <v>44484</v>
      </c>
      <c r="B265" s="118" t="s">
        <v>9759</v>
      </c>
      <c r="C265" s="21">
        <v>27</v>
      </c>
      <c r="D265" s="21">
        <v>62.36</v>
      </c>
      <c r="E265" s="21"/>
      <c r="F265" s="23"/>
      <c r="G265" s="14"/>
      <c r="H265" s="14"/>
      <c r="I265" s="14"/>
      <c r="J265" s="14"/>
      <c r="K265" s="14"/>
    </row>
    <row r="266" spans="1:11" x14ac:dyDescent="0.25">
      <c r="A266" s="20">
        <v>44484</v>
      </c>
      <c r="B266" s="118" t="s">
        <v>9760</v>
      </c>
      <c r="C266" s="21">
        <v>265</v>
      </c>
      <c r="D266" s="21"/>
      <c r="E266" s="21">
        <v>559.29999999999995</v>
      </c>
      <c r="F266" s="23"/>
      <c r="G266" s="14"/>
      <c r="H266" s="14"/>
      <c r="I266" s="14"/>
      <c r="J266" s="14"/>
      <c r="K266" s="14"/>
    </row>
    <row r="267" spans="1:11" x14ac:dyDescent="0.25">
      <c r="A267" s="20">
        <v>44484</v>
      </c>
      <c r="B267" s="118" t="s">
        <v>9761</v>
      </c>
      <c r="C267" s="21">
        <v>750</v>
      </c>
      <c r="D267" s="21"/>
      <c r="E267" s="60">
        <v>1196.6199999999999</v>
      </c>
      <c r="F267" s="23"/>
      <c r="G267" s="14"/>
      <c r="H267" s="14"/>
      <c r="I267" s="14"/>
      <c r="J267" s="14"/>
      <c r="K267" s="14"/>
    </row>
    <row r="268" spans="1:11" x14ac:dyDescent="0.25">
      <c r="A268" s="20">
        <v>44484</v>
      </c>
      <c r="B268" s="118" t="s">
        <v>9762</v>
      </c>
      <c r="C268" s="21">
        <v>79</v>
      </c>
      <c r="D268" s="21"/>
      <c r="E268" s="21">
        <v>192.7</v>
      </c>
      <c r="F268" s="23"/>
      <c r="G268" s="14"/>
      <c r="H268" s="14"/>
      <c r="I268" s="14"/>
      <c r="J268" s="14"/>
      <c r="K268" s="14"/>
    </row>
    <row r="269" spans="1:11" x14ac:dyDescent="0.25">
      <c r="A269" s="20">
        <v>44484</v>
      </c>
      <c r="B269" s="118" t="s">
        <v>9763</v>
      </c>
      <c r="C269" s="21">
        <v>196</v>
      </c>
      <c r="D269" s="21"/>
      <c r="E269" s="21">
        <v>369.8</v>
      </c>
      <c r="F269" s="23"/>
      <c r="G269" s="14"/>
      <c r="H269" s="14"/>
      <c r="I269" s="14"/>
      <c r="J269" s="14"/>
      <c r="K269" s="14"/>
    </row>
    <row r="270" spans="1:11" x14ac:dyDescent="0.25">
      <c r="A270" s="83">
        <v>44484</v>
      </c>
      <c r="B270" s="244" t="s">
        <v>9764</v>
      </c>
      <c r="C270" s="67">
        <v>96</v>
      </c>
      <c r="D270" s="67"/>
      <c r="E270" s="67">
        <v>218.4</v>
      </c>
      <c r="F270" s="23"/>
      <c r="G270" s="14"/>
      <c r="H270" s="14"/>
      <c r="I270" s="14"/>
      <c r="J270" s="14"/>
      <c r="K270" s="14"/>
    </row>
    <row r="271" spans="1:11" x14ac:dyDescent="0.25">
      <c r="A271" s="20">
        <v>44484</v>
      </c>
      <c r="B271" s="118" t="s">
        <v>9766</v>
      </c>
      <c r="C271" s="21">
        <v>246</v>
      </c>
      <c r="D271" s="21"/>
      <c r="E271" s="21">
        <v>648.6</v>
      </c>
      <c r="F271" s="23"/>
      <c r="G271" s="14"/>
      <c r="H271" s="14"/>
      <c r="I271" s="14"/>
      <c r="J271" s="14"/>
      <c r="K271" s="14"/>
    </row>
    <row r="272" spans="1:11" x14ac:dyDescent="0.25">
      <c r="A272" s="20">
        <v>44484</v>
      </c>
      <c r="B272" s="118" t="s">
        <v>9767</v>
      </c>
      <c r="C272" s="21">
        <v>50</v>
      </c>
      <c r="D272" s="21"/>
      <c r="E272" s="21">
        <v>109.2</v>
      </c>
      <c r="F272" s="23"/>
      <c r="G272" s="14"/>
      <c r="H272" s="14"/>
      <c r="I272" s="14"/>
      <c r="J272" s="14"/>
      <c r="K272" s="14"/>
    </row>
    <row r="273" spans="1:11" x14ac:dyDescent="0.25">
      <c r="A273" s="20">
        <v>44484</v>
      </c>
      <c r="B273" s="118" t="s">
        <v>9768</v>
      </c>
      <c r="C273" s="21">
        <v>27</v>
      </c>
      <c r="D273" s="21"/>
      <c r="E273" s="21">
        <v>83</v>
      </c>
      <c r="F273" s="23"/>
      <c r="G273" s="14"/>
      <c r="H273" s="14"/>
      <c r="I273" s="14"/>
      <c r="J273" s="14"/>
      <c r="K273" s="14"/>
    </row>
    <row r="274" spans="1:11" x14ac:dyDescent="0.25">
      <c r="A274" s="20">
        <v>44484</v>
      </c>
      <c r="B274" s="118" t="s">
        <v>9769</v>
      </c>
      <c r="C274" s="21">
        <v>20</v>
      </c>
      <c r="D274" s="112">
        <v>134.32</v>
      </c>
      <c r="E274" s="21"/>
      <c r="F274" s="23"/>
      <c r="G274" s="14"/>
      <c r="H274" s="14"/>
      <c r="I274" s="14"/>
      <c r="J274" s="14"/>
      <c r="K274" s="14"/>
    </row>
    <row r="275" spans="1:11" x14ac:dyDescent="0.25">
      <c r="A275" s="20">
        <v>44484</v>
      </c>
      <c r="B275" s="118" t="s">
        <v>9770</v>
      </c>
      <c r="C275" s="21">
        <v>94</v>
      </c>
      <c r="D275" s="21"/>
      <c r="E275" s="21">
        <v>186</v>
      </c>
      <c r="F275" s="23"/>
      <c r="G275" s="14"/>
      <c r="H275" s="14"/>
      <c r="I275" s="14"/>
      <c r="J275" s="14"/>
      <c r="K275" s="14"/>
    </row>
    <row r="276" spans="1:11" x14ac:dyDescent="0.25">
      <c r="A276" s="20">
        <v>44484</v>
      </c>
      <c r="B276" s="118" t="s">
        <v>9771</v>
      </c>
      <c r="C276" s="21">
        <v>63</v>
      </c>
      <c r="D276" s="21"/>
      <c r="E276" s="21">
        <v>132.6</v>
      </c>
      <c r="F276" s="138"/>
      <c r="G276" s="14"/>
      <c r="H276" s="14"/>
      <c r="I276" s="14"/>
      <c r="J276" s="14"/>
      <c r="K276" s="14"/>
    </row>
    <row r="277" spans="1:11" x14ac:dyDescent="0.25">
      <c r="A277" s="20">
        <v>44484</v>
      </c>
      <c r="B277" s="118" t="s">
        <v>9772</v>
      </c>
      <c r="C277" s="21">
        <v>1023</v>
      </c>
      <c r="D277" s="21"/>
      <c r="E277" s="60">
        <v>1757.99</v>
      </c>
      <c r="F277" s="23"/>
      <c r="G277" s="14"/>
      <c r="H277" s="14"/>
      <c r="I277" s="14"/>
      <c r="J277" s="14"/>
      <c r="K277" s="14"/>
    </row>
    <row r="278" spans="1:11" x14ac:dyDescent="0.25">
      <c r="A278" s="20">
        <v>44484</v>
      </c>
      <c r="B278" s="118" t="s">
        <v>9773</v>
      </c>
      <c r="C278" s="21">
        <v>37</v>
      </c>
      <c r="D278" s="21"/>
      <c r="E278" s="21">
        <v>39</v>
      </c>
      <c r="F278" s="23"/>
      <c r="G278" s="14"/>
      <c r="H278" s="14"/>
      <c r="I278" s="14"/>
      <c r="J278" s="14"/>
      <c r="K278" s="14"/>
    </row>
    <row r="279" spans="1:11" x14ac:dyDescent="0.25">
      <c r="A279" s="20">
        <v>44484</v>
      </c>
      <c r="B279" s="118" t="s">
        <v>9774</v>
      </c>
      <c r="C279" s="21">
        <v>27</v>
      </c>
      <c r="D279" s="21"/>
      <c r="E279" s="21">
        <v>61.1</v>
      </c>
      <c r="F279" s="23"/>
      <c r="G279" s="14"/>
      <c r="H279" s="14"/>
      <c r="I279" s="14"/>
      <c r="J279" s="14"/>
      <c r="K279" s="14"/>
    </row>
    <row r="280" spans="1:11" x14ac:dyDescent="0.25">
      <c r="A280" s="56">
        <v>44487</v>
      </c>
      <c r="B280" s="245" t="s">
        <v>9775</v>
      </c>
      <c r="C280" s="57">
        <v>50</v>
      </c>
      <c r="D280" s="57">
        <v>161.87</v>
      </c>
      <c r="E280" s="57"/>
      <c r="F280" s="23"/>
      <c r="G280" s="14"/>
      <c r="H280" s="14"/>
      <c r="I280" s="14"/>
      <c r="J280" s="14"/>
      <c r="K280" s="14"/>
    </row>
    <row r="281" spans="1:11" x14ac:dyDescent="0.25">
      <c r="A281" s="56">
        <v>44487</v>
      </c>
      <c r="B281" s="43" t="s">
        <v>9776</v>
      </c>
      <c r="C281" s="7">
        <v>512</v>
      </c>
      <c r="D281" s="7"/>
      <c r="E281" s="7">
        <v>766.5</v>
      </c>
      <c r="F281" s="23"/>
      <c r="G281" s="14"/>
      <c r="H281" s="14"/>
      <c r="I281" s="14"/>
      <c r="J281" s="14"/>
      <c r="K281" s="14"/>
    </row>
    <row r="282" spans="1:11" x14ac:dyDescent="0.25">
      <c r="A282" s="56">
        <v>44487</v>
      </c>
      <c r="B282" s="90" t="s">
        <v>9777</v>
      </c>
      <c r="C282" s="7">
        <v>137</v>
      </c>
      <c r="D282" s="7"/>
      <c r="E282" s="7">
        <v>240.8</v>
      </c>
      <c r="F282" s="23"/>
      <c r="G282" s="14"/>
      <c r="H282" s="14"/>
      <c r="I282" s="14"/>
      <c r="J282" s="14"/>
      <c r="K282" s="14"/>
    </row>
    <row r="283" spans="1:11" x14ac:dyDescent="0.25">
      <c r="A283" s="56">
        <v>44487</v>
      </c>
      <c r="B283" s="43" t="s">
        <v>9778</v>
      </c>
      <c r="C283" s="7">
        <v>151</v>
      </c>
      <c r="D283" s="7"/>
      <c r="E283" s="38">
        <v>296.10000000000002</v>
      </c>
      <c r="F283" s="23"/>
      <c r="G283" s="14"/>
      <c r="H283" s="14"/>
      <c r="I283" s="14"/>
      <c r="J283" s="14"/>
      <c r="K283" s="14"/>
    </row>
    <row r="284" spans="1:11" x14ac:dyDescent="0.25">
      <c r="A284" s="56">
        <v>44487</v>
      </c>
      <c r="B284" s="43" t="s">
        <v>9779</v>
      </c>
      <c r="C284" s="7">
        <v>358</v>
      </c>
      <c r="D284" s="7"/>
      <c r="E284" s="7">
        <v>655.20000000000005</v>
      </c>
      <c r="F284" s="23"/>
      <c r="G284" s="14"/>
      <c r="H284" s="14"/>
      <c r="I284" s="14"/>
      <c r="J284" s="14"/>
      <c r="K284" s="14"/>
    </row>
    <row r="285" spans="1:11" x14ac:dyDescent="0.25">
      <c r="A285" s="56">
        <v>44487</v>
      </c>
      <c r="B285" s="43" t="s">
        <v>9780</v>
      </c>
      <c r="C285" s="7">
        <v>230</v>
      </c>
      <c r="D285" s="7"/>
      <c r="E285" s="38">
        <v>531.1</v>
      </c>
      <c r="F285" s="23"/>
      <c r="G285" s="14"/>
      <c r="H285" s="14"/>
      <c r="I285" s="14"/>
      <c r="J285" s="14"/>
      <c r="K285" s="14"/>
    </row>
    <row r="286" spans="1:11" x14ac:dyDescent="0.25">
      <c r="A286" s="56">
        <v>44487</v>
      </c>
      <c r="B286" s="43" t="s">
        <v>9781</v>
      </c>
      <c r="C286" s="7">
        <v>5</v>
      </c>
      <c r="D286" s="7"/>
      <c r="E286" s="7">
        <v>39</v>
      </c>
      <c r="F286" s="23"/>
      <c r="G286" s="14"/>
      <c r="H286" s="14"/>
      <c r="I286" s="14"/>
      <c r="J286" s="14"/>
      <c r="K286" s="14"/>
    </row>
    <row r="287" spans="1:11" x14ac:dyDescent="0.25">
      <c r="A287" s="56">
        <v>44487</v>
      </c>
      <c r="B287" s="43" t="s">
        <v>9782</v>
      </c>
      <c r="C287" s="7">
        <v>48</v>
      </c>
      <c r="D287" s="7"/>
      <c r="E287" s="7">
        <v>89.7</v>
      </c>
      <c r="F287" s="23"/>
      <c r="G287" s="14"/>
      <c r="H287" s="14"/>
      <c r="I287" s="14"/>
      <c r="J287" s="14"/>
      <c r="K287" s="14"/>
    </row>
    <row r="288" spans="1:11" x14ac:dyDescent="0.25">
      <c r="A288" s="56">
        <v>44487</v>
      </c>
      <c r="B288" s="43" t="s">
        <v>9783</v>
      </c>
      <c r="C288" s="21">
        <v>43</v>
      </c>
      <c r="D288" s="7">
        <v>336.32</v>
      </c>
      <c r="E288" s="7"/>
      <c r="F288" s="23"/>
      <c r="G288" s="14"/>
      <c r="H288" s="14"/>
      <c r="I288" s="14"/>
      <c r="J288" s="14"/>
      <c r="K288" s="14"/>
    </row>
    <row r="289" spans="1:11" x14ac:dyDescent="0.25">
      <c r="A289" s="221">
        <v>44487</v>
      </c>
      <c r="B289" s="94" t="s">
        <v>9784</v>
      </c>
      <c r="C289" s="2">
        <v>34</v>
      </c>
      <c r="D289" s="2">
        <v>86.72</v>
      </c>
      <c r="E289" s="2"/>
      <c r="F289" s="23"/>
      <c r="G289" s="14"/>
      <c r="H289" s="14"/>
      <c r="I289" s="14"/>
      <c r="J289" s="14"/>
      <c r="K289" s="14"/>
    </row>
    <row r="290" spans="1:11" x14ac:dyDescent="0.25">
      <c r="A290" s="20">
        <v>44487</v>
      </c>
      <c r="B290" s="118" t="s">
        <v>9785</v>
      </c>
      <c r="C290" s="21">
        <v>130</v>
      </c>
      <c r="D290" s="21"/>
      <c r="E290" s="21">
        <v>264.60000000000002</v>
      </c>
      <c r="F290" s="206"/>
      <c r="G290" s="14"/>
      <c r="H290" s="14"/>
      <c r="I290" s="14"/>
      <c r="J290" s="14"/>
      <c r="K290" s="14"/>
    </row>
    <row r="291" spans="1:11" x14ac:dyDescent="0.25">
      <c r="A291" s="20">
        <v>44487</v>
      </c>
      <c r="B291" s="118" t="s">
        <v>9786</v>
      </c>
      <c r="C291" s="21">
        <v>448</v>
      </c>
      <c r="D291" s="21"/>
      <c r="E291" s="21">
        <v>854.1</v>
      </c>
      <c r="F291" s="23"/>
      <c r="G291" s="14"/>
      <c r="H291" s="14"/>
      <c r="I291" s="14"/>
      <c r="J291" s="14"/>
      <c r="K291" s="14"/>
    </row>
    <row r="292" spans="1:11" x14ac:dyDescent="0.25">
      <c r="A292" s="20">
        <v>44487</v>
      </c>
      <c r="B292" s="118" t="s">
        <v>9787</v>
      </c>
      <c r="C292" s="21">
        <v>50</v>
      </c>
      <c r="D292" s="21"/>
      <c r="E292" s="21">
        <v>108.1</v>
      </c>
      <c r="F292" s="23"/>
      <c r="G292" s="14"/>
      <c r="H292" s="14"/>
      <c r="I292" s="14"/>
      <c r="J292" s="14"/>
      <c r="K292" s="14"/>
    </row>
    <row r="293" spans="1:11" x14ac:dyDescent="0.25">
      <c r="A293" s="20">
        <v>44487</v>
      </c>
      <c r="B293" s="118" t="s">
        <v>9788</v>
      </c>
      <c r="C293" s="21">
        <v>12</v>
      </c>
      <c r="D293" s="112">
        <v>47.97</v>
      </c>
      <c r="E293" s="21"/>
      <c r="F293" s="23"/>
      <c r="G293" s="14"/>
      <c r="H293" s="14"/>
      <c r="I293" s="14"/>
      <c r="J293" s="14"/>
      <c r="K293" s="14"/>
    </row>
    <row r="294" spans="1:11" x14ac:dyDescent="0.25">
      <c r="A294" s="20">
        <v>44487</v>
      </c>
      <c r="B294" s="118" t="s">
        <v>9789</v>
      </c>
      <c r="C294" s="21">
        <v>9</v>
      </c>
      <c r="D294" s="21"/>
      <c r="E294" s="21">
        <v>39</v>
      </c>
      <c r="F294" s="23"/>
      <c r="G294" s="14"/>
      <c r="H294" s="14"/>
      <c r="I294" s="14"/>
      <c r="J294" s="14"/>
      <c r="K294" s="14"/>
    </row>
    <row r="295" spans="1:11" x14ac:dyDescent="0.25">
      <c r="A295" s="20">
        <v>44487</v>
      </c>
      <c r="B295" s="118" t="s">
        <v>9790</v>
      </c>
      <c r="C295" s="21">
        <v>95</v>
      </c>
      <c r="D295" s="21"/>
      <c r="E295" s="21">
        <v>225.6</v>
      </c>
      <c r="F295" s="23"/>
      <c r="G295" s="14"/>
      <c r="H295" s="14"/>
      <c r="I295" s="14"/>
      <c r="J295" s="14"/>
      <c r="K295" s="14"/>
    </row>
    <row r="296" spans="1:11" x14ac:dyDescent="0.25">
      <c r="A296" s="20">
        <v>44487</v>
      </c>
      <c r="B296" s="118" t="s">
        <v>9791</v>
      </c>
      <c r="C296" s="21">
        <v>18</v>
      </c>
      <c r="D296" s="21">
        <v>67.040000000000006</v>
      </c>
      <c r="E296" s="21"/>
      <c r="F296" s="23"/>
      <c r="G296" s="14"/>
      <c r="H296" s="14"/>
      <c r="I296" s="14"/>
      <c r="J296" s="14"/>
      <c r="K296" s="14"/>
    </row>
    <row r="297" spans="1:11" x14ac:dyDescent="0.25">
      <c r="A297" s="20">
        <v>44487</v>
      </c>
      <c r="B297" s="118" t="s">
        <v>9792</v>
      </c>
      <c r="C297" s="21">
        <v>100</v>
      </c>
      <c r="D297" s="21">
        <v>454.47</v>
      </c>
      <c r="E297" s="21"/>
      <c r="F297" s="23"/>
      <c r="G297" s="14"/>
      <c r="H297" s="14"/>
      <c r="I297" s="14"/>
      <c r="J297" s="14"/>
      <c r="K297" s="14"/>
    </row>
    <row r="298" spans="1:11" x14ac:dyDescent="0.25">
      <c r="A298" s="20">
        <v>44487</v>
      </c>
      <c r="B298" s="118" t="s">
        <v>9793</v>
      </c>
      <c r="C298" s="21">
        <v>135</v>
      </c>
      <c r="D298" s="21"/>
      <c r="E298" s="21">
        <v>261.3</v>
      </c>
      <c r="F298" s="23"/>
      <c r="G298" s="14"/>
      <c r="H298" s="14"/>
      <c r="I298" s="14"/>
      <c r="J298" s="14"/>
      <c r="K298" s="14"/>
    </row>
    <row r="299" spans="1:11" x14ac:dyDescent="0.25">
      <c r="A299" s="20">
        <v>44487</v>
      </c>
      <c r="B299" s="118" t="s">
        <v>9794</v>
      </c>
      <c r="C299" s="21">
        <v>325</v>
      </c>
      <c r="D299" s="21"/>
      <c r="E299" s="21">
        <v>662.2</v>
      </c>
      <c r="F299" s="23"/>
      <c r="G299" s="14"/>
      <c r="H299" s="14"/>
      <c r="I299" s="14"/>
      <c r="J299" s="14"/>
      <c r="K299" s="14"/>
    </row>
    <row r="300" spans="1:11" x14ac:dyDescent="0.25">
      <c r="A300" s="20">
        <v>44487</v>
      </c>
      <c r="B300" s="118" t="s">
        <v>9795</v>
      </c>
      <c r="C300" s="21">
        <v>62</v>
      </c>
      <c r="D300" s="21"/>
      <c r="E300" s="21">
        <v>113.1</v>
      </c>
      <c r="F300" s="23"/>
    </row>
    <row r="301" spans="1:11" x14ac:dyDescent="0.25">
      <c r="A301" s="20">
        <v>44487</v>
      </c>
      <c r="B301" s="118" t="s">
        <v>9796</v>
      </c>
      <c r="C301" s="21">
        <v>23</v>
      </c>
      <c r="D301" s="112">
        <v>57.56</v>
      </c>
      <c r="E301" s="21"/>
      <c r="F301" s="23"/>
    </row>
    <row r="302" spans="1:11" x14ac:dyDescent="0.25">
      <c r="A302" s="20">
        <v>44487</v>
      </c>
      <c r="B302" s="118" t="s">
        <v>9797</v>
      </c>
      <c r="C302" s="21">
        <v>189</v>
      </c>
      <c r="D302" s="21"/>
      <c r="E302" s="112">
        <v>534.1</v>
      </c>
      <c r="F302" s="23"/>
    </row>
    <row r="303" spans="1:11" x14ac:dyDescent="0.25">
      <c r="A303" s="20">
        <v>44487</v>
      </c>
      <c r="B303" s="118" t="s">
        <v>9798</v>
      </c>
      <c r="C303" s="21">
        <v>18</v>
      </c>
      <c r="D303" s="21">
        <v>67.040000000000006</v>
      </c>
      <c r="E303" s="21"/>
      <c r="F303" s="23"/>
    </row>
    <row r="304" spans="1:11" x14ac:dyDescent="0.25">
      <c r="A304" s="20">
        <v>44487</v>
      </c>
      <c r="B304" s="118" t="s">
        <v>9799</v>
      </c>
      <c r="C304" s="21">
        <v>30</v>
      </c>
      <c r="D304" s="21">
        <v>71.959999999999994</v>
      </c>
      <c r="E304" s="60"/>
      <c r="F304" s="23"/>
      <c r="G304" s="14"/>
      <c r="H304" s="14"/>
      <c r="I304" s="14"/>
      <c r="J304" s="14"/>
      <c r="K304" s="14"/>
    </row>
    <row r="305" spans="1:11" x14ac:dyDescent="0.25">
      <c r="A305" s="20">
        <v>44487</v>
      </c>
      <c r="B305" s="118" t="s">
        <v>9800</v>
      </c>
      <c r="C305" s="21">
        <v>40</v>
      </c>
      <c r="D305" s="21"/>
      <c r="E305" s="21">
        <v>136.5</v>
      </c>
      <c r="F305" s="23"/>
      <c r="G305" s="14"/>
      <c r="H305" s="14"/>
      <c r="I305" s="14"/>
      <c r="J305" s="14"/>
      <c r="K305" s="14"/>
    </row>
    <row r="306" spans="1:11" x14ac:dyDescent="0.25">
      <c r="A306" s="20">
        <v>44487</v>
      </c>
      <c r="B306" s="118" t="s">
        <v>9801</v>
      </c>
      <c r="C306" s="21">
        <v>44</v>
      </c>
      <c r="D306" s="21"/>
      <c r="E306" s="21">
        <v>103.2</v>
      </c>
      <c r="F306" s="23"/>
      <c r="G306" s="14"/>
      <c r="H306" s="14"/>
      <c r="I306" s="14"/>
      <c r="J306" s="14"/>
      <c r="K306" s="14"/>
    </row>
    <row r="307" spans="1:11" x14ac:dyDescent="0.25">
      <c r="A307" s="20">
        <v>44487</v>
      </c>
      <c r="B307" s="118" t="s">
        <v>9802</v>
      </c>
      <c r="C307" s="21">
        <v>145</v>
      </c>
      <c r="D307" s="21"/>
      <c r="E307" s="21">
        <v>313.56</v>
      </c>
      <c r="F307" s="23"/>
      <c r="G307" s="14"/>
      <c r="H307" s="14"/>
      <c r="I307" s="14"/>
      <c r="J307" s="14"/>
      <c r="K307" s="14"/>
    </row>
    <row r="308" spans="1:11" x14ac:dyDescent="0.25">
      <c r="A308" s="20">
        <v>44487</v>
      </c>
      <c r="B308" s="118" t="s">
        <v>9803</v>
      </c>
      <c r="C308" s="21">
        <v>2477</v>
      </c>
      <c r="D308" s="21"/>
      <c r="E308" s="60">
        <v>5057.6000000000004</v>
      </c>
      <c r="F308" s="23"/>
      <c r="G308" s="14"/>
      <c r="H308" s="14"/>
      <c r="I308" s="14"/>
      <c r="J308" s="14"/>
      <c r="K308" s="14"/>
    </row>
    <row r="309" spans="1:11" x14ac:dyDescent="0.25">
      <c r="A309" s="20">
        <v>44487</v>
      </c>
      <c r="B309" s="118" t="s">
        <v>9804</v>
      </c>
      <c r="C309" s="21">
        <v>1812</v>
      </c>
      <c r="D309" s="21"/>
      <c r="E309" s="60">
        <v>3618.8</v>
      </c>
      <c r="F309" s="23"/>
      <c r="G309" s="14"/>
      <c r="H309" s="14"/>
      <c r="I309" s="14"/>
      <c r="J309" s="14"/>
      <c r="K309" s="14"/>
    </row>
    <row r="310" spans="1:11" x14ac:dyDescent="0.25">
      <c r="A310" s="20">
        <v>44487</v>
      </c>
      <c r="B310" s="118" t="s">
        <v>9805</v>
      </c>
      <c r="C310" s="21">
        <v>206</v>
      </c>
      <c r="D310" s="21"/>
      <c r="E310" s="21">
        <v>187.2</v>
      </c>
      <c r="F310" s="23" t="s">
        <v>10760</v>
      </c>
      <c r="G310" s="14"/>
      <c r="H310" s="14"/>
      <c r="I310" s="14"/>
      <c r="J310" s="14"/>
      <c r="K310" s="14"/>
    </row>
    <row r="311" spans="1:11" x14ac:dyDescent="0.25">
      <c r="A311" s="20">
        <v>44487</v>
      </c>
      <c r="B311" s="118" t="s">
        <v>9806</v>
      </c>
      <c r="C311" s="21">
        <v>50</v>
      </c>
      <c r="D311" s="21"/>
      <c r="E311" s="21">
        <v>131.6</v>
      </c>
      <c r="F311" s="23"/>
    </row>
    <row r="312" spans="1:11" x14ac:dyDescent="0.25">
      <c r="A312" s="20">
        <v>44487</v>
      </c>
      <c r="B312" s="118" t="s">
        <v>9807</v>
      </c>
      <c r="C312" s="21">
        <v>29</v>
      </c>
      <c r="D312" s="21"/>
      <c r="E312" s="21">
        <v>117</v>
      </c>
      <c r="F312" s="23"/>
    </row>
    <row r="313" spans="1:11" x14ac:dyDescent="0.25">
      <c r="A313" s="20">
        <v>44487</v>
      </c>
      <c r="B313" s="118" t="s">
        <v>9808</v>
      </c>
      <c r="C313" s="21">
        <v>1047</v>
      </c>
      <c r="D313" s="21"/>
      <c r="E313" s="60">
        <v>2014.74</v>
      </c>
      <c r="F313" s="23"/>
    </row>
    <row r="314" spans="1:11" x14ac:dyDescent="0.25">
      <c r="A314" s="20">
        <v>44487</v>
      </c>
      <c r="B314" s="118" t="s">
        <v>9809</v>
      </c>
      <c r="C314" s="21">
        <v>106</v>
      </c>
      <c r="D314" s="21"/>
      <c r="E314" s="21">
        <v>210.6</v>
      </c>
      <c r="F314" s="23"/>
    </row>
    <row r="315" spans="1:11" x14ac:dyDescent="0.25">
      <c r="A315" s="20">
        <v>44487</v>
      </c>
      <c r="B315" s="118" t="s">
        <v>9810</v>
      </c>
      <c r="C315" s="21">
        <v>24</v>
      </c>
      <c r="D315" s="21"/>
      <c r="E315" s="21">
        <v>42.9</v>
      </c>
      <c r="F315" s="23"/>
    </row>
    <row r="316" spans="1:11" x14ac:dyDescent="0.25">
      <c r="A316" s="20">
        <v>44487</v>
      </c>
      <c r="B316" s="118" t="s">
        <v>9811</v>
      </c>
      <c r="C316" s="21">
        <v>15</v>
      </c>
      <c r="D316" s="21">
        <v>47.97</v>
      </c>
      <c r="E316" s="21"/>
      <c r="F316" s="23"/>
    </row>
    <row r="317" spans="1:11" x14ac:dyDescent="0.25">
      <c r="A317" s="20">
        <v>44487</v>
      </c>
      <c r="B317" s="118" t="s">
        <v>9812</v>
      </c>
      <c r="C317" s="21">
        <v>15</v>
      </c>
      <c r="D317" s="21">
        <v>57.81</v>
      </c>
      <c r="E317" s="60"/>
      <c r="F317" s="23"/>
    </row>
    <row r="318" spans="1:11" x14ac:dyDescent="0.25">
      <c r="A318" s="20">
        <v>44487</v>
      </c>
      <c r="B318" s="118" t="s">
        <v>9813</v>
      </c>
      <c r="C318" s="21">
        <v>24</v>
      </c>
      <c r="D318" s="21">
        <v>57.56</v>
      </c>
      <c r="E318" s="21"/>
      <c r="F318" s="23"/>
    </row>
    <row r="319" spans="1:11" x14ac:dyDescent="0.25">
      <c r="A319" s="127">
        <v>44488</v>
      </c>
      <c r="B319" s="118" t="s">
        <v>9814</v>
      </c>
      <c r="C319" s="21">
        <v>60</v>
      </c>
      <c r="D319" s="21">
        <v>158.30000000000001</v>
      </c>
      <c r="E319" s="21"/>
      <c r="F319" s="23"/>
    </row>
    <row r="320" spans="1:11" x14ac:dyDescent="0.25">
      <c r="A320" s="127">
        <v>44488</v>
      </c>
      <c r="B320" s="118" t="s">
        <v>9815</v>
      </c>
      <c r="C320" s="21">
        <v>50</v>
      </c>
      <c r="D320" s="21">
        <v>134.32</v>
      </c>
      <c r="E320" s="21"/>
      <c r="F320" s="23"/>
    </row>
    <row r="321" spans="1:6" x14ac:dyDescent="0.25">
      <c r="A321" s="127">
        <v>44488</v>
      </c>
      <c r="B321" s="118" t="s">
        <v>9816</v>
      </c>
      <c r="C321" s="21">
        <v>50</v>
      </c>
      <c r="D321" s="21">
        <v>134.32</v>
      </c>
      <c r="E321" s="21"/>
      <c r="F321" s="23"/>
    </row>
    <row r="322" spans="1:6" x14ac:dyDescent="0.25">
      <c r="A322" s="127">
        <v>44488</v>
      </c>
      <c r="B322" s="118" t="s">
        <v>9817</v>
      </c>
      <c r="C322" s="21">
        <v>50</v>
      </c>
      <c r="D322" s="21">
        <v>161.87</v>
      </c>
      <c r="E322" s="21"/>
      <c r="F322" s="23"/>
    </row>
    <row r="323" spans="1:6" x14ac:dyDescent="0.25">
      <c r="A323" s="127">
        <v>44488</v>
      </c>
      <c r="B323" s="118" t="s">
        <v>9818</v>
      </c>
      <c r="C323" s="21">
        <v>18</v>
      </c>
      <c r="D323" s="21"/>
      <c r="E323" s="21">
        <v>39</v>
      </c>
      <c r="F323" s="23"/>
    </row>
    <row r="324" spans="1:6" x14ac:dyDescent="0.25">
      <c r="A324" s="127">
        <v>44488</v>
      </c>
      <c r="B324" s="118" t="s">
        <v>9819</v>
      </c>
      <c r="C324" s="21">
        <v>500</v>
      </c>
      <c r="D324" s="21"/>
      <c r="E324" s="21">
        <v>992.96</v>
      </c>
      <c r="F324" s="23"/>
    </row>
    <row r="325" spans="1:6" x14ac:dyDescent="0.25">
      <c r="A325" s="127">
        <v>44488</v>
      </c>
      <c r="B325" s="43" t="s">
        <v>9820</v>
      </c>
      <c r="C325" s="7">
        <v>40</v>
      </c>
      <c r="D325" s="7"/>
      <c r="E325" s="38">
        <v>74.099999999999994</v>
      </c>
      <c r="F325" s="63"/>
    </row>
    <row r="326" spans="1:6" x14ac:dyDescent="0.25">
      <c r="A326" s="127">
        <v>44488</v>
      </c>
      <c r="B326" s="43" t="s">
        <v>9821</v>
      </c>
      <c r="C326" s="7">
        <v>23</v>
      </c>
      <c r="D326" s="7"/>
      <c r="E326" s="7">
        <v>47</v>
      </c>
      <c r="F326" s="23"/>
    </row>
    <row r="327" spans="1:6" x14ac:dyDescent="0.25">
      <c r="A327" s="127">
        <v>44488</v>
      </c>
      <c r="B327" s="43" t="s">
        <v>9822</v>
      </c>
      <c r="C327" s="21">
        <v>23</v>
      </c>
      <c r="D327" s="7">
        <v>67.040000000000006</v>
      </c>
      <c r="E327" s="7"/>
      <c r="F327" s="23"/>
    </row>
    <row r="328" spans="1:6" x14ac:dyDescent="0.25">
      <c r="A328" s="127">
        <v>44488</v>
      </c>
      <c r="B328" s="43" t="s">
        <v>9823</v>
      </c>
      <c r="C328" s="7">
        <v>253</v>
      </c>
      <c r="D328" s="7"/>
      <c r="E328" s="38">
        <v>588.79999999999995</v>
      </c>
      <c r="F328" s="23"/>
    </row>
    <row r="329" spans="1:6" x14ac:dyDescent="0.25">
      <c r="A329" s="127">
        <v>44488</v>
      </c>
      <c r="B329" s="43" t="s">
        <v>9824</v>
      </c>
      <c r="C329" s="7">
        <v>120</v>
      </c>
      <c r="D329" s="7">
        <v>335.79</v>
      </c>
      <c r="E329" s="7"/>
      <c r="F329" s="23"/>
    </row>
    <row r="330" spans="1:6" x14ac:dyDescent="0.25">
      <c r="A330" s="127">
        <v>44488</v>
      </c>
      <c r="B330" s="43" t="s">
        <v>9825</v>
      </c>
      <c r="C330" s="7">
        <v>40</v>
      </c>
      <c r="D330" s="7"/>
      <c r="E330" s="7">
        <v>94</v>
      </c>
      <c r="F330" s="23"/>
    </row>
    <row r="331" spans="1:6" x14ac:dyDescent="0.25">
      <c r="A331" s="127">
        <v>44488</v>
      </c>
      <c r="B331" s="43" t="s">
        <v>9826</v>
      </c>
      <c r="C331" s="7">
        <v>20</v>
      </c>
      <c r="D331" s="7"/>
      <c r="E331" s="7">
        <v>109.2</v>
      </c>
      <c r="F331" s="23"/>
    </row>
    <row r="332" spans="1:6" x14ac:dyDescent="0.25">
      <c r="A332" s="127">
        <v>44488</v>
      </c>
      <c r="B332" s="43" t="s">
        <v>9827</v>
      </c>
      <c r="C332" s="7">
        <v>15</v>
      </c>
      <c r="D332" s="7"/>
      <c r="E332" s="7">
        <v>39</v>
      </c>
      <c r="F332" s="23"/>
    </row>
    <row r="333" spans="1:6" x14ac:dyDescent="0.25">
      <c r="A333" s="127">
        <v>44488</v>
      </c>
      <c r="B333" s="43" t="s">
        <v>9828</v>
      </c>
      <c r="C333" s="21">
        <v>301</v>
      </c>
      <c r="D333" s="7"/>
      <c r="E333" s="7">
        <v>513.6</v>
      </c>
      <c r="F333" s="23"/>
    </row>
    <row r="334" spans="1:6" x14ac:dyDescent="0.25">
      <c r="A334" s="243">
        <v>44488</v>
      </c>
      <c r="B334" s="94" t="s">
        <v>9829</v>
      </c>
      <c r="C334" s="2">
        <v>400</v>
      </c>
      <c r="D334" s="2"/>
      <c r="E334" s="62">
        <v>1092</v>
      </c>
      <c r="F334" s="23"/>
    </row>
    <row r="335" spans="1:6" x14ac:dyDescent="0.25">
      <c r="A335" s="127">
        <v>44488</v>
      </c>
      <c r="B335" s="118" t="s">
        <v>9830</v>
      </c>
      <c r="C335" s="21">
        <v>1035</v>
      </c>
      <c r="D335" s="21"/>
      <c r="E335" s="113">
        <v>2126.1</v>
      </c>
      <c r="F335" s="151" t="s">
        <v>9765</v>
      </c>
    </row>
    <row r="336" spans="1:6" x14ac:dyDescent="0.25">
      <c r="A336" s="127">
        <v>44488</v>
      </c>
      <c r="B336" s="118" t="s">
        <v>9831</v>
      </c>
      <c r="C336" s="21">
        <v>25</v>
      </c>
      <c r="D336" s="112">
        <v>71.959999999999994</v>
      </c>
      <c r="E336" s="21"/>
      <c r="F336" s="23"/>
    </row>
    <row r="337" spans="1:11" x14ac:dyDescent="0.25">
      <c r="A337" s="127">
        <v>44488</v>
      </c>
      <c r="B337" s="118" t="s">
        <v>9832</v>
      </c>
      <c r="C337" s="21">
        <v>111</v>
      </c>
      <c r="D337" s="21"/>
      <c r="E337" s="21">
        <v>240.8</v>
      </c>
      <c r="F337" s="23"/>
    </row>
    <row r="338" spans="1:11" x14ac:dyDescent="0.25">
      <c r="A338" s="127">
        <v>44488</v>
      </c>
      <c r="B338" s="118" t="s">
        <v>9833</v>
      </c>
      <c r="C338" s="21">
        <v>26</v>
      </c>
      <c r="D338" s="21"/>
      <c r="E338" s="21">
        <v>54.6</v>
      </c>
      <c r="F338" s="23"/>
    </row>
    <row r="339" spans="1:11" x14ac:dyDescent="0.25">
      <c r="A339" s="127">
        <v>44488</v>
      </c>
      <c r="B339" s="118" t="s">
        <v>9834</v>
      </c>
      <c r="C339" s="21">
        <v>150</v>
      </c>
      <c r="D339" s="21"/>
      <c r="E339" s="21">
        <v>357.2</v>
      </c>
      <c r="F339" s="23"/>
    </row>
    <row r="340" spans="1:11" x14ac:dyDescent="0.25">
      <c r="A340" s="127">
        <v>44488</v>
      </c>
      <c r="B340" s="118" t="s">
        <v>9835</v>
      </c>
      <c r="C340" s="21">
        <v>154</v>
      </c>
      <c r="D340" s="21"/>
      <c r="E340" s="112">
        <v>338.4</v>
      </c>
      <c r="F340" s="23"/>
      <c r="G340" s="14"/>
      <c r="H340" s="14"/>
      <c r="I340" s="14"/>
      <c r="J340" s="14"/>
      <c r="K340" s="14"/>
    </row>
    <row r="341" spans="1:11" x14ac:dyDescent="0.25">
      <c r="A341" s="127">
        <v>44488</v>
      </c>
      <c r="B341" s="118" t="s">
        <v>9836</v>
      </c>
      <c r="C341" s="21">
        <v>75</v>
      </c>
      <c r="D341" s="21">
        <v>187.08</v>
      </c>
      <c r="E341" s="21"/>
      <c r="F341" s="23"/>
      <c r="G341" s="14"/>
      <c r="H341" s="14"/>
      <c r="I341" s="14"/>
      <c r="J341" s="14"/>
      <c r="K341" s="14"/>
    </row>
    <row r="342" spans="1:11" x14ac:dyDescent="0.25">
      <c r="A342" s="127">
        <v>44488</v>
      </c>
      <c r="B342" s="118" t="s">
        <v>9837</v>
      </c>
      <c r="C342" s="21">
        <v>281</v>
      </c>
      <c r="D342" s="21">
        <v>642.55999999999995</v>
      </c>
      <c r="E342" s="21"/>
      <c r="F342" s="23"/>
      <c r="G342" s="14"/>
      <c r="H342" s="14"/>
      <c r="I342" s="14"/>
      <c r="J342" s="14"/>
      <c r="K342" s="14"/>
    </row>
    <row r="343" spans="1:11" x14ac:dyDescent="0.25">
      <c r="A343" s="127">
        <v>44488</v>
      </c>
      <c r="B343" s="118" t="s">
        <v>9838</v>
      </c>
      <c r="C343" s="21">
        <v>108</v>
      </c>
      <c r="D343" s="21"/>
      <c r="E343" s="21">
        <v>357.3</v>
      </c>
      <c r="F343" s="23"/>
      <c r="G343" s="14"/>
      <c r="H343" s="14"/>
      <c r="I343" s="14"/>
      <c r="J343" s="14"/>
      <c r="K343" s="14"/>
    </row>
    <row r="344" spans="1:11" x14ac:dyDescent="0.25">
      <c r="A344" s="127">
        <v>44488</v>
      </c>
      <c r="B344" s="118" t="s">
        <v>9839</v>
      </c>
      <c r="C344" s="21">
        <v>80</v>
      </c>
      <c r="D344" s="21"/>
      <c r="E344" s="21">
        <v>167.7</v>
      </c>
      <c r="F344" s="23"/>
      <c r="G344" s="14"/>
      <c r="H344" s="14"/>
      <c r="I344" s="14"/>
      <c r="J344" s="14"/>
      <c r="K344" s="14"/>
    </row>
    <row r="345" spans="1:11" x14ac:dyDescent="0.25">
      <c r="A345" s="127">
        <v>44488</v>
      </c>
      <c r="B345" s="118" t="s">
        <v>9840</v>
      </c>
      <c r="C345" s="21">
        <v>481</v>
      </c>
      <c r="D345" s="21"/>
      <c r="E345" s="21">
        <v>799.1</v>
      </c>
      <c r="F345" s="23"/>
      <c r="G345" s="14"/>
      <c r="H345" s="14"/>
      <c r="I345" s="14"/>
      <c r="J345" s="14"/>
      <c r="K345" s="14"/>
    </row>
    <row r="346" spans="1:11" x14ac:dyDescent="0.25">
      <c r="A346" s="127">
        <v>44488</v>
      </c>
      <c r="B346" s="118" t="s">
        <v>9841</v>
      </c>
      <c r="C346" s="21">
        <v>110</v>
      </c>
      <c r="D346" s="21"/>
      <c r="E346" s="21">
        <v>343.2</v>
      </c>
      <c r="F346" s="23"/>
      <c r="G346" s="14"/>
      <c r="H346" s="14"/>
      <c r="I346" s="14"/>
      <c r="J346" s="14"/>
      <c r="K346" s="14"/>
    </row>
    <row r="347" spans="1:11" x14ac:dyDescent="0.25">
      <c r="A347" s="127">
        <v>44488</v>
      </c>
      <c r="B347" s="118" t="s">
        <v>9842</v>
      </c>
      <c r="C347" s="21">
        <v>48</v>
      </c>
      <c r="D347" s="21"/>
      <c r="E347" s="21">
        <v>95.4</v>
      </c>
      <c r="F347" s="23"/>
      <c r="G347" s="14"/>
      <c r="H347" s="14"/>
      <c r="I347" s="14"/>
      <c r="J347" s="14"/>
      <c r="K347" s="14"/>
    </row>
    <row r="348" spans="1:11" x14ac:dyDescent="0.25">
      <c r="A348" s="127">
        <v>44488</v>
      </c>
      <c r="B348" s="118" t="s">
        <v>9843</v>
      </c>
      <c r="C348" s="21">
        <v>159</v>
      </c>
      <c r="D348" s="21"/>
      <c r="E348" s="21">
        <v>296.39999999999998</v>
      </c>
      <c r="F348" s="23"/>
      <c r="G348" s="14"/>
      <c r="H348" s="14"/>
      <c r="I348" s="14"/>
      <c r="J348" s="14"/>
      <c r="K348" s="14"/>
    </row>
    <row r="349" spans="1:11" x14ac:dyDescent="0.25">
      <c r="A349" s="127">
        <v>44488</v>
      </c>
      <c r="B349" s="118" t="s">
        <v>9844</v>
      </c>
      <c r="C349" s="21">
        <v>64</v>
      </c>
      <c r="D349" s="21"/>
      <c r="E349" s="21">
        <v>124.8</v>
      </c>
      <c r="F349" s="23"/>
      <c r="G349" s="14"/>
      <c r="H349" s="14"/>
      <c r="I349" s="14"/>
      <c r="J349" s="14"/>
      <c r="K349" s="14"/>
    </row>
    <row r="350" spans="1:11" x14ac:dyDescent="0.25">
      <c r="A350" s="127">
        <v>44489</v>
      </c>
      <c r="B350" s="118" t="s">
        <v>9845</v>
      </c>
      <c r="C350" s="21">
        <v>42</v>
      </c>
      <c r="D350" s="112">
        <v>105.53</v>
      </c>
      <c r="E350" s="21"/>
      <c r="F350" s="23"/>
      <c r="G350" s="14"/>
      <c r="H350" s="14"/>
      <c r="I350" s="14"/>
      <c r="J350" s="14"/>
      <c r="K350" s="14"/>
    </row>
    <row r="351" spans="1:11" x14ac:dyDescent="0.25">
      <c r="A351" s="127">
        <v>44489</v>
      </c>
      <c r="B351" s="118" t="s">
        <v>9846</v>
      </c>
      <c r="C351" s="21">
        <v>685</v>
      </c>
      <c r="D351" s="21"/>
      <c r="E351" s="60">
        <v>2043.9</v>
      </c>
      <c r="F351" s="23"/>
      <c r="G351" s="232"/>
      <c r="H351" s="232"/>
      <c r="I351" s="232"/>
      <c r="J351" s="232"/>
      <c r="K351" s="232"/>
    </row>
    <row r="352" spans="1:11" x14ac:dyDescent="0.25">
      <c r="A352" s="127">
        <v>44489</v>
      </c>
      <c r="B352" s="118" t="s">
        <v>9847</v>
      </c>
      <c r="C352" s="21">
        <v>372</v>
      </c>
      <c r="D352" s="21"/>
      <c r="E352" s="21">
        <v>893</v>
      </c>
      <c r="F352" s="23"/>
      <c r="G352" s="14"/>
      <c r="H352" s="14"/>
      <c r="I352" s="14"/>
      <c r="J352" s="14"/>
      <c r="K352" s="14"/>
    </row>
    <row r="353" spans="1:11" x14ac:dyDescent="0.25">
      <c r="A353" s="127">
        <v>44489</v>
      </c>
      <c r="B353" s="118" t="s">
        <v>9848</v>
      </c>
      <c r="C353" s="21">
        <v>115</v>
      </c>
      <c r="D353" s="21"/>
      <c r="E353" s="21">
        <v>288.41000000000003</v>
      </c>
      <c r="F353" s="23"/>
      <c r="G353" s="14"/>
      <c r="H353" s="14"/>
      <c r="I353" s="14"/>
      <c r="J353" s="14"/>
      <c r="K353" s="14"/>
    </row>
    <row r="354" spans="1:11" x14ac:dyDescent="0.25">
      <c r="A354" s="127">
        <v>44489</v>
      </c>
      <c r="B354" s="118" t="s">
        <v>9849</v>
      </c>
      <c r="C354" s="21">
        <v>18</v>
      </c>
      <c r="D354" s="21">
        <v>67.040000000000006</v>
      </c>
      <c r="E354" s="21"/>
      <c r="F354" s="23"/>
      <c r="G354" s="14"/>
      <c r="H354" s="14"/>
      <c r="I354" s="14"/>
      <c r="J354" s="14"/>
      <c r="K354" s="14"/>
    </row>
    <row r="355" spans="1:11" x14ac:dyDescent="0.25">
      <c r="A355" s="127">
        <v>44489</v>
      </c>
      <c r="B355" s="118" t="s">
        <v>9850</v>
      </c>
      <c r="C355" s="21">
        <v>44</v>
      </c>
      <c r="D355" s="21">
        <v>115.13</v>
      </c>
      <c r="E355" s="21"/>
      <c r="F355" s="23"/>
      <c r="G355" s="14"/>
      <c r="H355" s="14"/>
      <c r="I355" s="14"/>
      <c r="J355" s="14"/>
      <c r="K355" s="14"/>
    </row>
    <row r="356" spans="1:11" x14ac:dyDescent="0.25">
      <c r="A356" s="127">
        <v>44489</v>
      </c>
      <c r="B356" s="118" t="s">
        <v>9851</v>
      </c>
      <c r="C356" s="21">
        <v>29</v>
      </c>
      <c r="D356" s="21">
        <v>71.959999999999994</v>
      </c>
      <c r="E356" s="21"/>
      <c r="F356" s="63"/>
      <c r="G356" s="14"/>
      <c r="H356" s="14"/>
      <c r="I356" s="14"/>
      <c r="J356" s="14"/>
      <c r="K356" s="14"/>
    </row>
    <row r="357" spans="1:11" x14ac:dyDescent="0.25">
      <c r="A357" s="127">
        <v>44489</v>
      </c>
      <c r="B357" s="118" t="s">
        <v>9852</v>
      </c>
      <c r="C357" s="21">
        <v>72</v>
      </c>
      <c r="D357" s="21"/>
      <c r="E357" s="21">
        <v>152.1</v>
      </c>
      <c r="F357" s="23"/>
      <c r="G357" s="14"/>
      <c r="H357" s="14"/>
      <c r="I357" s="14"/>
      <c r="J357" s="14"/>
      <c r="K357" s="14"/>
    </row>
    <row r="358" spans="1:11" x14ac:dyDescent="0.25">
      <c r="A358" s="127">
        <v>44489</v>
      </c>
      <c r="B358" s="118" t="s">
        <v>9853</v>
      </c>
      <c r="C358" s="21">
        <v>551</v>
      </c>
      <c r="D358" s="21"/>
      <c r="E358" s="60">
        <v>1225.8</v>
      </c>
      <c r="F358" s="23"/>
      <c r="G358" s="14"/>
      <c r="H358" s="14"/>
      <c r="I358" s="14"/>
      <c r="J358" s="14"/>
      <c r="K358" s="14"/>
    </row>
    <row r="359" spans="1:11" x14ac:dyDescent="0.25">
      <c r="A359" s="127">
        <v>44489</v>
      </c>
      <c r="B359" s="118" t="s">
        <v>9854</v>
      </c>
      <c r="C359" s="21">
        <v>156</v>
      </c>
      <c r="D359" s="21"/>
      <c r="E359" s="21">
        <v>296.39999999999998</v>
      </c>
      <c r="F359" s="23"/>
      <c r="G359" s="14"/>
      <c r="H359" s="14"/>
      <c r="I359" s="14"/>
      <c r="J359" s="14"/>
      <c r="K359" s="14"/>
    </row>
    <row r="360" spans="1:11" x14ac:dyDescent="0.25">
      <c r="A360" s="127">
        <v>44489</v>
      </c>
      <c r="B360" s="118" t="s">
        <v>9855</v>
      </c>
      <c r="C360" s="21">
        <v>106</v>
      </c>
      <c r="D360" s="21"/>
      <c r="E360" s="21">
        <v>210.6</v>
      </c>
      <c r="F360" s="23"/>
      <c r="G360" s="14"/>
      <c r="H360" s="14"/>
      <c r="I360" s="14"/>
      <c r="J360" s="14"/>
      <c r="K360" s="14"/>
    </row>
    <row r="361" spans="1:11" x14ac:dyDescent="0.25">
      <c r="A361" s="127">
        <v>44489</v>
      </c>
      <c r="B361" s="118" t="s">
        <v>9856</v>
      </c>
      <c r="C361" s="21">
        <v>18</v>
      </c>
      <c r="D361" s="112">
        <v>63.59</v>
      </c>
      <c r="E361" s="21"/>
      <c r="F361" s="23"/>
      <c r="G361" s="14"/>
      <c r="H361" s="14"/>
      <c r="I361" s="14"/>
      <c r="J361" s="14"/>
      <c r="K361" s="14"/>
    </row>
    <row r="362" spans="1:11" x14ac:dyDescent="0.25">
      <c r="A362" s="127">
        <v>44489</v>
      </c>
      <c r="B362" s="118" t="s">
        <v>9857</v>
      </c>
      <c r="C362" s="21">
        <v>189</v>
      </c>
      <c r="D362" s="21"/>
      <c r="E362" s="21">
        <v>432.4</v>
      </c>
      <c r="F362" s="23"/>
      <c r="G362" s="14"/>
      <c r="H362" s="14"/>
      <c r="I362" s="14"/>
      <c r="J362" s="14"/>
      <c r="K362" s="14"/>
    </row>
    <row r="363" spans="1:11" x14ac:dyDescent="0.25">
      <c r="A363" s="127">
        <v>44489</v>
      </c>
      <c r="B363" s="118" t="s">
        <v>9858</v>
      </c>
      <c r="C363" s="21">
        <v>70</v>
      </c>
      <c r="D363" s="21"/>
      <c r="E363" s="21">
        <v>175</v>
      </c>
      <c r="F363" s="23"/>
      <c r="G363" s="14"/>
      <c r="H363" s="14"/>
      <c r="I363" s="14"/>
      <c r="J363" s="14"/>
      <c r="K363" s="14"/>
    </row>
    <row r="364" spans="1:11" x14ac:dyDescent="0.25">
      <c r="A364" s="127">
        <v>44489</v>
      </c>
      <c r="B364" s="118" t="s">
        <v>9859</v>
      </c>
      <c r="C364" s="21">
        <v>17</v>
      </c>
      <c r="D364" s="21"/>
      <c r="E364" s="21">
        <v>39</v>
      </c>
      <c r="F364" s="23"/>
      <c r="G364" s="14"/>
      <c r="H364" s="14"/>
      <c r="I364" s="14"/>
      <c r="J364" s="14"/>
      <c r="K364" s="14"/>
    </row>
    <row r="365" spans="1:11" x14ac:dyDescent="0.25">
      <c r="A365" s="127">
        <v>44489</v>
      </c>
      <c r="B365" s="118" t="s">
        <v>9860</v>
      </c>
      <c r="C365" s="21">
        <v>61</v>
      </c>
      <c r="D365" s="21"/>
      <c r="E365" s="21">
        <v>120.9</v>
      </c>
      <c r="F365" s="23"/>
      <c r="G365" s="14"/>
      <c r="H365" s="14"/>
      <c r="I365" s="14"/>
      <c r="J365" s="14"/>
      <c r="K365" s="14"/>
    </row>
    <row r="366" spans="1:11" x14ac:dyDescent="0.25">
      <c r="A366" s="127">
        <v>44489</v>
      </c>
      <c r="B366" s="118" t="s">
        <v>9861</v>
      </c>
      <c r="C366" s="21">
        <v>25</v>
      </c>
      <c r="D366" s="21"/>
      <c r="E366" s="112">
        <v>65.8</v>
      </c>
      <c r="F366" s="23"/>
      <c r="G366" s="14"/>
      <c r="H366" s="14"/>
      <c r="I366" s="14"/>
      <c r="J366" s="14"/>
      <c r="K366" s="14"/>
    </row>
    <row r="367" spans="1:11" x14ac:dyDescent="0.25">
      <c r="A367" s="127">
        <v>44489</v>
      </c>
      <c r="B367" s="246" t="s">
        <v>9862</v>
      </c>
      <c r="C367" s="247">
        <v>249</v>
      </c>
      <c r="D367" s="158"/>
      <c r="E367" s="57">
        <v>495.3</v>
      </c>
      <c r="F367" s="23"/>
      <c r="G367" s="14"/>
      <c r="H367" s="14"/>
      <c r="I367" s="14"/>
      <c r="J367" s="14"/>
      <c r="K367" s="14"/>
    </row>
    <row r="368" spans="1:11" x14ac:dyDescent="0.25">
      <c r="A368" s="127">
        <v>44489</v>
      </c>
      <c r="B368" s="43" t="s">
        <v>9863</v>
      </c>
      <c r="C368" s="7">
        <v>25</v>
      </c>
      <c r="D368" s="7"/>
      <c r="E368" s="7">
        <v>112.5</v>
      </c>
      <c r="F368" s="23"/>
      <c r="G368" s="14"/>
      <c r="H368" s="14"/>
      <c r="I368" s="14"/>
      <c r="J368" s="14"/>
      <c r="K368" s="14"/>
    </row>
    <row r="369" spans="1:11" x14ac:dyDescent="0.25">
      <c r="A369" s="127">
        <v>44489</v>
      </c>
      <c r="B369" s="43" t="s">
        <v>9864</v>
      </c>
      <c r="C369" s="21">
        <v>74</v>
      </c>
      <c r="D369" s="7">
        <v>134.32</v>
      </c>
      <c r="E369" s="7"/>
      <c r="F369" s="23"/>
      <c r="G369" s="14"/>
      <c r="H369" s="14"/>
      <c r="I369" s="14"/>
      <c r="J369" s="14"/>
      <c r="K369" s="14"/>
    </row>
    <row r="370" spans="1:11" x14ac:dyDescent="0.25">
      <c r="A370" s="127">
        <v>44489</v>
      </c>
      <c r="B370" s="43" t="s">
        <v>9865</v>
      </c>
      <c r="C370" s="7">
        <v>23</v>
      </c>
      <c r="D370" s="7"/>
      <c r="E370" s="7">
        <v>54.6</v>
      </c>
      <c r="F370" s="23"/>
      <c r="G370" s="14"/>
      <c r="H370" s="14"/>
      <c r="I370" s="14"/>
      <c r="J370" s="14"/>
      <c r="K370" s="14"/>
    </row>
    <row r="371" spans="1:11" x14ac:dyDescent="0.25">
      <c r="A371" s="127">
        <v>44489</v>
      </c>
      <c r="B371" s="43" t="s">
        <v>9866</v>
      </c>
      <c r="C371" s="7">
        <v>42</v>
      </c>
      <c r="D371" s="7"/>
      <c r="E371" s="7">
        <v>85.8</v>
      </c>
      <c r="F371" s="23"/>
      <c r="G371" s="14"/>
      <c r="H371" s="14"/>
      <c r="I371" s="14"/>
      <c r="J371" s="14"/>
      <c r="K371" s="14"/>
    </row>
    <row r="372" spans="1:11" x14ac:dyDescent="0.25">
      <c r="A372" s="127">
        <v>44489</v>
      </c>
      <c r="B372" s="118" t="s">
        <v>9867</v>
      </c>
      <c r="C372" s="21">
        <v>74</v>
      </c>
      <c r="D372" s="21"/>
      <c r="E372" s="21">
        <v>109.2</v>
      </c>
      <c r="F372" s="63"/>
      <c r="G372" s="14"/>
      <c r="H372" s="14"/>
      <c r="I372" s="14"/>
      <c r="J372" s="14"/>
      <c r="K372" s="14"/>
    </row>
    <row r="373" spans="1:11" x14ac:dyDescent="0.25">
      <c r="A373" s="127">
        <v>44489</v>
      </c>
      <c r="B373" s="118" t="s">
        <v>9868</v>
      </c>
      <c r="C373" s="21">
        <v>65</v>
      </c>
      <c r="D373" s="21"/>
      <c r="E373" s="21">
        <v>120.9</v>
      </c>
      <c r="F373" s="23"/>
      <c r="G373" s="14"/>
      <c r="H373" s="14"/>
      <c r="I373" s="14"/>
      <c r="J373" s="14"/>
      <c r="K373" s="14"/>
    </row>
    <row r="374" spans="1:11" x14ac:dyDescent="0.25">
      <c r="A374" s="127">
        <v>44489</v>
      </c>
      <c r="B374" s="118" t="s">
        <v>9869</v>
      </c>
      <c r="C374" s="21">
        <v>215</v>
      </c>
      <c r="D374" s="21"/>
      <c r="E374" s="21">
        <v>421.2</v>
      </c>
      <c r="F374" s="23"/>
      <c r="G374" s="14"/>
      <c r="H374" s="14"/>
      <c r="I374" s="14"/>
      <c r="J374" s="14"/>
      <c r="K374" s="14"/>
    </row>
    <row r="375" spans="1:11" x14ac:dyDescent="0.25">
      <c r="A375" s="127">
        <v>44489</v>
      </c>
      <c r="B375" s="118" t="s">
        <v>9870</v>
      </c>
      <c r="C375" s="21">
        <v>150</v>
      </c>
      <c r="D375" s="21">
        <v>454.61</v>
      </c>
      <c r="E375" s="21"/>
      <c r="F375" s="23"/>
      <c r="G375" s="14"/>
      <c r="H375" s="14"/>
      <c r="I375" s="14"/>
      <c r="J375" s="14"/>
      <c r="K375" s="14"/>
    </row>
    <row r="376" spans="1:11" x14ac:dyDescent="0.25">
      <c r="A376" s="127">
        <v>44489</v>
      </c>
      <c r="B376" s="118" t="s">
        <v>9871</v>
      </c>
      <c r="C376" s="21">
        <v>58</v>
      </c>
      <c r="D376" s="21">
        <v>175.35</v>
      </c>
      <c r="E376" s="21"/>
      <c r="F376" s="23"/>
      <c r="G376" s="14"/>
      <c r="H376" s="14"/>
      <c r="I376" s="14"/>
      <c r="J376" s="14"/>
      <c r="K376" s="14"/>
    </row>
    <row r="377" spans="1:11" x14ac:dyDescent="0.25">
      <c r="A377" s="127">
        <v>44489</v>
      </c>
      <c r="B377" s="118" t="s">
        <v>9872</v>
      </c>
      <c r="C377" s="21">
        <v>48</v>
      </c>
      <c r="D377" s="21">
        <v>134.32</v>
      </c>
      <c r="E377" s="21"/>
      <c r="F377" s="23"/>
      <c r="G377" s="14"/>
      <c r="H377" s="14"/>
      <c r="I377" s="14"/>
      <c r="J377" s="14"/>
      <c r="K377" s="14"/>
    </row>
    <row r="378" spans="1:11" x14ac:dyDescent="0.25">
      <c r="A378" s="127">
        <v>44489</v>
      </c>
      <c r="B378" s="118" t="s">
        <v>9873</v>
      </c>
      <c r="C378" s="21">
        <v>420</v>
      </c>
      <c r="D378" s="21"/>
      <c r="E378" s="21">
        <v>895.65</v>
      </c>
      <c r="F378" s="23"/>
      <c r="G378" s="14"/>
      <c r="H378" s="14"/>
      <c r="I378" s="14"/>
      <c r="J378" s="14"/>
      <c r="K378" s="14"/>
    </row>
    <row r="379" spans="1:11" x14ac:dyDescent="0.25">
      <c r="A379" s="127">
        <v>44489</v>
      </c>
      <c r="B379" s="118" t="s">
        <v>9874</v>
      </c>
      <c r="C379" s="21">
        <v>15</v>
      </c>
      <c r="D379" s="21">
        <v>57.81</v>
      </c>
      <c r="E379" s="21"/>
      <c r="F379" s="23"/>
      <c r="G379" s="14"/>
      <c r="H379" s="14"/>
      <c r="I379" s="14"/>
      <c r="J379" s="14"/>
      <c r="K379" s="14"/>
    </row>
    <row r="380" spans="1:11" x14ac:dyDescent="0.25">
      <c r="A380" s="127">
        <v>44490</v>
      </c>
      <c r="B380" s="118" t="s">
        <v>9875</v>
      </c>
      <c r="C380" s="21">
        <v>225</v>
      </c>
      <c r="D380" s="21">
        <v>506.27</v>
      </c>
      <c r="E380" s="21"/>
      <c r="F380" s="23"/>
      <c r="G380" s="14"/>
      <c r="H380" s="14"/>
      <c r="I380" s="14"/>
      <c r="J380" s="14"/>
      <c r="K380" s="14"/>
    </row>
    <row r="381" spans="1:11" x14ac:dyDescent="0.25">
      <c r="A381" s="127">
        <v>44490</v>
      </c>
      <c r="B381" s="118" t="s">
        <v>9876</v>
      </c>
      <c r="C381" s="21">
        <v>33</v>
      </c>
      <c r="D381" s="21">
        <v>81.55</v>
      </c>
      <c r="E381" s="21"/>
      <c r="F381" s="23"/>
      <c r="G381" s="14"/>
      <c r="H381" s="14"/>
      <c r="I381" s="14"/>
      <c r="J381" s="14"/>
      <c r="K381" s="14"/>
    </row>
    <row r="382" spans="1:11" x14ac:dyDescent="0.25">
      <c r="A382" s="127">
        <v>44490</v>
      </c>
      <c r="B382" s="43" t="s">
        <v>9877</v>
      </c>
      <c r="C382" s="21">
        <v>20</v>
      </c>
      <c r="D382" s="21">
        <v>57.56</v>
      </c>
      <c r="E382" s="21"/>
      <c r="F382" s="23"/>
      <c r="G382" s="14"/>
      <c r="H382" s="14"/>
      <c r="I382" s="14"/>
      <c r="J382" s="14"/>
      <c r="K382" s="14"/>
    </row>
    <row r="383" spans="1:11" x14ac:dyDescent="0.25">
      <c r="A383" s="127">
        <v>44490</v>
      </c>
      <c r="B383" s="118" t="s">
        <v>9878</v>
      </c>
      <c r="C383" s="21">
        <v>19</v>
      </c>
      <c r="D383" s="21"/>
      <c r="E383" s="21">
        <v>39</v>
      </c>
      <c r="F383" s="23"/>
      <c r="G383" s="14"/>
      <c r="H383" s="14"/>
      <c r="I383" s="14"/>
      <c r="J383" s="14"/>
      <c r="K383" s="14"/>
    </row>
    <row r="384" spans="1:11" x14ac:dyDescent="0.25">
      <c r="A384" s="127">
        <v>44490</v>
      </c>
      <c r="B384" s="118" t="s">
        <v>9879</v>
      </c>
      <c r="C384" s="21">
        <v>49</v>
      </c>
      <c r="D384" s="21"/>
      <c r="E384" s="21">
        <v>155.1</v>
      </c>
      <c r="F384" s="23"/>
      <c r="G384" s="14"/>
      <c r="H384" s="14"/>
      <c r="I384" s="14"/>
      <c r="J384" s="14"/>
      <c r="K384" s="14"/>
    </row>
    <row r="385" spans="1:11" x14ac:dyDescent="0.25">
      <c r="A385" s="127">
        <v>44490</v>
      </c>
      <c r="B385" s="118" t="s">
        <v>9880</v>
      </c>
      <c r="C385" s="21">
        <v>22</v>
      </c>
      <c r="D385" s="21"/>
      <c r="E385" s="21">
        <v>56.4</v>
      </c>
      <c r="F385" s="23"/>
      <c r="G385" s="14"/>
      <c r="H385" s="14"/>
      <c r="I385" s="14"/>
      <c r="J385" s="14"/>
      <c r="K385" s="14"/>
    </row>
    <row r="386" spans="1:11" x14ac:dyDescent="0.25">
      <c r="A386" s="127">
        <v>44490</v>
      </c>
      <c r="B386" s="118" t="s">
        <v>9881</v>
      </c>
      <c r="C386" s="21">
        <v>50</v>
      </c>
      <c r="D386" s="21">
        <v>125.71</v>
      </c>
      <c r="E386" s="21"/>
      <c r="F386" s="23"/>
      <c r="G386" s="14"/>
      <c r="H386" s="14"/>
      <c r="I386" s="14"/>
      <c r="J386" s="14"/>
      <c r="K386" s="14"/>
    </row>
    <row r="387" spans="1:11" x14ac:dyDescent="0.25">
      <c r="A387" s="127">
        <v>44490</v>
      </c>
      <c r="B387" s="118" t="s">
        <v>9882</v>
      </c>
      <c r="C387" s="21">
        <v>18</v>
      </c>
      <c r="D387" s="21">
        <v>57.81</v>
      </c>
      <c r="E387" s="21"/>
      <c r="F387" s="23"/>
      <c r="G387" s="14"/>
      <c r="H387" s="14"/>
      <c r="I387" s="14"/>
      <c r="J387" s="14"/>
      <c r="K387" s="14"/>
    </row>
    <row r="388" spans="1:11" x14ac:dyDescent="0.25">
      <c r="A388" s="127">
        <v>44490</v>
      </c>
      <c r="B388" s="118" t="s">
        <v>9883</v>
      </c>
      <c r="C388" s="21">
        <v>20</v>
      </c>
      <c r="D388" s="21"/>
      <c r="E388" s="21">
        <v>65.98</v>
      </c>
      <c r="F388" s="23"/>
      <c r="G388" s="14"/>
      <c r="H388" s="14"/>
      <c r="I388" s="14"/>
      <c r="J388" s="14"/>
      <c r="K388" s="14"/>
    </row>
    <row r="389" spans="1:11" x14ac:dyDescent="0.25">
      <c r="A389" s="127">
        <v>44490</v>
      </c>
      <c r="B389" s="118" t="s">
        <v>9884</v>
      </c>
      <c r="C389" s="21">
        <v>135</v>
      </c>
      <c r="D389" s="21"/>
      <c r="E389" s="21">
        <v>280.8</v>
      </c>
      <c r="F389" s="23"/>
      <c r="G389" s="14"/>
      <c r="H389" s="14"/>
      <c r="I389" s="14"/>
      <c r="J389" s="14"/>
      <c r="K389" s="14"/>
    </row>
    <row r="390" spans="1:11" x14ac:dyDescent="0.25">
      <c r="A390" s="127">
        <v>44490</v>
      </c>
      <c r="B390" s="118" t="s">
        <v>9885</v>
      </c>
      <c r="C390" s="21">
        <v>248</v>
      </c>
      <c r="D390" s="21"/>
      <c r="E390" s="21">
        <v>462.2</v>
      </c>
      <c r="F390" s="23"/>
      <c r="G390" s="14"/>
      <c r="H390" s="14"/>
      <c r="I390" s="14"/>
      <c r="J390" s="14"/>
      <c r="K390" s="14"/>
    </row>
    <row r="391" spans="1:11" x14ac:dyDescent="0.25">
      <c r="A391" s="127">
        <v>44490</v>
      </c>
      <c r="B391" s="118" t="s">
        <v>9886</v>
      </c>
      <c r="C391" s="21">
        <v>78</v>
      </c>
      <c r="D391" s="21"/>
      <c r="E391" s="21">
        <v>148.19999999999999</v>
      </c>
      <c r="F391" s="23"/>
      <c r="G391" s="14"/>
      <c r="H391" s="14"/>
      <c r="I391" s="14"/>
      <c r="J391" s="14"/>
      <c r="K391" s="14"/>
    </row>
    <row r="392" spans="1:11" x14ac:dyDescent="0.25">
      <c r="A392" s="127">
        <v>44490</v>
      </c>
      <c r="B392" s="118" t="s">
        <v>9887</v>
      </c>
      <c r="C392" s="21">
        <v>155</v>
      </c>
      <c r="D392" s="21"/>
      <c r="E392" s="21">
        <v>357.2</v>
      </c>
      <c r="F392" s="23"/>
      <c r="G392" s="14"/>
      <c r="H392" s="14"/>
      <c r="I392" s="14"/>
      <c r="J392" s="14"/>
      <c r="K392" s="14"/>
    </row>
    <row r="393" spans="1:11" x14ac:dyDescent="0.25">
      <c r="A393" s="127">
        <v>44490</v>
      </c>
      <c r="B393" s="118" t="s">
        <v>9888</v>
      </c>
      <c r="C393" s="21">
        <v>173</v>
      </c>
      <c r="D393" s="21"/>
      <c r="E393" s="21">
        <v>366.6</v>
      </c>
      <c r="F393" s="23"/>
      <c r="G393" s="14"/>
      <c r="H393" s="14"/>
      <c r="I393" s="14"/>
      <c r="J393" s="14"/>
      <c r="K393" s="14"/>
    </row>
    <row r="394" spans="1:11" x14ac:dyDescent="0.25">
      <c r="A394" s="127">
        <v>44490</v>
      </c>
      <c r="B394" s="118" t="s">
        <v>9889</v>
      </c>
      <c r="C394" s="21">
        <v>46</v>
      </c>
      <c r="D394" s="21">
        <v>132.96</v>
      </c>
      <c r="E394" s="21"/>
      <c r="F394" s="23"/>
      <c r="G394" s="14"/>
      <c r="H394" s="14"/>
      <c r="I394" s="14"/>
      <c r="J394" s="14"/>
      <c r="K394" s="14"/>
    </row>
    <row r="395" spans="1:11" x14ac:dyDescent="0.25">
      <c r="A395" s="127">
        <v>44490</v>
      </c>
      <c r="B395" s="118" t="s">
        <v>9890</v>
      </c>
      <c r="C395" s="21">
        <v>295</v>
      </c>
      <c r="D395" s="21">
        <v>898.27</v>
      </c>
      <c r="E395" s="21"/>
      <c r="F395" s="23"/>
      <c r="G395" s="14"/>
      <c r="H395" s="14"/>
      <c r="I395" s="14"/>
      <c r="J395" s="14"/>
      <c r="K395" s="14"/>
    </row>
    <row r="396" spans="1:11" x14ac:dyDescent="0.25">
      <c r="A396" s="127">
        <v>44490</v>
      </c>
      <c r="B396" s="118" t="s">
        <v>9891</v>
      </c>
      <c r="C396" s="21">
        <v>631</v>
      </c>
      <c r="D396" s="67"/>
      <c r="E396" s="60">
        <v>1300.46</v>
      </c>
      <c r="F396" s="23"/>
      <c r="G396" s="14"/>
      <c r="H396" s="14"/>
      <c r="I396" s="14"/>
      <c r="J396" s="14"/>
      <c r="K396" s="14"/>
    </row>
    <row r="397" spans="1:11" x14ac:dyDescent="0.25">
      <c r="A397" s="127">
        <v>44490</v>
      </c>
      <c r="B397" s="118" t="s">
        <v>9892</v>
      </c>
      <c r="C397" s="184">
        <v>177</v>
      </c>
      <c r="D397" s="21"/>
      <c r="E397" s="21">
        <v>354.9</v>
      </c>
      <c r="F397" s="23"/>
      <c r="G397" s="14"/>
      <c r="H397" s="14"/>
      <c r="I397" s="14"/>
      <c r="J397" s="14"/>
      <c r="K397" s="14"/>
    </row>
    <row r="398" spans="1:11" x14ac:dyDescent="0.25">
      <c r="A398" s="127">
        <v>44490</v>
      </c>
      <c r="B398" s="118" t="s">
        <v>9893</v>
      </c>
      <c r="C398" s="184">
        <v>58</v>
      </c>
      <c r="D398" s="21"/>
      <c r="E398" s="21">
        <v>117</v>
      </c>
      <c r="F398" s="23"/>
      <c r="G398" s="14"/>
      <c r="H398" s="14"/>
      <c r="I398" s="14"/>
      <c r="J398" s="14"/>
      <c r="K398" s="14"/>
    </row>
    <row r="399" spans="1:11" x14ac:dyDescent="0.25">
      <c r="A399" s="127">
        <v>44490</v>
      </c>
      <c r="B399" s="43" t="s">
        <v>9894</v>
      </c>
      <c r="C399" s="184">
        <v>37</v>
      </c>
      <c r="D399" s="21"/>
      <c r="E399" s="60">
        <v>109.2</v>
      </c>
      <c r="F399" s="215"/>
      <c r="G399" s="14"/>
      <c r="H399" s="14"/>
      <c r="I399" s="14"/>
      <c r="J399" s="14"/>
      <c r="K399" s="14"/>
    </row>
    <row r="400" spans="1:11" x14ac:dyDescent="0.25">
      <c r="A400" s="20">
        <v>44490</v>
      </c>
      <c r="B400" s="118" t="s">
        <v>9895</v>
      </c>
      <c r="C400" s="21">
        <v>25</v>
      </c>
      <c r="D400" s="21">
        <v>67.16</v>
      </c>
      <c r="E400" s="21"/>
      <c r="F400" s="214"/>
      <c r="G400" s="14"/>
      <c r="H400" s="14"/>
      <c r="I400" s="14"/>
      <c r="J400" s="14"/>
      <c r="K400" s="14"/>
    </row>
    <row r="401" spans="1:11" x14ac:dyDescent="0.25">
      <c r="A401" s="20">
        <v>44490</v>
      </c>
      <c r="B401" s="118" t="s">
        <v>9896</v>
      </c>
      <c r="C401" s="21">
        <v>20</v>
      </c>
      <c r="D401" s="21">
        <v>52.77</v>
      </c>
      <c r="E401" s="21"/>
      <c r="F401" s="23"/>
      <c r="G401" s="14"/>
      <c r="H401" s="14"/>
      <c r="I401" s="14"/>
      <c r="J401" s="14"/>
      <c r="K401" s="14"/>
    </row>
    <row r="402" spans="1:11" x14ac:dyDescent="0.25">
      <c r="A402" s="20">
        <v>44490</v>
      </c>
      <c r="B402" s="118" t="s">
        <v>9897</v>
      </c>
      <c r="C402" s="21">
        <v>173</v>
      </c>
      <c r="D402" s="21"/>
      <c r="E402" s="21">
        <v>327.60000000000002</v>
      </c>
      <c r="F402" s="23"/>
      <c r="G402" s="14"/>
      <c r="H402" s="14"/>
      <c r="I402" s="14"/>
      <c r="J402" s="14"/>
      <c r="K402" s="14"/>
    </row>
    <row r="403" spans="1:11" x14ac:dyDescent="0.25">
      <c r="A403" s="20">
        <v>44490</v>
      </c>
      <c r="B403" s="118" t="s">
        <v>9898</v>
      </c>
      <c r="C403" s="21">
        <v>105</v>
      </c>
      <c r="D403" s="59"/>
      <c r="E403" s="21">
        <v>277.12</v>
      </c>
      <c r="F403" s="23"/>
      <c r="G403" s="14"/>
      <c r="H403" s="14"/>
      <c r="I403" s="14"/>
      <c r="J403" s="14"/>
      <c r="K403" s="14"/>
    </row>
    <row r="404" spans="1:11" x14ac:dyDescent="0.25">
      <c r="A404" s="20">
        <v>44490</v>
      </c>
      <c r="B404" s="118" t="s">
        <v>9899</v>
      </c>
      <c r="C404" s="21">
        <v>131</v>
      </c>
      <c r="D404" s="59"/>
      <c r="E404" s="21">
        <v>261.3</v>
      </c>
      <c r="F404" s="23"/>
      <c r="G404" s="14"/>
      <c r="H404" s="14"/>
      <c r="I404" s="14"/>
      <c r="J404" s="14"/>
      <c r="K404" s="14"/>
    </row>
    <row r="405" spans="1:11" x14ac:dyDescent="0.25">
      <c r="A405" s="20">
        <v>44490</v>
      </c>
      <c r="B405" s="118" t="s">
        <v>9900</v>
      </c>
      <c r="C405" s="21">
        <v>12</v>
      </c>
      <c r="D405" s="59"/>
      <c r="E405" s="21">
        <v>39</v>
      </c>
      <c r="F405" s="23"/>
      <c r="G405" s="14"/>
      <c r="H405" s="14"/>
      <c r="I405" s="14"/>
      <c r="J405" s="14"/>
      <c r="K405" s="14"/>
    </row>
    <row r="406" spans="1:11" x14ac:dyDescent="0.25">
      <c r="A406" s="20">
        <v>44490</v>
      </c>
      <c r="B406" s="118" t="s">
        <v>9901</v>
      </c>
      <c r="C406" s="21">
        <v>90</v>
      </c>
      <c r="D406" s="59"/>
      <c r="E406" s="21">
        <v>197.4</v>
      </c>
      <c r="F406" s="23"/>
      <c r="G406" s="14"/>
      <c r="H406" s="14"/>
      <c r="I406" s="14"/>
      <c r="J406" s="14"/>
      <c r="K406" s="14"/>
    </row>
    <row r="407" spans="1:11" x14ac:dyDescent="0.25">
      <c r="A407" s="20">
        <v>44490</v>
      </c>
      <c r="B407" s="118" t="s">
        <v>9902</v>
      </c>
      <c r="C407" s="21">
        <v>55</v>
      </c>
      <c r="D407" s="21"/>
      <c r="E407" s="21">
        <v>109.2</v>
      </c>
      <c r="F407" s="23"/>
      <c r="G407" s="14"/>
      <c r="H407" s="14"/>
      <c r="I407" s="14"/>
      <c r="J407" s="14"/>
      <c r="K407" s="14"/>
    </row>
    <row r="408" spans="1:11" x14ac:dyDescent="0.25">
      <c r="A408" s="20">
        <v>44490</v>
      </c>
      <c r="B408" s="118" t="s">
        <v>9903</v>
      </c>
      <c r="C408" s="21">
        <v>25</v>
      </c>
      <c r="D408" s="59"/>
      <c r="E408" s="21">
        <v>54.6</v>
      </c>
      <c r="F408" s="23"/>
      <c r="G408" s="14"/>
      <c r="H408" s="14"/>
      <c r="I408" s="14"/>
      <c r="J408" s="14"/>
      <c r="K408" s="14"/>
    </row>
    <row r="409" spans="1:11" x14ac:dyDescent="0.25">
      <c r="A409" s="20">
        <v>44490</v>
      </c>
      <c r="B409" s="118" t="s">
        <v>9904</v>
      </c>
      <c r="C409" s="21">
        <v>55</v>
      </c>
      <c r="D409" s="21"/>
      <c r="E409" s="21">
        <v>98.7</v>
      </c>
      <c r="F409" s="23"/>
      <c r="G409" s="14"/>
      <c r="H409" s="14"/>
      <c r="I409" s="14"/>
      <c r="J409" s="14"/>
      <c r="K409" s="14"/>
    </row>
    <row r="410" spans="1:11" x14ac:dyDescent="0.25">
      <c r="A410" s="20">
        <v>44490</v>
      </c>
      <c r="B410" s="118" t="s">
        <v>9905</v>
      </c>
      <c r="C410" s="21">
        <v>19</v>
      </c>
      <c r="D410" s="21"/>
      <c r="E410" s="21">
        <v>39</v>
      </c>
      <c r="F410" s="23"/>
      <c r="G410" s="14"/>
      <c r="H410" s="14"/>
      <c r="I410" s="14"/>
      <c r="J410" s="14"/>
      <c r="K410" s="14"/>
    </row>
    <row r="411" spans="1:11" x14ac:dyDescent="0.25">
      <c r="A411" s="20">
        <v>44491</v>
      </c>
      <c r="B411" s="118" t="s">
        <v>9906</v>
      </c>
      <c r="C411" s="21">
        <v>148</v>
      </c>
      <c r="D411" s="59"/>
      <c r="E411" s="21">
        <v>235.2</v>
      </c>
      <c r="F411" s="23"/>
      <c r="G411" s="14"/>
      <c r="H411" s="14"/>
      <c r="I411" s="14"/>
      <c r="J411" s="14"/>
      <c r="K411" s="14"/>
    </row>
    <row r="412" spans="1:11" x14ac:dyDescent="0.25">
      <c r="A412" s="20">
        <v>44491</v>
      </c>
      <c r="B412" s="118" t="s">
        <v>9907</v>
      </c>
      <c r="C412" s="21">
        <v>77</v>
      </c>
      <c r="D412" s="21">
        <v>292.16000000000003</v>
      </c>
      <c r="E412" s="21"/>
      <c r="F412" s="23"/>
      <c r="G412" s="14"/>
      <c r="H412" s="14"/>
      <c r="I412" s="14"/>
      <c r="J412" s="14"/>
      <c r="K412" s="14"/>
    </row>
    <row r="413" spans="1:11" x14ac:dyDescent="0.25">
      <c r="A413" s="20">
        <v>44491</v>
      </c>
      <c r="B413" s="118" t="s">
        <v>9908</v>
      </c>
      <c r="C413" s="21">
        <v>50</v>
      </c>
      <c r="D413" s="21">
        <v>151.54</v>
      </c>
      <c r="E413" s="21"/>
      <c r="F413" s="23"/>
      <c r="G413" s="14"/>
      <c r="H413" s="14"/>
      <c r="I413" s="14"/>
      <c r="J413" s="14"/>
      <c r="K413" s="14"/>
    </row>
    <row r="414" spans="1:11" x14ac:dyDescent="0.25">
      <c r="A414" s="20">
        <v>44491</v>
      </c>
      <c r="B414" s="118" t="s">
        <v>9909</v>
      </c>
      <c r="C414" s="21">
        <v>23</v>
      </c>
      <c r="D414" s="21">
        <v>57.81</v>
      </c>
      <c r="E414" s="21"/>
      <c r="F414" s="23"/>
      <c r="G414" s="14"/>
      <c r="H414" s="14"/>
      <c r="I414" s="14"/>
      <c r="J414" s="14"/>
      <c r="K414" s="14"/>
    </row>
    <row r="415" spans="1:11" x14ac:dyDescent="0.25">
      <c r="A415" s="20">
        <v>44491</v>
      </c>
      <c r="B415" s="118" t="s">
        <v>9910</v>
      </c>
      <c r="C415" s="21">
        <v>29</v>
      </c>
      <c r="D415" s="21">
        <v>71.959999999999994</v>
      </c>
      <c r="E415" s="21"/>
      <c r="F415" s="23"/>
      <c r="G415" s="14"/>
      <c r="H415" s="14"/>
      <c r="I415" s="14"/>
      <c r="J415" s="14"/>
      <c r="K415" s="14"/>
    </row>
    <row r="416" spans="1:11" x14ac:dyDescent="0.25">
      <c r="A416" s="20">
        <v>44491</v>
      </c>
      <c r="B416" s="118" t="s">
        <v>9911</v>
      </c>
      <c r="C416" s="21">
        <v>50</v>
      </c>
      <c r="D416" s="21"/>
      <c r="E416" s="21">
        <v>109.2</v>
      </c>
      <c r="F416" s="23"/>
      <c r="G416" s="14"/>
      <c r="H416" s="14"/>
      <c r="I416" s="14"/>
      <c r="J416" s="14"/>
      <c r="K416" s="14"/>
    </row>
    <row r="417" spans="1:11" x14ac:dyDescent="0.25">
      <c r="A417" s="20">
        <v>44491</v>
      </c>
      <c r="B417" s="118" t="s">
        <v>9912</v>
      </c>
      <c r="C417" s="21">
        <v>248</v>
      </c>
      <c r="D417" s="59"/>
      <c r="E417" s="21">
        <v>98</v>
      </c>
      <c r="F417" s="23"/>
      <c r="G417" s="14"/>
      <c r="H417" s="14"/>
      <c r="I417" s="14"/>
      <c r="J417" s="14"/>
      <c r="K417" s="14"/>
    </row>
    <row r="418" spans="1:11" x14ac:dyDescent="0.25">
      <c r="A418" s="20">
        <v>44491</v>
      </c>
      <c r="B418" s="118" t="s">
        <v>9913</v>
      </c>
      <c r="C418" s="21">
        <v>10</v>
      </c>
      <c r="D418" s="59"/>
      <c r="E418" s="21">
        <v>86</v>
      </c>
      <c r="F418" s="23"/>
      <c r="G418" s="14"/>
      <c r="H418" s="14"/>
      <c r="I418" s="14"/>
      <c r="J418" s="14"/>
      <c r="K418" s="14"/>
    </row>
    <row r="419" spans="1:11" x14ac:dyDescent="0.25">
      <c r="A419" s="20">
        <v>44491</v>
      </c>
      <c r="B419" s="118" t="s">
        <v>9914</v>
      </c>
      <c r="C419" s="21">
        <v>118</v>
      </c>
      <c r="D419" s="59"/>
      <c r="E419" s="21">
        <v>244.76</v>
      </c>
      <c r="F419" s="23"/>
      <c r="G419" s="14"/>
      <c r="H419" s="14"/>
      <c r="I419" s="14"/>
      <c r="J419" s="14"/>
      <c r="K419" s="14"/>
    </row>
    <row r="420" spans="1:11" x14ac:dyDescent="0.25">
      <c r="A420" s="20">
        <v>44491</v>
      </c>
      <c r="B420" s="118" t="s">
        <v>9915</v>
      </c>
      <c r="C420" s="21">
        <v>33</v>
      </c>
      <c r="D420" s="59"/>
      <c r="E420" s="21">
        <v>86</v>
      </c>
      <c r="F420" s="23"/>
      <c r="G420" s="14"/>
      <c r="H420" s="14"/>
      <c r="I420" s="14"/>
      <c r="J420" s="14"/>
      <c r="K420" s="14"/>
    </row>
    <row r="421" spans="1:11" x14ac:dyDescent="0.25">
      <c r="A421" s="20">
        <v>44491</v>
      </c>
      <c r="B421" s="118" t="s">
        <v>9916</v>
      </c>
      <c r="C421" s="21">
        <v>571</v>
      </c>
      <c r="D421" s="59"/>
      <c r="E421" s="21">
        <v>1283</v>
      </c>
      <c r="F421" s="23"/>
      <c r="G421" s="14"/>
      <c r="H421" s="14"/>
      <c r="I421" s="14"/>
      <c r="J421" s="14"/>
      <c r="K421" s="14"/>
    </row>
    <row r="422" spans="1:11" x14ac:dyDescent="0.25">
      <c r="A422" s="20">
        <v>44491</v>
      </c>
      <c r="B422" s="118" t="s">
        <v>9917</v>
      </c>
      <c r="C422" s="21">
        <v>25</v>
      </c>
      <c r="D422" s="21">
        <v>80.930000000000007</v>
      </c>
      <c r="E422" s="21"/>
      <c r="F422" s="23"/>
      <c r="G422" s="14"/>
      <c r="H422" s="14"/>
      <c r="I422" s="14"/>
      <c r="J422" s="14"/>
      <c r="K422" s="14"/>
    </row>
    <row r="423" spans="1:11" x14ac:dyDescent="0.25">
      <c r="A423" s="20">
        <v>44491</v>
      </c>
      <c r="B423" s="118" t="s">
        <v>9918</v>
      </c>
      <c r="C423" s="21">
        <v>92</v>
      </c>
      <c r="D423" s="59"/>
      <c r="E423" s="21">
        <v>202.8</v>
      </c>
      <c r="F423" s="23"/>
      <c r="G423" s="14"/>
      <c r="H423" s="14"/>
      <c r="I423" s="14"/>
      <c r="J423" s="14"/>
      <c r="K423" s="14"/>
    </row>
    <row r="424" spans="1:11" x14ac:dyDescent="0.25">
      <c r="A424" s="20">
        <v>44491</v>
      </c>
      <c r="B424" s="118" t="s">
        <v>9919</v>
      </c>
      <c r="C424" s="21">
        <v>2002</v>
      </c>
      <c r="D424" s="59"/>
      <c r="E424" s="60">
        <v>4931.6400000000003</v>
      </c>
      <c r="F424" s="23"/>
      <c r="G424" s="14"/>
      <c r="H424" s="14"/>
      <c r="I424" s="14"/>
      <c r="J424" s="14"/>
      <c r="K424" s="14"/>
    </row>
    <row r="425" spans="1:11" x14ac:dyDescent="0.25">
      <c r="A425" s="20">
        <v>44491</v>
      </c>
      <c r="B425" s="118" t="s">
        <v>9920</v>
      </c>
      <c r="C425" s="21">
        <v>144</v>
      </c>
      <c r="D425" s="21"/>
      <c r="E425" s="21">
        <v>251.1</v>
      </c>
      <c r="F425" s="23"/>
      <c r="G425" s="14"/>
      <c r="H425" s="14"/>
      <c r="I425" s="14"/>
      <c r="J425" s="14"/>
      <c r="K425" s="14"/>
    </row>
    <row r="426" spans="1:11" x14ac:dyDescent="0.25">
      <c r="A426" s="20">
        <v>44491</v>
      </c>
      <c r="B426" s="118" t="s">
        <v>9921</v>
      </c>
      <c r="C426" s="21">
        <v>245</v>
      </c>
      <c r="D426" s="59"/>
      <c r="E426" s="21">
        <v>491.4</v>
      </c>
      <c r="F426" s="23"/>
      <c r="G426" s="14"/>
      <c r="H426" s="14"/>
      <c r="I426" s="14"/>
      <c r="J426" s="14"/>
      <c r="K426" s="14"/>
    </row>
    <row r="427" spans="1:11" x14ac:dyDescent="0.25">
      <c r="A427" s="20">
        <v>44491</v>
      </c>
      <c r="B427" s="118" t="s">
        <v>9922</v>
      </c>
      <c r="C427" s="21">
        <v>153</v>
      </c>
      <c r="D427" s="59"/>
      <c r="E427" s="21">
        <v>470.7</v>
      </c>
      <c r="F427" s="23"/>
      <c r="G427" s="14"/>
      <c r="H427" s="14"/>
      <c r="I427" s="14"/>
      <c r="J427" s="14"/>
      <c r="K427" s="14"/>
    </row>
    <row r="428" spans="1:11" x14ac:dyDescent="0.25">
      <c r="A428" s="20">
        <v>44491</v>
      </c>
      <c r="B428" s="118" t="s">
        <v>9923</v>
      </c>
      <c r="C428" s="21">
        <v>150</v>
      </c>
      <c r="D428" s="21">
        <v>485.6</v>
      </c>
      <c r="E428" s="21"/>
      <c r="F428" s="23"/>
      <c r="G428" s="14"/>
      <c r="H428" s="14"/>
      <c r="I428" s="14"/>
      <c r="J428" s="14"/>
      <c r="K428" s="14"/>
    </row>
    <row r="429" spans="1:11" x14ac:dyDescent="0.25">
      <c r="A429" s="20">
        <v>44491</v>
      </c>
      <c r="B429" s="118" t="s">
        <v>9924</v>
      </c>
      <c r="C429" s="21">
        <v>25</v>
      </c>
      <c r="D429" s="21">
        <v>67.16</v>
      </c>
      <c r="E429" s="21"/>
      <c r="F429" s="23"/>
      <c r="G429" s="14"/>
      <c r="H429" s="14"/>
      <c r="I429" s="14"/>
      <c r="J429" s="14"/>
      <c r="K429" s="14"/>
    </row>
    <row r="430" spans="1:11" x14ac:dyDescent="0.25">
      <c r="A430" s="20">
        <v>44491</v>
      </c>
      <c r="B430" s="118" t="s">
        <v>9925</v>
      </c>
      <c r="C430" s="21">
        <v>24</v>
      </c>
      <c r="D430" s="59"/>
      <c r="E430" s="21">
        <v>50.7</v>
      </c>
      <c r="F430" s="23"/>
      <c r="G430" s="14"/>
      <c r="H430" s="14"/>
      <c r="I430" s="14"/>
      <c r="J430" s="14"/>
      <c r="K430" s="14"/>
    </row>
    <row r="431" spans="1:11" x14ac:dyDescent="0.25">
      <c r="A431" s="83">
        <v>44491</v>
      </c>
      <c r="B431" s="244" t="s">
        <v>9926</v>
      </c>
      <c r="C431" s="67">
        <v>21</v>
      </c>
      <c r="D431" s="67">
        <v>51.66</v>
      </c>
      <c r="E431" s="67"/>
      <c r="F431" s="23"/>
      <c r="G431" s="14"/>
      <c r="H431" s="14"/>
      <c r="I431" s="14"/>
      <c r="J431" s="14"/>
      <c r="K431" s="14"/>
    </row>
    <row r="432" spans="1:11" x14ac:dyDescent="0.25">
      <c r="A432" s="20">
        <v>44492</v>
      </c>
      <c r="B432" s="118" t="s">
        <v>9928</v>
      </c>
      <c r="C432" s="21">
        <v>100</v>
      </c>
      <c r="D432" s="111">
        <v>268.63</v>
      </c>
      <c r="E432" s="67"/>
      <c r="F432" s="23"/>
      <c r="G432" s="14"/>
      <c r="H432" s="14"/>
      <c r="I432" s="14"/>
      <c r="J432" s="14"/>
      <c r="K432" s="14"/>
    </row>
    <row r="433" spans="1:11" x14ac:dyDescent="0.25">
      <c r="A433" s="20">
        <v>44494</v>
      </c>
      <c r="B433" s="118" t="s">
        <v>9929</v>
      </c>
      <c r="C433" s="21">
        <v>65</v>
      </c>
      <c r="D433" s="112">
        <v>151.54</v>
      </c>
      <c r="E433" s="21"/>
      <c r="F433" s="23"/>
      <c r="G433" s="14"/>
      <c r="H433" s="14"/>
      <c r="I433" s="14"/>
      <c r="J433" s="14"/>
      <c r="K433" s="14"/>
    </row>
    <row r="434" spans="1:11" x14ac:dyDescent="0.25">
      <c r="A434" s="20">
        <v>44494</v>
      </c>
      <c r="B434" s="118" t="s">
        <v>9930</v>
      </c>
      <c r="C434" s="184">
        <v>500</v>
      </c>
      <c r="D434" s="21"/>
      <c r="E434" s="21">
        <v>936</v>
      </c>
      <c r="F434" s="23"/>
      <c r="G434" s="14"/>
      <c r="H434" s="14"/>
      <c r="I434" s="14"/>
      <c r="J434" s="14"/>
      <c r="K434" s="14"/>
    </row>
    <row r="435" spans="1:11" x14ac:dyDescent="0.25">
      <c r="A435" s="20">
        <v>44494</v>
      </c>
      <c r="B435" s="118" t="s">
        <v>9931</v>
      </c>
      <c r="C435" s="184">
        <v>709</v>
      </c>
      <c r="D435" s="21"/>
      <c r="E435" s="60">
        <v>1352.36</v>
      </c>
      <c r="F435" s="23"/>
      <c r="G435" s="14"/>
      <c r="H435" s="14"/>
      <c r="I435" s="14"/>
      <c r="J435" s="14"/>
      <c r="K435" s="14"/>
    </row>
    <row r="436" spans="1:11" x14ac:dyDescent="0.25">
      <c r="A436" s="20">
        <v>44494</v>
      </c>
      <c r="B436" s="118" t="s">
        <v>9932</v>
      </c>
      <c r="C436" s="184">
        <v>235</v>
      </c>
      <c r="D436" s="112"/>
      <c r="E436" s="21">
        <v>654</v>
      </c>
      <c r="F436" s="23"/>
      <c r="G436" s="14"/>
      <c r="H436" s="14"/>
      <c r="I436" s="14"/>
      <c r="J436" s="14"/>
      <c r="K436" s="14"/>
    </row>
    <row r="437" spans="1:11" x14ac:dyDescent="0.25">
      <c r="A437" s="20">
        <v>44494</v>
      </c>
      <c r="B437" s="118" t="s">
        <v>9933</v>
      </c>
      <c r="C437" s="184">
        <v>25</v>
      </c>
      <c r="D437" s="112">
        <v>80.930000000000007</v>
      </c>
      <c r="E437" s="112"/>
      <c r="F437" s="23"/>
      <c r="G437" s="14"/>
      <c r="H437" s="14"/>
      <c r="I437" s="14"/>
      <c r="J437" s="14"/>
      <c r="K437" s="14"/>
    </row>
    <row r="438" spans="1:11" x14ac:dyDescent="0.25">
      <c r="A438" s="20">
        <v>44494</v>
      </c>
      <c r="B438" s="118" t="s">
        <v>9934</v>
      </c>
      <c r="C438" s="184">
        <v>168</v>
      </c>
      <c r="D438" s="112"/>
      <c r="E438" s="112">
        <v>339.3</v>
      </c>
      <c r="F438" s="23"/>
      <c r="G438" s="14"/>
      <c r="H438" s="14"/>
      <c r="I438" s="14"/>
      <c r="J438" s="14"/>
      <c r="K438" s="14"/>
    </row>
    <row r="439" spans="1:11" x14ac:dyDescent="0.25">
      <c r="A439" s="20">
        <v>44494</v>
      </c>
      <c r="B439" s="118" t="s">
        <v>9935</v>
      </c>
      <c r="C439" s="184">
        <v>15</v>
      </c>
      <c r="D439" s="112">
        <v>47.97</v>
      </c>
      <c r="E439" s="21"/>
      <c r="F439" s="23"/>
      <c r="G439" s="14"/>
      <c r="H439" s="14"/>
      <c r="I439" s="14"/>
      <c r="J439" s="14"/>
      <c r="K439" s="14"/>
    </row>
    <row r="440" spans="1:11" x14ac:dyDescent="0.25">
      <c r="A440" s="20">
        <v>44494</v>
      </c>
      <c r="B440" s="118" t="s">
        <v>9936</v>
      </c>
      <c r="C440" s="184">
        <v>130</v>
      </c>
      <c r="D440" s="21"/>
      <c r="E440" s="21">
        <v>257.39999999999998</v>
      </c>
      <c r="F440" s="23"/>
      <c r="G440" s="14"/>
      <c r="H440" s="14"/>
      <c r="I440" s="14"/>
      <c r="J440" s="14"/>
      <c r="K440" s="14"/>
    </row>
    <row r="441" spans="1:11" x14ac:dyDescent="0.25">
      <c r="A441" s="20">
        <v>44494</v>
      </c>
      <c r="B441" s="118" t="s">
        <v>9937</v>
      </c>
      <c r="C441" s="184">
        <v>88</v>
      </c>
      <c r="D441" s="21"/>
      <c r="E441" s="21">
        <v>183.3</v>
      </c>
      <c r="F441" s="23"/>
      <c r="G441" s="14"/>
      <c r="H441" s="14"/>
      <c r="I441" s="14"/>
      <c r="J441" s="14"/>
      <c r="K441" s="14"/>
    </row>
    <row r="442" spans="1:11" x14ac:dyDescent="0.25">
      <c r="A442" s="20">
        <v>44494</v>
      </c>
      <c r="B442" s="118" t="s">
        <v>9938</v>
      </c>
      <c r="C442" s="184">
        <v>29</v>
      </c>
      <c r="D442" s="21"/>
      <c r="E442" s="21">
        <v>62.4</v>
      </c>
      <c r="F442" s="23"/>
      <c r="G442" s="14"/>
      <c r="H442" s="14"/>
      <c r="I442" s="14"/>
      <c r="J442" s="14"/>
      <c r="K442" s="14"/>
    </row>
    <row r="443" spans="1:11" x14ac:dyDescent="0.25">
      <c r="A443" s="20">
        <v>44494</v>
      </c>
      <c r="B443" s="118" t="s">
        <v>9939</v>
      </c>
      <c r="C443" s="184">
        <v>63</v>
      </c>
      <c r="D443" s="21"/>
      <c r="E443" s="21">
        <v>103.4</v>
      </c>
      <c r="F443" s="23"/>
      <c r="G443" s="14"/>
      <c r="H443" s="14"/>
      <c r="I443" s="14"/>
      <c r="J443" s="14"/>
      <c r="K443" s="14"/>
    </row>
    <row r="444" spans="1:11" x14ac:dyDescent="0.25">
      <c r="A444" s="20">
        <v>44494</v>
      </c>
      <c r="B444" s="118" t="s">
        <v>9940</v>
      </c>
      <c r="C444" s="184">
        <v>62</v>
      </c>
      <c r="D444" s="21"/>
      <c r="E444" s="21">
        <v>117</v>
      </c>
      <c r="F444" s="23"/>
      <c r="G444" s="14"/>
      <c r="H444" s="14"/>
      <c r="I444" s="14"/>
      <c r="J444" s="14"/>
      <c r="K444" s="14"/>
    </row>
    <row r="445" spans="1:11" x14ac:dyDescent="0.25">
      <c r="A445" s="20">
        <v>44494</v>
      </c>
      <c r="B445" s="118" t="s">
        <v>9941</v>
      </c>
      <c r="C445" s="184">
        <v>490</v>
      </c>
      <c r="D445" s="21"/>
      <c r="E445" s="60">
        <v>1495.18</v>
      </c>
      <c r="F445" s="23"/>
      <c r="G445" s="14"/>
      <c r="H445" s="14"/>
      <c r="I445" s="14"/>
      <c r="J445" s="14"/>
      <c r="K445" s="14"/>
    </row>
    <row r="446" spans="1:11" x14ac:dyDescent="0.25">
      <c r="A446" s="20">
        <v>44494</v>
      </c>
      <c r="B446" s="118" t="s">
        <v>9942</v>
      </c>
      <c r="C446" s="184">
        <v>5</v>
      </c>
      <c r="D446" s="112"/>
      <c r="E446" s="21">
        <v>31.2</v>
      </c>
      <c r="F446" s="23"/>
      <c r="G446" s="14"/>
      <c r="H446" s="14"/>
      <c r="I446" s="14"/>
      <c r="J446" s="14"/>
      <c r="K446" s="14"/>
    </row>
    <row r="447" spans="1:11" x14ac:dyDescent="0.25">
      <c r="A447" s="20">
        <v>44494</v>
      </c>
      <c r="B447" s="118" t="s">
        <v>9943</v>
      </c>
      <c r="C447" s="184">
        <v>55</v>
      </c>
      <c r="D447" s="112">
        <v>177.49</v>
      </c>
      <c r="E447" s="21"/>
      <c r="F447" s="23"/>
      <c r="G447" s="14"/>
      <c r="H447" s="14"/>
      <c r="I447" s="14"/>
      <c r="J447" s="14"/>
      <c r="K447" s="14"/>
    </row>
    <row r="448" spans="1:11" x14ac:dyDescent="0.25">
      <c r="A448" s="20">
        <v>44494</v>
      </c>
      <c r="B448" s="118" t="s">
        <v>9944</v>
      </c>
      <c r="C448" s="184">
        <v>24</v>
      </c>
      <c r="D448" s="21"/>
      <c r="E448" s="21">
        <v>46.8</v>
      </c>
      <c r="F448" s="23"/>
      <c r="G448" s="14"/>
      <c r="H448" s="14"/>
      <c r="I448" s="14"/>
      <c r="J448" s="14"/>
      <c r="K448" s="14"/>
    </row>
    <row r="449" spans="1:11" x14ac:dyDescent="0.25">
      <c r="A449" s="20">
        <v>44494</v>
      </c>
      <c r="B449" s="118" t="s">
        <v>9945</v>
      </c>
      <c r="C449" s="184">
        <v>37</v>
      </c>
      <c r="D449" s="21"/>
      <c r="E449" s="21">
        <v>89.3</v>
      </c>
      <c r="F449" s="23"/>
      <c r="G449" s="14"/>
      <c r="H449" s="14"/>
      <c r="I449" s="14"/>
      <c r="J449" s="14"/>
      <c r="K449" s="14"/>
    </row>
    <row r="450" spans="1:11" x14ac:dyDescent="0.25">
      <c r="A450" s="20">
        <v>44494</v>
      </c>
      <c r="B450" s="118" t="s">
        <v>9946</v>
      </c>
      <c r="C450" s="184">
        <v>20</v>
      </c>
      <c r="D450" s="21"/>
      <c r="E450" s="21">
        <v>42.9</v>
      </c>
      <c r="F450" s="23"/>
    </row>
    <row r="451" spans="1:11" x14ac:dyDescent="0.25">
      <c r="A451" s="20">
        <v>44494</v>
      </c>
      <c r="B451" s="118" t="s">
        <v>9947</v>
      </c>
      <c r="C451" s="184">
        <v>108</v>
      </c>
      <c r="D451" s="21"/>
      <c r="E451" s="21">
        <v>206.7</v>
      </c>
      <c r="F451" s="23"/>
      <c r="G451" s="14"/>
      <c r="H451" s="14"/>
      <c r="I451" s="14"/>
      <c r="J451" s="14"/>
      <c r="K451" s="14"/>
    </row>
    <row r="452" spans="1:11" x14ac:dyDescent="0.25">
      <c r="A452" s="20">
        <v>44494</v>
      </c>
      <c r="B452" s="118" t="s">
        <v>9948</v>
      </c>
      <c r="C452" s="184">
        <v>42</v>
      </c>
      <c r="D452" s="21">
        <v>127.18</v>
      </c>
      <c r="E452" s="21"/>
      <c r="F452" s="23"/>
      <c r="G452" s="14"/>
      <c r="H452" s="14"/>
      <c r="I452" s="14"/>
      <c r="J452" s="14"/>
      <c r="K452" s="14"/>
    </row>
    <row r="453" spans="1:11" x14ac:dyDescent="0.25">
      <c r="A453" s="20">
        <v>44494</v>
      </c>
      <c r="B453" s="118" t="s">
        <v>9949</v>
      </c>
      <c r="C453" s="184">
        <v>198</v>
      </c>
      <c r="D453" s="21">
        <v>490.03</v>
      </c>
      <c r="E453" s="21"/>
      <c r="F453" s="23"/>
      <c r="G453" s="14"/>
      <c r="H453" s="14"/>
      <c r="I453" s="14"/>
      <c r="J453" s="14"/>
      <c r="K453" s="14"/>
    </row>
    <row r="454" spans="1:11" x14ac:dyDescent="0.25">
      <c r="A454" s="20">
        <v>44494</v>
      </c>
      <c r="B454" s="118" t="s">
        <v>9950</v>
      </c>
      <c r="C454" s="184">
        <v>50</v>
      </c>
      <c r="D454" s="21"/>
      <c r="E454" s="21">
        <v>144.76</v>
      </c>
      <c r="F454" s="23"/>
      <c r="G454" s="14"/>
      <c r="H454" s="14"/>
      <c r="I454" s="14"/>
      <c r="J454" s="14"/>
      <c r="K454" s="14"/>
    </row>
    <row r="455" spans="1:11" x14ac:dyDescent="0.25">
      <c r="A455" s="20">
        <v>44494</v>
      </c>
      <c r="B455" s="118" t="s">
        <v>9951</v>
      </c>
      <c r="C455" s="184">
        <v>212</v>
      </c>
      <c r="D455" s="21"/>
      <c r="E455" s="21">
        <v>433.04</v>
      </c>
      <c r="F455" s="23"/>
      <c r="G455" s="14"/>
      <c r="H455" s="14"/>
      <c r="I455" s="14"/>
      <c r="J455" s="14"/>
      <c r="K455" s="14"/>
    </row>
    <row r="456" spans="1:11" x14ac:dyDescent="0.25">
      <c r="A456" s="20">
        <v>44494</v>
      </c>
      <c r="B456" s="118" t="s">
        <v>9952</v>
      </c>
      <c r="C456" s="184">
        <v>27</v>
      </c>
      <c r="D456" s="21">
        <v>67.16</v>
      </c>
      <c r="E456" s="21"/>
      <c r="F456" s="214"/>
      <c r="G456" s="14"/>
      <c r="H456" s="14"/>
      <c r="I456" s="14"/>
      <c r="J456" s="14"/>
      <c r="K456" s="14"/>
    </row>
    <row r="457" spans="1:11" x14ac:dyDescent="0.25">
      <c r="A457" s="20">
        <v>44494</v>
      </c>
      <c r="B457" s="118" t="s">
        <v>9953</v>
      </c>
      <c r="C457" s="184">
        <v>36</v>
      </c>
      <c r="D457" s="21">
        <v>104.06</v>
      </c>
      <c r="E457" s="21"/>
      <c r="F457" s="23"/>
    </row>
    <row r="458" spans="1:11" x14ac:dyDescent="0.25">
      <c r="A458" s="20">
        <v>44494</v>
      </c>
      <c r="B458" s="118" t="s">
        <v>9954</v>
      </c>
      <c r="C458" s="184">
        <v>170</v>
      </c>
      <c r="D458" s="21"/>
      <c r="E458" s="21">
        <v>495.3</v>
      </c>
      <c r="F458" s="23"/>
    </row>
    <row r="459" spans="1:11" x14ac:dyDescent="0.25">
      <c r="A459" s="20">
        <v>44494</v>
      </c>
      <c r="B459" s="118" t="s">
        <v>9955</v>
      </c>
      <c r="C459" s="184">
        <v>104</v>
      </c>
      <c r="D459" s="21"/>
      <c r="E459" s="21">
        <v>189.6</v>
      </c>
      <c r="F459" s="23"/>
    </row>
    <row r="460" spans="1:11" x14ac:dyDescent="0.25">
      <c r="A460" s="20">
        <v>44495</v>
      </c>
      <c r="B460" s="118" t="s">
        <v>9956</v>
      </c>
      <c r="C460" s="21">
        <v>224</v>
      </c>
      <c r="D460" s="59"/>
      <c r="E460" s="21">
        <v>518.70000000000005</v>
      </c>
      <c r="F460" s="23"/>
    </row>
    <row r="461" spans="1:11" x14ac:dyDescent="0.25">
      <c r="A461" s="20">
        <v>44495</v>
      </c>
      <c r="B461" s="118" t="s">
        <v>9957</v>
      </c>
      <c r="C461" s="21">
        <v>242</v>
      </c>
      <c r="D461" s="21">
        <v>831.23</v>
      </c>
      <c r="E461" s="21"/>
      <c r="F461" s="23"/>
    </row>
    <row r="462" spans="1:11" x14ac:dyDescent="0.25">
      <c r="A462" s="20">
        <v>44495</v>
      </c>
      <c r="B462" s="118" t="s">
        <v>9958</v>
      </c>
      <c r="C462" s="21">
        <v>25</v>
      </c>
      <c r="D462" s="59"/>
      <c r="E462" s="21">
        <v>54.6</v>
      </c>
      <c r="F462" s="23"/>
    </row>
    <row r="463" spans="1:11" x14ac:dyDescent="0.25">
      <c r="A463" s="20">
        <v>44495</v>
      </c>
      <c r="B463" s="118" t="s">
        <v>9959</v>
      </c>
      <c r="C463" s="21">
        <v>25</v>
      </c>
      <c r="D463" s="21">
        <v>80.930000000000007</v>
      </c>
      <c r="E463" s="21"/>
      <c r="F463" s="23"/>
    </row>
    <row r="464" spans="1:11" x14ac:dyDescent="0.25">
      <c r="A464" s="20">
        <v>44495</v>
      </c>
      <c r="B464" s="118" t="s">
        <v>9960</v>
      </c>
      <c r="C464" s="21">
        <v>105</v>
      </c>
      <c r="D464" s="21">
        <v>259.04000000000002</v>
      </c>
      <c r="E464" s="21"/>
      <c r="F464" s="23"/>
    </row>
    <row r="465" spans="1:7" x14ac:dyDescent="0.25">
      <c r="A465" s="20">
        <v>44495</v>
      </c>
      <c r="B465" s="118" t="s">
        <v>9961</v>
      </c>
      <c r="C465" s="21">
        <v>17</v>
      </c>
      <c r="D465" s="59"/>
      <c r="E465" s="21">
        <v>47</v>
      </c>
      <c r="F465" s="23"/>
    </row>
    <row r="466" spans="1:7" x14ac:dyDescent="0.25">
      <c r="A466" s="20">
        <v>44495</v>
      </c>
      <c r="B466" s="118" t="s">
        <v>9962</v>
      </c>
      <c r="C466" s="21">
        <v>81</v>
      </c>
      <c r="D466" s="21">
        <v>237.02</v>
      </c>
      <c r="E466" s="21"/>
      <c r="F466" s="23"/>
    </row>
    <row r="467" spans="1:7" x14ac:dyDescent="0.25">
      <c r="A467" s="20">
        <v>44495</v>
      </c>
      <c r="B467" s="118" t="s">
        <v>9963</v>
      </c>
      <c r="C467" s="21">
        <v>108</v>
      </c>
      <c r="D467" s="59"/>
      <c r="E467" s="21">
        <v>246.4</v>
      </c>
      <c r="F467" s="23"/>
    </row>
    <row r="468" spans="1:7" x14ac:dyDescent="0.25">
      <c r="A468" s="20">
        <v>44495</v>
      </c>
      <c r="B468" s="118" t="s">
        <v>9964</v>
      </c>
      <c r="C468" s="21">
        <v>50</v>
      </c>
      <c r="D468" s="21"/>
      <c r="E468" s="21">
        <v>109.2</v>
      </c>
      <c r="F468" s="23"/>
    </row>
    <row r="469" spans="1:7" x14ac:dyDescent="0.25">
      <c r="A469" s="20">
        <v>44495</v>
      </c>
      <c r="B469" s="118" t="s">
        <v>9965</v>
      </c>
      <c r="C469" s="21">
        <v>85</v>
      </c>
      <c r="D469" s="59"/>
      <c r="E469" s="21">
        <v>152.1</v>
      </c>
      <c r="F469" s="23"/>
    </row>
    <row r="470" spans="1:7" x14ac:dyDescent="0.25">
      <c r="A470" s="20">
        <v>44495</v>
      </c>
      <c r="B470" s="118" t="s">
        <v>9966</v>
      </c>
      <c r="C470" s="21">
        <v>70</v>
      </c>
      <c r="D470" s="21"/>
      <c r="E470" s="21">
        <v>218.4</v>
      </c>
      <c r="F470" s="23"/>
    </row>
    <row r="471" spans="1:7" x14ac:dyDescent="0.25">
      <c r="A471" s="20">
        <v>44495</v>
      </c>
      <c r="B471" s="118" t="s">
        <v>9967</v>
      </c>
      <c r="C471" s="21">
        <v>60</v>
      </c>
      <c r="D471" s="21">
        <v>161.87</v>
      </c>
      <c r="E471" s="21"/>
      <c r="F471" s="23"/>
    </row>
    <row r="472" spans="1:7" x14ac:dyDescent="0.25">
      <c r="A472" s="20">
        <v>44495</v>
      </c>
      <c r="B472" s="118" t="s">
        <v>9968</v>
      </c>
      <c r="C472" s="21">
        <v>70</v>
      </c>
      <c r="D472" s="21">
        <v>182.53</v>
      </c>
      <c r="E472" s="21"/>
      <c r="F472" s="23"/>
    </row>
    <row r="473" spans="1:7" x14ac:dyDescent="0.25">
      <c r="A473" s="20">
        <v>44495</v>
      </c>
      <c r="B473" s="118" t="s">
        <v>9969</v>
      </c>
      <c r="C473" s="21">
        <v>50</v>
      </c>
      <c r="D473" s="59"/>
      <c r="E473" s="21">
        <v>109.2</v>
      </c>
      <c r="F473" s="23"/>
    </row>
    <row r="474" spans="1:7" x14ac:dyDescent="0.25">
      <c r="A474" s="20">
        <v>44495</v>
      </c>
      <c r="B474" s="118" t="s">
        <v>9970</v>
      </c>
      <c r="C474" s="21">
        <v>86</v>
      </c>
      <c r="D474" s="21"/>
      <c r="E474" s="21">
        <v>163.80000000000001</v>
      </c>
      <c r="F474" s="23"/>
    </row>
    <row r="475" spans="1:7" x14ac:dyDescent="0.25">
      <c r="A475" s="20">
        <v>44495</v>
      </c>
      <c r="B475" s="118" t="s">
        <v>9971</v>
      </c>
      <c r="C475" s="21">
        <v>33</v>
      </c>
      <c r="D475" s="21">
        <v>84.75</v>
      </c>
      <c r="E475" s="21"/>
      <c r="F475" s="23"/>
      <c r="G475" s="138"/>
    </row>
    <row r="476" spans="1:7" x14ac:dyDescent="0.25">
      <c r="A476" s="20">
        <v>44495</v>
      </c>
      <c r="B476" s="118" t="s">
        <v>9972</v>
      </c>
      <c r="C476" s="21">
        <v>53</v>
      </c>
      <c r="D476" s="59"/>
      <c r="E476" s="21">
        <v>126.9</v>
      </c>
      <c r="F476" s="63"/>
    </row>
    <row r="477" spans="1:7" x14ac:dyDescent="0.25">
      <c r="A477" s="20">
        <v>44495</v>
      </c>
      <c r="B477" s="118" t="s">
        <v>9973</v>
      </c>
      <c r="C477" s="21">
        <v>167</v>
      </c>
      <c r="D477" s="21"/>
      <c r="E477" s="21">
        <v>357.2</v>
      </c>
      <c r="F477" s="14"/>
    </row>
    <row r="478" spans="1:7" x14ac:dyDescent="0.25">
      <c r="A478" s="20">
        <v>44495</v>
      </c>
      <c r="B478" s="118" t="s">
        <v>9974</v>
      </c>
      <c r="C478" s="21">
        <v>247</v>
      </c>
      <c r="D478" s="21"/>
      <c r="E478" s="21">
        <v>445.3</v>
      </c>
      <c r="F478" s="14"/>
    </row>
    <row r="479" spans="1:7" x14ac:dyDescent="0.25">
      <c r="A479" s="20">
        <v>44495</v>
      </c>
      <c r="B479" s="118" t="s">
        <v>9975</v>
      </c>
      <c r="C479" s="21">
        <v>280</v>
      </c>
      <c r="D479" s="59"/>
      <c r="E479" s="21">
        <v>526.4</v>
      </c>
      <c r="F479" s="14"/>
    </row>
    <row r="480" spans="1:7" x14ac:dyDescent="0.25">
      <c r="A480" s="83">
        <v>44495</v>
      </c>
      <c r="B480" s="244" t="s">
        <v>9976</v>
      </c>
      <c r="C480" s="21">
        <v>23</v>
      </c>
      <c r="D480" s="67">
        <v>116.95</v>
      </c>
      <c r="E480" s="67"/>
      <c r="F480" s="14"/>
    </row>
    <row r="481" spans="1:6" x14ac:dyDescent="0.25">
      <c r="A481" s="6">
        <v>44495</v>
      </c>
      <c r="B481" s="43" t="s">
        <v>9977</v>
      </c>
      <c r="C481" s="7">
        <v>10</v>
      </c>
      <c r="D481" s="7">
        <v>47.97</v>
      </c>
      <c r="E481" s="7"/>
      <c r="F481" s="14"/>
    </row>
    <row r="482" spans="1:6" x14ac:dyDescent="0.25">
      <c r="A482" s="6">
        <v>44495</v>
      </c>
      <c r="B482" s="43" t="s">
        <v>9978</v>
      </c>
      <c r="C482" s="7">
        <v>100</v>
      </c>
      <c r="D482" s="7">
        <v>303.07</v>
      </c>
      <c r="E482" s="7"/>
      <c r="F482" s="214"/>
    </row>
    <row r="483" spans="1:6" x14ac:dyDescent="0.25">
      <c r="A483" s="6">
        <v>44495</v>
      </c>
      <c r="B483" s="43" t="s">
        <v>9979</v>
      </c>
      <c r="C483" s="7">
        <v>17</v>
      </c>
      <c r="D483" s="45"/>
      <c r="E483" s="7">
        <v>39</v>
      </c>
      <c r="F483" s="14"/>
    </row>
    <row r="484" spans="1:6" x14ac:dyDescent="0.25">
      <c r="A484" s="6">
        <v>44495</v>
      </c>
      <c r="B484" s="43" t="s">
        <v>9980</v>
      </c>
      <c r="C484" s="7">
        <v>97</v>
      </c>
      <c r="D484" s="7"/>
      <c r="E484" s="7">
        <v>171.6</v>
      </c>
      <c r="F484" s="14"/>
    </row>
    <row r="485" spans="1:6" x14ac:dyDescent="0.25">
      <c r="A485" s="6">
        <v>44495</v>
      </c>
      <c r="B485" s="43" t="s">
        <v>9981</v>
      </c>
      <c r="C485" s="7">
        <v>75</v>
      </c>
      <c r="D485" s="7">
        <v>158.30000000000001</v>
      </c>
      <c r="E485" s="7"/>
      <c r="F485" s="14"/>
    </row>
    <row r="486" spans="1:6" x14ac:dyDescent="0.25">
      <c r="A486" s="6">
        <v>44496</v>
      </c>
      <c r="B486" s="43" t="s">
        <v>9982</v>
      </c>
      <c r="C486" s="7">
        <v>12</v>
      </c>
      <c r="D486" s="7">
        <v>47.97</v>
      </c>
      <c r="E486" s="7"/>
      <c r="F486" s="14"/>
    </row>
    <row r="487" spans="1:6" x14ac:dyDescent="0.25">
      <c r="A487" s="6">
        <v>44496</v>
      </c>
      <c r="B487" s="43" t="s">
        <v>9983</v>
      </c>
      <c r="C487" s="7">
        <v>35</v>
      </c>
      <c r="D487" s="7">
        <v>106.49</v>
      </c>
      <c r="E487" s="7"/>
      <c r="F487" s="14"/>
    </row>
    <row r="488" spans="1:6" x14ac:dyDescent="0.25">
      <c r="A488" s="6">
        <v>44496</v>
      </c>
      <c r="B488" s="43" t="s">
        <v>9984</v>
      </c>
      <c r="C488" s="7">
        <v>52</v>
      </c>
      <c r="D488" s="7"/>
      <c r="E488" s="7">
        <v>131.6</v>
      </c>
      <c r="F488" s="14"/>
    </row>
    <row r="489" spans="1:6" x14ac:dyDescent="0.25">
      <c r="A489" s="6">
        <v>44496</v>
      </c>
      <c r="B489" s="43" t="s">
        <v>9985</v>
      </c>
      <c r="C489" s="7">
        <v>875</v>
      </c>
      <c r="D489" s="7"/>
      <c r="E489" s="38">
        <v>1752.48</v>
      </c>
      <c r="F489" s="63"/>
    </row>
    <row r="490" spans="1:6" x14ac:dyDescent="0.25">
      <c r="A490" s="6">
        <v>44496</v>
      </c>
      <c r="B490" s="43" t="s">
        <v>9986</v>
      </c>
      <c r="C490" s="7">
        <v>140</v>
      </c>
      <c r="D490" s="7">
        <v>289.3</v>
      </c>
      <c r="E490" s="7"/>
      <c r="F490" s="14"/>
    </row>
    <row r="491" spans="1:6" x14ac:dyDescent="0.25">
      <c r="A491" s="6">
        <v>44496</v>
      </c>
      <c r="B491" s="43" t="s">
        <v>9987</v>
      </c>
      <c r="C491" s="7">
        <v>25</v>
      </c>
      <c r="D491" s="45"/>
      <c r="E491" s="7">
        <v>60.06</v>
      </c>
      <c r="F491" s="23"/>
    </row>
    <row r="492" spans="1:6" x14ac:dyDescent="0.25">
      <c r="A492" s="6">
        <v>44496</v>
      </c>
      <c r="B492" s="43" t="s">
        <v>9988</v>
      </c>
      <c r="C492" s="7">
        <v>17</v>
      </c>
      <c r="D492" s="45"/>
      <c r="E492" s="7">
        <v>39</v>
      </c>
      <c r="F492" s="23"/>
    </row>
    <row r="493" spans="1:6" x14ac:dyDescent="0.25">
      <c r="A493" s="6">
        <v>44496</v>
      </c>
      <c r="B493" s="43" t="s">
        <v>9989</v>
      </c>
      <c r="C493" s="7">
        <v>62</v>
      </c>
      <c r="D493" s="45"/>
      <c r="E493" s="7">
        <v>129</v>
      </c>
      <c r="F493" s="23"/>
    </row>
    <row r="494" spans="1:6" x14ac:dyDescent="0.25">
      <c r="A494" s="6">
        <v>44496</v>
      </c>
      <c r="B494" s="43" t="s">
        <v>9990</v>
      </c>
      <c r="C494" s="7">
        <v>75</v>
      </c>
      <c r="D494" s="45"/>
      <c r="E494" s="7">
        <v>148.4</v>
      </c>
      <c r="F494" s="23"/>
    </row>
    <row r="495" spans="1:6" x14ac:dyDescent="0.25">
      <c r="A495" s="6">
        <v>44496</v>
      </c>
      <c r="B495" s="43" t="s">
        <v>9991</v>
      </c>
      <c r="C495" s="7">
        <v>20</v>
      </c>
      <c r="D495" s="45"/>
      <c r="E495" s="7">
        <v>47</v>
      </c>
      <c r="F495" s="23"/>
    </row>
    <row r="496" spans="1:6" x14ac:dyDescent="0.25">
      <c r="A496" s="6">
        <v>44496</v>
      </c>
      <c r="B496" s="43" t="s">
        <v>9992</v>
      </c>
      <c r="C496" s="7">
        <v>350</v>
      </c>
      <c r="D496" s="7"/>
      <c r="E496" s="7">
        <v>775.5</v>
      </c>
      <c r="F496" s="23"/>
    </row>
    <row r="497" spans="1:6" x14ac:dyDescent="0.25">
      <c r="A497" s="6">
        <v>44496</v>
      </c>
      <c r="B497" s="43" t="s">
        <v>9993</v>
      </c>
      <c r="C497" s="7">
        <v>620</v>
      </c>
      <c r="D497" s="45"/>
      <c r="E497" s="38">
        <v>1230.1199999999999</v>
      </c>
      <c r="F497" s="23"/>
    </row>
    <row r="498" spans="1:6" x14ac:dyDescent="0.25">
      <c r="A498" s="6">
        <v>44496</v>
      </c>
      <c r="B498" s="43" t="s">
        <v>9994</v>
      </c>
      <c r="C498" s="7">
        <v>39</v>
      </c>
      <c r="D498" s="7"/>
      <c r="E498" s="7">
        <v>79.900000000000006</v>
      </c>
      <c r="F498" s="23"/>
    </row>
    <row r="499" spans="1:6" x14ac:dyDescent="0.25">
      <c r="A499" s="6">
        <v>44496</v>
      </c>
      <c r="B499" s="43" t="s">
        <v>9995</v>
      </c>
      <c r="C499" s="7">
        <v>180</v>
      </c>
      <c r="D499" s="45"/>
      <c r="E499" s="7">
        <v>367.55</v>
      </c>
      <c r="F499" s="23"/>
    </row>
    <row r="500" spans="1:6" x14ac:dyDescent="0.25">
      <c r="A500" s="6">
        <v>44496</v>
      </c>
      <c r="B500" s="43" t="s">
        <v>9996</v>
      </c>
      <c r="C500" s="7">
        <v>25</v>
      </c>
      <c r="D500" s="7">
        <v>80.930000000000007</v>
      </c>
      <c r="E500" s="7"/>
      <c r="F500" s="23"/>
    </row>
    <row r="501" spans="1:6" x14ac:dyDescent="0.25">
      <c r="A501" s="6">
        <v>44496</v>
      </c>
      <c r="B501" s="43" t="s">
        <v>9997</v>
      </c>
      <c r="C501" s="7">
        <v>50</v>
      </c>
      <c r="D501" s="7">
        <v>134.32</v>
      </c>
      <c r="E501" s="7"/>
      <c r="F501" s="23"/>
    </row>
    <row r="502" spans="1:6" x14ac:dyDescent="0.25">
      <c r="A502" s="6">
        <v>44496</v>
      </c>
      <c r="B502" s="43" t="s">
        <v>9998</v>
      </c>
      <c r="C502" s="7">
        <v>32</v>
      </c>
      <c r="D502" s="45"/>
      <c r="E502" s="7">
        <v>62.4</v>
      </c>
      <c r="F502" s="63"/>
    </row>
    <row r="503" spans="1:6" x14ac:dyDescent="0.25">
      <c r="A503" s="6">
        <v>44496</v>
      </c>
      <c r="B503" s="43" t="s">
        <v>9999</v>
      </c>
      <c r="C503" s="7">
        <v>175</v>
      </c>
      <c r="D503" s="7">
        <v>456.7</v>
      </c>
      <c r="E503" s="7"/>
      <c r="F503" s="23"/>
    </row>
    <row r="504" spans="1:6" x14ac:dyDescent="0.25">
      <c r="A504" s="6">
        <v>44496</v>
      </c>
      <c r="B504" s="43" t="s">
        <v>10000</v>
      </c>
      <c r="C504" s="7">
        <v>48</v>
      </c>
      <c r="D504" s="45"/>
      <c r="E504" s="7">
        <v>108.1</v>
      </c>
      <c r="F504" s="23"/>
    </row>
    <row r="505" spans="1:6" x14ac:dyDescent="0.25">
      <c r="A505" s="6">
        <v>44496</v>
      </c>
      <c r="B505" s="43" t="s">
        <v>10001</v>
      </c>
      <c r="C505" s="7">
        <v>259</v>
      </c>
      <c r="D505" s="7">
        <v>506.27</v>
      </c>
      <c r="E505" s="7"/>
      <c r="F505" s="23"/>
    </row>
    <row r="506" spans="1:6" x14ac:dyDescent="0.25">
      <c r="A506" s="6">
        <v>44496</v>
      </c>
      <c r="B506" s="43" t="s">
        <v>10002</v>
      </c>
      <c r="C506" s="7">
        <v>26</v>
      </c>
      <c r="D506" s="7">
        <v>75.150000000000006</v>
      </c>
      <c r="E506" s="7"/>
      <c r="F506" s="23"/>
    </row>
    <row r="507" spans="1:6" x14ac:dyDescent="0.25">
      <c r="A507" s="6">
        <v>44496</v>
      </c>
      <c r="B507" s="43" t="s">
        <v>10003</v>
      </c>
      <c r="C507" s="7">
        <v>26</v>
      </c>
      <c r="D507" s="7">
        <v>67.16</v>
      </c>
      <c r="E507" s="7"/>
      <c r="F507" s="23"/>
    </row>
    <row r="508" spans="1:6" x14ac:dyDescent="0.25">
      <c r="A508" s="6">
        <v>44496</v>
      </c>
      <c r="B508" s="43" t="s">
        <v>10004</v>
      </c>
      <c r="C508" s="7">
        <v>90</v>
      </c>
      <c r="D508" s="45"/>
      <c r="E508" s="7">
        <v>195</v>
      </c>
      <c r="F508" s="23"/>
    </row>
    <row r="509" spans="1:6" x14ac:dyDescent="0.25">
      <c r="A509" s="6">
        <v>44496</v>
      </c>
      <c r="B509" s="43" t="s">
        <v>10005</v>
      </c>
      <c r="C509" s="21">
        <v>100</v>
      </c>
      <c r="D509" s="45"/>
      <c r="E509" s="7">
        <v>232.4</v>
      </c>
      <c r="F509" s="23"/>
    </row>
    <row r="510" spans="1:6" x14ac:dyDescent="0.25">
      <c r="A510" s="6">
        <v>44496</v>
      </c>
      <c r="B510" s="43" t="s">
        <v>10006</v>
      </c>
      <c r="C510" s="7">
        <v>216</v>
      </c>
      <c r="D510" s="7"/>
      <c r="E510" s="7">
        <v>417.3</v>
      </c>
      <c r="F510" s="23"/>
    </row>
    <row r="511" spans="1:6" x14ac:dyDescent="0.25">
      <c r="A511" s="6">
        <v>44496</v>
      </c>
      <c r="B511" s="43" t="s">
        <v>10007</v>
      </c>
      <c r="C511" s="7">
        <v>315</v>
      </c>
      <c r="D511" s="7"/>
      <c r="E511" s="7">
        <v>631.79999999999995</v>
      </c>
      <c r="F511" s="23"/>
    </row>
    <row r="512" spans="1:6" x14ac:dyDescent="0.25">
      <c r="A512" s="6">
        <v>44496</v>
      </c>
      <c r="B512" s="43" t="s">
        <v>10008</v>
      </c>
      <c r="C512" s="7">
        <v>44</v>
      </c>
      <c r="D512" s="7">
        <v>100.74</v>
      </c>
      <c r="E512" s="7"/>
      <c r="F512" s="23"/>
    </row>
    <row r="513" spans="1:6" x14ac:dyDescent="0.25">
      <c r="A513" s="6">
        <v>44496</v>
      </c>
      <c r="B513" s="43" t="s">
        <v>10009</v>
      </c>
      <c r="C513" s="7">
        <v>139</v>
      </c>
      <c r="D513" s="45"/>
      <c r="E513" s="7">
        <v>378</v>
      </c>
      <c r="F513" s="23"/>
    </row>
    <row r="514" spans="1:6" x14ac:dyDescent="0.25">
      <c r="A514" s="6">
        <v>44496</v>
      </c>
      <c r="B514" s="43" t="s">
        <v>10010</v>
      </c>
      <c r="C514" s="7">
        <v>83</v>
      </c>
      <c r="D514" s="7"/>
      <c r="E514" s="7">
        <v>241.8</v>
      </c>
      <c r="F514" s="23"/>
    </row>
    <row r="515" spans="1:6" x14ac:dyDescent="0.25">
      <c r="A515" s="6">
        <v>44496</v>
      </c>
      <c r="B515" s="43" t="s">
        <v>10011</v>
      </c>
      <c r="C515" s="7">
        <v>35</v>
      </c>
      <c r="D515" s="45"/>
      <c r="E515" s="7">
        <v>92.37</v>
      </c>
      <c r="F515" s="23"/>
    </row>
    <row r="516" spans="1:6" x14ac:dyDescent="0.25">
      <c r="A516" s="6">
        <v>44496</v>
      </c>
      <c r="B516" s="43" t="s">
        <v>10012</v>
      </c>
      <c r="C516" s="7">
        <v>822</v>
      </c>
      <c r="D516" s="45"/>
      <c r="E516" s="38">
        <v>1847.1</v>
      </c>
      <c r="F516" s="23"/>
    </row>
    <row r="517" spans="1:6" x14ac:dyDescent="0.25">
      <c r="A517" s="6">
        <v>44497</v>
      </c>
      <c r="B517" s="43" t="s">
        <v>10013</v>
      </c>
      <c r="C517" s="7">
        <v>684</v>
      </c>
      <c r="D517" s="45"/>
      <c r="E517" s="38">
        <v>1456.07</v>
      </c>
      <c r="F517" s="23"/>
    </row>
    <row r="518" spans="1:6" x14ac:dyDescent="0.25">
      <c r="A518" s="6">
        <v>44497</v>
      </c>
      <c r="B518" s="43" t="s">
        <v>10014</v>
      </c>
      <c r="C518" s="156">
        <v>400</v>
      </c>
      <c r="D518" s="7"/>
      <c r="E518" s="38">
        <v>1194.23</v>
      </c>
      <c r="F518" s="23"/>
    </row>
    <row r="519" spans="1:6" x14ac:dyDescent="0.25">
      <c r="A519" s="6">
        <v>44497</v>
      </c>
      <c r="B519" s="43" t="s">
        <v>10015</v>
      </c>
      <c r="C519" s="7">
        <v>15</v>
      </c>
      <c r="D519" s="7">
        <v>47.97</v>
      </c>
      <c r="E519" s="7"/>
      <c r="F519" s="23"/>
    </row>
    <row r="520" spans="1:6" x14ac:dyDescent="0.25">
      <c r="A520" s="6">
        <v>44497</v>
      </c>
      <c r="B520" s="43" t="s">
        <v>10016</v>
      </c>
      <c r="C520" s="7">
        <v>244</v>
      </c>
      <c r="D520" s="45"/>
      <c r="E520" s="7">
        <v>722.7</v>
      </c>
      <c r="F520" s="23"/>
    </row>
    <row r="521" spans="1:6" x14ac:dyDescent="0.25">
      <c r="A521" s="6">
        <v>44497</v>
      </c>
      <c r="B521" s="43" t="s">
        <v>10017</v>
      </c>
      <c r="C521" s="7">
        <v>32</v>
      </c>
      <c r="D521" s="45"/>
      <c r="E521" s="7">
        <v>81.900000000000006</v>
      </c>
      <c r="F521" s="23"/>
    </row>
    <row r="522" spans="1:6" x14ac:dyDescent="0.25">
      <c r="A522" s="6">
        <v>44497</v>
      </c>
      <c r="B522" s="43" t="s">
        <v>10018</v>
      </c>
      <c r="C522" s="7">
        <v>74</v>
      </c>
      <c r="D522" s="45"/>
      <c r="E522" s="7">
        <v>218.4</v>
      </c>
      <c r="F522" s="23"/>
    </row>
    <row r="523" spans="1:6" x14ac:dyDescent="0.25">
      <c r="A523" s="6">
        <v>44497</v>
      </c>
      <c r="B523" s="43" t="s">
        <v>10019</v>
      </c>
      <c r="C523" s="7">
        <v>79</v>
      </c>
      <c r="D523" s="45"/>
      <c r="E523" s="7">
        <v>183.3</v>
      </c>
      <c r="F523" s="23"/>
    </row>
    <row r="524" spans="1:6" x14ac:dyDescent="0.25">
      <c r="A524" s="6">
        <v>44497</v>
      </c>
      <c r="B524" s="43" t="s">
        <v>10020</v>
      </c>
      <c r="C524" s="7">
        <v>40</v>
      </c>
      <c r="D524" s="7">
        <v>95.94</v>
      </c>
      <c r="E524" s="7"/>
      <c r="F524" s="23"/>
    </row>
    <row r="525" spans="1:6" x14ac:dyDescent="0.25">
      <c r="A525" s="6">
        <v>44497</v>
      </c>
      <c r="B525" s="43" t="s">
        <v>10022</v>
      </c>
      <c r="C525" s="21">
        <v>49</v>
      </c>
      <c r="D525" s="7"/>
      <c r="E525" s="7">
        <v>214</v>
      </c>
      <c r="F525" s="23"/>
    </row>
    <row r="526" spans="1:6" x14ac:dyDescent="0.25">
      <c r="A526" s="6">
        <v>44497</v>
      </c>
      <c r="B526" s="43" t="s">
        <v>10023</v>
      </c>
      <c r="C526" s="7">
        <v>25</v>
      </c>
      <c r="D526" s="7">
        <v>89.03</v>
      </c>
      <c r="E526" s="7"/>
      <c r="F526" s="23"/>
    </row>
    <row r="527" spans="1:6" x14ac:dyDescent="0.25">
      <c r="A527" s="6">
        <v>44497</v>
      </c>
      <c r="B527" s="43" t="s">
        <v>10024</v>
      </c>
      <c r="C527" s="7">
        <v>10</v>
      </c>
      <c r="D527" s="7"/>
      <c r="E527" s="7">
        <v>39</v>
      </c>
      <c r="F527" s="23"/>
    </row>
    <row r="528" spans="1:6" x14ac:dyDescent="0.25">
      <c r="A528" s="6">
        <v>44497</v>
      </c>
      <c r="B528" s="43" t="s">
        <v>10025</v>
      </c>
      <c r="C528" s="7">
        <v>180</v>
      </c>
      <c r="D528" s="45"/>
      <c r="E528" s="7">
        <v>358.8</v>
      </c>
      <c r="F528" s="23"/>
    </row>
    <row r="529" spans="1:6" x14ac:dyDescent="0.25">
      <c r="A529" s="6">
        <v>44497</v>
      </c>
      <c r="B529" s="43" t="s">
        <v>10026</v>
      </c>
      <c r="C529" s="7">
        <v>25</v>
      </c>
      <c r="D529" s="7">
        <v>80.930000000000007</v>
      </c>
      <c r="E529" s="7"/>
      <c r="F529" s="23"/>
    </row>
    <row r="530" spans="1:6" x14ac:dyDescent="0.25">
      <c r="A530" s="6">
        <v>44497</v>
      </c>
      <c r="B530" s="43" t="s">
        <v>10027</v>
      </c>
      <c r="C530" s="7">
        <v>25</v>
      </c>
      <c r="D530" s="7"/>
      <c r="E530" s="7">
        <v>74</v>
      </c>
      <c r="F530" s="23"/>
    </row>
    <row r="531" spans="1:6" x14ac:dyDescent="0.25">
      <c r="A531" s="6">
        <v>44497</v>
      </c>
      <c r="B531" s="43" t="s">
        <v>10028</v>
      </c>
      <c r="C531" s="7">
        <v>95</v>
      </c>
      <c r="D531" s="45"/>
      <c r="E531" s="7">
        <v>205</v>
      </c>
      <c r="F531" s="23"/>
    </row>
    <row r="532" spans="1:6" x14ac:dyDescent="0.25">
      <c r="A532" s="6">
        <v>44497</v>
      </c>
      <c r="B532" s="43" t="s">
        <v>10029</v>
      </c>
      <c r="C532" s="7">
        <v>145</v>
      </c>
      <c r="D532" s="45"/>
      <c r="E532" s="7">
        <v>347.8</v>
      </c>
      <c r="F532" s="23"/>
    </row>
    <row r="533" spans="1:6" x14ac:dyDescent="0.25">
      <c r="A533" s="6">
        <v>44497</v>
      </c>
      <c r="B533" s="43" t="s">
        <v>10030</v>
      </c>
      <c r="C533" s="7">
        <v>154</v>
      </c>
      <c r="D533" s="7"/>
      <c r="E533" s="7">
        <v>361.9</v>
      </c>
      <c r="F533" s="23"/>
    </row>
    <row r="534" spans="1:6" x14ac:dyDescent="0.25">
      <c r="A534" s="6">
        <v>44497</v>
      </c>
      <c r="B534" s="43" t="s">
        <v>10031</v>
      </c>
      <c r="C534" s="7">
        <v>34</v>
      </c>
      <c r="D534" s="7"/>
      <c r="E534" s="7">
        <v>75.2</v>
      </c>
      <c r="F534" s="23"/>
    </row>
    <row r="535" spans="1:6" x14ac:dyDescent="0.25">
      <c r="A535" s="6">
        <v>44497</v>
      </c>
      <c r="B535" s="43" t="s">
        <v>10032</v>
      </c>
      <c r="C535" s="21">
        <v>117</v>
      </c>
      <c r="D535" s="45"/>
      <c r="E535" s="7">
        <v>219</v>
      </c>
      <c r="F535" s="23"/>
    </row>
    <row r="536" spans="1:6" x14ac:dyDescent="0.25">
      <c r="A536" s="6">
        <v>44497</v>
      </c>
      <c r="B536" s="43" t="s">
        <v>10033</v>
      </c>
      <c r="C536" s="21">
        <v>346</v>
      </c>
      <c r="D536" s="7"/>
      <c r="E536" s="7">
        <v>631.79999999999995</v>
      </c>
      <c r="F536" s="23"/>
    </row>
    <row r="537" spans="1:6" x14ac:dyDescent="0.25">
      <c r="A537" s="6">
        <v>44497</v>
      </c>
      <c r="B537" s="43" t="s">
        <v>10034</v>
      </c>
      <c r="C537" s="7">
        <v>15</v>
      </c>
      <c r="D537" s="45"/>
      <c r="E537" s="7">
        <v>47</v>
      </c>
      <c r="F537" s="23"/>
    </row>
    <row r="538" spans="1:6" x14ac:dyDescent="0.25">
      <c r="A538" s="6">
        <v>44497</v>
      </c>
      <c r="B538" s="43" t="s">
        <v>10035</v>
      </c>
      <c r="C538" s="7">
        <v>185</v>
      </c>
      <c r="D538" s="45"/>
      <c r="E538" s="7">
        <v>354.9</v>
      </c>
      <c r="F538" s="23"/>
    </row>
    <row r="539" spans="1:6" x14ac:dyDescent="0.25">
      <c r="A539" s="6">
        <v>44497</v>
      </c>
      <c r="B539" s="43" t="s">
        <v>10036</v>
      </c>
      <c r="C539" s="21">
        <v>575</v>
      </c>
      <c r="D539" s="7"/>
      <c r="E539" s="38">
        <v>1513.4</v>
      </c>
      <c r="F539" s="23"/>
    </row>
    <row r="540" spans="1:6" x14ac:dyDescent="0.25">
      <c r="A540" s="6">
        <v>44497</v>
      </c>
      <c r="B540" s="43" t="s">
        <v>10037</v>
      </c>
      <c r="C540" s="7">
        <v>12</v>
      </c>
      <c r="D540" s="7">
        <v>47.97</v>
      </c>
      <c r="E540" s="7"/>
      <c r="F540" s="23"/>
    </row>
    <row r="541" spans="1:6" x14ac:dyDescent="0.25">
      <c r="A541" s="6">
        <v>44497</v>
      </c>
      <c r="B541" s="43" t="s">
        <v>10038</v>
      </c>
      <c r="C541" s="7">
        <v>110</v>
      </c>
      <c r="D541" s="7"/>
      <c r="E541" s="7">
        <v>206.7</v>
      </c>
      <c r="F541" s="23"/>
    </row>
    <row r="542" spans="1:6" x14ac:dyDescent="0.25">
      <c r="A542" s="6">
        <v>44497</v>
      </c>
      <c r="B542" s="43" t="s">
        <v>10039</v>
      </c>
      <c r="C542" s="7">
        <v>67</v>
      </c>
      <c r="D542" s="45"/>
      <c r="E542" s="7">
        <v>140.4</v>
      </c>
      <c r="F542" s="23"/>
    </row>
    <row r="543" spans="1:6" x14ac:dyDescent="0.25">
      <c r="A543" s="6">
        <v>44497</v>
      </c>
      <c r="B543" s="43" t="s">
        <v>10040</v>
      </c>
      <c r="C543" s="21">
        <v>534</v>
      </c>
      <c r="D543" s="45"/>
      <c r="E543" s="38">
        <v>1255.5999999999999</v>
      </c>
      <c r="F543" s="23"/>
    </row>
    <row r="544" spans="1:6" x14ac:dyDescent="0.25">
      <c r="A544" s="6">
        <v>44497</v>
      </c>
      <c r="B544" s="43" t="s">
        <v>10041</v>
      </c>
      <c r="C544" s="7">
        <v>90</v>
      </c>
      <c r="D544" s="7"/>
      <c r="E544" s="7">
        <v>197.8</v>
      </c>
      <c r="F544" s="23"/>
    </row>
    <row r="545" spans="1:6" x14ac:dyDescent="0.25">
      <c r="A545" s="6">
        <v>44497</v>
      </c>
      <c r="B545" s="43" t="s">
        <v>10042</v>
      </c>
      <c r="C545" s="21">
        <v>519</v>
      </c>
      <c r="D545" s="7"/>
      <c r="E545" s="7">
        <v>2029.6</v>
      </c>
      <c r="F545" s="23"/>
    </row>
    <row r="546" spans="1:6" x14ac:dyDescent="0.25">
      <c r="A546" s="6">
        <v>44497</v>
      </c>
      <c r="B546" s="43" t="s">
        <v>10043</v>
      </c>
      <c r="C546" s="21">
        <v>920</v>
      </c>
      <c r="D546" s="45"/>
      <c r="E546" s="38">
        <v>2016</v>
      </c>
      <c r="F546" s="23"/>
    </row>
    <row r="547" spans="1:6" x14ac:dyDescent="0.25">
      <c r="A547" s="6">
        <v>44497</v>
      </c>
      <c r="B547" s="43" t="s">
        <v>10044</v>
      </c>
      <c r="C547" s="7">
        <v>52</v>
      </c>
      <c r="D547" s="7">
        <v>124.72</v>
      </c>
      <c r="E547" s="7"/>
      <c r="F547" s="23"/>
    </row>
    <row r="548" spans="1:6" x14ac:dyDescent="0.25">
      <c r="A548" s="6">
        <v>44497</v>
      </c>
      <c r="B548" s="43" t="s">
        <v>10045</v>
      </c>
      <c r="C548" s="21">
        <v>30</v>
      </c>
      <c r="D548" s="7"/>
      <c r="E548" s="7">
        <v>86</v>
      </c>
      <c r="F548" s="23"/>
    </row>
    <row r="549" spans="1:6" x14ac:dyDescent="0.25">
      <c r="A549" s="6">
        <v>44497</v>
      </c>
      <c r="B549" s="43" t="s">
        <v>10046</v>
      </c>
      <c r="C549" s="7">
        <v>306</v>
      </c>
      <c r="D549" s="7"/>
      <c r="E549" s="38">
        <v>1099.56</v>
      </c>
      <c r="F549" s="23"/>
    </row>
    <row r="550" spans="1:6" x14ac:dyDescent="0.25">
      <c r="A550" s="6">
        <v>44497</v>
      </c>
      <c r="B550" s="43" t="s">
        <v>10047</v>
      </c>
      <c r="C550" s="21">
        <v>300</v>
      </c>
      <c r="D550" s="45"/>
      <c r="E550" s="7">
        <v>427</v>
      </c>
      <c r="F550" s="23"/>
    </row>
    <row r="551" spans="1:6" x14ac:dyDescent="0.25">
      <c r="A551" s="6">
        <v>44497</v>
      </c>
      <c r="B551" s="43" t="s">
        <v>10048</v>
      </c>
      <c r="C551" s="7">
        <v>31</v>
      </c>
      <c r="D551" s="45"/>
      <c r="E551" s="7">
        <v>75.2</v>
      </c>
      <c r="F551" s="23"/>
    </row>
    <row r="552" spans="1:6" x14ac:dyDescent="0.25">
      <c r="A552" s="6">
        <v>44497</v>
      </c>
      <c r="B552" s="43" t="s">
        <v>10049</v>
      </c>
      <c r="C552" s="21">
        <v>55</v>
      </c>
      <c r="D552" s="7">
        <v>161.87</v>
      </c>
      <c r="E552" s="7"/>
      <c r="F552" s="23"/>
    </row>
    <row r="553" spans="1:6" x14ac:dyDescent="0.25">
      <c r="A553" s="6">
        <v>44497</v>
      </c>
      <c r="B553" s="43" t="s">
        <v>10050</v>
      </c>
      <c r="C553" s="7">
        <v>33</v>
      </c>
      <c r="D553" s="45"/>
      <c r="E553" s="7">
        <v>62.4</v>
      </c>
      <c r="F553" s="23"/>
    </row>
    <row r="554" spans="1:6" x14ac:dyDescent="0.25">
      <c r="A554" s="6">
        <v>44497</v>
      </c>
      <c r="B554" s="43" t="s">
        <v>10051</v>
      </c>
      <c r="C554" s="21">
        <v>31</v>
      </c>
      <c r="D554" s="45"/>
      <c r="E554" s="7">
        <v>75.2</v>
      </c>
      <c r="F554" s="23"/>
    </row>
    <row r="555" spans="1:6" x14ac:dyDescent="0.25">
      <c r="A555" s="6">
        <v>44497</v>
      </c>
      <c r="B555" s="43" t="s">
        <v>10052</v>
      </c>
      <c r="C555" s="7">
        <v>50</v>
      </c>
      <c r="D555" s="7">
        <v>178.05</v>
      </c>
      <c r="E555" s="7"/>
      <c r="F555" s="23"/>
    </row>
    <row r="556" spans="1:6" x14ac:dyDescent="0.25">
      <c r="A556" s="20">
        <v>44497</v>
      </c>
      <c r="B556" s="21" t="s">
        <v>10053</v>
      </c>
      <c r="C556" s="21">
        <v>10</v>
      </c>
      <c r="D556" s="21">
        <v>47.97</v>
      </c>
      <c r="E556" s="21"/>
      <c r="F556" s="248"/>
    </row>
    <row r="557" spans="1:6" x14ac:dyDescent="0.25">
      <c r="A557" s="20">
        <v>44497</v>
      </c>
      <c r="B557" s="21" t="s">
        <v>10054</v>
      </c>
      <c r="C557" s="21">
        <v>46</v>
      </c>
      <c r="D557" s="21">
        <v>115.13</v>
      </c>
      <c r="E557" s="21"/>
      <c r="F557" s="248"/>
    </row>
    <row r="558" spans="1:6" x14ac:dyDescent="0.25">
      <c r="A558" s="20">
        <v>44498</v>
      </c>
      <c r="B558" s="21" t="s">
        <v>10055</v>
      </c>
      <c r="C558" s="21">
        <v>96</v>
      </c>
      <c r="D558" s="21"/>
      <c r="E558" s="21">
        <v>218.4</v>
      </c>
      <c r="F558" s="248"/>
    </row>
    <row r="559" spans="1:6" x14ac:dyDescent="0.25">
      <c r="A559" s="20">
        <v>44498</v>
      </c>
      <c r="B559" s="21" t="s">
        <v>10056</v>
      </c>
      <c r="C559" s="21">
        <v>44</v>
      </c>
      <c r="D559" s="21"/>
      <c r="E559" s="21">
        <v>94</v>
      </c>
      <c r="F559" s="248"/>
    </row>
    <row r="560" spans="1:6" x14ac:dyDescent="0.25">
      <c r="A560" s="20">
        <v>44498</v>
      </c>
      <c r="B560" s="21" t="s">
        <v>10057</v>
      </c>
      <c r="C560" s="21">
        <v>95</v>
      </c>
      <c r="D560" s="21"/>
      <c r="E560" s="21">
        <v>318.2</v>
      </c>
      <c r="F560" s="248"/>
    </row>
    <row r="561" spans="1:6" x14ac:dyDescent="0.25">
      <c r="A561" s="20">
        <v>44498</v>
      </c>
      <c r="B561" s="21" t="s">
        <v>10058</v>
      </c>
      <c r="C561" s="21">
        <v>12</v>
      </c>
      <c r="D561" s="21"/>
      <c r="E561" s="21">
        <v>47</v>
      </c>
      <c r="F561" s="248"/>
    </row>
    <row r="562" spans="1:6" x14ac:dyDescent="0.25">
      <c r="A562" s="20">
        <v>44498</v>
      </c>
      <c r="B562" s="21" t="s">
        <v>10059</v>
      </c>
      <c r="C562" s="21">
        <v>36</v>
      </c>
      <c r="D562" s="21"/>
      <c r="E562" s="21">
        <v>92.7</v>
      </c>
      <c r="F562" s="248"/>
    </row>
    <row r="563" spans="1:6" x14ac:dyDescent="0.25">
      <c r="A563" s="20">
        <v>44498</v>
      </c>
      <c r="B563" s="21" t="s">
        <v>10060</v>
      </c>
      <c r="C563" s="21">
        <v>25</v>
      </c>
      <c r="D563" s="213">
        <v>47.97</v>
      </c>
      <c r="E563" s="60"/>
      <c r="F563" s="248"/>
    </row>
    <row r="564" spans="1:6" x14ac:dyDescent="0.25">
      <c r="A564" s="20">
        <v>44498</v>
      </c>
      <c r="B564" s="21" t="s">
        <v>10061</v>
      </c>
      <c r="C564" s="21">
        <v>90</v>
      </c>
      <c r="D564" s="21"/>
      <c r="E564" s="21">
        <v>156</v>
      </c>
      <c r="F564" s="248"/>
    </row>
    <row r="565" spans="1:6" x14ac:dyDescent="0.25">
      <c r="A565" s="20">
        <v>44498</v>
      </c>
      <c r="B565" s="21" t="s">
        <v>10062</v>
      </c>
      <c r="C565" s="21">
        <v>243</v>
      </c>
      <c r="D565" s="21"/>
      <c r="E565" s="21">
        <v>491.4</v>
      </c>
      <c r="F565" s="248"/>
    </row>
    <row r="566" spans="1:6" x14ac:dyDescent="0.25">
      <c r="A566" s="20">
        <v>44498</v>
      </c>
      <c r="B566" s="21" t="s">
        <v>10063</v>
      </c>
      <c r="C566" s="21">
        <v>128</v>
      </c>
      <c r="D566" s="21"/>
      <c r="E566" s="21">
        <v>280.8</v>
      </c>
      <c r="F566" s="248"/>
    </row>
    <row r="567" spans="1:6" x14ac:dyDescent="0.25">
      <c r="A567" s="20">
        <v>44498</v>
      </c>
      <c r="B567" s="21" t="s">
        <v>10064</v>
      </c>
      <c r="C567" s="21">
        <v>75</v>
      </c>
      <c r="D567" s="21"/>
      <c r="E567" s="21">
        <v>124.8</v>
      </c>
      <c r="F567" s="248"/>
    </row>
    <row r="568" spans="1:6" x14ac:dyDescent="0.25">
      <c r="A568" s="20">
        <v>44498</v>
      </c>
      <c r="B568" s="21" t="s">
        <v>10065</v>
      </c>
      <c r="C568" s="21">
        <v>186</v>
      </c>
      <c r="D568" s="213">
        <v>351.29</v>
      </c>
      <c r="E568" s="21"/>
      <c r="F568" s="248"/>
    </row>
    <row r="569" spans="1:6" x14ac:dyDescent="0.25">
      <c r="A569" s="20">
        <v>44498</v>
      </c>
      <c r="B569" s="21" t="s">
        <v>10066</v>
      </c>
      <c r="C569" s="21">
        <v>40</v>
      </c>
      <c r="D569" s="21"/>
      <c r="E569" s="21">
        <v>84.6</v>
      </c>
      <c r="F569" s="248"/>
    </row>
    <row r="570" spans="1:6" x14ac:dyDescent="0.25">
      <c r="A570" s="20">
        <v>44498</v>
      </c>
      <c r="B570" s="21" t="s">
        <v>10067</v>
      </c>
      <c r="C570" s="21">
        <v>175</v>
      </c>
      <c r="D570" s="21"/>
      <c r="E570" s="21">
        <v>420.42</v>
      </c>
      <c r="F570" s="248"/>
    </row>
    <row r="571" spans="1:6" x14ac:dyDescent="0.25">
      <c r="A571" s="20">
        <v>44498</v>
      </c>
      <c r="B571" s="21" t="s">
        <v>10068</v>
      </c>
      <c r="C571" s="21">
        <v>560</v>
      </c>
      <c r="D571" s="21"/>
      <c r="E571" s="60">
        <v>1109.5999999999999</v>
      </c>
      <c r="F571" s="248"/>
    </row>
    <row r="572" spans="1:6" x14ac:dyDescent="0.25">
      <c r="A572" s="20">
        <v>44498</v>
      </c>
      <c r="B572" s="21" t="s">
        <v>10069</v>
      </c>
      <c r="C572" s="21">
        <v>22</v>
      </c>
      <c r="D572" s="21"/>
      <c r="E572" s="21">
        <v>39</v>
      </c>
      <c r="F572" s="248"/>
    </row>
    <row r="573" spans="1:6" x14ac:dyDescent="0.25">
      <c r="A573" s="20">
        <v>44498</v>
      </c>
      <c r="B573" s="21" t="s">
        <v>10070</v>
      </c>
      <c r="C573" s="21">
        <v>88</v>
      </c>
      <c r="D573" s="21"/>
      <c r="E573" s="21">
        <v>163.80000000000001</v>
      </c>
      <c r="F573" s="248"/>
    </row>
    <row r="574" spans="1:6" x14ac:dyDescent="0.25">
      <c r="A574" s="20">
        <v>44498</v>
      </c>
      <c r="B574" s="21" t="s">
        <v>10071</v>
      </c>
      <c r="C574" s="21">
        <v>96</v>
      </c>
      <c r="D574" s="21"/>
      <c r="E574" s="21">
        <v>197.4</v>
      </c>
      <c r="F574" s="248"/>
    </row>
    <row r="575" spans="1:6" x14ac:dyDescent="0.25">
      <c r="A575" s="20">
        <v>44498</v>
      </c>
      <c r="B575" s="21" t="s">
        <v>10072</v>
      </c>
      <c r="C575" s="21">
        <v>20</v>
      </c>
      <c r="D575" s="21"/>
      <c r="E575" s="21">
        <v>83</v>
      </c>
      <c r="F575" s="248"/>
    </row>
    <row r="576" spans="1:6" x14ac:dyDescent="0.25">
      <c r="A576" s="20">
        <v>44498</v>
      </c>
      <c r="B576" s="21" t="s">
        <v>10073</v>
      </c>
      <c r="C576" s="21">
        <v>340</v>
      </c>
      <c r="D576" s="21"/>
      <c r="E576" s="21">
        <v>647.4</v>
      </c>
      <c r="F576" s="248"/>
    </row>
    <row r="577" spans="1:6" x14ac:dyDescent="0.25">
      <c r="A577" s="20">
        <v>44498</v>
      </c>
      <c r="B577" s="21" t="s">
        <v>10074</v>
      </c>
      <c r="C577" s="21">
        <v>54</v>
      </c>
      <c r="D577" s="21"/>
      <c r="E577" s="21">
        <v>109.2</v>
      </c>
      <c r="F577" s="248"/>
    </row>
    <row r="578" spans="1:6" x14ac:dyDescent="0.25">
      <c r="A578" s="20">
        <v>44498</v>
      </c>
      <c r="B578" s="21" t="s">
        <v>10075</v>
      </c>
      <c r="C578" s="21">
        <v>55</v>
      </c>
      <c r="D578" s="21"/>
      <c r="E578" s="21">
        <v>105.3</v>
      </c>
      <c r="F578" s="248"/>
    </row>
    <row r="579" spans="1:6" x14ac:dyDescent="0.25">
      <c r="A579" s="20">
        <v>44498</v>
      </c>
      <c r="B579" s="21" t="s">
        <v>10076</v>
      </c>
      <c r="C579" s="21">
        <v>84</v>
      </c>
      <c r="D579" s="21"/>
      <c r="E579" s="21">
        <v>167.7</v>
      </c>
      <c r="F579" s="248"/>
    </row>
    <row r="580" spans="1:6" x14ac:dyDescent="0.25">
      <c r="A580" s="20">
        <v>44498</v>
      </c>
      <c r="B580" s="21" t="s">
        <v>10077</v>
      </c>
      <c r="C580" s="21">
        <v>540</v>
      </c>
      <c r="D580" s="21"/>
      <c r="E580" s="60">
        <v>1163.9000000000001</v>
      </c>
      <c r="F580" s="248"/>
    </row>
    <row r="581" spans="1:6" x14ac:dyDescent="0.25">
      <c r="A581" s="20">
        <v>44498</v>
      </c>
      <c r="B581" s="21" t="s">
        <v>10078</v>
      </c>
      <c r="C581" s="21">
        <v>325</v>
      </c>
      <c r="D581" s="21"/>
      <c r="E581" s="21">
        <v>719.1</v>
      </c>
      <c r="F581" s="248"/>
    </row>
    <row r="582" spans="1:6" x14ac:dyDescent="0.25">
      <c r="A582" s="20">
        <v>44498</v>
      </c>
      <c r="B582" s="21" t="s">
        <v>10079</v>
      </c>
      <c r="C582" s="21">
        <v>1500</v>
      </c>
      <c r="D582" s="21"/>
      <c r="E582" s="60">
        <v>3056.43</v>
      </c>
      <c r="F582" s="248"/>
    </row>
    <row r="583" spans="1:6" x14ac:dyDescent="0.25">
      <c r="A583" s="20">
        <v>44498</v>
      </c>
      <c r="B583" s="21" t="s">
        <v>10080</v>
      </c>
      <c r="C583" s="21">
        <v>1635</v>
      </c>
      <c r="D583" s="21"/>
      <c r="E583" s="60">
        <v>3478.53</v>
      </c>
      <c r="F583" s="248"/>
    </row>
    <row r="584" spans="1:6" x14ac:dyDescent="0.25">
      <c r="A584" s="20">
        <v>44498</v>
      </c>
      <c r="B584" s="21" t="s">
        <v>10081</v>
      </c>
      <c r="C584" s="21">
        <v>48</v>
      </c>
      <c r="D584" s="213">
        <v>263.23</v>
      </c>
      <c r="E584" s="21"/>
      <c r="F584" s="248"/>
    </row>
    <row r="585" spans="1:6" x14ac:dyDescent="0.25">
      <c r="A585" s="20">
        <v>44499</v>
      </c>
      <c r="B585" s="21" t="s">
        <v>10082</v>
      </c>
      <c r="C585" s="21">
        <v>50</v>
      </c>
      <c r="D585" s="21"/>
      <c r="E585" s="213">
        <v>93.6</v>
      </c>
      <c r="F585" s="248"/>
    </row>
    <row r="586" spans="1:6" x14ac:dyDescent="0.25">
      <c r="A586" s="20">
        <v>44499</v>
      </c>
      <c r="B586" s="21" t="s">
        <v>10083</v>
      </c>
      <c r="C586" s="21">
        <v>414</v>
      </c>
      <c r="D586" s="249">
        <v>1115.73</v>
      </c>
      <c r="E586" s="60"/>
      <c r="F586" s="248" t="s">
        <v>10085</v>
      </c>
    </row>
    <row r="587" spans="1:6" x14ac:dyDescent="0.25">
      <c r="A587" s="20">
        <v>44499</v>
      </c>
      <c r="B587" s="21" t="s">
        <v>10084</v>
      </c>
      <c r="C587" s="21">
        <v>21</v>
      </c>
      <c r="D587" s="213"/>
      <c r="E587" s="213">
        <v>46.8</v>
      </c>
      <c r="F587" s="248"/>
    </row>
    <row r="588" spans="1:6" x14ac:dyDescent="0.25">
      <c r="A588" s="20">
        <v>44502</v>
      </c>
      <c r="B588" s="21" t="s">
        <v>10091</v>
      </c>
      <c r="C588" s="21">
        <v>66</v>
      </c>
      <c r="D588" s="21"/>
      <c r="E588" s="21">
        <v>132.6</v>
      </c>
      <c r="F588" s="23"/>
    </row>
    <row r="589" spans="1:6" x14ac:dyDescent="0.25">
      <c r="A589" s="20">
        <v>44502</v>
      </c>
      <c r="B589" s="21" t="s">
        <v>10092</v>
      </c>
      <c r="C589" s="21">
        <v>85</v>
      </c>
      <c r="D589" s="21"/>
      <c r="E589" s="21">
        <v>171.6</v>
      </c>
      <c r="F589" s="23"/>
    </row>
    <row r="590" spans="1:6" x14ac:dyDescent="0.25">
      <c r="A590" s="20">
        <v>44502</v>
      </c>
      <c r="B590" s="21" t="s">
        <v>10099</v>
      </c>
      <c r="C590" s="21">
        <v>10</v>
      </c>
      <c r="D590" s="59"/>
      <c r="E590" s="21">
        <v>47</v>
      </c>
      <c r="F590" s="23"/>
    </row>
    <row r="591" spans="1:6" x14ac:dyDescent="0.25">
      <c r="A591" s="20">
        <v>44502</v>
      </c>
      <c r="B591" s="21" t="s">
        <v>10100</v>
      </c>
      <c r="C591" s="21">
        <v>50</v>
      </c>
      <c r="D591" s="21"/>
      <c r="E591" s="21">
        <v>109.2</v>
      </c>
      <c r="F591" s="23"/>
    </row>
    <row r="592" spans="1:6" x14ac:dyDescent="0.25">
      <c r="A592" s="20">
        <v>44502</v>
      </c>
      <c r="B592" s="21" t="s">
        <v>10104</v>
      </c>
      <c r="C592" s="21">
        <v>8678</v>
      </c>
      <c r="D592" s="60"/>
      <c r="E592" s="60">
        <v>17032.8</v>
      </c>
      <c r="F592" s="23" t="s">
        <v>10757</v>
      </c>
    </row>
    <row r="593" spans="1:11" x14ac:dyDescent="0.25">
      <c r="A593" s="20">
        <v>44502</v>
      </c>
      <c r="B593" s="21" t="s">
        <v>10107</v>
      </c>
      <c r="C593" s="21">
        <v>163</v>
      </c>
      <c r="D593" s="21"/>
      <c r="E593" s="21">
        <v>312</v>
      </c>
      <c r="F593" s="23"/>
    </row>
    <row r="594" spans="1:11" x14ac:dyDescent="0.25">
      <c r="A594" s="20">
        <v>44502</v>
      </c>
      <c r="B594" s="21" t="s">
        <v>10111</v>
      </c>
      <c r="C594" s="21">
        <v>25</v>
      </c>
      <c r="D594" s="21">
        <v>73.739999999999995</v>
      </c>
      <c r="E594" s="21"/>
      <c r="F594" s="23"/>
    </row>
    <row r="595" spans="1:11" x14ac:dyDescent="0.25">
      <c r="A595" s="20">
        <v>44502</v>
      </c>
      <c r="B595" s="21" t="s">
        <v>10124</v>
      </c>
      <c r="C595" s="21">
        <v>120</v>
      </c>
      <c r="D595" s="21">
        <v>402.95</v>
      </c>
      <c r="E595" s="21"/>
      <c r="F595" s="23"/>
    </row>
    <row r="596" spans="1:11" x14ac:dyDescent="0.25">
      <c r="A596" s="20">
        <v>44503</v>
      </c>
      <c r="B596" s="21" t="s">
        <v>10136</v>
      </c>
      <c r="C596" s="21">
        <v>1156</v>
      </c>
      <c r="D596" s="21"/>
      <c r="E596" s="60">
        <v>3691.58</v>
      </c>
      <c r="F596" s="23"/>
    </row>
    <row r="597" spans="1:11" x14ac:dyDescent="0.25">
      <c r="A597" s="20">
        <v>44503</v>
      </c>
      <c r="B597" s="21" t="s">
        <v>10147</v>
      </c>
      <c r="C597" s="21">
        <v>2207</v>
      </c>
      <c r="D597" s="21"/>
      <c r="E597" s="60">
        <v>4892.16</v>
      </c>
      <c r="F597" s="23" t="s">
        <v>10752</v>
      </c>
    </row>
    <row r="598" spans="1:11" x14ac:dyDescent="0.25">
      <c r="A598" s="20">
        <v>44503</v>
      </c>
      <c r="B598" s="21" t="s">
        <v>10154</v>
      </c>
      <c r="C598" s="21">
        <v>177</v>
      </c>
      <c r="D598" s="21">
        <v>536.28</v>
      </c>
      <c r="E598" s="21"/>
      <c r="F598" s="23"/>
    </row>
    <row r="599" spans="1:11" x14ac:dyDescent="0.25">
      <c r="A599" s="20">
        <v>44504</v>
      </c>
      <c r="B599" s="21" t="s">
        <v>10163</v>
      </c>
      <c r="C599" s="21">
        <v>50</v>
      </c>
      <c r="D599" s="21"/>
      <c r="E599" s="21">
        <v>102.2</v>
      </c>
      <c r="F599" s="126"/>
      <c r="H599" s="14"/>
      <c r="I599" s="14"/>
      <c r="J599" s="14"/>
      <c r="K599" s="14"/>
    </row>
    <row r="600" spans="1:11" x14ac:dyDescent="0.25">
      <c r="A600" s="20">
        <v>44504</v>
      </c>
      <c r="B600" s="21" t="s">
        <v>10161</v>
      </c>
      <c r="C600" s="21">
        <v>64</v>
      </c>
      <c r="D600" s="21">
        <v>233.9</v>
      </c>
      <c r="E600" s="21"/>
      <c r="F600" s="126"/>
    </row>
    <row r="601" spans="1:11" x14ac:dyDescent="0.25">
      <c r="A601" s="20">
        <v>44505</v>
      </c>
      <c r="B601" s="21" t="s">
        <v>10194</v>
      </c>
      <c r="C601" s="21">
        <v>154</v>
      </c>
      <c r="D601" s="59"/>
      <c r="E601" s="21">
        <v>308.10000000000002</v>
      </c>
      <c r="F601" s="23"/>
      <c r="H601" s="14"/>
      <c r="I601" s="14"/>
      <c r="J601" s="14"/>
      <c r="K601" s="14"/>
    </row>
    <row r="602" spans="1:11" x14ac:dyDescent="0.25">
      <c r="A602" s="20">
        <v>44508</v>
      </c>
      <c r="B602" s="21" t="s">
        <v>10224</v>
      </c>
      <c r="C602" s="21">
        <v>886</v>
      </c>
      <c r="D602" s="21"/>
      <c r="E602" s="21">
        <v>2478.7800000000002</v>
      </c>
      <c r="F602" s="23"/>
      <c r="H602" s="14"/>
      <c r="I602" s="14"/>
      <c r="J602" s="14"/>
      <c r="K602" s="14"/>
    </row>
    <row r="603" spans="1:11" x14ac:dyDescent="0.25">
      <c r="A603" s="20">
        <v>44508</v>
      </c>
      <c r="B603" s="21" t="s">
        <v>10211</v>
      </c>
      <c r="C603" s="21">
        <v>1020</v>
      </c>
      <c r="D603" s="21"/>
      <c r="E603" s="21">
        <v>1958.62</v>
      </c>
      <c r="F603" s="23"/>
      <c r="H603" s="14"/>
      <c r="I603" s="14"/>
      <c r="J603" s="14"/>
      <c r="K603" s="14"/>
    </row>
    <row r="604" spans="1:11" x14ac:dyDescent="0.25">
      <c r="A604" s="20">
        <v>44509</v>
      </c>
      <c r="B604" s="21" t="s">
        <v>10250</v>
      </c>
      <c r="C604" s="21">
        <v>473</v>
      </c>
      <c r="D604" s="21"/>
      <c r="E604" s="21">
        <v>893</v>
      </c>
      <c r="F604" s="23"/>
      <c r="H604" s="14"/>
      <c r="I604" s="14"/>
      <c r="J604" s="14"/>
      <c r="K604" s="14"/>
    </row>
    <row r="605" spans="1:11" x14ac:dyDescent="0.25">
      <c r="A605" s="20">
        <v>44509</v>
      </c>
      <c r="B605" s="21" t="s">
        <v>10265</v>
      </c>
      <c r="C605" s="21">
        <v>105</v>
      </c>
      <c r="D605" s="21">
        <v>216.97</v>
      </c>
      <c r="E605" s="21"/>
      <c r="F605" s="23"/>
      <c r="H605" s="14"/>
      <c r="I605" s="14"/>
      <c r="J605" s="14"/>
      <c r="K605" s="14"/>
    </row>
    <row r="606" spans="1:11" x14ac:dyDescent="0.25">
      <c r="A606" s="6">
        <v>44512</v>
      </c>
      <c r="B606" s="21" t="s">
        <v>10316</v>
      </c>
      <c r="C606" s="21">
        <v>70</v>
      </c>
      <c r="D606" s="21">
        <v>161.87</v>
      </c>
      <c r="E606" s="21"/>
      <c r="F606" s="23"/>
      <c r="H606" s="14"/>
      <c r="I606" s="14"/>
      <c r="J606" s="14"/>
      <c r="K606" s="14"/>
    </row>
    <row r="607" spans="1:11" x14ac:dyDescent="0.25">
      <c r="A607" s="6">
        <v>44515</v>
      </c>
      <c r="B607" s="21" t="s">
        <v>10319</v>
      </c>
      <c r="C607" s="21">
        <v>50</v>
      </c>
      <c r="D607" s="21"/>
      <c r="E607" s="21">
        <v>109.2</v>
      </c>
      <c r="F607" s="23"/>
      <c r="H607" s="14"/>
      <c r="I607" s="14"/>
      <c r="J607" s="14"/>
      <c r="K607" s="14"/>
    </row>
    <row r="608" spans="1:11" x14ac:dyDescent="0.25">
      <c r="A608" s="6">
        <v>44515</v>
      </c>
      <c r="B608" s="21" t="s">
        <v>10332</v>
      </c>
      <c r="C608" s="21">
        <v>172</v>
      </c>
      <c r="D608" s="21"/>
      <c r="E608" s="21">
        <v>314.60000000000002</v>
      </c>
      <c r="F608" s="23"/>
      <c r="H608" s="14"/>
      <c r="I608" s="14"/>
      <c r="J608" s="14"/>
      <c r="K608" s="14"/>
    </row>
    <row r="609" spans="1:11" x14ac:dyDescent="0.25">
      <c r="A609" s="6">
        <v>44516</v>
      </c>
      <c r="B609" s="7" t="s">
        <v>10375</v>
      </c>
      <c r="C609" s="43">
        <v>92</v>
      </c>
      <c r="D609" s="45"/>
      <c r="E609" s="7">
        <v>175.5</v>
      </c>
      <c r="F609" s="23"/>
      <c r="H609" s="14"/>
      <c r="I609" s="14"/>
      <c r="J609" s="14"/>
      <c r="K609" s="14"/>
    </row>
    <row r="610" spans="1:11" x14ac:dyDescent="0.25">
      <c r="A610" s="6">
        <v>44516</v>
      </c>
      <c r="B610" s="7" t="s">
        <v>10390</v>
      </c>
      <c r="C610" s="43">
        <v>370</v>
      </c>
      <c r="D610" s="45"/>
      <c r="E610" s="38">
        <v>1431</v>
      </c>
      <c r="F610" s="23"/>
    </row>
    <row r="611" spans="1:11" x14ac:dyDescent="0.25">
      <c r="A611" s="20">
        <v>44524</v>
      </c>
      <c r="B611" s="43" t="s">
        <v>10545</v>
      </c>
      <c r="C611" s="7">
        <v>70</v>
      </c>
      <c r="D611" s="7">
        <v>158.30000000000001</v>
      </c>
      <c r="E611" s="7"/>
      <c r="F611" s="23"/>
    </row>
    <row r="612" spans="1:11" x14ac:dyDescent="0.25">
      <c r="A612" s="20">
        <v>44525</v>
      </c>
      <c r="B612" s="43" t="s">
        <v>10564</v>
      </c>
      <c r="C612" s="7">
        <v>990</v>
      </c>
      <c r="D612" s="7"/>
      <c r="E612" s="7">
        <v>2049.25</v>
      </c>
      <c r="F612" s="23"/>
      <c r="G612" s="14"/>
      <c r="H612" s="14"/>
      <c r="I612" s="14"/>
      <c r="J612" s="14"/>
      <c r="K612" s="14"/>
    </row>
    <row r="613" spans="1:11" x14ac:dyDescent="0.25">
      <c r="A613" s="20">
        <v>44585</v>
      </c>
      <c r="B613" s="21" t="s">
        <v>11497</v>
      </c>
      <c r="C613" s="21">
        <v>272</v>
      </c>
      <c r="D613" s="21"/>
      <c r="E613" s="21">
        <v>572.57000000000005</v>
      </c>
      <c r="F613" s="14"/>
    </row>
    <row r="614" spans="1:11" x14ac:dyDescent="0.25">
      <c r="A614" s="250">
        <v>44634</v>
      </c>
      <c r="B614" s="135" t="s">
        <v>9970</v>
      </c>
      <c r="C614" s="7">
        <v>45</v>
      </c>
      <c r="D614" s="299"/>
      <c r="E614" s="7"/>
      <c r="F614" s="23"/>
    </row>
    <row r="615" spans="1:11" x14ac:dyDescent="0.25">
      <c r="A615" s="151"/>
      <c r="B615" s="151"/>
      <c r="C615" s="151"/>
      <c r="D615" s="192"/>
      <c r="F615" s="23"/>
    </row>
    <row r="616" spans="1:11" x14ac:dyDescent="0.25">
      <c r="A616" s="151"/>
      <c r="B616" s="151"/>
      <c r="C616" s="151"/>
      <c r="D616" s="192"/>
      <c r="F616" s="23"/>
    </row>
    <row r="617" spans="1:11" x14ac:dyDescent="0.25">
      <c r="A617" s="151"/>
      <c r="B617" s="151"/>
      <c r="C617" s="151"/>
      <c r="D617" s="192"/>
      <c r="E617" s="192"/>
      <c r="F617" s="23"/>
    </row>
    <row r="618" spans="1:11" x14ac:dyDescent="0.25">
      <c r="A618" s="151"/>
      <c r="B618" s="151"/>
      <c r="C618" s="151"/>
      <c r="D618" s="192"/>
      <c r="E618" s="192"/>
      <c r="F618" s="23"/>
    </row>
    <row r="619" spans="1:11" x14ac:dyDescent="0.25">
      <c r="A619" s="151"/>
      <c r="B619" s="151"/>
      <c r="C619" s="151"/>
      <c r="D619" s="192"/>
      <c r="E619" s="192"/>
      <c r="F619" s="23"/>
    </row>
    <row r="620" spans="1:11" x14ac:dyDescent="0.25">
      <c r="A620" s="151"/>
      <c r="B620" s="151"/>
      <c r="C620" s="151"/>
      <c r="D620" s="192"/>
      <c r="E620" s="192"/>
      <c r="F620" s="23"/>
    </row>
    <row r="621" spans="1:11" x14ac:dyDescent="0.25">
      <c r="A621" s="151"/>
      <c r="B621" s="151"/>
      <c r="C621" s="151"/>
      <c r="D621" s="192"/>
      <c r="E621" s="192"/>
      <c r="F621" s="23"/>
    </row>
    <row r="622" spans="1:11" x14ac:dyDescent="0.25">
      <c r="A622" s="151"/>
      <c r="B622" s="151"/>
      <c r="C622" s="151"/>
      <c r="D622" s="192"/>
      <c r="E622" s="192"/>
      <c r="F622" s="23"/>
    </row>
    <row r="623" spans="1:11" x14ac:dyDescent="0.25">
      <c r="A623" s="151"/>
      <c r="B623" s="151"/>
      <c r="C623" s="151"/>
      <c r="D623" s="192"/>
      <c r="E623" s="192"/>
      <c r="F623" s="23"/>
    </row>
    <row r="624" spans="1:11" x14ac:dyDescent="0.25">
      <c r="A624" s="151"/>
      <c r="B624" s="151"/>
      <c r="C624" s="151"/>
      <c r="D624" s="192"/>
      <c r="E624" s="192"/>
      <c r="F624" s="23"/>
    </row>
    <row r="625" spans="1:6" x14ac:dyDescent="0.25">
      <c r="A625" s="151"/>
      <c r="B625" s="151"/>
      <c r="C625" s="151"/>
      <c r="D625" s="192"/>
      <c r="E625" s="192"/>
      <c r="F625" s="23"/>
    </row>
    <row r="626" spans="1:6" x14ac:dyDescent="0.25">
      <c r="A626" s="151"/>
      <c r="B626" s="151"/>
      <c r="C626" s="151"/>
      <c r="D626" s="192"/>
      <c r="E626" s="192"/>
      <c r="F626" s="23"/>
    </row>
    <row r="627" spans="1:6" x14ac:dyDescent="0.25">
      <c r="A627" s="151"/>
      <c r="B627" s="151"/>
      <c r="C627" s="151"/>
      <c r="D627" s="192"/>
      <c r="E627" s="192"/>
      <c r="F627" s="23"/>
    </row>
    <row r="628" spans="1:6" x14ac:dyDescent="0.25">
      <c r="A628" s="151"/>
      <c r="B628" s="151"/>
      <c r="C628" s="151"/>
      <c r="D628" s="192"/>
      <c r="E628" s="192"/>
      <c r="F628" s="23"/>
    </row>
    <row r="629" spans="1:6" x14ac:dyDescent="0.25">
      <c r="A629" s="151"/>
      <c r="B629" s="151"/>
      <c r="C629" s="151"/>
      <c r="D629" s="192"/>
      <c r="E629" s="192"/>
      <c r="F629" s="23"/>
    </row>
    <row r="630" spans="1:6" x14ac:dyDescent="0.25">
      <c r="A630" s="151"/>
      <c r="B630" s="151"/>
      <c r="C630" s="151"/>
      <c r="D630" s="192"/>
      <c r="E630" s="192"/>
      <c r="F630" s="23"/>
    </row>
    <row r="631" spans="1:6" x14ac:dyDescent="0.25">
      <c r="A631" s="151"/>
      <c r="B631" s="151"/>
      <c r="C631" s="151"/>
      <c r="D631" s="192"/>
      <c r="E631" s="192"/>
      <c r="F631" s="23"/>
    </row>
    <row r="632" spans="1:6" x14ac:dyDescent="0.25">
      <c r="A632" s="151"/>
      <c r="B632" s="151"/>
      <c r="C632" s="151"/>
      <c r="D632" s="192"/>
      <c r="E632" s="192"/>
      <c r="F632" s="23"/>
    </row>
    <row r="633" spans="1:6" x14ac:dyDescent="0.25">
      <c r="A633" s="151"/>
      <c r="B633" s="151"/>
      <c r="C633" s="151"/>
      <c r="D633" s="192"/>
      <c r="E633" s="192"/>
      <c r="F633" s="23"/>
    </row>
    <row r="634" spans="1:6" x14ac:dyDescent="0.25">
      <c r="A634" s="151"/>
      <c r="B634" s="151"/>
      <c r="C634" s="151"/>
      <c r="D634" s="192"/>
      <c r="E634" s="192"/>
      <c r="F634" s="23"/>
    </row>
    <row r="635" spans="1:6" x14ac:dyDescent="0.25">
      <c r="A635" s="151"/>
      <c r="B635" s="151"/>
      <c r="C635" s="151"/>
      <c r="D635" s="192"/>
      <c r="E635" s="192"/>
      <c r="F635" s="23"/>
    </row>
    <row r="636" spans="1:6" x14ac:dyDescent="0.25">
      <c r="A636" s="151"/>
      <c r="B636" s="151"/>
      <c r="C636" s="151"/>
      <c r="D636" s="192"/>
      <c r="F636" s="241"/>
    </row>
    <row r="637" spans="1:6" x14ac:dyDescent="0.25">
      <c r="A637" s="151"/>
      <c r="B637" s="151"/>
      <c r="C637" s="151"/>
      <c r="D637" s="192"/>
    </row>
    <row r="638" spans="1:6" x14ac:dyDescent="0.25">
      <c r="A638" s="151"/>
      <c r="B638" s="151"/>
      <c r="C638" s="151"/>
      <c r="D638" s="192"/>
    </row>
    <row r="639" spans="1:6" x14ac:dyDescent="0.25">
      <c r="A639" s="151"/>
      <c r="B639" s="151"/>
      <c r="C639" s="151"/>
      <c r="D639" s="192"/>
    </row>
    <row r="640" spans="1:6" x14ac:dyDescent="0.25">
      <c r="A640" s="151"/>
      <c r="B640" s="151"/>
      <c r="C640" s="151"/>
      <c r="D640" s="192"/>
    </row>
    <row r="641" spans="1:4" x14ac:dyDescent="0.25">
      <c r="A641" s="151"/>
      <c r="B641" s="151"/>
      <c r="C641" s="151"/>
      <c r="D641" s="192"/>
    </row>
    <row r="642" spans="1:4" x14ac:dyDescent="0.25">
      <c r="A642" s="151"/>
      <c r="B642" s="151"/>
      <c r="C642" s="151"/>
      <c r="D642" s="192"/>
    </row>
    <row r="643" spans="1:4" x14ac:dyDescent="0.25">
      <c r="D643" s="23">
        <f>SUM(D2:D642)</f>
        <v>35217.950000000026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654"/>
  <sheetViews>
    <sheetView workbookViewId="0">
      <selection activeCell="G5" sqref="G5:K5"/>
    </sheetView>
  </sheetViews>
  <sheetFormatPr defaultRowHeight="15" x14ac:dyDescent="0.25"/>
  <cols>
    <col min="3" max="3" width="12" style="23" customWidth="1"/>
    <col min="4" max="4" width="9.85546875" style="23" customWidth="1"/>
    <col min="5" max="5" width="9.140625" style="151" customWidth="1"/>
    <col min="6" max="6" width="10.140625" style="205" customWidth="1"/>
    <col min="9" max="9" width="18.7109375" customWidth="1"/>
    <col min="10" max="10" width="12.28515625" customWidth="1"/>
    <col min="11" max="11" width="13.28515625" customWidth="1"/>
  </cols>
  <sheetData>
    <row r="1" spans="1:11" x14ac:dyDescent="0.25">
      <c r="A1" s="642" t="s">
        <v>0</v>
      </c>
      <c r="B1" s="633" t="s">
        <v>1</v>
      </c>
      <c r="C1" s="8" t="s">
        <v>2</v>
      </c>
      <c r="D1" s="189" t="s">
        <v>3</v>
      </c>
      <c r="E1" s="8" t="s">
        <v>4</v>
      </c>
      <c r="F1" s="198"/>
      <c r="G1" s="195"/>
      <c r="H1" s="5"/>
      <c r="I1" s="5"/>
      <c r="J1" s="5"/>
      <c r="K1" s="5"/>
    </row>
    <row r="2" spans="1:11" x14ac:dyDescent="0.25">
      <c r="A2" s="6">
        <v>44440</v>
      </c>
      <c r="B2" s="7" t="s">
        <v>8853</v>
      </c>
      <c r="C2" s="7">
        <v>186</v>
      </c>
      <c r="D2" s="45"/>
      <c r="E2" s="7">
        <v>351.98</v>
      </c>
      <c r="F2" s="199"/>
      <c r="G2" s="5"/>
      <c r="H2" s="5"/>
      <c r="I2" s="5"/>
      <c r="J2" s="5"/>
      <c r="K2" s="5"/>
    </row>
    <row r="3" spans="1:11" x14ac:dyDescent="0.25">
      <c r="A3" s="6">
        <v>44440</v>
      </c>
      <c r="B3" s="7" t="s">
        <v>8854</v>
      </c>
      <c r="C3" s="7">
        <v>326</v>
      </c>
      <c r="D3" s="45"/>
      <c r="E3" s="7">
        <v>569.25</v>
      </c>
      <c r="F3" s="200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44440</v>
      </c>
      <c r="B4" s="7" t="s">
        <v>8855</v>
      </c>
      <c r="C4" s="7">
        <v>27</v>
      </c>
      <c r="D4" s="45"/>
      <c r="E4" s="7">
        <v>58.3</v>
      </c>
      <c r="F4" s="201"/>
      <c r="G4" s="635" t="s">
        <v>9</v>
      </c>
      <c r="H4" s="636"/>
      <c r="I4" s="9">
        <f>SUM(C2:C527)</f>
        <v>106059.88</v>
      </c>
      <c r="J4" s="9">
        <f>D654/1.23</f>
        <v>33412.708943089427</v>
      </c>
      <c r="K4" s="9">
        <f>SUM(E2:E527)</f>
        <v>189730.1</v>
      </c>
    </row>
    <row r="5" spans="1:11" x14ac:dyDescent="0.25">
      <c r="A5" s="6">
        <v>44440</v>
      </c>
      <c r="B5" s="7" t="s">
        <v>8856</v>
      </c>
      <c r="C5" s="7">
        <v>23</v>
      </c>
      <c r="D5" s="7">
        <v>57.56</v>
      </c>
      <c r="E5" s="7"/>
      <c r="F5" s="200"/>
      <c r="G5" s="633" t="s">
        <v>10</v>
      </c>
      <c r="H5" s="633"/>
      <c r="I5" s="10">
        <f>K4+J4</f>
        <v>223142.80894308945</v>
      </c>
      <c r="J5" s="5"/>
      <c r="K5" s="5"/>
    </row>
    <row r="6" spans="1:11" x14ac:dyDescent="0.25">
      <c r="A6" s="6">
        <v>44440</v>
      </c>
      <c r="B6" s="7" t="s">
        <v>8857</v>
      </c>
      <c r="C6" s="7">
        <v>80</v>
      </c>
      <c r="D6" s="7">
        <v>268.63</v>
      </c>
      <c r="E6" s="7"/>
      <c r="F6" s="200"/>
      <c r="G6" s="633" t="s">
        <v>11</v>
      </c>
      <c r="H6" s="633"/>
      <c r="I6" s="11">
        <f>I4/I5</f>
        <v>0.47530046118156383</v>
      </c>
      <c r="J6" s="5"/>
      <c r="K6" s="5"/>
    </row>
    <row r="7" spans="1:11" x14ac:dyDescent="0.25">
      <c r="A7" s="6">
        <v>44440</v>
      </c>
      <c r="B7" s="7" t="s">
        <v>8858</v>
      </c>
      <c r="C7" s="7">
        <v>10</v>
      </c>
      <c r="D7" s="7">
        <v>71.959999999999994</v>
      </c>
      <c r="E7" s="7"/>
      <c r="F7" s="201"/>
      <c r="G7" s="5"/>
      <c r="H7" s="5"/>
      <c r="I7" s="5"/>
      <c r="J7" s="5"/>
      <c r="K7" s="5"/>
    </row>
    <row r="8" spans="1:11" x14ac:dyDescent="0.25">
      <c r="A8" s="6">
        <v>44440</v>
      </c>
      <c r="B8" s="21" t="s">
        <v>8859</v>
      </c>
      <c r="C8" s="7">
        <v>261</v>
      </c>
      <c r="D8" s="45"/>
      <c r="E8" s="7">
        <v>682.72</v>
      </c>
      <c r="F8" s="200" t="s">
        <v>5241</v>
      </c>
      <c r="K8" s="5"/>
    </row>
    <row r="9" spans="1:11" x14ac:dyDescent="0.25">
      <c r="A9" s="6">
        <v>44440</v>
      </c>
      <c r="B9" s="7" t="s">
        <v>8860</v>
      </c>
      <c r="C9" s="7">
        <v>275</v>
      </c>
      <c r="D9" s="45"/>
      <c r="E9" s="7">
        <v>530.4</v>
      </c>
      <c r="F9" s="200"/>
      <c r="G9" s="641"/>
      <c r="H9" s="641"/>
      <c r="I9" s="12"/>
      <c r="K9" s="5"/>
    </row>
    <row r="10" spans="1:11" x14ac:dyDescent="0.25">
      <c r="A10" s="6">
        <v>44440</v>
      </c>
      <c r="B10" s="7" t="s">
        <v>8861</v>
      </c>
      <c r="C10" s="7">
        <v>69</v>
      </c>
      <c r="D10" s="45"/>
      <c r="E10" s="7">
        <v>166.4</v>
      </c>
      <c r="F10" s="200"/>
      <c r="K10" s="5"/>
    </row>
    <row r="11" spans="1:11" x14ac:dyDescent="0.25">
      <c r="A11" s="6">
        <v>44440</v>
      </c>
      <c r="B11" s="7" t="s">
        <v>8862</v>
      </c>
      <c r="C11" s="7">
        <v>22</v>
      </c>
      <c r="D11" s="45"/>
      <c r="E11" s="7">
        <v>39</v>
      </c>
      <c r="F11" s="200"/>
      <c r="I11" s="37"/>
      <c r="J11" s="13"/>
      <c r="K11" s="5"/>
    </row>
    <row r="12" spans="1:11" x14ac:dyDescent="0.25">
      <c r="A12" s="6">
        <v>44440</v>
      </c>
      <c r="B12" s="7" t="s">
        <v>8863</v>
      </c>
      <c r="C12" s="7">
        <v>70</v>
      </c>
      <c r="D12" s="45"/>
      <c r="E12" s="7">
        <v>159.9</v>
      </c>
      <c r="F12" s="200"/>
      <c r="G12" s="5"/>
      <c r="H12" s="5"/>
      <c r="I12" s="17"/>
      <c r="J12" s="5"/>
      <c r="K12" s="5"/>
    </row>
    <row r="13" spans="1:11" x14ac:dyDescent="0.25">
      <c r="A13" s="6">
        <v>44440</v>
      </c>
      <c r="B13" s="7" t="s">
        <v>8864</v>
      </c>
      <c r="C13" s="7">
        <v>75</v>
      </c>
      <c r="D13" s="45"/>
      <c r="E13" s="7">
        <v>251.6</v>
      </c>
      <c r="F13" s="202"/>
      <c r="G13" s="16"/>
      <c r="H13" s="5"/>
      <c r="I13" s="197"/>
      <c r="J13" s="5"/>
      <c r="K13" s="5"/>
    </row>
    <row r="14" spans="1:11" x14ac:dyDescent="0.25">
      <c r="A14" s="6">
        <v>44440</v>
      </c>
      <c r="B14" s="7" t="s">
        <v>8865</v>
      </c>
      <c r="C14" s="7">
        <v>10</v>
      </c>
      <c r="D14" s="7">
        <v>62.36</v>
      </c>
      <c r="E14" s="7"/>
      <c r="F14" s="201"/>
      <c r="H14" s="88"/>
      <c r="I14" s="140"/>
      <c r="J14" s="5"/>
      <c r="K14" s="5"/>
    </row>
    <row r="15" spans="1:11" x14ac:dyDescent="0.25">
      <c r="A15" s="6">
        <v>44440</v>
      </c>
      <c r="B15" s="7" t="s">
        <v>8866</v>
      </c>
      <c r="C15" s="7">
        <v>650</v>
      </c>
      <c r="D15" s="45"/>
      <c r="E15" s="7">
        <v>997.04</v>
      </c>
      <c r="F15" s="200"/>
      <c r="G15" s="123"/>
      <c r="H15" s="124"/>
      <c r="I15" s="125"/>
      <c r="J15" s="123"/>
      <c r="K15" s="123"/>
    </row>
    <row r="16" spans="1:11" x14ac:dyDescent="0.25">
      <c r="A16" s="6">
        <v>44440</v>
      </c>
      <c r="B16" s="39" t="s">
        <v>8867</v>
      </c>
      <c r="C16" s="7">
        <v>297.88</v>
      </c>
      <c r="D16" s="45"/>
      <c r="E16" s="7">
        <v>606.65</v>
      </c>
      <c r="F16" s="200"/>
      <c r="G16" s="27"/>
      <c r="H16" s="145"/>
      <c r="I16" s="211"/>
      <c r="J16" s="27"/>
      <c r="K16" s="27"/>
    </row>
    <row r="17" spans="1:11" s="145" customFormat="1" x14ac:dyDescent="0.25">
      <c r="A17" s="6">
        <v>44440</v>
      </c>
      <c r="B17" s="7" t="s">
        <v>8868</v>
      </c>
      <c r="C17" s="7">
        <v>45</v>
      </c>
      <c r="D17" s="45"/>
      <c r="E17" s="7">
        <v>102.2</v>
      </c>
      <c r="F17" s="200"/>
      <c r="G17" s="5"/>
      <c r="H17" s="88"/>
      <c r="I17" s="125"/>
      <c r="J17" s="5"/>
      <c r="K17" s="5"/>
    </row>
    <row r="18" spans="1:11" x14ac:dyDescent="0.25">
      <c r="A18" s="6">
        <v>44440</v>
      </c>
      <c r="B18" s="7" t="s">
        <v>8869</v>
      </c>
      <c r="C18" s="7">
        <v>10</v>
      </c>
      <c r="D18" s="45"/>
      <c r="E18" s="7">
        <v>78.849999999999994</v>
      </c>
      <c r="F18" s="201"/>
      <c r="G18" s="5"/>
      <c r="I18" s="125"/>
      <c r="J18" s="18"/>
      <c r="K18" s="5"/>
    </row>
    <row r="19" spans="1:11" x14ac:dyDescent="0.25">
      <c r="A19" s="6">
        <v>44440</v>
      </c>
      <c r="B19" s="7" t="s">
        <v>8870</v>
      </c>
      <c r="C19" s="7">
        <v>367</v>
      </c>
      <c r="D19" s="45"/>
      <c r="E19" s="7">
        <v>537.03</v>
      </c>
      <c r="F19" s="203"/>
      <c r="H19" s="89"/>
      <c r="I19" s="17"/>
    </row>
    <row r="20" spans="1:11" x14ac:dyDescent="0.25">
      <c r="A20" s="6">
        <v>44440</v>
      </c>
      <c r="B20" s="7" t="s">
        <v>8871</v>
      </c>
      <c r="C20" s="7">
        <v>166</v>
      </c>
      <c r="D20" s="7">
        <v>361.36</v>
      </c>
      <c r="E20" s="7"/>
      <c r="F20" s="203"/>
      <c r="I20" s="17"/>
    </row>
    <row r="21" spans="1:11" x14ac:dyDescent="0.25">
      <c r="A21" s="6">
        <v>44440</v>
      </c>
      <c r="B21" s="7" t="s">
        <v>8872</v>
      </c>
      <c r="C21" s="7">
        <v>115</v>
      </c>
      <c r="D21" s="7">
        <v>259.04000000000002</v>
      </c>
      <c r="E21" s="7"/>
      <c r="F21" s="203"/>
      <c r="I21" s="17"/>
    </row>
    <row r="22" spans="1:11" x14ac:dyDescent="0.25">
      <c r="A22" s="6">
        <v>44440</v>
      </c>
      <c r="B22" s="7" t="s">
        <v>8873</v>
      </c>
      <c r="C22" s="7">
        <v>110</v>
      </c>
      <c r="D22" s="45"/>
      <c r="E22" s="7">
        <v>244.9</v>
      </c>
      <c r="F22" s="200"/>
      <c r="G22" s="4"/>
      <c r="I22" s="18"/>
      <c r="J22" s="5"/>
      <c r="K22" s="5"/>
    </row>
    <row r="23" spans="1:11" x14ac:dyDescent="0.25">
      <c r="A23" s="6">
        <v>44440</v>
      </c>
      <c r="B23" s="7" t="s">
        <v>8874</v>
      </c>
      <c r="C23" s="7">
        <v>20</v>
      </c>
      <c r="D23" s="7"/>
      <c r="E23" s="7">
        <v>66.3</v>
      </c>
      <c r="F23" s="200"/>
      <c r="G23" s="4"/>
      <c r="H23" s="5"/>
      <c r="I23" s="18"/>
      <c r="J23" s="5"/>
      <c r="K23" s="5"/>
    </row>
    <row r="24" spans="1:11" x14ac:dyDescent="0.25">
      <c r="A24" s="6">
        <v>44441</v>
      </c>
      <c r="B24" s="7" t="s">
        <v>8875</v>
      </c>
      <c r="C24" s="7">
        <v>25</v>
      </c>
      <c r="D24" s="47">
        <v>67.16</v>
      </c>
      <c r="E24" s="47"/>
      <c r="F24" s="200"/>
      <c r="G24" s="4"/>
      <c r="H24" s="5"/>
      <c r="I24" s="5"/>
      <c r="J24" s="5"/>
      <c r="K24" s="5"/>
    </row>
    <row r="25" spans="1:11" x14ac:dyDescent="0.25">
      <c r="A25" s="6">
        <v>44441</v>
      </c>
      <c r="B25" s="7" t="s">
        <v>8876</v>
      </c>
      <c r="C25" s="7">
        <v>100</v>
      </c>
      <c r="D25" s="45"/>
      <c r="E25" s="7">
        <v>193.2</v>
      </c>
      <c r="F25" s="200"/>
      <c r="G25" s="4"/>
      <c r="H25" s="5"/>
      <c r="I25" s="5"/>
      <c r="J25" s="5"/>
      <c r="K25" s="5"/>
    </row>
    <row r="26" spans="1:11" x14ac:dyDescent="0.25">
      <c r="A26" s="6">
        <v>44441</v>
      </c>
      <c r="B26" s="7" t="s">
        <v>8877</v>
      </c>
      <c r="C26" s="7">
        <v>1005</v>
      </c>
      <c r="D26" s="45"/>
      <c r="E26" s="38">
        <v>2028.55</v>
      </c>
      <c r="F26" s="200" t="s">
        <v>10759</v>
      </c>
      <c r="G26" s="4"/>
      <c r="H26" s="5"/>
      <c r="I26" s="5"/>
      <c r="J26" s="5"/>
      <c r="K26" s="5"/>
    </row>
    <row r="27" spans="1:11" x14ac:dyDescent="0.25">
      <c r="A27" s="6">
        <v>44441</v>
      </c>
      <c r="B27" s="7" t="s">
        <v>8878</v>
      </c>
      <c r="C27" s="7">
        <v>10</v>
      </c>
      <c r="D27" s="7">
        <v>47.97</v>
      </c>
      <c r="E27" s="7"/>
      <c r="F27" s="200"/>
      <c r="G27" s="196"/>
      <c r="H27" s="195"/>
      <c r="I27" s="5"/>
      <c r="J27" s="5"/>
      <c r="K27" s="5"/>
    </row>
    <row r="28" spans="1:11" x14ac:dyDescent="0.25">
      <c r="A28" s="6">
        <v>44441</v>
      </c>
      <c r="B28" s="7" t="s">
        <v>8879</v>
      </c>
      <c r="C28" s="7">
        <v>190</v>
      </c>
      <c r="D28" s="45"/>
      <c r="E28" s="7">
        <v>362.7</v>
      </c>
      <c r="F28" s="200"/>
      <c r="G28" s="4"/>
      <c r="H28" s="5"/>
      <c r="I28" s="5"/>
      <c r="J28" s="5"/>
      <c r="K28" s="5"/>
    </row>
    <row r="29" spans="1:11" x14ac:dyDescent="0.25">
      <c r="A29" s="6">
        <v>44441</v>
      </c>
      <c r="B29" s="7" t="s">
        <v>8880</v>
      </c>
      <c r="C29" s="7">
        <v>132</v>
      </c>
      <c r="D29" s="45"/>
      <c r="E29" s="7">
        <v>245.7</v>
      </c>
      <c r="F29" s="200"/>
      <c r="G29" s="4"/>
      <c r="H29" s="5"/>
      <c r="I29" s="5"/>
      <c r="J29" s="5"/>
      <c r="K29" s="5"/>
    </row>
    <row r="30" spans="1:11" x14ac:dyDescent="0.25">
      <c r="A30" s="6">
        <v>44441</v>
      </c>
      <c r="B30" s="7" t="s">
        <v>8881</v>
      </c>
      <c r="C30" s="7">
        <v>15</v>
      </c>
      <c r="D30" s="45"/>
      <c r="E30" s="7">
        <v>39</v>
      </c>
      <c r="F30" s="202"/>
      <c r="G30" s="4"/>
      <c r="H30" s="5"/>
      <c r="I30" s="5"/>
      <c r="J30" s="5"/>
      <c r="K30" s="5"/>
    </row>
    <row r="31" spans="1:11" x14ac:dyDescent="0.25">
      <c r="A31" s="6">
        <v>44441</v>
      </c>
      <c r="B31" s="7" t="s">
        <v>8882</v>
      </c>
      <c r="C31" s="7">
        <v>150</v>
      </c>
      <c r="D31" s="45"/>
      <c r="E31" s="7">
        <v>268.39999999999998</v>
      </c>
      <c r="F31" s="201"/>
      <c r="G31" s="5"/>
      <c r="H31" s="5"/>
      <c r="I31" s="5"/>
      <c r="J31" s="5"/>
      <c r="K31" s="5"/>
    </row>
    <row r="32" spans="1:11" x14ac:dyDescent="0.25">
      <c r="A32" s="6">
        <v>44441</v>
      </c>
      <c r="B32" s="7" t="s">
        <v>8883</v>
      </c>
      <c r="C32" s="7">
        <v>20</v>
      </c>
      <c r="D32" s="45"/>
      <c r="E32" s="7">
        <v>39</v>
      </c>
      <c r="F32" s="200"/>
      <c r="G32" s="5"/>
      <c r="H32" s="5"/>
      <c r="I32" s="5"/>
      <c r="J32" s="5"/>
      <c r="K32" s="5"/>
    </row>
    <row r="33" spans="1:11" x14ac:dyDescent="0.25">
      <c r="A33" s="6">
        <v>44441</v>
      </c>
      <c r="B33" s="7" t="s">
        <v>8884</v>
      </c>
      <c r="C33" s="7">
        <v>35</v>
      </c>
      <c r="D33" s="7">
        <v>75.77</v>
      </c>
      <c r="E33" s="7"/>
      <c r="F33" s="201"/>
      <c r="G33" s="5"/>
      <c r="H33" s="5"/>
      <c r="I33" s="5"/>
      <c r="J33" s="5"/>
      <c r="K33" s="5"/>
    </row>
    <row r="34" spans="1:11" x14ac:dyDescent="0.25">
      <c r="A34" s="6">
        <v>44441</v>
      </c>
      <c r="B34" s="7" t="s">
        <v>8885</v>
      </c>
      <c r="C34" s="7">
        <v>395</v>
      </c>
      <c r="D34" s="45"/>
      <c r="E34" s="7">
        <v>866.92</v>
      </c>
      <c r="F34" s="203"/>
      <c r="G34" s="5"/>
      <c r="H34" s="5"/>
      <c r="I34" s="5"/>
      <c r="J34" s="5"/>
      <c r="K34" s="5"/>
    </row>
    <row r="35" spans="1:11" x14ac:dyDescent="0.25">
      <c r="A35" s="6">
        <v>44441</v>
      </c>
      <c r="B35" s="7" t="s">
        <v>8886</v>
      </c>
      <c r="C35" s="7">
        <v>56</v>
      </c>
      <c r="D35" s="45"/>
      <c r="E35" s="7">
        <v>131.6</v>
      </c>
      <c r="F35" s="200"/>
      <c r="G35" s="5"/>
      <c r="H35" s="5"/>
      <c r="I35" s="5"/>
      <c r="J35" s="5"/>
      <c r="K35" s="5"/>
    </row>
    <row r="36" spans="1:11" x14ac:dyDescent="0.25">
      <c r="A36" s="6">
        <v>44441</v>
      </c>
      <c r="B36" s="7" t="s">
        <v>8887</v>
      </c>
      <c r="C36" s="7">
        <v>868</v>
      </c>
      <c r="D36" s="38">
        <v>2069.6</v>
      </c>
      <c r="E36" s="38"/>
      <c r="F36" s="200"/>
      <c r="G36" s="5"/>
      <c r="H36" s="5"/>
      <c r="I36" s="5"/>
      <c r="J36" s="5"/>
      <c r="K36" s="5"/>
    </row>
    <row r="37" spans="1:11" x14ac:dyDescent="0.25">
      <c r="A37" s="6">
        <v>44441</v>
      </c>
      <c r="B37" s="7" t="s">
        <v>8888</v>
      </c>
      <c r="C37" s="7">
        <v>210</v>
      </c>
      <c r="D37" s="7"/>
      <c r="E37" s="7">
        <v>547.34</v>
      </c>
      <c r="F37" s="201"/>
      <c r="G37" s="5"/>
      <c r="H37" s="5"/>
      <c r="I37" s="5"/>
      <c r="J37" s="5"/>
      <c r="K37" s="5"/>
    </row>
    <row r="38" spans="1:11" x14ac:dyDescent="0.25">
      <c r="A38" s="6">
        <v>44441</v>
      </c>
      <c r="B38" s="7" t="s">
        <v>8889</v>
      </c>
      <c r="C38" s="7">
        <v>40</v>
      </c>
      <c r="D38" s="7"/>
      <c r="E38" s="7">
        <v>109.2</v>
      </c>
      <c r="F38" s="200"/>
      <c r="G38" s="5"/>
      <c r="H38" s="5"/>
      <c r="I38" s="5"/>
      <c r="J38" s="5"/>
      <c r="K38" s="5"/>
    </row>
    <row r="39" spans="1:11" x14ac:dyDescent="0.25">
      <c r="A39" s="6">
        <v>44441</v>
      </c>
      <c r="B39" s="7" t="s">
        <v>8890</v>
      </c>
      <c r="C39" s="7">
        <v>540</v>
      </c>
      <c r="D39" s="45"/>
      <c r="E39" s="38">
        <v>1226.4000000000001</v>
      </c>
      <c r="F39" s="202"/>
      <c r="G39" s="5"/>
      <c r="H39" s="5"/>
      <c r="I39" s="5"/>
      <c r="J39" s="5"/>
      <c r="K39" s="5"/>
    </row>
    <row r="40" spans="1:11" x14ac:dyDescent="0.25">
      <c r="A40" s="6">
        <v>44441</v>
      </c>
      <c r="B40" s="7" t="s">
        <v>8891</v>
      </c>
      <c r="C40" s="7">
        <v>120</v>
      </c>
      <c r="D40" s="7">
        <v>323.74</v>
      </c>
      <c r="E40" s="7"/>
      <c r="F40" s="202"/>
      <c r="G40" s="5"/>
      <c r="H40" s="5"/>
      <c r="I40" s="5"/>
      <c r="J40" s="5"/>
      <c r="K40" s="5"/>
    </row>
    <row r="41" spans="1:11" x14ac:dyDescent="0.25">
      <c r="A41" s="6">
        <v>44441</v>
      </c>
      <c r="B41" s="7" t="s">
        <v>8892</v>
      </c>
      <c r="C41" s="7">
        <v>162</v>
      </c>
      <c r="D41" s="45"/>
      <c r="E41" s="7">
        <v>338.4</v>
      </c>
      <c r="F41" s="202"/>
      <c r="G41" s="5"/>
      <c r="H41" s="5"/>
      <c r="I41" s="5"/>
      <c r="J41" s="5"/>
      <c r="K41" s="5"/>
    </row>
    <row r="42" spans="1:11" x14ac:dyDescent="0.25">
      <c r="A42" s="6">
        <v>44442</v>
      </c>
      <c r="B42" s="78" t="s">
        <v>8893</v>
      </c>
      <c r="C42" s="7">
        <v>25</v>
      </c>
      <c r="D42" s="7">
        <v>93.85</v>
      </c>
      <c r="E42" s="7"/>
      <c r="F42" s="202"/>
      <c r="G42" s="5"/>
      <c r="H42" s="5"/>
      <c r="I42" s="19"/>
      <c r="J42" s="5"/>
      <c r="K42" s="5"/>
    </row>
    <row r="43" spans="1:11" x14ac:dyDescent="0.25">
      <c r="A43" s="6">
        <v>44442</v>
      </c>
      <c r="B43" s="7" t="s">
        <v>8894</v>
      </c>
      <c r="C43" s="7">
        <v>36</v>
      </c>
      <c r="D43" s="45"/>
      <c r="E43" s="7">
        <v>66.3</v>
      </c>
      <c r="F43" s="201"/>
      <c r="G43" s="5"/>
      <c r="H43" s="5"/>
      <c r="I43" s="5"/>
      <c r="J43" s="5"/>
      <c r="K43" s="5"/>
    </row>
    <row r="44" spans="1:11" x14ac:dyDescent="0.25">
      <c r="A44" s="6">
        <v>44442</v>
      </c>
      <c r="B44" s="7" t="s">
        <v>8895</v>
      </c>
      <c r="C44" s="7">
        <v>15</v>
      </c>
      <c r="D44" s="45"/>
      <c r="E44" s="7">
        <v>91.7</v>
      </c>
      <c r="F44" s="203"/>
      <c r="G44" s="5"/>
      <c r="H44" s="5"/>
      <c r="I44" s="5"/>
      <c r="J44" s="5"/>
      <c r="K44" s="5"/>
    </row>
    <row r="45" spans="1:11" x14ac:dyDescent="0.25">
      <c r="A45" s="6">
        <v>44442</v>
      </c>
      <c r="B45" s="7" t="s">
        <v>8896</v>
      </c>
      <c r="C45" s="7">
        <v>25</v>
      </c>
      <c r="D45" s="7">
        <v>80.930000000000007</v>
      </c>
      <c r="E45" s="7"/>
      <c r="F45" s="203"/>
      <c r="G45" s="5"/>
      <c r="H45" s="5"/>
      <c r="I45" s="5"/>
      <c r="J45" s="5"/>
      <c r="K45" s="5"/>
    </row>
    <row r="46" spans="1:11" x14ac:dyDescent="0.25">
      <c r="A46" s="6">
        <v>44442</v>
      </c>
      <c r="B46" s="7" t="s">
        <v>8897</v>
      </c>
      <c r="C46" s="7">
        <v>38</v>
      </c>
      <c r="D46" s="7"/>
      <c r="E46" s="7">
        <v>74.099999999999994</v>
      </c>
      <c r="F46" s="203"/>
      <c r="G46" s="5"/>
      <c r="H46" s="5"/>
      <c r="I46" s="5"/>
      <c r="J46" s="5"/>
      <c r="K46" s="5"/>
    </row>
    <row r="47" spans="1:11" x14ac:dyDescent="0.25">
      <c r="A47" s="6">
        <v>44442</v>
      </c>
      <c r="B47" s="7" t="s">
        <v>8898</v>
      </c>
      <c r="C47" s="7">
        <v>18</v>
      </c>
      <c r="D47" s="45"/>
      <c r="E47" s="7">
        <v>39</v>
      </c>
      <c r="F47" s="203"/>
      <c r="G47" s="5"/>
      <c r="H47" s="5"/>
      <c r="I47" s="5"/>
      <c r="J47" s="5"/>
      <c r="K47" s="5"/>
    </row>
    <row r="48" spans="1:11" x14ac:dyDescent="0.25">
      <c r="A48" s="6">
        <v>44442</v>
      </c>
      <c r="B48" s="7" t="s">
        <v>8899</v>
      </c>
      <c r="C48" s="7">
        <v>80</v>
      </c>
      <c r="D48" s="7">
        <v>268.63</v>
      </c>
      <c r="E48" s="7"/>
      <c r="F48" s="200"/>
      <c r="G48" s="5"/>
      <c r="H48" s="5"/>
      <c r="I48" s="5"/>
      <c r="J48" s="5"/>
      <c r="K48" s="5"/>
    </row>
    <row r="49" spans="1:11" x14ac:dyDescent="0.25">
      <c r="A49" s="6">
        <v>44442</v>
      </c>
      <c r="B49" s="7" t="s">
        <v>8900</v>
      </c>
      <c r="C49" s="7">
        <v>10</v>
      </c>
      <c r="D49" s="45"/>
      <c r="E49" s="7">
        <v>42.3</v>
      </c>
      <c r="F49" s="202"/>
      <c r="G49" s="5"/>
      <c r="H49" s="5"/>
      <c r="I49" s="5"/>
      <c r="J49" s="5"/>
      <c r="K49" s="5"/>
    </row>
    <row r="50" spans="1:11" x14ac:dyDescent="0.25">
      <c r="A50" s="6">
        <v>44442</v>
      </c>
      <c r="B50" s="7" t="s">
        <v>8901</v>
      </c>
      <c r="C50" s="7">
        <v>10</v>
      </c>
      <c r="D50" s="45"/>
      <c r="E50" s="7">
        <v>23.76</v>
      </c>
      <c r="F50" s="203"/>
      <c r="G50" s="5"/>
      <c r="H50" s="5"/>
      <c r="I50" s="5"/>
      <c r="J50" s="5"/>
      <c r="K50" s="5"/>
    </row>
    <row r="51" spans="1:11" x14ac:dyDescent="0.25">
      <c r="A51" s="6">
        <v>44442</v>
      </c>
      <c r="B51" s="7" t="s">
        <v>8902</v>
      </c>
      <c r="C51" s="7">
        <v>20</v>
      </c>
      <c r="D51" s="45"/>
      <c r="E51" s="7">
        <v>98.17</v>
      </c>
      <c r="F51" s="200"/>
      <c r="G51" s="5"/>
      <c r="H51" s="5"/>
      <c r="I51" s="5"/>
      <c r="J51" s="5"/>
      <c r="K51" s="5"/>
    </row>
    <row r="52" spans="1:11" x14ac:dyDescent="0.25">
      <c r="A52" s="6">
        <v>44442</v>
      </c>
      <c r="B52" s="7" t="s">
        <v>8903</v>
      </c>
      <c r="C52" s="7">
        <v>10</v>
      </c>
      <c r="D52" s="45"/>
      <c r="E52" s="7">
        <v>105.3</v>
      </c>
      <c r="F52" s="202"/>
      <c r="G52" s="5"/>
      <c r="H52" s="5"/>
      <c r="I52" s="5"/>
      <c r="J52" s="5"/>
      <c r="K52" s="5"/>
    </row>
    <row r="53" spans="1:11" x14ac:dyDescent="0.25">
      <c r="A53" s="6">
        <v>44442</v>
      </c>
      <c r="B53" s="7" t="s">
        <v>8904</v>
      </c>
      <c r="C53" s="7">
        <v>270</v>
      </c>
      <c r="D53" s="45"/>
      <c r="E53" s="7">
        <v>526.5</v>
      </c>
      <c r="F53" s="201"/>
      <c r="G53" s="5"/>
      <c r="H53" s="5"/>
      <c r="I53" s="5"/>
      <c r="J53" s="5"/>
      <c r="K53" s="5"/>
    </row>
    <row r="54" spans="1:11" x14ac:dyDescent="0.25">
      <c r="A54" s="6">
        <v>44442</v>
      </c>
      <c r="B54" s="7" t="s">
        <v>8905</v>
      </c>
      <c r="C54" s="7">
        <v>100</v>
      </c>
      <c r="D54" s="45"/>
      <c r="E54" s="7">
        <v>224.8</v>
      </c>
      <c r="F54" s="200"/>
      <c r="G54" s="5"/>
      <c r="H54" s="5"/>
      <c r="I54" s="5"/>
      <c r="J54" s="5"/>
      <c r="K54" s="5"/>
    </row>
    <row r="55" spans="1:11" x14ac:dyDescent="0.25">
      <c r="A55" s="6">
        <v>44442</v>
      </c>
      <c r="B55" s="7" t="s">
        <v>8906</v>
      </c>
      <c r="C55" s="7">
        <v>10</v>
      </c>
      <c r="D55" s="45"/>
      <c r="E55" s="7">
        <v>35.1</v>
      </c>
      <c r="F55" s="200"/>
      <c r="G55" s="5"/>
      <c r="H55" s="5"/>
      <c r="I55" s="5"/>
      <c r="J55" s="5"/>
      <c r="K55" s="5"/>
    </row>
    <row r="56" spans="1:11" x14ac:dyDescent="0.25">
      <c r="A56" s="6">
        <v>44442</v>
      </c>
      <c r="B56" s="7" t="s">
        <v>8907</v>
      </c>
      <c r="C56" s="7">
        <v>60</v>
      </c>
      <c r="D56" s="45"/>
      <c r="E56" s="7">
        <v>158.05000000000001</v>
      </c>
      <c r="F56" s="201"/>
      <c r="G56" s="5"/>
      <c r="H56" s="5"/>
      <c r="I56" s="5"/>
      <c r="J56" s="5"/>
      <c r="K56" s="5"/>
    </row>
    <row r="57" spans="1:11" x14ac:dyDescent="0.25">
      <c r="A57" s="6">
        <v>44442</v>
      </c>
      <c r="B57" s="7" t="s">
        <v>8908</v>
      </c>
      <c r="C57" s="7">
        <v>104</v>
      </c>
      <c r="D57" s="45"/>
      <c r="E57" s="7">
        <v>239.7</v>
      </c>
      <c r="F57" s="200"/>
      <c r="G57" s="5"/>
      <c r="H57" s="5"/>
      <c r="I57" s="5"/>
      <c r="J57" s="5"/>
      <c r="K57" s="5"/>
    </row>
    <row r="58" spans="1:11" x14ac:dyDescent="0.25">
      <c r="A58" s="6">
        <v>44442</v>
      </c>
      <c r="B58" s="7" t="s">
        <v>8909</v>
      </c>
      <c r="C58" s="7">
        <v>580</v>
      </c>
      <c r="D58" s="45"/>
      <c r="E58" s="38">
        <v>1883.77</v>
      </c>
      <c r="F58" s="200"/>
      <c r="G58" s="5"/>
      <c r="H58" s="5"/>
      <c r="I58" s="5"/>
      <c r="J58" s="5"/>
      <c r="K58" s="5"/>
    </row>
    <row r="59" spans="1:11" x14ac:dyDescent="0.25">
      <c r="A59" s="6">
        <v>44442</v>
      </c>
      <c r="B59" s="7" t="s">
        <v>8910</v>
      </c>
      <c r="C59" s="7">
        <v>30</v>
      </c>
      <c r="D59" s="7"/>
      <c r="E59" s="7">
        <v>65.8</v>
      </c>
      <c r="F59" s="202"/>
      <c r="G59" s="5"/>
      <c r="H59" s="5"/>
      <c r="I59" s="5"/>
      <c r="J59" s="5"/>
      <c r="K59" s="5"/>
    </row>
    <row r="60" spans="1:11" x14ac:dyDescent="0.25">
      <c r="A60" s="6">
        <v>44442</v>
      </c>
      <c r="B60" s="7" t="s">
        <v>8911</v>
      </c>
      <c r="C60" s="7">
        <v>176</v>
      </c>
      <c r="D60" s="45"/>
      <c r="E60" s="7">
        <v>348.6</v>
      </c>
      <c r="F60" s="202"/>
      <c r="G60" s="5"/>
      <c r="H60" s="5"/>
      <c r="I60" s="5"/>
      <c r="J60" s="5"/>
      <c r="K60" s="5"/>
    </row>
    <row r="61" spans="1:11" x14ac:dyDescent="0.25">
      <c r="A61" s="6">
        <v>44442</v>
      </c>
      <c r="B61" s="7" t="s">
        <v>8912</v>
      </c>
      <c r="C61" s="7">
        <v>200</v>
      </c>
      <c r="D61" s="45"/>
      <c r="E61" s="7">
        <v>351</v>
      </c>
      <c r="F61" s="201"/>
      <c r="G61" s="5"/>
      <c r="H61" s="5"/>
      <c r="I61" s="5"/>
      <c r="J61" s="5"/>
      <c r="K61" s="5"/>
    </row>
    <row r="62" spans="1:11" x14ac:dyDescent="0.25">
      <c r="A62" s="6">
        <v>44442</v>
      </c>
      <c r="B62" s="7" t="s">
        <v>8913</v>
      </c>
      <c r="C62" s="7">
        <v>451</v>
      </c>
      <c r="D62" s="45"/>
      <c r="E62" s="38">
        <v>1142.7</v>
      </c>
      <c r="F62" s="200"/>
      <c r="G62" s="5"/>
      <c r="H62" s="5"/>
      <c r="I62" s="5"/>
      <c r="J62" s="5"/>
      <c r="K62" s="5"/>
    </row>
    <row r="63" spans="1:11" x14ac:dyDescent="0.25">
      <c r="A63" s="6">
        <v>44442</v>
      </c>
      <c r="B63" s="7" t="s">
        <v>8914</v>
      </c>
      <c r="C63" s="7">
        <v>20</v>
      </c>
      <c r="D63" s="7">
        <v>83.64</v>
      </c>
      <c r="E63" s="7"/>
      <c r="F63" s="201"/>
      <c r="G63" s="5"/>
      <c r="H63" s="5"/>
      <c r="I63" s="5"/>
      <c r="J63" s="5"/>
      <c r="K63" s="5"/>
    </row>
    <row r="64" spans="1:11" x14ac:dyDescent="0.25">
      <c r="A64" s="44">
        <v>44443</v>
      </c>
      <c r="B64" s="2" t="s">
        <v>8915</v>
      </c>
      <c r="C64" s="2">
        <v>38</v>
      </c>
      <c r="D64" s="2">
        <v>81.55</v>
      </c>
      <c r="E64" s="2"/>
      <c r="F64" s="203"/>
      <c r="G64" s="5"/>
      <c r="H64" s="5"/>
      <c r="I64" s="5"/>
      <c r="J64" s="5"/>
      <c r="K64" s="5"/>
    </row>
    <row r="65" spans="1:11" x14ac:dyDescent="0.25">
      <c r="A65" s="20">
        <v>44445</v>
      </c>
      <c r="B65" s="21" t="s">
        <v>8916</v>
      </c>
      <c r="C65" s="21">
        <v>3000</v>
      </c>
      <c r="D65" s="59"/>
      <c r="E65" s="60">
        <v>4758.6000000000004</v>
      </c>
      <c r="F65" s="200"/>
      <c r="G65" s="5"/>
      <c r="H65" s="5"/>
      <c r="I65" s="5"/>
      <c r="J65" s="5"/>
      <c r="K65" s="5"/>
    </row>
    <row r="66" spans="1:11" x14ac:dyDescent="0.25">
      <c r="A66" s="20">
        <v>44445</v>
      </c>
      <c r="B66" s="21" t="s">
        <v>8917</v>
      </c>
      <c r="C66" s="21">
        <v>90</v>
      </c>
      <c r="D66" s="59"/>
      <c r="E66" s="21">
        <v>233.6</v>
      </c>
      <c r="F66" s="203"/>
      <c r="G66" s="5"/>
      <c r="H66" s="5"/>
      <c r="I66" s="5"/>
      <c r="J66" s="5"/>
      <c r="K66" s="5"/>
    </row>
    <row r="67" spans="1:11" x14ac:dyDescent="0.25">
      <c r="A67" s="20">
        <v>44445</v>
      </c>
      <c r="B67" s="21" t="s">
        <v>8918</v>
      </c>
      <c r="C67" s="21">
        <v>9</v>
      </c>
      <c r="D67" s="59"/>
      <c r="E67" s="21">
        <v>35.1</v>
      </c>
      <c r="F67" s="200"/>
      <c r="G67" s="5"/>
      <c r="H67" s="5"/>
      <c r="I67" s="5"/>
      <c r="J67" s="5"/>
      <c r="K67" s="5"/>
    </row>
    <row r="68" spans="1:11" x14ac:dyDescent="0.25">
      <c r="A68" s="20">
        <v>44445</v>
      </c>
      <c r="B68" s="21" t="s">
        <v>8920</v>
      </c>
      <c r="C68" s="21">
        <v>15</v>
      </c>
      <c r="D68" s="59"/>
      <c r="E68" s="21">
        <v>33</v>
      </c>
      <c r="F68" s="200"/>
      <c r="G68" s="5"/>
      <c r="H68" s="5"/>
      <c r="I68" s="5"/>
      <c r="J68" s="5"/>
      <c r="K68" s="5"/>
    </row>
    <row r="69" spans="1:11" x14ac:dyDescent="0.25">
      <c r="A69" s="20">
        <v>44445</v>
      </c>
      <c r="B69" s="21" t="s">
        <v>8921</v>
      </c>
      <c r="C69" s="21">
        <v>65</v>
      </c>
      <c r="D69" s="59"/>
      <c r="E69" s="21">
        <v>130.5</v>
      </c>
      <c r="F69" s="201"/>
      <c r="G69" s="5"/>
      <c r="H69" s="5"/>
      <c r="I69" s="5"/>
      <c r="J69" s="5"/>
      <c r="K69" s="5"/>
    </row>
    <row r="70" spans="1:11" x14ac:dyDescent="0.25">
      <c r="A70" s="20">
        <v>44445</v>
      </c>
      <c r="B70" s="21" t="s">
        <v>8922</v>
      </c>
      <c r="C70" s="21">
        <v>75</v>
      </c>
      <c r="D70" s="21">
        <v>201.47</v>
      </c>
      <c r="E70" s="21"/>
      <c r="F70" s="200"/>
      <c r="G70" s="5"/>
      <c r="H70" s="5"/>
      <c r="I70" s="5"/>
      <c r="J70" s="5"/>
      <c r="K70" s="5"/>
    </row>
    <row r="71" spans="1:11" x14ac:dyDescent="0.25">
      <c r="A71" s="20">
        <v>44445</v>
      </c>
      <c r="B71" s="21" t="s">
        <v>8923</v>
      </c>
      <c r="C71" s="21">
        <v>293</v>
      </c>
      <c r="D71" s="59"/>
      <c r="E71" s="21">
        <v>585</v>
      </c>
      <c r="F71" s="200"/>
      <c r="G71" s="5"/>
      <c r="H71" s="5"/>
      <c r="I71" s="5"/>
      <c r="J71" s="5"/>
      <c r="K71" s="5"/>
    </row>
    <row r="72" spans="1:11" x14ac:dyDescent="0.25">
      <c r="A72" s="20">
        <v>44445</v>
      </c>
      <c r="B72" s="21" t="s">
        <v>8924</v>
      </c>
      <c r="C72" s="21">
        <v>814</v>
      </c>
      <c r="D72" s="59"/>
      <c r="E72" s="60">
        <v>1610.4</v>
      </c>
      <c r="F72" s="200"/>
      <c r="G72" s="5"/>
      <c r="H72" s="5"/>
      <c r="I72" s="5"/>
      <c r="J72" s="5"/>
      <c r="K72" s="5"/>
    </row>
    <row r="73" spans="1:11" x14ac:dyDescent="0.25">
      <c r="A73" s="20">
        <v>44445</v>
      </c>
      <c r="B73" s="21" t="s">
        <v>8925</v>
      </c>
      <c r="C73" s="21">
        <v>146</v>
      </c>
      <c r="D73" s="59"/>
      <c r="E73" s="21">
        <v>292.8</v>
      </c>
      <c r="F73" s="200"/>
      <c r="G73" s="5"/>
      <c r="H73" s="5"/>
      <c r="I73" s="5"/>
      <c r="J73" s="5"/>
      <c r="K73" s="5"/>
    </row>
    <row r="74" spans="1:11" x14ac:dyDescent="0.25">
      <c r="A74" s="20">
        <v>44445</v>
      </c>
      <c r="B74" s="21" t="s">
        <v>8926</v>
      </c>
      <c r="C74" s="21">
        <v>19</v>
      </c>
      <c r="D74" s="59"/>
      <c r="E74" s="21">
        <v>47</v>
      </c>
      <c r="F74" s="200"/>
      <c r="G74" s="5"/>
      <c r="H74" s="5"/>
      <c r="I74" s="5"/>
      <c r="J74" s="5"/>
      <c r="K74" s="5"/>
    </row>
    <row r="75" spans="1:11" x14ac:dyDescent="0.25">
      <c r="A75" s="20">
        <v>44445</v>
      </c>
      <c r="B75" s="21" t="s">
        <v>8927</v>
      </c>
      <c r="C75" s="21">
        <v>100</v>
      </c>
      <c r="D75" s="21">
        <v>268.63</v>
      </c>
      <c r="E75" s="21"/>
      <c r="F75" s="201"/>
      <c r="G75" s="5"/>
      <c r="H75" s="5"/>
      <c r="I75" s="5"/>
      <c r="J75" s="5"/>
      <c r="K75" s="5"/>
    </row>
    <row r="76" spans="1:11" x14ac:dyDescent="0.25">
      <c r="A76" s="20">
        <v>44445</v>
      </c>
      <c r="B76" s="7" t="s">
        <v>8928</v>
      </c>
      <c r="C76" s="21">
        <v>555</v>
      </c>
      <c r="D76" s="21">
        <v>1515.79</v>
      </c>
      <c r="E76" s="60"/>
      <c r="F76" s="200"/>
      <c r="G76" s="5"/>
      <c r="H76" s="5"/>
      <c r="I76" s="5"/>
      <c r="J76" s="5"/>
      <c r="K76" s="5"/>
    </row>
    <row r="77" spans="1:11" x14ac:dyDescent="0.25">
      <c r="A77" s="20">
        <v>44445</v>
      </c>
      <c r="B77" s="21" t="s">
        <v>8929</v>
      </c>
      <c r="C77" s="21">
        <v>50</v>
      </c>
      <c r="D77" s="59"/>
      <c r="E77" s="21">
        <v>131.6</v>
      </c>
      <c r="F77" s="201"/>
      <c r="G77" s="5"/>
      <c r="H77" s="5"/>
      <c r="I77" s="5"/>
      <c r="J77" s="5"/>
      <c r="K77" s="5"/>
    </row>
    <row r="78" spans="1:11" x14ac:dyDescent="0.25">
      <c r="A78" s="20">
        <v>44445</v>
      </c>
      <c r="B78" s="21" t="s">
        <v>8930</v>
      </c>
      <c r="C78" s="21">
        <v>251</v>
      </c>
      <c r="D78" s="59"/>
      <c r="E78" s="21">
        <v>587.16</v>
      </c>
      <c r="F78" s="203"/>
      <c r="G78" s="5"/>
      <c r="H78" s="5"/>
      <c r="I78" s="5"/>
      <c r="J78" s="5"/>
      <c r="K78" s="5"/>
    </row>
    <row r="79" spans="1:11" x14ac:dyDescent="0.25">
      <c r="A79" s="20">
        <v>44445</v>
      </c>
      <c r="B79" s="21" t="s">
        <v>8931</v>
      </c>
      <c r="C79" s="21">
        <v>120</v>
      </c>
      <c r="D79" s="59"/>
      <c r="E79" s="21">
        <v>245.7</v>
      </c>
      <c r="F79" s="200"/>
      <c r="G79" s="5"/>
      <c r="H79" s="5"/>
      <c r="I79" s="5"/>
      <c r="J79" s="5"/>
      <c r="K79" s="5"/>
    </row>
    <row r="80" spans="1:11" x14ac:dyDescent="0.25">
      <c r="A80" s="20">
        <v>44445</v>
      </c>
      <c r="B80" s="21" t="s">
        <v>8932</v>
      </c>
      <c r="C80" s="21">
        <v>75</v>
      </c>
      <c r="D80" s="59"/>
      <c r="E80" s="21">
        <v>156</v>
      </c>
      <c r="F80" s="201"/>
      <c r="G80" s="5"/>
      <c r="H80" s="5"/>
      <c r="I80" s="5"/>
      <c r="J80" s="5"/>
      <c r="K80" s="5"/>
    </row>
    <row r="81" spans="1:11" x14ac:dyDescent="0.25">
      <c r="A81" s="20">
        <v>44445</v>
      </c>
      <c r="B81" s="21" t="s">
        <v>8933</v>
      </c>
      <c r="C81" s="21">
        <v>33</v>
      </c>
      <c r="D81" s="59"/>
      <c r="E81" s="21">
        <v>70.2</v>
      </c>
      <c r="F81" s="203"/>
      <c r="G81" s="5"/>
      <c r="H81" s="5"/>
      <c r="I81" s="5"/>
      <c r="J81" s="5"/>
      <c r="K81" s="5"/>
    </row>
    <row r="82" spans="1:11" x14ac:dyDescent="0.25">
      <c r="A82" s="20">
        <v>44445</v>
      </c>
      <c r="B82" s="21" t="s">
        <v>8935</v>
      </c>
      <c r="C82" s="21">
        <v>46</v>
      </c>
      <c r="D82" s="21">
        <v>115.13</v>
      </c>
      <c r="E82" s="21"/>
      <c r="F82" s="201"/>
      <c r="G82" s="5"/>
      <c r="H82" s="5"/>
      <c r="I82" s="5"/>
      <c r="J82" s="5"/>
      <c r="K82" s="5"/>
    </row>
    <row r="83" spans="1:11" x14ac:dyDescent="0.25">
      <c r="A83" s="20">
        <v>44445</v>
      </c>
      <c r="B83" s="21" t="s">
        <v>8936</v>
      </c>
      <c r="C83" s="21">
        <v>45</v>
      </c>
      <c r="D83" s="21">
        <v>134.07</v>
      </c>
      <c r="E83" s="21"/>
      <c r="F83" s="200"/>
      <c r="G83" s="5"/>
      <c r="H83" s="5"/>
      <c r="I83" s="5"/>
      <c r="J83" s="5"/>
      <c r="K83" s="5"/>
    </row>
    <row r="84" spans="1:11" x14ac:dyDescent="0.25">
      <c r="A84" s="20">
        <v>44445</v>
      </c>
      <c r="B84" s="21" t="s">
        <v>8937</v>
      </c>
      <c r="C84" s="21">
        <v>30</v>
      </c>
      <c r="D84" s="59"/>
      <c r="E84" s="21">
        <v>112</v>
      </c>
      <c r="F84" s="203"/>
      <c r="G84" s="5"/>
      <c r="H84" s="5"/>
      <c r="I84" s="5"/>
      <c r="J84" s="5"/>
      <c r="K84" s="5"/>
    </row>
    <row r="85" spans="1:11" x14ac:dyDescent="0.25">
      <c r="A85" s="20">
        <v>44445</v>
      </c>
      <c r="B85" s="21" t="s">
        <v>8938</v>
      </c>
      <c r="C85" s="21">
        <v>400</v>
      </c>
      <c r="D85" s="59"/>
      <c r="E85" s="21">
        <v>1122.7</v>
      </c>
      <c r="F85" s="200"/>
      <c r="G85" s="5"/>
      <c r="H85" s="5"/>
      <c r="I85" s="5"/>
      <c r="J85" s="5"/>
      <c r="K85" s="5"/>
    </row>
    <row r="86" spans="1:11" x14ac:dyDescent="0.25">
      <c r="A86" s="20">
        <v>44446</v>
      </c>
      <c r="B86" s="21" t="s">
        <v>8939</v>
      </c>
      <c r="C86" s="21">
        <v>52</v>
      </c>
      <c r="D86" s="21">
        <v>110.33</v>
      </c>
      <c r="E86" s="21"/>
      <c r="F86" s="200"/>
      <c r="G86" s="5"/>
      <c r="H86" s="5"/>
      <c r="I86" s="5"/>
      <c r="J86" s="5"/>
      <c r="K86" s="5"/>
    </row>
    <row r="87" spans="1:11" x14ac:dyDescent="0.25">
      <c r="A87" s="20">
        <v>44446</v>
      </c>
      <c r="B87" s="21" t="s">
        <v>8940</v>
      </c>
      <c r="C87" s="21">
        <v>35</v>
      </c>
      <c r="D87" s="21">
        <v>107.26</v>
      </c>
      <c r="E87" s="21"/>
      <c r="F87" s="202"/>
      <c r="G87" s="5"/>
      <c r="H87" s="5"/>
      <c r="I87" s="5"/>
      <c r="J87" s="5"/>
      <c r="K87" s="5"/>
    </row>
    <row r="88" spans="1:11" x14ac:dyDescent="0.25">
      <c r="A88" s="20">
        <v>44446</v>
      </c>
      <c r="B88" s="21" t="s">
        <v>8941</v>
      </c>
      <c r="C88" s="21">
        <v>690</v>
      </c>
      <c r="D88" s="60">
        <v>1055.3399999999999</v>
      </c>
      <c r="E88" s="21"/>
      <c r="F88" s="201"/>
      <c r="G88" s="5"/>
      <c r="H88" s="5"/>
      <c r="I88" s="5"/>
      <c r="J88" s="5"/>
      <c r="K88" s="5"/>
    </row>
    <row r="89" spans="1:11" x14ac:dyDescent="0.25">
      <c r="A89" s="20">
        <v>44446</v>
      </c>
      <c r="B89" s="21" t="s">
        <v>8942</v>
      </c>
      <c r="C89" s="21">
        <v>58</v>
      </c>
      <c r="D89" s="59"/>
      <c r="E89" s="21">
        <v>140.4</v>
      </c>
      <c r="F89" s="200"/>
      <c r="G89" s="5"/>
      <c r="H89" s="5"/>
      <c r="I89" s="5"/>
      <c r="J89" s="5"/>
      <c r="K89" s="5"/>
    </row>
    <row r="90" spans="1:11" x14ac:dyDescent="0.25">
      <c r="A90" s="20">
        <v>44446</v>
      </c>
      <c r="B90" s="21" t="s">
        <v>8944</v>
      </c>
      <c r="C90" s="21">
        <v>112</v>
      </c>
      <c r="D90" s="21">
        <v>260.14999999999998</v>
      </c>
      <c r="E90" s="21"/>
      <c r="F90" s="200"/>
      <c r="G90" s="5"/>
      <c r="H90" s="5"/>
      <c r="I90" s="5"/>
      <c r="J90" s="5"/>
      <c r="K90" s="5"/>
    </row>
    <row r="91" spans="1:11" x14ac:dyDescent="0.25">
      <c r="A91" s="20">
        <v>44446</v>
      </c>
      <c r="B91" s="21" t="s">
        <v>8945</v>
      </c>
      <c r="C91" s="21">
        <v>213</v>
      </c>
      <c r="D91" s="21">
        <v>498.89</v>
      </c>
      <c r="E91" s="21"/>
      <c r="F91" s="200"/>
      <c r="G91" s="5"/>
      <c r="H91" s="166"/>
      <c r="I91" s="5"/>
      <c r="J91" s="5"/>
      <c r="K91" s="5"/>
    </row>
    <row r="92" spans="1:11" x14ac:dyDescent="0.25">
      <c r="A92" s="20">
        <v>44446</v>
      </c>
      <c r="B92" s="21" t="s">
        <v>8946</v>
      </c>
      <c r="C92" s="21">
        <v>205</v>
      </c>
      <c r="D92" s="59"/>
      <c r="E92" s="21">
        <v>432.9</v>
      </c>
      <c r="F92" s="200"/>
      <c r="G92" s="5"/>
      <c r="H92" s="5"/>
      <c r="I92" s="5"/>
      <c r="J92" s="5"/>
      <c r="K92" s="5"/>
    </row>
    <row r="93" spans="1:11" x14ac:dyDescent="0.25">
      <c r="A93" s="20">
        <v>44446</v>
      </c>
      <c r="B93" s="21" t="s">
        <v>8947</v>
      </c>
      <c r="C93" s="21">
        <v>60</v>
      </c>
      <c r="D93" s="21">
        <v>198.26</v>
      </c>
      <c r="E93" s="21"/>
      <c r="F93" s="200"/>
      <c r="G93" s="5"/>
      <c r="H93" s="5"/>
      <c r="I93" s="5"/>
      <c r="J93" s="5"/>
      <c r="K93" s="5"/>
    </row>
    <row r="94" spans="1:11" x14ac:dyDescent="0.25">
      <c r="A94" s="20">
        <v>44446</v>
      </c>
      <c r="B94" s="21" t="s">
        <v>8948</v>
      </c>
      <c r="C94" s="21">
        <v>1122</v>
      </c>
      <c r="D94" s="59"/>
      <c r="E94" s="60">
        <v>2156.5</v>
      </c>
      <c r="F94" s="200"/>
      <c r="G94" s="5"/>
      <c r="H94" s="5"/>
      <c r="I94" s="5"/>
      <c r="J94" s="5"/>
      <c r="K94" s="5"/>
    </row>
    <row r="95" spans="1:11" x14ac:dyDescent="0.25">
      <c r="A95" s="20">
        <v>44446</v>
      </c>
      <c r="B95" s="21" t="s">
        <v>8949</v>
      </c>
      <c r="C95" s="21">
        <v>1210</v>
      </c>
      <c r="D95" s="59"/>
      <c r="E95" s="60">
        <v>995.09</v>
      </c>
      <c r="F95" s="201" t="s">
        <v>10763</v>
      </c>
      <c r="G95" s="5"/>
      <c r="H95" s="5"/>
      <c r="I95" s="5"/>
      <c r="J95" s="5"/>
      <c r="K95" s="5"/>
    </row>
    <row r="96" spans="1:11" x14ac:dyDescent="0.25">
      <c r="A96" s="20">
        <v>44446</v>
      </c>
      <c r="B96" s="21" t="s">
        <v>8950</v>
      </c>
      <c r="C96" s="21">
        <v>37</v>
      </c>
      <c r="D96" s="59"/>
      <c r="E96" s="21">
        <v>83.16</v>
      </c>
      <c r="F96" s="200"/>
      <c r="G96" s="5"/>
      <c r="H96" s="5"/>
      <c r="I96" s="5"/>
      <c r="J96" s="5"/>
      <c r="K96" s="5"/>
    </row>
    <row r="97" spans="1:11" x14ac:dyDescent="0.25">
      <c r="A97" s="20">
        <v>44446</v>
      </c>
      <c r="B97" s="21" t="s">
        <v>8951</v>
      </c>
      <c r="C97" s="21">
        <v>85</v>
      </c>
      <c r="D97" s="59"/>
      <c r="E97" s="21">
        <v>159.9</v>
      </c>
      <c r="F97" s="202"/>
      <c r="G97" s="123"/>
      <c r="H97" s="123"/>
      <c r="I97" s="123"/>
      <c r="J97" s="123"/>
      <c r="K97" s="123"/>
    </row>
    <row r="98" spans="1:11" x14ac:dyDescent="0.25">
      <c r="A98" s="20">
        <v>44446</v>
      </c>
      <c r="B98" s="21" t="s">
        <v>8952</v>
      </c>
      <c r="C98" s="21">
        <v>22</v>
      </c>
      <c r="D98" s="21">
        <v>57.81</v>
      </c>
      <c r="E98" s="21"/>
      <c r="F98" s="202"/>
      <c r="G98" s="5"/>
      <c r="H98" s="5"/>
      <c r="I98" s="5"/>
      <c r="J98" s="5"/>
      <c r="K98" s="5"/>
    </row>
    <row r="99" spans="1:11" x14ac:dyDescent="0.25">
      <c r="A99" s="20">
        <v>44446</v>
      </c>
      <c r="B99" s="21" t="s">
        <v>8953</v>
      </c>
      <c r="C99" s="21">
        <v>300</v>
      </c>
      <c r="D99" s="59"/>
      <c r="E99" s="21">
        <v>598.4</v>
      </c>
      <c r="F99" s="201"/>
      <c r="G99" s="5"/>
      <c r="H99" s="5"/>
      <c r="I99" s="5"/>
      <c r="J99" s="5"/>
      <c r="K99" s="5"/>
    </row>
    <row r="100" spans="1:11" x14ac:dyDescent="0.25">
      <c r="A100" s="20">
        <v>44446</v>
      </c>
      <c r="B100" s="21" t="s">
        <v>8954</v>
      </c>
      <c r="C100" s="21">
        <v>12</v>
      </c>
      <c r="D100" s="59"/>
      <c r="E100" s="21">
        <v>26.14</v>
      </c>
      <c r="F100" s="200"/>
      <c r="G100" s="5"/>
      <c r="H100" s="5"/>
      <c r="I100" s="5"/>
      <c r="J100" s="5"/>
      <c r="K100" s="5"/>
    </row>
    <row r="101" spans="1:11" x14ac:dyDescent="0.25">
      <c r="A101" s="20">
        <v>44446</v>
      </c>
      <c r="B101" s="21" t="s">
        <v>8955</v>
      </c>
      <c r="C101" s="21">
        <v>45</v>
      </c>
      <c r="D101" s="21">
        <v>134.07</v>
      </c>
      <c r="E101" s="21"/>
      <c r="F101" s="200"/>
      <c r="G101" s="5"/>
      <c r="H101" s="5"/>
      <c r="I101" s="5"/>
      <c r="J101" s="5"/>
      <c r="K101" s="5"/>
    </row>
    <row r="102" spans="1:11" x14ac:dyDescent="0.25">
      <c r="A102" s="20">
        <v>44446</v>
      </c>
      <c r="B102" s="21" t="s">
        <v>8956</v>
      </c>
      <c r="C102" s="21">
        <v>216</v>
      </c>
      <c r="D102" s="59"/>
      <c r="E102" s="21">
        <v>409.5</v>
      </c>
      <c r="F102" s="201"/>
      <c r="G102" s="5"/>
      <c r="H102" s="5"/>
      <c r="I102" s="5"/>
      <c r="J102" s="5"/>
      <c r="K102" s="5"/>
    </row>
    <row r="103" spans="1:11" x14ac:dyDescent="0.25">
      <c r="A103" s="20">
        <v>44446</v>
      </c>
      <c r="B103" s="21" t="s">
        <v>8957</v>
      </c>
      <c r="C103" s="21">
        <v>22</v>
      </c>
      <c r="D103" s="59"/>
      <c r="E103" s="21">
        <v>39</v>
      </c>
      <c r="F103" s="203"/>
      <c r="G103" s="5"/>
      <c r="H103" s="5"/>
      <c r="I103" s="5"/>
      <c r="J103" s="5"/>
      <c r="K103" s="5"/>
    </row>
    <row r="104" spans="1:11" x14ac:dyDescent="0.25">
      <c r="A104" s="20">
        <v>44446</v>
      </c>
      <c r="B104" s="21" t="s">
        <v>8958</v>
      </c>
      <c r="C104" s="21">
        <v>90</v>
      </c>
      <c r="D104" s="21">
        <v>242.8</v>
      </c>
      <c r="E104" s="21"/>
      <c r="F104" s="200"/>
      <c r="G104" s="5"/>
      <c r="H104" s="5"/>
      <c r="I104" s="5"/>
      <c r="J104" s="5"/>
      <c r="K104" s="5"/>
    </row>
    <row r="105" spans="1:11" x14ac:dyDescent="0.25">
      <c r="A105" s="20">
        <v>44446</v>
      </c>
      <c r="B105" s="21" t="s">
        <v>8959</v>
      </c>
      <c r="C105" s="21">
        <v>229</v>
      </c>
      <c r="D105" s="59"/>
      <c r="E105" s="21">
        <v>510.9</v>
      </c>
      <c r="F105" s="202"/>
      <c r="G105" s="5"/>
      <c r="H105" s="5"/>
      <c r="I105" s="5"/>
      <c r="J105" s="5"/>
      <c r="K105" s="5"/>
    </row>
    <row r="106" spans="1:11" x14ac:dyDescent="0.25">
      <c r="A106" s="20">
        <v>44446</v>
      </c>
      <c r="B106" s="21" t="s">
        <v>8960</v>
      </c>
      <c r="C106" s="21">
        <v>82</v>
      </c>
      <c r="D106" s="59"/>
      <c r="E106" s="21">
        <v>423.5</v>
      </c>
      <c r="F106" s="200"/>
    </row>
    <row r="107" spans="1:11" x14ac:dyDescent="0.25">
      <c r="A107" s="20">
        <v>44446</v>
      </c>
      <c r="B107" s="21" t="s">
        <v>8961</v>
      </c>
      <c r="C107" s="21">
        <v>35</v>
      </c>
      <c r="D107" s="59"/>
      <c r="E107" s="21">
        <v>42</v>
      </c>
      <c r="F107" s="201"/>
      <c r="G107" s="5"/>
      <c r="H107" s="5"/>
      <c r="I107" s="5"/>
      <c r="J107" s="5"/>
      <c r="K107" s="5"/>
    </row>
    <row r="108" spans="1:11" x14ac:dyDescent="0.25">
      <c r="A108" s="20">
        <v>44446</v>
      </c>
      <c r="B108" s="21" t="s">
        <v>8962</v>
      </c>
      <c r="C108" s="21">
        <v>25</v>
      </c>
      <c r="D108" s="21">
        <v>80.930000000000007</v>
      </c>
      <c r="E108" s="21"/>
      <c r="F108" s="200"/>
      <c r="G108" s="5"/>
      <c r="H108" s="5"/>
      <c r="I108" s="5"/>
      <c r="J108" s="5"/>
      <c r="K108" s="5"/>
    </row>
    <row r="109" spans="1:11" x14ac:dyDescent="0.25">
      <c r="A109" s="20">
        <v>44446</v>
      </c>
      <c r="B109" s="21" t="s">
        <v>8963</v>
      </c>
      <c r="C109" s="21">
        <v>101</v>
      </c>
      <c r="D109" s="59"/>
      <c r="E109" s="21">
        <v>191.1</v>
      </c>
      <c r="F109" s="202"/>
      <c r="G109" s="195"/>
      <c r="H109" s="5"/>
      <c r="I109" s="5"/>
      <c r="J109" s="5"/>
      <c r="K109" s="5"/>
    </row>
    <row r="110" spans="1:11" x14ac:dyDescent="0.25">
      <c r="A110" s="20">
        <v>44446</v>
      </c>
      <c r="B110" s="21" t="s">
        <v>8964</v>
      </c>
      <c r="C110" s="21">
        <v>70</v>
      </c>
      <c r="D110" s="21">
        <v>134.32</v>
      </c>
      <c r="E110" s="21"/>
      <c r="F110" s="204"/>
      <c r="G110" s="5"/>
      <c r="H110" s="5"/>
      <c r="I110" s="5"/>
      <c r="J110" s="5"/>
      <c r="K110" s="5"/>
    </row>
    <row r="111" spans="1:11" x14ac:dyDescent="0.25">
      <c r="A111" s="20">
        <v>44446</v>
      </c>
      <c r="B111" s="21" t="s">
        <v>8965</v>
      </c>
      <c r="C111" s="21">
        <v>56</v>
      </c>
      <c r="D111" s="59"/>
      <c r="E111" s="21">
        <v>70.2</v>
      </c>
      <c r="F111"/>
      <c r="G111" s="5"/>
      <c r="H111" s="5"/>
      <c r="I111" s="5"/>
      <c r="J111" s="5"/>
      <c r="K111" s="5"/>
    </row>
    <row r="112" spans="1:11" x14ac:dyDescent="0.25">
      <c r="A112" s="20">
        <v>44446</v>
      </c>
      <c r="B112" s="21" t="s">
        <v>8966</v>
      </c>
      <c r="C112" s="21">
        <v>25</v>
      </c>
      <c r="D112" s="21">
        <v>67.16</v>
      </c>
      <c r="E112" s="21"/>
      <c r="F112"/>
      <c r="G112" s="5"/>
      <c r="H112" s="5"/>
      <c r="I112" s="5"/>
      <c r="J112" s="5"/>
      <c r="K112" s="5"/>
    </row>
    <row r="113" spans="1:11" x14ac:dyDescent="0.25">
      <c r="A113" s="20">
        <v>44446</v>
      </c>
      <c r="B113" s="21" t="s">
        <v>8967</v>
      </c>
      <c r="C113" s="21">
        <v>87</v>
      </c>
      <c r="D113" s="59"/>
      <c r="E113" s="21">
        <v>152.1</v>
      </c>
      <c r="F113"/>
      <c r="G113" s="5"/>
      <c r="H113" s="5"/>
      <c r="I113" s="5"/>
      <c r="J113" s="5"/>
      <c r="K113" s="5"/>
    </row>
    <row r="114" spans="1:11" x14ac:dyDescent="0.25">
      <c r="A114" s="20">
        <v>44446</v>
      </c>
      <c r="B114" s="21" t="s">
        <v>8968</v>
      </c>
      <c r="C114" s="21">
        <v>35</v>
      </c>
      <c r="D114" s="59"/>
      <c r="E114" s="21">
        <v>42</v>
      </c>
      <c r="F114"/>
      <c r="G114" s="5"/>
      <c r="H114" s="5"/>
      <c r="I114" s="5"/>
      <c r="J114" s="5"/>
      <c r="K114" s="5"/>
    </row>
    <row r="115" spans="1:11" x14ac:dyDescent="0.25">
      <c r="A115" s="20">
        <v>44446</v>
      </c>
      <c r="B115" s="21" t="s">
        <v>8969</v>
      </c>
      <c r="C115" s="21">
        <v>16</v>
      </c>
      <c r="D115" s="59"/>
      <c r="E115" s="21">
        <v>35.64</v>
      </c>
      <c r="F115"/>
      <c r="G115" s="5"/>
      <c r="H115" s="5"/>
      <c r="I115" s="5"/>
      <c r="J115" s="5"/>
      <c r="K115" s="5"/>
    </row>
    <row r="116" spans="1:11" x14ac:dyDescent="0.25">
      <c r="A116" s="20">
        <v>44446</v>
      </c>
      <c r="B116" s="21" t="s">
        <v>8970</v>
      </c>
      <c r="C116" s="21">
        <v>190</v>
      </c>
      <c r="D116" s="59"/>
      <c r="E116" s="21">
        <v>476.37</v>
      </c>
      <c r="F116"/>
      <c r="G116" s="5"/>
      <c r="H116" s="5"/>
      <c r="I116" s="5"/>
      <c r="J116" s="5"/>
      <c r="K116" s="5"/>
    </row>
    <row r="117" spans="1:11" x14ac:dyDescent="0.25">
      <c r="A117" s="20">
        <v>44446</v>
      </c>
      <c r="B117" s="21" t="s">
        <v>8971</v>
      </c>
      <c r="C117" s="21">
        <v>250</v>
      </c>
      <c r="D117" s="59"/>
      <c r="E117" s="21">
        <v>568.70000000000005</v>
      </c>
      <c r="F117"/>
      <c r="G117" s="5"/>
      <c r="H117" s="5"/>
      <c r="I117" s="5"/>
      <c r="J117" s="5"/>
      <c r="K117" s="5"/>
    </row>
    <row r="118" spans="1:11" x14ac:dyDescent="0.25">
      <c r="A118" s="20">
        <v>44446</v>
      </c>
      <c r="B118" s="21" t="s">
        <v>8972</v>
      </c>
      <c r="C118" s="21">
        <v>50</v>
      </c>
      <c r="D118" s="21"/>
      <c r="E118" s="21">
        <v>136.19999999999999</v>
      </c>
      <c r="F118"/>
      <c r="G118" s="5"/>
      <c r="H118" s="5"/>
      <c r="I118" s="5"/>
      <c r="J118" s="5"/>
      <c r="K118" s="5"/>
    </row>
    <row r="119" spans="1:11" x14ac:dyDescent="0.25">
      <c r="A119" s="20">
        <v>44446</v>
      </c>
      <c r="B119" s="21" t="s">
        <v>8973</v>
      </c>
      <c r="C119" s="21">
        <v>40</v>
      </c>
      <c r="D119" s="21"/>
      <c r="E119" s="21">
        <v>109.2</v>
      </c>
      <c r="F119"/>
      <c r="G119" s="5"/>
      <c r="H119" s="5"/>
      <c r="I119" s="5"/>
      <c r="J119" s="5"/>
      <c r="K119" s="5"/>
    </row>
    <row r="120" spans="1:11" x14ac:dyDescent="0.25">
      <c r="A120" s="20">
        <v>44446</v>
      </c>
      <c r="B120" s="21" t="s">
        <v>8974</v>
      </c>
      <c r="C120" s="21">
        <v>35</v>
      </c>
      <c r="D120" s="21">
        <v>80.930000000000007</v>
      </c>
      <c r="E120" s="21"/>
      <c r="F120"/>
      <c r="G120" s="5"/>
      <c r="H120" s="5"/>
      <c r="I120" s="5"/>
      <c r="J120" s="5"/>
      <c r="K120" s="5"/>
    </row>
    <row r="121" spans="1:11" x14ac:dyDescent="0.25">
      <c r="A121" s="20">
        <v>44447</v>
      </c>
      <c r="B121" s="21" t="s">
        <v>8975</v>
      </c>
      <c r="C121" s="21">
        <v>50</v>
      </c>
      <c r="D121" s="59"/>
      <c r="E121" s="21">
        <v>109.2</v>
      </c>
      <c r="F121"/>
      <c r="G121" s="5"/>
      <c r="H121" s="5"/>
      <c r="I121" s="5"/>
      <c r="J121" s="5"/>
      <c r="K121" s="5"/>
    </row>
    <row r="122" spans="1:11" x14ac:dyDescent="0.25">
      <c r="A122" s="20">
        <v>44447</v>
      </c>
      <c r="B122" s="21" t="s">
        <v>8976</v>
      </c>
      <c r="C122" s="21">
        <v>44</v>
      </c>
      <c r="D122" s="59"/>
      <c r="E122" s="21">
        <v>108.1</v>
      </c>
      <c r="F122"/>
      <c r="G122" s="5"/>
      <c r="H122" s="5"/>
      <c r="I122" s="5"/>
      <c r="J122" s="5"/>
      <c r="K122" s="5"/>
    </row>
    <row r="123" spans="1:11" x14ac:dyDescent="0.25">
      <c r="A123" s="20">
        <v>44447</v>
      </c>
      <c r="B123" s="21" t="s">
        <v>8977</v>
      </c>
      <c r="C123" s="21">
        <v>576</v>
      </c>
      <c r="D123" s="60">
        <v>1060.75</v>
      </c>
      <c r="E123" s="21"/>
      <c r="F123"/>
      <c r="G123" s="5"/>
      <c r="H123" s="5"/>
      <c r="I123" s="5"/>
      <c r="J123" s="5"/>
      <c r="K123" s="5"/>
    </row>
    <row r="124" spans="1:11" x14ac:dyDescent="0.25">
      <c r="A124" s="20">
        <v>44447</v>
      </c>
      <c r="B124" s="21" t="s">
        <v>8978</v>
      </c>
      <c r="C124" s="21">
        <v>50</v>
      </c>
      <c r="D124" s="59"/>
      <c r="E124" s="21">
        <v>109.2</v>
      </c>
      <c r="F124"/>
      <c r="G124" s="5"/>
      <c r="H124" s="5"/>
      <c r="I124" s="5"/>
      <c r="J124" s="5"/>
      <c r="K124" s="5"/>
    </row>
    <row r="125" spans="1:11" x14ac:dyDescent="0.25">
      <c r="A125" s="20">
        <v>44447</v>
      </c>
      <c r="B125" s="21" t="s">
        <v>8979</v>
      </c>
      <c r="C125" s="21">
        <v>10</v>
      </c>
      <c r="D125" s="59"/>
      <c r="E125" s="21">
        <v>39</v>
      </c>
      <c r="F125"/>
      <c r="G125" s="5"/>
      <c r="H125" s="5"/>
      <c r="I125" s="5"/>
      <c r="J125" s="5"/>
      <c r="K125" s="5"/>
    </row>
    <row r="126" spans="1:11" x14ac:dyDescent="0.25">
      <c r="A126" s="20">
        <v>44447</v>
      </c>
      <c r="B126" s="21" t="s">
        <v>8980</v>
      </c>
      <c r="C126" s="21">
        <v>623</v>
      </c>
      <c r="D126" s="21"/>
      <c r="E126" s="60">
        <v>1107.77</v>
      </c>
      <c r="F126"/>
      <c r="G126" s="5"/>
      <c r="H126" s="5"/>
      <c r="I126" s="5"/>
      <c r="J126" s="5"/>
      <c r="K126" s="5"/>
    </row>
    <row r="127" spans="1:11" x14ac:dyDescent="0.25">
      <c r="A127" s="20">
        <v>44447</v>
      </c>
      <c r="B127" s="21" t="s">
        <v>8981</v>
      </c>
      <c r="C127" s="21">
        <v>250</v>
      </c>
      <c r="D127" s="21"/>
      <c r="E127" s="21">
        <v>602</v>
      </c>
      <c r="F127"/>
      <c r="G127" s="5"/>
      <c r="H127" s="5"/>
      <c r="I127" s="5"/>
      <c r="J127" s="5"/>
      <c r="K127" s="5"/>
    </row>
    <row r="128" spans="1:11" x14ac:dyDescent="0.25">
      <c r="A128" s="20">
        <v>44447</v>
      </c>
      <c r="B128" s="21" t="s">
        <v>8982</v>
      </c>
      <c r="C128" s="21">
        <v>23</v>
      </c>
      <c r="D128" s="59"/>
      <c r="E128" s="21">
        <v>47</v>
      </c>
      <c r="F128"/>
      <c r="G128" s="5"/>
      <c r="H128" s="5"/>
      <c r="I128" s="5"/>
      <c r="J128" s="5"/>
      <c r="K128" s="5"/>
    </row>
    <row r="129" spans="1:11" x14ac:dyDescent="0.25">
      <c r="A129" s="20">
        <v>44447</v>
      </c>
      <c r="B129" s="21" t="s">
        <v>8983</v>
      </c>
      <c r="C129" s="21">
        <v>75</v>
      </c>
      <c r="D129" s="59"/>
      <c r="E129" s="21">
        <v>132.6</v>
      </c>
      <c r="F129"/>
      <c r="G129" s="5"/>
      <c r="H129" s="5"/>
      <c r="I129" s="5"/>
      <c r="J129" s="5"/>
      <c r="K129" s="5"/>
    </row>
    <row r="130" spans="1:11" x14ac:dyDescent="0.25">
      <c r="A130" s="20">
        <v>44447</v>
      </c>
      <c r="B130" s="21" t="s">
        <v>8984</v>
      </c>
      <c r="C130" s="21">
        <v>13</v>
      </c>
      <c r="D130" s="21">
        <v>47.97</v>
      </c>
      <c r="E130" s="21"/>
      <c r="F130"/>
      <c r="G130" s="5"/>
      <c r="H130" s="5"/>
      <c r="I130" s="5"/>
      <c r="J130" s="5"/>
      <c r="K130" s="5"/>
    </row>
    <row r="131" spans="1:11" x14ac:dyDescent="0.25">
      <c r="A131" s="20">
        <v>44447</v>
      </c>
      <c r="B131" s="21" t="s">
        <v>8985</v>
      </c>
      <c r="C131" s="21">
        <v>50</v>
      </c>
      <c r="D131" s="59"/>
      <c r="E131" s="21">
        <v>73</v>
      </c>
      <c r="F131"/>
      <c r="G131" s="5"/>
      <c r="H131" s="5"/>
      <c r="I131" s="5"/>
      <c r="J131" s="5"/>
      <c r="K131" s="5"/>
    </row>
    <row r="132" spans="1:11" x14ac:dyDescent="0.25">
      <c r="A132" s="20">
        <v>44447</v>
      </c>
      <c r="B132" s="21" t="s">
        <v>8986</v>
      </c>
      <c r="C132" s="21">
        <v>940</v>
      </c>
      <c r="D132" s="60"/>
      <c r="E132" s="60">
        <v>1871.03</v>
      </c>
      <c r="F132"/>
      <c r="G132" s="5"/>
      <c r="H132" s="5"/>
      <c r="I132" s="5"/>
      <c r="J132" s="5"/>
      <c r="K132" s="5"/>
    </row>
    <row r="133" spans="1:11" x14ac:dyDescent="0.25">
      <c r="A133" s="20">
        <v>44447</v>
      </c>
      <c r="B133" s="21" t="s">
        <v>8987</v>
      </c>
      <c r="C133" s="21">
        <v>328</v>
      </c>
      <c r="D133" s="59"/>
      <c r="E133" s="21">
        <v>655.6</v>
      </c>
      <c r="F133"/>
      <c r="G133" s="5"/>
      <c r="H133" s="5"/>
      <c r="I133" s="5"/>
      <c r="J133" s="5"/>
      <c r="K133" s="5"/>
    </row>
    <row r="134" spans="1:11" x14ac:dyDescent="0.25">
      <c r="A134" s="20">
        <v>44447</v>
      </c>
      <c r="B134" s="21" t="s">
        <v>8988</v>
      </c>
      <c r="C134" s="21">
        <v>85</v>
      </c>
      <c r="D134" s="21"/>
      <c r="E134" s="21">
        <v>202.1</v>
      </c>
      <c r="F134"/>
      <c r="G134" s="5"/>
      <c r="H134" s="5"/>
      <c r="I134" s="5"/>
      <c r="J134" s="5"/>
      <c r="K134" s="5"/>
    </row>
    <row r="135" spans="1:11" x14ac:dyDescent="0.25">
      <c r="A135" s="20">
        <v>44447</v>
      </c>
      <c r="B135" s="21" t="s">
        <v>8989</v>
      </c>
      <c r="C135" s="21">
        <v>69</v>
      </c>
      <c r="D135" s="59"/>
      <c r="E135" s="21">
        <v>159.80000000000001</v>
      </c>
      <c r="F135"/>
      <c r="G135" s="5"/>
      <c r="H135" s="5"/>
      <c r="I135" s="5"/>
      <c r="J135" s="5"/>
      <c r="K135" s="5"/>
    </row>
    <row r="136" spans="1:11" x14ac:dyDescent="0.25">
      <c r="A136" s="20">
        <v>44447</v>
      </c>
      <c r="B136" s="21" t="s">
        <v>8990</v>
      </c>
      <c r="C136" s="21">
        <v>20</v>
      </c>
      <c r="D136" s="59"/>
      <c r="E136" s="21">
        <v>47</v>
      </c>
      <c r="F136"/>
      <c r="G136" s="5"/>
      <c r="H136" s="5"/>
      <c r="I136" s="5"/>
      <c r="J136" s="5"/>
      <c r="K136" s="5"/>
    </row>
    <row r="137" spans="1:11" x14ac:dyDescent="0.25">
      <c r="A137" s="20">
        <v>44447</v>
      </c>
      <c r="B137" s="21" t="s">
        <v>8991</v>
      </c>
      <c r="C137" s="21">
        <v>25</v>
      </c>
      <c r="D137" s="59"/>
      <c r="E137" s="21">
        <v>54.6</v>
      </c>
      <c r="F137"/>
      <c r="G137" s="5"/>
      <c r="H137" s="5"/>
      <c r="I137" s="5"/>
      <c r="J137" s="5"/>
      <c r="K137" s="5"/>
    </row>
    <row r="138" spans="1:11" x14ac:dyDescent="0.25">
      <c r="A138" s="20">
        <v>44447</v>
      </c>
      <c r="B138" s="21" t="s">
        <v>8992</v>
      </c>
      <c r="C138" s="21">
        <v>37</v>
      </c>
      <c r="D138" s="21">
        <v>72.319999999999993</v>
      </c>
      <c r="E138" s="21"/>
      <c r="F138"/>
      <c r="H138" s="5"/>
      <c r="I138" s="5"/>
      <c r="J138" s="5"/>
      <c r="K138" s="5"/>
    </row>
    <row r="139" spans="1:11" x14ac:dyDescent="0.25">
      <c r="A139" s="20">
        <v>44447</v>
      </c>
      <c r="B139" s="21" t="s">
        <v>8993</v>
      </c>
      <c r="C139" s="21">
        <v>200</v>
      </c>
      <c r="D139" s="59"/>
      <c r="E139" s="21">
        <v>458.64</v>
      </c>
      <c r="F139"/>
      <c r="G139" s="5"/>
      <c r="H139" s="5"/>
      <c r="I139" s="5"/>
      <c r="J139" s="5"/>
      <c r="K139" s="5"/>
    </row>
    <row r="140" spans="1:11" x14ac:dyDescent="0.25">
      <c r="A140" s="20">
        <v>44447</v>
      </c>
      <c r="B140" s="21" t="s">
        <v>8994</v>
      </c>
      <c r="C140" s="21">
        <v>115</v>
      </c>
      <c r="D140" s="59"/>
      <c r="E140" s="21">
        <v>256.61</v>
      </c>
      <c r="F140"/>
      <c r="G140" s="5"/>
      <c r="H140" s="5"/>
      <c r="I140" s="5"/>
      <c r="J140" s="5"/>
      <c r="K140" s="5"/>
    </row>
    <row r="141" spans="1:11" x14ac:dyDescent="0.25">
      <c r="A141" s="20">
        <v>44447</v>
      </c>
      <c r="B141" s="21" t="s">
        <v>8995</v>
      </c>
      <c r="C141" s="21">
        <v>60</v>
      </c>
      <c r="D141" s="21">
        <v>134.32</v>
      </c>
      <c r="E141" s="21"/>
      <c r="F141"/>
      <c r="G141" s="5"/>
      <c r="H141" s="5"/>
      <c r="I141" s="5"/>
      <c r="J141" s="5"/>
      <c r="K141" s="5"/>
    </row>
    <row r="142" spans="1:11" x14ac:dyDescent="0.25">
      <c r="A142" s="20">
        <v>44447</v>
      </c>
      <c r="B142" s="21" t="s">
        <v>8996</v>
      </c>
      <c r="C142" s="21">
        <v>155</v>
      </c>
      <c r="D142" s="59"/>
      <c r="E142" s="21">
        <v>453.6</v>
      </c>
      <c r="F142"/>
      <c r="G142" s="5"/>
      <c r="H142" s="5"/>
      <c r="I142" s="5"/>
      <c r="J142" s="5"/>
      <c r="K142" s="5"/>
    </row>
    <row r="143" spans="1:11" x14ac:dyDescent="0.25">
      <c r="A143" s="20">
        <v>44447</v>
      </c>
      <c r="B143" s="21" t="s">
        <v>8997</v>
      </c>
      <c r="C143" s="21">
        <v>66</v>
      </c>
      <c r="D143" s="21">
        <v>196.55</v>
      </c>
      <c r="E143" s="21"/>
      <c r="F143"/>
      <c r="G143" s="5"/>
      <c r="H143" s="5"/>
      <c r="I143" s="5"/>
      <c r="J143" s="5"/>
      <c r="K143" s="5"/>
    </row>
    <row r="144" spans="1:11" x14ac:dyDescent="0.25">
      <c r="A144" s="20">
        <v>44447</v>
      </c>
      <c r="B144" s="21" t="s">
        <v>8998</v>
      </c>
      <c r="C144" s="21">
        <v>179</v>
      </c>
      <c r="D144" s="59"/>
      <c r="E144" s="21">
        <v>362.7</v>
      </c>
      <c r="F144"/>
      <c r="G144" s="5"/>
      <c r="H144" s="5"/>
      <c r="I144" s="5"/>
      <c r="J144" s="5"/>
      <c r="K144" s="5"/>
    </row>
    <row r="145" spans="1:11" x14ac:dyDescent="0.25">
      <c r="A145" s="20">
        <v>44447</v>
      </c>
      <c r="B145" s="21" t="s">
        <v>8999</v>
      </c>
      <c r="C145" s="21">
        <v>23</v>
      </c>
      <c r="D145" s="59"/>
      <c r="E145" s="21">
        <v>49.9</v>
      </c>
      <c r="F145"/>
      <c r="G145" s="5"/>
      <c r="H145" s="5"/>
      <c r="I145" s="5"/>
      <c r="J145" s="5"/>
      <c r="K145" s="5"/>
    </row>
    <row r="146" spans="1:11" x14ac:dyDescent="0.25">
      <c r="A146" s="20">
        <v>44447</v>
      </c>
      <c r="B146" s="21" t="s">
        <v>9000</v>
      </c>
      <c r="C146" s="21">
        <v>65</v>
      </c>
      <c r="D146" s="59"/>
      <c r="E146" s="21">
        <v>117</v>
      </c>
      <c r="F146" s="63"/>
      <c r="G146" s="5"/>
      <c r="H146" s="5"/>
      <c r="I146" s="5"/>
      <c r="J146" s="5"/>
      <c r="K146" s="5"/>
    </row>
    <row r="147" spans="1:11" x14ac:dyDescent="0.25">
      <c r="A147" s="20">
        <v>44447</v>
      </c>
      <c r="B147" s="21" t="s">
        <v>9001</v>
      </c>
      <c r="C147" s="21">
        <v>170</v>
      </c>
      <c r="D147" s="59"/>
      <c r="E147" s="21">
        <v>361.2</v>
      </c>
      <c r="F147"/>
      <c r="G147" s="5"/>
      <c r="H147" s="5"/>
      <c r="I147" s="5"/>
      <c r="J147" s="5"/>
      <c r="K147" s="5"/>
    </row>
    <row r="148" spans="1:11" x14ac:dyDescent="0.25">
      <c r="A148" s="20">
        <v>44447</v>
      </c>
      <c r="B148" s="21" t="s">
        <v>9002</v>
      </c>
      <c r="C148" s="21">
        <v>462</v>
      </c>
      <c r="D148" s="21">
        <v>1278</v>
      </c>
      <c r="E148" s="60"/>
      <c r="F148"/>
      <c r="G148" s="5"/>
      <c r="H148" s="5"/>
      <c r="I148" s="5"/>
      <c r="J148" s="5"/>
      <c r="K148" s="5"/>
    </row>
    <row r="149" spans="1:11" x14ac:dyDescent="0.25">
      <c r="A149" s="20">
        <v>44447</v>
      </c>
      <c r="B149" s="21" t="s">
        <v>9003</v>
      </c>
      <c r="C149" s="21">
        <v>150</v>
      </c>
      <c r="D149" s="21"/>
      <c r="E149" s="21">
        <v>382.2</v>
      </c>
      <c r="F149"/>
      <c r="G149" s="5"/>
      <c r="H149" s="5"/>
      <c r="I149" s="5"/>
      <c r="J149" s="5"/>
      <c r="K149" s="5"/>
    </row>
    <row r="150" spans="1:11" x14ac:dyDescent="0.25">
      <c r="A150" s="20">
        <v>44447</v>
      </c>
      <c r="B150" s="21" t="s">
        <v>9004</v>
      </c>
      <c r="C150" s="21">
        <v>189</v>
      </c>
      <c r="D150" s="21"/>
      <c r="E150" s="21">
        <v>382.2</v>
      </c>
      <c r="F150"/>
      <c r="G150" s="5"/>
      <c r="H150" s="5"/>
      <c r="I150" s="5"/>
      <c r="J150" s="5"/>
      <c r="K150" s="5"/>
    </row>
    <row r="151" spans="1:11" x14ac:dyDescent="0.25">
      <c r="A151" s="20">
        <v>44447</v>
      </c>
      <c r="B151" s="21" t="s">
        <v>9005</v>
      </c>
      <c r="C151" s="21">
        <v>100</v>
      </c>
      <c r="D151" s="59"/>
      <c r="E151" s="21">
        <v>263.2</v>
      </c>
      <c r="F151"/>
      <c r="G151" s="5"/>
      <c r="H151" s="5"/>
      <c r="I151" s="5"/>
      <c r="J151" s="5"/>
      <c r="K151" s="5"/>
    </row>
    <row r="152" spans="1:11" x14ac:dyDescent="0.25">
      <c r="A152" s="20">
        <v>44447</v>
      </c>
      <c r="B152" s="21" t="s">
        <v>9006</v>
      </c>
      <c r="C152" s="21">
        <v>44</v>
      </c>
      <c r="D152" s="59"/>
      <c r="E152" s="21">
        <v>89.7</v>
      </c>
      <c r="F152"/>
      <c r="G152" s="5"/>
      <c r="H152" s="5"/>
      <c r="I152" s="5"/>
      <c r="J152" s="5"/>
      <c r="K152" s="5"/>
    </row>
    <row r="153" spans="1:11" x14ac:dyDescent="0.25">
      <c r="A153" s="20">
        <v>44447</v>
      </c>
      <c r="B153" s="21" t="s">
        <v>9007</v>
      </c>
      <c r="C153" s="21">
        <v>70</v>
      </c>
      <c r="D153" s="59"/>
      <c r="E153" s="21">
        <v>131.6</v>
      </c>
      <c r="F153"/>
      <c r="G153" s="5"/>
      <c r="H153" s="5"/>
      <c r="I153" s="5"/>
      <c r="J153" s="5"/>
      <c r="K153" s="5"/>
    </row>
    <row r="154" spans="1:11" x14ac:dyDescent="0.25">
      <c r="A154" s="20">
        <v>44447</v>
      </c>
      <c r="B154" s="21" t="s">
        <v>9008</v>
      </c>
      <c r="C154" s="21">
        <v>92</v>
      </c>
      <c r="D154" s="21"/>
      <c r="E154" s="21">
        <v>272.60000000000002</v>
      </c>
      <c r="F154"/>
      <c r="G154" s="5"/>
      <c r="H154" s="5"/>
      <c r="I154" s="5"/>
      <c r="J154" s="5"/>
      <c r="K154" s="5"/>
    </row>
    <row r="155" spans="1:11" x14ac:dyDescent="0.25">
      <c r="A155" s="20">
        <v>44447</v>
      </c>
      <c r="B155" s="21" t="s">
        <v>9009</v>
      </c>
      <c r="C155" s="21">
        <v>43</v>
      </c>
      <c r="D155" s="21">
        <v>121.73</v>
      </c>
      <c r="E155" s="21"/>
      <c r="F155"/>
      <c r="G155" s="5"/>
      <c r="H155" s="5"/>
      <c r="I155" s="5"/>
      <c r="J155" s="5"/>
      <c r="K155" s="5"/>
    </row>
    <row r="156" spans="1:11" x14ac:dyDescent="0.25">
      <c r="A156" s="20">
        <v>44447</v>
      </c>
      <c r="B156" s="21" t="s">
        <v>9010</v>
      </c>
      <c r="C156" s="21">
        <v>60</v>
      </c>
      <c r="D156" s="21">
        <v>161.87</v>
      </c>
      <c r="E156" s="21"/>
      <c r="F156"/>
      <c r="G156" s="5"/>
      <c r="H156" s="5"/>
      <c r="I156" s="5"/>
      <c r="J156" s="5"/>
      <c r="K156" s="5"/>
    </row>
    <row r="157" spans="1:11" x14ac:dyDescent="0.25">
      <c r="A157" s="20">
        <v>44447</v>
      </c>
      <c r="B157" s="21" t="s">
        <v>9011</v>
      </c>
      <c r="C157" s="21">
        <v>144</v>
      </c>
      <c r="D157" s="21">
        <v>341.08</v>
      </c>
      <c r="E157" s="21"/>
      <c r="F157"/>
      <c r="G157" s="5"/>
      <c r="H157" s="5"/>
      <c r="I157" s="5"/>
      <c r="J157" s="5"/>
      <c r="K157" s="5"/>
    </row>
    <row r="158" spans="1:11" x14ac:dyDescent="0.25">
      <c r="A158" s="20">
        <v>44447</v>
      </c>
      <c r="B158" s="21" t="s">
        <v>9012</v>
      </c>
      <c r="C158" s="21">
        <v>40</v>
      </c>
      <c r="D158" s="21">
        <v>115.62</v>
      </c>
      <c r="E158" s="21"/>
      <c r="F158"/>
      <c r="G158" s="5"/>
      <c r="H158" s="5"/>
      <c r="I158" s="5"/>
      <c r="J158" s="5"/>
      <c r="K158" s="5"/>
    </row>
    <row r="159" spans="1:11" x14ac:dyDescent="0.25">
      <c r="A159" s="20">
        <v>44448</v>
      </c>
      <c r="B159" s="21" t="s">
        <v>9013</v>
      </c>
      <c r="C159" s="21">
        <v>354</v>
      </c>
      <c r="D159" s="21">
        <v>868.26</v>
      </c>
      <c r="E159" s="21"/>
      <c r="F159"/>
      <c r="G159" s="5"/>
      <c r="H159" s="5"/>
      <c r="I159" s="5"/>
      <c r="J159" s="5"/>
      <c r="K159" s="5"/>
    </row>
    <row r="160" spans="1:11" x14ac:dyDescent="0.25">
      <c r="A160" s="20">
        <v>44448</v>
      </c>
      <c r="B160" s="21" t="s">
        <v>9015</v>
      </c>
      <c r="C160" s="21">
        <v>146</v>
      </c>
      <c r="D160" s="59"/>
      <c r="E160" s="21">
        <v>336</v>
      </c>
      <c r="F160"/>
      <c r="G160" s="5"/>
      <c r="H160" s="5"/>
      <c r="I160" s="5"/>
      <c r="J160" s="5"/>
      <c r="K160" s="5"/>
    </row>
    <row r="161" spans="1:11" x14ac:dyDescent="0.25">
      <c r="A161" s="20">
        <v>44448</v>
      </c>
      <c r="B161" s="21" t="s">
        <v>9016</v>
      </c>
      <c r="C161" s="21">
        <v>110</v>
      </c>
      <c r="D161" s="59"/>
      <c r="E161" s="21">
        <v>267.05</v>
      </c>
      <c r="F161"/>
      <c r="G161" s="5"/>
      <c r="H161" s="5"/>
      <c r="I161" s="5"/>
      <c r="J161" s="5"/>
      <c r="K161" s="5"/>
    </row>
    <row r="162" spans="1:11" x14ac:dyDescent="0.25">
      <c r="A162" s="20">
        <v>44448</v>
      </c>
      <c r="B162" s="21" t="s">
        <v>9017</v>
      </c>
      <c r="C162" s="21">
        <v>215</v>
      </c>
      <c r="D162" s="59"/>
      <c r="E162" s="21">
        <v>448.5</v>
      </c>
      <c r="F162"/>
      <c r="G162" s="5"/>
      <c r="H162" s="5"/>
      <c r="I162" s="5"/>
      <c r="J162" s="5"/>
      <c r="K162" s="5"/>
    </row>
    <row r="163" spans="1:11" x14ac:dyDescent="0.25">
      <c r="A163" s="20">
        <v>44448</v>
      </c>
      <c r="B163" s="21" t="s">
        <v>9018</v>
      </c>
      <c r="C163" s="21">
        <v>27</v>
      </c>
      <c r="D163" s="59"/>
      <c r="E163" s="21">
        <v>61.1</v>
      </c>
      <c r="F163"/>
      <c r="G163" s="5"/>
      <c r="H163" s="5"/>
      <c r="I163" s="5"/>
      <c r="J163" s="5"/>
      <c r="K163" s="5"/>
    </row>
    <row r="164" spans="1:11" x14ac:dyDescent="0.25">
      <c r="A164" s="20">
        <v>44448</v>
      </c>
      <c r="B164" s="21" t="s">
        <v>9020</v>
      </c>
      <c r="C164" s="21">
        <v>140</v>
      </c>
      <c r="D164" s="59"/>
      <c r="E164" s="21">
        <v>382.2</v>
      </c>
      <c r="F164"/>
      <c r="G164" s="5"/>
      <c r="H164" s="5"/>
      <c r="I164" s="5"/>
      <c r="J164" s="5"/>
      <c r="K164" s="5"/>
    </row>
    <row r="165" spans="1:11" x14ac:dyDescent="0.25">
      <c r="A165" s="20">
        <v>44448</v>
      </c>
      <c r="B165" s="21" t="s">
        <v>9021</v>
      </c>
      <c r="C165" s="21">
        <v>45</v>
      </c>
      <c r="D165" s="59"/>
      <c r="E165" s="21">
        <v>98.7</v>
      </c>
      <c r="F165"/>
      <c r="G165" s="5"/>
      <c r="H165" s="5"/>
      <c r="I165" s="5"/>
      <c r="J165" s="5"/>
      <c r="K165" s="5"/>
    </row>
    <row r="166" spans="1:11" x14ac:dyDescent="0.25">
      <c r="A166" s="20">
        <v>44448</v>
      </c>
      <c r="B166" s="21" t="s">
        <v>9022</v>
      </c>
      <c r="C166" s="21">
        <v>44</v>
      </c>
      <c r="D166" s="59"/>
      <c r="E166" s="21">
        <v>89.7</v>
      </c>
      <c r="F166"/>
      <c r="G166" s="5"/>
      <c r="H166" s="5"/>
      <c r="I166" s="5"/>
      <c r="J166" s="5"/>
      <c r="K166" s="5"/>
    </row>
    <row r="167" spans="1:11" x14ac:dyDescent="0.25">
      <c r="A167" s="20">
        <v>44448</v>
      </c>
      <c r="B167" s="21" t="s">
        <v>9023</v>
      </c>
      <c r="C167" s="21">
        <v>215</v>
      </c>
      <c r="D167" s="21">
        <v>477.98</v>
      </c>
      <c r="E167" s="21"/>
      <c r="F167"/>
      <c r="G167" s="5"/>
      <c r="H167" s="5"/>
      <c r="I167" s="5"/>
      <c r="J167" s="5"/>
      <c r="K167" s="5"/>
    </row>
    <row r="168" spans="1:11" x14ac:dyDescent="0.25">
      <c r="A168" s="20">
        <v>44448</v>
      </c>
      <c r="B168" s="21" t="s">
        <v>9024</v>
      </c>
      <c r="C168" s="21">
        <v>257</v>
      </c>
      <c r="D168" s="59"/>
      <c r="E168" s="21">
        <v>510.9</v>
      </c>
      <c r="F168"/>
      <c r="G168" s="5"/>
      <c r="H168" s="5"/>
      <c r="I168" s="5"/>
      <c r="J168" s="5"/>
      <c r="K168" s="5"/>
    </row>
    <row r="169" spans="1:11" x14ac:dyDescent="0.25">
      <c r="A169" s="20">
        <v>44448</v>
      </c>
      <c r="B169" s="21" t="s">
        <v>9025</v>
      </c>
      <c r="C169" s="21">
        <v>10</v>
      </c>
      <c r="D169" s="59"/>
      <c r="E169" s="21">
        <v>23.5</v>
      </c>
      <c r="F169"/>
      <c r="G169" s="5"/>
      <c r="H169" s="5"/>
      <c r="I169" s="5"/>
      <c r="J169" s="5"/>
      <c r="K169" s="5"/>
    </row>
    <row r="170" spans="1:11" x14ac:dyDescent="0.25">
      <c r="A170" s="20">
        <v>44448</v>
      </c>
      <c r="B170" s="21" t="s">
        <v>9026</v>
      </c>
      <c r="C170" s="21">
        <v>270</v>
      </c>
      <c r="D170" s="59"/>
      <c r="E170" s="21">
        <v>510.9</v>
      </c>
      <c r="F170"/>
      <c r="G170" s="5"/>
      <c r="H170" s="5"/>
      <c r="I170" s="5"/>
      <c r="J170" s="5"/>
      <c r="K170" s="5"/>
    </row>
    <row r="171" spans="1:11" x14ac:dyDescent="0.25">
      <c r="A171" s="20">
        <v>44448</v>
      </c>
      <c r="B171" s="21" t="s">
        <v>9027</v>
      </c>
      <c r="C171" s="21">
        <v>68</v>
      </c>
      <c r="D171" s="59"/>
      <c r="E171" s="21">
        <v>175.5</v>
      </c>
      <c r="F171"/>
      <c r="G171" s="5"/>
      <c r="H171" s="5"/>
      <c r="I171" s="5"/>
      <c r="J171" s="5"/>
      <c r="K171" s="5"/>
    </row>
    <row r="172" spans="1:11" x14ac:dyDescent="0.25">
      <c r="A172" s="20">
        <v>44448</v>
      </c>
      <c r="B172" s="21" t="s">
        <v>9028</v>
      </c>
      <c r="C172" s="21">
        <v>80</v>
      </c>
      <c r="D172" s="59"/>
      <c r="E172" s="21">
        <v>218.4</v>
      </c>
      <c r="F172"/>
      <c r="G172" s="193"/>
      <c r="H172" s="5"/>
      <c r="I172" s="5"/>
      <c r="J172" s="5"/>
      <c r="K172" s="5"/>
    </row>
    <row r="173" spans="1:11" x14ac:dyDescent="0.25">
      <c r="A173" s="20">
        <v>44448</v>
      </c>
      <c r="B173" s="21" t="s">
        <v>9029</v>
      </c>
      <c r="C173" s="21">
        <v>247</v>
      </c>
      <c r="D173" s="59"/>
      <c r="E173" s="21">
        <v>592.20000000000005</v>
      </c>
      <c r="F173"/>
      <c r="G173" s="5"/>
      <c r="H173" s="5"/>
      <c r="I173" s="5"/>
      <c r="J173" s="5"/>
      <c r="K173" s="5"/>
    </row>
    <row r="174" spans="1:11" x14ac:dyDescent="0.25">
      <c r="A174" s="20">
        <v>44448</v>
      </c>
      <c r="B174" s="21" t="s">
        <v>9030</v>
      </c>
      <c r="C174" s="21">
        <v>35</v>
      </c>
      <c r="D174" s="21">
        <v>57.81</v>
      </c>
      <c r="E174" s="21"/>
      <c r="F174"/>
      <c r="G174" s="5"/>
      <c r="H174" s="5"/>
      <c r="I174" s="5"/>
      <c r="J174" s="5"/>
    </row>
    <row r="175" spans="1:11" x14ac:dyDescent="0.25">
      <c r="A175" s="20">
        <v>44448</v>
      </c>
      <c r="B175" s="21" t="s">
        <v>9031</v>
      </c>
      <c r="C175" s="21">
        <v>22</v>
      </c>
      <c r="D175" s="59"/>
      <c r="E175" s="21">
        <v>47</v>
      </c>
      <c r="F175"/>
      <c r="G175" s="5"/>
      <c r="H175" s="5"/>
      <c r="I175" s="5"/>
      <c r="J175" s="5"/>
      <c r="K175" s="5"/>
    </row>
    <row r="176" spans="1:11" x14ac:dyDescent="0.25">
      <c r="A176" s="20">
        <v>44448</v>
      </c>
      <c r="B176" s="21" t="s">
        <v>9032</v>
      </c>
      <c r="C176" s="21">
        <v>63</v>
      </c>
      <c r="D176" s="21">
        <v>227.92</v>
      </c>
      <c r="E176" s="21"/>
      <c r="F176"/>
      <c r="G176" s="5"/>
      <c r="H176" s="5"/>
      <c r="I176" s="5"/>
      <c r="J176" s="5"/>
      <c r="K176" s="5"/>
    </row>
    <row r="177" spans="1:11" x14ac:dyDescent="0.25">
      <c r="A177" s="20">
        <v>44448</v>
      </c>
      <c r="B177" s="21" t="s">
        <v>9033</v>
      </c>
      <c r="C177" s="21">
        <v>50</v>
      </c>
      <c r="D177" s="59"/>
      <c r="E177" s="21">
        <v>131.6</v>
      </c>
      <c r="F177"/>
      <c r="G177" s="5"/>
      <c r="H177" s="5"/>
      <c r="I177" s="5"/>
      <c r="J177" s="5"/>
      <c r="K177" s="5"/>
    </row>
    <row r="178" spans="1:11" x14ac:dyDescent="0.25">
      <c r="A178" s="20">
        <v>44448</v>
      </c>
      <c r="B178" s="21" t="s">
        <v>9034</v>
      </c>
      <c r="C178" s="21">
        <v>37</v>
      </c>
      <c r="D178" s="59"/>
      <c r="E178" s="21">
        <v>74.099999999999994</v>
      </c>
      <c r="F178"/>
      <c r="G178" s="5"/>
      <c r="H178" s="5"/>
      <c r="I178" s="5"/>
      <c r="J178" s="5"/>
      <c r="K178" s="5"/>
    </row>
    <row r="179" spans="1:11" x14ac:dyDescent="0.25">
      <c r="A179" s="20">
        <v>44448</v>
      </c>
      <c r="B179" s="21" t="s">
        <v>9035</v>
      </c>
      <c r="C179" s="21">
        <v>48</v>
      </c>
      <c r="D179" s="59"/>
      <c r="E179" s="21">
        <v>117.5</v>
      </c>
      <c r="F179"/>
      <c r="G179" s="5"/>
      <c r="H179" s="5"/>
      <c r="I179" s="5"/>
      <c r="J179" s="5"/>
      <c r="K179" s="5"/>
    </row>
    <row r="180" spans="1:11" x14ac:dyDescent="0.25">
      <c r="A180" s="20">
        <v>44448</v>
      </c>
      <c r="B180" s="21" t="s">
        <v>9036</v>
      </c>
      <c r="C180" s="21">
        <v>122</v>
      </c>
      <c r="D180" s="59"/>
      <c r="E180" s="21">
        <v>234</v>
      </c>
      <c r="F180"/>
      <c r="G180" s="5"/>
      <c r="H180" s="5"/>
      <c r="I180" s="5"/>
      <c r="J180" s="5"/>
      <c r="K180" s="5"/>
    </row>
    <row r="181" spans="1:11" x14ac:dyDescent="0.25">
      <c r="A181" s="20">
        <v>44448</v>
      </c>
      <c r="B181" s="21" t="s">
        <v>9037</v>
      </c>
      <c r="C181" s="21">
        <v>290</v>
      </c>
      <c r="D181" s="59"/>
      <c r="E181" s="21">
        <v>643.1</v>
      </c>
      <c r="F181"/>
      <c r="G181" s="5"/>
      <c r="H181" s="5"/>
      <c r="I181" s="5"/>
      <c r="J181" s="5"/>
      <c r="K181" s="5"/>
    </row>
    <row r="182" spans="1:11" x14ac:dyDescent="0.25">
      <c r="A182" s="20">
        <v>44448</v>
      </c>
      <c r="B182" s="21" t="s">
        <v>9038</v>
      </c>
      <c r="C182" s="21">
        <v>726</v>
      </c>
      <c r="D182" s="59"/>
      <c r="E182" s="60">
        <v>1441.25</v>
      </c>
      <c r="F182"/>
      <c r="G182" s="5"/>
      <c r="H182" s="5"/>
      <c r="I182" s="5"/>
      <c r="J182" s="5"/>
      <c r="K182" s="5"/>
    </row>
    <row r="183" spans="1:11" x14ac:dyDescent="0.25">
      <c r="A183" s="20">
        <v>44448</v>
      </c>
      <c r="B183" s="21" t="s">
        <v>9039</v>
      </c>
      <c r="C183" s="21">
        <v>261</v>
      </c>
      <c r="D183" s="59"/>
      <c r="E183" s="21">
        <v>671.4</v>
      </c>
      <c r="F183"/>
      <c r="G183" s="5"/>
      <c r="H183" s="5"/>
      <c r="I183" s="5"/>
      <c r="J183" s="5"/>
      <c r="K183" s="5"/>
    </row>
    <row r="184" spans="1:11" x14ac:dyDescent="0.25">
      <c r="A184" s="20">
        <v>44448</v>
      </c>
      <c r="B184" s="21" t="s">
        <v>9040</v>
      </c>
      <c r="C184" s="21">
        <v>348</v>
      </c>
      <c r="D184" s="21">
        <v>857.56</v>
      </c>
      <c r="E184" s="21"/>
      <c r="F184"/>
      <c r="G184" s="5"/>
      <c r="H184" s="5"/>
      <c r="I184" s="5"/>
      <c r="J184" s="5"/>
      <c r="K184" s="5"/>
    </row>
    <row r="185" spans="1:11" x14ac:dyDescent="0.25">
      <c r="A185" s="20">
        <v>44448</v>
      </c>
      <c r="B185" s="21" t="s">
        <v>9041</v>
      </c>
      <c r="C185" s="21">
        <v>48</v>
      </c>
      <c r="D185" s="59"/>
      <c r="E185" s="21">
        <v>93.6</v>
      </c>
      <c r="F185"/>
      <c r="G185" s="5"/>
      <c r="H185" s="5"/>
      <c r="I185" s="5"/>
      <c r="J185" s="5"/>
      <c r="K185" s="5"/>
    </row>
    <row r="186" spans="1:11" x14ac:dyDescent="0.25">
      <c r="A186" s="20">
        <v>44448</v>
      </c>
      <c r="B186" s="21" t="s">
        <v>9042</v>
      </c>
      <c r="C186" s="21">
        <v>50</v>
      </c>
      <c r="D186" s="59"/>
      <c r="E186" s="21">
        <v>109.2</v>
      </c>
      <c r="F186"/>
      <c r="G186" s="5"/>
      <c r="H186" s="5"/>
      <c r="I186" s="5"/>
      <c r="J186" s="5"/>
      <c r="K186" s="5"/>
    </row>
    <row r="187" spans="1:11" x14ac:dyDescent="0.25">
      <c r="A187" s="20">
        <v>44448</v>
      </c>
      <c r="B187" s="21" t="s">
        <v>9043</v>
      </c>
      <c r="C187" s="21">
        <v>370</v>
      </c>
      <c r="D187" s="59"/>
      <c r="E187" s="60">
        <v>3210.32</v>
      </c>
      <c r="F187"/>
      <c r="G187" s="5"/>
      <c r="H187" s="5"/>
      <c r="I187" s="5"/>
      <c r="J187" s="5"/>
      <c r="K187" s="5"/>
    </row>
    <row r="188" spans="1:11" x14ac:dyDescent="0.25">
      <c r="A188" s="20">
        <v>44448</v>
      </c>
      <c r="B188" s="21" t="s">
        <v>9044</v>
      </c>
      <c r="C188" s="21">
        <v>1245</v>
      </c>
      <c r="D188" s="59"/>
      <c r="E188" s="60">
        <v>2046.33</v>
      </c>
      <c r="F188"/>
      <c r="G188" s="5"/>
      <c r="H188" s="5"/>
      <c r="I188" s="5"/>
      <c r="J188" s="5"/>
      <c r="K188" s="5"/>
    </row>
    <row r="189" spans="1:11" x14ac:dyDescent="0.25">
      <c r="A189" s="20">
        <v>44448</v>
      </c>
      <c r="B189" s="21" t="s">
        <v>9045</v>
      </c>
      <c r="C189" s="21">
        <v>20</v>
      </c>
      <c r="D189" s="21">
        <v>57.81</v>
      </c>
      <c r="E189" s="21"/>
      <c r="F189"/>
      <c r="G189" s="5"/>
      <c r="H189" s="5"/>
      <c r="I189" s="5"/>
      <c r="J189" s="5"/>
      <c r="K189" s="5"/>
    </row>
    <row r="190" spans="1:11" x14ac:dyDescent="0.25">
      <c r="A190" s="20">
        <v>44448</v>
      </c>
      <c r="B190" s="21" t="s">
        <v>9046</v>
      </c>
      <c r="C190" s="21">
        <v>67</v>
      </c>
      <c r="D190" s="59"/>
      <c r="E190" s="21">
        <v>141</v>
      </c>
      <c r="F190"/>
      <c r="G190" s="5"/>
      <c r="H190" s="5"/>
      <c r="I190" s="5"/>
      <c r="J190" s="5"/>
      <c r="K190" s="5"/>
    </row>
    <row r="191" spans="1:11" x14ac:dyDescent="0.25">
      <c r="A191" s="20">
        <v>44448</v>
      </c>
      <c r="B191" s="21" t="s">
        <v>9047</v>
      </c>
      <c r="C191" s="21">
        <v>58</v>
      </c>
      <c r="D191" s="21">
        <v>428.78</v>
      </c>
      <c r="E191" s="21"/>
      <c r="F191"/>
      <c r="G191" s="5"/>
      <c r="H191" s="5"/>
      <c r="I191" s="5"/>
      <c r="J191" s="5"/>
      <c r="K191" s="5"/>
    </row>
    <row r="192" spans="1:11" x14ac:dyDescent="0.25">
      <c r="A192" s="127">
        <v>44449</v>
      </c>
      <c r="B192" s="61" t="s">
        <v>9048</v>
      </c>
      <c r="C192" s="21">
        <v>72</v>
      </c>
      <c r="D192" s="21">
        <v>143.91</v>
      </c>
      <c r="E192" s="21"/>
      <c r="F192"/>
      <c r="G192" s="166"/>
      <c r="H192" s="5"/>
      <c r="I192" s="5"/>
      <c r="J192" s="5"/>
      <c r="K192" s="5"/>
    </row>
    <row r="193" spans="1:11" x14ac:dyDescent="0.25">
      <c r="A193" s="127">
        <v>44449</v>
      </c>
      <c r="B193" s="61" t="s">
        <v>9049</v>
      </c>
      <c r="C193" s="21">
        <v>76</v>
      </c>
      <c r="D193" s="59"/>
      <c r="E193" s="21">
        <v>204.4</v>
      </c>
      <c r="F193"/>
      <c r="G193" s="194"/>
      <c r="H193" s="5"/>
      <c r="I193" s="5"/>
      <c r="J193" s="5"/>
      <c r="K193" s="5"/>
    </row>
    <row r="194" spans="1:11" x14ac:dyDescent="0.25">
      <c r="A194" s="127">
        <v>44449</v>
      </c>
      <c r="B194" s="61" t="s">
        <v>9050</v>
      </c>
      <c r="C194" s="21">
        <v>19</v>
      </c>
      <c r="D194" s="59"/>
      <c r="E194" s="21">
        <v>53</v>
      </c>
      <c r="F194"/>
      <c r="G194" s="5"/>
      <c r="H194" s="5"/>
      <c r="I194" s="5"/>
      <c r="J194" s="5"/>
      <c r="K194" s="5"/>
    </row>
    <row r="195" spans="1:11" x14ac:dyDescent="0.25">
      <c r="A195" s="127">
        <v>44449</v>
      </c>
      <c r="B195" s="61" t="s">
        <v>9051</v>
      </c>
      <c r="C195" s="21">
        <v>680</v>
      </c>
      <c r="D195" s="59"/>
      <c r="E195" s="60">
        <v>1902.1</v>
      </c>
      <c r="F195" s="63"/>
      <c r="G195" s="5"/>
      <c r="H195" s="5"/>
      <c r="I195" s="5"/>
      <c r="J195" s="5"/>
      <c r="K195" s="5"/>
    </row>
    <row r="196" spans="1:11" x14ac:dyDescent="0.25">
      <c r="A196" s="127">
        <v>44449</v>
      </c>
      <c r="B196" s="61" t="s">
        <v>9052</v>
      </c>
      <c r="C196" s="21">
        <v>117</v>
      </c>
      <c r="D196" s="59"/>
      <c r="E196" s="21">
        <v>241</v>
      </c>
      <c r="F196"/>
      <c r="G196" s="5"/>
      <c r="H196" s="5"/>
      <c r="I196" s="5"/>
      <c r="J196" s="5"/>
      <c r="K196" s="5"/>
    </row>
    <row r="197" spans="1:11" x14ac:dyDescent="0.25">
      <c r="A197" s="127">
        <v>44449</v>
      </c>
      <c r="B197" s="61" t="s">
        <v>9053</v>
      </c>
      <c r="C197" s="21">
        <v>106</v>
      </c>
      <c r="D197" s="21">
        <v>300.61</v>
      </c>
      <c r="E197" s="21"/>
      <c r="F197"/>
      <c r="G197" s="5"/>
      <c r="H197" s="5"/>
      <c r="I197" s="5"/>
      <c r="J197" s="5"/>
      <c r="K197" s="5"/>
    </row>
    <row r="198" spans="1:11" x14ac:dyDescent="0.25">
      <c r="A198" s="127">
        <v>44449</v>
      </c>
      <c r="B198" s="61" t="s">
        <v>9054</v>
      </c>
      <c r="C198" s="21">
        <v>75</v>
      </c>
      <c r="D198" s="21">
        <v>201.47</v>
      </c>
      <c r="E198" s="21"/>
      <c r="F198"/>
      <c r="G198" s="5"/>
      <c r="H198" s="5"/>
      <c r="I198" s="5"/>
      <c r="J198" s="5"/>
      <c r="K198" s="5"/>
    </row>
    <row r="199" spans="1:11" x14ac:dyDescent="0.25">
      <c r="A199" s="127">
        <v>44449</v>
      </c>
      <c r="B199" s="61" t="s">
        <v>9055</v>
      </c>
      <c r="C199" s="21">
        <v>420</v>
      </c>
      <c r="D199" s="59"/>
      <c r="E199" s="21">
        <v>924.3</v>
      </c>
      <c r="F199"/>
    </row>
    <row r="200" spans="1:11" x14ac:dyDescent="0.25">
      <c r="A200" s="127">
        <v>44449</v>
      </c>
      <c r="B200" s="61" t="s">
        <v>9056</v>
      </c>
      <c r="C200" s="21">
        <v>75</v>
      </c>
      <c r="D200" s="21"/>
      <c r="E200" s="21">
        <v>228.9</v>
      </c>
      <c r="F200"/>
    </row>
    <row r="201" spans="1:11" x14ac:dyDescent="0.25">
      <c r="A201" s="127">
        <v>44449</v>
      </c>
      <c r="B201" s="61" t="s">
        <v>9057</v>
      </c>
      <c r="C201" s="21">
        <v>31</v>
      </c>
      <c r="D201" s="21">
        <v>92.5</v>
      </c>
      <c r="E201" s="21"/>
      <c r="F201"/>
      <c r="G201" s="5"/>
      <c r="H201" s="5"/>
      <c r="I201" s="5"/>
      <c r="J201" s="5"/>
      <c r="K201" s="5"/>
    </row>
    <row r="202" spans="1:11" x14ac:dyDescent="0.25">
      <c r="A202" s="127">
        <v>44449</v>
      </c>
      <c r="B202" s="61" t="s">
        <v>9058</v>
      </c>
      <c r="C202" s="21">
        <v>800</v>
      </c>
      <c r="D202" s="59"/>
      <c r="E202" s="60">
        <v>1544.99</v>
      </c>
      <c r="F202"/>
      <c r="G202" s="5"/>
      <c r="H202" s="5"/>
      <c r="I202" s="5"/>
      <c r="J202" s="5"/>
      <c r="K202" s="5"/>
    </row>
    <row r="203" spans="1:11" x14ac:dyDescent="0.25">
      <c r="A203" s="127">
        <v>44449</v>
      </c>
      <c r="B203" s="61" t="s">
        <v>9059</v>
      </c>
      <c r="C203" s="21">
        <v>33</v>
      </c>
      <c r="D203" s="21">
        <v>81.55</v>
      </c>
      <c r="E203" s="21"/>
      <c r="F203"/>
      <c r="G203" s="5"/>
      <c r="H203" s="5"/>
      <c r="I203" s="5"/>
      <c r="J203" s="5"/>
      <c r="K203" s="5"/>
    </row>
    <row r="204" spans="1:11" x14ac:dyDescent="0.25">
      <c r="A204" s="127">
        <v>44449</v>
      </c>
      <c r="B204" s="61" t="s">
        <v>9060</v>
      </c>
      <c r="C204" s="21">
        <v>37</v>
      </c>
      <c r="D204" s="21">
        <v>67.16</v>
      </c>
      <c r="E204" s="21"/>
      <c r="F204"/>
      <c r="G204" s="5"/>
      <c r="H204" s="5"/>
      <c r="I204" s="5"/>
      <c r="J204" s="5"/>
      <c r="K204" s="5"/>
    </row>
    <row r="205" spans="1:11" x14ac:dyDescent="0.25">
      <c r="A205" s="127">
        <v>44449</v>
      </c>
      <c r="B205" s="61" t="s">
        <v>9061</v>
      </c>
      <c r="C205" s="21">
        <v>560</v>
      </c>
      <c r="D205" s="59"/>
      <c r="E205" s="60">
        <v>1197.6600000000001</v>
      </c>
      <c r="F205"/>
      <c r="G205" s="5"/>
      <c r="H205" s="5"/>
      <c r="I205" s="5"/>
      <c r="J205" s="5"/>
      <c r="K205" s="5"/>
    </row>
    <row r="206" spans="1:11" x14ac:dyDescent="0.25">
      <c r="A206" s="127">
        <v>44449</v>
      </c>
      <c r="B206" s="61" t="s">
        <v>9062</v>
      </c>
      <c r="C206" s="21">
        <v>100</v>
      </c>
      <c r="D206" s="59"/>
      <c r="E206" s="21">
        <v>204.4</v>
      </c>
      <c r="F206"/>
      <c r="G206" s="5"/>
      <c r="H206" s="5"/>
      <c r="I206" s="5"/>
      <c r="J206" s="5"/>
      <c r="K206" s="5"/>
    </row>
    <row r="207" spans="1:11" x14ac:dyDescent="0.25">
      <c r="A207" s="127">
        <v>44449</v>
      </c>
      <c r="B207" s="61" t="s">
        <v>9063</v>
      </c>
      <c r="C207" s="21">
        <v>90</v>
      </c>
      <c r="D207" s="59"/>
      <c r="E207" s="21">
        <v>131.6</v>
      </c>
      <c r="F207"/>
      <c r="G207" s="5"/>
      <c r="H207" s="5"/>
      <c r="I207" s="5"/>
      <c r="J207" s="5"/>
      <c r="K207" s="5"/>
    </row>
    <row r="208" spans="1:11" x14ac:dyDescent="0.25">
      <c r="A208" s="127">
        <v>44450</v>
      </c>
      <c r="B208" s="61" t="s">
        <v>9064</v>
      </c>
      <c r="C208" s="21">
        <v>35</v>
      </c>
      <c r="D208" s="21">
        <v>91.27</v>
      </c>
      <c r="E208" s="21"/>
      <c r="F208"/>
      <c r="G208" s="5"/>
      <c r="H208" s="5"/>
      <c r="I208" s="5"/>
      <c r="J208" s="5"/>
      <c r="K208" s="5"/>
    </row>
    <row r="209" spans="1:11" x14ac:dyDescent="0.25">
      <c r="A209" s="127">
        <v>44452</v>
      </c>
      <c r="B209" s="61" t="s">
        <v>9065</v>
      </c>
      <c r="C209" s="21">
        <v>463</v>
      </c>
      <c r="D209" s="60">
        <v>1040.95</v>
      </c>
      <c r="E209" s="21"/>
      <c r="F209"/>
      <c r="G209" s="5"/>
      <c r="H209" s="5"/>
      <c r="I209" s="5"/>
      <c r="J209" s="5"/>
      <c r="K209" s="5"/>
    </row>
    <row r="210" spans="1:11" x14ac:dyDescent="0.25">
      <c r="A210" s="127">
        <v>44452</v>
      </c>
      <c r="B210" s="133" t="s">
        <v>9066</v>
      </c>
      <c r="C210" s="67">
        <v>18</v>
      </c>
      <c r="D210" s="67">
        <v>57.81</v>
      </c>
      <c r="E210" s="67"/>
      <c r="F210"/>
      <c r="G210" s="5"/>
      <c r="H210" s="5"/>
      <c r="I210" s="5"/>
      <c r="J210" s="5"/>
      <c r="K210" s="5"/>
    </row>
    <row r="211" spans="1:11" x14ac:dyDescent="0.25">
      <c r="A211" s="131">
        <v>44452</v>
      </c>
      <c r="B211" s="21" t="s">
        <v>9067</v>
      </c>
      <c r="C211" s="21">
        <v>500</v>
      </c>
      <c r="D211" s="21"/>
      <c r="E211" s="21">
        <v>1365</v>
      </c>
      <c r="F211" s="63"/>
      <c r="G211" s="5"/>
      <c r="H211" s="5"/>
      <c r="I211" s="5"/>
      <c r="J211" s="5"/>
      <c r="K211" s="5"/>
    </row>
    <row r="212" spans="1:11" x14ac:dyDescent="0.25">
      <c r="A212" s="131">
        <v>44452</v>
      </c>
      <c r="B212" s="21" t="s">
        <v>9068</v>
      </c>
      <c r="C212" s="21">
        <v>83</v>
      </c>
      <c r="D212" s="21"/>
      <c r="E212" s="21">
        <v>136.5</v>
      </c>
      <c r="F212"/>
      <c r="G212" s="5"/>
      <c r="H212" s="5"/>
      <c r="I212" s="5"/>
      <c r="J212" s="5"/>
      <c r="K212" s="5"/>
    </row>
    <row r="213" spans="1:11" x14ac:dyDescent="0.25">
      <c r="A213" s="131">
        <v>44452</v>
      </c>
      <c r="B213" s="21" t="s">
        <v>9069</v>
      </c>
      <c r="C213" s="21">
        <v>725</v>
      </c>
      <c r="D213" s="60"/>
      <c r="E213" s="60">
        <v>1985.28</v>
      </c>
      <c r="F213"/>
      <c r="G213" s="5"/>
      <c r="H213" s="5"/>
      <c r="I213" s="5"/>
      <c r="J213" s="5"/>
      <c r="K213" s="5"/>
    </row>
    <row r="214" spans="1:11" x14ac:dyDescent="0.25">
      <c r="A214" s="131">
        <v>44452</v>
      </c>
      <c r="B214" s="21" t="s">
        <v>9070</v>
      </c>
      <c r="C214" s="21">
        <v>31</v>
      </c>
      <c r="D214" s="213">
        <v>55.52</v>
      </c>
      <c r="E214" s="21"/>
      <c r="F214"/>
      <c r="G214" s="5"/>
      <c r="H214" s="5"/>
      <c r="I214" s="5"/>
      <c r="J214" s="5"/>
      <c r="K214" s="5"/>
    </row>
    <row r="215" spans="1:11" x14ac:dyDescent="0.25">
      <c r="A215" s="131">
        <v>44452</v>
      </c>
      <c r="B215" s="21" t="s">
        <v>9071</v>
      </c>
      <c r="C215" s="21">
        <v>6</v>
      </c>
      <c r="D215" s="21"/>
      <c r="E215" s="21">
        <v>47</v>
      </c>
      <c r="F215"/>
      <c r="G215" s="5"/>
      <c r="H215" s="5"/>
      <c r="I215" s="5"/>
      <c r="J215" s="5"/>
      <c r="K215" s="5"/>
    </row>
    <row r="216" spans="1:11" x14ac:dyDescent="0.25">
      <c r="A216" s="131">
        <v>44452</v>
      </c>
      <c r="B216" s="21" t="s">
        <v>9072</v>
      </c>
      <c r="C216" s="21">
        <v>12</v>
      </c>
      <c r="D216" s="21"/>
      <c r="E216" s="21">
        <v>43.71</v>
      </c>
      <c r="F216"/>
      <c r="G216" s="5"/>
      <c r="H216" s="5"/>
      <c r="I216" s="5"/>
      <c r="J216" s="5"/>
      <c r="K216" s="5"/>
    </row>
    <row r="217" spans="1:11" x14ac:dyDescent="0.25">
      <c r="A217" s="131">
        <v>44452</v>
      </c>
      <c r="B217" s="21" t="s">
        <v>9073</v>
      </c>
      <c r="C217" s="21">
        <v>234</v>
      </c>
      <c r="D217" s="59"/>
      <c r="E217" s="21">
        <v>456.3</v>
      </c>
      <c r="F217"/>
      <c r="G217" s="5"/>
      <c r="H217" s="5"/>
      <c r="I217" s="5"/>
      <c r="J217" s="5"/>
      <c r="K217" s="5"/>
    </row>
    <row r="218" spans="1:11" x14ac:dyDescent="0.25">
      <c r="A218" s="127">
        <v>44452</v>
      </c>
      <c r="B218" s="21" t="s">
        <v>9074</v>
      </c>
      <c r="C218" s="21">
        <v>286</v>
      </c>
      <c r="D218" s="59"/>
      <c r="E218" s="21">
        <v>592.79999999999995</v>
      </c>
      <c r="F218"/>
      <c r="G218" s="5"/>
      <c r="H218" s="5"/>
      <c r="I218" s="5"/>
      <c r="J218" s="5"/>
      <c r="K218" s="5"/>
    </row>
    <row r="219" spans="1:11" x14ac:dyDescent="0.25">
      <c r="A219" s="127">
        <v>44452</v>
      </c>
      <c r="B219" s="21" t="s">
        <v>9075</v>
      </c>
      <c r="C219" s="21">
        <v>21</v>
      </c>
      <c r="D219" s="59"/>
      <c r="E219" s="21">
        <v>39</v>
      </c>
      <c r="F219"/>
      <c r="G219" s="5"/>
      <c r="H219" s="5"/>
      <c r="I219" s="5"/>
      <c r="J219" s="5"/>
      <c r="K219" s="5"/>
    </row>
    <row r="220" spans="1:11" x14ac:dyDescent="0.25">
      <c r="A220" s="127">
        <v>44452</v>
      </c>
      <c r="B220" s="21" t="s">
        <v>9076</v>
      </c>
      <c r="C220" s="21">
        <v>106</v>
      </c>
      <c r="D220" s="59"/>
      <c r="E220" s="21">
        <v>198.9</v>
      </c>
      <c r="F220"/>
      <c r="G220" s="5"/>
      <c r="H220" s="5"/>
      <c r="I220" s="5"/>
      <c r="J220" s="5"/>
      <c r="K220" s="5"/>
    </row>
    <row r="221" spans="1:11" x14ac:dyDescent="0.25">
      <c r="A221" s="127">
        <v>44452</v>
      </c>
      <c r="B221" s="21" t="s">
        <v>9077</v>
      </c>
      <c r="C221" s="21">
        <v>37</v>
      </c>
      <c r="D221" s="21">
        <v>72.319999999999993</v>
      </c>
      <c r="E221" s="21"/>
      <c r="F221"/>
      <c r="G221" s="5"/>
      <c r="H221" s="5"/>
      <c r="I221" s="5"/>
      <c r="J221" s="5"/>
      <c r="K221" s="5"/>
    </row>
    <row r="222" spans="1:11" x14ac:dyDescent="0.25">
      <c r="A222" s="127">
        <v>44452</v>
      </c>
      <c r="B222" s="21" t="s">
        <v>9078</v>
      </c>
      <c r="C222" s="21">
        <v>75</v>
      </c>
      <c r="D222" s="21">
        <v>221.22</v>
      </c>
      <c r="E222" s="21"/>
      <c r="F222"/>
      <c r="G222" s="5"/>
      <c r="H222" s="5"/>
      <c r="I222" s="5"/>
      <c r="J222" s="5"/>
      <c r="K222" s="5"/>
    </row>
    <row r="223" spans="1:11" x14ac:dyDescent="0.25">
      <c r="A223" s="127">
        <v>44452</v>
      </c>
      <c r="B223" s="21" t="s">
        <v>9079</v>
      </c>
      <c r="C223" s="21">
        <v>75</v>
      </c>
      <c r="D223" s="21">
        <v>201.47</v>
      </c>
      <c r="E223" s="21"/>
      <c r="F223"/>
      <c r="G223" s="5"/>
      <c r="H223" s="5"/>
      <c r="I223" s="5"/>
      <c r="J223" s="5"/>
      <c r="K223" s="5"/>
    </row>
    <row r="224" spans="1:11" x14ac:dyDescent="0.25">
      <c r="A224" s="127">
        <v>44452</v>
      </c>
      <c r="B224" s="21" t="s">
        <v>9080</v>
      </c>
      <c r="C224" s="21">
        <v>285</v>
      </c>
      <c r="D224" s="59"/>
      <c r="E224" s="21">
        <v>501.5</v>
      </c>
      <c r="F224"/>
      <c r="G224" s="5"/>
      <c r="H224" s="5"/>
      <c r="I224" s="5"/>
      <c r="J224" s="5"/>
      <c r="K224" s="5"/>
    </row>
    <row r="225" spans="1:11" x14ac:dyDescent="0.25">
      <c r="A225" s="127">
        <v>44452</v>
      </c>
      <c r="B225" s="21" t="s">
        <v>9081</v>
      </c>
      <c r="C225" s="21">
        <v>51</v>
      </c>
      <c r="D225" s="59"/>
      <c r="E225" s="21">
        <v>111.8</v>
      </c>
      <c r="F225"/>
      <c r="G225" s="5"/>
      <c r="H225" s="5"/>
      <c r="I225" s="5"/>
      <c r="J225" s="5"/>
      <c r="K225" s="5"/>
    </row>
    <row r="226" spans="1:11" x14ac:dyDescent="0.25">
      <c r="A226" s="127">
        <v>44452</v>
      </c>
      <c r="B226" s="21" t="s">
        <v>9082</v>
      </c>
      <c r="C226" s="21">
        <v>116</v>
      </c>
      <c r="D226" s="59"/>
      <c r="E226" s="21">
        <v>343.75</v>
      </c>
      <c r="F226"/>
      <c r="G226" s="5"/>
      <c r="H226" s="5"/>
      <c r="I226" s="5"/>
      <c r="J226" s="5"/>
      <c r="K226" s="5"/>
    </row>
    <row r="227" spans="1:11" x14ac:dyDescent="0.25">
      <c r="A227" s="127">
        <v>44452</v>
      </c>
      <c r="B227" s="21" t="s">
        <v>9083</v>
      </c>
      <c r="C227" s="21">
        <v>580</v>
      </c>
      <c r="D227" s="59"/>
      <c r="E227" s="60">
        <v>2171.7199999999998</v>
      </c>
      <c r="F227"/>
      <c r="H227" s="5"/>
      <c r="I227" s="5"/>
      <c r="J227" s="5"/>
      <c r="K227" s="5"/>
    </row>
    <row r="228" spans="1:11" x14ac:dyDescent="0.25">
      <c r="A228" s="127">
        <v>44452</v>
      </c>
      <c r="B228" s="21" t="s">
        <v>9084</v>
      </c>
      <c r="C228" s="21">
        <v>29</v>
      </c>
      <c r="D228" s="59"/>
      <c r="E228" s="21">
        <v>58.5</v>
      </c>
      <c r="F228"/>
      <c r="H228" s="5"/>
      <c r="I228" s="5"/>
      <c r="J228" s="5"/>
      <c r="K228" s="5"/>
    </row>
    <row r="229" spans="1:11" x14ac:dyDescent="0.25">
      <c r="A229" s="127">
        <v>44452</v>
      </c>
      <c r="B229" s="21" t="s">
        <v>9085</v>
      </c>
      <c r="C229" s="21">
        <v>13</v>
      </c>
      <c r="D229" s="59"/>
      <c r="E229" s="21">
        <v>39</v>
      </c>
      <c r="F229"/>
      <c r="H229" s="5"/>
      <c r="I229" s="5"/>
      <c r="J229" s="5"/>
      <c r="K229" s="5"/>
    </row>
    <row r="230" spans="1:11" x14ac:dyDescent="0.25">
      <c r="A230" s="127">
        <v>44452</v>
      </c>
      <c r="B230" s="21" t="s">
        <v>9086</v>
      </c>
      <c r="C230" s="21">
        <v>46</v>
      </c>
      <c r="D230" s="59"/>
      <c r="E230" s="21">
        <v>141</v>
      </c>
      <c r="F230"/>
      <c r="H230" s="5"/>
      <c r="I230" s="5"/>
      <c r="J230" s="5"/>
      <c r="K230" s="5"/>
    </row>
    <row r="231" spans="1:11" x14ac:dyDescent="0.25">
      <c r="A231" s="127">
        <v>44452</v>
      </c>
      <c r="B231" s="21" t="s">
        <v>9087</v>
      </c>
      <c r="C231" s="21">
        <v>50</v>
      </c>
      <c r="D231" s="59"/>
      <c r="E231" s="21">
        <v>109.2</v>
      </c>
      <c r="F231"/>
      <c r="H231" s="5"/>
      <c r="I231" s="5"/>
      <c r="J231" s="5"/>
      <c r="K231" s="5"/>
    </row>
    <row r="232" spans="1:11" x14ac:dyDescent="0.25">
      <c r="A232" s="127">
        <v>44452</v>
      </c>
      <c r="B232" s="21" t="s">
        <v>9088</v>
      </c>
      <c r="C232" s="21">
        <v>40</v>
      </c>
      <c r="D232" s="59"/>
      <c r="E232" s="21">
        <v>109.2</v>
      </c>
      <c r="F232"/>
      <c r="H232" s="5"/>
      <c r="I232" s="5"/>
      <c r="J232" s="5"/>
      <c r="K232" s="5"/>
    </row>
    <row r="233" spans="1:11" x14ac:dyDescent="0.25">
      <c r="A233" s="127">
        <v>44452</v>
      </c>
      <c r="B233" s="21" t="s">
        <v>9089</v>
      </c>
      <c r="C233" s="21">
        <v>420</v>
      </c>
      <c r="D233" s="59"/>
      <c r="E233" s="21">
        <v>764.4</v>
      </c>
      <c r="F233"/>
      <c r="G233" s="5"/>
      <c r="H233" s="5"/>
      <c r="I233" s="5"/>
      <c r="J233" s="5"/>
      <c r="K233" s="5"/>
    </row>
    <row r="234" spans="1:11" x14ac:dyDescent="0.25">
      <c r="A234" s="127">
        <v>44452</v>
      </c>
      <c r="B234" s="21" t="s">
        <v>9090</v>
      </c>
      <c r="C234" s="21">
        <v>50</v>
      </c>
      <c r="D234" s="59"/>
      <c r="E234" s="21">
        <v>131.6</v>
      </c>
      <c r="F234"/>
      <c r="G234" s="5"/>
      <c r="H234" s="5"/>
      <c r="I234" s="5"/>
      <c r="J234" s="5"/>
      <c r="K234" s="5"/>
    </row>
    <row r="235" spans="1:11" x14ac:dyDescent="0.25">
      <c r="A235" s="127">
        <v>44452</v>
      </c>
      <c r="B235" s="21" t="s">
        <v>9091</v>
      </c>
      <c r="C235" s="21">
        <v>29</v>
      </c>
      <c r="D235" s="59"/>
      <c r="E235" s="21">
        <v>58.5</v>
      </c>
      <c r="F235"/>
      <c r="G235" s="5"/>
      <c r="H235" s="5"/>
      <c r="I235" s="5"/>
      <c r="J235" s="5"/>
      <c r="K235" s="5"/>
    </row>
    <row r="236" spans="1:11" x14ac:dyDescent="0.25">
      <c r="A236" s="46">
        <v>44452</v>
      </c>
      <c r="B236" s="7" t="s">
        <v>9092</v>
      </c>
      <c r="C236" s="7">
        <v>24</v>
      </c>
      <c r="D236" s="7">
        <v>52.77</v>
      </c>
      <c r="E236" s="7"/>
      <c r="F236"/>
      <c r="G236" s="5"/>
      <c r="H236" s="5"/>
      <c r="I236" s="5"/>
      <c r="J236" s="5"/>
      <c r="K236" s="5"/>
    </row>
    <row r="237" spans="1:11" x14ac:dyDescent="0.25">
      <c r="A237" s="46">
        <v>44452</v>
      </c>
      <c r="B237" s="7" t="s">
        <v>9093</v>
      </c>
      <c r="C237" s="7">
        <v>22</v>
      </c>
      <c r="D237" s="45"/>
      <c r="E237" s="7">
        <v>39</v>
      </c>
      <c r="F237"/>
      <c r="G237" s="5"/>
      <c r="H237" s="5"/>
      <c r="I237" s="5"/>
      <c r="J237" s="5"/>
      <c r="K237" s="5"/>
    </row>
    <row r="238" spans="1:11" x14ac:dyDescent="0.25">
      <c r="A238" s="46">
        <v>44452</v>
      </c>
      <c r="B238" s="7" t="s">
        <v>9094</v>
      </c>
      <c r="C238" s="7">
        <v>30</v>
      </c>
      <c r="D238" s="7">
        <v>80.930000000000007</v>
      </c>
      <c r="E238" s="7"/>
      <c r="F238"/>
      <c r="G238" s="5"/>
      <c r="H238" s="5"/>
      <c r="I238" s="5"/>
      <c r="J238" s="5"/>
      <c r="K238" s="5"/>
    </row>
    <row r="239" spans="1:11" x14ac:dyDescent="0.25">
      <c r="A239" s="46">
        <v>44452</v>
      </c>
      <c r="B239" s="7" t="s">
        <v>9095</v>
      </c>
      <c r="C239" s="7">
        <v>61</v>
      </c>
      <c r="D239" s="7">
        <v>153.13999999999999</v>
      </c>
      <c r="E239" s="7"/>
      <c r="F239"/>
      <c r="G239" s="5"/>
      <c r="H239" s="5"/>
      <c r="I239" s="5"/>
      <c r="J239" s="5"/>
      <c r="K239" s="5"/>
    </row>
    <row r="240" spans="1:11" x14ac:dyDescent="0.25">
      <c r="A240" s="46">
        <v>44452</v>
      </c>
      <c r="B240" s="7" t="s">
        <v>9096</v>
      </c>
      <c r="C240" s="7">
        <v>60</v>
      </c>
      <c r="D240" s="45"/>
      <c r="E240" s="7">
        <v>122.2</v>
      </c>
      <c r="F240" t="s">
        <v>9097</v>
      </c>
      <c r="G240" s="5"/>
      <c r="H240" s="5"/>
      <c r="I240" s="5"/>
      <c r="J240" s="5"/>
      <c r="K240" s="5"/>
    </row>
    <row r="241" spans="1:11" x14ac:dyDescent="0.25">
      <c r="A241" s="46">
        <v>44452</v>
      </c>
      <c r="B241" s="7" t="s">
        <v>9098</v>
      </c>
      <c r="C241" s="7">
        <v>10</v>
      </c>
      <c r="D241" s="45"/>
      <c r="E241" s="7">
        <v>42.3</v>
      </c>
      <c r="F241"/>
      <c r="G241" s="5"/>
      <c r="H241" s="5"/>
      <c r="I241" s="5"/>
      <c r="J241" s="5"/>
      <c r="K241" s="5"/>
    </row>
    <row r="242" spans="1:11" x14ac:dyDescent="0.25">
      <c r="A242" s="46">
        <v>44453</v>
      </c>
      <c r="B242" s="7" t="s">
        <v>9099</v>
      </c>
      <c r="C242" s="7">
        <v>23</v>
      </c>
      <c r="D242" s="45"/>
      <c r="E242" s="7">
        <v>42.9</v>
      </c>
      <c r="F242"/>
      <c r="G242" s="5"/>
      <c r="H242" s="5"/>
      <c r="I242" s="5"/>
      <c r="J242" s="5"/>
      <c r="K242" s="5"/>
    </row>
    <row r="243" spans="1:11" x14ac:dyDescent="0.25">
      <c r="A243" s="46">
        <v>44453</v>
      </c>
      <c r="B243" s="7" t="s">
        <v>9100</v>
      </c>
      <c r="C243" s="7">
        <v>90</v>
      </c>
      <c r="D243" s="45"/>
      <c r="E243" s="7">
        <v>179.4</v>
      </c>
      <c r="F243"/>
      <c r="G243" s="5"/>
      <c r="H243" s="5"/>
      <c r="I243" s="5"/>
      <c r="J243" s="5"/>
      <c r="K243" s="5"/>
    </row>
    <row r="244" spans="1:11" x14ac:dyDescent="0.25">
      <c r="A244" s="46">
        <v>44453</v>
      </c>
      <c r="B244" s="7" t="s">
        <v>9101</v>
      </c>
      <c r="C244" s="7">
        <v>27</v>
      </c>
      <c r="D244" s="45"/>
      <c r="E244" s="7">
        <v>70.5</v>
      </c>
      <c r="F244"/>
      <c r="G244" s="5"/>
      <c r="H244" s="5"/>
      <c r="I244" s="5"/>
      <c r="J244" s="5"/>
      <c r="K244" s="5"/>
    </row>
    <row r="245" spans="1:11" x14ac:dyDescent="0.25">
      <c r="A245" s="46">
        <v>44453</v>
      </c>
      <c r="B245" s="7" t="s">
        <v>9102</v>
      </c>
      <c r="C245" s="7">
        <v>60</v>
      </c>
      <c r="D245" s="45"/>
      <c r="E245" s="7">
        <v>73</v>
      </c>
      <c r="F245"/>
      <c r="G245" s="5"/>
      <c r="H245" s="5"/>
      <c r="I245" s="5"/>
      <c r="J245" s="5"/>
      <c r="K245" s="5"/>
    </row>
    <row r="246" spans="1:11" x14ac:dyDescent="0.25">
      <c r="A246" s="46">
        <v>44453</v>
      </c>
      <c r="B246" s="7" t="s">
        <v>9103</v>
      </c>
      <c r="C246" s="7">
        <v>25</v>
      </c>
      <c r="D246" s="7">
        <v>80.930000000000007</v>
      </c>
      <c r="E246" s="7"/>
      <c r="F246"/>
      <c r="G246" s="5"/>
      <c r="H246" s="5"/>
      <c r="I246" s="5"/>
      <c r="J246" s="5"/>
      <c r="K246" s="5"/>
    </row>
    <row r="247" spans="1:11" x14ac:dyDescent="0.25">
      <c r="A247" s="46">
        <v>44453</v>
      </c>
      <c r="B247" s="7" t="s">
        <v>9104</v>
      </c>
      <c r="C247" s="7">
        <v>90</v>
      </c>
      <c r="D247" s="7">
        <v>242.8</v>
      </c>
      <c r="E247" s="7"/>
      <c r="F247"/>
      <c r="G247" s="5"/>
      <c r="H247" s="5"/>
      <c r="I247" s="5"/>
      <c r="J247" s="5"/>
      <c r="K247" s="5"/>
    </row>
    <row r="248" spans="1:11" x14ac:dyDescent="0.25">
      <c r="A248" s="46">
        <v>44453</v>
      </c>
      <c r="B248" s="7" t="s">
        <v>9105</v>
      </c>
      <c r="C248" s="7">
        <v>22</v>
      </c>
      <c r="D248" s="45"/>
      <c r="E248" s="7">
        <v>73</v>
      </c>
      <c r="F248"/>
      <c r="G248" s="5"/>
      <c r="H248" s="5"/>
      <c r="I248" s="5"/>
      <c r="J248" s="5"/>
      <c r="K248" s="5"/>
    </row>
    <row r="249" spans="1:11" x14ac:dyDescent="0.25">
      <c r="A249" s="46">
        <v>44453</v>
      </c>
      <c r="B249" s="7" t="s">
        <v>9106</v>
      </c>
      <c r="C249" s="7">
        <v>176</v>
      </c>
      <c r="D249" s="45"/>
      <c r="E249" s="7">
        <v>308.7</v>
      </c>
      <c r="F249"/>
      <c r="G249" s="5"/>
      <c r="H249" s="5"/>
      <c r="I249" s="5"/>
      <c r="J249" s="5"/>
      <c r="K249" s="5"/>
    </row>
    <row r="250" spans="1:11" x14ac:dyDescent="0.25">
      <c r="A250" s="46">
        <v>44453</v>
      </c>
      <c r="B250" s="7" t="s">
        <v>9107</v>
      </c>
      <c r="C250" s="7">
        <v>23</v>
      </c>
      <c r="D250" s="7">
        <v>57.56</v>
      </c>
      <c r="E250" s="7"/>
      <c r="F250"/>
      <c r="G250" s="5"/>
      <c r="H250" s="5"/>
      <c r="I250" s="5"/>
      <c r="J250" s="5"/>
      <c r="K250" s="5"/>
    </row>
    <row r="251" spans="1:11" x14ac:dyDescent="0.25">
      <c r="A251" s="46">
        <v>44453</v>
      </c>
      <c r="B251" s="7" t="s">
        <v>9108</v>
      </c>
      <c r="C251" s="7">
        <v>75</v>
      </c>
      <c r="D251" s="45"/>
      <c r="E251" s="7">
        <v>163.80000000000001</v>
      </c>
      <c r="F251"/>
      <c r="G251" s="5"/>
      <c r="H251" s="5"/>
      <c r="I251" s="5"/>
      <c r="J251" s="5"/>
      <c r="K251" s="5"/>
    </row>
    <row r="252" spans="1:11" x14ac:dyDescent="0.25">
      <c r="A252" s="46">
        <v>44453</v>
      </c>
      <c r="B252" s="7" t="s">
        <v>9109</v>
      </c>
      <c r="C252" s="7">
        <v>17</v>
      </c>
      <c r="D252" s="7"/>
      <c r="E252" s="7">
        <v>86</v>
      </c>
      <c r="F252"/>
      <c r="G252" s="5"/>
      <c r="H252" s="5"/>
      <c r="I252" s="5"/>
      <c r="J252" s="5"/>
      <c r="K252" s="5"/>
    </row>
    <row r="253" spans="1:11" x14ac:dyDescent="0.25">
      <c r="A253" s="46">
        <v>44453</v>
      </c>
      <c r="B253" s="7" t="s">
        <v>9110</v>
      </c>
      <c r="C253" s="7">
        <v>10</v>
      </c>
      <c r="D253" s="45"/>
      <c r="E253" s="7">
        <v>63</v>
      </c>
      <c r="F253"/>
      <c r="G253" s="5"/>
      <c r="H253" s="5"/>
      <c r="I253" s="5"/>
      <c r="J253" s="5"/>
      <c r="K253" s="5"/>
    </row>
    <row r="254" spans="1:11" x14ac:dyDescent="0.25">
      <c r="A254" s="46">
        <v>44453</v>
      </c>
      <c r="B254" s="7" t="s">
        <v>9111</v>
      </c>
      <c r="C254" s="7">
        <v>55</v>
      </c>
      <c r="D254" s="45"/>
      <c r="E254" s="7">
        <v>101.4</v>
      </c>
      <c r="F254"/>
      <c r="G254" s="5"/>
      <c r="H254" s="5"/>
      <c r="I254" s="5"/>
      <c r="J254" s="5"/>
      <c r="K254" s="5"/>
    </row>
    <row r="255" spans="1:11" x14ac:dyDescent="0.25">
      <c r="A255" s="46">
        <v>44453</v>
      </c>
      <c r="B255" s="7" t="s">
        <v>9112</v>
      </c>
      <c r="C255" s="7">
        <v>81</v>
      </c>
      <c r="D255" s="45"/>
      <c r="E255" s="47">
        <v>156</v>
      </c>
      <c r="F255"/>
      <c r="G255" s="5"/>
      <c r="H255" s="5"/>
      <c r="I255" s="5"/>
      <c r="J255" s="5"/>
      <c r="K255" s="5"/>
    </row>
    <row r="256" spans="1:11" x14ac:dyDescent="0.25">
      <c r="A256" s="46">
        <v>44453</v>
      </c>
      <c r="B256" s="7" t="s">
        <v>9113</v>
      </c>
      <c r="C256" s="7">
        <v>27</v>
      </c>
      <c r="D256" s="45"/>
      <c r="E256" s="7">
        <v>75.2</v>
      </c>
      <c r="F256"/>
      <c r="G256" s="5"/>
      <c r="H256" s="5"/>
      <c r="I256" s="5"/>
      <c r="J256" s="5"/>
      <c r="K256" s="5"/>
    </row>
    <row r="257" spans="1:11" x14ac:dyDescent="0.25">
      <c r="A257" s="46">
        <v>44453</v>
      </c>
      <c r="B257" s="7" t="s">
        <v>9114</v>
      </c>
      <c r="C257" s="7">
        <v>10</v>
      </c>
      <c r="D257" s="45"/>
      <c r="E257" s="7">
        <v>47</v>
      </c>
      <c r="F257"/>
      <c r="G257" s="5"/>
      <c r="H257" s="5"/>
      <c r="I257" s="5"/>
      <c r="J257" s="5"/>
      <c r="K257" s="5"/>
    </row>
    <row r="258" spans="1:11" x14ac:dyDescent="0.25">
      <c r="A258" s="46">
        <v>44453</v>
      </c>
      <c r="B258" s="7" t="s">
        <v>9115</v>
      </c>
      <c r="C258" s="7">
        <v>130</v>
      </c>
      <c r="D258" s="45"/>
      <c r="E258" s="7">
        <v>389.8</v>
      </c>
      <c r="F258"/>
      <c r="G258" s="5"/>
      <c r="H258" s="5"/>
      <c r="I258" s="5"/>
      <c r="J258" s="5"/>
      <c r="K258" s="5"/>
    </row>
    <row r="259" spans="1:11" x14ac:dyDescent="0.25">
      <c r="A259" s="46">
        <v>44453</v>
      </c>
      <c r="B259" s="7" t="s">
        <v>9116</v>
      </c>
      <c r="C259" s="7">
        <v>80</v>
      </c>
      <c r="D259" s="45"/>
      <c r="E259" s="7">
        <v>131.6</v>
      </c>
      <c r="F259"/>
      <c r="G259" s="5"/>
      <c r="H259" s="5"/>
      <c r="I259" s="5"/>
      <c r="J259" s="5"/>
      <c r="K259" s="5"/>
    </row>
    <row r="260" spans="1:11" x14ac:dyDescent="0.25">
      <c r="A260" s="46">
        <v>44453</v>
      </c>
      <c r="B260" s="7" t="s">
        <v>9117</v>
      </c>
      <c r="C260" s="7">
        <v>74</v>
      </c>
      <c r="D260" s="45"/>
      <c r="E260" s="7">
        <v>179.4</v>
      </c>
      <c r="F260"/>
      <c r="G260" s="5"/>
      <c r="H260" s="5"/>
      <c r="I260" s="5"/>
      <c r="J260" s="5"/>
      <c r="K260" s="5"/>
    </row>
    <row r="261" spans="1:11" x14ac:dyDescent="0.25">
      <c r="A261" s="46">
        <v>44453</v>
      </c>
      <c r="B261" s="7" t="s">
        <v>9118</v>
      </c>
      <c r="C261" s="7">
        <v>399</v>
      </c>
      <c r="D261" s="45"/>
      <c r="E261" s="7">
        <v>768.6</v>
      </c>
      <c r="F261"/>
      <c r="G261" s="5"/>
      <c r="H261" s="5"/>
      <c r="I261" s="5"/>
      <c r="J261" s="5"/>
      <c r="K261" s="5"/>
    </row>
    <row r="262" spans="1:11" x14ac:dyDescent="0.25">
      <c r="A262" s="46">
        <v>44453</v>
      </c>
      <c r="B262" s="7" t="s">
        <v>9119</v>
      </c>
      <c r="C262" s="7">
        <v>338</v>
      </c>
      <c r="D262" s="45"/>
      <c r="E262" s="7">
        <v>674.7</v>
      </c>
      <c r="F262"/>
      <c r="G262" s="5"/>
      <c r="H262" s="5"/>
      <c r="I262" s="5"/>
      <c r="J262" s="5"/>
      <c r="K262" s="5"/>
    </row>
    <row r="263" spans="1:11" x14ac:dyDescent="0.25">
      <c r="A263" s="46">
        <v>44453</v>
      </c>
      <c r="B263" s="7" t="s">
        <v>9120</v>
      </c>
      <c r="C263" s="7">
        <v>10</v>
      </c>
      <c r="D263" s="7">
        <v>52.89</v>
      </c>
      <c r="E263" s="7"/>
      <c r="F263"/>
      <c r="G263" s="5"/>
      <c r="H263" s="5"/>
      <c r="I263" s="5"/>
      <c r="J263" s="5"/>
      <c r="K263" s="5"/>
    </row>
    <row r="264" spans="1:11" x14ac:dyDescent="0.25">
      <c r="A264" s="46">
        <v>44453</v>
      </c>
      <c r="B264" s="7" t="s">
        <v>9121</v>
      </c>
      <c r="C264" s="7">
        <v>120</v>
      </c>
      <c r="D264" s="45"/>
      <c r="E264" s="7">
        <v>394.8</v>
      </c>
      <c r="F264"/>
      <c r="G264" s="5"/>
      <c r="H264" s="5"/>
      <c r="I264" s="5"/>
      <c r="J264" s="5"/>
      <c r="K264" s="5"/>
    </row>
    <row r="265" spans="1:11" x14ac:dyDescent="0.25">
      <c r="A265" s="46">
        <v>44453</v>
      </c>
      <c r="B265" s="7" t="s">
        <v>9122</v>
      </c>
      <c r="C265" s="7">
        <v>45</v>
      </c>
      <c r="D265" s="7">
        <v>89.79</v>
      </c>
      <c r="E265" s="7"/>
      <c r="F265"/>
      <c r="G265" s="5"/>
      <c r="H265" s="5"/>
      <c r="I265" s="5"/>
      <c r="J265" s="5"/>
      <c r="K265" s="5"/>
    </row>
    <row r="266" spans="1:11" x14ac:dyDescent="0.25">
      <c r="A266" s="46">
        <v>44453</v>
      </c>
      <c r="B266" s="7" t="s">
        <v>9123</v>
      </c>
      <c r="C266" s="7">
        <v>151</v>
      </c>
      <c r="D266" s="45"/>
      <c r="E266" s="7">
        <v>308.10000000000002</v>
      </c>
      <c r="F266"/>
      <c r="G266" s="5"/>
      <c r="H266" s="5"/>
      <c r="I266" s="5"/>
      <c r="J266" s="5"/>
      <c r="K266" s="5"/>
    </row>
    <row r="267" spans="1:11" x14ac:dyDescent="0.25">
      <c r="A267" s="127" t="s">
        <v>9750</v>
      </c>
      <c r="B267" s="21" t="s">
        <v>9726</v>
      </c>
      <c r="C267" s="21">
        <v>196</v>
      </c>
      <c r="D267" s="59"/>
      <c r="E267" s="21">
        <v>382.2</v>
      </c>
      <c r="F267"/>
      <c r="G267" s="5"/>
      <c r="H267" s="5"/>
      <c r="I267" s="5"/>
      <c r="J267" s="5"/>
      <c r="K267" s="5"/>
    </row>
    <row r="268" spans="1:11" x14ac:dyDescent="0.25">
      <c r="A268" s="46">
        <v>44453</v>
      </c>
      <c r="B268" s="7" t="s">
        <v>9124</v>
      </c>
      <c r="C268" s="7">
        <v>120</v>
      </c>
      <c r="D268" s="45"/>
      <c r="E268" s="7">
        <v>252.7</v>
      </c>
      <c r="F268"/>
      <c r="G268" s="5"/>
      <c r="H268" s="5"/>
      <c r="I268" s="5"/>
      <c r="J268" s="5"/>
      <c r="K268" s="5"/>
    </row>
    <row r="269" spans="1:11" ht="38.25" x14ac:dyDescent="0.25">
      <c r="A269" s="46">
        <v>44453</v>
      </c>
      <c r="B269" s="7" t="s">
        <v>9125</v>
      </c>
      <c r="C269" s="7">
        <v>11690</v>
      </c>
      <c r="D269" s="7"/>
      <c r="E269" s="7">
        <v>25977.599999999999</v>
      </c>
      <c r="F269" s="7" t="s">
        <v>9126</v>
      </c>
      <c r="G269" s="5"/>
      <c r="H269" s="5"/>
      <c r="I269" s="5"/>
      <c r="J269" s="5"/>
      <c r="K269" s="5"/>
    </row>
    <row r="270" spans="1:11" x14ac:dyDescent="0.25">
      <c r="A270" s="46">
        <v>44454</v>
      </c>
      <c r="B270" s="7" t="s">
        <v>9127</v>
      </c>
      <c r="C270" s="7">
        <v>37</v>
      </c>
      <c r="D270" s="7">
        <v>72.319999999999993</v>
      </c>
      <c r="E270" s="7"/>
      <c r="F270"/>
      <c r="G270" s="5"/>
      <c r="H270" s="5"/>
      <c r="I270" s="5"/>
      <c r="J270" s="5"/>
      <c r="K270" s="5"/>
    </row>
    <row r="271" spans="1:11" x14ac:dyDescent="0.25">
      <c r="A271" s="6">
        <v>44454</v>
      </c>
      <c r="B271" s="7" t="s">
        <v>9128</v>
      </c>
      <c r="C271" s="7">
        <v>103</v>
      </c>
      <c r="D271" s="45"/>
      <c r="E271" s="7">
        <v>244.4</v>
      </c>
      <c r="F271"/>
      <c r="G271" s="5"/>
      <c r="H271" s="5"/>
      <c r="I271" s="5"/>
      <c r="J271" s="5"/>
      <c r="K271" s="5"/>
    </row>
    <row r="272" spans="1:11" x14ac:dyDescent="0.25">
      <c r="A272" s="46">
        <v>44454</v>
      </c>
      <c r="B272" s="7" t="s">
        <v>9129</v>
      </c>
      <c r="C272" s="7">
        <v>50</v>
      </c>
      <c r="D272" s="7">
        <v>164.68</v>
      </c>
      <c r="E272" s="7"/>
      <c r="F272"/>
      <c r="G272" s="5"/>
      <c r="H272" s="5"/>
      <c r="I272" s="5"/>
      <c r="J272" s="5"/>
      <c r="K272" s="5"/>
    </row>
    <row r="273" spans="1:11" x14ac:dyDescent="0.25">
      <c r="A273" s="6">
        <v>44454</v>
      </c>
      <c r="B273" s="7" t="s">
        <v>9130</v>
      </c>
      <c r="C273" s="7">
        <v>25</v>
      </c>
      <c r="D273" s="45"/>
      <c r="E273" s="7">
        <v>54.5</v>
      </c>
      <c r="F273"/>
      <c r="G273" s="5"/>
      <c r="H273" s="5"/>
      <c r="I273" s="5"/>
      <c r="J273" s="5"/>
      <c r="K273" s="5"/>
    </row>
    <row r="274" spans="1:11" x14ac:dyDescent="0.25">
      <c r="A274" s="46">
        <v>44454</v>
      </c>
      <c r="B274" s="7" t="s">
        <v>9131</v>
      </c>
      <c r="C274" s="7">
        <v>74</v>
      </c>
      <c r="D274" s="45"/>
      <c r="E274" s="7">
        <v>216.86</v>
      </c>
      <c r="F274"/>
      <c r="G274" s="5"/>
      <c r="H274" s="5"/>
      <c r="I274" s="5"/>
      <c r="J274" s="5"/>
      <c r="K274" s="5"/>
    </row>
    <row r="275" spans="1:11" x14ac:dyDescent="0.25">
      <c r="A275" s="6">
        <v>44454</v>
      </c>
      <c r="B275" s="7" t="s">
        <v>9132</v>
      </c>
      <c r="C275" s="7">
        <v>140</v>
      </c>
      <c r="D275" s="45"/>
      <c r="E275" s="7">
        <v>280.8</v>
      </c>
      <c r="F275"/>
      <c r="G275" s="5"/>
      <c r="H275" s="5"/>
      <c r="I275" s="5"/>
      <c r="J275" s="5"/>
      <c r="K275" s="5"/>
    </row>
    <row r="276" spans="1:11" x14ac:dyDescent="0.25">
      <c r="A276" s="46">
        <v>44454</v>
      </c>
      <c r="B276" s="7" t="s">
        <v>9133</v>
      </c>
      <c r="C276" s="7">
        <v>99</v>
      </c>
      <c r="D276" s="45"/>
      <c r="E276" s="7">
        <v>222.6</v>
      </c>
      <c r="F276"/>
      <c r="G276" s="5"/>
      <c r="H276" s="5"/>
      <c r="I276" s="5"/>
      <c r="J276" s="5"/>
      <c r="K276" s="5"/>
    </row>
    <row r="277" spans="1:11" x14ac:dyDescent="0.25">
      <c r="A277" s="6">
        <v>44454</v>
      </c>
      <c r="B277" s="7" t="s">
        <v>9134</v>
      </c>
      <c r="C277" s="7">
        <v>468</v>
      </c>
      <c r="D277" s="45"/>
      <c r="E277" s="38">
        <v>1474.59</v>
      </c>
      <c r="F277"/>
      <c r="G277" s="5"/>
      <c r="H277" s="5"/>
      <c r="I277" s="5"/>
      <c r="J277" s="5"/>
      <c r="K277" s="5"/>
    </row>
    <row r="278" spans="1:11" x14ac:dyDescent="0.25">
      <c r="A278" s="46">
        <v>44454</v>
      </c>
      <c r="B278" s="6" t="s">
        <v>9184</v>
      </c>
      <c r="C278" s="7">
        <v>34</v>
      </c>
      <c r="D278" s="45"/>
      <c r="E278" s="7">
        <v>66.3</v>
      </c>
      <c r="F278"/>
      <c r="G278" s="5"/>
      <c r="H278" s="5"/>
      <c r="I278" s="5"/>
      <c r="J278" s="5"/>
      <c r="K278" s="5"/>
    </row>
    <row r="279" spans="1:11" x14ac:dyDescent="0.25">
      <c r="A279" s="6">
        <v>44454</v>
      </c>
      <c r="B279" s="7" t="s">
        <v>9135</v>
      </c>
      <c r="C279" s="7">
        <v>140</v>
      </c>
      <c r="D279" s="45"/>
      <c r="E279" s="7">
        <v>259</v>
      </c>
      <c r="F279"/>
      <c r="G279" s="5"/>
      <c r="H279" s="5"/>
      <c r="I279" s="5"/>
      <c r="J279" s="5"/>
      <c r="K279" s="5"/>
    </row>
    <row r="280" spans="1:11" x14ac:dyDescent="0.25">
      <c r="A280" s="46">
        <v>44454</v>
      </c>
      <c r="B280" s="7" t="s">
        <v>9136</v>
      </c>
      <c r="C280" s="7">
        <v>72</v>
      </c>
      <c r="D280" s="45"/>
      <c r="E280" s="7">
        <v>125.52</v>
      </c>
      <c r="F280"/>
      <c r="G280" s="5"/>
      <c r="H280" s="5"/>
      <c r="I280" s="5"/>
      <c r="J280" s="5"/>
      <c r="K280" s="5"/>
    </row>
    <row r="281" spans="1:11" ht="76.5" x14ac:dyDescent="0.25">
      <c r="A281" s="6">
        <v>44454</v>
      </c>
      <c r="B281" s="7" t="s">
        <v>9137</v>
      </c>
      <c r="C281" s="7">
        <v>6448</v>
      </c>
      <c r="D281" s="7"/>
      <c r="E281" s="7" t="s">
        <v>9138</v>
      </c>
      <c r="F281" s="7" t="s">
        <v>9139</v>
      </c>
      <c r="G281" s="5"/>
      <c r="H281" s="5"/>
      <c r="I281" s="5"/>
      <c r="J281" s="5"/>
      <c r="K281" s="5"/>
    </row>
    <row r="282" spans="1:11" x14ac:dyDescent="0.25">
      <c r="A282" s="46">
        <v>44454</v>
      </c>
      <c r="B282" s="7" t="s">
        <v>9140</v>
      </c>
      <c r="C282" s="7">
        <v>120</v>
      </c>
      <c r="D282" s="7">
        <v>485.6</v>
      </c>
      <c r="E282" s="7"/>
      <c r="F282"/>
      <c r="G282" s="5"/>
      <c r="H282" s="5"/>
      <c r="I282" s="5"/>
      <c r="J282" s="5"/>
      <c r="K282" s="5"/>
    </row>
    <row r="283" spans="1:11" x14ac:dyDescent="0.25">
      <c r="A283" s="6">
        <v>44454</v>
      </c>
      <c r="B283" s="7" t="s">
        <v>9141</v>
      </c>
      <c r="C283" s="7">
        <v>80</v>
      </c>
      <c r="D283" s="7">
        <v>208.12</v>
      </c>
      <c r="E283" s="7"/>
      <c r="F283"/>
      <c r="G283" s="5"/>
      <c r="H283" s="5"/>
      <c r="I283" s="5"/>
      <c r="J283" s="5"/>
      <c r="K283" s="5"/>
    </row>
    <row r="284" spans="1:11" x14ac:dyDescent="0.25">
      <c r="A284" s="46">
        <v>44454</v>
      </c>
      <c r="B284" s="7" t="s">
        <v>9142</v>
      </c>
      <c r="C284" s="7">
        <v>160</v>
      </c>
      <c r="D284" s="45"/>
      <c r="E284" s="7">
        <v>296.39999999999998</v>
      </c>
      <c r="F284"/>
      <c r="G284" s="5"/>
      <c r="H284" s="5"/>
      <c r="I284" s="5"/>
      <c r="J284" s="5"/>
      <c r="K284" s="5"/>
    </row>
    <row r="285" spans="1:11" x14ac:dyDescent="0.25">
      <c r="A285" s="6">
        <v>44454</v>
      </c>
      <c r="B285" s="7" t="s">
        <v>9143</v>
      </c>
      <c r="C285" s="7">
        <v>25</v>
      </c>
      <c r="D285" s="7">
        <v>80.44</v>
      </c>
      <c r="E285" s="7"/>
      <c r="F285"/>
      <c r="G285" s="5"/>
      <c r="H285" s="5"/>
      <c r="I285" s="5"/>
      <c r="J285" s="5"/>
      <c r="K285" s="5"/>
    </row>
    <row r="286" spans="1:11" x14ac:dyDescent="0.25">
      <c r="A286" s="46">
        <v>44454</v>
      </c>
      <c r="B286" s="7" t="s">
        <v>9144</v>
      </c>
      <c r="C286" s="7">
        <v>160</v>
      </c>
      <c r="D286" s="45"/>
      <c r="E286" s="7">
        <v>481.66</v>
      </c>
      <c r="F286"/>
      <c r="G286" s="5"/>
      <c r="H286" s="5"/>
      <c r="I286" s="5"/>
      <c r="J286" s="5"/>
      <c r="K286" s="5"/>
    </row>
    <row r="287" spans="1:11" x14ac:dyDescent="0.25">
      <c r="A287" s="46">
        <v>44454</v>
      </c>
      <c r="B287" s="6" t="s">
        <v>9185</v>
      </c>
      <c r="C287" s="7">
        <v>90</v>
      </c>
      <c r="D287" s="45"/>
      <c r="E287" s="7">
        <v>179.4</v>
      </c>
      <c r="F287"/>
      <c r="G287" s="5"/>
      <c r="H287" s="5"/>
      <c r="I287" s="5"/>
      <c r="J287" s="5"/>
      <c r="K287" s="5"/>
    </row>
    <row r="288" spans="1:11" x14ac:dyDescent="0.25">
      <c r="A288" s="46">
        <v>44454</v>
      </c>
      <c r="B288" s="7" t="s">
        <v>9145</v>
      </c>
      <c r="C288" s="7">
        <v>846</v>
      </c>
      <c r="D288" s="45"/>
      <c r="E288" s="38">
        <v>1700.4</v>
      </c>
      <c r="F288"/>
      <c r="G288" s="5"/>
      <c r="H288" s="5"/>
      <c r="I288" s="5"/>
      <c r="J288" s="5"/>
      <c r="K288" s="5"/>
    </row>
    <row r="289" spans="1:11" x14ac:dyDescent="0.25">
      <c r="A289" s="46">
        <v>44454</v>
      </c>
      <c r="B289" s="7" t="s">
        <v>9146</v>
      </c>
      <c r="C289" s="7">
        <v>45</v>
      </c>
      <c r="D289" s="45"/>
      <c r="E289" s="7">
        <v>94</v>
      </c>
      <c r="F289"/>
      <c r="G289" s="5"/>
      <c r="H289" s="5"/>
      <c r="I289" s="5"/>
      <c r="J289" s="5"/>
      <c r="K289" s="5"/>
    </row>
    <row r="290" spans="1:11" x14ac:dyDescent="0.25">
      <c r="A290" s="46">
        <v>44454</v>
      </c>
      <c r="B290" s="7" t="s">
        <v>9148</v>
      </c>
      <c r="C290" s="7">
        <v>1750</v>
      </c>
      <c r="D290" s="45"/>
      <c r="E290" s="38">
        <v>3538.08</v>
      </c>
      <c r="F290"/>
      <c r="G290" s="5"/>
      <c r="H290" s="5"/>
      <c r="I290" s="5"/>
      <c r="J290" s="5"/>
      <c r="K290" s="5"/>
    </row>
    <row r="291" spans="1:11" x14ac:dyDescent="0.25">
      <c r="A291" s="46">
        <v>44454</v>
      </c>
      <c r="B291" s="7" t="s">
        <v>9149</v>
      </c>
      <c r="C291" s="7">
        <v>7</v>
      </c>
      <c r="D291" s="45"/>
      <c r="E291" s="7">
        <v>39</v>
      </c>
      <c r="F291"/>
      <c r="G291" s="5"/>
      <c r="H291" s="5"/>
      <c r="I291" s="5"/>
      <c r="J291" s="5"/>
      <c r="K291" s="5"/>
    </row>
    <row r="292" spans="1:11" x14ac:dyDescent="0.25">
      <c r="A292" s="46">
        <v>44454</v>
      </c>
      <c r="B292" s="7" t="s">
        <v>9150</v>
      </c>
      <c r="C292" s="7">
        <v>19</v>
      </c>
      <c r="D292" s="45"/>
      <c r="E292" s="7">
        <v>99.45</v>
      </c>
      <c r="F292"/>
      <c r="G292" s="5"/>
      <c r="H292" s="5"/>
      <c r="I292" s="5"/>
      <c r="J292" s="5"/>
      <c r="K292" s="5"/>
    </row>
    <row r="293" spans="1:11" x14ac:dyDescent="0.25">
      <c r="A293" s="46">
        <v>44454</v>
      </c>
      <c r="B293" s="7" t="s">
        <v>9151</v>
      </c>
      <c r="C293" s="7">
        <v>97</v>
      </c>
      <c r="D293" s="7">
        <v>235.05</v>
      </c>
      <c r="E293" s="7"/>
      <c r="F293"/>
      <c r="G293" s="5"/>
      <c r="H293" s="5"/>
      <c r="I293" s="5"/>
      <c r="J293" s="5"/>
      <c r="K293" s="5"/>
    </row>
    <row r="294" spans="1:11" x14ac:dyDescent="0.25">
      <c r="A294" s="46">
        <v>44454</v>
      </c>
      <c r="B294" s="7" t="s">
        <v>9152</v>
      </c>
      <c r="C294" s="7">
        <v>55</v>
      </c>
      <c r="D294" s="45"/>
      <c r="E294" s="7">
        <v>148.4</v>
      </c>
      <c r="F294"/>
      <c r="G294" s="5"/>
      <c r="H294" s="5"/>
      <c r="I294" s="5"/>
      <c r="J294" s="5"/>
      <c r="K294" s="5"/>
    </row>
    <row r="295" spans="1:11" ht="25.5" x14ac:dyDescent="0.25">
      <c r="A295" s="46">
        <v>44454</v>
      </c>
      <c r="B295" s="7" t="s">
        <v>9153</v>
      </c>
      <c r="C295" s="7">
        <v>2000</v>
      </c>
      <c r="D295" s="7"/>
      <c r="E295" s="38">
        <v>4093.44</v>
      </c>
      <c r="F295" s="7" t="s">
        <v>9183</v>
      </c>
      <c r="G295" s="5"/>
      <c r="H295" s="5"/>
      <c r="I295" s="5"/>
      <c r="J295" s="5"/>
      <c r="K295" s="5"/>
    </row>
    <row r="296" spans="1:11" x14ac:dyDescent="0.25">
      <c r="A296" s="46">
        <v>44454</v>
      </c>
      <c r="B296" s="7" t="s">
        <v>9154</v>
      </c>
      <c r="C296" s="7">
        <v>10</v>
      </c>
      <c r="D296" s="45"/>
      <c r="E296" s="7">
        <v>68</v>
      </c>
      <c r="F296"/>
      <c r="G296" s="5"/>
      <c r="H296" s="5"/>
      <c r="I296" s="5"/>
      <c r="J296" s="5"/>
      <c r="K296" s="5"/>
    </row>
    <row r="297" spans="1:11" x14ac:dyDescent="0.25">
      <c r="A297" s="46">
        <v>44454</v>
      </c>
      <c r="B297" s="7" t="s">
        <v>9155</v>
      </c>
      <c r="C297" s="7">
        <v>1520</v>
      </c>
      <c r="D297" s="45"/>
      <c r="E297" s="38">
        <v>3456.18</v>
      </c>
      <c r="F297"/>
      <c r="G297" s="5"/>
      <c r="H297" s="5"/>
      <c r="I297" s="5"/>
      <c r="J297" s="5"/>
      <c r="K297" s="5"/>
    </row>
    <row r="298" spans="1:11" x14ac:dyDescent="0.25">
      <c r="A298" s="46">
        <v>44454</v>
      </c>
      <c r="B298" s="7" t="s">
        <v>9156</v>
      </c>
      <c r="C298" s="7">
        <v>40</v>
      </c>
      <c r="D298" s="45"/>
      <c r="E298" s="7">
        <v>85.2</v>
      </c>
      <c r="F298"/>
      <c r="G298" s="5"/>
      <c r="H298" s="5"/>
      <c r="I298" s="5"/>
      <c r="J298" s="5"/>
      <c r="K298" s="5"/>
    </row>
    <row r="299" spans="1:11" x14ac:dyDescent="0.25">
      <c r="A299" s="46">
        <v>44455</v>
      </c>
      <c r="B299" s="7" t="s">
        <v>9157</v>
      </c>
      <c r="C299" s="7">
        <v>74</v>
      </c>
      <c r="D299" s="45"/>
      <c r="E299" s="7">
        <v>140.4</v>
      </c>
      <c r="F299"/>
      <c r="G299" s="5"/>
      <c r="H299" s="5"/>
      <c r="I299" s="5"/>
      <c r="J299" s="5"/>
      <c r="K299" s="5"/>
    </row>
    <row r="300" spans="1:11" x14ac:dyDescent="0.25">
      <c r="A300" s="46">
        <v>44455</v>
      </c>
      <c r="B300" s="7" t="s">
        <v>9158</v>
      </c>
      <c r="C300" s="7">
        <v>97</v>
      </c>
      <c r="D300" s="7">
        <v>211.07</v>
      </c>
      <c r="E300" s="7"/>
      <c r="F300"/>
      <c r="G300" s="5"/>
      <c r="H300" s="5"/>
      <c r="I300" s="5"/>
      <c r="J300" s="5"/>
      <c r="K300" s="5"/>
    </row>
    <row r="301" spans="1:11" x14ac:dyDescent="0.25">
      <c r="A301" s="46">
        <v>44455</v>
      </c>
      <c r="B301" s="7" t="s">
        <v>9159</v>
      </c>
      <c r="C301" s="7">
        <v>31</v>
      </c>
      <c r="D301" s="7">
        <v>69.37</v>
      </c>
      <c r="E301" s="7"/>
      <c r="F301"/>
      <c r="G301" s="5"/>
      <c r="H301" s="5"/>
      <c r="I301" s="5"/>
      <c r="J301" s="5"/>
      <c r="K301" s="5"/>
    </row>
    <row r="302" spans="1:11" x14ac:dyDescent="0.25">
      <c r="A302" s="46">
        <v>44455</v>
      </c>
      <c r="B302" s="7" t="s">
        <v>9160</v>
      </c>
      <c r="C302" s="7">
        <v>93</v>
      </c>
      <c r="D302" s="45"/>
      <c r="E302" s="7">
        <v>185.5</v>
      </c>
      <c r="F302"/>
      <c r="G302" s="5"/>
      <c r="H302" s="5"/>
      <c r="I302" s="5"/>
      <c r="J302" s="5"/>
      <c r="K302" s="5"/>
    </row>
    <row r="303" spans="1:11" x14ac:dyDescent="0.25">
      <c r="A303" s="46">
        <v>44455</v>
      </c>
      <c r="B303" s="7" t="s">
        <v>9161</v>
      </c>
      <c r="C303" s="7">
        <v>20</v>
      </c>
      <c r="D303" s="45"/>
      <c r="E303" s="7">
        <v>39</v>
      </c>
      <c r="F303"/>
      <c r="G303" s="5"/>
      <c r="H303" s="5"/>
      <c r="I303" s="5"/>
      <c r="J303" s="5"/>
      <c r="K303" s="5"/>
    </row>
    <row r="304" spans="1:11" x14ac:dyDescent="0.25">
      <c r="A304" s="46">
        <v>44455</v>
      </c>
      <c r="B304" s="7" t="s">
        <v>9162</v>
      </c>
      <c r="C304" s="7">
        <v>125</v>
      </c>
      <c r="D304" s="7">
        <v>404.67</v>
      </c>
      <c r="E304" s="7"/>
      <c r="F304"/>
      <c r="G304" s="5"/>
      <c r="H304" s="5"/>
      <c r="I304" s="5"/>
      <c r="J304" s="5"/>
      <c r="K304" s="5"/>
    </row>
    <row r="305" spans="1:11" x14ac:dyDescent="0.25">
      <c r="A305" s="46">
        <v>44455</v>
      </c>
      <c r="B305" s="7" t="s">
        <v>9163</v>
      </c>
      <c r="C305" s="7">
        <v>24</v>
      </c>
      <c r="D305" s="45"/>
      <c r="E305" s="7">
        <v>42.9</v>
      </c>
      <c r="F305"/>
    </row>
    <row r="306" spans="1:11" x14ac:dyDescent="0.25">
      <c r="A306" s="46">
        <v>44455</v>
      </c>
      <c r="B306" s="7" t="s">
        <v>9164</v>
      </c>
      <c r="C306" s="7">
        <v>210</v>
      </c>
      <c r="D306" s="45"/>
      <c r="E306" s="7">
        <v>378.4</v>
      </c>
      <c r="F306"/>
    </row>
    <row r="307" spans="1:11" x14ac:dyDescent="0.25">
      <c r="A307" s="46">
        <v>44455</v>
      </c>
      <c r="B307" s="7" t="s">
        <v>9165</v>
      </c>
      <c r="C307" s="7">
        <v>114</v>
      </c>
      <c r="D307" s="45"/>
      <c r="E307" s="7">
        <v>522.41</v>
      </c>
      <c r="F307"/>
    </row>
    <row r="308" spans="1:11" x14ac:dyDescent="0.25">
      <c r="A308" s="46">
        <v>44455</v>
      </c>
      <c r="B308" s="7" t="s">
        <v>9166</v>
      </c>
      <c r="C308" s="7">
        <v>80</v>
      </c>
      <c r="D308" s="45"/>
      <c r="E308" s="7">
        <v>263.2</v>
      </c>
      <c r="F308"/>
    </row>
    <row r="309" spans="1:11" x14ac:dyDescent="0.25">
      <c r="A309" s="46">
        <v>44455</v>
      </c>
      <c r="B309" s="7" t="s">
        <v>9167</v>
      </c>
      <c r="C309" s="7">
        <v>1450</v>
      </c>
      <c r="D309" s="45"/>
      <c r="E309" s="38">
        <v>2350.34</v>
      </c>
      <c r="F309" t="s">
        <v>10761</v>
      </c>
      <c r="G309" s="5"/>
      <c r="H309" s="5"/>
      <c r="I309" s="5"/>
      <c r="J309" s="5"/>
      <c r="K309" s="5"/>
    </row>
    <row r="310" spans="1:11" x14ac:dyDescent="0.25">
      <c r="A310" s="46">
        <v>44455</v>
      </c>
      <c r="B310" s="7" t="s">
        <v>9168</v>
      </c>
      <c r="C310" s="7">
        <v>460</v>
      </c>
      <c r="D310" s="45"/>
      <c r="E310" s="7">
        <v>955.25</v>
      </c>
      <c r="F310" t="s">
        <v>5241</v>
      </c>
      <c r="G310" s="5"/>
      <c r="H310" s="5"/>
      <c r="I310" s="5"/>
      <c r="J310" s="5"/>
      <c r="K310" s="5"/>
    </row>
    <row r="311" spans="1:11" x14ac:dyDescent="0.25">
      <c r="A311" s="46">
        <v>44455</v>
      </c>
      <c r="B311" s="7" t="s">
        <v>9169</v>
      </c>
      <c r="C311" s="7">
        <v>200</v>
      </c>
      <c r="D311" s="45"/>
      <c r="E311" s="7">
        <v>546</v>
      </c>
      <c r="F311"/>
      <c r="G311" s="5"/>
      <c r="H311" s="5"/>
      <c r="I311" s="5"/>
      <c r="J311" s="5"/>
      <c r="K311" s="5"/>
    </row>
    <row r="312" spans="1:11" x14ac:dyDescent="0.25">
      <c r="A312" s="46">
        <v>44455</v>
      </c>
      <c r="B312" s="7" t="s">
        <v>9170</v>
      </c>
      <c r="C312" s="7">
        <v>179</v>
      </c>
      <c r="D312" s="45"/>
      <c r="E312" s="7">
        <v>451.2</v>
      </c>
      <c r="F312"/>
      <c r="G312" s="5"/>
      <c r="H312" s="5"/>
      <c r="I312" s="5"/>
      <c r="J312" s="5"/>
      <c r="K312" s="5"/>
    </row>
    <row r="313" spans="1:11" x14ac:dyDescent="0.25">
      <c r="A313" s="46">
        <v>44455</v>
      </c>
      <c r="B313" s="7" t="s">
        <v>9171</v>
      </c>
      <c r="C313" s="7">
        <v>6</v>
      </c>
      <c r="D313" s="45"/>
      <c r="E313" s="7">
        <v>39.950000000000003</v>
      </c>
      <c r="F313"/>
      <c r="G313" s="5"/>
      <c r="H313" s="5"/>
      <c r="I313" s="5"/>
      <c r="J313" s="5"/>
      <c r="K313" s="5"/>
    </row>
    <row r="314" spans="1:11" x14ac:dyDescent="0.25">
      <c r="A314" s="46">
        <v>44455</v>
      </c>
      <c r="B314" s="7" t="s">
        <v>9172</v>
      </c>
      <c r="C314" s="7">
        <v>263</v>
      </c>
      <c r="D314" s="45"/>
      <c r="E314" s="7">
        <v>541.79999999999995</v>
      </c>
      <c r="F314"/>
      <c r="G314" s="5"/>
      <c r="H314" s="5"/>
      <c r="I314" s="5"/>
      <c r="J314" s="5"/>
      <c r="K314" s="5"/>
    </row>
    <row r="315" spans="1:11" x14ac:dyDescent="0.25">
      <c r="A315" s="46">
        <v>44455</v>
      </c>
      <c r="B315" s="7" t="s">
        <v>9173</v>
      </c>
      <c r="C315" s="7">
        <v>400</v>
      </c>
      <c r="D315" s="45"/>
      <c r="E315" s="7">
        <v>783.2</v>
      </c>
      <c r="F315"/>
      <c r="G315" s="5"/>
      <c r="H315" s="5"/>
      <c r="I315" s="5"/>
      <c r="J315" s="5"/>
      <c r="K315" s="5"/>
    </row>
    <row r="316" spans="1:11" x14ac:dyDescent="0.25">
      <c r="A316" s="46">
        <v>44455</v>
      </c>
      <c r="B316" s="7" t="s">
        <v>9174</v>
      </c>
      <c r="C316" s="7">
        <v>544</v>
      </c>
      <c r="D316" s="45"/>
      <c r="E316" s="38">
        <v>1058.2</v>
      </c>
      <c r="F316"/>
    </row>
    <row r="317" spans="1:11" x14ac:dyDescent="0.25">
      <c r="A317" s="46">
        <v>44455</v>
      </c>
      <c r="B317" s="7" t="s">
        <v>9175</v>
      </c>
      <c r="C317" s="7">
        <v>65</v>
      </c>
      <c r="D317" s="45"/>
      <c r="E317" s="7">
        <v>120.9</v>
      </c>
      <c r="F317"/>
    </row>
    <row r="318" spans="1:11" x14ac:dyDescent="0.25">
      <c r="A318" s="46">
        <v>44455</v>
      </c>
      <c r="B318" s="7" t="s">
        <v>9176</v>
      </c>
      <c r="C318" s="7">
        <v>41</v>
      </c>
      <c r="D318" s="45"/>
      <c r="E318" s="7">
        <v>78</v>
      </c>
      <c r="F318"/>
    </row>
    <row r="319" spans="1:11" x14ac:dyDescent="0.25">
      <c r="A319" s="46">
        <v>44455</v>
      </c>
      <c r="B319" s="7" t="s">
        <v>9177</v>
      </c>
      <c r="C319" s="7">
        <v>20</v>
      </c>
      <c r="D319" s="45"/>
      <c r="E319" s="7">
        <v>48.8</v>
      </c>
      <c r="F319"/>
    </row>
    <row r="320" spans="1:11" x14ac:dyDescent="0.25">
      <c r="A320" s="46">
        <v>44455</v>
      </c>
      <c r="B320" s="7" t="s">
        <v>9178</v>
      </c>
      <c r="C320" s="7">
        <v>75</v>
      </c>
      <c r="D320" s="7">
        <v>201.47</v>
      </c>
      <c r="E320" s="7"/>
      <c r="F320"/>
    </row>
    <row r="321" spans="1:6" x14ac:dyDescent="0.25">
      <c r="A321" s="46">
        <v>44455</v>
      </c>
      <c r="B321" s="7" t="s">
        <v>9179</v>
      </c>
      <c r="C321" s="7">
        <v>91</v>
      </c>
      <c r="D321" s="7">
        <v>264.45</v>
      </c>
      <c r="E321" s="7"/>
      <c r="F321"/>
    </row>
    <row r="322" spans="1:6" x14ac:dyDescent="0.25">
      <c r="A322" s="46">
        <v>44455</v>
      </c>
      <c r="B322" s="7" t="s">
        <v>9180</v>
      </c>
      <c r="C322" s="7">
        <v>725</v>
      </c>
      <c r="D322" s="7"/>
      <c r="E322" s="38">
        <v>1920.42</v>
      </c>
      <c r="F322"/>
    </row>
    <row r="323" spans="1:6" x14ac:dyDescent="0.25">
      <c r="A323" s="46">
        <v>44455</v>
      </c>
      <c r="B323" s="7" t="s">
        <v>9181</v>
      </c>
      <c r="C323" s="7">
        <v>30</v>
      </c>
      <c r="D323" s="7">
        <v>99.93</v>
      </c>
      <c r="E323" s="7"/>
      <c r="F323" s="23" t="s">
        <v>9182</v>
      </c>
    </row>
    <row r="324" spans="1:6" x14ac:dyDescent="0.25">
      <c r="A324" s="46">
        <v>44455</v>
      </c>
      <c r="B324" s="7" t="s">
        <v>9186</v>
      </c>
      <c r="C324" s="7">
        <v>99</v>
      </c>
      <c r="D324" s="45"/>
      <c r="E324" s="7">
        <v>249.1</v>
      </c>
      <c r="F324"/>
    </row>
    <row r="325" spans="1:6" x14ac:dyDescent="0.25">
      <c r="A325" s="46">
        <v>44455</v>
      </c>
      <c r="B325" s="7" t="s">
        <v>9187</v>
      </c>
      <c r="C325" s="7">
        <v>22</v>
      </c>
      <c r="D325" s="7">
        <v>57.81</v>
      </c>
      <c r="E325" s="7"/>
      <c r="F325"/>
    </row>
    <row r="326" spans="1:6" x14ac:dyDescent="0.25">
      <c r="A326" s="46">
        <v>44456</v>
      </c>
      <c r="B326" s="7" t="s">
        <v>9188</v>
      </c>
      <c r="C326" s="7">
        <v>80</v>
      </c>
      <c r="D326" s="7">
        <v>251.58</v>
      </c>
      <c r="E326" s="7"/>
      <c r="F326"/>
    </row>
    <row r="327" spans="1:6" x14ac:dyDescent="0.25">
      <c r="A327" s="46">
        <v>44456</v>
      </c>
      <c r="B327" s="7" t="s">
        <v>9189</v>
      </c>
      <c r="C327" s="7">
        <v>60</v>
      </c>
      <c r="D327" s="45"/>
      <c r="E327" s="7">
        <v>131.6</v>
      </c>
      <c r="F327"/>
    </row>
    <row r="328" spans="1:6" x14ac:dyDescent="0.25">
      <c r="A328" s="46">
        <v>44456</v>
      </c>
      <c r="B328" s="7" t="s">
        <v>9190</v>
      </c>
      <c r="C328" s="7">
        <v>145</v>
      </c>
      <c r="D328" s="45"/>
      <c r="E328" s="7">
        <v>292.5</v>
      </c>
      <c r="F328"/>
    </row>
    <row r="329" spans="1:6" x14ac:dyDescent="0.25">
      <c r="A329" s="46">
        <v>44456</v>
      </c>
      <c r="B329" s="7" t="s">
        <v>9191</v>
      </c>
      <c r="C329" s="7">
        <v>85</v>
      </c>
      <c r="D329" s="7">
        <v>219.68</v>
      </c>
      <c r="E329" s="7"/>
      <c r="F329"/>
    </row>
    <row r="330" spans="1:6" x14ac:dyDescent="0.25">
      <c r="A330" s="46">
        <v>44456</v>
      </c>
      <c r="B330" s="7" t="s">
        <v>8501</v>
      </c>
      <c r="C330" s="7">
        <v>320</v>
      </c>
      <c r="D330" s="45"/>
      <c r="E330" s="38">
        <v>1449</v>
      </c>
      <c r="F330" s="63"/>
    </row>
    <row r="331" spans="1:6" x14ac:dyDescent="0.25">
      <c r="A331" s="46">
        <v>44456</v>
      </c>
      <c r="B331" s="7" t="s">
        <v>9192</v>
      </c>
      <c r="C331" s="7">
        <v>52</v>
      </c>
      <c r="D331" s="7">
        <v>138.74</v>
      </c>
      <c r="E331" s="7"/>
      <c r="F331"/>
    </row>
    <row r="332" spans="1:6" x14ac:dyDescent="0.25">
      <c r="A332" s="46">
        <v>44456</v>
      </c>
      <c r="B332" s="7" t="s">
        <v>9193</v>
      </c>
      <c r="C332" s="7">
        <v>160</v>
      </c>
      <c r="D332" s="45"/>
      <c r="E332" s="7">
        <v>610.4</v>
      </c>
      <c r="F332"/>
    </row>
    <row r="333" spans="1:6" x14ac:dyDescent="0.25">
      <c r="A333" s="46">
        <v>44456</v>
      </c>
      <c r="B333" s="7" t="s">
        <v>9194</v>
      </c>
      <c r="C333" s="7">
        <v>626</v>
      </c>
      <c r="D333" s="45"/>
      <c r="E333" s="38">
        <v>1768.6</v>
      </c>
      <c r="F333"/>
    </row>
    <row r="334" spans="1:6" x14ac:dyDescent="0.25">
      <c r="A334" s="46">
        <v>44456</v>
      </c>
      <c r="B334" s="7" t="s">
        <v>9195</v>
      </c>
      <c r="C334" s="7">
        <v>86</v>
      </c>
      <c r="D334" s="45"/>
      <c r="E334" s="7">
        <v>179.4</v>
      </c>
      <c r="F334"/>
    </row>
    <row r="335" spans="1:6" x14ac:dyDescent="0.25">
      <c r="A335" s="46">
        <v>44456</v>
      </c>
      <c r="B335" s="7" t="s">
        <v>9196</v>
      </c>
      <c r="C335" s="7">
        <v>23</v>
      </c>
      <c r="D335" s="45"/>
      <c r="E335" s="7">
        <v>58.3</v>
      </c>
      <c r="F335"/>
    </row>
    <row r="336" spans="1:6" x14ac:dyDescent="0.25">
      <c r="A336" s="46">
        <v>44456</v>
      </c>
      <c r="B336" s="7" t="s">
        <v>9197</v>
      </c>
      <c r="C336" s="7">
        <v>29</v>
      </c>
      <c r="D336" s="45"/>
      <c r="E336" s="7">
        <v>65.8</v>
      </c>
      <c r="F336"/>
    </row>
    <row r="337" spans="1:11" x14ac:dyDescent="0.25">
      <c r="A337" s="46">
        <v>44456</v>
      </c>
      <c r="B337" s="7" t="s">
        <v>9198</v>
      </c>
      <c r="C337" s="7">
        <v>22</v>
      </c>
      <c r="D337" s="7">
        <v>63.59</v>
      </c>
      <c r="E337" s="7"/>
      <c r="F337"/>
    </row>
    <row r="338" spans="1:11" x14ac:dyDescent="0.25">
      <c r="A338" s="46">
        <v>44456</v>
      </c>
      <c r="B338" s="7" t="s">
        <v>9199</v>
      </c>
      <c r="C338" s="7">
        <v>69</v>
      </c>
      <c r="D338" s="7">
        <v>163.1</v>
      </c>
      <c r="E338" s="7"/>
      <c r="F338"/>
    </row>
    <row r="339" spans="1:11" x14ac:dyDescent="0.25">
      <c r="A339" s="46">
        <v>44456</v>
      </c>
      <c r="B339" s="7" t="s">
        <v>9200</v>
      </c>
      <c r="C339" s="7">
        <v>1188</v>
      </c>
      <c r="D339" s="45"/>
      <c r="E339" s="38">
        <v>2420.7800000000002</v>
      </c>
      <c r="F339"/>
    </row>
    <row r="340" spans="1:11" x14ac:dyDescent="0.25">
      <c r="A340" s="46">
        <v>44456</v>
      </c>
      <c r="B340" s="7" t="s">
        <v>9201</v>
      </c>
      <c r="C340" s="7">
        <v>96</v>
      </c>
      <c r="D340" s="45"/>
      <c r="E340" s="7">
        <v>197.1</v>
      </c>
      <c r="F340"/>
    </row>
    <row r="341" spans="1:11" x14ac:dyDescent="0.25">
      <c r="A341" s="46">
        <v>44456</v>
      </c>
      <c r="B341" s="7" t="s">
        <v>9202</v>
      </c>
      <c r="C341" s="7">
        <v>139</v>
      </c>
      <c r="D341" s="45"/>
      <c r="E341" s="7">
        <v>354.25</v>
      </c>
      <c r="F341"/>
    </row>
    <row r="342" spans="1:11" x14ac:dyDescent="0.25">
      <c r="A342" s="46">
        <v>44456</v>
      </c>
      <c r="B342" s="7" t="s">
        <v>9203</v>
      </c>
      <c r="C342" s="7">
        <v>241</v>
      </c>
      <c r="D342" s="45"/>
      <c r="E342" s="7">
        <v>460.2</v>
      </c>
      <c r="F342"/>
    </row>
    <row r="343" spans="1:11" x14ac:dyDescent="0.25">
      <c r="A343" s="46">
        <v>44456</v>
      </c>
      <c r="B343" s="7" t="s">
        <v>9204</v>
      </c>
      <c r="C343" s="7">
        <v>25</v>
      </c>
      <c r="D343" s="7">
        <v>67.16</v>
      </c>
      <c r="E343" s="7"/>
      <c r="F343"/>
    </row>
    <row r="344" spans="1:11" x14ac:dyDescent="0.25">
      <c r="A344" s="46">
        <v>44456</v>
      </c>
      <c r="B344" s="7" t="s">
        <v>9205</v>
      </c>
      <c r="C344" s="7">
        <v>27</v>
      </c>
      <c r="D344" s="7">
        <v>67.16</v>
      </c>
      <c r="E344" s="7"/>
      <c r="F344"/>
    </row>
    <row r="345" spans="1:11" x14ac:dyDescent="0.25">
      <c r="A345" s="46">
        <v>44456</v>
      </c>
      <c r="B345" s="7" t="s">
        <v>9206</v>
      </c>
      <c r="C345" s="7">
        <v>134</v>
      </c>
      <c r="D345" s="45"/>
      <c r="E345" s="7">
        <v>249.1</v>
      </c>
      <c r="F345"/>
    </row>
    <row r="346" spans="1:11" x14ac:dyDescent="0.25">
      <c r="A346" s="46">
        <v>44456</v>
      </c>
      <c r="B346" s="7" t="s">
        <v>9207</v>
      </c>
      <c r="C346" s="7">
        <v>360</v>
      </c>
      <c r="D346" s="7"/>
      <c r="E346" s="7">
        <v>650.5</v>
      </c>
      <c r="F346"/>
      <c r="G346" s="5"/>
      <c r="H346" s="5"/>
      <c r="I346" s="5"/>
      <c r="J346" s="5"/>
      <c r="K346" s="5"/>
    </row>
    <row r="347" spans="1:11" x14ac:dyDescent="0.25">
      <c r="A347" s="46">
        <v>44456</v>
      </c>
      <c r="B347" s="7" t="s">
        <v>9208</v>
      </c>
      <c r="C347" s="7">
        <v>136</v>
      </c>
      <c r="D347" s="7"/>
      <c r="E347" s="7">
        <v>301.75</v>
      </c>
      <c r="F347"/>
      <c r="G347" s="5"/>
      <c r="H347" s="5"/>
      <c r="I347" s="5"/>
      <c r="J347" s="5"/>
      <c r="K347" s="5"/>
    </row>
    <row r="348" spans="1:11" x14ac:dyDescent="0.25">
      <c r="A348" s="46">
        <v>44457</v>
      </c>
      <c r="B348" s="7" t="s">
        <v>9209</v>
      </c>
      <c r="C348" s="7">
        <v>50</v>
      </c>
      <c r="D348" s="7"/>
      <c r="E348" s="7">
        <v>131.6</v>
      </c>
      <c r="F348"/>
      <c r="G348" s="5"/>
      <c r="H348" s="5"/>
      <c r="I348" s="5"/>
      <c r="J348" s="5"/>
      <c r="K348" s="5"/>
    </row>
    <row r="349" spans="1:11" x14ac:dyDescent="0.25">
      <c r="A349" s="46">
        <v>44457</v>
      </c>
      <c r="B349" s="7" t="s">
        <v>9210</v>
      </c>
      <c r="C349" s="7">
        <v>75</v>
      </c>
      <c r="D349" s="7">
        <v>201.47</v>
      </c>
      <c r="E349" s="7"/>
      <c r="F349"/>
      <c r="G349" s="5"/>
      <c r="H349" s="5"/>
      <c r="I349" s="5"/>
      <c r="J349" s="5"/>
      <c r="K349" s="5"/>
    </row>
    <row r="350" spans="1:11" x14ac:dyDescent="0.25">
      <c r="A350" s="46">
        <v>44459</v>
      </c>
      <c r="B350" s="7" t="s">
        <v>9211</v>
      </c>
      <c r="C350" s="7">
        <v>35</v>
      </c>
      <c r="D350" s="7">
        <v>80.930000000000007</v>
      </c>
      <c r="E350" s="7"/>
      <c r="F350"/>
      <c r="G350" s="5"/>
      <c r="H350" s="5"/>
      <c r="I350" s="5"/>
      <c r="J350" s="5"/>
      <c r="K350" s="5"/>
    </row>
    <row r="351" spans="1:11" x14ac:dyDescent="0.25">
      <c r="A351" s="46">
        <v>44459</v>
      </c>
      <c r="B351" s="7" t="s">
        <v>9212</v>
      </c>
      <c r="C351" s="7">
        <v>140</v>
      </c>
      <c r="D351" s="7">
        <v>268.63</v>
      </c>
      <c r="E351" s="7"/>
      <c r="F351"/>
      <c r="G351" s="5"/>
      <c r="H351" s="5"/>
      <c r="I351" s="5"/>
      <c r="J351" s="5"/>
      <c r="K351" s="5"/>
    </row>
    <row r="352" spans="1:11" x14ac:dyDescent="0.25">
      <c r="A352" s="46">
        <v>44459</v>
      </c>
      <c r="B352" s="7" t="s">
        <v>9213</v>
      </c>
      <c r="C352" s="7">
        <v>23</v>
      </c>
      <c r="D352" s="7">
        <v>47.97</v>
      </c>
      <c r="E352" s="7"/>
      <c r="F352"/>
      <c r="G352" s="5"/>
      <c r="H352" s="5"/>
      <c r="I352" s="5"/>
      <c r="J352" s="5"/>
      <c r="K352" s="5"/>
    </row>
    <row r="353" spans="1:11" x14ac:dyDescent="0.25">
      <c r="A353" s="46">
        <v>44459</v>
      </c>
      <c r="B353" s="7" t="s">
        <v>9214</v>
      </c>
      <c r="C353" s="7">
        <v>132</v>
      </c>
      <c r="D353" s="7"/>
      <c r="E353" s="7">
        <v>270.10000000000002</v>
      </c>
      <c r="F353"/>
      <c r="G353" s="5"/>
      <c r="H353" s="5"/>
      <c r="I353" s="5"/>
      <c r="J353" s="5"/>
      <c r="K353" s="5"/>
    </row>
    <row r="354" spans="1:11" x14ac:dyDescent="0.25">
      <c r="A354" s="46">
        <v>44459</v>
      </c>
      <c r="B354" s="7" t="s">
        <v>9215</v>
      </c>
      <c r="C354" s="7">
        <v>60</v>
      </c>
      <c r="D354" s="7"/>
      <c r="E354" s="7">
        <v>126.9</v>
      </c>
      <c r="F354"/>
      <c r="G354" s="5"/>
      <c r="H354" s="5"/>
      <c r="I354" s="5"/>
      <c r="J354" s="5"/>
      <c r="K354" s="5"/>
    </row>
    <row r="355" spans="1:11" x14ac:dyDescent="0.25">
      <c r="A355" s="46">
        <v>44459</v>
      </c>
      <c r="B355" s="7" t="s">
        <v>9216</v>
      </c>
      <c r="C355" s="7">
        <v>177</v>
      </c>
      <c r="D355" s="7"/>
      <c r="E355" s="7">
        <v>286.2</v>
      </c>
      <c r="F355"/>
      <c r="G355" s="5"/>
      <c r="H355" s="5"/>
      <c r="I355" s="5"/>
      <c r="J355" s="5"/>
      <c r="K355" s="5"/>
    </row>
    <row r="356" spans="1:11" x14ac:dyDescent="0.25">
      <c r="A356" s="46">
        <v>44459</v>
      </c>
      <c r="B356" s="7" t="s">
        <v>9217</v>
      </c>
      <c r="C356" s="7">
        <v>98</v>
      </c>
      <c r="D356" s="7"/>
      <c r="E356" s="7">
        <v>206.8</v>
      </c>
      <c r="F356"/>
      <c r="G356" s="5"/>
      <c r="H356" s="5"/>
      <c r="I356" s="5"/>
      <c r="J356" s="5"/>
      <c r="K356" s="5"/>
    </row>
    <row r="357" spans="1:11" x14ac:dyDescent="0.25">
      <c r="A357" s="46">
        <v>44459</v>
      </c>
      <c r="B357" s="7" t="s">
        <v>9218</v>
      </c>
      <c r="C357" s="7">
        <v>28</v>
      </c>
      <c r="D357" s="7">
        <v>80.930000000000007</v>
      </c>
      <c r="E357" s="7"/>
      <c r="F357"/>
      <c r="G357" s="27"/>
      <c r="H357" s="27"/>
      <c r="I357" s="27"/>
      <c r="J357" s="27"/>
      <c r="K357" s="27"/>
    </row>
    <row r="358" spans="1:11" x14ac:dyDescent="0.25">
      <c r="A358" s="46">
        <v>44459</v>
      </c>
      <c r="B358" s="7" t="s">
        <v>9219</v>
      </c>
      <c r="C358" s="7">
        <v>265</v>
      </c>
      <c r="D358" s="7"/>
      <c r="E358" s="7">
        <v>611</v>
      </c>
      <c r="F358"/>
      <c r="G358" s="5"/>
      <c r="H358" s="5"/>
      <c r="I358" s="5"/>
      <c r="J358" s="5"/>
      <c r="K358" s="5"/>
    </row>
    <row r="359" spans="1:11" x14ac:dyDescent="0.25">
      <c r="A359" s="46">
        <v>44459</v>
      </c>
      <c r="B359" s="7" t="s">
        <v>9220</v>
      </c>
      <c r="C359" s="7">
        <v>367</v>
      </c>
      <c r="D359" s="7"/>
      <c r="E359" s="7">
        <v>1321</v>
      </c>
      <c r="F359"/>
      <c r="G359" s="5"/>
      <c r="H359" s="5"/>
      <c r="I359" s="5"/>
      <c r="J359" s="5"/>
      <c r="K359" s="5"/>
    </row>
    <row r="360" spans="1:11" x14ac:dyDescent="0.25">
      <c r="A360" s="46">
        <v>44459</v>
      </c>
      <c r="B360" s="7" t="s">
        <v>9221</v>
      </c>
      <c r="C360" s="7">
        <v>103</v>
      </c>
      <c r="D360" s="7"/>
      <c r="E360" s="7">
        <v>395</v>
      </c>
      <c r="F360"/>
      <c r="G360" s="5"/>
      <c r="H360" s="5"/>
      <c r="I360" s="5"/>
      <c r="J360" s="5"/>
      <c r="K360" s="5"/>
    </row>
    <row r="361" spans="1:11" x14ac:dyDescent="0.25">
      <c r="A361" s="46">
        <v>44459</v>
      </c>
      <c r="B361" s="7" t="s">
        <v>9222</v>
      </c>
      <c r="C361" s="7">
        <v>160</v>
      </c>
      <c r="D361" s="7">
        <v>617.37</v>
      </c>
      <c r="E361" s="7"/>
      <c r="F361"/>
      <c r="G361" s="5"/>
      <c r="H361" s="5"/>
      <c r="I361" s="5"/>
      <c r="J361" s="5"/>
      <c r="K361" s="5"/>
    </row>
    <row r="362" spans="1:11" x14ac:dyDescent="0.25">
      <c r="A362" s="46">
        <v>44459</v>
      </c>
      <c r="B362" s="7" t="s">
        <v>9223</v>
      </c>
      <c r="C362" s="7">
        <v>25</v>
      </c>
      <c r="D362" s="7"/>
      <c r="E362" s="7">
        <v>92.37</v>
      </c>
      <c r="F362" s="63"/>
      <c r="G362" s="5"/>
      <c r="H362" s="5"/>
      <c r="I362" s="5"/>
      <c r="J362" s="5"/>
      <c r="K362" s="5"/>
    </row>
    <row r="363" spans="1:11" x14ac:dyDescent="0.25">
      <c r="A363" s="46">
        <v>44459</v>
      </c>
      <c r="B363" s="7" t="s">
        <v>9224</v>
      </c>
      <c r="C363" s="7">
        <v>40</v>
      </c>
      <c r="D363" s="7"/>
      <c r="E363" s="7">
        <v>133</v>
      </c>
      <c r="F363"/>
      <c r="G363" s="5"/>
      <c r="H363" s="5"/>
      <c r="I363" s="5"/>
      <c r="J363" s="5"/>
      <c r="K363" s="5"/>
    </row>
    <row r="364" spans="1:11" x14ac:dyDescent="0.25">
      <c r="A364" s="46">
        <v>44459</v>
      </c>
      <c r="B364" s="7" t="s">
        <v>9225</v>
      </c>
      <c r="C364" s="7">
        <v>25</v>
      </c>
      <c r="D364" s="7">
        <v>67.150000000000006</v>
      </c>
      <c r="E364" s="7"/>
      <c r="F364"/>
      <c r="G364" s="5"/>
      <c r="H364" s="5"/>
      <c r="I364" s="5"/>
      <c r="J364" s="5"/>
      <c r="K364" s="5"/>
    </row>
    <row r="365" spans="1:11" x14ac:dyDescent="0.25">
      <c r="A365" s="46">
        <v>44459</v>
      </c>
      <c r="B365" s="7" t="s">
        <v>9226</v>
      </c>
      <c r="C365" s="7">
        <v>16</v>
      </c>
      <c r="D365" s="7"/>
      <c r="E365" s="7">
        <v>71</v>
      </c>
      <c r="F365"/>
      <c r="G365" s="5"/>
      <c r="H365" s="5"/>
      <c r="I365" s="5"/>
      <c r="J365" s="5"/>
      <c r="K365" s="5"/>
    </row>
    <row r="366" spans="1:11" x14ac:dyDescent="0.25">
      <c r="A366" s="46">
        <v>44459</v>
      </c>
      <c r="B366" s="7" t="s">
        <v>9227</v>
      </c>
      <c r="C366" s="7">
        <v>537</v>
      </c>
      <c r="D366" s="7"/>
      <c r="E366" s="7">
        <v>1026.9000000000001</v>
      </c>
      <c r="F366"/>
      <c r="G366" s="5"/>
      <c r="H366" s="5"/>
      <c r="I366" s="5"/>
      <c r="J366" s="5"/>
      <c r="K366" s="5"/>
    </row>
    <row r="367" spans="1:11" x14ac:dyDescent="0.25">
      <c r="A367" s="46">
        <v>44459</v>
      </c>
      <c r="B367" s="7" t="s">
        <v>9228</v>
      </c>
      <c r="C367" s="7">
        <v>204</v>
      </c>
      <c r="D367" s="7">
        <v>257.27</v>
      </c>
      <c r="E367" s="7"/>
      <c r="F367"/>
      <c r="G367" s="5"/>
      <c r="H367" s="5"/>
      <c r="I367" s="5"/>
      <c r="J367" s="5"/>
      <c r="K367" s="5"/>
    </row>
    <row r="368" spans="1:11" x14ac:dyDescent="0.25">
      <c r="A368" s="46">
        <v>44459</v>
      </c>
      <c r="B368" s="7" t="s">
        <v>9229</v>
      </c>
      <c r="C368" s="7">
        <v>99</v>
      </c>
      <c r="D368" s="7"/>
      <c r="E368" s="7">
        <v>195.3</v>
      </c>
      <c r="F368"/>
      <c r="G368" s="5"/>
      <c r="H368" s="5"/>
      <c r="I368" s="5"/>
      <c r="J368" s="5"/>
      <c r="K368" s="5"/>
    </row>
    <row r="369" spans="1:11" x14ac:dyDescent="0.25">
      <c r="A369" s="46">
        <v>44459</v>
      </c>
      <c r="B369" s="7" t="s">
        <v>9230</v>
      </c>
      <c r="C369" s="7">
        <v>161</v>
      </c>
      <c r="D369" s="7"/>
      <c r="E369" s="7">
        <v>273</v>
      </c>
      <c r="F369"/>
      <c r="G369" s="5"/>
      <c r="H369" s="5"/>
      <c r="I369" s="5"/>
      <c r="J369" s="5"/>
      <c r="K369" s="5"/>
    </row>
    <row r="370" spans="1:11" x14ac:dyDescent="0.25">
      <c r="A370" s="46">
        <v>44459</v>
      </c>
      <c r="B370" s="7" t="s">
        <v>9231</v>
      </c>
      <c r="C370" s="7">
        <v>23</v>
      </c>
      <c r="D370" s="7">
        <v>57.81</v>
      </c>
      <c r="E370" s="7"/>
      <c r="F370"/>
      <c r="G370" s="5"/>
      <c r="H370" s="5"/>
      <c r="I370" s="5"/>
      <c r="J370" s="5"/>
      <c r="K370" s="5"/>
    </row>
    <row r="371" spans="1:11" x14ac:dyDescent="0.25">
      <c r="A371" s="46">
        <v>44459</v>
      </c>
      <c r="B371" s="7" t="s">
        <v>9232</v>
      </c>
      <c r="C371" s="7">
        <v>25</v>
      </c>
      <c r="D371" s="7">
        <v>67.16</v>
      </c>
      <c r="E371" s="7"/>
      <c r="F371"/>
      <c r="G371" s="5"/>
      <c r="H371" s="5"/>
      <c r="I371" s="5"/>
      <c r="J371" s="5"/>
      <c r="K371" s="5"/>
    </row>
    <row r="372" spans="1:11" x14ac:dyDescent="0.25">
      <c r="A372" s="46">
        <v>44459</v>
      </c>
      <c r="B372" s="7" t="s">
        <v>9233</v>
      </c>
      <c r="C372" s="7">
        <v>205</v>
      </c>
      <c r="D372" s="7"/>
      <c r="E372" s="7">
        <v>695.6</v>
      </c>
      <c r="F372"/>
      <c r="G372" s="5"/>
      <c r="H372" s="5"/>
      <c r="I372" s="5"/>
      <c r="J372" s="5"/>
      <c r="K372" s="5"/>
    </row>
    <row r="373" spans="1:11" x14ac:dyDescent="0.25">
      <c r="A373" s="86">
        <v>44459</v>
      </c>
      <c r="B373" s="2" t="s">
        <v>9234</v>
      </c>
      <c r="C373" s="2">
        <v>236</v>
      </c>
      <c r="D373" s="2"/>
      <c r="E373" s="7">
        <v>733.2</v>
      </c>
      <c r="F373"/>
      <c r="G373" s="5"/>
      <c r="H373" s="5"/>
      <c r="I373" s="5"/>
      <c r="J373" s="5"/>
      <c r="K373" s="5"/>
    </row>
    <row r="374" spans="1:11" x14ac:dyDescent="0.25">
      <c r="A374" s="46">
        <v>44459</v>
      </c>
      <c r="B374" s="7" t="s">
        <v>9235</v>
      </c>
      <c r="C374" s="7">
        <v>43</v>
      </c>
      <c r="D374" s="7">
        <v>161.87</v>
      </c>
      <c r="E374" s="7">
        <v>131.6</v>
      </c>
      <c r="F374"/>
      <c r="G374" s="5"/>
      <c r="H374" s="5"/>
      <c r="I374" s="5"/>
      <c r="J374" s="5"/>
      <c r="K374" s="5"/>
    </row>
    <row r="375" spans="1:11" x14ac:dyDescent="0.25">
      <c r="A375" s="46">
        <v>44460</v>
      </c>
      <c r="B375" s="7" t="s">
        <v>9236</v>
      </c>
      <c r="C375" s="7">
        <v>67</v>
      </c>
      <c r="D375" s="7">
        <v>202.95</v>
      </c>
      <c r="E375" s="7"/>
      <c r="F375"/>
      <c r="G375" s="5"/>
      <c r="H375" s="5"/>
      <c r="I375" s="5"/>
      <c r="J375" s="5"/>
      <c r="K375" s="5"/>
    </row>
    <row r="376" spans="1:11" x14ac:dyDescent="0.25">
      <c r="A376" s="6">
        <v>44460</v>
      </c>
      <c r="B376" s="7" t="s">
        <v>9237</v>
      </c>
      <c r="C376" s="7">
        <v>165</v>
      </c>
      <c r="D376" s="7"/>
      <c r="E376" s="7">
        <v>331.5</v>
      </c>
      <c r="F376"/>
      <c r="G376" s="5"/>
      <c r="H376" s="5"/>
      <c r="I376" s="5"/>
      <c r="J376" s="5"/>
      <c r="K376" s="5"/>
    </row>
    <row r="377" spans="1:11" x14ac:dyDescent="0.25">
      <c r="A377" s="6">
        <v>44460</v>
      </c>
      <c r="B377" s="7" t="s">
        <v>9238</v>
      </c>
      <c r="C377" s="7">
        <v>166</v>
      </c>
      <c r="D377" s="45"/>
      <c r="E377" s="7">
        <v>309.63</v>
      </c>
      <c r="F377"/>
      <c r="G377" s="5"/>
      <c r="H377" s="5"/>
      <c r="I377" s="5"/>
      <c r="J377" s="5"/>
      <c r="K377" s="5"/>
    </row>
    <row r="378" spans="1:11" ht="25.5" x14ac:dyDescent="0.25">
      <c r="A378" s="6">
        <v>44460</v>
      </c>
      <c r="B378" s="21" t="s">
        <v>9239</v>
      </c>
      <c r="C378" s="21">
        <v>10</v>
      </c>
      <c r="D378" s="21"/>
      <c r="E378" s="21">
        <v>63</v>
      </c>
      <c r="F378" s="63" t="s">
        <v>9274</v>
      </c>
      <c r="G378" s="5"/>
      <c r="H378" s="5"/>
      <c r="I378" s="5"/>
      <c r="J378" s="5"/>
      <c r="K378" s="5"/>
    </row>
    <row r="379" spans="1:11" x14ac:dyDescent="0.25">
      <c r="A379" s="6">
        <v>44460</v>
      </c>
      <c r="B379" s="21" t="s">
        <v>9240</v>
      </c>
      <c r="C379" s="21">
        <v>260</v>
      </c>
      <c r="D379" s="21"/>
      <c r="E379" s="21">
        <v>549.9</v>
      </c>
      <c r="F379"/>
      <c r="G379" s="5"/>
      <c r="H379" s="5"/>
      <c r="I379" s="5"/>
      <c r="J379" s="5"/>
      <c r="K379" s="5"/>
    </row>
    <row r="380" spans="1:11" x14ac:dyDescent="0.25">
      <c r="A380" s="6">
        <v>44460</v>
      </c>
      <c r="B380" s="21" t="s">
        <v>9241</v>
      </c>
      <c r="C380" s="21">
        <v>26</v>
      </c>
      <c r="D380" s="21"/>
      <c r="E380" s="21">
        <v>57.02</v>
      </c>
      <c r="F380"/>
      <c r="G380" s="5"/>
      <c r="H380" s="5"/>
      <c r="I380" s="5"/>
      <c r="J380" s="5"/>
      <c r="K380" s="5"/>
    </row>
    <row r="381" spans="1:11" x14ac:dyDescent="0.25">
      <c r="A381" s="6">
        <v>44460</v>
      </c>
      <c r="B381" s="21" t="s">
        <v>9242</v>
      </c>
      <c r="C381" s="21">
        <v>90</v>
      </c>
      <c r="D381" s="59"/>
      <c r="E381" s="21">
        <v>202.1</v>
      </c>
      <c r="F381"/>
      <c r="G381" s="5"/>
      <c r="H381" s="5"/>
      <c r="I381" s="5"/>
      <c r="J381" s="5"/>
      <c r="K381" s="5"/>
    </row>
    <row r="382" spans="1:11" x14ac:dyDescent="0.25">
      <c r="A382" s="20">
        <v>44460</v>
      </c>
      <c r="B382" s="21" t="s">
        <v>9243</v>
      </c>
      <c r="C382" s="21">
        <v>25</v>
      </c>
      <c r="D382" s="21">
        <v>75.150000000000006</v>
      </c>
      <c r="E382" s="21"/>
      <c r="F382"/>
      <c r="G382" s="5"/>
      <c r="H382" s="5"/>
      <c r="I382" s="5"/>
      <c r="J382" s="5"/>
      <c r="K382" s="5"/>
    </row>
    <row r="383" spans="1:11" x14ac:dyDescent="0.25">
      <c r="A383" s="20">
        <v>44460</v>
      </c>
      <c r="B383" s="21" t="s">
        <v>9244</v>
      </c>
      <c r="C383" s="21">
        <v>78</v>
      </c>
      <c r="D383" s="21"/>
      <c r="E383" s="21">
        <v>197.4</v>
      </c>
      <c r="F383"/>
      <c r="G383" s="5"/>
      <c r="H383" s="5"/>
      <c r="I383" s="5"/>
      <c r="J383" s="5"/>
      <c r="K383" s="5"/>
    </row>
    <row r="384" spans="1:11" x14ac:dyDescent="0.25">
      <c r="A384" s="20">
        <v>44460</v>
      </c>
      <c r="B384" s="21" t="s">
        <v>9245</v>
      </c>
      <c r="C384" s="21">
        <v>186</v>
      </c>
      <c r="D384" s="59"/>
      <c r="E384" s="21">
        <v>428.22</v>
      </c>
      <c r="F384"/>
      <c r="G384" s="5"/>
      <c r="H384" s="5"/>
      <c r="I384" s="5"/>
      <c r="J384" s="5"/>
      <c r="K384" s="5"/>
    </row>
    <row r="385" spans="1:11" x14ac:dyDescent="0.25">
      <c r="A385" s="20">
        <v>44460</v>
      </c>
      <c r="B385" s="21" t="s">
        <v>9247</v>
      </c>
      <c r="C385" s="21">
        <v>140</v>
      </c>
      <c r="D385" s="59"/>
      <c r="E385" s="21">
        <v>263.2</v>
      </c>
      <c r="F385"/>
      <c r="G385" s="5"/>
      <c r="H385" s="5"/>
      <c r="I385" s="5"/>
      <c r="J385" s="5"/>
      <c r="K385" s="5"/>
    </row>
    <row r="386" spans="1:11" x14ac:dyDescent="0.25">
      <c r="A386" s="20">
        <v>44460</v>
      </c>
      <c r="B386" s="21" t="s">
        <v>9248</v>
      </c>
      <c r="C386" s="21">
        <v>35</v>
      </c>
      <c r="D386" s="21">
        <v>227.23</v>
      </c>
      <c r="E386" s="21"/>
      <c r="F386"/>
      <c r="G386" s="5"/>
      <c r="H386" s="5"/>
      <c r="I386" s="5"/>
      <c r="J386" s="5"/>
      <c r="K386" s="5"/>
    </row>
    <row r="387" spans="1:11" x14ac:dyDescent="0.25">
      <c r="A387" s="20">
        <v>44460</v>
      </c>
      <c r="B387" s="21" t="s">
        <v>9249</v>
      </c>
      <c r="C387" s="21">
        <v>480</v>
      </c>
      <c r="D387" s="21"/>
      <c r="E387" s="21">
        <v>812.48</v>
      </c>
      <c r="F387"/>
      <c r="G387" s="5"/>
      <c r="H387" s="5"/>
      <c r="I387" s="5"/>
      <c r="J387" s="5"/>
      <c r="K387" s="5"/>
    </row>
    <row r="388" spans="1:11" x14ac:dyDescent="0.25">
      <c r="A388" s="20">
        <v>44460</v>
      </c>
      <c r="B388" s="43" t="s">
        <v>9250</v>
      </c>
      <c r="C388" s="21">
        <v>156</v>
      </c>
      <c r="D388" s="21"/>
      <c r="E388" s="21">
        <v>0</v>
      </c>
      <c r="F388" t="s">
        <v>10764</v>
      </c>
      <c r="G388" s="5"/>
      <c r="H388" s="5"/>
      <c r="I388" s="5"/>
      <c r="J388" s="5"/>
      <c r="K388" s="5"/>
    </row>
    <row r="389" spans="1:11" x14ac:dyDescent="0.25">
      <c r="A389" s="20">
        <v>44460</v>
      </c>
      <c r="B389" s="21" t="s">
        <v>9251</v>
      </c>
      <c r="C389" s="21">
        <v>103</v>
      </c>
      <c r="D389" s="21"/>
      <c r="E389" s="21">
        <v>191.1</v>
      </c>
      <c r="F389"/>
      <c r="G389" s="5"/>
      <c r="H389" s="5"/>
      <c r="I389" s="5"/>
      <c r="J389" s="5"/>
      <c r="K389" s="5"/>
    </row>
    <row r="390" spans="1:11" x14ac:dyDescent="0.25">
      <c r="A390" s="20">
        <v>44460</v>
      </c>
      <c r="B390" s="21" t="s">
        <v>9252</v>
      </c>
      <c r="C390" s="21">
        <v>25</v>
      </c>
      <c r="D390" s="21"/>
      <c r="E390" s="21">
        <v>72.38</v>
      </c>
      <c r="F390"/>
      <c r="G390" s="5"/>
      <c r="H390" s="5"/>
      <c r="I390" s="5"/>
      <c r="J390" s="5"/>
      <c r="K390" s="5"/>
    </row>
    <row r="391" spans="1:11" x14ac:dyDescent="0.25">
      <c r="A391" s="20">
        <v>44460</v>
      </c>
      <c r="B391" s="21" t="s">
        <v>9253</v>
      </c>
      <c r="C391" s="21">
        <v>38</v>
      </c>
      <c r="D391" s="59"/>
      <c r="E391" s="21">
        <v>102.2</v>
      </c>
      <c r="F391"/>
      <c r="G391" s="5"/>
      <c r="H391" s="5"/>
      <c r="I391" s="5"/>
      <c r="J391" s="5"/>
      <c r="K391" s="5"/>
    </row>
    <row r="392" spans="1:11" x14ac:dyDescent="0.25">
      <c r="A392" s="20">
        <v>44460</v>
      </c>
      <c r="B392" s="21" t="s">
        <v>9254</v>
      </c>
      <c r="C392" s="21">
        <v>335</v>
      </c>
      <c r="D392" s="21"/>
      <c r="E392" s="21">
        <v>709.7</v>
      </c>
      <c r="F392"/>
      <c r="G392" s="5"/>
      <c r="H392" s="5"/>
      <c r="I392" s="5"/>
      <c r="J392" s="5"/>
      <c r="K392" s="5"/>
    </row>
    <row r="393" spans="1:11" x14ac:dyDescent="0.25">
      <c r="A393" s="20">
        <v>44460</v>
      </c>
      <c r="B393" s="21" t="s">
        <v>9255</v>
      </c>
      <c r="C393" s="21">
        <v>11</v>
      </c>
      <c r="D393" s="21">
        <v>57.81</v>
      </c>
      <c r="E393" s="21"/>
      <c r="F393"/>
      <c r="G393" s="5"/>
      <c r="H393" s="5"/>
      <c r="I393" s="5"/>
      <c r="J393" s="5"/>
      <c r="K393" s="5"/>
    </row>
    <row r="394" spans="1:11" x14ac:dyDescent="0.25">
      <c r="A394" s="20">
        <v>44460</v>
      </c>
      <c r="B394" s="21" t="s">
        <v>9256</v>
      </c>
      <c r="C394" s="21">
        <v>37</v>
      </c>
      <c r="D394" s="21">
        <v>72.319999999999993</v>
      </c>
      <c r="E394" s="21"/>
      <c r="F394"/>
      <c r="G394" s="5"/>
      <c r="H394" s="5"/>
      <c r="I394" s="5"/>
      <c r="J394" s="5"/>
      <c r="K394" s="5"/>
    </row>
    <row r="395" spans="1:11" ht="25.5" x14ac:dyDescent="0.25">
      <c r="A395" s="20">
        <v>44460</v>
      </c>
      <c r="B395" s="21" t="s">
        <v>9257</v>
      </c>
      <c r="C395" s="21">
        <v>118</v>
      </c>
      <c r="D395" s="21" t="s">
        <v>9258</v>
      </c>
      <c r="E395" s="21"/>
      <c r="F395" t="s">
        <v>9276</v>
      </c>
      <c r="G395" s="5"/>
      <c r="H395" s="5"/>
      <c r="I395" s="5"/>
      <c r="J395" s="5"/>
      <c r="K395" s="5"/>
    </row>
    <row r="396" spans="1:11" x14ac:dyDescent="0.25">
      <c r="A396" s="20">
        <v>44460</v>
      </c>
      <c r="B396" s="21" t="s">
        <v>9259</v>
      </c>
      <c r="C396" s="21">
        <v>83</v>
      </c>
      <c r="D396" s="59"/>
      <c r="E396" s="21">
        <v>250.72</v>
      </c>
      <c r="F396"/>
      <c r="G396" s="5"/>
      <c r="H396" s="5"/>
      <c r="I396" s="5"/>
      <c r="J396" s="5"/>
      <c r="K396" s="5"/>
    </row>
    <row r="397" spans="1:11" x14ac:dyDescent="0.25">
      <c r="A397" s="20">
        <v>44460</v>
      </c>
      <c r="B397" s="21" t="s">
        <v>9260</v>
      </c>
      <c r="C397" s="21">
        <v>58</v>
      </c>
      <c r="D397" s="21">
        <v>142.93</v>
      </c>
      <c r="E397" s="21"/>
      <c r="F397"/>
      <c r="G397" s="5"/>
      <c r="H397" s="5"/>
      <c r="I397" s="5"/>
      <c r="J397" s="5"/>
      <c r="K397" s="5"/>
    </row>
    <row r="398" spans="1:11" x14ac:dyDescent="0.25">
      <c r="A398" s="20">
        <v>44460</v>
      </c>
      <c r="B398" s="21" t="s">
        <v>9261</v>
      </c>
      <c r="C398" s="21">
        <v>175</v>
      </c>
      <c r="D398" s="59"/>
      <c r="E398" s="21">
        <v>460.6</v>
      </c>
      <c r="F398"/>
      <c r="G398" s="5"/>
      <c r="H398" s="5"/>
      <c r="I398" s="5"/>
      <c r="J398" s="5"/>
      <c r="K398" s="5"/>
    </row>
    <row r="399" spans="1:11" x14ac:dyDescent="0.25">
      <c r="A399" s="20">
        <v>44460</v>
      </c>
      <c r="B399" s="21" t="s">
        <v>9262</v>
      </c>
      <c r="C399" s="21">
        <v>245</v>
      </c>
      <c r="D399" s="59"/>
      <c r="E399" s="21">
        <v>329</v>
      </c>
      <c r="F399"/>
      <c r="G399" s="5"/>
      <c r="H399" s="5"/>
      <c r="I399" s="5"/>
      <c r="J399" s="5"/>
      <c r="K399" s="5"/>
    </row>
    <row r="400" spans="1:11" x14ac:dyDescent="0.25">
      <c r="A400" s="20">
        <v>44460</v>
      </c>
      <c r="B400" s="21" t="s">
        <v>9263</v>
      </c>
      <c r="C400" s="21">
        <v>37</v>
      </c>
      <c r="D400" s="21">
        <v>67.16</v>
      </c>
      <c r="E400" s="21"/>
      <c r="F400"/>
      <c r="G400" s="5"/>
      <c r="H400" s="5"/>
      <c r="I400" s="5"/>
      <c r="J400" s="5"/>
      <c r="K400" s="5"/>
    </row>
    <row r="401" spans="1:11" x14ac:dyDescent="0.25">
      <c r="A401" s="20">
        <v>44460</v>
      </c>
      <c r="B401" s="21" t="s">
        <v>9264</v>
      </c>
      <c r="C401" s="21">
        <v>275</v>
      </c>
      <c r="D401" s="21"/>
      <c r="E401" s="21">
        <v>662.7</v>
      </c>
      <c r="F401"/>
      <c r="G401" s="5"/>
      <c r="H401" s="5"/>
      <c r="I401" s="5"/>
      <c r="J401" s="5"/>
      <c r="K401" s="5"/>
    </row>
    <row r="402" spans="1:11" x14ac:dyDescent="0.25">
      <c r="A402" s="20">
        <v>44460</v>
      </c>
      <c r="B402" s="21" t="s">
        <v>9265</v>
      </c>
      <c r="C402" s="21">
        <v>50</v>
      </c>
      <c r="D402" s="67">
        <v>134.32</v>
      </c>
      <c r="E402" s="21"/>
      <c r="F402"/>
      <c r="G402" s="5"/>
      <c r="H402" s="5"/>
      <c r="I402" s="5"/>
      <c r="J402" s="5"/>
      <c r="K402" s="5"/>
    </row>
    <row r="403" spans="1:11" x14ac:dyDescent="0.25">
      <c r="A403" s="20">
        <v>44460</v>
      </c>
      <c r="B403" s="21" t="s">
        <v>9266</v>
      </c>
      <c r="C403" s="184">
        <v>140</v>
      </c>
      <c r="D403" s="21"/>
      <c r="E403" s="21">
        <v>263.2</v>
      </c>
      <c r="F403"/>
      <c r="G403" s="5"/>
      <c r="H403" s="5"/>
      <c r="I403" s="5"/>
      <c r="J403" s="5"/>
      <c r="K403" s="5"/>
    </row>
    <row r="404" spans="1:11" x14ac:dyDescent="0.25">
      <c r="A404" s="20">
        <v>44460</v>
      </c>
      <c r="B404" s="21" t="s">
        <v>9267</v>
      </c>
      <c r="C404" s="184">
        <v>123</v>
      </c>
      <c r="D404" s="21"/>
      <c r="E404" s="21">
        <v>258.5</v>
      </c>
      <c r="F404"/>
      <c r="G404" s="5"/>
      <c r="H404" s="5"/>
      <c r="I404" s="5"/>
      <c r="J404" s="5"/>
      <c r="K404" s="5"/>
    </row>
    <row r="405" spans="1:11" ht="38.25" x14ac:dyDescent="0.25">
      <c r="A405" s="20">
        <v>44460</v>
      </c>
      <c r="B405" s="78" t="s">
        <v>9268</v>
      </c>
      <c r="C405" s="184">
        <v>856</v>
      </c>
      <c r="D405" s="21"/>
      <c r="E405" s="60">
        <v>3101.76</v>
      </c>
      <c r="F405" s="215" t="s">
        <v>9273</v>
      </c>
      <c r="G405" s="5"/>
      <c r="H405" s="5"/>
      <c r="I405" s="5"/>
      <c r="J405" s="5"/>
      <c r="K405" s="5"/>
    </row>
    <row r="406" spans="1:11" x14ac:dyDescent="0.25">
      <c r="A406" s="20">
        <v>44460</v>
      </c>
      <c r="B406" s="21" t="s">
        <v>9269</v>
      </c>
      <c r="C406" s="184">
        <v>77</v>
      </c>
      <c r="D406" s="21"/>
      <c r="E406" s="21">
        <v>117</v>
      </c>
      <c r="F406" s="214"/>
      <c r="G406" s="5"/>
      <c r="H406" s="5"/>
      <c r="I406" s="5"/>
      <c r="J406" s="5"/>
      <c r="K406" s="5"/>
    </row>
    <row r="407" spans="1:11" x14ac:dyDescent="0.25">
      <c r="A407" s="20">
        <v>44461</v>
      </c>
      <c r="B407" s="21" t="s">
        <v>9270</v>
      </c>
      <c r="C407" s="184">
        <v>35</v>
      </c>
      <c r="D407" s="21">
        <v>98.28</v>
      </c>
      <c r="E407" s="21"/>
      <c r="F407"/>
      <c r="G407" s="5"/>
      <c r="H407" s="5"/>
      <c r="I407" s="5"/>
      <c r="J407" s="5"/>
      <c r="K407" s="5"/>
    </row>
    <row r="408" spans="1:11" x14ac:dyDescent="0.25">
      <c r="A408" s="20">
        <v>44461</v>
      </c>
      <c r="B408" s="21" t="s">
        <v>9271</v>
      </c>
      <c r="C408" s="184">
        <v>7</v>
      </c>
      <c r="D408" s="21"/>
      <c r="E408" s="21">
        <v>39</v>
      </c>
      <c r="F408"/>
      <c r="G408" s="5"/>
      <c r="H408" s="5"/>
      <c r="I408" s="5"/>
      <c r="J408" s="5"/>
      <c r="K408" s="5"/>
    </row>
    <row r="409" spans="1:11" x14ac:dyDescent="0.25">
      <c r="A409" s="83">
        <v>44461</v>
      </c>
      <c r="B409" s="67" t="s">
        <v>9272</v>
      </c>
      <c r="C409" s="216">
        <v>23</v>
      </c>
      <c r="D409" s="67"/>
      <c r="E409" s="67">
        <v>46.8</v>
      </c>
      <c r="F409"/>
      <c r="G409" s="5"/>
      <c r="H409" s="5"/>
      <c r="I409" s="5"/>
      <c r="J409" s="5"/>
      <c r="K409" s="5"/>
    </row>
    <row r="410" spans="1:11" x14ac:dyDescent="0.25">
      <c r="A410" s="6">
        <v>44461</v>
      </c>
      <c r="B410" s="7" t="s">
        <v>9277</v>
      </c>
      <c r="C410" s="7">
        <v>86</v>
      </c>
      <c r="D410" s="7">
        <v>196.68</v>
      </c>
      <c r="E410" s="7"/>
      <c r="F410"/>
      <c r="G410" s="5"/>
      <c r="H410" s="5"/>
      <c r="I410" s="5"/>
      <c r="J410" s="5"/>
      <c r="K410" s="5"/>
    </row>
    <row r="411" spans="1:11" x14ac:dyDescent="0.25">
      <c r="A411" s="6">
        <v>44461</v>
      </c>
      <c r="B411" s="7" t="s">
        <v>9278</v>
      </c>
      <c r="C411" s="7">
        <v>75</v>
      </c>
      <c r="D411" s="7">
        <v>281.55</v>
      </c>
      <c r="E411" s="7"/>
      <c r="F411"/>
      <c r="G411" s="5"/>
      <c r="H411" s="5"/>
      <c r="I411" s="5"/>
      <c r="J411" s="5"/>
      <c r="K411" s="5"/>
    </row>
    <row r="412" spans="1:11" x14ac:dyDescent="0.25">
      <c r="A412" s="6">
        <v>44461</v>
      </c>
      <c r="B412" s="7" t="s">
        <v>9279</v>
      </c>
      <c r="C412" s="7">
        <v>50</v>
      </c>
      <c r="D412" s="45"/>
      <c r="E412" s="7">
        <v>109.2</v>
      </c>
      <c r="F412"/>
      <c r="G412" s="5"/>
      <c r="H412" s="5"/>
      <c r="I412" s="5"/>
      <c r="J412" s="5"/>
      <c r="K412" s="5"/>
    </row>
    <row r="413" spans="1:11" x14ac:dyDescent="0.25">
      <c r="A413" s="6">
        <v>44461</v>
      </c>
      <c r="B413" s="7" t="s">
        <v>9280</v>
      </c>
      <c r="C413" s="7">
        <v>598</v>
      </c>
      <c r="D413" s="45"/>
      <c r="E413" s="38">
        <v>1154</v>
      </c>
      <c r="F413"/>
      <c r="G413" s="5"/>
      <c r="H413" s="5"/>
      <c r="I413" s="5"/>
      <c r="J413" s="5"/>
      <c r="K413" s="5"/>
    </row>
    <row r="414" spans="1:11" x14ac:dyDescent="0.25">
      <c r="A414" s="6">
        <v>44461</v>
      </c>
      <c r="B414" s="7" t="s">
        <v>9281</v>
      </c>
      <c r="C414" s="7">
        <v>29</v>
      </c>
      <c r="D414" s="7">
        <v>73.87</v>
      </c>
      <c r="E414" s="7"/>
      <c r="F414"/>
      <c r="G414" s="5"/>
      <c r="H414" s="5"/>
      <c r="I414" s="5"/>
      <c r="J414" s="5"/>
      <c r="K414" s="5"/>
    </row>
    <row r="415" spans="1:11" x14ac:dyDescent="0.25">
      <c r="A415" s="6">
        <v>44461</v>
      </c>
      <c r="B415" s="7" t="s">
        <v>9282</v>
      </c>
      <c r="C415" s="7">
        <v>25</v>
      </c>
      <c r="D415" s="7">
        <v>67.16</v>
      </c>
      <c r="E415" s="7"/>
      <c r="F415"/>
      <c r="G415" s="5"/>
      <c r="H415" s="5"/>
      <c r="I415" s="5"/>
      <c r="J415" s="5"/>
      <c r="K415" s="5"/>
    </row>
    <row r="416" spans="1:11" x14ac:dyDescent="0.25">
      <c r="A416" s="6">
        <v>44461</v>
      </c>
      <c r="B416" s="7" t="s">
        <v>9283</v>
      </c>
      <c r="C416" s="7">
        <v>14</v>
      </c>
      <c r="D416" s="7">
        <v>47.97</v>
      </c>
      <c r="E416" s="7"/>
      <c r="F416"/>
      <c r="G416" s="5"/>
      <c r="H416" s="5"/>
      <c r="I416" s="5"/>
      <c r="J416" s="5"/>
      <c r="K416" s="5"/>
    </row>
    <row r="417" spans="1:11" x14ac:dyDescent="0.25">
      <c r="A417" s="6">
        <v>44461</v>
      </c>
      <c r="B417" s="7" t="s">
        <v>9284</v>
      </c>
      <c r="C417" s="7">
        <v>154</v>
      </c>
      <c r="D417" s="45"/>
      <c r="E417" s="7">
        <v>343.1</v>
      </c>
      <c r="F417"/>
      <c r="G417" s="5"/>
      <c r="H417" s="5"/>
      <c r="I417" s="5"/>
      <c r="J417" s="5"/>
      <c r="K417" s="5"/>
    </row>
    <row r="418" spans="1:11" x14ac:dyDescent="0.25">
      <c r="A418" s="6">
        <v>44461</v>
      </c>
      <c r="B418" s="7" t="s">
        <v>9285</v>
      </c>
      <c r="C418" s="7">
        <v>26</v>
      </c>
      <c r="D418" s="45"/>
      <c r="E418" s="7">
        <v>78</v>
      </c>
      <c r="F418"/>
      <c r="G418" s="5"/>
      <c r="H418" s="5"/>
      <c r="I418" s="5"/>
      <c r="J418" s="5"/>
      <c r="K418" s="5"/>
    </row>
    <row r="419" spans="1:11" x14ac:dyDescent="0.25">
      <c r="A419" s="6">
        <v>44461</v>
      </c>
      <c r="B419" s="7" t="s">
        <v>9286</v>
      </c>
      <c r="C419" s="7">
        <v>106</v>
      </c>
      <c r="D419" s="45"/>
      <c r="E419" s="7">
        <v>191.1</v>
      </c>
      <c r="F419"/>
      <c r="G419" s="5"/>
      <c r="H419" s="5"/>
      <c r="I419" s="5"/>
      <c r="J419" s="5"/>
      <c r="K419" s="5"/>
    </row>
    <row r="420" spans="1:11" x14ac:dyDescent="0.25">
      <c r="A420" s="6">
        <v>44461</v>
      </c>
      <c r="B420" s="7" t="s">
        <v>9287</v>
      </c>
      <c r="C420" s="7">
        <v>175</v>
      </c>
      <c r="D420" s="45"/>
      <c r="E420" s="7">
        <v>441.2</v>
      </c>
      <c r="F420"/>
      <c r="G420" s="5"/>
      <c r="H420" s="5"/>
      <c r="I420" s="5"/>
      <c r="J420" s="5"/>
      <c r="K420" s="5"/>
    </row>
    <row r="421" spans="1:11" x14ac:dyDescent="0.25">
      <c r="A421" s="6">
        <v>44461</v>
      </c>
      <c r="B421" s="7" t="s">
        <v>9288</v>
      </c>
      <c r="C421" s="7">
        <v>0</v>
      </c>
      <c r="D421" s="45"/>
      <c r="E421" s="7">
        <v>0</v>
      </c>
      <c r="F421"/>
      <c r="G421" s="5"/>
      <c r="H421" s="5"/>
      <c r="I421" s="5"/>
      <c r="J421" s="5"/>
      <c r="K421" s="5"/>
    </row>
    <row r="422" spans="1:11" x14ac:dyDescent="0.25">
      <c r="A422" s="6">
        <v>44461</v>
      </c>
      <c r="B422" s="7" t="s">
        <v>9289</v>
      </c>
      <c r="C422" s="7">
        <v>35</v>
      </c>
      <c r="D422" s="7">
        <v>76.75</v>
      </c>
      <c r="E422" s="7"/>
      <c r="F422"/>
      <c r="G422" s="5"/>
      <c r="H422" s="5"/>
      <c r="I422" s="5"/>
      <c r="J422" s="5"/>
      <c r="K422" s="5"/>
    </row>
    <row r="423" spans="1:11" x14ac:dyDescent="0.25">
      <c r="A423" s="6">
        <v>44461</v>
      </c>
      <c r="B423" s="7" t="s">
        <v>9290</v>
      </c>
      <c r="C423" s="7">
        <v>76</v>
      </c>
      <c r="D423" s="45"/>
      <c r="E423" s="7">
        <v>203.73</v>
      </c>
      <c r="F423"/>
      <c r="G423" s="5"/>
      <c r="H423" s="5"/>
      <c r="I423" s="5"/>
      <c r="J423" s="5"/>
      <c r="K423" s="5"/>
    </row>
    <row r="424" spans="1:11" x14ac:dyDescent="0.25">
      <c r="A424" s="6">
        <v>44461</v>
      </c>
      <c r="B424" s="7" t="s">
        <v>9291</v>
      </c>
      <c r="C424" s="7">
        <v>94</v>
      </c>
      <c r="D424" s="45"/>
      <c r="E424" s="7">
        <v>238</v>
      </c>
      <c r="F424"/>
      <c r="G424" s="5"/>
      <c r="H424" s="5"/>
      <c r="I424" s="5"/>
      <c r="J424" s="5"/>
      <c r="K424" s="5"/>
    </row>
    <row r="425" spans="1:11" x14ac:dyDescent="0.25">
      <c r="A425" s="6">
        <v>44461</v>
      </c>
      <c r="B425" s="7" t="s">
        <v>9292</v>
      </c>
      <c r="C425" s="7">
        <v>38</v>
      </c>
      <c r="D425" s="7">
        <v>144.71</v>
      </c>
      <c r="E425" s="7"/>
      <c r="F425"/>
      <c r="G425" s="5"/>
      <c r="H425" s="5"/>
      <c r="I425" s="5"/>
      <c r="J425" s="5"/>
      <c r="K425" s="5"/>
    </row>
    <row r="426" spans="1:11" x14ac:dyDescent="0.25">
      <c r="A426" s="6">
        <v>44461</v>
      </c>
      <c r="B426" s="7" t="s">
        <v>9293</v>
      </c>
      <c r="C426" s="7">
        <v>524</v>
      </c>
      <c r="D426" s="45"/>
      <c r="E426" s="7">
        <v>967.03</v>
      </c>
      <c r="F426"/>
      <c r="G426" s="5"/>
      <c r="H426" s="5"/>
      <c r="I426" s="5"/>
      <c r="J426" s="5"/>
      <c r="K426" s="5"/>
    </row>
    <row r="427" spans="1:11" x14ac:dyDescent="0.25">
      <c r="A427" s="6">
        <v>44461</v>
      </c>
      <c r="B427" s="7" t="s">
        <v>9294</v>
      </c>
      <c r="C427" s="7">
        <v>58</v>
      </c>
      <c r="D427" s="45"/>
      <c r="E427" s="7">
        <v>109.2</v>
      </c>
      <c r="F427"/>
      <c r="G427" s="5"/>
      <c r="H427" s="5"/>
      <c r="I427" s="5"/>
      <c r="J427" s="5"/>
      <c r="K427" s="5"/>
    </row>
    <row r="428" spans="1:11" x14ac:dyDescent="0.25">
      <c r="A428" s="6">
        <v>44461</v>
      </c>
      <c r="B428" s="7" t="s">
        <v>9295</v>
      </c>
      <c r="C428" s="7">
        <v>70</v>
      </c>
      <c r="D428" s="7">
        <v>293.58</v>
      </c>
      <c r="E428" s="7"/>
      <c r="F428"/>
      <c r="G428" s="5"/>
      <c r="H428" s="5"/>
      <c r="I428" s="5"/>
      <c r="J428" s="5"/>
      <c r="K428" s="5"/>
    </row>
    <row r="429" spans="1:11" x14ac:dyDescent="0.25">
      <c r="A429" s="6">
        <v>44461</v>
      </c>
      <c r="B429" s="7" t="s">
        <v>9296</v>
      </c>
      <c r="C429" s="7">
        <v>71</v>
      </c>
      <c r="D429" s="45"/>
      <c r="E429" s="7">
        <v>136.5</v>
      </c>
      <c r="F429"/>
      <c r="G429" s="5"/>
      <c r="H429" s="5"/>
      <c r="I429" s="5"/>
      <c r="J429" s="5"/>
      <c r="K429" s="5"/>
    </row>
    <row r="430" spans="1:11" x14ac:dyDescent="0.25">
      <c r="A430" s="6">
        <v>44461</v>
      </c>
      <c r="B430" s="7" t="s">
        <v>9297</v>
      </c>
      <c r="C430" s="7">
        <v>99</v>
      </c>
      <c r="D430" s="45"/>
      <c r="E430" s="7">
        <v>183.3</v>
      </c>
      <c r="F430"/>
      <c r="G430" s="5"/>
      <c r="H430" s="5"/>
      <c r="I430" s="5"/>
      <c r="J430" s="5"/>
      <c r="K430" s="5"/>
    </row>
    <row r="431" spans="1:11" x14ac:dyDescent="0.25">
      <c r="A431" s="6">
        <v>44461</v>
      </c>
      <c r="B431" s="7" t="s">
        <v>9298</v>
      </c>
      <c r="C431" s="7">
        <v>204</v>
      </c>
      <c r="D431" s="45"/>
      <c r="E431" s="7">
        <v>207.09</v>
      </c>
      <c r="F431"/>
      <c r="G431" s="5"/>
      <c r="H431" s="5"/>
      <c r="I431" s="5"/>
      <c r="J431" s="5"/>
      <c r="K431" s="5"/>
    </row>
    <row r="432" spans="1:11" x14ac:dyDescent="0.25">
      <c r="A432" s="6">
        <v>44461</v>
      </c>
      <c r="B432" s="7" t="s">
        <v>9299</v>
      </c>
      <c r="C432" s="7">
        <v>54</v>
      </c>
      <c r="D432" s="7">
        <v>134.32</v>
      </c>
      <c r="E432" s="7"/>
      <c r="F432"/>
      <c r="G432" s="5"/>
      <c r="H432" s="5"/>
      <c r="I432" s="5"/>
      <c r="J432" s="5"/>
      <c r="K432" s="5"/>
    </row>
    <row r="433" spans="1:11" x14ac:dyDescent="0.25">
      <c r="A433" s="6">
        <v>44461</v>
      </c>
      <c r="B433" s="7" t="s">
        <v>9300</v>
      </c>
      <c r="C433" s="7">
        <v>314</v>
      </c>
      <c r="D433" s="45"/>
      <c r="E433" s="7">
        <v>592.20000000000005</v>
      </c>
      <c r="F433"/>
      <c r="G433" s="5"/>
      <c r="H433" s="5"/>
      <c r="I433" s="5"/>
      <c r="J433" s="5"/>
      <c r="K433" s="5"/>
    </row>
    <row r="434" spans="1:11" x14ac:dyDescent="0.25">
      <c r="A434" s="6">
        <v>44462</v>
      </c>
      <c r="B434" s="7" t="s">
        <v>9301</v>
      </c>
      <c r="C434" s="7">
        <v>25</v>
      </c>
      <c r="D434" s="7">
        <v>67.16</v>
      </c>
      <c r="E434" s="7"/>
      <c r="F434"/>
      <c r="G434" s="5"/>
      <c r="H434" s="5"/>
      <c r="I434" s="5"/>
      <c r="J434" s="5"/>
      <c r="K434" s="5"/>
    </row>
    <row r="435" spans="1:11" x14ac:dyDescent="0.25">
      <c r="A435" s="6">
        <v>44462</v>
      </c>
      <c r="B435" s="7" t="s">
        <v>9302</v>
      </c>
      <c r="C435" s="7">
        <v>177</v>
      </c>
      <c r="D435" s="45"/>
      <c r="E435" s="7">
        <v>327.60000000000002</v>
      </c>
      <c r="F435"/>
      <c r="G435" s="5"/>
      <c r="H435" s="5"/>
      <c r="I435" s="5"/>
      <c r="J435" s="5"/>
      <c r="K435" s="5"/>
    </row>
    <row r="436" spans="1:11" x14ac:dyDescent="0.25">
      <c r="A436" s="6">
        <v>44462</v>
      </c>
      <c r="B436" s="7" t="s">
        <v>9303</v>
      </c>
      <c r="C436" s="7">
        <v>41</v>
      </c>
      <c r="D436" s="45"/>
      <c r="E436" s="7">
        <v>126.9</v>
      </c>
      <c r="F436"/>
      <c r="G436" s="5"/>
      <c r="H436" s="5"/>
      <c r="I436" s="5"/>
      <c r="J436" s="5"/>
      <c r="K436" s="5"/>
    </row>
    <row r="437" spans="1:11" x14ac:dyDescent="0.25">
      <c r="A437" s="6">
        <v>44462</v>
      </c>
      <c r="B437" s="7" t="s">
        <v>9304</v>
      </c>
      <c r="C437" s="7">
        <v>86</v>
      </c>
      <c r="D437" s="45"/>
      <c r="E437" s="7">
        <v>202.1</v>
      </c>
      <c r="F437"/>
      <c r="G437" s="5"/>
      <c r="H437" s="5"/>
      <c r="I437" s="5"/>
      <c r="J437" s="5"/>
      <c r="K437" s="5"/>
    </row>
    <row r="438" spans="1:11" x14ac:dyDescent="0.25">
      <c r="A438" s="6">
        <v>44462</v>
      </c>
      <c r="B438" s="7" t="s">
        <v>9305</v>
      </c>
      <c r="C438" s="7">
        <v>70</v>
      </c>
      <c r="D438" s="45"/>
      <c r="E438" s="7">
        <v>156.80000000000001</v>
      </c>
      <c r="F438"/>
      <c r="G438" s="5"/>
      <c r="H438" s="5"/>
      <c r="I438" s="5"/>
      <c r="J438" s="5"/>
      <c r="K438" s="5"/>
    </row>
    <row r="439" spans="1:11" x14ac:dyDescent="0.25">
      <c r="A439" s="6">
        <v>44462</v>
      </c>
      <c r="B439" s="7" t="s">
        <v>9306</v>
      </c>
      <c r="C439" s="7">
        <v>305</v>
      </c>
      <c r="D439" s="45"/>
      <c r="E439" s="7">
        <v>934.4</v>
      </c>
      <c r="F439"/>
      <c r="G439" s="5"/>
      <c r="H439" s="5"/>
      <c r="I439" s="5"/>
      <c r="J439" s="5"/>
      <c r="K439" s="5"/>
    </row>
    <row r="440" spans="1:11" x14ac:dyDescent="0.25">
      <c r="A440" s="6">
        <v>44462</v>
      </c>
      <c r="B440" s="7" t="s">
        <v>9307</v>
      </c>
      <c r="C440" s="7">
        <v>359</v>
      </c>
      <c r="D440" s="45"/>
      <c r="E440" s="7">
        <v>682.5</v>
      </c>
      <c r="F440"/>
      <c r="G440" s="5"/>
      <c r="H440" s="5"/>
      <c r="I440" s="5"/>
      <c r="J440" s="5"/>
      <c r="K440" s="5"/>
    </row>
    <row r="441" spans="1:11" x14ac:dyDescent="0.25">
      <c r="A441" s="6">
        <v>44462</v>
      </c>
      <c r="B441" s="7" t="s">
        <v>9308</v>
      </c>
      <c r="C441" s="7">
        <v>580</v>
      </c>
      <c r="D441" s="45"/>
      <c r="E441" s="38">
        <v>1115.4000000000001</v>
      </c>
      <c r="F441"/>
      <c r="G441" s="5"/>
      <c r="H441" s="5"/>
      <c r="I441" s="5"/>
      <c r="J441" s="5"/>
      <c r="K441" s="5"/>
    </row>
    <row r="442" spans="1:11" x14ac:dyDescent="0.25">
      <c r="A442" s="6">
        <v>44462</v>
      </c>
      <c r="B442" s="7" t="s">
        <v>9309</v>
      </c>
      <c r="C442" s="7">
        <v>36</v>
      </c>
      <c r="D442" s="7">
        <v>72.319999999999993</v>
      </c>
      <c r="E442" s="7"/>
      <c r="F442"/>
      <c r="G442" s="5"/>
      <c r="H442" s="5"/>
      <c r="I442" s="5"/>
      <c r="J442" s="5"/>
      <c r="K442" s="5"/>
    </row>
    <row r="443" spans="1:11" x14ac:dyDescent="0.25">
      <c r="A443" s="6">
        <v>44462</v>
      </c>
      <c r="B443" s="7" t="s">
        <v>9310</v>
      </c>
      <c r="C443" s="7">
        <v>977</v>
      </c>
      <c r="D443" s="45"/>
      <c r="E443" s="38">
        <v>1556.1</v>
      </c>
      <c r="F443"/>
      <c r="G443" s="5"/>
      <c r="H443" s="5"/>
      <c r="I443" s="5"/>
      <c r="J443" s="5"/>
      <c r="K443" s="5"/>
    </row>
    <row r="444" spans="1:11" x14ac:dyDescent="0.25">
      <c r="A444" s="6">
        <v>44462</v>
      </c>
      <c r="B444" s="7" t="s">
        <v>9311</v>
      </c>
      <c r="C444" s="7">
        <v>24</v>
      </c>
      <c r="D444" s="45"/>
      <c r="E444" s="7">
        <v>39</v>
      </c>
      <c r="F444"/>
      <c r="G444" s="5"/>
      <c r="H444" s="5"/>
      <c r="I444" s="5"/>
      <c r="J444" s="5"/>
      <c r="K444" s="5"/>
    </row>
    <row r="445" spans="1:11" x14ac:dyDescent="0.25">
      <c r="A445" s="6">
        <v>44462</v>
      </c>
      <c r="B445" s="7" t="s">
        <v>9312</v>
      </c>
      <c r="C445" s="7">
        <v>22</v>
      </c>
      <c r="D445" s="45"/>
      <c r="E445" s="7">
        <v>39</v>
      </c>
      <c r="F445"/>
      <c r="G445" s="5"/>
      <c r="H445" s="5"/>
      <c r="I445" s="5"/>
      <c r="J445" s="5"/>
      <c r="K445" s="5"/>
    </row>
    <row r="446" spans="1:11" x14ac:dyDescent="0.25">
      <c r="A446" s="6">
        <v>44462</v>
      </c>
      <c r="B446" s="7" t="s">
        <v>9313</v>
      </c>
      <c r="C446" s="7">
        <v>21</v>
      </c>
      <c r="D446" s="45"/>
      <c r="E446" s="7">
        <v>42.9</v>
      </c>
      <c r="F446"/>
      <c r="G446" s="5"/>
      <c r="H446" s="5"/>
      <c r="I446" s="5"/>
      <c r="J446" s="5"/>
      <c r="K446" s="5"/>
    </row>
    <row r="447" spans="1:11" x14ac:dyDescent="0.25">
      <c r="A447" s="6">
        <v>44462</v>
      </c>
      <c r="B447" s="7" t="s">
        <v>9314</v>
      </c>
      <c r="C447" s="7">
        <v>154</v>
      </c>
      <c r="D447" s="45"/>
      <c r="E447" s="7">
        <v>325</v>
      </c>
      <c r="F447"/>
      <c r="G447" s="5"/>
      <c r="H447" s="5"/>
      <c r="I447" s="5"/>
      <c r="J447" s="5"/>
      <c r="K447" s="5"/>
    </row>
    <row r="448" spans="1:11" x14ac:dyDescent="0.25">
      <c r="A448" s="6">
        <v>44462</v>
      </c>
      <c r="B448" s="7" t="s">
        <v>9315</v>
      </c>
      <c r="C448" s="7">
        <v>10</v>
      </c>
      <c r="D448" s="7">
        <v>57.81</v>
      </c>
      <c r="E448" s="7"/>
      <c r="F448"/>
      <c r="G448" s="5"/>
      <c r="H448" s="5"/>
      <c r="I448" s="5"/>
      <c r="J448" s="5"/>
      <c r="K448" s="5"/>
    </row>
    <row r="449" spans="1:11" x14ac:dyDescent="0.25">
      <c r="A449" s="6">
        <v>44462</v>
      </c>
      <c r="B449" s="7" t="s">
        <v>9316</v>
      </c>
      <c r="C449" s="7">
        <v>48</v>
      </c>
      <c r="D449" s="7">
        <v>140.77000000000001</v>
      </c>
      <c r="E449" s="7"/>
      <c r="F449"/>
      <c r="G449" s="5"/>
      <c r="H449" s="5"/>
      <c r="I449" s="5"/>
      <c r="J449" s="5"/>
      <c r="K449" s="5"/>
    </row>
    <row r="450" spans="1:11" x14ac:dyDescent="0.25">
      <c r="A450" s="6">
        <v>44462</v>
      </c>
      <c r="B450" s="21" t="s">
        <v>9317</v>
      </c>
      <c r="C450" s="21">
        <v>189</v>
      </c>
      <c r="D450" s="45"/>
      <c r="E450" s="7">
        <v>343.1</v>
      </c>
      <c r="F450"/>
      <c r="G450" s="5"/>
      <c r="H450" s="5"/>
      <c r="I450" s="5"/>
      <c r="J450" s="5"/>
      <c r="K450" s="5"/>
    </row>
    <row r="451" spans="1:11" x14ac:dyDescent="0.25">
      <c r="A451" s="6">
        <v>44462</v>
      </c>
      <c r="B451" s="7" t="s">
        <v>9318</v>
      </c>
      <c r="C451" s="7">
        <v>23</v>
      </c>
      <c r="D451" s="45"/>
      <c r="E451" s="7">
        <v>39</v>
      </c>
      <c r="F451"/>
      <c r="G451" s="5"/>
      <c r="H451" s="5"/>
      <c r="I451" s="5"/>
      <c r="J451" s="5"/>
      <c r="K451" s="5"/>
    </row>
    <row r="452" spans="1:11" x14ac:dyDescent="0.25">
      <c r="A452" s="6">
        <v>44462</v>
      </c>
      <c r="B452" s="7" t="s">
        <v>9319</v>
      </c>
      <c r="C452" s="7">
        <v>350</v>
      </c>
      <c r="D452" s="45"/>
      <c r="E452" s="7">
        <v>765.8</v>
      </c>
      <c r="F452"/>
      <c r="G452" s="5"/>
      <c r="H452" s="5"/>
      <c r="I452" s="5"/>
      <c r="J452" s="5"/>
      <c r="K452" s="5"/>
    </row>
    <row r="453" spans="1:11" x14ac:dyDescent="0.25">
      <c r="A453" s="6">
        <v>44462</v>
      </c>
      <c r="B453" s="7" t="s">
        <v>9320</v>
      </c>
      <c r="C453" s="7">
        <v>46</v>
      </c>
      <c r="D453" s="45"/>
      <c r="E453" s="7">
        <v>112.8</v>
      </c>
      <c r="F453"/>
      <c r="G453" s="5"/>
      <c r="H453" s="5"/>
      <c r="I453" s="5"/>
      <c r="J453" s="5"/>
      <c r="K453" s="5"/>
    </row>
    <row r="454" spans="1:11" x14ac:dyDescent="0.25">
      <c r="A454" s="6">
        <v>44462</v>
      </c>
      <c r="B454" s="7" t="s">
        <v>9321</v>
      </c>
      <c r="C454" s="7">
        <v>25</v>
      </c>
      <c r="D454" s="7">
        <v>93.85</v>
      </c>
      <c r="E454" s="7"/>
      <c r="F454"/>
      <c r="G454" s="5"/>
      <c r="H454" s="5"/>
      <c r="I454" s="5"/>
      <c r="J454" s="5"/>
      <c r="K454" s="5"/>
    </row>
    <row r="455" spans="1:11" x14ac:dyDescent="0.25">
      <c r="A455" s="6">
        <v>44462</v>
      </c>
      <c r="B455" s="7" t="s">
        <v>9322</v>
      </c>
      <c r="C455" s="7">
        <v>116</v>
      </c>
      <c r="D455" s="45"/>
      <c r="E455" s="7">
        <v>282.89999999999998</v>
      </c>
      <c r="F455"/>
      <c r="G455" s="5"/>
      <c r="H455" s="5"/>
      <c r="I455" s="5"/>
      <c r="J455" s="5"/>
      <c r="K455" s="5"/>
    </row>
    <row r="456" spans="1:11" x14ac:dyDescent="0.25">
      <c r="A456" s="6">
        <v>44462</v>
      </c>
      <c r="B456" s="7" t="s">
        <v>9323</v>
      </c>
      <c r="C456" s="7">
        <v>26</v>
      </c>
      <c r="D456" s="7">
        <v>62.36</v>
      </c>
      <c r="E456" s="7"/>
      <c r="F456"/>
      <c r="G456" s="5"/>
      <c r="H456" s="5"/>
      <c r="I456" s="5"/>
      <c r="J456" s="5"/>
      <c r="K456" s="5"/>
    </row>
    <row r="457" spans="1:11" x14ac:dyDescent="0.25">
      <c r="A457" s="6">
        <v>44462</v>
      </c>
      <c r="B457" s="7" t="s">
        <v>9324</v>
      </c>
      <c r="C457" s="7">
        <v>0</v>
      </c>
      <c r="D457" s="45"/>
      <c r="E457" s="7">
        <v>153.87</v>
      </c>
      <c r="F457"/>
    </row>
    <row r="458" spans="1:11" x14ac:dyDescent="0.25">
      <c r="A458" s="6">
        <v>44462</v>
      </c>
      <c r="B458" s="7" t="s">
        <v>9325</v>
      </c>
      <c r="C458" s="7">
        <v>89</v>
      </c>
      <c r="D458" s="45"/>
      <c r="E458" s="7">
        <v>173.9</v>
      </c>
      <c r="F458"/>
      <c r="G458" s="5"/>
      <c r="H458" s="5"/>
      <c r="I458" s="5"/>
      <c r="J458" s="5"/>
      <c r="K458" s="5"/>
    </row>
    <row r="459" spans="1:11" x14ac:dyDescent="0.25">
      <c r="A459" s="6">
        <v>44462</v>
      </c>
      <c r="B459" s="7" t="s">
        <v>9326</v>
      </c>
      <c r="C459" s="7">
        <v>110</v>
      </c>
      <c r="D459" s="45"/>
      <c r="E459" s="7">
        <v>230.3</v>
      </c>
      <c r="F459"/>
      <c r="G459" s="5"/>
      <c r="H459" s="5"/>
      <c r="I459" s="5"/>
      <c r="J459" s="5"/>
      <c r="K459" s="5"/>
    </row>
    <row r="460" spans="1:11" x14ac:dyDescent="0.25">
      <c r="A460" s="6">
        <v>44462</v>
      </c>
      <c r="B460" s="7" t="s">
        <v>9327</v>
      </c>
      <c r="C460" s="7">
        <v>209</v>
      </c>
      <c r="D460" s="45"/>
      <c r="E460" s="7">
        <v>417.3</v>
      </c>
      <c r="F460"/>
      <c r="G460" s="5"/>
      <c r="H460" s="5"/>
      <c r="I460" s="5"/>
      <c r="J460" s="5"/>
      <c r="K460" s="5"/>
    </row>
    <row r="461" spans="1:11" x14ac:dyDescent="0.25">
      <c r="A461" s="6">
        <v>44462</v>
      </c>
      <c r="B461" s="7" t="s">
        <v>9328</v>
      </c>
      <c r="C461" s="7">
        <v>65</v>
      </c>
      <c r="D461" s="45"/>
      <c r="E461" s="7">
        <v>119.7</v>
      </c>
      <c r="F461"/>
      <c r="G461" s="5"/>
      <c r="H461" s="5"/>
      <c r="I461" s="5"/>
      <c r="J461" s="5"/>
      <c r="K461" s="5"/>
    </row>
    <row r="462" spans="1:11" x14ac:dyDescent="0.25">
      <c r="A462" s="6">
        <v>44462</v>
      </c>
      <c r="B462" s="7" t="s">
        <v>9329</v>
      </c>
      <c r="C462" s="7">
        <v>30</v>
      </c>
      <c r="D462" s="45"/>
      <c r="E462" s="7">
        <v>74.099999999999994</v>
      </c>
      <c r="F462"/>
      <c r="G462" s="5"/>
      <c r="H462" s="5"/>
      <c r="I462" s="5"/>
      <c r="J462" s="5"/>
      <c r="K462" s="5"/>
    </row>
    <row r="463" spans="1:11" x14ac:dyDescent="0.25">
      <c r="A463" s="6">
        <v>44462</v>
      </c>
      <c r="B463" s="7" t="s">
        <v>9330</v>
      </c>
      <c r="C463" s="7">
        <v>9</v>
      </c>
      <c r="D463" s="45"/>
      <c r="E463" s="7">
        <v>53</v>
      </c>
      <c r="F463" s="214"/>
      <c r="G463" s="5"/>
      <c r="H463" s="5"/>
      <c r="I463" s="5"/>
      <c r="J463" s="5"/>
      <c r="K463" s="5"/>
    </row>
    <row r="464" spans="1:11" x14ac:dyDescent="0.25">
      <c r="A464" s="6">
        <v>44462</v>
      </c>
      <c r="B464" s="7" t="s">
        <v>9331</v>
      </c>
      <c r="C464" s="7">
        <v>240</v>
      </c>
      <c r="D464" s="45"/>
      <c r="E464" s="7">
        <v>526.4</v>
      </c>
      <c r="F464"/>
    </row>
    <row r="465" spans="1:6" x14ac:dyDescent="0.25">
      <c r="A465" s="6">
        <v>44462</v>
      </c>
      <c r="B465" s="7" t="s">
        <v>9332</v>
      </c>
      <c r="C465" s="7">
        <v>25</v>
      </c>
      <c r="D465" s="45"/>
      <c r="E465" s="7">
        <v>61.1</v>
      </c>
      <c r="F465"/>
    </row>
    <row r="466" spans="1:6" x14ac:dyDescent="0.25">
      <c r="A466" s="6">
        <v>44462</v>
      </c>
      <c r="B466" s="7" t="s">
        <v>9333</v>
      </c>
      <c r="C466" s="7">
        <v>101</v>
      </c>
      <c r="D466" s="45"/>
      <c r="E466" s="7">
        <v>195</v>
      </c>
      <c r="F466"/>
    </row>
    <row r="467" spans="1:6" x14ac:dyDescent="0.25">
      <c r="A467" s="6">
        <v>44463</v>
      </c>
      <c r="B467" s="7" t="s">
        <v>9334</v>
      </c>
      <c r="C467" s="7">
        <v>30</v>
      </c>
      <c r="D467" s="7">
        <v>80.930000000000007</v>
      </c>
      <c r="E467" s="7"/>
      <c r="F467"/>
    </row>
    <row r="468" spans="1:6" x14ac:dyDescent="0.25">
      <c r="A468" s="6">
        <v>44463</v>
      </c>
      <c r="B468" s="7" t="s">
        <v>9335</v>
      </c>
      <c r="C468" s="7">
        <v>120</v>
      </c>
      <c r="D468" s="45"/>
      <c r="E468" s="7">
        <v>226.2</v>
      </c>
      <c r="F468"/>
    </row>
    <row r="469" spans="1:6" x14ac:dyDescent="0.25">
      <c r="A469" s="6">
        <v>44463</v>
      </c>
      <c r="B469" s="7" t="s">
        <v>9336</v>
      </c>
      <c r="C469" s="7">
        <v>126</v>
      </c>
      <c r="D469" s="7"/>
      <c r="E469" s="7">
        <v>212</v>
      </c>
      <c r="F469"/>
    </row>
    <row r="470" spans="1:6" x14ac:dyDescent="0.25">
      <c r="A470" s="6">
        <v>44463</v>
      </c>
      <c r="B470" s="7" t="s">
        <v>9337</v>
      </c>
      <c r="C470" s="7">
        <v>10</v>
      </c>
      <c r="D470" s="45"/>
      <c r="E470" s="7">
        <v>86</v>
      </c>
      <c r="F470"/>
    </row>
    <row r="471" spans="1:6" x14ac:dyDescent="0.25">
      <c r="A471" s="6">
        <v>44463</v>
      </c>
      <c r="B471" s="7" t="s">
        <v>9338</v>
      </c>
      <c r="C471" s="7">
        <v>20</v>
      </c>
      <c r="D471" s="7"/>
      <c r="E471" s="7">
        <v>65.98</v>
      </c>
      <c r="F471"/>
    </row>
    <row r="472" spans="1:6" x14ac:dyDescent="0.25">
      <c r="A472" s="6">
        <v>44463</v>
      </c>
      <c r="B472" s="7" t="s">
        <v>9339</v>
      </c>
      <c r="C472" s="7">
        <v>606</v>
      </c>
      <c r="D472" s="45"/>
      <c r="E472" s="38">
        <v>1211.54</v>
      </c>
      <c r="F472"/>
    </row>
    <row r="473" spans="1:6" x14ac:dyDescent="0.25">
      <c r="A473" s="6">
        <v>44463</v>
      </c>
      <c r="B473" s="7" t="s">
        <v>9340</v>
      </c>
      <c r="C473" s="7">
        <v>48</v>
      </c>
      <c r="D473" s="45"/>
      <c r="E473" s="7">
        <v>108.1</v>
      </c>
      <c r="F473"/>
    </row>
    <row r="474" spans="1:6" x14ac:dyDescent="0.25">
      <c r="A474" s="6">
        <v>44463</v>
      </c>
      <c r="B474" s="7" t="s">
        <v>9341</v>
      </c>
      <c r="C474" s="7">
        <v>1515</v>
      </c>
      <c r="D474" s="45"/>
      <c r="E474" s="38">
        <v>3225.6</v>
      </c>
      <c r="F474"/>
    </row>
    <row r="475" spans="1:6" x14ac:dyDescent="0.25">
      <c r="A475" s="6">
        <v>44463</v>
      </c>
      <c r="B475" s="7" t="s">
        <v>9342</v>
      </c>
      <c r="C475" s="7">
        <v>624</v>
      </c>
      <c r="D475" s="45"/>
      <c r="E475" s="38">
        <v>1383.3</v>
      </c>
      <c r="F475"/>
    </row>
    <row r="476" spans="1:6" x14ac:dyDescent="0.25">
      <c r="A476" s="6">
        <v>44463</v>
      </c>
      <c r="B476" s="7" t="s">
        <v>9343</v>
      </c>
      <c r="C476" s="7">
        <v>149</v>
      </c>
      <c r="D476" s="7">
        <v>335.79</v>
      </c>
      <c r="E476" s="7"/>
      <c r="F476"/>
    </row>
    <row r="477" spans="1:6" x14ac:dyDescent="0.25">
      <c r="A477" s="6">
        <v>44463</v>
      </c>
      <c r="B477" s="7" t="s">
        <v>9344</v>
      </c>
      <c r="C477" s="7">
        <v>24</v>
      </c>
      <c r="D477" s="45"/>
      <c r="E477" s="7">
        <v>42.9</v>
      </c>
      <c r="F477"/>
    </row>
    <row r="478" spans="1:6" x14ac:dyDescent="0.25">
      <c r="A478" s="6">
        <v>44463</v>
      </c>
      <c r="B478" s="7" t="s">
        <v>9345</v>
      </c>
      <c r="C478" s="7">
        <v>1150</v>
      </c>
      <c r="D478" s="45"/>
      <c r="E478" s="38">
        <v>1870.83</v>
      </c>
      <c r="F478"/>
    </row>
    <row r="479" spans="1:6" x14ac:dyDescent="0.25">
      <c r="A479" s="6">
        <v>44463</v>
      </c>
      <c r="B479" s="7" t="s">
        <v>9346</v>
      </c>
      <c r="C479" s="7">
        <v>180</v>
      </c>
      <c r="D479" s="7">
        <v>402.95</v>
      </c>
      <c r="E479" s="7"/>
      <c r="F479"/>
    </row>
    <row r="480" spans="1:6" x14ac:dyDescent="0.25">
      <c r="A480" s="6">
        <v>44463</v>
      </c>
      <c r="B480" s="7" t="s">
        <v>9347</v>
      </c>
      <c r="C480" s="7">
        <v>38</v>
      </c>
      <c r="D480" s="7">
        <v>113.96</v>
      </c>
      <c r="E480" s="7"/>
      <c r="F480"/>
    </row>
    <row r="481" spans="1:7" x14ac:dyDescent="0.25">
      <c r="A481" s="6">
        <v>44463</v>
      </c>
      <c r="B481" s="7" t="s">
        <v>9348</v>
      </c>
      <c r="C481" s="7">
        <v>636</v>
      </c>
      <c r="D481" s="38">
        <v>2178.64</v>
      </c>
      <c r="E481" s="38"/>
      <c r="F481"/>
    </row>
    <row r="482" spans="1:7" x14ac:dyDescent="0.25">
      <c r="A482" s="6">
        <v>44463</v>
      </c>
      <c r="B482" s="7" t="s">
        <v>9349</v>
      </c>
      <c r="C482" s="7">
        <v>70</v>
      </c>
      <c r="D482" s="45"/>
      <c r="E482" s="7">
        <v>211.5</v>
      </c>
      <c r="F482"/>
      <c r="G482" s="138"/>
    </row>
    <row r="483" spans="1:7" x14ac:dyDescent="0.25">
      <c r="A483" s="6">
        <v>44463</v>
      </c>
      <c r="B483" s="7" t="s">
        <v>9350</v>
      </c>
      <c r="C483" s="7">
        <v>98</v>
      </c>
      <c r="D483" s="7">
        <v>225.46</v>
      </c>
      <c r="E483" s="7"/>
      <c r="F483" s="63"/>
    </row>
    <row r="484" spans="1:7" x14ac:dyDescent="0.25">
      <c r="A484" s="6">
        <v>44463</v>
      </c>
      <c r="B484" s="7" t="s">
        <v>9351</v>
      </c>
      <c r="C484" s="7">
        <v>38</v>
      </c>
      <c r="D484" s="7">
        <v>67.040000000000006</v>
      </c>
      <c r="E484" s="7"/>
      <c r="F484" s="5"/>
    </row>
    <row r="485" spans="1:7" x14ac:dyDescent="0.25">
      <c r="A485" s="6">
        <v>44463</v>
      </c>
      <c r="B485" s="7" t="s">
        <v>9352</v>
      </c>
      <c r="C485" s="7">
        <v>35</v>
      </c>
      <c r="D485" s="45"/>
      <c r="E485" s="7">
        <v>75.2</v>
      </c>
      <c r="F485" s="5"/>
    </row>
    <row r="486" spans="1:7" x14ac:dyDescent="0.25">
      <c r="A486" s="6">
        <v>44463</v>
      </c>
      <c r="B486" s="7" t="s">
        <v>9353</v>
      </c>
      <c r="C486" s="7">
        <v>84</v>
      </c>
      <c r="D486" s="45"/>
      <c r="E486" s="7">
        <v>183.3</v>
      </c>
      <c r="F486" s="5"/>
    </row>
    <row r="487" spans="1:7" x14ac:dyDescent="0.25">
      <c r="A487" s="6">
        <v>44466</v>
      </c>
      <c r="B487" s="7" t="s">
        <v>9354</v>
      </c>
      <c r="C487" s="7">
        <v>74</v>
      </c>
      <c r="D487" s="7">
        <v>134.32</v>
      </c>
      <c r="E487" s="7"/>
      <c r="F487" s="5"/>
    </row>
    <row r="488" spans="1:7" x14ac:dyDescent="0.25">
      <c r="A488" s="6">
        <v>44466</v>
      </c>
      <c r="B488" s="7" t="s">
        <v>9355</v>
      </c>
      <c r="C488" s="7">
        <v>140</v>
      </c>
      <c r="D488" s="45"/>
      <c r="E488" s="7">
        <v>346</v>
      </c>
      <c r="F488" s="5"/>
    </row>
    <row r="489" spans="1:7" x14ac:dyDescent="0.25">
      <c r="A489" s="6">
        <v>44466</v>
      </c>
      <c r="B489" s="7" t="s">
        <v>9356</v>
      </c>
      <c r="C489" s="7">
        <v>88</v>
      </c>
      <c r="D489" s="45"/>
      <c r="E489" s="7">
        <v>183.3</v>
      </c>
      <c r="F489" s="214"/>
    </row>
    <row r="490" spans="1:7" x14ac:dyDescent="0.25">
      <c r="A490" s="6">
        <v>44466</v>
      </c>
      <c r="B490" s="7" t="s">
        <v>9357</v>
      </c>
      <c r="C490" s="7">
        <v>19</v>
      </c>
      <c r="D490" s="7">
        <v>57.81</v>
      </c>
      <c r="E490" s="7"/>
      <c r="F490" s="5"/>
    </row>
    <row r="491" spans="1:7" x14ac:dyDescent="0.25">
      <c r="A491" s="6">
        <v>44466</v>
      </c>
      <c r="B491" s="7" t="s">
        <v>9358</v>
      </c>
      <c r="C491" s="7">
        <v>12</v>
      </c>
      <c r="D491" s="7">
        <v>47.97</v>
      </c>
      <c r="E491" s="7"/>
      <c r="F491" s="5"/>
    </row>
    <row r="492" spans="1:7" x14ac:dyDescent="0.25">
      <c r="A492" s="6">
        <v>44466</v>
      </c>
      <c r="B492" s="7" t="s">
        <v>9359</v>
      </c>
      <c r="C492" s="7">
        <v>25</v>
      </c>
      <c r="D492" s="217">
        <v>80.930000000000007</v>
      </c>
      <c r="E492" s="7"/>
      <c r="F492" s="5"/>
    </row>
    <row r="493" spans="1:7" x14ac:dyDescent="0.25">
      <c r="A493" s="6">
        <v>44466</v>
      </c>
      <c r="B493" s="7" t="s">
        <v>9360</v>
      </c>
      <c r="C493" s="7">
        <v>71</v>
      </c>
      <c r="D493" s="45"/>
      <c r="E493" s="7">
        <v>419.65</v>
      </c>
      <c r="F493" s="5"/>
    </row>
    <row r="494" spans="1:7" x14ac:dyDescent="0.25">
      <c r="A494" s="6">
        <v>44466</v>
      </c>
      <c r="B494" s="7" t="s">
        <v>9361</v>
      </c>
      <c r="C494" s="7">
        <v>34</v>
      </c>
      <c r="D494" s="45"/>
      <c r="E494" s="7">
        <v>112</v>
      </c>
      <c r="F494" s="5"/>
    </row>
    <row r="495" spans="1:7" x14ac:dyDescent="0.25">
      <c r="A495" s="6">
        <v>44466</v>
      </c>
      <c r="B495" s="7" t="s">
        <v>9362</v>
      </c>
      <c r="C495" s="7">
        <v>43</v>
      </c>
      <c r="D495" s="45"/>
      <c r="E495" s="7">
        <v>89.3</v>
      </c>
      <c r="F495" s="5"/>
    </row>
    <row r="496" spans="1:7" x14ac:dyDescent="0.25">
      <c r="A496" s="6">
        <v>44466</v>
      </c>
      <c r="B496" s="7" t="s">
        <v>9363</v>
      </c>
      <c r="C496" s="7">
        <v>48</v>
      </c>
      <c r="D496" s="45"/>
      <c r="E496" s="7">
        <v>97.5</v>
      </c>
      <c r="F496" s="63"/>
    </row>
    <row r="497" spans="1:6" x14ac:dyDescent="0.25">
      <c r="A497" s="6">
        <v>44466</v>
      </c>
      <c r="B497" s="7" t="s">
        <v>9364</v>
      </c>
      <c r="C497" s="7">
        <v>1396</v>
      </c>
      <c r="D497" s="45"/>
      <c r="E497" s="38">
        <v>3532.5</v>
      </c>
      <c r="F497" s="5"/>
    </row>
    <row r="498" spans="1:6" x14ac:dyDescent="0.25">
      <c r="A498" s="6">
        <v>44466</v>
      </c>
      <c r="B498" s="7" t="s">
        <v>9365</v>
      </c>
      <c r="C498" s="7">
        <v>25</v>
      </c>
      <c r="D498" s="45"/>
      <c r="E498" s="7">
        <v>54.6</v>
      </c>
      <c r="F498"/>
    </row>
    <row r="499" spans="1:6" x14ac:dyDescent="0.25">
      <c r="A499" s="6">
        <v>44466</v>
      </c>
      <c r="B499" s="7" t="s">
        <v>9366</v>
      </c>
      <c r="C499" s="7">
        <v>25</v>
      </c>
      <c r="D499" s="7">
        <v>67.16</v>
      </c>
      <c r="E499" s="7"/>
      <c r="F499"/>
    </row>
    <row r="500" spans="1:6" x14ac:dyDescent="0.25">
      <c r="A500" s="6">
        <v>44466</v>
      </c>
      <c r="B500" s="7" t="s">
        <v>9367</v>
      </c>
      <c r="C500" s="7">
        <v>458</v>
      </c>
      <c r="D500" s="45"/>
      <c r="E500" s="7">
        <v>928.2</v>
      </c>
      <c r="F500"/>
    </row>
    <row r="501" spans="1:6" x14ac:dyDescent="0.25">
      <c r="A501" s="6">
        <v>44466</v>
      </c>
      <c r="B501" s="7" t="s">
        <v>9368</v>
      </c>
      <c r="C501" s="7">
        <v>148</v>
      </c>
      <c r="D501" s="7">
        <v>268.63</v>
      </c>
      <c r="E501" s="7"/>
      <c r="F501"/>
    </row>
    <row r="502" spans="1:6" x14ac:dyDescent="0.25">
      <c r="A502" s="6">
        <v>44466</v>
      </c>
      <c r="B502" s="7" t="s">
        <v>9369</v>
      </c>
      <c r="C502" s="7">
        <v>29</v>
      </c>
      <c r="D502" s="45"/>
      <c r="E502" s="7">
        <v>70.5</v>
      </c>
      <c r="F502"/>
    </row>
    <row r="503" spans="1:6" x14ac:dyDescent="0.25">
      <c r="A503" s="6">
        <v>44466</v>
      </c>
      <c r="B503" s="7" t="s">
        <v>9370</v>
      </c>
      <c r="C503" s="7">
        <v>70</v>
      </c>
      <c r="D503" s="7">
        <v>145.68</v>
      </c>
      <c r="E503" s="7"/>
      <c r="F503"/>
    </row>
    <row r="504" spans="1:6" x14ac:dyDescent="0.25">
      <c r="A504" s="6">
        <v>44466</v>
      </c>
      <c r="B504" s="7" t="s">
        <v>9371</v>
      </c>
      <c r="C504" s="7">
        <v>20</v>
      </c>
      <c r="D504" s="7">
        <v>74.83</v>
      </c>
      <c r="E504" s="7"/>
      <c r="F504"/>
    </row>
    <row r="505" spans="1:6" x14ac:dyDescent="0.25">
      <c r="A505" s="6">
        <v>44466</v>
      </c>
      <c r="B505" s="7" t="s">
        <v>9372</v>
      </c>
      <c r="C505" s="7">
        <v>172</v>
      </c>
      <c r="D505" s="45"/>
      <c r="E505" s="7">
        <v>515</v>
      </c>
      <c r="F505"/>
    </row>
    <row r="506" spans="1:6" x14ac:dyDescent="0.25">
      <c r="A506" s="6">
        <v>44466</v>
      </c>
      <c r="B506" s="7" t="s">
        <v>9373</v>
      </c>
      <c r="C506" s="7">
        <v>432</v>
      </c>
      <c r="D506" s="7">
        <v>968.99</v>
      </c>
      <c r="E506" s="7"/>
      <c r="F506"/>
    </row>
    <row r="507" spans="1:6" x14ac:dyDescent="0.25">
      <c r="A507" s="6">
        <v>44466</v>
      </c>
      <c r="B507" s="7" t="s">
        <v>9374</v>
      </c>
      <c r="C507" s="7">
        <v>70</v>
      </c>
      <c r="D507" s="45"/>
      <c r="E507" s="7">
        <v>169.2</v>
      </c>
      <c r="F507"/>
    </row>
    <row r="508" spans="1:6" x14ac:dyDescent="0.25">
      <c r="A508" s="6">
        <v>44466</v>
      </c>
      <c r="B508" s="7" t="s">
        <v>9375</v>
      </c>
      <c r="C508" s="7">
        <v>111</v>
      </c>
      <c r="D508" s="45"/>
      <c r="E508" s="7">
        <v>214.2</v>
      </c>
      <c r="F508"/>
    </row>
    <row r="509" spans="1:6" x14ac:dyDescent="0.25">
      <c r="A509" s="6">
        <v>44466</v>
      </c>
      <c r="B509" s="7" t="s">
        <v>9376</v>
      </c>
      <c r="C509" s="7">
        <v>18</v>
      </c>
      <c r="D509" s="45"/>
      <c r="E509" s="7">
        <v>39</v>
      </c>
      <c r="F509" s="63"/>
    </row>
    <row r="510" spans="1:6" x14ac:dyDescent="0.25">
      <c r="A510" s="6">
        <v>44466</v>
      </c>
      <c r="B510" s="7" t="s">
        <v>9377</v>
      </c>
      <c r="C510" s="7">
        <v>46</v>
      </c>
      <c r="D510" s="7">
        <v>138.74</v>
      </c>
      <c r="E510" s="7"/>
      <c r="F510"/>
    </row>
    <row r="511" spans="1:6" x14ac:dyDescent="0.25">
      <c r="A511" s="6">
        <v>44466</v>
      </c>
      <c r="B511" s="7" t="s">
        <v>9378</v>
      </c>
      <c r="C511" s="7">
        <v>30</v>
      </c>
      <c r="D511" s="45"/>
      <c r="E511" s="7">
        <v>89.7</v>
      </c>
      <c r="F511"/>
    </row>
    <row r="512" spans="1:6" x14ac:dyDescent="0.25">
      <c r="A512" s="6">
        <v>44466</v>
      </c>
      <c r="B512" s="7" t="s">
        <v>9379</v>
      </c>
      <c r="C512" s="7">
        <v>92</v>
      </c>
      <c r="D512" s="45"/>
      <c r="E512" s="7">
        <v>374.17</v>
      </c>
      <c r="F512"/>
    </row>
    <row r="513" spans="1:6" x14ac:dyDescent="0.25">
      <c r="A513" s="6">
        <v>44466</v>
      </c>
      <c r="B513" s="7" t="s">
        <v>9380</v>
      </c>
      <c r="C513" s="7">
        <v>35</v>
      </c>
      <c r="D513" s="7"/>
      <c r="E513" s="7">
        <v>65.8</v>
      </c>
      <c r="F513"/>
    </row>
    <row r="514" spans="1:6" x14ac:dyDescent="0.25">
      <c r="A514" s="6">
        <v>44466</v>
      </c>
      <c r="B514" s="7" t="s">
        <v>9381</v>
      </c>
      <c r="C514" s="7">
        <v>25</v>
      </c>
      <c r="D514" s="7">
        <v>80.930000000000007</v>
      </c>
      <c r="E514" s="7"/>
      <c r="F514"/>
    </row>
    <row r="515" spans="1:6" x14ac:dyDescent="0.25">
      <c r="A515" s="6">
        <v>44467</v>
      </c>
      <c r="B515" s="7" t="s">
        <v>9382</v>
      </c>
      <c r="C515" s="7">
        <v>83</v>
      </c>
      <c r="D515" s="7">
        <v>228.66</v>
      </c>
      <c r="E515" s="7"/>
      <c r="F515"/>
    </row>
    <row r="516" spans="1:6" x14ac:dyDescent="0.25">
      <c r="A516" s="6">
        <v>44467</v>
      </c>
      <c r="B516" s="7" t="s">
        <v>9383</v>
      </c>
      <c r="C516" s="7">
        <v>12</v>
      </c>
      <c r="D516" s="45"/>
      <c r="E516" s="7">
        <v>39</v>
      </c>
      <c r="F516"/>
    </row>
    <row r="517" spans="1:6" x14ac:dyDescent="0.25">
      <c r="A517" s="6">
        <v>44467</v>
      </c>
      <c r="B517" s="7" t="s">
        <v>9384</v>
      </c>
      <c r="C517" s="7">
        <v>50</v>
      </c>
      <c r="D517" s="7">
        <v>161.87</v>
      </c>
      <c r="E517" s="7"/>
      <c r="F517"/>
    </row>
    <row r="518" spans="1:6" x14ac:dyDescent="0.25">
      <c r="A518" s="6">
        <v>44467</v>
      </c>
      <c r="B518" s="7" t="s">
        <v>9385</v>
      </c>
      <c r="C518" s="7">
        <v>53</v>
      </c>
      <c r="D518" s="7">
        <v>150.31</v>
      </c>
      <c r="E518" s="7"/>
      <c r="F518"/>
    </row>
    <row r="519" spans="1:6" x14ac:dyDescent="0.25">
      <c r="A519" s="6">
        <v>44467</v>
      </c>
      <c r="B519" s="7" t="s">
        <v>9386</v>
      </c>
      <c r="C519" s="7">
        <v>100</v>
      </c>
      <c r="D519" s="45"/>
      <c r="E519" s="7">
        <v>245.25</v>
      </c>
      <c r="F519"/>
    </row>
    <row r="520" spans="1:6" x14ac:dyDescent="0.25">
      <c r="A520" s="6">
        <v>44467</v>
      </c>
      <c r="B520" s="7" t="s">
        <v>9387</v>
      </c>
      <c r="C520" s="7">
        <v>143</v>
      </c>
      <c r="D520" s="45"/>
      <c r="E520" s="7">
        <v>324.3</v>
      </c>
      <c r="F520"/>
    </row>
    <row r="521" spans="1:6" x14ac:dyDescent="0.25">
      <c r="A521" s="6">
        <v>44467</v>
      </c>
      <c r="B521" s="7" t="s">
        <v>9388</v>
      </c>
      <c r="C521" s="7">
        <v>97</v>
      </c>
      <c r="D521" s="45"/>
      <c r="E521" s="7">
        <v>198.9</v>
      </c>
      <c r="F521"/>
    </row>
    <row r="522" spans="1:6" x14ac:dyDescent="0.25">
      <c r="A522" s="6">
        <v>44467</v>
      </c>
      <c r="B522" s="7" t="s">
        <v>9389</v>
      </c>
      <c r="C522" s="7">
        <v>19</v>
      </c>
      <c r="D522" s="7"/>
      <c r="E522" s="7">
        <v>47</v>
      </c>
      <c r="F522"/>
    </row>
    <row r="523" spans="1:6" x14ac:dyDescent="0.25">
      <c r="A523" s="6">
        <v>44467</v>
      </c>
      <c r="B523" s="7" t="s">
        <v>9390</v>
      </c>
      <c r="C523" s="7">
        <v>92</v>
      </c>
      <c r="D523" s="7">
        <v>323.74</v>
      </c>
      <c r="E523" s="7"/>
      <c r="F523"/>
    </row>
    <row r="524" spans="1:6" x14ac:dyDescent="0.25">
      <c r="A524" s="6">
        <v>44467</v>
      </c>
      <c r="B524" s="7" t="s">
        <v>9391</v>
      </c>
      <c r="C524" s="7">
        <v>100</v>
      </c>
      <c r="D524" s="45"/>
      <c r="E524" s="7">
        <v>252</v>
      </c>
      <c r="F524"/>
    </row>
    <row r="525" spans="1:6" x14ac:dyDescent="0.25">
      <c r="A525" s="6">
        <v>44467</v>
      </c>
      <c r="B525" s="7" t="s">
        <v>9392</v>
      </c>
      <c r="C525" s="7">
        <v>108</v>
      </c>
      <c r="D525" s="45"/>
      <c r="E525" s="7">
        <v>220.8</v>
      </c>
      <c r="F525"/>
    </row>
    <row r="526" spans="1:6" x14ac:dyDescent="0.25">
      <c r="A526" s="6">
        <v>44467</v>
      </c>
      <c r="B526" s="7" t="s">
        <v>9393</v>
      </c>
      <c r="C526" s="7">
        <v>90</v>
      </c>
      <c r="D526" s="45"/>
      <c r="E526" s="7">
        <v>175.5</v>
      </c>
      <c r="F526"/>
    </row>
    <row r="527" spans="1:6" x14ac:dyDescent="0.25">
      <c r="A527" s="6">
        <v>44467</v>
      </c>
      <c r="B527" s="7" t="s">
        <v>9394</v>
      </c>
      <c r="C527" s="7">
        <v>133</v>
      </c>
      <c r="D527" s="45"/>
      <c r="E527" s="7">
        <v>306.60000000000002</v>
      </c>
      <c r="F527"/>
    </row>
    <row r="528" spans="1:6" x14ac:dyDescent="0.25">
      <c r="A528" s="6">
        <v>44467</v>
      </c>
      <c r="B528" s="7" t="s">
        <v>9395</v>
      </c>
      <c r="C528" s="7">
        <v>999</v>
      </c>
      <c r="D528" s="45"/>
      <c r="E528" s="38">
        <v>1852.5</v>
      </c>
      <c r="F528"/>
    </row>
    <row r="529" spans="1:6" x14ac:dyDescent="0.25">
      <c r="A529" s="6">
        <v>44467</v>
      </c>
      <c r="B529" s="7" t="s">
        <v>9396</v>
      </c>
      <c r="C529" s="7">
        <v>2044</v>
      </c>
      <c r="D529" s="45"/>
      <c r="E529" s="38">
        <v>4367.03</v>
      </c>
      <c r="F529"/>
    </row>
    <row r="530" spans="1:6" x14ac:dyDescent="0.25">
      <c r="A530" s="6">
        <v>44467</v>
      </c>
      <c r="B530" s="7" t="s">
        <v>9397</v>
      </c>
      <c r="C530" s="7">
        <v>33</v>
      </c>
      <c r="D530" s="7">
        <v>93.85</v>
      </c>
      <c r="E530" s="7"/>
      <c r="F530"/>
    </row>
    <row r="531" spans="1:6" x14ac:dyDescent="0.25">
      <c r="A531" s="6">
        <v>44467</v>
      </c>
      <c r="B531" s="7" t="s">
        <v>9398</v>
      </c>
      <c r="C531" s="7">
        <v>37</v>
      </c>
      <c r="D531" s="45"/>
      <c r="E531" s="7">
        <v>115</v>
      </c>
      <c r="F531"/>
    </row>
    <row r="532" spans="1:6" x14ac:dyDescent="0.25">
      <c r="A532" s="6">
        <v>44467</v>
      </c>
      <c r="B532" s="7" t="s">
        <v>9399</v>
      </c>
      <c r="C532" s="7">
        <v>175</v>
      </c>
      <c r="D532" s="7">
        <v>470.11</v>
      </c>
      <c r="E532" s="7"/>
      <c r="F532"/>
    </row>
    <row r="533" spans="1:6" x14ac:dyDescent="0.25">
      <c r="A533" s="6">
        <v>44467</v>
      </c>
      <c r="B533" s="7" t="s">
        <v>9400</v>
      </c>
      <c r="C533" s="7">
        <v>607</v>
      </c>
      <c r="D533" s="45"/>
      <c r="E533" s="38">
        <v>1689.5</v>
      </c>
      <c r="F533"/>
    </row>
    <row r="534" spans="1:6" x14ac:dyDescent="0.25">
      <c r="A534" s="6">
        <v>44467</v>
      </c>
      <c r="B534" s="7" t="s">
        <v>9401</v>
      </c>
      <c r="C534" s="7">
        <v>50</v>
      </c>
      <c r="D534" s="7">
        <v>161.87</v>
      </c>
      <c r="E534" s="7"/>
      <c r="F534"/>
    </row>
    <row r="535" spans="1:6" x14ac:dyDescent="0.25">
      <c r="A535" s="6">
        <v>44467</v>
      </c>
      <c r="B535" s="7" t="s">
        <v>9402</v>
      </c>
      <c r="C535" s="7">
        <v>25</v>
      </c>
      <c r="D535" s="7">
        <v>93.85</v>
      </c>
      <c r="E535" s="7"/>
      <c r="F535"/>
    </row>
    <row r="536" spans="1:6" x14ac:dyDescent="0.25">
      <c r="A536" s="6">
        <v>44467</v>
      </c>
      <c r="B536" s="7" t="s">
        <v>9403</v>
      </c>
      <c r="C536" s="7">
        <v>22</v>
      </c>
      <c r="D536" s="45"/>
      <c r="E536" s="7">
        <v>39</v>
      </c>
      <c r="F536"/>
    </row>
    <row r="537" spans="1:6" x14ac:dyDescent="0.25">
      <c r="A537" s="6">
        <v>44467</v>
      </c>
      <c r="B537" s="7" t="s">
        <v>9404</v>
      </c>
      <c r="C537" s="7">
        <v>125</v>
      </c>
      <c r="D537" s="45"/>
      <c r="E537" s="7">
        <v>218.4</v>
      </c>
      <c r="F537"/>
    </row>
    <row r="538" spans="1:6" x14ac:dyDescent="0.25">
      <c r="A538" s="6">
        <v>44467</v>
      </c>
      <c r="B538" s="7" t="s">
        <v>9405</v>
      </c>
      <c r="C538" s="7">
        <v>50</v>
      </c>
      <c r="D538" s="7">
        <v>112.3</v>
      </c>
      <c r="E538" s="7"/>
      <c r="F538"/>
    </row>
    <row r="539" spans="1:6" x14ac:dyDescent="0.25">
      <c r="A539" s="6">
        <v>44467</v>
      </c>
      <c r="B539" s="7" t="s">
        <v>9406</v>
      </c>
      <c r="C539" s="7">
        <v>180</v>
      </c>
      <c r="D539" s="7">
        <v>485.6</v>
      </c>
      <c r="E539" s="7"/>
      <c r="F539"/>
    </row>
    <row r="540" spans="1:6" x14ac:dyDescent="0.25">
      <c r="A540" s="6">
        <v>44467</v>
      </c>
      <c r="B540" s="21" t="s">
        <v>9407</v>
      </c>
      <c r="C540" s="7">
        <v>58</v>
      </c>
      <c r="D540" s="45"/>
      <c r="E540" s="7">
        <v>90.75</v>
      </c>
      <c r="F540" t="s">
        <v>1095</v>
      </c>
    </row>
    <row r="541" spans="1:6" x14ac:dyDescent="0.25">
      <c r="A541" s="6">
        <v>44468</v>
      </c>
      <c r="B541" s="7" t="s">
        <v>9408</v>
      </c>
      <c r="C541" s="7">
        <v>40</v>
      </c>
      <c r="D541" s="7">
        <v>98.34</v>
      </c>
      <c r="E541" s="7"/>
      <c r="F541"/>
    </row>
    <row r="542" spans="1:6" x14ac:dyDescent="0.25">
      <c r="A542" s="6">
        <v>44468</v>
      </c>
      <c r="B542" s="7" t="s">
        <v>9409</v>
      </c>
      <c r="C542" s="7">
        <v>20</v>
      </c>
      <c r="D542" s="45"/>
      <c r="E542" s="7">
        <v>39</v>
      </c>
      <c r="F542"/>
    </row>
    <row r="543" spans="1:6" x14ac:dyDescent="0.25">
      <c r="A543" s="6">
        <v>44468</v>
      </c>
      <c r="B543" s="7" t="s">
        <v>9410</v>
      </c>
      <c r="C543" s="7">
        <v>26</v>
      </c>
      <c r="D543" s="45"/>
      <c r="E543" s="7">
        <v>61.1</v>
      </c>
      <c r="F543"/>
    </row>
    <row r="544" spans="1:6" x14ac:dyDescent="0.25">
      <c r="A544" s="6">
        <v>44468</v>
      </c>
      <c r="B544" s="7" t="s">
        <v>9411</v>
      </c>
      <c r="C544" s="7">
        <v>12</v>
      </c>
      <c r="D544" s="7">
        <v>67.040000000000006</v>
      </c>
      <c r="E544" s="7"/>
      <c r="F544"/>
    </row>
    <row r="545" spans="1:6" x14ac:dyDescent="0.25">
      <c r="A545" s="6">
        <v>44468</v>
      </c>
      <c r="B545" s="7" t="s">
        <v>9412</v>
      </c>
      <c r="C545" s="7">
        <v>36</v>
      </c>
      <c r="D545" s="7">
        <v>81.55</v>
      </c>
      <c r="E545" s="7"/>
      <c r="F545"/>
    </row>
    <row r="546" spans="1:6" x14ac:dyDescent="0.25">
      <c r="A546" s="6">
        <v>44468</v>
      </c>
      <c r="B546" s="7" t="s">
        <v>9413</v>
      </c>
      <c r="C546" s="7">
        <v>96</v>
      </c>
      <c r="D546" s="7">
        <v>134.32</v>
      </c>
      <c r="E546" s="7"/>
      <c r="F546"/>
    </row>
    <row r="547" spans="1:6" x14ac:dyDescent="0.25">
      <c r="A547" s="6">
        <v>44468</v>
      </c>
      <c r="B547" s="7" t="s">
        <v>9414</v>
      </c>
      <c r="C547" s="7">
        <v>50</v>
      </c>
      <c r="D547" s="45"/>
      <c r="E547" s="7">
        <v>381.23</v>
      </c>
      <c r="F547"/>
    </row>
    <row r="548" spans="1:6" x14ac:dyDescent="0.25">
      <c r="A548" s="6">
        <v>44468</v>
      </c>
      <c r="B548" s="7" t="s">
        <v>9415</v>
      </c>
      <c r="C548" s="7">
        <v>3142</v>
      </c>
      <c r="D548" s="45"/>
      <c r="E548" s="38">
        <v>5575.9</v>
      </c>
      <c r="F548"/>
    </row>
    <row r="549" spans="1:6" x14ac:dyDescent="0.25">
      <c r="A549" s="6">
        <v>44468</v>
      </c>
      <c r="B549" s="7" t="s">
        <v>9416</v>
      </c>
      <c r="C549" s="7">
        <v>22</v>
      </c>
      <c r="D549" s="7">
        <v>77.489999999999995</v>
      </c>
      <c r="E549" s="7"/>
      <c r="F549"/>
    </row>
    <row r="550" spans="1:6" x14ac:dyDescent="0.25">
      <c r="A550" s="6">
        <v>44468</v>
      </c>
      <c r="B550" s="7" t="s">
        <v>9417</v>
      </c>
      <c r="C550" s="7">
        <v>66</v>
      </c>
      <c r="D550" s="7"/>
      <c r="E550" s="7">
        <v>132.6</v>
      </c>
      <c r="F550"/>
    </row>
    <row r="551" spans="1:6" x14ac:dyDescent="0.25">
      <c r="A551" s="6">
        <v>44468</v>
      </c>
      <c r="B551" s="7" t="s">
        <v>9418</v>
      </c>
      <c r="C551" s="7">
        <v>156</v>
      </c>
      <c r="D551" s="45"/>
      <c r="E551" s="7">
        <v>307.39999999999998</v>
      </c>
      <c r="F551"/>
    </row>
    <row r="552" spans="1:6" x14ac:dyDescent="0.25">
      <c r="A552" s="6">
        <v>44468</v>
      </c>
      <c r="B552" s="7" t="s">
        <v>9419</v>
      </c>
      <c r="C552" s="7">
        <v>380</v>
      </c>
      <c r="D552" s="45"/>
      <c r="E552" s="38">
        <v>1437.4</v>
      </c>
      <c r="F552"/>
    </row>
    <row r="553" spans="1:6" x14ac:dyDescent="0.25">
      <c r="A553" s="6">
        <v>44468</v>
      </c>
      <c r="B553" s="7" t="s">
        <v>9420</v>
      </c>
      <c r="C553" s="7">
        <v>13</v>
      </c>
      <c r="D553" s="7">
        <v>57.81</v>
      </c>
      <c r="E553" s="7"/>
      <c r="F553"/>
    </row>
    <row r="554" spans="1:6" x14ac:dyDescent="0.25">
      <c r="A554" s="6">
        <v>44468</v>
      </c>
      <c r="B554" s="7" t="s">
        <v>9421</v>
      </c>
      <c r="C554" s="7">
        <v>13</v>
      </c>
      <c r="D554" s="7">
        <v>57.81</v>
      </c>
      <c r="E554" s="7"/>
      <c r="F554"/>
    </row>
    <row r="555" spans="1:6" x14ac:dyDescent="0.25">
      <c r="A555" s="6">
        <v>44468</v>
      </c>
      <c r="B555" s="7" t="s">
        <v>9422</v>
      </c>
      <c r="C555" s="7">
        <v>335</v>
      </c>
      <c r="D555" s="45"/>
      <c r="E555" s="7">
        <v>651.29999999999995</v>
      </c>
      <c r="F555"/>
    </row>
    <row r="556" spans="1:6" x14ac:dyDescent="0.25">
      <c r="A556" s="6">
        <v>44468</v>
      </c>
      <c r="B556" s="7" t="s">
        <v>9423</v>
      </c>
      <c r="C556" s="7">
        <v>57</v>
      </c>
      <c r="D556" s="45"/>
      <c r="E556" s="7">
        <v>141</v>
      </c>
      <c r="F556"/>
    </row>
    <row r="557" spans="1:6" x14ac:dyDescent="0.25">
      <c r="A557" s="6">
        <v>44468</v>
      </c>
      <c r="B557" s="7" t="s">
        <v>9424</v>
      </c>
      <c r="C557" s="7">
        <v>75</v>
      </c>
      <c r="D557" s="7">
        <v>242.8</v>
      </c>
      <c r="E557" s="7"/>
      <c r="F557"/>
    </row>
    <row r="558" spans="1:6" x14ac:dyDescent="0.25">
      <c r="A558" s="6">
        <v>44468</v>
      </c>
      <c r="B558" s="7" t="s">
        <v>9425</v>
      </c>
      <c r="C558" s="7">
        <v>198</v>
      </c>
      <c r="D558" s="45"/>
      <c r="E558" s="7">
        <v>449.3</v>
      </c>
      <c r="F558"/>
    </row>
    <row r="559" spans="1:6" x14ac:dyDescent="0.25">
      <c r="A559" s="6">
        <v>44468</v>
      </c>
      <c r="B559" s="7" t="s">
        <v>9426</v>
      </c>
      <c r="C559" s="7">
        <v>155</v>
      </c>
      <c r="D559" s="45"/>
      <c r="E559" s="7">
        <v>503.2</v>
      </c>
      <c r="F559"/>
    </row>
    <row r="560" spans="1:6" x14ac:dyDescent="0.25">
      <c r="A560" s="6">
        <v>44468</v>
      </c>
      <c r="B560" s="7" t="s">
        <v>9427</v>
      </c>
      <c r="C560" s="7">
        <v>24</v>
      </c>
      <c r="D560" s="7"/>
      <c r="E560" s="7">
        <v>61.1</v>
      </c>
      <c r="F560"/>
    </row>
    <row r="561" spans="1:6" x14ac:dyDescent="0.25">
      <c r="A561" s="6">
        <v>44468</v>
      </c>
      <c r="B561" s="7" t="s">
        <v>9428</v>
      </c>
      <c r="C561" s="7">
        <v>90</v>
      </c>
      <c r="D561" s="45"/>
      <c r="E561" s="7">
        <v>245.25</v>
      </c>
      <c r="F561"/>
    </row>
    <row r="562" spans="1:6" x14ac:dyDescent="0.25">
      <c r="A562" s="6">
        <v>44468</v>
      </c>
      <c r="B562" s="7" t="s">
        <v>9429</v>
      </c>
      <c r="C562" s="7">
        <v>36</v>
      </c>
      <c r="D562" s="7">
        <v>86.772000000000006</v>
      </c>
      <c r="E562" s="7"/>
      <c r="F562"/>
    </row>
    <row r="563" spans="1:6" x14ac:dyDescent="0.25">
      <c r="A563" s="6">
        <v>44468</v>
      </c>
      <c r="B563" s="7" t="s">
        <v>9430</v>
      </c>
      <c r="C563" s="7">
        <v>138</v>
      </c>
      <c r="D563" s="45"/>
      <c r="E563" s="7">
        <v>319.60000000000002</v>
      </c>
      <c r="F563"/>
    </row>
    <row r="564" spans="1:6" x14ac:dyDescent="0.25">
      <c r="A564" s="6">
        <v>44468</v>
      </c>
      <c r="B564" s="7" t="s">
        <v>9431</v>
      </c>
      <c r="C564" s="7">
        <v>0</v>
      </c>
      <c r="D564" s="7"/>
      <c r="E564" s="7">
        <v>0</v>
      </c>
      <c r="F564" t="s">
        <v>10762</v>
      </c>
    </row>
    <row r="565" spans="1:6" x14ac:dyDescent="0.25">
      <c r="A565" s="6">
        <v>44468</v>
      </c>
      <c r="B565" s="7" t="s">
        <v>9432</v>
      </c>
      <c r="C565" s="7">
        <v>145</v>
      </c>
      <c r="D565" s="45"/>
      <c r="E565" s="7">
        <v>435.14</v>
      </c>
      <c r="F565"/>
    </row>
    <row r="566" spans="1:6" x14ac:dyDescent="0.25">
      <c r="A566" s="6">
        <v>44468</v>
      </c>
      <c r="B566" s="7" t="s">
        <v>9433</v>
      </c>
      <c r="C566" s="7">
        <v>666</v>
      </c>
      <c r="D566" s="45"/>
      <c r="E566" s="38">
        <v>1669.91</v>
      </c>
      <c r="F566"/>
    </row>
    <row r="567" spans="1:6" x14ac:dyDescent="0.25">
      <c r="A567" s="6">
        <v>44468</v>
      </c>
      <c r="B567" s="7" t="s">
        <v>9434</v>
      </c>
      <c r="C567" s="7">
        <v>30</v>
      </c>
      <c r="D567" s="45"/>
      <c r="E567" s="7">
        <v>65.98</v>
      </c>
      <c r="F567"/>
    </row>
    <row r="568" spans="1:6" x14ac:dyDescent="0.25">
      <c r="A568" s="6">
        <v>44468</v>
      </c>
      <c r="B568" s="7" t="s">
        <v>9435</v>
      </c>
      <c r="C568" s="7">
        <v>95</v>
      </c>
      <c r="D568" s="45"/>
      <c r="E568" s="7">
        <v>230.3</v>
      </c>
      <c r="F568"/>
    </row>
    <row r="569" spans="1:6" x14ac:dyDescent="0.25">
      <c r="A569" s="6">
        <v>44468</v>
      </c>
      <c r="B569" s="7" t="s">
        <v>9436</v>
      </c>
      <c r="C569" s="7">
        <v>50</v>
      </c>
      <c r="D569" s="7">
        <v>134.32</v>
      </c>
      <c r="E569" s="7"/>
      <c r="F569"/>
    </row>
    <row r="570" spans="1:6" x14ac:dyDescent="0.25">
      <c r="A570" s="6">
        <v>44468</v>
      </c>
      <c r="B570" s="7" t="s">
        <v>9437</v>
      </c>
      <c r="C570" s="7">
        <v>343</v>
      </c>
      <c r="D570" s="45"/>
      <c r="E570" s="7">
        <v>671.53</v>
      </c>
      <c r="F570"/>
    </row>
    <row r="571" spans="1:6" x14ac:dyDescent="0.25">
      <c r="A571" s="6">
        <v>44468</v>
      </c>
      <c r="B571" s="7" t="s">
        <v>9438</v>
      </c>
      <c r="C571" s="7">
        <v>554</v>
      </c>
      <c r="D571" s="45"/>
      <c r="E571" s="38">
        <v>1048.52</v>
      </c>
      <c r="F571"/>
    </row>
    <row r="572" spans="1:6" x14ac:dyDescent="0.25">
      <c r="A572" s="6">
        <v>44468</v>
      </c>
      <c r="B572" s="7" t="s">
        <v>9439</v>
      </c>
      <c r="C572" s="7">
        <v>165</v>
      </c>
      <c r="D572" s="45"/>
      <c r="E572" s="7">
        <v>452.4</v>
      </c>
      <c r="F572"/>
    </row>
    <row r="573" spans="1:6" x14ac:dyDescent="0.25">
      <c r="A573" s="6">
        <v>44468</v>
      </c>
      <c r="B573" s="7" t="s">
        <v>9440</v>
      </c>
      <c r="C573" s="7">
        <v>104</v>
      </c>
      <c r="D573" s="7">
        <v>342</v>
      </c>
      <c r="E573" s="7"/>
      <c r="F573"/>
    </row>
    <row r="574" spans="1:6" x14ac:dyDescent="0.25">
      <c r="A574" s="6">
        <v>44468</v>
      </c>
      <c r="B574" s="7" t="s">
        <v>9441</v>
      </c>
      <c r="C574" s="7">
        <v>181</v>
      </c>
      <c r="D574" s="45"/>
      <c r="E574" s="7">
        <v>351</v>
      </c>
      <c r="F574"/>
    </row>
    <row r="575" spans="1:6" x14ac:dyDescent="0.25">
      <c r="A575" s="6">
        <v>44468</v>
      </c>
      <c r="B575" s="7" t="s">
        <v>9442</v>
      </c>
      <c r="C575" s="7">
        <v>25</v>
      </c>
      <c r="D575" s="45"/>
      <c r="E575" s="7">
        <v>65.8</v>
      </c>
      <c r="F575"/>
    </row>
    <row r="576" spans="1:6" x14ac:dyDescent="0.25">
      <c r="A576" s="6">
        <v>44468</v>
      </c>
      <c r="B576" s="7" t="s">
        <v>9443</v>
      </c>
      <c r="C576" s="7">
        <v>100</v>
      </c>
      <c r="D576" s="45"/>
      <c r="E576" s="7">
        <v>444.6</v>
      </c>
      <c r="F576" t="s">
        <v>1095</v>
      </c>
    </row>
    <row r="577" spans="1:6" x14ac:dyDescent="0.25">
      <c r="A577" s="6">
        <v>44468</v>
      </c>
      <c r="B577" s="7" t="s">
        <v>9444</v>
      </c>
      <c r="C577" s="7">
        <v>33</v>
      </c>
      <c r="D577" s="45"/>
      <c r="E577" s="7">
        <v>74.2</v>
      </c>
      <c r="F577"/>
    </row>
    <row r="578" spans="1:6" x14ac:dyDescent="0.25">
      <c r="A578" s="6">
        <v>44468</v>
      </c>
      <c r="B578" s="7" t="s">
        <v>9445</v>
      </c>
      <c r="C578" s="7">
        <v>25</v>
      </c>
      <c r="D578" s="45"/>
      <c r="E578" s="7">
        <v>46.8</v>
      </c>
      <c r="F578"/>
    </row>
    <row r="579" spans="1:6" x14ac:dyDescent="0.25">
      <c r="A579" s="6">
        <v>44468</v>
      </c>
      <c r="B579" s="7" t="s">
        <v>9446</v>
      </c>
      <c r="C579" s="7">
        <v>65</v>
      </c>
      <c r="D579" s="45"/>
      <c r="E579" s="7">
        <v>159.80000000000001</v>
      </c>
      <c r="F579"/>
    </row>
    <row r="580" spans="1:6" x14ac:dyDescent="0.25">
      <c r="A580" s="6">
        <v>44468</v>
      </c>
      <c r="B580" s="7" t="s">
        <v>9447</v>
      </c>
      <c r="C580" s="7">
        <v>20</v>
      </c>
      <c r="D580" s="7">
        <v>57.81</v>
      </c>
      <c r="E580" s="7"/>
      <c r="F580"/>
    </row>
    <row r="581" spans="1:6" x14ac:dyDescent="0.25">
      <c r="A581" s="6">
        <v>44469</v>
      </c>
      <c r="B581" s="7" t="s">
        <v>9448</v>
      </c>
      <c r="C581" s="7">
        <v>108</v>
      </c>
      <c r="D581" s="7">
        <v>249.44</v>
      </c>
      <c r="E581" s="7"/>
      <c r="F581"/>
    </row>
    <row r="582" spans="1:6" x14ac:dyDescent="0.25">
      <c r="A582" s="6">
        <v>44469</v>
      </c>
      <c r="B582" s="7" t="s">
        <v>9449</v>
      </c>
      <c r="C582" s="7">
        <v>506</v>
      </c>
      <c r="D582" s="45"/>
      <c r="E582" s="7">
        <v>894.25</v>
      </c>
      <c r="F582"/>
    </row>
    <row r="583" spans="1:6" x14ac:dyDescent="0.25">
      <c r="A583" s="6">
        <v>44469</v>
      </c>
      <c r="B583" s="7" t="s">
        <v>9450</v>
      </c>
      <c r="C583" s="7">
        <v>44</v>
      </c>
      <c r="D583" s="7"/>
      <c r="E583" s="7">
        <v>89.7</v>
      </c>
      <c r="F583"/>
    </row>
    <row r="584" spans="1:6" x14ac:dyDescent="0.25">
      <c r="A584" s="6">
        <v>44469</v>
      </c>
      <c r="B584" s="7" t="s">
        <v>9451</v>
      </c>
      <c r="C584" s="7">
        <v>882</v>
      </c>
      <c r="D584" s="45"/>
      <c r="E584" s="7">
        <v>776.1</v>
      </c>
      <c r="F584"/>
    </row>
    <row r="585" spans="1:6" x14ac:dyDescent="0.25">
      <c r="A585" s="6">
        <v>44469</v>
      </c>
      <c r="B585" s="7" t="s">
        <v>9452</v>
      </c>
      <c r="C585" s="7">
        <v>166</v>
      </c>
      <c r="D585" s="45"/>
      <c r="E585" s="7">
        <v>389.2</v>
      </c>
      <c r="F585"/>
    </row>
    <row r="586" spans="1:6" x14ac:dyDescent="0.25">
      <c r="A586" s="6">
        <v>44469</v>
      </c>
      <c r="B586" s="7" t="s">
        <v>9453</v>
      </c>
      <c r="C586" s="7">
        <v>452</v>
      </c>
      <c r="D586" s="45"/>
      <c r="E586" s="38">
        <v>1050.8699999999999</v>
      </c>
      <c r="F586"/>
    </row>
    <row r="587" spans="1:6" x14ac:dyDescent="0.25">
      <c r="A587" s="6">
        <v>44469</v>
      </c>
      <c r="B587" s="7" t="s">
        <v>9454</v>
      </c>
      <c r="C587" s="7">
        <v>1454</v>
      </c>
      <c r="D587" s="45"/>
      <c r="E587" s="38">
        <v>2952.3</v>
      </c>
      <c r="F587"/>
    </row>
    <row r="588" spans="1:6" x14ac:dyDescent="0.25">
      <c r="A588" s="6">
        <v>44469</v>
      </c>
      <c r="B588" s="7" t="s">
        <v>9455</v>
      </c>
      <c r="C588" s="7">
        <v>155</v>
      </c>
      <c r="D588" s="45"/>
      <c r="E588" s="7">
        <v>378.3</v>
      </c>
      <c r="F588"/>
    </row>
    <row r="589" spans="1:6" x14ac:dyDescent="0.25">
      <c r="A589" s="6">
        <v>44469</v>
      </c>
      <c r="B589" s="7" t="s">
        <v>9456</v>
      </c>
      <c r="C589" s="7">
        <v>70</v>
      </c>
      <c r="D589" s="45"/>
      <c r="E589" s="7">
        <v>163.5</v>
      </c>
      <c r="F589"/>
    </row>
    <row r="590" spans="1:6" x14ac:dyDescent="0.25">
      <c r="A590" s="6">
        <v>44469</v>
      </c>
      <c r="B590" s="7" t="s">
        <v>9457</v>
      </c>
      <c r="C590" s="7">
        <v>67</v>
      </c>
      <c r="D590" s="7">
        <v>153.5</v>
      </c>
      <c r="E590" s="7"/>
      <c r="F590"/>
    </row>
    <row r="591" spans="1:6" x14ac:dyDescent="0.25">
      <c r="A591" s="6">
        <v>44469</v>
      </c>
      <c r="B591" s="7" t="s">
        <v>9458</v>
      </c>
      <c r="C591" s="7">
        <v>40</v>
      </c>
      <c r="D591" s="45"/>
      <c r="E591" s="7">
        <v>103.55</v>
      </c>
      <c r="F591"/>
    </row>
    <row r="592" spans="1:6" x14ac:dyDescent="0.25">
      <c r="A592" s="6">
        <v>44469</v>
      </c>
      <c r="B592" s="7" t="s">
        <v>9459</v>
      </c>
      <c r="C592" s="7">
        <v>123</v>
      </c>
      <c r="D592" s="45"/>
      <c r="E592" s="7">
        <v>258.5</v>
      </c>
      <c r="F592"/>
    </row>
    <row r="593" spans="1:6" x14ac:dyDescent="0.25">
      <c r="A593" s="6">
        <v>44469</v>
      </c>
      <c r="B593" s="7" t="s">
        <v>9460</v>
      </c>
      <c r="C593" s="7">
        <v>1613</v>
      </c>
      <c r="D593" s="45"/>
      <c r="E593" s="38">
        <v>3157.5</v>
      </c>
      <c r="F593"/>
    </row>
    <row r="594" spans="1:6" x14ac:dyDescent="0.25">
      <c r="A594" s="6">
        <v>44469</v>
      </c>
      <c r="B594" s="7" t="s">
        <v>9461</v>
      </c>
      <c r="C594" s="7">
        <v>599</v>
      </c>
      <c r="D594" s="45"/>
      <c r="E594" s="38">
        <v>1063.3399999999999</v>
      </c>
      <c r="F594"/>
    </row>
    <row r="595" spans="1:6" x14ac:dyDescent="0.25">
      <c r="A595" s="6">
        <v>44469</v>
      </c>
      <c r="B595" s="7" t="s">
        <v>9462</v>
      </c>
      <c r="C595" s="7">
        <v>1143</v>
      </c>
      <c r="D595" s="45"/>
      <c r="E595" s="38">
        <v>1981.2</v>
      </c>
      <c r="F595"/>
    </row>
    <row r="596" spans="1:6" x14ac:dyDescent="0.25">
      <c r="A596" s="6">
        <v>44469</v>
      </c>
      <c r="B596" s="7" t="s">
        <v>9463</v>
      </c>
      <c r="C596" s="7">
        <v>399</v>
      </c>
      <c r="D596" s="45"/>
      <c r="E596" s="7">
        <v>799.5</v>
      </c>
      <c r="F596"/>
    </row>
    <row r="597" spans="1:6" x14ac:dyDescent="0.25">
      <c r="A597" s="6">
        <v>44469</v>
      </c>
      <c r="B597" s="7" t="s">
        <v>9464</v>
      </c>
      <c r="C597" s="7">
        <v>168</v>
      </c>
      <c r="D597" s="45"/>
      <c r="E597" s="7">
        <v>351</v>
      </c>
      <c r="F597"/>
    </row>
    <row r="598" spans="1:6" x14ac:dyDescent="0.25">
      <c r="A598" s="6">
        <v>44469</v>
      </c>
      <c r="B598" s="7" t="s">
        <v>9465</v>
      </c>
      <c r="C598" s="7">
        <v>673</v>
      </c>
      <c r="D598" s="45"/>
      <c r="E598" s="38">
        <v>2072.02</v>
      </c>
      <c r="F598" s="212"/>
    </row>
    <row r="599" spans="1:6" x14ac:dyDescent="0.25">
      <c r="A599" s="6">
        <v>44469</v>
      </c>
      <c r="B599" s="7" t="s">
        <v>9466</v>
      </c>
      <c r="C599" s="7">
        <v>34</v>
      </c>
      <c r="D599" s="45"/>
      <c r="E599" s="7">
        <v>62.4</v>
      </c>
    </row>
    <row r="600" spans="1:6" x14ac:dyDescent="0.25">
      <c r="A600" s="6">
        <v>44469</v>
      </c>
      <c r="B600" s="7" t="s">
        <v>9467</v>
      </c>
      <c r="C600" s="7">
        <v>268</v>
      </c>
      <c r="D600" s="7"/>
      <c r="E600" s="7">
        <v>643.9</v>
      </c>
    </row>
    <row r="601" spans="1:6" x14ac:dyDescent="0.25">
      <c r="A601" s="6">
        <v>44469</v>
      </c>
      <c r="B601" s="7" t="s">
        <v>9468</v>
      </c>
      <c r="C601" s="7">
        <v>23</v>
      </c>
      <c r="D601" s="7">
        <v>57.56</v>
      </c>
      <c r="E601" s="7"/>
    </row>
    <row r="602" spans="1:6" x14ac:dyDescent="0.25">
      <c r="A602" s="6">
        <v>44469</v>
      </c>
      <c r="B602" s="7" t="s">
        <v>9469</v>
      </c>
      <c r="C602" s="7">
        <v>27</v>
      </c>
      <c r="D602" s="45"/>
      <c r="E602" s="7">
        <v>54.5</v>
      </c>
    </row>
    <row r="603" spans="1:6" x14ac:dyDescent="0.25">
      <c r="A603" s="6">
        <v>44469</v>
      </c>
      <c r="B603" s="7" t="s">
        <v>9470</v>
      </c>
      <c r="C603" s="7">
        <v>239</v>
      </c>
      <c r="D603" s="45"/>
      <c r="E603" s="7">
        <v>417.3</v>
      </c>
    </row>
    <row r="604" spans="1:6" x14ac:dyDescent="0.25">
      <c r="A604" s="6">
        <v>44469</v>
      </c>
      <c r="B604" s="7" t="s">
        <v>9471</v>
      </c>
      <c r="C604" s="7">
        <v>177</v>
      </c>
      <c r="D604" s="45"/>
      <c r="E604" s="7">
        <v>354.9</v>
      </c>
    </row>
    <row r="605" spans="1:6" x14ac:dyDescent="0.25">
      <c r="A605" s="6">
        <v>44469</v>
      </c>
      <c r="B605" s="7" t="s">
        <v>9472</v>
      </c>
      <c r="C605" s="7">
        <v>157</v>
      </c>
      <c r="D605" s="45"/>
      <c r="E605" s="7">
        <v>283.8</v>
      </c>
    </row>
    <row r="606" spans="1:6" x14ac:dyDescent="0.25">
      <c r="A606" s="6">
        <v>44469</v>
      </c>
      <c r="B606" s="7" t="s">
        <v>9473</v>
      </c>
      <c r="C606" s="7">
        <v>396</v>
      </c>
      <c r="D606" s="38">
        <v>1239.8399999999999</v>
      </c>
      <c r="E606" s="38"/>
    </row>
    <row r="607" spans="1:6" x14ac:dyDescent="0.25">
      <c r="A607" s="6">
        <v>44470</v>
      </c>
      <c r="B607" s="7" t="s">
        <v>9474</v>
      </c>
      <c r="C607" s="7">
        <v>132</v>
      </c>
      <c r="D607" s="45"/>
      <c r="E607" s="7">
        <v>265.2</v>
      </c>
    </row>
    <row r="608" spans="1:6" x14ac:dyDescent="0.25">
      <c r="A608" s="6">
        <v>44470</v>
      </c>
      <c r="B608" s="7" t="s">
        <v>9475</v>
      </c>
      <c r="C608" s="7">
        <v>60</v>
      </c>
      <c r="D608" s="45"/>
      <c r="E608" s="7">
        <v>135.44999999999999</v>
      </c>
    </row>
    <row r="609" spans="1:11" x14ac:dyDescent="0.25">
      <c r="A609" s="6">
        <v>44470</v>
      </c>
      <c r="B609" s="7" t="s">
        <v>9476</v>
      </c>
      <c r="C609" s="7">
        <v>15</v>
      </c>
      <c r="D609" s="45"/>
      <c r="E609" s="7">
        <v>47</v>
      </c>
    </row>
    <row r="610" spans="1:11" x14ac:dyDescent="0.25">
      <c r="A610" s="6">
        <v>44473</v>
      </c>
      <c r="B610" s="7" t="s">
        <v>9477</v>
      </c>
      <c r="C610" s="7">
        <v>72</v>
      </c>
      <c r="D610" s="7">
        <v>201.47</v>
      </c>
      <c r="E610" s="7"/>
    </row>
    <row r="611" spans="1:11" x14ac:dyDescent="0.25">
      <c r="A611" s="6">
        <v>44473</v>
      </c>
      <c r="B611" s="7" t="s">
        <v>9478</v>
      </c>
      <c r="C611" s="7">
        <v>47</v>
      </c>
      <c r="D611" s="45"/>
      <c r="E611" s="7">
        <v>94.6</v>
      </c>
    </row>
    <row r="612" spans="1:11" x14ac:dyDescent="0.25">
      <c r="A612" s="6">
        <v>44473</v>
      </c>
      <c r="B612" s="7" t="s">
        <v>9479</v>
      </c>
      <c r="C612" s="7">
        <v>100</v>
      </c>
      <c r="D612" s="7">
        <v>268.63</v>
      </c>
      <c r="E612" s="7"/>
    </row>
    <row r="613" spans="1:11" x14ac:dyDescent="0.25">
      <c r="A613" s="20">
        <v>44474</v>
      </c>
      <c r="B613" s="21" t="s">
        <v>9527</v>
      </c>
      <c r="C613" s="21">
        <v>119</v>
      </c>
      <c r="D613" s="21">
        <v>494.09</v>
      </c>
      <c r="E613" s="21"/>
      <c r="F613" s="150"/>
    </row>
    <row r="614" spans="1:11" x14ac:dyDescent="0.25">
      <c r="A614" s="20">
        <v>44474</v>
      </c>
      <c r="B614" s="21" t="s">
        <v>9528</v>
      </c>
      <c r="C614" s="21">
        <v>242</v>
      </c>
      <c r="D614" s="21"/>
      <c r="E614" s="21">
        <v>503.1</v>
      </c>
      <c r="F614" s="150"/>
      <c r="G614" s="5"/>
      <c r="H614" s="5"/>
      <c r="I614" s="5"/>
      <c r="J614" s="5"/>
      <c r="K614" s="5"/>
    </row>
    <row r="615" spans="1:11" x14ac:dyDescent="0.25">
      <c r="A615" s="83">
        <v>44476</v>
      </c>
      <c r="B615" s="21" t="s">
        <v>9603</v>
      </c>
      <c r="C615" s="21">
        <v>198</v>
      </c>
      <c r="D615" s="21"/>
      <c r="E615" s="21">
        <v>409.5</v>
      </c>
      <c r="F615"/>
    </row>
    <row r="616" spans="1:11" x14ac:dyDescent="0.25">
      <c r="A616" s="20">
        <v>44476</v>
      </c>
      <c r="B616" s="21" t="s">
        <v>9443</v>
      </c>
      <c r="C616" s="21">
        <v>100</v>
      </c>
      <c r="D616" s="59"/>
      <c r="E616" s="21">
        <v>444.6</v>
      </c>
      <c r="F616" s="150"/>
      <c r="G616" s="5"/>
      <c r="H616" s="5"/>
      <c r="I616" s="5"/>
      <c r="J616" s="5"/>
      <c r="K616" s="5"/>
    </row>
    <row r="617" spans="1:11" x14ac:dyDescent="0.25">
      <c r="A617" s="83">
        <v>44477</v>
      </c>
      <c r="B617" s="21" t="s">
        <v>9610</v>
      </c>
      <c r="C617" s="21">
        <v>106</v>
      </c>
      <c r="D617" s="21">
        <v>316.60000000000002</v>
      </c>
      <c r="E617" s="21"/>
      <c r="F617"/>
      <c r="G617" s="5"/>
      <c r="H617" s="5"/>
      <c r="I617" s="5"/>
      <c r="J617" s="5"/>
      <c r="K617" s="5"/>
    </row>
    <row r="618" spans="1:11" x14ac:dyDescent="0.25">
      <c r="A618" s="243">
        <v>44483</v>
      </c>
      <c r="B618" s="67" t="s">
        <v>9732</v>
      </c>
      <c r="C618" s="67">
        <v>255</v>
      </c>
      <c r="D618" s="67"/>
      <c r="E618" s="115">
        <v>479.7</v>
      </c>
      <c r="F618"/>
      <c r="G618" s="14"/>
      <c r="H618" s="14"/>
      <c r="I618" s="14"/>
      <c r="J618" s="14"/>
      <c r="K618" s="14"/>
    </row>
    <row r="619" spans="1:11" s="23" customFormat="1" x14ac:dyDescent="0.25">
      <c r="A619" s="20">
        <v>44491</v>
      </c>
      <c r="B619" s="21" t="s">
        <v>9927</v>
      </c>
      <c r="C619" s="21">
        <v>55</v>
      </c>
      <c r="D619" s="21">
        <v>268.63</v>
      </c>
      <c r="E619" s="213"/>
      <c r="G619"/>
      <c r="H619"/>
      <c r="I619"/>
      <c r="J619"/>
      <c r="K619"/>
    </row>
    <row r="620" spans="1:11" x14ac:dyDescent="0.25">
      <c r="A620" s="6">
        <v>44497</v>
      </c>
      <c r="B620" s="43" t="s">
        <v>10021</v>
      </c>
      <c r="C620" s="7">
        <v>207</v>
      </c>
      <c r="D620" s="45"/>
      <c r="E620" s="7">
        <v>527.5</v>
      </c>
    </row>
    <row r="621" spans="1:11" x14ac:dyDescent="0.25">
      <c r="A621" s="20" t="s">
        <v>10672</v>
      </c>
      <c r="B621" s="21" t="s">
        <v>10653</v>
      </c>
      <c r="C621" s="21">
        <v>275</v>
      </c>
      <c r="D621" s="21"/>
      <c r="E621" s="21">
        <v>600.29999999999995</v>
      </c>
    </row>
    <row r="622" spans="1:11" x14ac:dyDescent="0.25">
      <c r="A622" s="20">
        <v>44504</v>
      </c>
      <c r="B622" s="21" t="s">
        <v>10185</v>
      </c>
      <c r="C622" s="21">
        <v>423</v>
      </c>
      <c r="D622" s="21">
        <v>851.34</v>
      </c>
      <c r="E622" s="21"/>
    </row>
    <row r="623" spans="1:11" x14ac:dyDescent="0.25">
      <c r="A623" s="150"/>
      <c r="B623" s="150"/>
      <c r="C623" s="151"/>
      <c r="D623" s="192"/>
    </row>
    <row r="624" spans="1:11" x14ac:dyDescent="0.25">
      <c r="A624" s="150"/>
      <c r="B624" s="150"/>
      <c r="C624" s="151"/>
      <c r="D624" s="192"/>
    </row>
    <row r="625" spans="1:4" x14ac:dyDescent="0.25">
      <c r="A625" s="150"/>
      <c r="B625" s="150"/>
      <c r="C625" s="151"/>
      <c r="D625" s="192"/>
    </row>
    <row r="626" spans="1:4" x14ac:dyDescent="0.25">
      <c r="A626" s="150"/>
      <c r="B626" s="150"/>
      <c r="C626" s="151"/>
      <c r="D626" s="192"/>
    </row>
    <row r="627" spans="1:4" x14ac:dyDescent="0.25">
      <c r="A627" s="150"/>
      <c r="B627" s="150"/>
      <c r="C627" s="151"/>
      <c r="D627" s="192"/>
    </row>
    <row r="628" spans="1:4" x14ac:dyDescent="0.25">
      <c r="A628" s="150"/>
      <c r="B628" s="150"/>
      <c r="C628" s="151"/>
      <c r="D628" s="192"/>
    </row>
    <row r="629" spans="1:4" x14ac:dyDescent="0.25">
      <c r="A629" s="150"/>
      <c r="B629" s="150"/>
      <c r="C629" s="151"/>
      <c r="D629" s="192"/>
    </row>
    <row r="630" spans="1:4" x14ac:dyDescent="0.25">
      <c r="A630" s="150"/>
      <c r="B630" s="150"/>
      <c r="C630" s="151"/>
      <c r="D630" s="192"/>
    </row>
    <row r="631" spans="1:4" x14ac:dyDescent="0.25">
      <c r="A631" s="150"/>
      <c r="B631" s="150"/>
      <c r="C631" s="151"/>
      <c r="D631" s="192"/>
    </row>
    <row r="632" spans="1:4" x14ac:dyDescent="0.25">
      <c r="A632" s="150"/>
      <c r="B632" s="150"/>
      <c r="C632" s="151"/>
      <c r="D632" s="192"/>
    </row>
    <row r="633" spans="1:4" x14ac:dyDescent="0.25">
      <c r="A633" s="150"/>
      <c r="B633" s="150"/>
      <c r="C633" s="151"/>
      <c r="D633" s="192"/>
    </row>
    <row r="634" spans="1:4" x14ac:dyDescent="0.25">
      <c r="A634" s="150"/>
      <c r="B634" s="150"/>
      <c r="C634" s="151"/>
      <c r="D634" s="192"/>
    </row>
    <row r="635" spans="1:4" x14ac:dyDescent="0.25">
      <c r="A635" s="150"/>
      <c r="B635" s="150"/>
      <c r="C635" s="151"/>
      <c r="D635" s="192"/>
    </row>
    <row r="636" spans="1:4" x14ac:dyDescent="0.25">
      <c r="A636" s="150"/>
      <c r="B636" s="150"/>
      <c r="C636" s="151"/>
      <c r="D636" s="192"/>
    </row>
    <row r="637" spans="1:4" x14ac:dyDescent="0.25">
      <c r="A637" s="150"/>
      <c r="B637" s="150"/>
      <c r="C637" s="151"/>
      <c r="D637" s="192"/>
    </row>
    <row r="638" spans="1:4" x14ac:dyDescent="0.25">
      <c r="A638" s="150"/>
      <c r="B638" s="150"/>
      <c r="C638" s="151"/>
      <c r="D638" s="192"/>
    </row>
    <row r="639" spans="1:4" x14ac:dyDescent="0.25">
      <c r="A639" s="150"/>
      <c r="B639" s="150"/>
      <c r="C639" s="151"/>
      <c r="D639" s="192"/>
    </row>
    <row r="640" spans="1:4" x14ac:dyDescent="0.25">
      <c r="A640" s="150"/>
      <c r="B640" s="150"/>
      <c r="C640" s="151"/>
      <c r="D640" s="192"/>
    </row>
    <row r="641" spans="1:4" x14ac:dyDescent="0.25">
      <c r="A641" s="150"/>
      <c r="B641" s="150"/>
      <c r="C641" s="151"/>
      <c r="D641" s="192"/>
    </row>
    <row r="642" spans="1:4" x14ac:dyDescent="0.25">
      <c r="A642" s="150"/>
      <c r="B642" s="150"/>
      <c r="C642" s="151"/>
      <c r="D642" s="192"/>
    </row>
    <row r="643" spans="1:4" x14ac:dyDescent="0.25">
      <c r="A643" s="150"/>
      <c r="B643" s="150"/>
      <c r="C643" s="151"/>
      <c r="D643" s="192"/>
    </row>
    <row r="644" spans="1:4" x14ac:dyDescent="0.25">
      <c r="A644" s="150"/>
      <c r="B644" s="150"/>
      <c r="C644" s="151"/>
      <c r="D644" s="192"/>
    </row>
    <row r="645" spans="1:4" x14ac:dyDescent="0.25">
      <c r="A645" s="150"/>
      <c r="B645" s="150"/>
      <c r="C645" s="151"/>
      <c r="D645" s="192"/>
    </row>
    <row r="646" spans="1:4" x14ac:dyDescent="0.25">
      <c r="A646" s="150"/>
      <c r="B646" s="150"/>
      <c r="C646" s="151"/>
      <c r="D646" s="192"/>
    </row>
    <row r="647" spans="1:4" x14ac:dyDescent="0.25">
      <c r="A647" s="150"/>
      <c r="B647" s="150"/>
      <c r="C647" s="151"/>
      <c r="D647" s="192"/>
    </row>
    <row r="648" spans="1:4" x14ac:dyDescent="0.25">
      <c r="A648" s="150"/>
      <c r="B648" s="150"/>
      <c r="C648" s="151"/>
      <c r="D648" s="192"/>
    </row>
    <row r="649" spans="1:4" x14ac:dyDescent="0.25">
      <c r="A649" s="150"/>
      <c r="B649" s="150"/>
      <c r="C649" s="151"/>
      <c r="D649" s="192"/>
    </row>
    <row r="650" spans="1:4" x14ac:dyDescent="0.25">
      <c r="A650" s="150"/>
      <c r="B650" s="150"/>
      <c r="C650" s="151"/>
      <c r="D650" s="192"/>
    </row>
    <row r="651" spans="1:4" x14ac:dyDescent="0.25">
      <c r="A651" s="150"/>
      <c r="B651" s="150"/>
      <c r="C651" s="151"/>
      <c r="D651" s="192"/>
    </row>
    <row r="652" spans="1:4" x14ac:dyDescent="0.25">
      <c r="A652" s="150"/>
      <c r="B652" s="150"/>
      <c r="C652" s="151"/>
      <c r="D652" s="192"/>
    </row>
    <row r="653" spans="1:4" x14ac:dyDescent="0.25">
      <c r="A653" s="150"/>
      <c r="B653" s="150"/>
      <c r="C653" s="151"/>
      <c r="D653" s="192"/>
    </row>
    <row r="654" spans="1:4" x14ac:dyDescent="0.25">
      <c r="D654" s="23">
        <f>SUM(D2:D653)</f>
        <v>41097.631999999991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661"/>
  <sheetViews>
    <sheetView workbookViewId="0">
      <selection activeCell="G5" sqref="G5:K5"/>
    </sheetView>
  </sheetViews>
  <sheetFormatPr defaultRowHeight="15" x14ac:dyDescent="0.25"/>
  <cols>
    <col min="3" max="3" width="12" customWidth="1"/>
    <col min="4" max="4" width="9.85546875" style="23" customWidth="1"/>
    <col min="5" max="5" width="9.140625" style="151" customWidth="1"/>
    <col min="6" max="6" width="9.140625" style="205" customWidth="1"/>
    <col min="9" max="9" width="18.7109375" customWidth="1"/>
    <col min="10" max="10" width="12.28515625" customWidth="1"/>
    <col min="11" max="11" width="13.28515625" customWidth="1"/>
  </cols>
  <sheetData>
    <row r="1" spans="1:11" x14ac:dyDescent="0.25">
      <c r="A1" s="642" t="s">
        <v>0</v>
      </c>
      <c r="B1" s="633" t="s">
        <v>1</v>
      </c>
      <c r="C1" s="8" t="s">
        <v>2</v>
      </c>
      <c r="D1" s="189" t="s">
        <v>3</v>
      </c>
      <c r="E1" s="8" t="s">
        <v>4</v>
      </c>
      <c r="F1" s="198"/>
      <c r="G1" s="195"/>
      <c r="H1" s="5"/>
      <c r="I1" s="5"/>
      <c r="J1" s="5"/>
      <c r="K1" s="5"/>
    </row>
    <row r="2" spans="1:11" x14ac:dyDescent="0.25">
      <c r="A2" s="6">
        <v>44410</v>
      </c>
      <c r="B2" s="7" t="s">
        <v>8239</v>
      </c>
      <c r="C2" s="7">
        <v>160</v>
      </c>
      <c r="D2" s="137"/>
      <c r="E2" s="7">
        <v>253.9</v>
      </c>
      <c r="F2" s="199" t="s">
        <v>8240</v>
      </c>
      <c r="G2" s="5"/>
      <c r="H2" s="5"/>
      <c r="I2" s="5"/>
      <c r="J2" s="5"/>
      <c r="K2" s="5"/>
    </row>
    <row r="3" spans="1:11" x14ac:dyDescent="0.25">
      <c r="A3" s="6">
        <v>44410</v>
      </c>
      <c r="B3" s="7" t="s">
        <v>8241</v>
      </c>
      <c r="C3" s="7">
        <v>40</v>
      </c>
      <c r="D3" s="135"/>
      <c r="E3" s="7">
        <v>134.32</v>
      </c>
      <c r="F3" s="200"/>
      <c r="G3" s="633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44410</v>
      </c>
      <c r="B4" s="7" t="s">
        <v>8242</v>
      </c>
      <c r="C4" s="7">
        <v>57</v>
      </c>
      <c r="D4" s="137"/>
      <c r="E4" s="7">
        <v>113.1</v>
      </c>
      <c r="F4" s="201"/>
      <c r="G4" s="635" t="s">
        <v>9</v>
      </c>
      <c r="H4" s="636"/>
      <c r="I4" s="9">
        <f>SUM(C2:C536)</f>
        <v>93826.12</v>
      </c>
      <c r="J4" s="9">
        <f>D661/1.23</f>
        <v>33582.121951219524</v>
      </c>
      <c r="K4" s="9">
        <f>SUM(E2:E536)</f>
        <v>158649.28000000003</v>
      </c>
    </row>
    <row r="5" spans="1:11" x14ac:dyDescent="0.25">
      <c r="A5" s="6">
        <v>44410</v>
      </c>
      <c r="B5" s="7" t="s">
        <v>8243</v>
      </c>
      <c r="C5" s="7">
        <v>25</v>
      </c>
      <c r="D5" s="137"/>
      <c r="E5" s="7">
        <v>54.6</v>
      </c>
      <c r="F5" s="200"/>
      <c r="G5" s="633" t="s">
        <v>10</v>
      </c>
      <c r="H5" s="633"/>
      <c r="I5" s="10">
        <f>K4+J4</f>
        <v>192231.40195121954</v>
      </c>
      <c r="J5" s="5"/>
      <c r="K5" s="5"/>
    </row>
    <row r="6" spans="1:11" x14ac:dyDescent="0.25">
      <c r="A6" s="6">
        <v>44410</v>
      </c>
      <c r="B6" s="7" t="s">
        <v>8244</v>
      </c>
      <c r="C6" s="7">
        <v>95</v>
      </c>
      <c r="D6" s="135"/>
      <c r="E6" s="7">
        <v>189.2</v>
      </c>
      <c r="F6" s="200"/>
      <c r="G6" s="633" t="s">
        <v>11</v>
      </c>
      <c r="H6" s="633"/>
      <c r="I6" s="11">
        <f>I4/I5</f>
        <v>0.4880894538958272</v>
      </c>
      <c r="J6" s="5"/>
      <c r="K6" s="5"/>
    </row>
    <row r="7" spans="1:11" x14ac:dyDescent="0.25">
      <c r="A7" s="6">
        <v>44410</v>
      </c>
      <c r="B7" s="7" t="s">
        <v>8245</v>
      </c>
      <c r="C7" s="7">
        <v>280</v>
      </c>
      <c r="D7" s="135"/>
      <c r="E7" s="7">
        <v>491.4</v>
      </c>
      <c r="F7" s="201"/>
      <c r="G7" s="5"/>
      <c r="H7" s="5"/>
      <c r="I7" s="5"/>
      <c r="J7" s="5"/>
      <c r="K7" s="5"/>
    </row>
    <row r="8" spans="1:11" x14ac:dyDescent="0.25">
      <c r="A8" s="6">
        <v>44410</v>
      </c>
      <c r="B8" s="7" t="s">
        <v>8246</v>
      </c>
      <c r="C8" s="7">
        <v>67</v>
      </c>
      <c r="D8" s="137"/>
      <c r="E8" s="7">
        <v>140.4</v>
      </c>
      <c r="F8" s="200"/>
      <c r="K8" s="5"/>
    </row>
    <row r="9" spans="1:11" x14ac:dyDescent="0.25">
      <c r="A9" s="6">
        <v>44410</v>
      </c>
      <c r="B9" s="7" t="s">
        <v>8247</v>
      </c>
      <c r="C9" s="7">
        <v>122</v>
      </c>
      <c r="D9" s="135">
        <v>262.45999999999998</v>
      </c>
      <c r="E9" s="7"/>
      <c r="F9" s="200"/>
      <c r="G9" s="641"/>
      <c r="H9" s="641"/>
      <c r="I9" s="12"/>
      <c r="K9" s="5"/>
    </row>
    <row r="10" spans="1:11" x14ac:dyDescent="0.25">
      <c r="A10" s="6">
        <v>44410</v>
      </c>
      <c r="B10" s="7" t="s">
        <v>8248</v>
      </c>
      <c r="C10" s="7">
        <v>60</v>
      </c>
      <c r="D10" s="135">
        <v>134.32</v>
      </c>
      <c r="E10" s="7"/>
      <c r="F10" s="200"/>
      <c r="K10" s="5"/>
    </row>
    <row r="11" spans="1:11" x14ac:dyDescent="0.25">
      <c r="A11" s="6">
        <v>44410</v>
      </c>
      <c r="B11" s="7" t="s">
        <v>8249</v>
      </c>
      <c r="C11" s="7">
        <v>42</v>
      </c>
      <c r="D11" s="137"/>
      <c r="E11" s="7">
        <v>114.45</v>
      </c>
      <c r="F11" s="200"/>
      <c r="I11" s="37"/>
      <c r="J11" s="13"/>
      <c r="K11" s="5"/>
    </row>
    <row r="12" spans="1:11" x14ac:dyDescent="0.25">
      <c r="A12" s="6">
        <v>44410</v>
      </c>
      <c r="B12" s="7" t="s">
        <v>8250</v>
      </c>
      <c r="C12" s="7">
        <v>25</v>
      </c>
      <c r="D12" s="135">
        <v>67.16</v>
      </c>
      <c r="E12" s="7"/>
      <c r="F12" s="200"/>
      <c r="G12" s="5"/>
      <c r="H12" s="5"/>
      <c r="I12" s="17"/>
      <c r="J12" s="5"/>
      <c r="K12" s="5"/>
    </row>
    <row r="13" spans="1:11" x14ac:dyDescent="0.25">
      <c r="A13" s="6">
        <v>44410</v>
      </c>
      <c r="B13" s="7" t="s">
        <v>8251</v>
      </c>
      <c r="C13" s="7">
        <v>5</v>
      </c>
      <c r="D13" s="135">
        <v>33.58</v>
      </c>
      <c r="E13" s="7"/>
      <c r="F13" s="202"/>
      <c r="G13" s="16"/>
      <c r="H13" s="5"/>
      <c r="I13" s="197"/>
      <c r="J13" s="5"/>
      <c r="K13" s="5"/>
    </row>
    <row r="14" spans="1:11" x14ac:dyDescent="0.25">
      <c r="A14" s="6">
        <v>44410</v>
      </c>
      <c r="B14" s="7" t="s">
        <v>8252</v>
      </c>
      <c r="C14" s="7">
        <v>108</v>
      </c>
      <c r="D14" s="135">
        <v>268.63</v>
      </c>
      <c r="E14" s="7"/>
      <c r="F14" s="201"/>
      <c r="H14" s="88"/>
      <c r="I14" s="140"/>
      <c r="J14" s="5"/>
      <c r="K14" s="5"/>
    </row>
    <row r="15" spans="1:11" x14ac:dyDescent="0.25">
      <c r="A15" s="6">
        <v>44410</v>
      </c>
      <c r="B15" s="7" t="s">
        <v>8253</v>
      </c>
      <c r="C15" s="7">
        <v>23</v>
      </c>
      <c r="D15" s="137"/>
      <c r="E15" s="7">
        <v>39</v>
      </c>
      <c r="F15" s="200"/>
      <c r="G15" s="123"/>
      <c r="H15" s="124"/>
      <c r="I15" s="125"/>
      <c r="J15" s="123"/>
      <c r="K15" s="123"/>
    </row>
    <row r="16" spans="1:11" x14ac:dyDescent="0.25">
      <c r="A16" s="6">
        <v>44410</v>
      </c>
      <c r="B16" s="7" t="s">
        <v>8254</v>
      </c>
      <c r="C16" s="7">
        <v>9</v>
      </c>
      <c r="D16" s="137"/>
      <c r="E16" s="7">
        <v>39</v>
      </c>
      <c r="F16" s="200"/>
      <c r="G16" s="5"/>
      <c r="I16" s="125"/>
      <c r="J16" s="5"/>
      <c r="K16" s="5"/>
    </row>
    <row r="17" spans="1:11" x14ac:dyDescent="0.25">
      <c r="A17" s="190">
        <v>44410</v>
      </c>
      <c r="B17" s="191" t="s">
        <v>8255</v>
      </c>
      <c r="C17" s="263"/>
      <c r="D17" s="357"/>
      <c r="E17" s="266"/>
      <c r="F17" s="358" t="s">
        <v>7994</v>
      </c>
      <c r="G17" s="5"/>
      <c r="H17" s="88"/>
      <c r="I17" s="125"/>
      <c r="J17" s="5"/>
      <c r="K17" s="5"/>
    </row>
    <row r="18" spans="1:11" x14ac:dyDescent="0.25">
      <c r="A18" s="6">
        <v>44410</v>
      </c>
      <c r="B18" s="7" t="s">
        <v>8256</v>
      </c>
      <c r="C18" s="7">
        <v>220</v>
      </c>
      <c r="D18" s="136"/>
      <c r="E18" s="7">
        <v>457.6</v>
      </c>
      <c r="F18" s="201"/>
      <c r="G18" s="5"/>
      <c r="I18" s="125"/>
      <c r="J18" s="18"/>
      <c r="K18" s="5"/>
    </row>
    <row r="19" spans="1:11" x14ac:dyDescent="0.25">
      <c r="A19" s="6">
        <v>44411</v>
      </c>
      <c r="B19" s="7" t="s">
        <v>8257</v>
      </c>
      <c r="C19" s="7">
        <v>38</v>
      </c>
      <c r="D19" s="137"/>
      <c r="E19" s="7">
        <v>70.2</v>
      </c>
      <c r="F19" s="203"/>
      <c r="H19" s="89"/>
      <c r="I19" s="17"/>
    </row>
    <row r="20" spans="1:11" x14ac:dyDescent="0.25">
      <c r="A20" s="6">
        <v>44411</v>
      </c>
      <c r="B20" s="7" t="s">
        <v>8258</v>
      </c>
      <c r="C20" s="7">
        <v>87</v>
      </c>
      <c r="D20" s="137"/>
      <c r="E20" s="7">
        <v>171.6</v>
      </c>
      <c r="F20" s="203"/>
      <c r="I20" s="17"/>
    </row>
    <row r="21" spans="1:11" x14ac:dyDescent="0.25">
      <c r="A21" s="6">
        <v>44411</v>
      </c>
      <c r="B21" s="7" t="s">
        <v>8259</v>
      </c>
      <c r="C21" s="7">
        <v>57</v>
      </c>
      <c r="D21" s="137"/>
      <c r="E21" s="7">
        <v>114.4</v>
      </c>
      <c r="F21" s="203"/>
      <c r="I21" s="17"/>
    </row>
    <row r="22" spans="1:11" x14ac:dyDescent="0.25">
      <c r="A22" s="6">
        <v>44411</v>
      </c>
      <c r="B22" s="7" t="s">
        <v>8260</v>
      </c>
      <c r="C22" s="7">
        <v>81</v>
      </c>
      <c r="D22" s="135"/>
      <c r="E22" s="7">
        <v>156</v>
      </c>
      <c r="F22" s="200"/>
      <c r="G22" s="4"/>
      <c r="I22" s="18"/>
      <c r="J22" s="5"/>
      <c r="K22" s="5"/>
    </row>
    <row r="23" spans="1:11" x14ac:dyDescent="0.25">
      <c r="A23" s="6">
        <v>44411</v>
      </c>
      <c r="B23" s="7" t="s">
        <v>8261</v>
      </c>
      <c r="C23" s="7">
        <v>85</v>
      </c>
      <c r="D23" s="137"/>
      <c r="E23" s="7">
        <v>188.1</v>
      </c>
      <c r="F23" s="200"/>
      <c r="G23" s="4"/>
      <c r="H23" s="5"/>
      <c r="I23" s="18"/>
      <c r="J23" s="5"/>
      <c r="K23" s="5"/>
    </row>
    <row r="24" spans="1:11" x14ac:dyDescent="0.25">
      <c r="A24" s="6">
        <v>44411</v>
      </c>
      <c r="B24" s="7" t="s">
        <v>8262</v>
      </c>
      <c r="C24" s="7">
        <v>76</v>
      </c>
      <c r="D24" s="135">
        <v>170.75</v>
      </c>
      <c r="E24" s="7"/>
      <c r="F24" s="200"/>
      <c r="G24" s="4"/>
      <c r="H24" s="5"/>
      <c r="I24" s="5"/>
      <c r="J24" s="5"/>
      <c r="K24" s="5"/>
    </row>
    <row r="25" spans="1:11" x14ac:dyDescent="0.25">
      <c r="A25" s="6">
        <v>44411</v>
      </c>
      <c r="B25" s="7" t="s">
        <v>8263</v>
      </c>
      <c r="C25" s="7">
        <v>24</v>
      </c>
      <c r="D25" s="135"/>
      <c r="E25" s="7">
        <v>50.7</v>
      </c>
      <c r="F25" s="200"/>
      <c r="G25" s="4"/>
      <c r="H25" s="5"/>
      <c r="I25" s="5"/>
      <c r="J25" s="5"/>
      <c r="K25" s="5"/>
    </row>
    <row r="26" spans="1:11" x14ac:dyDescent="0.25">
      <c r="A26" s="6">
        <v>44411</v>
      </c>
      <c r="B26" s="7" t="s">
        <v>8264</v>
      </c>
      <c r="C26" s="7">
        <v>108</v>
      </c>
      <c r="D26" s="135"/>
      <c r="E26" s="7">
        <v>188.76</v>
      </c>
      <c r="F26" s="200"/>
      <c r="G26" s="4"/>
      <c r="H26" s="5"/>
      <c r="I26" s="5"/>
      <c r="J26" s="5"/>
      <c r="K26" s="5"/>
    </row>
    <row r="27" spans="1:11" x14ac:dyDescent="0.25">
      <c r="A27" s="6">
        <v>44411</v>
      </c>
      <c r="B27" s="7" t="s">
        <v>8265</v>
      </c>
      <c r="C27" s="7">
        <v>293</v>
      </c>
      <c r="D27" s="137"/>
      <c r="E27" s="7">
        <v>722.48</v>
      </c>
      <c r="F27" s="200"/>
      <c r="G27" s="196"/>
      <c r="H27" s="195"/>
      <c r="I27" s="5"/>
      <c r="J27" s="5"/>
      <c r="K27" s="5"/>
    </row>
    <row r="28" spans="1:11" x14ac:dyDescent="0.25">
      <c r="A28" s="6">
        <v>44411</v>
      </c>
      <c r="B28" s="7" t="s">
        <v>8266</v>
      </c>
      <c r="C28" s="7">
        <v>30</v>
      </c>
      <c r="D28" s="135"/>
      <c r="E28" s="7">
        <v>58.5</v>
      </c>
      <c r="F28" s="200"/>
      <c r="G28" s="4"/>
      <c r="H28" s="5"/>
      <c r="I28" s="5"/>
      <c r="J28" s="5"/>
      <c r="K28" s="5"/>
    </row>
    <row r="29" spans="1:11" x14ac:dyDescent="0.25">
      <c r="A29" s="6">
        <v>44411</v>
      </c>
      <c r="B29" s="7" t="s">
        <v>8267</v>
      </c>
      <c r="C29" s="7">
        <v>171</v>
      </c>
      <c r="D29" s="137"/>
      <c r="E29" s="7">
        <v>396</v>
      </c>
      <c r="F29" s="200"/>
      <c r="G29" s="4"/>
      <c r="H29" s="5"/>
      <c r="I29" s="5"/>
      <c r="J29" s="5"/>
      <c r="K29" s="5"/>
    </row>
    <row r="30" spans="1:11" x14ac:dyDescent="0.25">
      <c r="A30" s="6">
        <v>44411</v>
      </c>
      <c r="B30" s="7" t="s">
        <v>8268</v>
      </c>
      <c r="C30" s="7">
        <v>175</v>
      </c>
      <c r="D30" s="137"/>
      <c r="E30" s="7">
        <v>382.2</v>
      </c>
      <c r="F30" s="202"/>
      <c r="G30" s="4"/>
      <c r="H30" s="5"/>
      <c r="I30" s="5"/>
      <c r="J30" s="5"/>
      <c r="K30" s="5"/>
    </row>
    <row r="31" spans="1:11" x14ac:dyDescent="0.25">
      <c r="A31" s="6">
        <v>44411</v>
      </c>
      <c r="B31" s="7" t="s">
        <v>8269</v>
      </c>
      <c r="C31" s="7">
        <v>25</v>
      </c>
      <c r="D31" s="135">
        <v>67.16</v>
      </c>
      <c r="E31" s="7"/>
      <c r="F31" s="201"/>
      <c r="G31" s="5"/>
      <c r="H31" s="5"/>
      <c r="I31" s="5"/>
      <c r="J31" s="5"/>
      <c r="K31" s="5"/>
    </row>
    <row r="32" spans="1:11" x14ac:dyDescent="0.25">
      <c r="A32" s="6">
        <v>44411</v>
      </c>
      <c r="B32" s="7" t="s">
        <v>8270</v>
      </c>
      <c r="C32" s="7">
        <v>140</v>
      </c>
      <c r="D32" s="137"/>
      <c r="E32" s="7">
        <v>382.2</v>
      </c>
      <c r="F32" s="200"/>
      <c r="G32" s="5"/>
      <c r="H32" s="5"/>
      <c r="I32" s="5"/>
      <c r="J32" s="5"/>
      <c r="K32" s="5"/>
    </row>
    <row r="33" spans="1:11" x14ac:dyDescent="0.25">
      <c r="A33" s="6">
        <v>44411</v>
      </c>
      <c r="B33" s="7" t="s">
        <v>8271</v>
      </c>
      <c r="C33" s="7">
        <v>66</v>
      </c>
      <c r="D33" s="135">
        <v>163.1</v>
      </c>
      <c r="E33" s="7"/>
      <c r="F33" s="201"/>
      <c r="G33" s="5"/>
      <c r="H33" s="5"/>
      <c r="I33" s="5"/>
      <c r="J33" s="5"/>
      <c r="K33" s="5"/>
    </row>
    <row r="34" spans="1:11" x14ac:dyDescent="0.25">
      <c r="A34" s="6">
        <v>44411</v>
      </c>
      <c r="B34" s="7" t="s">
        <v>8272</v>
      </c>
      <c r="C34" s="7">
        <v>50</v>
      </c>
      <c r="D34" s="135"/>
      <c r="E34" s="7">
        <v>109.14</v>
      </c>
      <c r="F34" s="203"/>
      <c r="G34" s="5"/>
      <c r="H34" s="5"/>
      <c r="I34" s="5"/>
      <c r="J34" s="5"/>
      <c r="K34" s="5"/>
    </row>
    <row r="35" spans="1:11" x14ac:dyDescent="0.25">
      <c r="A35" s="6">
        <v>44411</v>
      </c>
      <c r="B35" s="7" t="s">
        <v>8273</v>
      </c>
      <c r="C35" s="7">
        <v>44</v>
      </c>
      <c r="D35" s="135">
        <v>105.53</v>
      </c>
      <c r="E35" s="7"/>
      <c r="F35" s="200"/>
      <c r="G35" s="5"/>
      <c r="H35" s="5"/>
      <c r="I35" s="5"/>
      <c r="J35" s="5"/>
      <c r="K35" s="5"/>
    </row>
    <row r="36" spans="1:11" x14ac:dyDescent="0.25">
      <c r="A36" s="6">
        <v>44411</v>
      </c>
      <c r="B36" s="7" t="s">
        <v>8274</v>
      </c>
      <c r="C36" s="7">
        <v>29</v>
      </c>
      <c r="D36" s="137"/>
      <c r="E36" s="7">
        <v>58.5</v>
      </c>
      <c r="F36" s="200"/>
      <c r="G36" s="5"/>
      <c r="H36" s="5"/>
      <c r="I36" s="5"/>
      <c r="J36" s="5"/>
      <c r="K36" s="5"/>
    </row>
    <row r="37" spans="1:11" x14ac:dyDescent="0.25">
      <c r="A37" s="6">
        <v>44411</v>
      </c>
      <c r="B37" s="7" t="s">
        <v>8275</v>
      </c>
      <c r="C37" s="7">
        <v>70</v>
      </c>
      <c r="D37" s="135"/>
      <c r="E37" s="7">
        <v>140.4</v>
      </c>
      <c r="F37" s="201"/>
      <c r="G37" s="5"/>
      <c r="H37" s="5"/>
      <c r="I37" s="5"/>
      <c r="J37" s="5"/>
      <c r="K37" s="5"/>
    </row>
    <row r="38" spans="1:11" x14ac:dyDescent="0.25">
      <c r="A38" s="6">
        <v>44411</v>
      </c>
      <c r="B38" s="7" t="s">
        <v>8276</v>
      </c>
      <c r="C38" s="7">
        <v>64</v>
      </c>
      <c r="D38" s="135"/>
      <c r="E38" s="7">
        <v>124.8</v>
      </c>
      <c r="F38" s="200"/>
      <c r="G38" s="5"/>
      <c r="H38" s="5"/>
      <c r="I38" s="5"/>
      <c r="J38" s="5"/>
      <c r="K38" s="5"/>
    </row>
    <row r="39" spans="1:11" x14ac:dyDescent="0.25">
      <c r="A39" s="6">
        <v>44411</v>
      </c>
      <c r="B39" s="7" t="s">
        <v>8277</v>
      </c>
      <c r="C39" s="7">
        <v>43</v>
      </c>
      <c r="D39" s="137"/>
      <c r="E39" s="7">
        <v>102.2</v>
      </c>
      <c r="F39" s="202"/>
      <c r="G39" s="5"/>
      <c r="H39" s="5"/>
      <c r="I39" s="5"/>
      <c r="J39" s="5"/>
      <c r="K39" s="5"/>
    </row>
    <row r="40" spans="1:11" x14ac:dyDescent="0.25">
      <c r="A40" s="6">
        <v>44411</v>
      </c>
      <c r="B40" s="7" t="s">
        <v>8278</v>
      </c>
      <c r="C40" s="7">
        <v>32</v>
      </c>
      <c r="D40" s="135">
        <v>67.16</v>
      </c>
      <c r="E40" s="7"/>
      <c r="F40" s="202"/>
      <c r="G40" s="5"/>
      <c r="H40" s="5"/>
      <c r="I40" s="5"/>
      <c r="J40" s="5"/>
      <c r="K40" s="5"/>
    </row>
    <row r="41" spans="1:11" x14ac:dyDescent="0.25">
      <c r="A41" s="6">
        <v>44411</v>
      </c>
      <c r="B41" s="7" t="s">
        <v>8279</v>
      </c>
      <c r="C41" s="7">
        <v>56</v>
      </c>
      <c r="D41" s="137"/>
      <c r="E41" s="7">
        <v>101.4</v>
      </c>
      <c r="F41" s="202"/>
      <c r="G41" s="5"/>
      <c r="H41" s="5"/>
      <c r="I41" s="5"/>
      <c r="J41" s="5"/>
      <c r="K41" s="5"/>
    </row>
    <row r="42" spans="1:11" x14ac:dyDescent="0.25">
      <c r="A42" s="6">
        <v>44411</v>
      </c>
      <c r="B42" s="7" t="s">
        <v>8280</v>
      </c>
      <c r="C42" s="7">
        <v>60</v>
      </c>
      <c r="D42" s="135">
        <v>134.32</v>
      </c>
      <c r="E42" s="7"/>
      <c r="F42" s="202"/>
      <c r="G42" s="5"/>
      <c r="H42" s="5"/>
      <c r="I42" s="19"/>
      <c r="J42" s="5"/>
      <c r="K42" s="5"/>
    </row>
    <row r="43" spans="1:11" x14ac:dyDescent="0.25">
      <c r="A43" s="6">
        <v>44411</v>
      </c>
      <c r="B43" s="7" t="s">
        <v>8281</v>
      </c>
      <c r="C43" s="7">
        <v>25</v>
      </c>
      <c r="D43" s="135">
        <v>67.16</v>
      </c>
      <c r="E43" s="7"/>
      <c r="F43" s="201"/>
      <c r="G43" s="5"/>
      <c r="H43" s="5"/>
      <c r="I43" s="5"/>
      <c r="J43" s="5"/>
      <c r="K43" s="5"/>
    </row>
    <row r="44" spans="1:11" x14ac:dyDescent="0.25">
      <c r="A44" s="6">
        <v>44412</v>
      </c>
      <c r="B44" s="7" t="s">
        <v>8282</v>
      </c>
      <c r="C44" s="7">
        <v>41</v>
      </c>
      <c r="D44" s="135"/>
      <c r="E44" s="7">
        <v>74.099999999999994</v>
      </c>
      <c r="F44" s="203"/>
      <c r="G44" s="5"/>
      <c r="H44" s="5"/>
      <c r="I44" s="5"/>
      <c r="J44" s="5"/>
      <c r="K44" s="5"/>
    </row>
    <row r="45" spans="1:11" x14ac:dyDescent="0.25">
      <c r="A45" s="6">
        <v>44412</v>
      </c>
      <c r="B45" s="7" t="s">
        <v>8283</v>
      </c>
      <c r="C45" s="7">
        <v>52</v>
      </c>
      <c r="D45" s="135">
        <v>188.56</v>
      </c>
      <c r="E45" s="7"/>
      <c r="F45" s="203"/>
      <c r="G45" s="5"/>
      <c r="H45" s="5"/>
      <c r="I45" s="5"/>
      <c r="J45" s="5"/>
      <c r="K45" s="5"/>
    </row>
    <row r="46" spans="1:11" x14ac:dyDescent="0.25">
      <c r="A46" s="6">
        <v>44412</v>
      </c>
      <c r="B46" s="7" t="s">
        <v>8284</v>
      </c>
      <c r="C46" s="7">
        <v>55</v>
      </c>
      <c r="D46" s="137"/>
      <c r="E46" s="7">
        <v>81.900000000000006</v>
      </c>
      <c r="F46" s="203"/>
      <c r="G46" s="5"/>
      <c r="H46" s="5"/>
      <c r="I46" s="5"/>
      <c r="J46" s="5"/>
      <c r="K46" s="5"/>
    </row>
    <row r="47" spans="1:11" x14ac:dyDescent="0.25">
      <c r="A47" s="6">
        <v>44412</v>
      </c>
      <c r="B47" s="7" t="s">
        <v>8285</v>
      </c>
      <c r="C47" s="7">
        <v>343</v>
      </c>
      <c r="D47" s="137"/>
      <c r="E47" s="7">
        <v>655.99</v>
      </c>
      <c r="F47" s="203"/>
      <c r="G47" s="5"/>
      <c r="H47" s="5"/>
      <c r="I47" s="5"/>
      <c r="J47" s="5"/>
      <c r="K47" s="5"/>
    </row>
    <row r="48" spans="1:11" x14ac:dyDescent="0.25">
      <c r="A48" s="6">
        <v>44412</v>
      </c>
      <c r="B48" s="7" t="s">
        <v>8286</v>
      </c>
      <c r="C48" s="7">
        <v>22</v>
      </c>
      <c r="D48" s="137"/>
      <c r="E48" s="7">
        <v>39</v>
      </c>
      <c r="F48" s="200"/>
      <c r="G48" s="5"/>
      <c r="H48" s="5"/>
      <c r="I48" s="5"/>
      <c r="J48" s="5"/>
      <c r="K48" s="5"/>
    </row>
    <row r="49" spans="1:11" x14ac:dyDescent="0.25">
      <c r="A49" s="6">
        <v>44412</v>
      </c>
      <c r="B49" s="7" t="s">
        <v>8287</v>
      </c>
      <c r="C49" s="7">
        <v>649</v>
      </c>
      <c r="D49" s="135"/>
      <c r="E49" s="7">
        <v>42.5</v>
      </c>
      <c r="F49" s="202"/>
      <c r="G49" s="5"/>
      <c r="H49" s="5"/>
      <c r="I49" s="5"/>
      <c r="J49" s="5"/>
      <c r="K49" s="5"/>
    </row>
    <row r="50" spans="1:11" x14ac:dyDescent="0.25">
      <c r="A50" s="6">
        <v>44412</v>
      </c>
      <c r="B50" s="7" t="s">
        <v>8288</v>
      </c>
      <c r="C50" s="7">
        <v>86</v>
      </c>
      <c r="D50" s="135"/>
      <c r="E50" s="7">
        <v>167.7</v>
      </c>
      <c r="F50" s="203"/>
      <c r="G50" s="5"/>
      <c r="H50" s="5"/>
      <c r="I50" s="5"/>
      <c r="J50" s="5"/>
      <c r="K50" s="5"/>
    </row>
    <row r="51" spans="1:11" x14ac:dyDescent="0.25">
      <c r="A51" s="6">
        <v>44412</v>
      </c>
      <c r="B51" s="7" t="s">
        <v>8289</v>
      </c>
      <c r="C51" s="7">
        <v>54</v>
      </c>
      <c r="D51" s="135"/>
      <c r="E51" s="7">
        <v>109.2</v>
      </c>
      <c r="F51" s="200"/>
      <c r="G51" s="5"/>
      <c r="H51" s="5"/>
      <c r="I51" s="5"/>
      <c r="J51" s="5"/>
      <c r="K51" s="5"/>
    </row>
    <row r="52" spans="1:11" x14ac:dyDescent="0.25">
      <c r="A52" s="6">
        <v>44412</v>
      </c>
      <c r="B52" s="7" t="s">
        <v>8290</v>
      </c>
      <c r="C52" s="7">
        <v>369</v>
      </c>
      <c r="D52" s="137"/>
      <c r="E52" s="7">
        <v>681.1</v>
      </c>
      <c r="F52" s="202"/>
      <c r="G52" s="5"/>
      <c r="H52" s="5"/>
      <c r="I52" s="5"/>
      <c r="J52" s="5"/>
      <c r="K52" s="5"/>
    </row>
    <row r="53" spans="1:11" x14ac:dyDescent="0.25">
      <c r="A53" s="6">
        <v>44412</v>
      </c>
      <c r="B53" s="7" t="s">
        <v>8291</v>
      </c>
      <c r="C53" s="7">
        <v>26</v>
      </c>
      <c r="D53" s="137"/>
      <c r="E53" s="7">
        <v>54.6</v>
      </c>
      <c r="F53" s="201"/>
      <c r="G53" s="5"/>
      <c r="H53" s="5"/>
      <c r="I53" s="5"/>
      <c r="J53" s="5"/>
      <c r="K53" s="5"/>
    </row>
    <row r="54" spans="1:11" x14ac:dyDescent="0.25">
      <c r="A54" s="6">
        <v>44412</v>
      </c>
      <c r="B54" s="7" t="s">
        <v>8292</v>
      </c>
      <c r="C54" s="7">
        <v>162</v>
      </c>
      <c r="D54" s="137"/>
      <c r="E54" s="7">
        <v>293.79000000000002</v>
      </c>
      <c r="F54" s="200"/>
      <c r="G54" s="5"/>
      <c r="H54" s="5"/>
      <c r="I54" s="5"/>
      <c r="J54" s="5"/>
      <c r="K54" s="5"/>
    </row>
    <row r="55" spans="1:11" x14ac:dyDescent="0.25">
      <c r="A55" s="6">
        <v>44412</v>
      </c>
      <c r="B55" s="7" t="s">
        <v>8293</v>
      </c>
      <c r="C55" s="7">
        <v>43</v>
      </c>
      <c r="D55" s="135"/>
      <c r="E55" s="7">
        <v>83.6</v>
      </c>
      <c r="F55" s="200"/>
      <c r="G55" s="5"/>
      <c r="H55" s="5"/>
      <c r="I55" s="5"/>
      <c r="J55" s="5"/>
      <c r="K55" s="5"/>
    </row>
    <row r="56" spans="1:11" x14ac:dyDescent="0.25">
      <c r="A56" s="6">
        <v>44412</v>
      </c>
      <c r="B56" s="7" t="s">
        <v>8294</v>
      </c>
      <c r="C56" s="7">
        <v>1050</v>
      </c>
      <c r="D56" s="135"/>
      <c r="E56" s="38">
        <v>1766.7</v>
      </c>
      <c r="F56" s="201"/>
      <c r="G56" s="5"/>
      <c r="H56" s="5"/>
      <c r="I56" s="5"/>
      <c r="J56" s="5"/>
      <c r="K56" s="5"/>
    </row>
    <row r="57" spans="1:11" x14ac:dyDescent="0.25">
      <c r="A57" s="6">
        <v>44412</v>
      </c>
      <c r="B57" s="7" t="s">
        <v>8295</v>
      </c>
      <c r="C57" s="7">
        <v>25</v>
      </c>
      <c r="D57" s="137"/>
      <c r="E57" s="7">
        <v>69.3</v>
      </c>
      <c r="F57" s="200"/>
      <c r="G57" s="5"/>
      <c r="H57" s="5"/>
      <c r="I57" s="5"/>
      <c r="J57" s="5"/>
      <c r="K57" s="5"/>
    </row>
    <row r="58" spans="1:11" x14ac:dyDescent="0.25">
      <c r="A58" s="6">
        <v>44412</v>
      </c>
      <c r="B58" s="7" t="s">
        <v>8296</v>
      </c>
      <c r="C58" s="7">
        <v>175</v>
      </c>
      <c r="D58" s="137"/>
      <c r="E58" s="7">
        <v>382.2</v>
      </c>
      <c r="F58" s="200"/>
      <c r="G58" s="5"/>
      <c r="H58" s="5"/>
      <c r="I58" s="5"/>
      <c r="J58" s="5"/>
      <c r="K58" s="5"/>
    </row>
    <row r="59" spans="1:11" x14ac:dyDescent="0.25">
      <c r="A59" s="6">
        <v>44412</v>
      </c>
      <c r="B59" s="7" t="s">
        <v>8297</v>
      </c>
      <c r="C59" s="7">
        <v>447</v>
      </c>
      <c r="D59" s="135"/>
      <c r="E59" s="7">
        <v>925.96</v>
      </c>
      <c r="F59" s="202"/>
      <c r="G59" s="5"/>
      <c r="H59" s="5"/>
      <c r="I59" s="5"/>
      <c r="J59" s="5"/>
      <c r="K59" s="5"/>
    </row>
    <row r="60" spans="1:11" x14ac:dyDescent="0.25">
      <c r="A60" s="6">
        <v>44412</v>
      </c>
      <c r="B60" s="7" t="s">
        <v>8298</v>
      </c>
      <c r="C60" s="7">
        <v>50</v>
      </c>
      <c r="D60" s="135">
        <v>134.32</v>
      </c>
      <c r="E60" s="7"/>
      <c r="F60" s="202"/>
      <c r="G60" s="5"/>
      <c r="H60" s="5"/>
      <c r="I60" s="5"/>
      <c r="J60" s="5"/>
      <c r="K60" s="5"/>
    </row>
    <row r="61" spans="1:11" x14ac:dyDescent="0.25">
      <c r="A61" s="6">
        <v>44412</v>
      </c>
      <c r="B61" s="7" t="s">
        <v>8299</v>
      </c>
      <c r="C61" s="7">
        <v>415</v>
      </c>
      <c r="D61" s="137"/>
      <c r="E61" s="7">
        <v>670.41</v>
      </c>
      <c r="F61" s="201"/>
      <c r="G61" s="5"/>
      <c r="H61" s="5"/>
      <c r="I61" s="5"/>
      <c r="J61" s="5"/>
      <c r="K61" s="5"/>
    </row>
    <row r="62" spans="1:11" x14ac:dyDescent="0.25">
      <c r="A62" s="6">
        <v>44412</v>
      </c>
      <c r="B62" s="7" t="s">
        <v>8300</v>
      </c>
      <c r="C62" s="7">
        <v>37</v>
      </c>
      <c r="D62" s="137"/>
      <c r="E62" s="7">
        <v>59</v>
      </c>
      <c r="F62" s="200"/>
      <c r="G62" s="5"/>
      <c r="H62" s="5"/>
      <c r="I62" s="5"/>
      <c r="J62" s="5"/>
      <c r="K62" s="5"/>
    </row>
    <row r="63" spans="1:11" x14ac:dyDescent="0.25">
      <c r="A63" s="6">
        <v>44412</v>
      </c>
      <c r="B63" s="7" t="s">
        <v>8301</v>
      </c>
      <c r="C63" s="7">
        <v>450</v>
      </c>
      <c r="D63" s="135"/>
      <c r="E63" s="7">
        <v>628.29</v>
      </c>
      <c r="F63" s="201"/>
      <c r="G63" s="5"/>
      <c r="H63" s="5"/>
      <c r="I63" s="5"/>
      <c r="J63" s="5"/>
      <c r="K63" s="5"/>
    </row>
    <row r="64" spans="1:11" x14ac:dyDescent="0.25">
      <c r="A64" s="6">
        <v>44412</v>
      </c>
      <c r="B64" s="7" t="s">
        <v>8302</v>
      </c>
      <c r="C64" s="7">
        <v>145</v>
      </c>
      <c r="D64" s="137"/>
      <c r="E64" s="7">
        <v>268.39999999999998</v>
      </c>
      <c r="F64" s="203"/>
      <c r="G64" s="5"/>
      <c r="H64" s="5"/>
      <c r="I64" s="5"/>
      <c r="J64" s="5"/>
      <c r="K64" s="5"/>
    </row>
    <row r="65" spans="1:11" x14ac:dyDescent="0.25">
      <c r="A65" s="6">
        <v>44412</v>
      </c>
      <c r="B65" s="7" t="s">
        <v>8303</v>
      </c>
      <c r="C65" s="7">
        <v>43</v>
      </c>
      <c r="D65" s="137"/>
      <c r="E65" s="7">
        <v>97.42</v>
      </c>
      <c r="F65" s="200"/>
      <c r="G65" s="5"/>
      <c r="H65" s="5"/>
      <c r="I65" s="5"/>
      <c r="J65" s="5"/>
      <c r="K65" s="5"/>
    </row>
    <row r="66" spans="1:11" x14ac:dyDescent="0.25">
      <c r="A66" s="6">
        <v>44412</v>
      </c>
      <c r="B66" s="7" t="s">
        <v>8304</v>
      </c>
      <c r="C66" s="7">
        <v>30</v>
      </c>
      <c r="D66" s="137"/>
      <c r="E66" s="7">
        <v>61.6</v>
      </c>
      <c r="F66" s="203"/>
      <c r="G66" s="5"/>
      <c r="H66" s="5"/>
      <c r="I66" s="5"/>
      <c r="J66" s="5"/>
      <c r="K66" s="5"/>
    </row>
    <row r="67" spans="1:11" x14ac:dyDescent="0.25">
      <c r="A67" s="6">
        <v>44412</v>
      </c>
      <c r="B67" s="7" t="s">
        <v>8305</v>
      </c>
      <c r="C67" s="7">
        <v>36</v>
      </c>
      <c r="D67" s="137"/>
      <c r="E67" s="7">
        <v>70.400000000000006</v>
      </c>
      <c r="F67" s="200"/>
      <c r="G67" s="5"/>
      <c r="H67" s="5"/>
      <c r="I67" s="5"/>
      <c r="J67" s="5"/>
      <c r="K67" s="5"/>
    </row>
    <row r="68" spans="1:11" x14ac:dyDescent="0.25">
      <c r="A68" s="6">
        <v>44412</v>
      </c>
      <c r="B68" s="7" t="s">
        <v>8306</v>
      </c>
      <c r="C68" s="7">
        <v>105</v>
      </c>
      <c r="D68" s="137"/>
      <c r="E68" s="7">
        <v>184.86</v>
      </c>
      <c r="F68" s="200"/>
      <c r="G68" s="5"/>
      <c r="H68" s="5"/>
      <c r="I68" s="5"/>
      <c r="J68" s="5"/>
      <c r="K68" s="5"/>
    </row>
    <row r="69" spans="1:11" x14ac:dyDescent="0.25">
      <c r="A69" s="6">
        <v>44412</v>
      </c>
      <c r="B69" s="7" t="s">
        <v>8307</v>
      </c>
      <c r="C69" s="7">
        <v>54</v>
      </c>
      <c r="D69" s="137"/>
      <c r="E69" s="7">
        <v>109.2</v>
      </c>
      <c r="F69" s="200"/>
      <c r="G69" s="5"/>
      <c r="H69" s="5"/>
      <c r="I69" s="5"/>
      <c r="J69" s="5"/>
      <c r="K69" s="5"/>
    </row>
    <row r="70" spans="1:11" x14ac:dyDescent="0.25">
      <c r="A70" s="6">
        <v>44412</v>
      </c>
      <c r="B70" s="7" t="s">
        <v>8308</v>
      </c>
      <c r="C70" s="7">
        <v>18</v>
      </c>
      <c r="D70" s="137"/>
      <c r="E70" s="7">
        <v>39</v>
      </c>
      <c r="F70" s="201"/>
      <c r="G70" s="5"/>
      <c r="H70" s="5"/>
      <c r="I70" s="5"/>
      <c r="J70" s="5"/>
      <c r="K70" s="5"/>
    </row>
    <row r="71" spans="1:11" x14ac:dyDescent="0.25">
      <c r="A71" s="6">
        <v>44412</v>
      </c>
      <c r="B71" s="7" t="s">
        <v>8309</v>
      </c>
      <c r="C71" s="7">
        <v>101</v>
      </c>
      <c r="D71" s="137"/>
      <c r="E71" s="7">
        <v>188.6</v>
      </c>
      <c r="F71" s="200"/>
      <c r="G71" s="5"/>
      <c r="H71" s="5"/>
      <c r="I71" s="5"/>
      <c r="J71" s="5"/>
      <c r="K71" s="5"/>
    </row>
    <row r="72" spans="1:11" x14ac:dyDescent="0.25">
      <c r="A72" s="6">
        <v>44412</v>
      </c>
      <c r="B72" s="7" t="s">
        <v>8310</v>
      </c>
      <c r="C72" s="7">
        <v>115</v>
      </c>
      <c r="D72" s="135"/>
      <c r="E72" s="7">
        <v>218.4</v>
      </c>
      <c r="F72" s="200"/>
      <c r="G72" s="5"/>
      <c r="H72" s="5"/>
      <c r="I72" s="5"/>
      <c r="J72" s="5"/>
      <c r="K72" s="5"/>
    </row>
    <row r="73" spans="1:11" x14ac:dyDescent="0.25">
      <c r="A73" s="6">
        <v>44412</v>
      </c>
      <c r="B73" s="7" t="s">
        <v>8311</v>
      </c>
      <c r="C73" s="7">
        <v>115</v>
      </c>
      <c r="D73" s="137"/>
      <c r="E73" s="7">
        <v>203.11</v>
      </c>
      <c r="F73" s="200"/>
      <c r="G73" s="5"/>
      <c r="H73" s="5"/>
      <c r="I73" s="5"/>
      <c r="J73" s="5"/>
      <c r="K73" s="5"/>
    </row>
    <row r="74" spans="1:11" x14ac:dyDescent="0.25">
      <c r="A74" s="6">
        <v>44412</v>
      </c>
      <c r="B74" s="7" t="s">
        <v>8312</v>
      </c>
      <c r="C74" s="7">
        <v>46</v>
      </c>
      <c r="D74" s="137"/>
      <c r="E74" s="7">
        <v>74.099999999999994</v>
      </c>
      <c r="F74" s="200"/>
      <c r="G74" s="5"/>
      <c r="H74" s="5"/>
      <c r="I74" s="5"/>
      <c r="J74" s="5"/>
      <c r="K74" s="5"/>
    </row>
    <row r="75" spans="1:11" x14ac:dyDescent="0.25">
      <c r="A75" s="6">
        <v>44413</v>
      </c>
      <c r="B75" s="7" t="s">
        <v>8313</v>
      </c>
      <c r="C75" s="7">
        <v>400</v>
      </c>
      <c r="D75" s="137"/>
      <c r="E75" s="7">
        <v>715.2</v>
      </c>
      <c r="F75" s="200"/>
      <c r="G75" s="5"/>
      <c r="H75" s="5"/>
      <c r="I75" s="5"/>
      <c r="J75" s="5"/>
      <c r="K75" s="5"/>
    </row>
    <row r="76" spans="1:11" x14ac:dyDescent="0.25">
      <c r="A76" s="6">
        <v>44413</v>
      </c>
      <c r="B76" s="7" t="s">
        <v>8314</v>
      </c>
      <c r="C76" s="7">
        <v>66</v>
      </c>
      <c r="D76" s="135">
        <v>158.30000000000001</v>
      </c>
      <c r="E76" s="7"/>
      <c r="F76" s="201"/>
      <c r="G76" s="5"/>
      <c r="H76" s="5"/>
      <c r="I76" s="5"/>
      <c r="J76" s="5"/>
      <c r="K76" s="5"/>
    </row>
    <row r="77" spans="1:11" x14ac:dyDescent="0.25">
      <c r="A77" s="6">
        <v>44413</v>
      </c>
      <c r="B77" s="7" t="s">
        <v>8315</v>
      </c>
      <c r="C77" s="7">
        <v>50</v>
      </c>
      <c r="D77" s="137"/>
      <c r="E77" s="7">
        <v>218.4</v>
      </c>
      <c r="F77" s="200"/>
      <c r="G77" s="5"/>
      <c r="H77" s="5"/>
      <c r="I77" s="5"/>
      <c r="J77" s="5"/>
      <c r="K77" s="5"/>
    </row>
    <row r="78" spans="1:11" x14ac:dyDescent="0.25">
      <c r="A78" s="6">
        <v>44413</v>
      </c>
      <c r="B78" s="7" t="s">
        <v>8316</v>
      </c>
      <c r="C78" s="7">
        <v>750</v>
      </c>
      <c r="D78" s="135"/>
      <c r="E78" s="38">
        <v>1140.75</v>
      </c>
      <c r="F78" s="201"/>
      <c r="G78" s="5"/>
      <c r="H78" s="5"/>
      <c r="I78" s="5"/>
      <c r="J78" s="5"/>
      <c r="K78" s="5"/>
    </row>
    <row r="79" spans="1:11" x14ac:dyDescent="0.25">
      <c r="A79" s="6">
        <v>44413</v>
      </c>
      <c r="B79" s="7" t="s">
        <v>8317</v>
      </c>
      <c r="C79" s="7">
        <v>75</v>
      </c>
      <c r="D79" s="135">
        <v>284.04000000000002</v>
      </c>
      <c r="E79" s="7"/>
      <c r="F79" s="203"/>
      <c r="G79" s="5"/>
      <c r="H79" s="5"/>
      <c r="I79" s="5"/>
      <c r="J79" s="5"/>
      <c r="K79" s="5"/>
    </row>
    <row r="80" spans="1:11" x14ac:dyDescent="0.25">
      <c r="A80" s="6">
        <v>44413</v>
      </c>
      <c r="B80" s="7" t="s">
        <v>8318</v>
      </c>
      <c r="C80" s="7">
        <v>26</v>
      </c>
      <c r="D80" s="135">
        <v>75.77</v>
      </c>
      <c r="E80" s="7"/>
      <c r="F80" s="200"/>
      <c r="G80" s="5"/>
      <c r="H80" s="5"/>
      <c r="I80" s="5"/>
      <c r="J80" s="5"/>
      <c r="K80" s="5"/>
    </row>
    <row r="81" spans="1:11" x14ac:dyDescent="0.25">
      <c r="A81" s="6">
        <v>44413</v>
      </c>
      <c r="B81" s="7" t="s">
        <v>8319</v>
      </c>
      <c r="C81" s="7">
        <v>25</v>
      </c>
      <c r="D81" s="135">
        <v>71.959999999999994</v>
      </c>
      <c r="E81" s="7"/>
      <c r="F81" s="201"/>
      <c r="G81" s="5"/>
      <c r="H81" s="5"/>
      <c r="I81" s="5"/>
      <c r="J81" s="5"/>
      <c r="K81" s="5"/>
    </row>
    <row r="82" spans="1:11" x14ac:dyDescent="0.25">
      <c r="A82" s="6">
        <v>44413</v>
      </c>
      <c r="B82" s="7" t="s">
        <v>8320</v>
      </c>
      <c r="C82" s="7">
        <v>81</v>
      </c>
      <c r="D82" s="135">
        <v>201.47</v>
      </c>
      <c r="E82" s="7"/>
      <c r="F82" s="203"/>
      <c r="G82" s="5"/>
      <c r="H82" s="5"/>
      <c r="I82" s="5"/>
      <c r="J82" s="5"/>
      <c r="K82" s="5"/>
    </row>
    <row r="83" spans="1:11" x14ac:dyDescent="0.25">
      <c r="A83" s="6">
        <v>44413</v>
      </c>
      <c r="B83" s="7" t="s">
        <v>8321</v>
      </c>
      <c r="C83" s="7">
        <v>326</v>
      </c>
      <c r="D83" s="135"/>
      <c r="E83" s="7">
        <v>818.83</v>
      </c>
      <c r="F83" s="200"/>
      <c r="G83" s="5"/>
      <c r="H83" s="5"/>
      <c r="I83" s="5"/>
      <c r="J83" s="5"/>
      <c r="K83" s="5"/>
    </row>
    <row r="84" spans="1:11" x14ac:dyDescent="0.25">
      <c r="A84" s="6">
        <v>44413</v>
      </c>
      <c r="B84" s="7" t="s">
        <v>8322</v>
      </c>
      <c r="C84" s="7">
        <v>140</v>
      </c>
      <c r="D84" s="137"/>
      <c r="E84" s="7">
        <v>218.4</v>
      </c>
      <c r="F84" s="201"/>
      <c r="G84" s="5"/>
      <c r="H84" s="5"/>
      <c r="I84" s="5"/>
      <c r="J84" s="5"/>
      <c r="K84" s="5"/>
    </row>
    <row r="85" spans="1:11" x14ac:dyDescent="0.25">
      <c r="A85" s="6">
        <v>44413</v>
      </c>
      <c r="B85" s="7" t="s">
        <v>8323</v>
      </c>
      <c r="C85" s="7">
        <v>53</v>
      </c>
      <c r="D85" s="135"/>
      <c r="E85" s="7">
        <v>97.5</v>
      </c>
      <c r="F85" s="200"/>
      <c r="G85" s="5"/>
      <c r="H85" s="5"/>
      <c r="I85" s="5"/>
      <c r="J85" s="5"/>
      <c r="K85" s="5"/>
    </row>
    <row r="86" spans="1:11" x14ac:dyDescent="0.25">
      <c r="A86" s="6">
        <v>44413</v>
      </c>
      <c r="B86" s="7" t="s">
        <v>8324</v>
      </c>
      <c r="C86" s="7">
        <v>35</v>
      </c>
      <c r="D86" s="135">
        <v>96.44</v>
      </c>
      <c r="E86" s="7"/>
      <c r="F86" s="203"/>
      <c r="G86" s="5"/>
      <c r="H86" s="5"/>
      <c r="I86" s="5"/>
      <c r="J86" s="5"/>
      <c r="K86" s="5"/>
    </row>
    <row r="87" spans="1:11" x14ac:dyDescent="0.25">
      <c r="A87" s="6">
        <v>44413</v>
      </c>
      <c r="B87" s="7" t="s">
        <v>8325</v>
      </c>
      <c r="C87" s="7">
        <v>35</v>
      </c>
      <c r="D87" s="135">
        <v>121.73</v>
      </c>
      <c r="E87" s="7"/>
      <c r="F87" s="200"/>
      <c r="G87" s="5"/>
      <c r="H87" s="5"/>
      <c r="I87" s="5"/>
      <c r="J87" s="5"/>
      <c r="K87" s="5"/>
    </row>
    <row r="88" spans="1:11" x14ac:dyDescent="0.25">
      <c r="A88" s="6">
        <v>44413</v>
      </c>
      <c r="B88" s="7" t="s">
        <v>8326</v>
      </c>
      <c r="C88" s="7">
        <v>430</v>
      </c>
      <c r="D88" s="137"/>
      <c r="E88" s="7">
        <v>932.4</v>
      </c>
      <c r="F88" s="200"/>
      <c r="G88" s="5"/>
      <c r="H88" s="5"/>
      <c r="I88" s="5"/>
      <c r="J88" s="5"/>
      <c r="K88" s="5"/>
    </row>
    <row r="89" spans="1:11" x14ac:dyDescent="0.25">
      <c r="A89" s="6">
        <v>44413</v>
      </c>
      <c r="B89" s="7" t="s">
        <v>8327</v>
      </c>
      <c r="C89" s="7">
        <v>29</v>
      </c>
      <c r="D89" s="137"/>
      <c r="E89" s="7">
        <v>54.6</v>
      </c>
      <c r="F89" s="202"/>
      <c r="G89" s="5"/>
      <c r="H89" s="5"/>
      <c r="I89" s="5"/>
      <c r="J89" s="5"/>
      <c r="K89" s="5"/>
    </row>
    <row r="90" spans="1:11" x14ac:dyDescent="0.25">
      <c r="A90" s="6">
        <v>44413</v>
      </c>
      <c r="B90" s="7" t="s">
        <v>8328</v>
      </c>
      <c r="C90" s="7">
        <v>101</v>
      </c>
      <c r="D90" s="137"/>
      <c r="E90" s="7">
        <v>298.8</v>
      </c>
      <c r="F90" s="201"/>
      <c r="G90" s="5"/>
      <c r="H90" s="5"/>
      <c r="I90" s="5"/>
      <c r="J90" s="5"/>
      <c r="K90" s="5"/>
    </row>
    <row r="91" spans="1:11" x14ac:dyDescent="0.25">
      <c r="A91" s="6">
        <v>44413</v>
      </c>
      <c r="B91" s="7" t="s">
        <v>8329</v>
      </c>
      <c r="C91" s="7">
        <v>220</v>
      </c>
      <c r="D91" s="137"/>
      <c r="E91" s="7">
        <v>532.79999999999995</v>
      </c>
      <c r="F91" s="200"/>
      <c r="G91" s="5"/>
      <c r="H91" s="166"/>
      <c r="I91" s="5"/>
      <c r="J91" s="5"/>
      <c r="K91" s="5"/>
    </row>
    <row r="92" spans="1:11" x14ac:dyDescent="0.25">
      <c r="A92" s="6">
        <v>44413</v>
      </c>
      <c r="B92" s="7" t="s">
        <v>8330</v>
      </c>
      <c r="C92" s="7">
        <v>110</v>
      </c>
      <c r="D92" s="137"/>
      <c r="E92" s="7">
        <v>304.2</v>
      </c>
      <c r="F92" s="201"/>
      <c r="G92" s="5"/>
      <c r="H92" s="5"/>
      <c r="I92" s="5"/>
      <c r="J92" s="5"/>
      <c r="K92" s="5"/>
    </row>
    <row r="93" spans="1:11" x14ac:dyDescent="0.25">
      <c r="A93" s="6">
        <v>44413</v>
      </c>
      <c r="B93" s="7" t="s">
        <v>8331</v>
      </c>
      <c r="C93" s="7">
        <v>10</v>
      </c>
      <c r="D93" s="137"/>
      <c r="E93" s="7">
        <v>68</v>
      </c>
      <c r="F93" s="200"/>
      <c r="G93" s="5"/>
      <c r="H93" s="5"/>
      <c r="I93" s="5"/>
      <c r="J93" s="5"/>
      <c r="K93" s="5"/>
    </row>
    <row r="94" spans="1:11" x14ac:dyDescent="0.25">
      <c r="A94" s="6">
        <v>44413</v>
      </c>
      <c r="B94" s="7" t="s">
        <v>8332</v>
      </c>
      <c r="C94" s="7">
        <v>342</v>
      </c>
      <c r="D94" s="137"/>
      <c r="E94" s="7">
        <v>475.6</v>
      </c>
      <c r="F94" s="200"/>
      <c r="G94" s="5"/>
      <c r="H94" s="166"/>
      <c r="I94" s="5"/>
      <c r="J94" s="5"/>
      <c r="K94" s="5"/>
    </row>
    <row r="95" spans="1:11" x14ac:dyDescent="0.25">
      <c r="A95" s="6">
        <v>44413</v>
      </c>
      <c r="B95" s="7" t="s">
        <v>8333</v>
      </c>
      <c r="C95" s="7">
        <v>420</v>
      </c>
      <c r="D95" s="137"/>
      <c r="E95" s="7">
        <v>655.20000000000005</v>
      </c>
      <c r="F95" s="200"/>
      <c r="G95" s="5"/>
      <c r="H95" s="5"/>
      <c r="I95" s="5"/>
      <c r="J95" s="5"/>
      <c r="K95" s="5"/>
    </row>
    <row r="96" spans="1:11" x14ac:dyDescent="0.25">
      <c r="A96" s="6">
        <v>44413</v>
      </c>
      <c r="B96" s="7" t="s">
        <v>8334</v>
      </c>
      <c r="C96" s="7">
        <v>38</v>
      </c>
      <c r="D96" s="137"/>
      <c r="E96" s="7">
        <v>70.2</v>
      </c>
      <c r="F96" s="200"/>
      <c r="G96" s="5"/>
      <c r="H96" s="5"/>
      <c r="I96" s="5"/>
      <c r="J96" s="5"/>
      <c r="K96" s="5"/>
    </row>
    <row r="97" spans="1:11" x14ac:dyDescent="0.25">
      <c r="A97" s="6">
        <v>44414</v>
      </c>
      <c r="B97" s="7" t="s">
        <v>8335</v>
      </c>
      <c r="C97" s="7">
        <v>54</v>
      </c>
      <c r="D97" s="135">
        <v>95.94</v>
      </c>
      <c r="E97" s="7"/>
      <c r="F97" s="200"/>
      <c r="G97" s="5"/>
      <c r="H97" s="5"/>
      <c r="I97" s="5"/>
      <c r="J97" s="5"/>
      <c r="K97" s="5"/>
    </row>
    <row r="98" spans="1:11" x14ac:dyDescent="0.25">
      <c r="A98" s="6">
        <v>44414</v>
      </c>
      <c r="B98" s="7" t="s">
        <v>8336</v>
      </c>
      <c r="C98" s="7">
        <v>170</v>
      </c>
      <c r="D98" s="137"/>
      <c r="E98" s="7">
        <v>308.3</v>
      </c>
      <c r="F98" s="201"/>
      <c r="G98" s="5"/>
      <c r="H98" s="5"/>
      <c r="I98" s="5"/>
      <c r="J98" s="5"/>
      <c r="K98" s="5"/>
    </row>
    <row r="99" spans="1:11" x14ac:dyDescent="0.25">
      <c r="A99" s="6">
        <v>44414</v>
      </c>
      <c r="B99" s="7" t="s">
        <v>8337</v>
      </c>
      <c r="C99" s="7">
        <v>38</v>
      </c>
      <c r="D99" s="137"/>
      <c r="E99" s="7">
        <v>74.099999999999994</v>
      </c>
      <c r="F99" s="200"/>
      <c r="G99" s="5"/>
      <c r="H99" s="5"/>
      <c r="I99" s="5"/>
      <c r="J99" s="5"/>
      <c r="K99" s="5"/>
    </row>
    <row r="100" spans="1:11" x14ac:dyDescent="0.25">
      <c r="A100" s="6">
        <v>44414</v>
      </c>
      <c r="B100" s="7" t="s">
        <v>8338</v>
      </c>
      <c r="C100" s="7">
        <v>1918</v>
      </c>
      <c r="D100" s="135"/>
      <c r="E100" s="38">
        <v>4633.2</v>
      </c>
      <c r="F100" s="202" t="s">
        <v>8352</v>
      </c>
      <c r="G100" s="123"/>
      <c r="H100" s="123"/>
      <c r="I100" s="123"/>
      <c r="J100" s="123"/>
      <c r="K100" s="123"/>
    </row>
    <row r="101" spans="1:11" x14ac:dyDescent="0.25">
      <c r="A101" s="6">
        <v>44414</v>
      </c>
      <c r="B101" s="7" t="s">
        <v>8339</v>
      </c>
      <c r="C101" s="7">
        <v>146</v>
      </c>
      <c r="D101" s="137"/>
      <c r="E101" s="7">
        <v>281.89999999999998</v>
      </c>
      <c r="F101" s="202"/>
      <c r="G101" s="5"/>
      <c r="H101" s="5"/>
      <c r="I101" s="5"/>
      <c r="J101" s="5"/>
      <c r="K101" s="5"/>
    </row>
    <row r="102" spans="1:11" x14ac:dyDescent="0.25">
      <c r="A102" s="6">
        <v>44414</v>
      </c>
      <c r="B102" s="7" t="s">
        <v>8340</v>
      </c>
      <c r="C102" s="7">
        <v>20</v>
      </c>
      <c r="D102" s="135">
        <v>134.32</v>
      </c>
      <c r="E102" s="7"/>
      <c r="F102" s="201"/>
      <c r="G102" s="5"/>
      <c r="H102" s="5"/>
      <c r="I102" s="5"/>
      <c r="J102" s="5"/>
      <c r="K102" s="5"/>
    </row>
    <row r="103" spans="1:11" x14ac:dyDescent="0.25">
      <c r="A103" s="6">
        <v>44414</v>
      </c>
      <c r="B103" s="7" t="s">
        <v>8341</v>
      </c>
      <c r="C103" s="7">
        <v>12</v>
      </c>
      <c r="D103" s="137"/>
      <c r="E103" s="7">
        <v>35.1</v>
      </c>
      <c r="F103" s="200"/>
      <c r="G103" s="5"/>
      <c r="H103" s="5"/>
      <c r="I103" s="5"/>
      <c r="J103" s="5"/>
      <c r="K103" s="5"/>
    </row>
    <row r="104" spans="1:11" x14ac:dyDescent="0.25">
      <c r="A104" s="6">
        <v>44414</v>
      </c>
      <c r="B104" s="7" t="s">
        <v>8342</v>
      </c>
      <c r="C104" s="7">
        <v>580</v>
      </c>
      <c r="D104" s="137"/>
      <c r="E104" s="38">
        <v>1166</v>
      </c>
      <c r="F104" s="200"/>
      <c r="G104" s="5"/>
      <c r="H104" s="5"/>
      <c r="I104" s="5"/>
      <c r="J104" s="5"/>
      <c r="K104" s="5"/>
    </row>
    <row r="105" spans="1:11" x14ac:dyDescent="0.25">
      <c r="A105" s="6">
        <v>44414</v>
      </c>
      <c r="B105" s="7" t="s">
        <v>8343</v>
      </c>
      <c r="C105" s="7">
        <v>74</v>
      </c>
      <c r="D105" s="135">
        <v>201.47</v>
      </c>
      <c r="E105" s="7"/>
      <c r="F105" s="201"/>
      <c r="G105" s="5"/>
      <c r="H105" s="5"/>
      <c r="I105" s="5"/>
      <c r="J105" s="5"/>
      <c r="K105" s="5"/>
    </row>
    <row r="106" spans="1:11" x14ac:dyDescent="0.25">
      <c r="A106" s="6">
        <v>44414</v>
      </c>
      <c r="B106" s="39" t="s">
        <v>8344</v>
      </c>
      <c r="C106" s="7">
        <v>343</v>
      </c>
      <c r="D106" s="135"/>
      <c r="E106" s="7">
        <v>382.2</v>
      </c>
      <c r="F106" s="203"/>
      <c r="G106" s="5"/>
      <c r="H106" s="5"/>
      <c r="I106" s="5"/>
      <c r="J106" s="5"/>
      <c r="K106" s="5"/>
    </row>
    <row r="107" spans="1:11" x14ac:dyDescent="0.25">
      <c r="A107" s="6">
        <v>44414</v>
      </c>
      <c r="B107" s="7" t="s">
        <v>8345</v>
      </c>
      <c r="C107" s="7">
        <v>148</v>
      </c>
      <c r="D107" s="137"/>
      <c r="E107" s="7">
        <v>218.4</v>
      </c>
      <c r="F107" s="200"/>
      <c r="G107" s="5"/>
      <c r="H107" s="5"/>
      <c r="I107" s="5"/>
      <c r="J107" s="5"/>
      <c r="K107" s="5"/>
    </row>
    <row r="108" spans="1:11" x14ac:dyDescent="0.25">
      <c r="A108" s="6">
        <v>44414</v>
      </c>
      <c r="B108" s="7" t="s">
        <v>8346</v>
      </c>
      <c r="C108" s="7">
        <v>2464</v>
      </c>
      <c r="D108" s="135"/>
      <c r="E108" s="38">
        <v>3363.36</v>
      </c>
      <c r="F108" s="202"/>
      <c r="G108" s="5"/>
      <c r="H108" s="5"/>
      <c r="I108" s="5"/>
      <c r="J108" s="5"/>
      <c r="K108" s="5"/>
    </row>
    <row r="109" spans="1:11" x14ac:dyDescent="0.25">
      <c r="A109" s="6">
        <v>44414</v>
      </c>
      <c r="B109" s="7" t="s">
        <v>8347</v>
      </c>
      <c r="C109" s="7">
        <v>50</v>
      </c>
      <c r="D109" s="135">
        <v>187.7</v>
      </c>
      <c r="E109" s="7"/>
      <c r="F109" s="200"/>
    </row>
    <row r="110" spans="1:11" x14ac:dyDescent="0.25">
      <c r="A110" s="6">
        <v>44414</v>
      </c>
      <c r="B110" s="7" t="s">
        <v>8348</v>
      </c>
      <c r="C110" s="7">
        <v>427</v>
      </c>
      <c r="D110" s="135"/>
      <c r="E110" s="7">
        <v>663</v>
      </c>
      <c r="F110" s="201"/>
      <c r="G110" s="5"/>
      <c r="H110" s="5"/>
      <c r="I110" s="5"/>
      <c r="J110" s="5"/>
      <c r="K110" s="5"/>
    </row>
    <row r="111" spans="1:11" x14ac:dyDescent="0.25">
      <c r="A111" s="6">
        <v>44414</v>
      </c>
      <c r="B111" s="7" t="s">
        <v>8349</v>
      </c>
      <c r="C111" s="7">
        <v>191</v>
      </c>
      <c r="D111" s="137"/>
      <c r="E111" s="7">
        <v>355.45</v>
      </c>
      <c r="F111" s="200"/>
      <c r="G111" s="5"/>
      <c r="H111" s="5"/>
      <c r="I111" s="5"/>
      <c r="J111" s="5"/>
      <c r="K111" s="5"/>
    </row>
    <row r="112" spans="1:11" x14ac:dyDescent="0.25">
      <c r="A112" s="6">
        <v>44414</v>
      </c>
      <c r="B112" s="7" t="s">
        <v>8350</v>
      </c>
      <c r="C112" s="7">
        <v>64</v>
      </c>
      <c r="D112" s="137"/>
      <c r="E112" s="7">
        <v>128.69999999999999</v>
      </c>
      <c r="F112" s="202"/>
      <c r="G112" s="195"/>
      <c r="H112" s="5"/>
      <c r="I112" s="5"/>
      <c r="J112" s="5"/>
      <c r="K112" s="5"/>
    </row>
    <row r="113" spans="1:11" x14ac:dyDescent="0.25">
      <c r="A113" s="6">
        <v>44415</v>
      </c>
      <c r="B113" s="7" t="s">
        <v>8351</v>
      </c>
      <c r="C113" s="7">
        <v>288</v>
      </c>
      <c r="D113" s="135">
        <v>750.79</v>
      </c>
      <c r="E113" s="7"/>
      <c r="F113" s="204"/>
      <c r="G113" s="5"/>
      <c r="H113" s="5"/>
      <c r="I113" s="5"/>
      <c r="J113" s="5"/>
      <c r="K113" s="5"/>
    </row>
    <row r="114" spans="1:11" x14ac:dyDescent="0.25">
      <c r="A114" s="6">
        <v>44417</v>
      </c>
      <c r="B114" s="7" t="s">
        <v>8353</v>
      </c>
      <c r="C114" s="7">
        <v>70</v>
      </c>
      <c r="D114" s="7">
        <v>134.32</v>
      </c>
      <c r="E114" s="7"/>
      <c r="F114"/>
      <c r="G114" s="5"/>
      <c r="H114" s="5"/>
      <c r="I114" s="5"/>
      <c r="J114" s="5"/>
      <c r="K114" s="5"/>
    </row>
    <row r="115" spans="1:11" x14ac:dyDescent="0.25">
      <c r="A115" s="6">
        <v>44417</v>
      </c>
      <c r="B115" s="7" t="s">
        <v>8354</v>
      </c>
      <c r="C115" s="7">
        <v>44</v>
      </c>
      <c r="D115" s="45"/>
      <c r="E115" s="7">
        <v>81.900000000000006</v>
      </c>
      <c r="F115"/>
      <c r="G115" s="5"/>
      <c r="H115" s="5"/>
      <c r="I115" s="5"/>
      <c r="J115" s="5"/>
      <c r="K115" s="5"/>
    </row>
    <row r="116" spans="1:11" x14ac:dyDescent="0.25">
      <c r="A116" s="6">
        <v>44417</v>
      </c>
      <c r="B116" s="7" t="s">
        <v>8355</v>
      </c>
      <c r="C116" s="7">
        <v>5</v>
      </c>
      <c r="D116" s="45"/>
      <c r="E116" s="7">
        <v>210</v>
      </c>
      <c r="F116"/>
      <c r="G116" s="5"/>
      <c r="H116" s="5"/>
      <c r="I116" s="5"/>
      <c r="J116" s="5"/>
      <c r="K116" s="5"/>
    </row>
    <row r="117" spans="1:11" x14ac:dyDescent="0.25">
      <c r="A117" s="6">
        <v>44417</v>
      </c>
      <c r="B117" s="7" t="s">
        <v>8356</v>
      </c>
      <c r="C117" s="7">
        <v>88</v>
      </c>
      <c r="D117" s="45"/>
      <c r="E117" s="7">
        <v>254.46</v>
      </c>
      <c r="F117"/>
      <c r="G117" s="5"/>
      <c r="H117" s="5"/>
      <c r="I117" s="5"/>
      <c r="J117" s="5"/>
      <c r="K117" s="5"/>
    </row>
    <row r="118" spans="1:11" x14ac:dyDescent="0.25">
      <c r="A118" s="6">
        <v>44417</v>
      </c>
      <c r="B118" s="7" t="s">
        <v>8357</v>
      </c>
      <c r="C118" s="7">
        <v>65</v>
      </c>
      <c r="D118" s="7"/>
      <c r="E118" s="7">
        <v>117</v>
      </c>
      <c r="F118"/>
      <c r="G118" s="5"/>
      <c r="H118" s="5"/>
      <c r="I118" s="5"/>
      <c r="J118" s="5"/>
      <c r="K118" s="5"/>
    </row>
    <row r="119" spans="1:11" x14ac:dyDescent="0.25">
      <c r="A119" s="6">
        <v>44417</v>
      </c>
      <c r="B119" s="7" t="s">
        <v>8358</v>
      </c>
      <c r="C119" s="7">
        <v>31</v>
      </c>
      <c r="D119" s="45"/>
      <c r="E119" s="7">
        <v>92.37</v>
      </c>
      <c r="F119"/>
      <c r="G119" s="5"/>
      <c r="H119" s="5"/>
      <c r="I119" s="5"/>
      <c r="J119" s="5"/>
      <c r="K119" s="5"/>
    </row>
    <row r="120" spans="1:11" x14ac:dyDescent="0.25">
      <c r="A120" s="6">
        <v>44417</v>
      </c>
      <c r="B120" s="7" t="s">
        <v>8359</v>
      </c>
      <c r="C120" s="7">
        <v>70</v>
      </c>
      <c r="D120" s="7">
        <v>151.54</v>
      </c>
      <c r="E120" s="7"/>
      <c r="F120"/>
      <c r="G120" s="5"/>
      <c r="H120" s="5"/>
      <c r="I120" s="5"/>
      <c r="J120" s="5"/>
      <c r="K120" s="5"/>
    </row>
    <row r="121" spans="1:11" x14ac:dyDescent="0.25">
      <c r="A121" s="6">
        <v>44417</v>
      </c>
      <c r="B121" s="7" t="s">
        <v>8360</v>
      </c>
      <c r="C121" s="7">
        <v>162</v>
      </c>
      <c r="D121" s="45"/>
      <c r="E121" s="7">
        <v>287.41000000000003</v>
      </c>
      <c r="F121"/>
      <c r="G121" s="5"/>
      <c r="H121" s="5"/>
      <c r="I121" s="5"/>
      <c r="J121" s="5"/>
      <c r="K121" s="5"/>
    </row>
    <row r="122" spans="1:11" x14ac:dyDescent="0.25">
      <c r="A122" s="6">
        <v>44417</v>
      </c>
      <c r="B122" s="7" t="s">
        <v>8361</v>
      </c>
      <c r="C122" s="7">
        <v>54</v>
      </c>
      <c r="D122" s="7">
        <v>134.32</v>
      </c>
      <c r="E122" s="7"/>
      <c r="F122"/>
      <c r="G122" s="5"/>
      <c r="H122" s="5"/>
      <c r="I122" s="5"/>
      <c r="J122" s="5"/>
      <c r="K122" s="5"/>
    </row>
    <row r="123" spans="1:11" x14ac:dyDescent="0.25">
      <c r="A123" s="6">
        <v>44417</v>
      </c>
      <c r="B123" s="7" t="s">
        <v>8362</v>
      </c>
      <c r="C123" s="7">
        <v>35</v>
      </c>
      <c r="D123" s="7">
        <v>116.79</v>
      </c>
      <c r="E123" s="7"/>
      <c r="F123"/>
      <c r="G123" s="5"/>
      <c r="H123" s="5"/>
      <c r="I123" s="5"/>
      <c r="J123" s="5"/>
      <c r="K123" s="5"/>
    </row>
    <row r="124" spans="1:11" x14ac:dyDescent="0.25">
      <c r="A124" s="6">
        <v>44417</v>
      </c>
      <c r="B124" s="7" t="s">
        <v>8363</v>
      </c>
      <c r="C124" s="7">
        <v>297</v>
      </c>
      <c r="D124" s="7"/>
      <c r="E124" s="7">
        <v>522.99</v>
      </c>
      <c r="F124" t="s">
        <v>8364</v>
      </c>
      <c r="G124" s="5"/>
      <c r="H124" s="5"/>
      <c r="I124" s="5"/>
      <c r="J124" s="5"/>
      <c r="K124" s="5"/>
    </row>
    <row r="125" spans="1:11" x14ac:dyDescent="0.25">
      <c r="A125" s="6">
        <v>44417</v>
      </c>
      <c r="B125" s="7" t="s">
        <v>8365</v>
      </c>
      <c r="C125" s="7">
        <v>50</v>
      </c>
      <c r="D125" s="45"/>
      <c r="E125" s="7">
        <v>109.2</v>
      </c>
      <c r="F125"/>
      <c r="G125" s="5"/>
      <c r="H125" s="5"/>
      <c r="I125" s="5"/>
      <c r="J125" s="5"/>
      <c r="K125" s="5"/>
    </row>
    <row r="126" spans="1:11" x14ac:dyDescent="0.25">
      <c r="A126" s="6">
        <v>44417</v>
      </c>
      <c r="B126" s="7" t="s">
        <v>8366</v>
      </c>
      <c r="C126" s="7">
        <v>25</v>
      </c>
      <c r="D126" s="7">
        <v>93.85</v>
      </c>
      <c r="E126" s="7"/>
      <c r="F126"/>
      <c r="G126" s="5"/>
      <c r="H126" s="5"/>
      <c r="I126" s="5"/>
      <c r="J126" s="5"/>
      <c r="K126" s="5"/>
    </row>
    <row r="127" spans="1:11" x14ac:dyDescent="0.25">
      <c r="A127" s="6">
        <v>44417</v>
      </c>
      <c r="B127" s="39" t="s">
        <v>8367</v>
      </c>
      <c r="C127" s="7">
        <v>270</v>
      </c>
      <c r="D127" s="7"/>
      <c r="E127" s="7">
        <v>463.68</v>
      </c>
      <c r="F127"/>
      <c r="G127" s="5"/>
      <c r="H127" s="5"/>
      <c r="I127" s="5"/>
      <c r="J127" s="5"/>
      <c r="K127" s="5"/>
    </row>
    <row r="128" spans="1:11" x14ac:dyDescent="0.25">
      <c r="A128" s="6">
        <v>44417</v>
      </c>
      <c r="B128" s="7" t="s">
        <v>8368</v>
      </c>
      <c r="C128" s="7">
        <v>493</v>
      </c>
      <c r="D128" s="45"/>
      <c r="E128" s="7">
        <v>928.2</v>
      </c>
      <c r="F128"/>
      <c r="G128" s="5"/>
      <c r="H128" s="5"/>
      <c r="I128" s="5"/>
      <c r="J128" s="5"/>
      <c r="K128" s="5"/>
    </row>
    <row r="129" spans="1:11" x14ac:dyDescent="0.25">
      <c r="A129" s="6">
        <v>44417</v>
      </c>
      <c r="B129" s="7" t="s">
        <v>8369</v>
      </c>
      <c r="C129" s="7">
        <v>59</v>
      </c>
      <c r="D129" s="45"/>
      <c r="E129" s="7">
        <v>113.1</v>
      </c>
      <c r="F129"/>
      <c r="G129" s="5"/>
      <c r="H129" s="5"/>
      <c r="I129" s="5"/>
      <c r="J129" s="5"/>
      <c r="K129" s="5"/>
    </row>
    <row r="130" spans="1:11" x14ac:dyDescent="0.25">
      <c r="A130" s="6">
        <v>44417</v>
      </c>
      <c r="B130" s="7" t="s">
        <v>8370</v>
      </c>
      <c r="C130" s="7">
        <v>1065</v>
      </c>
      <c r="D130" s="7"/>
      <c r="E130" s="38">
        <v>1728.68</v>
      </c>
      <c r="F130"/>
      <c r="G130" s="5"/>
      <c r="H130" s="5"/>
      <c r="I130" s="5"/>
      <c r="J130" s="5"/>
      <c r="K130" s="5"/>
    </row>
    <row r="131" spans="1:11" x14ac:dyDescent="0.25">
      <c r="A131" s="6">
        <v>44417</v>
      </c>
      <c r="B131" s="7" t="s">
        <v>8371</v>
      </c>
      <c r="C131" s="7">
        <v>1163</v>
      </c>
      <c r="D131" s="45"/>
      <c r="E131" s="38">
        <v>2024.19</v>
      </c>
      <c r="F131"/>
      <c r="G131" s="5"/>
      <c r="H131" s="5"/>
      <c r="I131" s="5"/>
      <c r="J131" s="5"/>
      <c r="K131" s="5"/>
    </row>
    <row r="132" spans="1:11" x14ac:dyDescent="0.25">
      <c r="A132" s="6">
        <v>44417</v>
      </c>
      <c r="B132" s="7" t="s">
        <v>8372</v>
      </c>
      <c r="C132" s="7">
        <v>340</v>
      </c>
      <c r="D132" s="45"/>
      <c r="E132" s="7">
        <v>880</v>
      </c>
      <c r="F132"/>
      <c r="G132" s="5"/>
      <c r="H132" s="5"/>
      <c r="I132" s="5"/>
      <c r="J132" s="5"/>
      <c r="K132" s="5"/>
    </row>
    <row r="133" spans="1:11" x14ac:dyDescent="0.25">
      <c r="A133" s="6">
        <v>44417</v>
      </c>
      <c r="B133" s="7" t="s">
        <v>8373</v>
      </c>
      <c r="C133" s="7">
        <v>25</v>
      </c>
      <c r="D133" s="45"/>
      <c r="E133" s="7">
        <v>54.6</v>
      </c>
      <c r="F133"/>
      <c r="G133" s="5"/>
      <c r="H133" s="5"/>
      <c r="I133" s="5"/>
      <c r="J133" s="5"/>
      <c r="K133" s="5"/>
    </row>
    <row r="134" spans="1:11" x14ac:dyDescent="0.25">
      <c r="A134" s="6">
        <v>44417</v>
      </c>
      <c r="B134" s="7" t="s">
        <v>8374</v>
      </c>
      <c r="C134" s="7">
        <v>19</v>
      </c>
      <c r="D134" s="7"/>
      <c r="E134" s="7">
        <v>66.3</v>
      </c>
      <c r="F134"/>
      <c r="G134" s="5"/>
      <c r="H134" s="5"/>
      <c r="I134" s="5"/>
      <c r="J134" s="5"/>
      <c r="K134" s="5"/>
    </row>
    <row r="135" spans="1:11" x14ac:dyDescent="0.25">
      <c r="A135" s="6">
        <v>44417</v>
      </c>
      <c r="B135" s="7" t="s">
        <v>8375</v>
      </c>
      <c r="C135" s="7">
        <v>315</v>
      </c>
      <c r="D135" s="7"/>
      <c r="E135" s="7">
        <v>498.42</v>
      </c>
      <c r="F135" t="s">
        <v>8376</v>
      </c>
      <c r="G135" s="5"/>
      <c r="H135" s="5"/>
      <c r="I135" s="5"/>
      <c r="J135" s="5"/>
      <c r="K135" s="5"/>
    </row>
    <row r="136" spans="1:11" x14ac:dyDescent="0.25">
      <c r="A136" s="6">
        <v>44417</v>
      </c>
      <c r="B136" s="7" t="s">
        <v>8377</v>
      </c>
      <c r="C136" s="7">
        <v>75</v>
      </c>
      <c r="D136" s="7">
        <v>201.47</v>
      </c>
      <c r="E136" s="7"/>
      <c r="F136"/>
      <c r="G136" s="5"/>
      <c r="H136" s="5"/>
      <c r="I136" s="5"/>
      <c r="J136" s="5"/>
      <c r="K136" s="5"/>
    </row>
    <row r="137" spans="1:11" x14ac:dyDescent="0.25">
      <c r="A137" s="6">
        <v>44417</v>
      </c>
      <c r="B137" s="7" t="s">
        <v>8378</v>
      </c>
      <c r="C137" s="7">
        <v>20</v>
      </c>
      <c r="D137" s="7"/>
      <c r="E137" s="7">
        <v>39</v>
      </c>
      <c r="F137"/>
      <c r="G137" s="5"/>
      <c r="H137" s="5"/>
      <c r="I137" s="5"/>
      <c r="J137" s="5"/>
      <c r="K137" s="5"/>
    </row>
    <row r="138" spans="1:11" x14ac:dyDescent="0.25">
      <c r="A138" s="6">
        <v>44417</v>
      </c>
      <c r="B138" s="7" t="s">
        <v>8379</v>
      </c>
      <c r="C138" s="7">
        <v>25</v>
      </c>
      <c r="D138" s="7">
        <v>67.16</v>
      </c>
      <c r="E138" s="7"/>
      <c r="F138"/>
      <c r="G138" s="5"/>
      <c r="H138" s="5"/>
      <c r="I138" s="5"/>
      <c r="J138" s="5"/>
      <c r="K138" s="5"/>
    </row>
    <row r="139" spans="1:11" x14ac:dyDescent="0.25">
      <c r="A139" s="6">
        <v>44418</v>
      </c>
      <c r="B139" s="7" t="s">
        <v>8383</v>
      </c>
      <c r="C139" s="7">
        <v>135</v>
      </c>
      <c r="D139" s="7">
        <v>330.13</v>
      </c>
      <c r="E139" s="7"/>
      <c r="G139" s="5"/>
      <c r="H139" s="5"/>
      <c r="I139" s="5"/>
      <c r="J139" s="5"/>
      <c r="K139" s="5"/>
    </row>
    <row r="140" spans="1:11" x14ac:dyDescent="0.25">
      <c r="A140" s="6">
        <v>44418</v>
      </c>
      <c r="B140" s="7" t="s">
        <v>8384</v>
      </c>
      <c r="C140" s="7">
        <v>70</v>
      </c>
      <c r="D140" s="45"/>
      <c r="E140" s="7">
        <v>123.2</v>
      </c>
      <c r="G140" s="5"/>
      <c r="H140" s="5"/>
      <c r="I140" s="5"/>
      <c r="J140" s="5"/>
      <c r="K140" s="5"/>
    </row>
    <row r="141" spans="1:11" x14ac:dyDescent="0.25">
      <c r="A141" s="6">
        <v>44418</v>
      </c>
      <c r="B141" s="7" t="s">
        <v>8385</v>
      </c>
      <c r="C141" s="7">
        <v>67</v>
      </c>
      <c r="D141" s="45"/>
      <c r="E141" s="7">
        <v>123.2</v>
      </c>
      <c r="H141" s="5"/>
      <c r="I141" s="5"/>
      <c r="J141" s="5"/>
      <c r="K141" s="5"/>
    </row>
    <row r="142" spans="1:11" x14ac:dyDescent="0.25">
      <c r="A142" s="6">
        <v>44418</v>
      </c>
      <c r="B142" s="7" t="s">
        <v>8386</v>
      </c>
      <c r="C142" s="7">
        <v>152</v>
      </c>
      <c r="D142" s="45"/>
      <c r="E142" s="7">
        <v>265.2</v>
      </c>
      <c r="G142" s="5"/>
      <c r="H142" s="5"/>
      <c r="I142" s="5"/>
      <c r="J142" s="5"/>
      <c r="K142" s="5"/>
    </row>
    <row r="143" spans="1:11" x14ac:dyDescent="0.25">
      <c r="A143" s="6">
        <v>44418</v>
      </c>
      <c r="B143" s="7" t="s">
        <v>8387</v>
      </c>
      <c r="C143" s="7">
        <v>178</v>
      </c>
      <c r="D143" s="45"/>
      <c r="E143" s="7">
        <v>319.8</v>
      </c>
      <c r="G143" s="5"/>
      <c r="H143" s="5"/>
      <c r="I143" s="5"/>
      <c r="J143" s="5"/>
      <c r="K143" s="5"/>
    </row>
    <row r="144" spans="1:11" x14ac:dyDescent="0.25">
      <c r="A144" s="6">
        <v>44418</v>
      </c>
      <c r="B144" s="7" t="s">
        <v>8388</v>
      </c>
      <c r="C144" s="7">
        <v>100</v>
      </c>
      <c r="D144" s="45"/>
      <c r="E144" s="7">
        <v>204.4</v>
      </c>
      <c r="G144" s="5"/>
      <c r="H144" s="5"/>
      <c r="I144" s="5"/>
      <c r="J144" s="5"/>
      <c r="K144" s="5"/>
    </row>
    <row r="145" spans="1:11" x14ac:dyDescent="0.25">
      <c r="A145" s="6">
        <v>44418</v>
      </c>
      <c r="B145" s="7" t="s">
        <v>8389</v>
      </c>
      <c r="C145" s="7">
        <v>40</v>
      </c>
      <c r="D145" s="45"/>
      <c r="E145" s="7">
        <v>71.099999999999994</v>
      </c>
      <c r="G145" s="5"/>
      <c r="H145" s="5"/>
      <c r="I145" s="5"/>
      <c r="J145" s="5"/>
      <c r="K145" s="5"/>
    </row>
    <row r="146" spans="1:11" x14ac:dyDescent="0.25">
      <c r="A146" s="6">
        <v>44418</v>
      </c>
      <c r="B146" s="7" t="s">
        <v>8390</v>
      </c>
      <c r="C146" s="7">
        <v>218</v>
      </c>
      <c r="D146" s="45"/>
      <c r="E146" s="7">
        <v>417.3</v>
      </c>
      <c r="G146" s="5"/>
      <c r="H146" s="5"/>
      <c r="I146" s="5"/>
      <c r="J146" s="5"/>
      <c r="K146" s="5"/>
    </row>
    <row r="147" spans="1:11" x14ac:dyDescent="0.25">
      <c r="A147" s="6">
        <v>44418</v>
      </c>
      <c r="B147" s="7" t="s">
        <v>8391</v>
      </c>
      <c r="C147" s="7">
        <v>1322</v>
      </c>
      <c r="D147" s="45"/>
      <c r="E147" s="38">
        <v>1959.2</v>
      </c>
      <c r="G147" s="5"/>
      <c r="H147" s="5"/>
      <c r="I147" s="5"/>
      <c r="J147" s="5"/>
      <c r="K147" s="5"/>
    </row>
    <row r="148" spans="1:11" x14ac:dyDescent="0.25">
      <c r="A148" s="6">
        <v>44418</v>
      </c>
      <c r="B148" s="7" t="s">
        <v>8392</v>
      </c>
      <c r="C148" s="7">
        <v>41</v>
      </c>
      <c r="D148" s="45"/>
      <c r="E148" s="7">
        <v>83.6</v>
      </c>
      <c r="G148" s="5"/>
      <c r="H148" s="5"/>
      <c r="I148" s="5"/>
      <c r="J148" s="5"/>
      <c r="K148" s="5"/>
    </row>
    <row r="149" spans="1:11" x14ac:dyDescent="0.25">
      <c r="A149" s="6">
        <v>44418</v>
      </c>
      <c r="B149" s="7" t="s">
        <v>8393</v>
      </c>
      <c r="C149" s="7">
        <v>68</v>
      </c>
      <c r="D149" s="45"/>
      <c r="E149" s="7">
        <v>117</v>
      </c>
      <c r="F149" s="138"/>
      <c r="G149" s="5"/>
      <c r="H149" s="5"/>
      <c r="I149" s="5"/>
      <c r="J149" s="5"/>
      <c r="K149" s="5"/>
    </row>
    <row r="150" spans="1:11" x14ac:dyDescent="0.25">
      <c r="A150" s="6">
        <v>44418</v>
      </c>
      <c r="B150" s="7" t="s">
        <v>8394</v>
      </c>
      <c r="C150" s="7">
        <v>190</v>
      </c>
      <c r="D150" s="45"/>
      <c r="E150" s="7">
        <v>455.8</v>
      </c>
      <c r="G150" s="5"/>
      <c r="H150" s="5"/>
      <c r="I150" s="5"/>
      <c r="J150" s="5"/>
      <c r="K150" s="5"/>
    </row>
    <row r="151" spans="1:11" x14ac:dyDescent="0.25">
      <c r="A151" s="6">
        <v>44418</v>
      </c>
      <c r="B151" s="7" t="s">
        <v>8395</v>
      </c>
      <c r="C151" s="7">
        <v>27</v>
      </c>
      <c r="D151" s="45"/>
      <c r="E151" s="7">
        <v>58.5</v>
      </c>
      <c r="G151" s="5"/>
      <c r="H151" s="5"/>
      <c r="I151" s="5"/>
      <c r="J151" s="5"/>
      <c r="K151" s="5"/>
    </row>
    <row r="152" spans="1:11" x14ac:dyDescent="0.25">
      <c r="A152" s="6">
        <v>44418</v>
      </c>
      <c r="B152" s="7" t="s">
        <v>8396</v>
      </c>
      <c r="C152" s="7">
        <v>25</v>
      </c>
      <c r="D152" s="7"/>
      <c r="E152" s="7">
        <v>50.7</v>
      </c>
      <c r="G152" s="5"/>
      <c r="H152" s="5"/>
      <c r="I152" s="5"/>
      <c r="J152" s="5"/>
      <c r="K152" s="5"/>
    </row>
    <row r="153" spans="1:11" x14ac:dyDescent="0.25">
      <c r="A153" s="6">
        <v>44418</v>
      </c>
      <c r="B153" s="7" t="s">
        <v>8397</v>
      </c>
      <c r="C153" s="7">
        <v>25</v>
      </c>
      <c r="D153" s="45"/>
      <c r="E153" s="7">
        <v>42.9</v>
      </c>
      <c r="G153" s="5"/>
      <c r="H153" s="5"/>
      <c r="I153" s="5"/>
      <c r="J153" s="5"/>
      <c r="K153" s="5"/>
    </row>
    <row r="154" spans="1:11" x14ac:dyDescent="0.25">
      <c r="A154" s="6">
        <v>44418</v>
      </c>
      <c r="B154" s="7" t="s">
        <v>8398</v>
      </c>
      <c r="C154" s="7">
        <v>468</v>
      </c>
      <c r="D154" s="7"/>
      <c r="E154" s="7">
        <v>782.73</v>
      </c>
      <c r="G154" s="5"/>
      <c r="H154" s="5"/>
      <c r="I154" s="5"/>
      <c r="J154" s="5"/>
      <c r="K154" s="5"/>
    </row>
    <row r="155" spans="1:11" x14ac:dyDescent="0.25">
      <c r="A155" s="6">
        <v>44418</v>
      </c>
      <c r="B155" s="7" t="s">
        <v>8399</v>
      </c>
      <c r="C155" s="7">
        <v>46</v>
      </c>
      <c r="D155" s="7"/>
      <c r="E155" s="7">
        <v>119.9</v>
      </c>
      <c r="G155" s="5"/>
      <c r="H155" s="5"/>
      <c r="I155" s="5"/>
      <c r="J155" s="5"/>
      <c r="K155" s="5"/>
    </row>
    <row r="156" spans="1:11" x14ac:dyDescent="0.25">
      <c r="A156" s="6">
        <v>44418</v>
      </c>
      <c r="B156" s="7" t="s">
        <v>8400</v>
      </c>
      <c r="C156" s="7">
        <v>33</v>
      </c>
      <c r="D156" s="45"/>
      <c r="E156" s="7">
        <v>66</v>
      </c>
      <c r="G156" s="5"/>
      <c r="H156" s="5"/>
      <c r="I156" s="5"/>
      <c r="J156" s="5"/>
      <c r="K156" s="5"/>
    </row>
    <row r="157" spans="1:11" x14ac:dyDescent="0.25">
      <c r="A157" s="6">
        <v>44418</v>
      </c>
      <c r="B157" s="7" t="s">
        <v>8401</v>
      </c>
      <c r="C157" s="7">
        <v>65</v>
      </c>
      <c r="D157" s="45"/>
      <c r="E157" s="7">
        <v>150.15</v>
      </c>
      <c r="G157" s="5"/>
      <c r="H157" s="5"/>
      <c r="I157" s="5"/>
      <c r="J157" s="5"/>
      <c r="K157" s="5"/>
    </row>
    <row r="158" spans="1:11" x14ac:dyDescent="0.25">
      <c r="A158" s="6">
        <v>44418</v>
      </c>
      <c r="B158" s="7" t="s">
        <v>8402</v>
      </c>
      <c r="C158" s="7">
        <v>288</v>
      </c>
      <c r="D158" s="45"/>
      <c r="E158" s="7">
        <v>429</v>
      </c>
      <c r="G158" s="5"/>
      <c r="H158" s="5"/>
      <c r="I158" s="5"/>
      <c r="J158" s="5"/>
      <c r="K158" s="5"/>
    </row>
    <row r="159" spans="1:11" x14ac:dyDescent="0.25">
      <c r="A159" s="6">
        <v>44418</v>
      </c>
      <c r="B159" s="7" t="s">
        <v>8403</v>
      </c>
      <c r="C159" s="7">
        <v>65</v>
      </c>
      <c r="D159" s="7">
        <v>180.07</v>
      </c>
      <c r="E159" s="7"/>
      <c r="G159" s="5"/>
      <c r="H159" s="5"/>
      <c r="I159" s="5"/>
      <c r="J159" s="5"/>
      <c r="K159" s="5"/>
    </row>
    <row r="160" spans="1:11" x14ac:dyDescent="0.25">
      <c r="A160" s="6">
        <v>44418</v>
      </c>
      <c r="B160" s="7" t="s">
        <v>8404</v>
      </c>
      <c r="C160" s="7">
        <v>170</v>
      </c>
      <c r="D160" s="45"/>
      <c r="E160" s="7">
        <v>373.24</v>
      </c>
      <c r="G160" s="5"/>
      <c r="H160" s="5"/>
      <c r="I160" s="5"/>
      <c r="J160" s="5"/>
      <c r="K160" s="5"/>
    </row>
    <row r="161" spans="1:11" x14ac:dyDescent="0.25">
      <c r="A161" s="6">
        <v>44418</v>
      </c>
      <c r="B161" s="7" t="s">
        <v>8405</v>
      </c>
      <c r="C161" s="7">
        <v>740</v>
      </c>
      <c r="D161" s="45"/>
      <c r="E161" s="38">
        <v>1157.52</v>
      </c>
      <c r="G161" s="5"/>
      <c r="H161" s="5"/>
      <c r="I161" s="5"/>
      <c r="J161" s="5"/>
      <c r="K161" s="5"/>
    </row>
    <row r="162" spans="1:11" x14ac:dyDescent="0.25">
      <c r="A162" s="6">
        <v>44418</v>
      </c>
      <c r="B162" s="7" t="s">
        <v>8406</v>
      </c>
      <c r="C162" s="7">
        <v>429</v>
      </c>
      <c r="D162" s="45"/>
      <c r="E162" s="38">
        <v>1430.52</v>
      </c>
      <c r="G162" s="5"/>
      <c r="H162" s="5"/>
      <c r="I162" s="5"/>
      <c r="J162" s="5"/>
      <c r="K162" s="5"/>
    </row>
    <row r="163" spans="1:11" x14ac:dyDescent="0.25">
      <c r="A163" s="6">
        <v>44418</v>
      </c>
      <c r="B163" s="7" t="s">
        <v>8407</v>
      </c>
      <c r="C163" s="7">
        <v>150</v>
      </c>
      <c r="D163" s="7">
        <v>402.95</v>
      </c>
      <c r="E163" s="7"/>
      <c r="G163" s="5"/>
      <c r="H163" s="5"/>
      <c r="I163" s="5"/>
      <c r="J163" s="5"/>
      <c r="K163" s="5"/>
    </row>
    <row r="164" spans="1:11" x14ac:dyDescent="0.25">
      <c r="A164" s="6">
        <v>44419</v>
      </c>
      <c r="B164" s="7" t="s">
        <v>8408</v>
      </c>
      <c r="C164" s="7">
        <v>103</v>
      </c>
      <c r="D164" s="7">
        <v>254.24</v>
      </c>
      <c r="E164" s="7"/>
      <c r="G164" s="5"/>
      <c r="H164" s="5"/>
      <c r="I164" s="5"/>
      <c r="J164" s="5"/>
      <c r="K164" s="5"/>
    </row>
    <row r="165" spans="1:11" x14ac:dyDescent="0.25">
      <c r="A165" s="6">
        <v>44419</v>
      </c>
      <c r="B165" s="7" t="s">
        <v>8409</v>
      </c>
      <c r="C165" s="7">
        <v>45</v>
      </c>
      <c r="D165" s="7">
        <v>134.07</v>
      </c>
      <c r="E165" s="7"/>
      <c r="G165" s="5"/>
      <c r="H165" s="5"/>
      <c r="I165" s="5"/>
      <c r="J165" s="5"/>
      <c r="K165" s="5"/>
    </row>
    <row r="166" spans="1:11" x14ac:dyDescent="0.25">
      <c r="A166" s="6">
        <v>44419</v>
      </c>
      <c r="B166" s="7" t="s">
        <v>8410</v>
      </c>
      <c r="C166" s="7">
        <v>42</v>
      </c>
      <c r="D166" s="7">
        <v>100.74</v>
      </c>
      <c r="E166" s="7"/>
      <c r="G166" s="5"/>
      <c r="H166" s="5"/>
      <c r="I166" s="5"/>
      <c r="J166" s="5"/>
      <c r="K166" s="5"/>
    </row>
    <row r="167" spans="1:11" x14ac:dyDescent="0.25">
      <c r="A167" s="6">
        <v>44419</v>
      </c>
      <c r="B167" s="7" t="s">
        <v>8411</v>
      </c>
      <c r="C167" s="7">
        <v>484</v>
      </c>
      <c r="D167" s="7"/>
      <c r="E167" s="7">
        <v>818.81</v>
      </c>
      <c r="G167" s="5"/>
      <c r="H167" s="5"/>
      <c r="I167" s="5"/>
      <c r="J167" s="5"/>
      <c r="K167" s="5"/>
    </row>
    <row r="168" spans="1:11" x14ac:dyDescent="0.25">
      <c r="A168" s="6">
        <v>44419</v>
      </c>
      <c r="B168" s="7" t="s">
        <v>8412</v>
      </c>
      <c r="C168" s="7">
        <v>116</v>
      </c>
      <c r="D168" s="45"/>
      <c r="E168" s="7">
        <v>232.13</v>
      </c>
      <c r="G168" s="5"/>
      <c r="H168" s="5"/>
      <c r="I168" s="5"/>
      <c r="J168" s="5"/>
      <c r="K168" s="5"/>
    </row>
    <row r="169" spans="1:11" x14ac:dyDescent="0.25">
      <c r="A169" s="6">
        <v>44419</v>
      </c>
      <c r="B169" s="7" t="s">
        <v>8413</v>
      </c>
      <c r="C169" s="7">
        <v>38</v>
      </c>
      <c r="D169" s="7">
        <v>105.21</v>
      </c>
      <c r="E169" s="7"/>
      <c r="G169" s="5"/>
      <c r="H169" s="5"/>
      <c r="I169" s="5"/>
      <c r="J169" s="5"/>
      <c r="K169" s="5"/>
    </row>
    <row r="170" spans="1:11" x14ac:dyDescent="0.25">
      <c r="A170" s="6">
        <v>44419</v>
      </c>
      <c r="B170" s="7" t="s">
        <v>8414</v>
      </c>
      <c r="C170" s="7">
        <v>5</v>
      </c>
      <c r="D170" s="7"/>
      <c r="E170" s="7">
        <v>39</v>
      </c>
      <c r="G170" s="5"/>
      <c r="H170" s="5"/>
      <c r="I170" s="5"/>
      <c r="J170" s="5"/>
      <c r="K170" s="5"/>
    </row>
    <row r="171" spans="1:11" x14ac:dyDescent="0.25">
      <c r="A171" s="6">
        <v>44419</v>
      </c>
      <c r="B171" s="7" t="s">
        <v>8415</v>
      </c>
      <c r="C171" s="7">
        <v>934</v>
      </c>
      <c r="D171" s="45"/>
      <c r="E171" s="38">
        <v>2558.9899999999998</v>
      </c>
      <c r="G171" s="5"/>
      <c r="H171" s="5"/>
      <c r="I171" s="5"/>
      <c r="J171" s="5"/>
      <c r="K171" s="5"/>
    </row>
    <row r="172" spans="1:11" x14ac:dyDescent="0.25">
      <c r="A172" s="6">
        <v>44419</v>
      </c>
      <c r="B172" s="7" t="s">
        <v>8416</v>
      </c>
      <c r="C172" s="7">
        <v>0</v>
      </c>
      <c r="D172" s="7">
        <v>38.380000000000003</v>
      </c>
      <c r="E172" s="7"/>
      <c r="G172" s="5"/>
      <c r="H172" s="5"/>
      <c r="I172" s="5"/>
      <c r="J172" s="5"/>
      <c r="K172" s="5"/>
    </row>
    <row r="173" spans="1:11" x14ac:dyDescent="0.25">
      <c r="A173" s="6">
        <v>44419</v>
      </c>
      <c r="B173" s="7" t="s">
        <v>8417</v>
      </c>
      <c r="C173" s="7">
        <v>32</v>
      </c>
      <c r="D173" s="7">
        <v>76.75</v>
      </c>
      <c r="E173" s="7"/>
      <c r="G173" s="5"/>
      <c r="H173" s="5"/>
      <c r="I173" s="5"/>
      <c r="J173" s="5"/>
      <c r="K173" s="5"/>
    </row>
    <row r="174" spans="1:11" x14ac:dyDescent="0.25">
      <c r="A174" s="6">
        <v>44419</v>
      </c>
      <c r="B174" s="7" t="s">
        <v>8418</v>
      </c>
      <c r="C174" s="7">
        <v>50</v>
      </c>
      <c r="D174" s="45"/>
      <c r="E174" s="7">
        <v>109.2</v>
      </c>
      <c r="G174" s="5"/>
      <c r="H174" s="5"/>
      <c r="I174" s="5"/>
      <c r="J174" s="5"/>
      <c r="K174" s="5"/>
    </row>
    <row r="175" spans="1:11" x14ac:dyDescent="0.25">
      <c r="A175" s="6">
        <v>44419</v>
      </c>
      <c r="B175" s="7" t="s">
        <v>8419</v>
      </c>
      <c r="C175" s="7">
        <v>150</v>
      </c>
      <c r="D175" s="7">
        <v>402.95</v>
      </c>
      <c r="E175" s="7"/>
      <c r="G175" s="5"/>
      <c r="H175" s="5"/>
      <c r="I175" s="5"/>
      <c r="J175" s="5"/>
      <c r="K175" s="5"/>
    </row>
    <row r="176" spans="1:11" x14ac:dyDescent="0.25">
      <c r="A176" s="6">
        <v>44419</v>
      </c>
      <c r="B176" s="7" t="s">
        <v>8420</v>
      </c>
      <c r="C176" s="7">
        <v>18</v>
      </c>
      <c r="D176" s="7">
        <v>47.97</v>
      </c>
      <c r="E176" s="7"/>
      <c r="G176" s="5"/>
      <c r="H176" s="5"/>
      <c r="I176" s="5"/>
      <c r="J176" s="5"/>
      <c r="K176" s="5"/>
    </row>
    <row r="177" spans="1:11" x14ac:dyDescent="0.25">
      <c r="A177" s="6">
        <v>44419</v>
      </c>
      <c r="B177" s="7" t="s">
        <v>8421</v>
      </c>
      <c r="C177" s="7">
        <v>196</v>
      </c>
      <c r="D177" s="45"/>
      <c r="E177" s="7">
        <v>416.1</v>
      </c>
      <c r="G177" s="193"/>
      <c r="H177" s="5"/>
      <c r="I177" s="5"/>
      <c r="J177" s="5"/>
      <c r="K177" s="5"/>
    </row>
    <row r="178" spans="1:11" x14ac:dyDescent="0.25">
      <c r="A178" s="6">
        <v>44419</v>
      </c>
      <c r="B178" s="7" t="s">
        <v>8422</v>
      </c>
      <c r="C178" s="7">
        <v>50</v>
      </c>
      <c r="D178" s="45"/>
      <c r="E178" s="7">
        <v>109.2</v>
      </c>
      <c r="G178" s="5"/>
      <c r="H178" s="5"/>
      <c r="I178" s="5"/>
      <c r="J178" s="5"/>
      <c r="K178" s="5"/>
    </row>
    <row r="179" spans="1:11" x14ac:dyDescent="0.25">
      <c r="A179" s="6">
        <v>44419</v>
      </c>
      <c r="B179" s="7" t="s">
        <v>8423</v>
      </c>
      <c r="C179" s="7">
        <v>84</v>
      </c>
      <c r="D179" s="7">
        <v>191.88</v>
      </c>
      <c r="E179" s="7"/>
      <c r="G179" s="5"/>
      <c r="H179" s="5"/>
      <c r="I179" s="5"/>
      <c r="J179" s="5"/>
    </row>
    <row r="180" spans="1:11" x14ac:dyDescent="0.25">
      <c r="A180" s="6">
        <v>44419</v>
      </c>
      <c r="B180" s="7" t="s">
        <v>8424</v>
      </c>
      <c r="C180" s="7">
        <v>668</v>
      </c>
      <c r="D180" s="7"/>
      <c r="E180" s="38">
        <v>1083.02</v>
      </c>
      <c r="G180" s="5"/>
      <c r="H180" s="5"/>
      <c r="I180" s="5"/>
      <c r="J180" s="5"/>
      <c r="K180" s="5"/>
    </row>
    <row r="181" spans="1:11" x14ac:dyDescent="0.25">
      <c r="A181" s="6">
        <v>44419</v>
      </c>
      <c r="B181" s="7" t="s">
        <v>8425</v>
      </c>
      <c r="C181" s="7">
        <v>12</v>
      </c>
      <c r="D181" s="7">
        <v>47.97</v>
      </c>
      <c r="E181" s="7"/>
      <c r="G181" s="5"/>
      <c r="H181" s="5"/>
      <c r="I181" s="5"/>
      <c r="J181" s="5"/>
      <c r="K181" s="5"/>
    </row>
    <row r="182" spans="1:11" x14ac:dyDescent="0.25">
      <c r="A182" s="6">
        <v>44419</v>
      </c>
      <c r="B182" s="7" t="s">
        <v>8426</v>
      </c>
      <c r="C182" s="7">
        <v>96</v>
      </c>
      <c r="D182" s="45"/>
      <c r="E182" s="7">
        <v>151.19999999999999</v>
      </c>
      <c r="G182" s="5"/>
      <c r="H182" s="5"/>
      <c r="I182" s="5"/>
      <c r="J182" s="5"/>
      <c r="K182" s="5"/>
    </row>
    <row r="183" spans="1:11" x14ac:dyDescent="0.25">
      <c r="A183" s="6">
        <v>44419</v>
      </c>
      <c r="B183" s="7" t="s">
        <v>8427</v>
      </c>
      <c r="C183" s="7">
        <v>951</v>
      </c>
      <c r="D183" s="45"/>
      <c r="E183" s="38">
        <v>1482</v>
      </c>
      <c r="G183" s="5"/>
      <c r="H183" s="5"/>
      <c r="I183" s="5"/>
      <c r="J183" s="5"/>
      <c r="K183" s="5"/>
    </row>
    <row r="184" spans="1:11" x14ac:dyDescent="0.25">
      <c r="A184" s="6">
        <v>44419</v>
      </c>
      <c r="B184" s="7" t="s">
        <v>8428</v>
      </c>
      <c r="C184" s="7">
        <v>50</v>
      </c>
      <c r="D184" s="45"/>
      <c r="E184" s="7">
        <v>109.2</v>
      </c>
      <c r="G184" s="5"/>
      <c r="H184" s="5"/>
      <c r="I184" s="5"/>
      <c r="J184" s="5"/>
      <c r="K184" s="5"/>
    </row>
    <row r="185" spans="1:11" x14ac:dyDescent="0.25">
      <c r="A185" s="6">
        <v>44419</v>
      </c>
      <c r="B185" s="7" t="s">
        <v>8429</v>
      </c>
      <c r="C185" s="7">
        <v>50</v>
      </c>
      <c r="D185" s="7"/>
      <c r="E185" s="7">
        <v>109.2</v>
      </c>
      <c r="G185" s="5"/>
      <c r="H185" s="5"/>
      <c r="I185" s="5"/>
      <c r="J185" s="5"/>
      <c r="K185" s="5"/>
    </row>
    <row r="186" spans="1:11" x14ac:dyDescent="0.25">
      <c r="A186" s="6">
        <v>44419</v>
      </c>
      <c r="B186" s="7" t="s">
        <v>8430</v>
      </c>
      <c r="C186" s="7">
        <v>25</v>
      </c>
      <c r="D186" s="45"/>
      <c r="E186" s="7">
        <v>126</v>
      </c>
      <c r="G186" s="5"/>
      <c r="H186" s="5"/>
      <c r="I186" s="5"/>
      <c r="J186" s="5"/>
      <c r="K186" s="5"/>
    </row>
    <row r="187" spans="1:11" x14ac:dyDescent="0.25">
      <c r="A187" s="6">
        <v>44419</v>
      </c>
      <c r="B187" s="7" t="s">
        <v>8431</v>
      </c>
      <c r="C187" s="7">
        <v>97</v>
      </c>
      <c r="D187" s="45"/>
      <c r="E187" s="7">
        <v>171.6</v>
      </c>
      <c r="G187" s="5"/>
      <c r="H187" s="5"/>
      <c r="I187" s="5"/>
      <c r="J187" s="5"/>
      <c r="K187" s="5"/>
    </row>
    <row r="188" spans="1:11" x14ac:dyDescent="0.25">
      <c r="A188" s="6">
        <v>44419</v>
      </c>
      <c r="B188" s="7" t="s">
        <v>8432</v>
      </c>
      <c r="C188" s="7">
        <v>50</v>
      </c>
      <c r="D188" s="45"/>
      <c r="E188" s="7">
        <v>165</v>
      </c>
      <c r="G188" s="5"/>
      <c r="H188" s="5"/>
      <c r="I188" s="5"/>
      <c r="J188" s="5"/>
      <c r="K188" s="5"/>
    </row>
    <row r="189" spans="1:11" x14ac:dyDescent="0.25">
      <c r="A189" s="6">
        <v>44419</v>
      </c>
      <c r="B189" s="7" t="s">
        <v>8433</v>
      </c>
      <c r="C189" s="7">
        <v>12</v>
      </c>
      <c r="D189" s="7"/>
      <c r="E189" s="7">
        <v>39</v>
      </c>
      <c r="G189" s="5"/>
      <c r="H189" s="5"/>
      <c r="I189" s="5"/>
      <c r="J189" s="5"/>
      <c r="K189" s="5"/>
    </row>
    <row r="190" spans="1:11" x14ac:dyDescent="0.25">
      <c r="A190" s="6">
        <v>44420</v>
      </c>
      <c r="B190" s="7" t="s">
        <v>8434</v>
      </c>
      <c r="C190" s="7">
        <v>26</v>
      </c>
      <c r="D190" s="7">
        <v>75.77</v>
      </c>
      <c r="E190" s="7"/>
      <c r="G190" s="5"/>
      <c r="H190" s="5"/>
      <c r="I190" s="5"/>
      <c r="J190" s="5"/>
      <c r="K190" s="5"/>
    </row>
    <row r="191" spans="1:11" x14ac:dyDescent="0.25">
      <c r="A191" s="6">
        <v>44420</v>
      </c>
      <c r="B191" s="7" t="s">
        <v>8435</v>
      </c>
      <c r="C191" s="7">
        <v>48</v>
      </c>
      <c r="D191" s="7">
        <v>119.93</v>
      </c>
      <c r="E191" s="7"/>
      <c r="G191" s="5"/>
      <c r="H191" s="5"/>
      <c r="I191" s="5"/>
      <c r="J191" s="5"/>
      <c r="K191" s="5"/>
    </row>
    <row r="192" spans="1:11" x14ac:dyDescent="0.25">
      <c r="A192" s="6">
        <v>44420</v>
      </c>
      <c r="B192" s="7" t="s">
        <v>8436</v>
      </c>
      <c r="C192" s="7">
        <v>215</v>
      </c>
      <c r="D192" s="162">
        <v>547.97</v>
      </c>
      <c r="E192" s="7"/>
      <c r="G192" s="5"/>
      <c r="H192" s="5"/>
      <c r="I192" s="5"/>
      <c r="J192" s="5"/>
      <c r="K192" s="5"/>
    </row>
    <row r="193" spans="1:11" x14ac:dyDescent="0.25">
      <c r="A193" s="6">
        <v>44420</v>
      </c>
      <c r="B193" s="7" t="s">
        <v>8437</v>
      </c>
      <c r="C193" s="7">
        <v>63</v>
      </c>
      <c r="D193" s="7">
        <v>167.59</v>
      </c>
      <c r="E193" s="7"/>
      <c r="G193" s="5"/>
      <c r="H193" s="5"/>
      <c r="I193" s="5"/>
      <c r="J193" s="5"/>
      <c r="K193" s="5"/>
    </row>
    <row r="194" spans="1:11" x14ac:dyDescent="0.25">
      <c r="A194" s="6">
        <v>44420</v>
      </c>
      <c r="B194" s="7" t="s">
        <v>8438</v>
      </c>
      <c r="C194" s="7">
        <v>910</v>
      </c>
      <c r="D194" s="45"/>
      <c r="E194" s="38">
        <v>1693.61</v>
      </c>
      <c r="G194" s="5"/>
      <c r="H194" s="5"/>
      <c r="I194" s="5"/>
      <c r="J194" s="5"/>
      <c r="K194" s="5"/>
    </row>
    <row r="195" spans="1:11" x14ac:dyDescent="0.25">
      <c r="A195" s="6">
        <v>44420</v>
      </c>
      <c r="B195" s="7" t="s">
        <v>8439</v>
      </c>
      <c r="C195" s="7">
        <v>46</v>
      </c>
      <c r="D195" s="45"/>
      <c r="E195" s="7">
        <v>78</v>
      </c>
      <c r="G195" s="5"/>
      <c r="H195" s="5"/>
      <c r="I195" s="5"/>
      <c r="J195" s="5"/>
      <c r="K195" s="5"/>
    </row>
    <row r="196" spans="1:11" x14ac:dyDescent="0.25">
      <c r="A196" s="6">
        <v>44420</v>
      </c>
      <c r="B196" s="7" t="s">
        <v>8440</v>
      </c>
      <c r="C196" s="7">
        <v>23</v>
      </c>
      <c r="D196" s="7">
        <v>47.97</v>
      </c>
      <c r="E196" s="7"/>
      <c r="G196" s="5"/>
      <c r="H196" s="5"/>
      <c r="I196" s="5"/>
      <c r="J196" s="5"/>
      <c r="K196" s="5"/>
    </row>
    <row r="197" spans="1:11" x14ac:dyDescent="0.25">
      <c r="A197" s="6">
        <v>44420</v>
      </c>
      <c r="B197" s="7" t="s">
        <v>8441</v>
      </c>
      <c r="C197" s="7">
        <v>132</v>
      </c>
      <c r="D197" s="7"/>
      <c r="E197" s="7">
        <v>295</v>
      </c>
      <c r="G197" s="166"/>
      <c r="H197" s="5"/>
      <c r="I197" s="5"/>
      <c r="J197" s="5"/>
      <c r="K197" s="5"/>
    </row>
    <row r="198" spans="1:11" x14ac:dyDescent="0.25">
      <c r="A198" s="6">
        <v>44420</v>
      </c>
      <c r="B198" s="7" t="s">
        <v>8442</v>
      </c>
      <c r="C198" s="7">
        <v>2000</v>
      </c>
      <c r="D198" s="45"/>
      <c r="E198" s="38">
        <v>2953.86</v>
      </c>
      <c r="G198" s="194"/>
      <c r="H198" s="5"/>
      <c r="I198" s="5"/>
      <c r="J198" s="5"/>
      <c r="K198" s="5"/>
    </row>
    <row r="199" spans="1:11" x14ac:dyDescent="0.25">
      <c r="A199" s="6">
        <v>44420</v>
      </c>
      <c r="B199" s="7" t="s">
        <v>8443</v>
      </c>
      <c r="C199" s="7">
        <v>50</v>
      </c>
      <c r="D199" s="7"/>
      <c r="E199" s="7">
        <v>109.2</v>
      </c>
      <c r="G199" s="5"/>
      <c r="H199" s="5"/>
      <c r="I199" s="5"/>
      <c r="J199" s="5"/>
      <c r="K199" s="5"/>
    </row>
    <row r="200" spans="1:11" x14ac:dyDescent="0.25">
      <c r="A200" s="6">
        <v>44420</v>
      </c>
      <c r="B200" s="7" t="s">
        <v>8444</v>
      </c>
      <c r="C200" s="7">
        <v>24</v>
      </c>
      <c r="D200" s="45"/>
      <c r="E200" s="7">
        <v>54.5</v>
      </c>
      <c r="F200" s="138"/>
      <c r="G200" s="5"/>
      <c r="H200" s="5"/>
      <c r="I200" s="5"/>
      <c r="J200" s="5"/>
      <c r="K200" s="5"/>
    </row>
    <row r="201" spans="1:11" x14ac:dyDescent="0.25">
      <c r="A201" s="6">
        <v>44420</v>
      </c>
      <c r="B201" s="7" t="s">
        <v>8445</v>
      </c>
      <c r="C201" s="7">
        <v>34</v>
      </c>
      <c r="D201" s="7"/>
      <c r="E201" s="7">
        <v>54.6</v>
      </c>
      <c r="G201" s="5"/>
      <c r="H201" s="5"/>
      <c r="I201" s="5"/>
      <c r="J201" s="5"/>
      <c r="K201" s="5"/>
    </row>
    <row r="202" spans="1:11" x14ac:dyDescent="0.25">
      <c r="A202" s="6">
        <v>44420</v>
      </c>
      <c r="B202" s="7" t="s">
        <v>8446</v>
      </c>
      <c r="C202" s="7">
        <v>248</v>
      </c>
      <c r="D202" s="7"/>
      <c r="E202" s="7">
        <v>397.8</v>
      </c>
      <c r="G202" s="5"/>
      <c r="H202" s="5"/>
      <c r="I202" s="5"/>
      <c r="J202" s="5"/>
      <c r="K202" s="5"/>
    </row>
    <row r="203" spans="1:11" x14ac:dyDescent="0.25">
      <c r="A203" s="6">
        <v>44420</v>
      </c>
      <c r="B203" s="7" t="s">
        <v>8447</v>
      </c>
      <c r="C203" s="7">
        <v>2639</v>
      </c>
      <c r="D203" s="38"/>
      <c r="E203" s="38">
        <v>6364</v>
      </c>
      <c r="G203" s="5"/>
      <c r="H203" s="5"/>
      <c r="I203" s="5"/>
      <c r="J203" s="5"/>
      <c r="K203" s="5"/>
    </row>
    <row r="204" spans="1:11" x14ac:dyDescent="0.25">
      <c r="A204" s="6">
        <v>44420</v>
      </c>
      <c r="B204" s="7" t="s">
        <v>8448</v>
      </c>
      <c r="C204" s="7">
        <v>24</v>
      </c>
      <c r="D204" s="7"/>
      <c r="E204" s="7">
        <v>59.95</v>
      </c>
    </row>
    <row r="205" spans="1:11" x14ac:dyDescent="0.25">
      <c r="A205" s="6">
        <v>44420</v>
      </c>
      <c r="B205" s="7" t="s">
        <v>8449</v>
      </c>
      <c r="C205" s="7">
        <v>65</v>
      </c>
      <c r="D205" s="7"/>
      <c r="E205" s="7">
        <v>163.80000000000001</v>
      </c>
    </row>
    <row r="206" spans="1:11" x14ac:dyDescent="0.25">
      <c r="A206" s="6">
        <v>44420</v>
      </c>
      <c r="B206" s="7" t="s">
        <v>8450</v>
      </c>
      <c r="C206" s="7">
        <v>188</v>
      </c>
      <c r="D206" s="7"/>
      <c r="E206" s="7">
        <v>351</v>
      </c>
      <c r="G206" s="5"/>
      <c r="H206" s="5"/>
      <c r="I206" s="5"/>
      <c r="J206" s="5"/>
      <c r="K206" s="5"/>
    </row>
    <row r="207" spans="1:11" x14ac:dyDescent="0.25">
      <c r="A207" s="6">
        <v>44420</v>
      </c>
      <c r="B207" s="7" t="s">
        <v>8451</v>
      </c>
      <c r="C207" s="7">
        <v>24</v>
      </c>
      <c r="D207" s="7"/>
      <c r="E207" s="7">
        <v>42.9</v>
      </c>
      <c r="G207" s="5"/>
      <c r="H207" s="5"/>
      <c r="I207" s="5"/>
      <c r="J207" s="5"/>
      <c r="K207" s="5"/>
    </row>
    <row r="208" spans="1:11" x14ac:dyDescent="0.25">
      <c r="A208" s="6">
        <v>44420</v>
      </c>
      <c r="B208" s="7" t="s">
        <v>8452</v>
      </c>
      <c r="C208" s="7">
        <v>180</v>
      </c>
      <c r="D208" s="7">
        <v>536.28</v>
      </c>
      <c r="E208" s="7"/>
      <c r="G208" s="5"/>
      <c r="H208" s="5"/>
      <c r="I208" s="5"/>
      <c r="J208" s="5"/>
      <c r="K208" s="5"/>
    </row>
    <row r="209" spans="1:11" x14ac:dyDescent="0.25">
      <c r="A209" s="6">
        <v>44420</v>
      </c>
      <c r="B209" s="7" t="s">
        <v>8453</v>
      </c>
      <c r="C209" s="7">
        <v>80</v>
      </c>
      <c r="D209" s="7">
        <v>219.19</v>
      </c>
      <c r="E209" s="7"/>
      <c r="G209" s="5"/>
      <c r="H209" s="5"/>
      <c r="I209" s="5"/>
      <c r="J209" s="5"/>
      <c r="K209" s="5"/>
    </row>
    <row r="210" spans="1:11" x14ac:dyDescent="0.25">
      <c r="A210" s="6">
        <v>44420</v>
      </c>
      <c r="B210" s="7" t="s">
        <v>8454</v>
      </c>
      <c r="C210" s="7">
        <v>95</v>
      </c>
      <c r="D210" s="7"/>
      <c r="E210" s="7">
        <v>171.6</v>
      </c>
      <c r="G210" s="5"/>
      <c r="H210" s="5"/>
      <c r="I210" s="5"/>
      <c r="J210" s="5"/>
      <c r="K210" s="5"/>
    </row>
    <row r="211" spans="1:11" x14ac:dyDescent="0.25">
      <c r="A211" s="6">
        <v>44420</v>
      </c>
      <c r="B211" s="7" t="s">
        <v>8455</v>
      </c>
      <c r="C211" s="7">
        <v>48</v>
      </c>
      <c r="D211" s="7">
        <v>110.33</v>
      </c>
      <c r="E211" s="7"/>
      <c r="G211" s="5"/>
      <c r="H211" s="5"/>
      <c r="I211" s="5"/>
      <c r="J211" s="5"/>
      <c r="K211" s="5"/>
    </row>
    <row r="212" spans="1:11" x14ac:dyDescent="0.25">
      <c r="A212" s="6">
        <v>44420</v>
      </c>
      <c r="B212" s="7" t="s">
        <v>8456</v>
      </c>
      <c r="C212" s="7">
        <v>50</v>
      </c>
      <c r="D212" s="45"/>
      <c r="E212" s="7">
        <v>109.2</v>
      </c>
      <c r="G212" s="5"/>
      <c r="H212" s="5"/>
      <c r="I212" s="5"/>
      <c r="J212" s="5"/>
      <c r="K212" s="5"/>
    </row>
    <row r="213" spans="1:11" x14ac:dyDescent="0.25">
      <c r="A213" s="6">
        <v>44420</v>
      </c>
      <c r="B213" s="7" t="s">
        <v>8457</v>
      </c>
      <c r="C213" s="7">
        <v>48</v>
      </c>
      <c r="D213" s="7"/>
      <c r="E213" s="7">
        <v>83</v>
      </c>
      <c r="G213" s="5"/>
      <c r="H213" s="5"/>
      <c r="I213" s="5"/>
      <c r="J213" s="5"/>
      <c r="K213" s="5"/>
    </row>
    <row r="214" spans="1:11" x14ac:dyDescent="0.25">
      <c r="A214" s="6">
        <v>44420</v>
      </c>
      <c r="B214" s="7" t="s">
        <v>8458</v>
      </c>
      <c r="C214" s="7">
        <v>22</v>
      </c>
      <c r="D214" s="7">
        <v>47.97</v>
      </c>
      <c r="E214" s="7"/>
      <c r="G214" s="5"/>
      <c r="H214" s="5"/>
      <c r="I214" s="5"/>
      <c r="J214" s="5"/>
      <c r="K214" s="5"/>
    </row>
    <row r="215" spans="1:11" x14ac:dyDescent="0.25">
      <c r="A215" s="6">
        <v>44420</v>
      </c>
      <c r="B215" s="7" t="s">
        <v>8459</v>
      </c>
      <c r="C215" s="7">
        <v>40</v>
      </c>
      <c r="D215" s="7">
        <v>86.35</v>
      </c>
      <c r="E215" s="7"/>
      <c r="G215" s="5"/>
      <c r="H215" s="5"/>
      <c r="I215" s="5"/>
      <c r="J215" s="5"/>
      <c r="K215" s="5"/>
    </row>
    <row r="216" spans="1:11" x14ac:dyDescent="0.25">
      <c r="A216" s="6">
        <v>44420</v>
      </c>
      <c r="B216" s="7" t="s">
        <v>8460</v>
      </c>
      <c r="C216" s="7">
        <v>421</v>
      </c>
      <c r="D216" s="45"/>
      <c r="E216" s="7">
        <v>732.62</v>
      </c>
      <c r="F216" s="138"/>
      <c r="G216" s="5"/>
      <c r="H216" s="5"/>
      <c r="I216" s="5"/>
      <c r="J216" s="5"/>
      <c r="K216" s="5"/>
    </row>
    <row r="217" spans="1:11" x14ac:dyDescent="0.25">
      <c r="A217" s="6">
        <v>44420</v>
      </c>
      <c r="B217" s="7" t="s">
        <v>8461</v>
      </c>
      <c r="C217" s="7">
        <v>45</v>
      </c>
      <c r="D217" s="7">
        <v>95.94</v>
      </c>
      <c r="E217" s="7"/>
      <c r="G217" s="5"/>
      <c r="H217" s="5"/>
      <c r="I217" s="5"/>
      <c r="J217" s="5"/>
      <c r="K217" s="5"/>
    </row>
    <row r="218" spans="1:11" x14ac:dyDescent="0.25">
      <c r="A218" s="6">
        <v>44420</v>
      </c>
      <c r="B218" s="7" t="s">
        <v>8462</v>
      </c>
      <c r="C218" s="7">
        <v>58</v>
      </c>
      <c r="D218" s="7">
        <v>169.49</v>
      </c>
      <c r="E218" s="7"/>
      <c r="G218" s="5"/>
      <c r="H218" s="5"/>
      <c r="I218" s="5"/>
      <c r="J218" s="5"/>
      <c r="K218" s="5"/>
    </row>
    <row r="219" spans="1:11" x14ac:dyDescent="0.25">
      <c r="A219" s="6">
        <v>44420</v>
      </c>
      <c r="B219" s="7" t="s">
        <v>8463</v>
      </c>
      <c r="C219" s="7">
        <v>51</v>
      </c>
      <c r="D219" s="7"/>
      <c r="E219" s="7">
        <v>97.5</v>
      </c>
      <c r="G219" s="5"/>
      <c r="H219" s="5"/>
      <c r="I219" s="5"/>
      <c r="J219" s="5"/>
      <c r="K219" s="5"/>
    </row>
    <row r="220" spans="1:11" x14ac:dyDescent="0.25">
      <c r="A220" s="6">
        <v>44421</v>
      </c>
      <c r="B220" s="7" t="s">
        <v>8464</v>
      </c>
      <c r="C220" s="7">
        <v>26</v>
      </c>
      <c r="D220" s="7">
        <v>75.77</v>
      </c>
      <c r="E220" s="7"/>
      <c r="G220" s="5"/>
      <c r="H220" s="5"/>
      <c r="I220" s="5"/>
      <c r="J220" s="5"/>
      <c r="K220" s="5"/>
    </row>
    <row r="221" spans="1:11" x14ac:dyDescent="0.25">
      <c r="A221" s="6">
        <v>44421</v>
      </c>
      <c r="B221" s="7" t="s">
        <v>8465</v>
      </c>
      <c r="C221" s="7">
        <v>165</v>
      </c>
      <c r="D221" s="7">
        <v>369.37</v>
      </c>
      <c r="E221" s="7"/>
      <c r="G221" s="5"/>
      <c r="H221" s="5"/>
      <c r="I221" s="5"/>
      <c r="J221" s="5"/>
      <c r="K221" s="5"/>
    </row>
    <row r="222" spans="1:11" x14ac:dyDescent="0.25">
      <c r="A222" s="6">
        <v>44421</v>
      </c>
      <c r="B222" s="7" t="s">
        <v>8466</v>
      </c>
      <c r="C222" s="7">
        <v>50</v>
      </c>
      <c r="D222" s="45"/>
      <c r="E222" s="7">
        <v>109.2</v>
      </c>
      <c r="G222" s="5"/>
      <c r="H222" s="5"/>
      <c r="I222" s="5"/>
      <c r="J222" s="5"/>
      <c r="K222" s="5"/>
    </row>
    <row r="223" spans="1:11" x14ac:dyDescent="0.25">
      <c r="A223" s="6">
        <v>44421</v>
      </c>
      <c r="B223" s="7" t="s">
        <v>8467</v>
      </c>
      <c r="C223" s="7">
        <v>50</v>
      </c>
      <c r="D223" s="45"/>
      <c r="E223" s="7">
        <v>109.2</v>
      </c>
      <c r="G223" s="5"/>
      <c r="H223" s="5"/>
      <c r="I223" s="5"/>
      <c r="J223" s="5"/>
      <c r="K223" s="5"/>
    </row>
    <row r="224" spans="1:11" x14ac:dyDescent="0.25">
      <c r="A224" s="6">
        <v>44421</v>
      </c>
      <c r="B224" s="7" t="s">
        <v>8468</v>
      </c>
      <c r="C224" s="7">
        <v>40</v>
      </c>
      <c r="D224" s="45"/>
      <c r="E224" s="7">
        <v>101.57</v>
      </c>
      <c r="G224" s="5"/>
      <c r="H224" s="5"/>
      <c r="I224" s="5"/>
      <c r="J224" s="5"/>
      <c r="K224" s="5"/>
    </row>
    <row r="225" spans="1:11" x14ac:dyDescent="0.25">
      <c r="A225" s="6">
        <v>44421</v>
      </c>
      <c r="B225" s="7" t="s">
        <v>8469</v>
      </c>
      <c r="C225" s="7">
        <v>22</v>
      </c>
      <c r="D225" s="7">
        <v>81.16</v>
      </c>
      <c r="E225" s="7"/>
      <c r="G225" s="5"/>
      <c r="H225" s="5"/>
      <c r="I225" s="5"/>
      <c r="J225" s="5"/>
      <c r="K225" s="5"/>
    </row>
    <row r="226" spans="1:11" x14ac:dyDescent="0.25">
      <c r="A226" s="6">
        <v>44421</v>
      </c>
      <c r="B226" s="7" t="s">
        <v>8470</v>
      </c>
      <c r="C226" s="7">
        <v>47</v>
      </c>
      <c r="D226" s="45"/>
      <c r="E226" s="7">
        <v>93.6</v>
      </c>
      <c r="G226" s="5"/>
      <c r="H226" s="5"/>
      <c r="I226" s="5"/>
      <c r="J226" s="5"/>
      <c r="K226" s="5"/>
    </row>
    <row r="227" spans="1:11" x14ac:dyDescent="0.25">
      <c r="A227" s="6">
        <v>44421</v>
      </c>
      <c r="B227" s="7" t="s">
        <v>8471</v>
      </c>
      <c r="C227" s="7">
        <v>20</v>
      </c>
      <c r="D227" s="7">
        <v>67.040000000000006</v>
      </c>
      <c r="E227" s="7"/>
      <c r="G227" s="5"/>
      <c r="H227" s="5"/>
      <c r="I227" s="5"/>
      <c r="J227" s="5"/>
      <c r="K227" s="5"/>
    </row>
    <row r="228" spans="1:11" x14ac:dyDescent="0.25">
      <c r="A228" s="6">
        <v>44421</v>
      </c>
      <c r="B228" s="7" t="s">
        <v>8472</v>
      </c>
      <c r="C228" s="7">
        <v>13</v>
      </c>
      <c r="D228" s="45"/>
      <c r="E228" s="7">
        <v>39</v>
      </c>
      <c r="G228" s="5"/>
      <c r="H228" s="5"/>
      <c r="I228" s="5"/>
      <c r="J228" s="5"/>
      <c r="K228" s="5"/>
    </row>
    <row r="229" spans="1:11" x14ac:dyDescent="0.25">
      <c r="A229" s="6">
        <v>44421</v>
      </c>
      <c r="B229" s="7" t="s">
        <v>8473</v>
      </c>
      <c r="C229" s="7">
        <v>101</v>
      </c>
      <c r="D229" s="7">
        <v>227.3</v>
      </c>
      <c r="E229" s="7"/>
      <c r="G229" s="5"/>
      <c r="H229" s="5"/>
      <c r="I229" s="5"/>
      <c r="J229" s="5"/>
      <c r="K229" s="5"/>
    </row>
    <row r="230" spans="1:11" x14ac:dyDescent="0.25">
      <c r="A230" s="6">
        <v>44421</v>
      </c>
      <c r="B230" s="7" t="s">
        <v>8474</v>
      </c>
      <c r="C230" s="7">
        <v>161</v>
      </c>
      <c r="D230" s="7"/>
      <c r="E230" s="7">
        <v>297.41000000000003</v>
      </c>
      <c r="G230" s="5"/>
      <c r="H230" s="5"/>
      <c r="I230" s="5"/>
      <c r="J230" s="5"/>
      <c r="K230" s="5"/>
    </row>
    <row r="231" spans="1:11" x14ac:dyDescent="0.25">
      <c r="A231" s="6">
        <v>44421</v>
      </c>
      <c r="B231" s="7" t="s">
        <v>8475</v>
      </c>
      <c r="C231" s="7">
        <v>95</v>
      </c>
      <c r="D231" s="45"/>
      <c r="E231" s="7">
        <v>167.7</v>
      </c>
      <c r="G231" s="5"/>
      <c r="H231" s="5"/>
      <c r="I231" s="5"/>
      <c r="J231" s="5"/>
      <c r="K231" s="5"/>
    </row>
    <row r="232" spans="1:11" x14ac:dyDescent="0.25">
      <c r="A232" s="6">
        <v>44421</v>
      </c>
      <c r="B232" s="7" t="s">
        <v>8476</v>
      </c>
      <c r="C232" s="7">
        <v>62</v>
      </c>
      <c r="D232" s="45"/>
      <c r="E232" s="7">
        <v>113.1</v>
      </c>
      <c r="G232" s="5"/>
      <c r="H232" s="5"/>
      <c r="I232" s="5"/>
      <c r="J232" s="5"/>
      <c r="K232" s="5"/>
    </row>
    <row r="233" spans="1:11" x14ac:dyDescent="0.25">
      <c r="A233" s="6">
        <v>44421</v>
      </c>
      <c r="B233" s="7" t="s">
        <v>8477</v>
      </c>
      <c r="C233" s="7">
        <v>60</v>
      </c>
      <c r="D233" s="7">
        <v>134.32</v>
      </c>
      <c r="E233" s="7"/>
      <c r="H233" s="5"/>
      <c r="I233" s="5"/>
      <c r="J233" s="5"/>
      <c r="K233" s="5"/>
    </row>
    <row r="234" spans="1:11" x14ac:dyDescent="0.25">
      <c r="A234" s="6">
        <v>44421</v>
      </c>
      <c r="B234" s="7" t="s">
        <v>8478</v>
      </c>
      <c r="C234" s="7">
        <v>232</v>
      </c>
      <c r="D234" s="45"/>
      <c r="E234" s="7">
        <v>409.85</v>
      </c>
      <c r="H234" s="5"/>
      <c r="I234" s="5"/>
      <c r="J234" s="5"/>
      <c r="K234" s="5"/>
    </row>
    <row r="235" spans="1:11" x14ac:dyDescent="0.25">
      <c r="A235" s="6">
        <v>44421</v>
      </c>
      <c r="B235" s="7" t="s">
        <v>8479</v>
      </c>
      <c r="C235" s="7">
        <v>35</v>
      </c>
      <c r="D235" s="7"/>
      <c r="E235" s="7">
        <v>61.6</v>
      </c>
      <c r="H235" s="5"/>
      <c r="I235" s="5"/>
      <c r="J235" s="5"/>
      <c r="K235" s="5"/>
    </row>
    <row r="236" spans="1:11" x14ac:dyDescent="0.25">
      <c r="A236" s="6">
        <v>44421</v>
      </c>
      <c r="B236" s="7" t="s">
        <v>8480</v>
      </c>
      <c r="C236" s="7">
        <v>1500</v>
      </c>
      <c r="D236" s="7"/>
      <c r="E236" s="38">
        <v>2144.0300000000002</v>
      </c>
      <c r="H236" s="5"/>
      <c r="I236" s="5"/>
      <c r="J236" s="5"/>
      <c r="K236" s="5"/>
    </row>
    <row r="237" spans="1:11" x14ac:dyDescent="0.25">
      <c r="A237" s="6">
        <v>44421</v>
      </c>
      <c r="B237" s="7" t="s">
        <v>8481</v>
      </c>
      <c r="C237" s="7">
        <v>27</v>
      </c>
      <c r="D237" s="45"/>
      <c r="E237" s="7">
        <v>68</v>
      </c>
      <c r="H237" s="5"/>
      <c r="I237" s="5"/>
      <c r="J237" s="5"/>
      <c r="K237" s="5"/>
    </row>
    <row r="238" spans="1:11" x14ac:dyDescent="0.25">
      <c r="A238" s="6">
        <v>44421</v>
      </c>
      <c r="B238" s="7" t="s">
        <v>8482</v>
      </c>
      <c r="C238" s="7">
        <v>44</v>
      </c>
      <c r="D238" s="45"/>
      <c r="E238" s="7">
        <v>79.2</v>
      </c>
      <c r="H238" s="5"/>
      <c r="I238" s="5"/>
      <c r="J238" s="5"/>
      <c r="K238" s="5"/>
    </row>
    <row r="239" spans="1:11" x14ac:dyDescent="0.25">
      <c r="A239" s="6">
        <v>44421</v>
      </c>
      <c r="B239" s="7" t="s">
        <v>8483</v>
      </c>
      <c r="C239" s="7">
        <v>20</v>
      </c>
      <c r="D239" s="45"/>
      <c r="E239" s="7">
        <v>39</v>
      </c>
      <c r="G239" s="5"/>
      <c r="H239" s="5"/>
      <c r="I239" s="5"/>
      <c r="J239" s="5"/>
      <c r="K239" s="5"/>
    </row>
    <row r="240" spans="1:11" x14ac:dyDescent="0.25">
      <c r="A240" s="6">
        <v>44421</v>
      </c>
      <c r="B240" s="7" t="s">
        <v>8484</v>
      </c>
      <c r="C240" s="7">
        <v>100</v>
      </c>
      <c r="D240" s="45"/>
      <c r="E240" s="7">
        <v>218.4</v>
      </c>
      <c r="G240" s="5"/>
      <c r="H240" s="5"/>
      <c r="I240" s="5"/>
      <c r="J240" s="5"/>
      <c r="K240" s="5"/>
    </row>
    <row r="241" spans="1:11" x14ac:dyDescent="0.25">
      <c r="A241" s="6">
        <v>44421</v>
      </c>
      <c r="B241" s="7" t="s">
        <v>8485</v>
      </c>
      <c r="C241" s="7">
        <v>1700</v>
      </c>
      <c r="D241" s="45"/>
      <c r="E241" s="38">
        <v>3710.8</v>
      </c>
      <c r="G241" s="5"/>
      <c r="H241" s="5"/>
      <c r="I241" s="5"/>
      <c r="J241" s="5"/>
      <c r="K241" s="5"/>
    </row>
    <row r="242" spans="1:11" x14ac:dyDescent="0.25">
      <c r="A242" s="6">
        <v>44421</v>
      </c>
      <c r="B242" s="7" t="s">
        <v>8486</v>
      </c>
      <c r="C242" s="7">
        <v>15</v>
      </c>
      <c r="D242" s="7"/>
      <c r="E242" s="7">
        <v>39</v>
      </c>
      <c r="G242" s="5"/>
      <c r="H242" s="5"/>
      <c r="I242" s="5"/>
      <c r="J242" s="5"/>
      <c r="K242" s="5"/>
    </row>
    <row r="243" spans="1:11" x14ac:dyDescent="0.25">
      <c r="A243" s="6">
        <v>44421</v>
      </c>
      <c r="B243" s="7" t="s">
        <v>8487</v>
      </c>
      <c r="C243" s="7">
        <v>168</v>
      </c>
      <c r="D243" s="45"/>
      <c r="E243" s="7">
        <v>308.10000000000002</v>
      </c>
      <c r="G243" s="5"/>
      <c r="H243" s="5"/>
      <c r="I243" s="5"/>
      <c r="J243" s="5"/>
      <c r="K243" s="5"/>
    </row>
    <row r="244" spans="1:11" x14ac:dyDescent="0.25">
      <c r="A244" s="6">
        <v>44421</v>
      </c>
      <c r="B244" s="7" t="s">
        <v>8488</v>
      </c>
      <c r="C244" s="7">
        <v>34</v>
      </c>
      <c r="D244" s="45"/>
      <c r="E244" s="7">
        <v>70.2</v>
      </c>
      <c r="G244" s="5"/>
      <c r="H244" s="5"/>
      <c r="I244" s="5"/>
      <c r="J244" s="5"/>
      <c r="K244" s="5"/>
    </row>
    <row r="245" spans="1:11" x14ac:dyDescent="0.25">
      <c r="A245" s="6">
        <v>44421</v>
      </c>
      <c r="B245" s="7" t="s">
        <v>8489</v>
      </c>
      <c r="C245" s="7">
        <v>45</v>
      </c>
      <c r="D245" s="45"/>
      <c r="E245" s="7">
        <v>78</v>
      </c>
      <c r="G245" s="5"/>
      <c r="H245" s="5"/>
      <c r="I245" s="5"/>
      <c r="J245" s="5"/>
      <c r="K245" s="5"/>
    </row>
    <row r="246" spans="1:11" x14ac:dyDescent="0.25">
      <c r="A246" s="6">
        <v>44421</v>
      </c>
      <c r="B246" s="7" t="s">
        <v>8490</v>
      </c>
      <c r="C246" s="7">
        <v>28</v>
      </c>
      <c r="D246" s="45"/>
      <c r="E246" s="7">
        <v>78</v>
      </c>
      <c r="G246" s="5"/>
      <c r="H246" s="5"/>
      <c r="I246" s="5"/>
      <c r="J246" s="5"/>
      <c r="K246" s="5"/>
    </row>
    <row r="247" spans="1:11" x14ac:dyDescent="0.25">
      <c r="A247" s="6">
        <v>44421</v>
      </c>
      <c r="B247" s="7" t="s">
        <v>8491</v>
      </c>
      <c r="C247" s="7">
        <v>36</v>
      </c>
      <c r="D247" s="7">
        <v>105.53</v>
      </c>
      <c r="E247" s="7"/>
      <c r="G247" s="5"/>
      <c r="H247" s="5"/>
      <c r="I247" s="5"/>
      <c r="J247" s="5"/>
      <c r="K247" s="5"/>
    </row>
    <row r="248" spans="1:11" x14ac:dyDescent="0.25">
      <c r="A248" s="6">
        <v>44421</v>
      </c>
      <c r="B248" s="7" t="s">
        <v>8492</v>
      </c>
      <c r="C248" s="7">
        <v>295</v>
      </c>
      <c r="D248" s="45"/>
      <c r="E248" s="7">
        <v>457.47</v>
      </c>
      <c r="G248" s="5"/>
      <c r="H248" s="5"/>
      <c r="I248" s="5"/>
      <c r="J248" s="5"/>
      <c r="K248" s="5"/>
    </row>
    <row r="249" spans="1:11" x14ac:dyDescent="0.25">
      <c r="A249" s="6">
        <v>44421</v>
      </c>
      <c r="B249" s="7" t="s">
        <v>8493</v>
      </c>
      <c r="C249" s="7">
        <v>60</v>
      </c>
      <c r="D249" s="7">
        <v>134.32</v>
      </c>
      <c r="E249" s="7"/>
      <c r="G249" s="5"/>
      <c r="H249" s="5"/>
      <c r="I249" s="5"/>
      <c r="J249" s="5"/>
      <c r="K249" s="5"/>
    </row>
    <row r="250" spans="1:11" x14ac:dyDescent="0.25">
      <c r="A250" s="6">
        <v>44421</v>
      </c>
      <c r="B250" s="7" t="s">
        <v>8494</v>
      </c>
      <c r="C250" s="7">
        <v>189</v>
      </c>
      <c r="D250" s="7">
        <v>470.11</v>
      </c>
      <c r="E250" s="7"/>
      <c r="G250" s="5"/>
      <c r="H250" s="5"/>
      <c r="I250" s="5"/>
      <c r="J250" s="5"/>
      <c r="K250" s="5"/>
    </row>
    <row r="251" spans="1:11" x14ac:dyDescent="0.25">
      <c r="A251" s="6">
        <v>44421</v>
      </c>
      <c r="B251" s="7" t="s">
        <v>8495</v>
      </c>
      <c r="C251" s="7">
        <v>297</v>
      </c>
      <c r="D251" s="45"/>
      <c r="E251" s="7">
        <v>551.29999999999995</v>
      </c>
      <c r="G251" s="5"/>
      <c r="H251" s="5"/>
      <c r="I251" s="5"/>
      <c r="J251" s="5"/>
      <c r="K251" s="5"/>
    </row>
    <row r="252" spans="1:11" x14ac:dyDescent="0.25">
      <c r="A252" s="6">
        <v>44421</v>
      </c>
      <c r="B252" s="7" t="s">
        <v>8496</v>
      </c>
      <c r="C252" s="7">
        <v>135</v>
      </c>
      <c r="D252" s="45"/>
      <c r="E252" s="7">
        <v>268.39999999999998</v>
      </c>
      <c r="G252" s="5"/>
      <c r="H252" s="5"/>
      <c r="I252" s="5"/>
      <c r="J252" s="5"/>
      <c r="K252" s="5"/>
    </row>
    <row r="253" spans="1:11" x14ac:dyDescent="0.25">
      <c r="A253" s="6">
        <v>44421</v>
      </c>
      <c r="B253" s="7" t="s">
        <v>8497</v>
      </c>
      <c r="C253" s="7">
        <v>43</v>
      </c>
      <c r="D253" s="7">
        <v>95.94</v>
      </c>
      <c r="E253" s="7"/>
      <c r="G253" s="5"/>
      <c r="H253" s="5"/>
      <c r="I253" s="5"/>
      <c r="J253" s="5"/>
      <c r="K253" s="5"/>
    </row>
    <row r="254" spans="1:11" x14ac:dyDescent="0.25">
      <c r="A254" s="6">
        <v>44422</v>
      </c>
      <c r="B254" s="7" t="s">
        <v>8498</v>
      </c>
      <c r="C254" s="7">
        <v>75</v>
      </c>
      <c r="D254" s="7">
        <v>201.47</v>
      </c>
      <c r="E254" s="7"/>
      <c r="G254" s="5"/>
      <c r="H254" s="5"/>
      <c r="I254" s="5"/>
      <c r="J254" s="5"/>
      <c r="K254" s="5"/>
    </row>
    <row r="255" spans="1:11" x14ac:dyDescent="0.25">
      <c r="A255" s="6">
        <v>44422</v>
      </c>
      <c r="B255" s="7" t="s">
        <v>8499</v>
      </c>
      <c r="C255" s="7">
        <v>180</v>
      </c>
      <c r="D255" s="45"/>
      <c r="E255" s="7">
        <v>374.4</v>
      </c>
      <c r="G255" s="5"/>
      <c r="H255" s="5"/>
      <c r="I255" s="5"/>
      <c r="J255" s="5"/>
      <c r="K255" s="5"/>
    </row>
    <row r="256" spans="1:11" x14ac:dyDescent="0.25">
      <c r="A256" s="6">
        <v>44422</v>
      </c>
      <c r="B256" s="7" t="s">
        <v>8500</v>
      </c>
      <c r="C256" s="7">
        <v>70</v>
      </c>
      <c r="D256" s="45"/>
      <c r="E256" s="7">
        <v>116.2</v>
      </c>
      <c r="G256" s="5"/>
      <c r="H256" s="5"/>
      <c r="I256" s="5"/>
      <c r="J256" s="5"/>
      <c r="K256" s="5"/>
    </row>
    <row r="257" spans="1:11" x14ac:dyDescent="0.25">
      <c r="A257" s="6">
        <v>44424</v>
      </c>
      <c r="B257" s="7" t="s">
        <v>8502</v>
      </c>
      <c r="C257" s="7">
        <v>120</v>
      </c>
      <c r="D257" s="45"/>
      <c r="E257" s="7">
        <v>288.39999999999998</v>
      </c>
      <c r="F257"/>
      <c r="G257" s="5"/>
      <c r="H257" s="5"/>
      <c r="I257" s="5"/>
      <c r="J257" s="5"/>
      <c r="K257" s="5"/>
    </row>
    <row r="258" spans="1:11" x14ac:dyDescent="0.25">
      <c r="A258" s="6">
        <v>44424</v>
      </c>
      <c r="B258" s="7" t="s">
        <v>8503</v>
      </c>
      <c r="C258" s="7">
        <v>113</v>
      </c>
      <c r="D258" s="7"/>
      <c r="E258" s="7">
        <v>217.62</v>
      </c>
      <c r="F258"/>
      <c r="G258" s="5"/>
      <c r="H258" s="5"/>
      <c r="I258" s="5"/>
      <c r="J258" s="5"/>
      <c r="K258" s="5"/>
    </row>
    <row r="259" spans="1:11" x14ac:dyDescent="0.25">
      <c r="A259" s="6">
        <v>44424</v>
      </c>
      <c r="B259" s="7" t="s">
        <v>8504</v>
      </c>
      <c r="C259" s="7">
        <v>68</v>
      </c>
      <c r="D259" s="7">
        <v>167.9</v>
      </c>
      <c r="E259" s="7"/>
      <c r="F259"/>
      <c r="G259" s="5"/>
      <c r="H259" s="5"/>
      <c r="I259" s="5"/>
      <c r="J259" s="5"/>
      <c r="K259" s="5"/>
    </row>
    <row r="260" spans="1:11" x14ac:dyDescent="0.25">
      <c r="A260" s="6">
        <v>44424</v>
      </c>
      <c r="B260" s="7" t="s">
        <v>8505</v>
      </c>
      <c r="C260" s="7">
        <v>23</v>
      </c>
      <c r="D260" s="7"/>
      <c r="E260" s="7">
        <v>72.540000000000006</v>
      </c>
      <c r="F260"/>
      <c r="G260" s="5"/>
      <c r="H260" s="5"/>
      <c r="I260" s="5"/>
      <c r="J260" s="5"/>
      <c r="K260" s="5"/>
    </row>
    <row r="261" spans="1:11" x14ac:dyDescent="0.25">
      <c r="A261" s="6">
        <v>44424</v>
      </c>
      <c r="B261" s="7" t="s">
        <v>8506</v>
      </c>
      <c r="C261" s="7">
        <v>50</v>
      </c>
      <c r="D261" s="7">
        <v>124.48</v>
      </c>
      <c r="E261" s="7"/>
      <c r="F261"/>
      <c r="G261" s="5"/>
      <c r="H261" s="5"/>
      <c r="I261" s="5"/>
      <c r="J261" s="5"/>
      <c r="K261" s="5"/>
    </row>
    <row r="262" spans="1:11" ht="15.75" thickBot="1" x14ac:dyDescent="0.3">
      <c r="A262" s="6">
        <v>44424</v>
      </c>
      <c r="B262" s="7" t="s">
        <v>8507</v>
      </c>
      <c r="C262" s="7">
        <v>170</v>
      </c>
      <c r="D262" s="7"/>
      <c r="E262" s="7">
        <v>307.5</v>
      </c>
      <c r="F262"/>
      <c r="G262" s="5"/>
      <c r="H262" s="5"/>
      <c r="I262" s="5"/>
      <c r="J262" s="5"/>
      <c r="K262" s="5"/>
    </row>
    <row r="263" spans="1:11" ht="26.25" thickBot="1" x14ac:dyDescent="0.3">
      <c r="A263" s="6">
        <v>44424</v>
      </c>
      <c r="B263" s="7" t="s">
        <v>8508</v>
      </c>
      <c r="C263" s="7">
        <v>2666</v>
      </c>
      <c r="D263" s="7"/>
      <c r="E263" s="38">
        <v>5718.38</v>
      </c>
      <c r="F263" s="147" t="s">
        <v>8509</v>
      </c>
      <c r="G263" s="5"/>
      <c r="H263" s="5"/>
      <c r="I263" s="5"/>
      <c r="J263" s="5"/>
      <c r="K263" s="5"/>
    </row>
    <row r="264" spans="1:11" x14ac:dyDescent="0.25">
      <c r="A264" s="6">
        <v>44424</v>
      </c>
      <c r="B264" s="7" t="s">
        <v>8510</v>
      </c>
      <c r="C264" s="7">
        <v>54</v>
      </c>
      <c r="D264" s="7">
        <v>109.96</v>
      </c>
      <c r="E264" s="7"/>
      <c r="F264"/>
      <c r="G264" s="5"/>
      <c r="H264" s="5"/>
      <c r="I264" s="5"/>
      <c r="J264" s="5"/>
      <c r="K264" s="5"/>
    </row>
    <row r="265" spans="1:11" x14ac:dyDescent="0.25">
      <c r="A265" s="6">
        <v>44424</v>
      </c>
      <c r="B265" s="7" t="s">
        <v>8511</v>
      </c>
      <c r="C265" s="7">
        <v>60</v>
      </c>
      <c r="D265" s="45"/>
      <c r="E265" s="7">
        <v>128.69999999999999</v>
      </c>
      <c r="F265"/>
      <c r="G265" s="5"/>
      <c r="H265" s="5"/>
      <c r="I265" s="5"/>
      <c r="J265" s="5"/>
      <c r="K265" s="5"/>
    </row>
    <row r="266" spans="1:11" x14ac:dyDescent="0.25">
      <c r="A266" s="6">
        <v>44424</v>
      </c>
      <c r="B266" s="7" t="s">
        <v>8512</v>
      </c>
      <c r="C266" s="7">
        <v>106</v>
      </c>
      <c r="D266" s="45"/>
      <c r="E266" s="7">
        <v>210</v>
      </c>
      <c r="F266"/>
      <c r="G266" s="5"/>
      <c r="H266" s="5"/>
      <c r="I266" s="5"/>
      <c r="J266" s="5"/>
      <c r="K266" s="5"/>
    </row>
    <row r="267" spans="1:11" x14ac:dyDescent="0.25">
      <c r="A267" s="6">
        <v>44424</v>
      </c>
      <c r="B267" s="7" t="s">
        <v>8513</v>
      </c>
      <c r="C267" s="7">
        <v>123</v>
      </c>
      <c r="D267" s="7">
        <v>375.4</v>
      </c>
      <c r="E267" s="7"/>
      <c r="F267"/>
      <c r="G267" s="5"/>
      <c r="H267" s="5"/>
      <c r="I267" s="5"/>
      <c r="J267" s="5"/>
      <c r="K267" s="5"/>
    </row>
    <row r="268" spans="1:11" x14ac:dyDescent="0.25">
      <c r="A268" s="6">
        <v>44424</v>
      </c>
      <c r="B268" s="7" t="s">
        <v>8514</v>
      </c>
      <c r="C268" s="7">
        <v>320</v>
      </c>
      <c r="D268" s="112"/>
      <c r="E268" s="7">
        <v>605.9</v>
      </c>
      <c r="F268"/>
      <c r="G268" s="5"/>
      <c r="H268" s="5"/>
      <c r="I268" s="5"/>
      <c r="J268" s="5"/>
      <c r="K268" s="5"/>
    </row>
    <row r="269" spans="1:11" x14ac:dyDescent="0.25">
      <c r="A269" s="6">
        <v>44424</v>
      </c>
      <c r="B269" s="7" t="s">
        <v>8515</v>
      </c>
      <c r="C269" s="7">
        <v>50</v>
      </c>
      <c r="D269" s="45"/>
      <c r="E269" s="7">
        <v>109.2</v>
      </c>
      <c r="F269"/>
      <c r="G269" s="5"/>
      <c r="H269" s="5"/>
      <c r="I269" s="5"/>
      <c r="J269" s="5"/>
      <c r="K269" s="5"/>
    </row>
    <row r="270" spans="1:11" x14ac:dyDescent="0.25">
      <c r="A270" s="6">
        <v>44424</v>
      </c>
      <c r="B270" s="7" t="s">
        <v>8516</v>
      </c>
      <c r="C270" s="7">
        <v>40</v>
      </c>
      <c r="D270" s="45"/>
      <c r="E270" s="7">
        <v>74.099999999999994</v>
      </c>
      <c r="F270"/>
      <c r="G270" s="5"/>
      <c r="H270" s="5"/>
      <c r="I270" s="5"/>
      <c r="J270" s="5"/>
      <c r="K270" s="5"/>
    </row>
    <row r="271" spans="1:11" x14ac:dyDescent="0.25">
      <c r="A271" s="6">
        <v>44424</v>
      </c>
      <c r="B271" s="7" t="s">
        <v>8517</v>
      </c>
      <c r="C271" s="7">
        <v>277</v>
      </c>
      <c r="D271" s="45"/>
      <c r="E271" s="7">
        <v>470.74</v>
      </c>
      <c r="F271"/>
      <c r="G271" s="5"/>
      <c r="H271" s="5"/>
      <c r="I271" s="5"/>
      <c r="J271" s="5"/>
      <c r="K271" s="5"/>
    </row>
    <row r="272" spans="1:11" x14ac:dyDescent="0.25">
      <c r="A272" s="6">
        <v>44424</v>
      </c>
      <c r="B272" s="7" t="s">
        <v>8518</v>
      </c>
      <c r="C272" s="7">
        <v>140</v>
      </c>
      <c r="D272" s="45"/>
      <c r="E272" s="7">
        <v>246.64</v>
      </c>
      <c r="F272"/>
      <c r="G272" s="5"/>
      <c r="H272" s="5"/>
      <c r="I272" s="5"/>
      <c r="J272" s="5"/>
      <c r="K272" s="5"/>
    </row>
    <row r="273" spans="1:11" x14ac:dyDescent="0.25">
      <c r="A273" s="6">
        <v>44424</v>
      </c>
      <c r="B273" s="7" t="s">
        <v>8519</v>
      </c>
      <c r="C273" s="7">
        <v>50</v>
      </c>
      <c r="D273" s="45"/>
      <c r="E273" s="7">
        <v>109.2</v>
      </c>
      <c r="F273"/>
      <c r="G273" s="5"/>
      <c r="H273" s="5"/>
      <c r="I273" s="5"/>
      <c r="J273" s="5"/>
      <c r="K273" s="5"/>
    </row>
    <row r="274" spans="1:11" x14ac:dyDescent="0.25">
      <c r="A274" s="6">
        <v>44424</v>
      </c>
      <c r="B274" s="7" t="s">
        <v>8520</v>
      </c>
      <c r="C274" s="7">
        <v>77</v>
      </c>
      <c r="D274" s="7"/>
      <c r="E274" s="7">
        <v>144.30000000000001</v>
      </c>
      <c r="F274"/>
      <c r="G274" s="5"/>
      <c r="H274" s="5"/>
      <c r="I274" s="5"/>
      <c r="J274" s="5"/>
      <c r="K274" s="5"/>
    </row>
    <row r="275" spans="1:11" x14ac:dyDescent="0.25">
      <c r="A275" s="6">
        <v>44424</v>
      </c>
      <c r="B275" s="7" t="s">
        <v>8521</v>
      </c>
      <c r="C275" s="7">
        <v>11</v>
      </c>
      <c r="D275" s="45"/>
      <c r="E275" s="7">
        <v>39</v>
      </c>
      <c r="F275"/>
      <c r="G275" s="5"/>
      <c r="H275" s="5"/>
      <c r="I275" s="5"/>
      <c r="J275" s="5"/>
      <c r="K275" s="5"/>
    </row>
    <row r="276" spans="1:11" x14ac:dyDescent="0.25">
      <c r="A276" s="6">
        <v>44424</v>
      </c>
      <c r="B276" s="7" t="s">
        <v>8522</v>
      </c>
      <c r="C276" s="7">
        <v>67</v>
      </c>
      <c r="D276" s="45"/>
      <c r="E276" s="7">
        <v>340.76</v>
      </c>
      <c r="F276"/>
      <c r="G276" s="5"/>
      <c r="H276" s="5"/>
      <c r="I276" s="5"/>
      <c r="J276" s="5"/>
      <c r="K276" s="5"/>
    </row>
    <row r="277" spans="1:11" x14ac:dyDescent="0.25">
      <c r="A277" s="6">
        <v>44424</v>
      </c>
      <c r="B277" s="7" t="s">
        <v>8523</v>
      </c>
      <c r="C277" s="7">
        <v>15</v>
      </c>
      <c r="D277" s="45"/>
      <c r="E277" s="7">
        <v>39</v>
      </c>
      <c r="F277"/>
      <c r="G277" s="5"/>
      <c r="H277" s="5"/>
      <c r="I277" s="5"/>
      <c r="J277" s="5"/>
      <c r="K277" s="5"/>
    </row>
    <row r="278" spans="1:11" x14ac:dyDescent="0.25">
      <c r="A278" s="6">
        <v>44424</v>
      </c>
      <c r="B278" s="7" t="s">
        <v>8524</v>
      </c>
      <c r="C278" s="7">
        <v>67</v>
      </c>
      <c r="D278" s="7"/>
      <c r="E278" s="7">
        <v>124.8</v>
      </c>
      <c r="F278"/>
      <c r="G278" s="5"/>
      <c r="H278" s="5"/>
      <c r="I278" s="5"/>
      <c r="J278" s="5"/>
      <c r="K278" s="5"/>
    </row>
    <row r="279" spans="1:11" x14ac:dyDescent="0.25">
      <c r="A279" s="6">
        <v>44424</v>
      </c>
      <c r="B279" s="7" t="s">
        <v>8525</v>
      </c>
      <c r="C279" s="7">
        <v>230</v>
      </c>
      <c r="D279" s="45"/>
      <c r="E279" s="7">
        <v>466.68</v>
      </c>
      <c r="F279"/>
      <c r="G279" s="5"/>
      <c r="H279" s="5"/>
      <c r="I279" s="5"/>
      <c r="J279" s="5"/>
      <c r="K279" s="5"/>
    </row>
    <row r="280" spans="1:11" x14ac:dyDescent="0.25">
      <c r="A280" s="6">
        <v>44424</v>
      </c>
      <c r="B280" s="7" t="s">
        <v>8526</v>
      </c>
      <c r="C280" s="7">
        <v>195</v>
      </c>
      <c r="D280" s="45"/>
      <c r="E280" s="7">
        <v>373.1</v>
      </c>
      <c r="F280"/>
      <c r="G280" s="5"/>
      <c r="H280" s="5"/>
      <c r="I280" s="5"/>
      <c r="J280" s="5"/>
      <c r="K280" s="5"/>
    </row>
    <row r="281" spans="1:11" x14ac:dyDescent="0.25">
      <c r="A281" s="6">
        <v>44424</v>
      </c>
      <c r="B281" s="7" t="s">
        <v>8527</v>
      </c>
      <c r="C281" s="39">
        <v>68</v>
      </c>
      <c r="D281" s="45"/>
      <c r="E281" s="7">
        <v>131.1</v>
      </c>
      <c r="F281"/>
      <c r="G281" s="5"/>
      <c r="H281" s="5"/>
      <c r="I281" s="5"/>
      <c r="J281" s="5"/>
      <c r="K281" s="5"/>
    </row>
    <row r="282" spans="1:11" x14ac:dyDescent="0.25">
      <c r="A282" s="6">
        <v>44424</v>
      </c>
      <c r="B282" s="7" t="s">
        <v>8528</v>
      </c>
      <c r="C282" s="7">
        <v>87</v>
      </c>
      <c r="D282" s="7">
        <v>201.47</v>
      </c>
      <c r="E282" s="7"/>
      <c r="F282"/>
      <c r="G282" s="5"/>
      <c r="H282" s="5"/>
      <c r="I282" s="5"/>
      <c r="J282" s="5"/>
      <c r="K282" s="5"/>
    </row>
    <row r="283" spans="1:11" x14ac:dyDescent="0.25">
      <c r="A283" s="6">
        <v>44424</v>
      </c>
      <c r="B283" s="7" t="s">
        <v>8529</v>
      </c>
      <c r="C283" s="7">
        <v>57</v>
      </c>
      <c r="D283" s="45"/>
      <c r="E283" s="7">
        <v>117</v>
      </c>
      <c r="F283"/>
      <c r="G283" s="5"/>
      <c r="H283" s="5"/>
      <c r="I283" s="5"/>
      <c r="J283" s="5"/>
      <c r="K283" s="5"/>
    </row>
    <row r="284" spans="1:11" x14ac:dyDescent="0.25">
      <c r="A284" s="6">
        <v>44424</v>
      </c>
      <c r="B284" s="7" t="s">
        <v>8530</v>
      </c>
      <c r="C284" s="7">
        <v>95</v>
      </c>
      <c r="D284" s="7">
        <v>142.93</v>
      </c>
      <c r="E284" s="7"/>
      <c r="F284"/>
      <c r="G284" s="5"/>
      <c r="H284" s="5"/>
      <c r="I284" s="5"/>
      <c r="J284" s="5"/>
      <c r="K284" s="5"/>
    </row>
    <row r="285" spans="1:11" x14ac:dyDescent="0.25">
      <c r="A285" s="6">
        <v>44424</v>
      </c>
      <c r="B285" s="7" t="s">
        <v>8531</v>
      </c>
      <c r="C285" s="7">
        <v>337</v>
      </c>
      <c r="D285" s="45"/>
      <c r="E285" s="7">
        <v>518.76</v>
      </c>
      <c r="F285"/>
      <c r="G285" s="5"/>
      <c r="H285" s="5"/>
      <c r="I285" s="5"/>
      <c r="J285" s="5"/>
      <c r="K285" s="5"/>
    </row>
    <row r="286" spans="1:11" x14ac:dyDescent="0.25">
      <c r="A286" s="6">
        <v>44424</v>
      </c>
      <c r="B286" s="7" t="s">
        <v>8532</v>
      </c>
      <c r="C286" s="7">
        <v>33</v>
      </c>
      <c r="D286" s="7">
        <v>81.55</v>
      </c>
      <c r="E286" s="7"/>
      <c r="F286"/>
      <c r="G286" s="5"/>
      <c r="H286" s="5"/>
      <c r="I286" s="5"/>
      <c r="J286" s="5"/>
      <c r="K286" s="5"/>
    </row>
    <row r="287" spans="1:11" x14ac:dyDescent="0.25">
      <c r="A287" s="6">
        <v>44425</v>
      </c>
      <c r="B287" s="7" t="s">
        <v>8533</v>
      </c>
      <c r="C287" s="7">
        <v>50</v>
      </c>
      <c r="D287" s="7">
        <v>201.47</v>
      </c>
      <c r="E287" s="7"/>
      <c r="F287"/>
      <c r="G287" s="5"/>
      <c r="H287" s="5"/>
      <c r="I287" s="5"/>
      <c r="J287" s="5"/>
      <c r="K287" s="5"/>
    </row>
    <row r="288" spans="1:11" x14ac:dyDescent="0.25">
      <c r="A288" s="6">
        <v>44425</v>
      </c>
      <c r="B288" s="7" t="s">
        <v>8534</v>
      </c>
      <c r="C288" s="7">
        <v>67</v>
      </c>
      <c r="D288" s="7">
        <v>153.5</v>
      </c>
      <c r="E288" s="7"/>
      <c r="F288"/>
      <c r="G288" s="5"/>
      <c r="H288" s="5"/>
      <c r="I288" s="5"/>
      <c r="J288" s="5"/>
      <c r="K288" s="5"/>
    </row>
    <row r="289" spans="1:11" x14ac:dyDescent="0.25">
      <c r="A289" s="6">
        <v>44425</v>
      </c>
      <c r="B289" s="7" t="s">
        <v>8535</v>
      </c>
      <c r="C289" s="7">
        <v>180</v>
      </c>
      <c r="D289" s="45"/>
      <c r="E289" s="7">
        <v>512.55999999999995</v>
      </c>
      <c r="F289"/>
      <c r="G289" s="5"/>
      <c r="H289" s="5"/>
      <c r="I289" s="5"/>
      <c r="J289" s="5"/>
      <c r="K289" s="5"/>
    </row>
    <row r="290" spans="1:11" x14ac:dyDescent="0.25">
      <c r="A290" s="6">
        <v>44425</v>
      </c>
      <c r="B290" s="7" t="s">
        <v>8536</v>
      </c>
      <c r="C290" s="7">
        <v>50</v>
      </c>
      <c r="D290" s="45"/>
      <c r="E290" s="7">
        <v>109.2</v>
      </c>
      <c r="F290"/>
      <c r="G290" s="5"/>
      <c r="H290" s="5"/>
      <c r="I290" s="5"/>
      <c r="J290" s="5"/>
      <c r="K290" s="5"/>
    </row>
    <row r="291" spans="1:11" x14ac:dyDescent="0.25">
      <c r="A291" s="6">
        <v>44425</v>
      </c>
      <c r="B291" s="7" t="s">
        <v>8537</v>
      </c>
      <c r="C291" s="7">
        <v>60</v>
      </c>
      <c r="D291" s="7"/>
      <c r="E291" s="7">
        <v>109.2</v>
      </c>
      <c r="F291"/>
      <c r="G291" s="5"/>
      <c r="H291" s="5"/>
      <c r="I291" s="5"/>
      <c r="J291" s="5"/>
      <c r="K291" s="5"/>
    </row>
    <row r="292" spans="1:11" x14ac:dyDescent="0.25">
      <c r="A292" s="6">
        <v>44425</v>
      </c>
      <c r="B292" s="7" t="s">
        <v>8538</v>
      </c>
      <c r="C292" s="7">
        <v>33</v>
      </c>
      <c r="D292" s="45"/>
      <c r="E292" s="7">
        <v>59</v>
      </c>
      <c r="F292"/>
      <c r="G292" s="5"/>
      <c r="H292" s="5"/>
      <c r="I292" s="5"/>
      <c r="J292" s="5"/>
      <c r="K292" s="5"/>
    </row>
    <row r="293" spans="1:11" x14ac:dyDescent="0.25">
      <c r="A293" s="6">
        <v>44425</v>
      </c>
      <c r="B293" s="7" t="s">
        <v>8539</v>
      </c>
      <c r="C293" s="7">
        <v>50</v>
      </c>
      <c r="D293" s="7">
        <v>187.7</v>
      </c>
      <c r="E293" s="7"/>
      <c r="F293"/>
      <c r="G293" s="5"/>
      <c r="H293" s="5"/>
      <c r="I293" s="5"/>
      <c r="J293" s="5"/>
      <c r="K293" s="5"/>
    </row>
    <row r="294" spans="1:11" x14ac:dyDescent="0.25">
      <c r="A294" s="6">
        <v>44425</v>
      </c>
      <c r="B294" s="7" t="s">
        <v>8540</v>
      </c>
      <c r="C294" s="7">
        <v>29</v>
      </c>
      <c r="D294" s="7">
        <v>62.36</v>
      </c>
      <c r="E294" s="7"/>
      <c r="F294"/>
      <c r="G294" s="5"/>
      <c r="H294" s="5"/>
      <c r="I294" s="5"/>
      <c r="J294" s="5"/>
      <c r="K294" s="5"/>
    </row>
    <row r="295" spans="1:11" x14ac:dyDescent="0.25">
      <c r="A295" s="6">
        <v>44425</v>
      </c>
      <c r="B295" s="7" t="s">
        <v>8541</v>
      </c>
      <c r="C295" s="7">
        <v>4746</v>
      </c>
      <c r="D295" s="7"/>
      <c r="E295" s="38">
        <v>15203.6</v>
      </c>
      <c r="F295"/>
      <c r="G295" s="5"/>
      <c r="H295" s="5"/>
      <c r="I295" s="5"/>
      <c r="J295" s="5"/>
      <c r="K295" s="5"/>
    </row>
    <row r="296" spans="1:11" x14ac:dyDescent="0.25">
      <c r="A296" s="6">
        <v>44425</v>
      </c>
      <c r="B296" s="7" t="s">
        <v>8542</v>
      </c>
      <c r="C296" s="7">
        <v>153</v>
      </c>
      <c r="D296" s="7"/>
      <c r="E296" s="7">
        <v>268.39999999999998</v>
      </c>
      <c r="F296"/>
      <c r="G296" s="5"/>
      <c r="H296" s="5"/>
      <c r="I296" s="5"/>
      <c r="J296" s="5"/>
      <c r="K296" s="5"/>
    </row>
    <row r="297" spans="1:11" x14ac:dyDescent="0.25">
      <c r="A297" s="6">
        <v>44425</v>
      </c>
      <c r="B297" s="7" t="s">
        <v>8543</v>
      </c>
      <c r="C297" s="7">
        <v>135</v>
      </c>
      <c r="D297" s="45"/>
      <c r="E297" s="7">
        <v>275.64999999999998</v>
      </c>
      <c r="F297"/>
      <c r="G297" s="5"/>
      <c r="H297" s="5"/>
      <c r="I297" s="5"/>
      <c r="J297" s="5"/>
      <c r="K297" s="5"/>
    </row>
    <row r="298" spans="1:11" x14ac:dyDescent="0.25">
      <c r="A298" s="6">
        <v>44425</v>
      </c>
      <c r="B298" s="7" t="s">
        <v>8544</v>
      </c>
      <c r="C298" s="7">
        <v>98</v>
      </c>
      <c r="D298" s="45"/>
      <c r="E298" s="7">
        <v>174.96</v>
      </c>
      <c r="F298"/>
      <c r="G298" s="5"/>
      <c r="H298" s="5"/>
      <c r="I298" s="5"/>
      <c r="J298" s="5"/>
      <c r="K298" s="5"/>
    </row>
    <row r="299" spans="1:11" x14ac:dyDescent="0.25">
      <c r="A299" s="6">
        <v>44425</v>
      </c>
      <c r="B299" s="7" t="s">
        <v>8545</v>
      </c>
      <c r="C299" s="7">
        <v>40</v>
      </c>
      <c r="D299" s="45"/>
      <c r="E299" s="7">
        <v>81.12</v>
      </c>
      <c r="F299"/>
      <c r="G299" s="5"/>
      <c r="H299" s="5"/>
      <c r="I299" s="5"/>
      <c r="J299" s="5"/>
      <c r="K299" s="5"/>
    </row>
    <row r="300" spans="1:11" x14ac:dyDescent="0.25">
      <c r="A300" s="6">
        <v>44425</v>
      </c>
      <c r="B300" s="7" t="s">
        <v>8546</v>
      </c>
      <c r="C300" s="7">
        <v>252</v>
      </c>
      <c r="D300" s="7">
        <v>607.25</v>
      </c>
      <c r="E300" s="7"/>
      <c r="F300"/>
      <c r="G300" s="5"/>
      <c r="H300" s="5"/>
      <c r="I300" s="5"/>
      <c r="J300" s="5"/>
      <c r="K300" s="5"/>
    </row>
    <row r="301" spans="1:11" x14ac:dyDescent="0.25">
      <c r="A301" s="6">
        <v>44425</v>
      </c>
      <c r="B301" s="7" t="s">
        <v>8547</v>
      </c>
      <c r="C301" s="7">
        <v>27</v>
      </c>
      <c r="D301" s="7">
        <v>67.16</v>
      </c>
      <c r="E301" s="7"/>
      <c r="F301"/>
      <c r="G301" s="5"/>
      <c r="H301" s="5"/>
      <c r="I301" s="5"/>
      <c r="J301" s="5"/>
      <c r="K301" s="5"/>
    </row>
    <row r="302" spans="1:11" x14ac:dyDescent="0.25">
      <c r="A302" s="6">
        <v>44425</v>
      </c>
      <c r="B302" s="7" t="s">
        <v>8548</v>
      </c>
      <c r="C302" s="7">
        <v>85</v>
      </c>
      <c r="D302" s="7">
        <v>217.83</v>
      </c>
      <c r="E302" s="7"/>
      <c r="F302"/>
      <c r="G302" s="5"/>
      <c r="H302" s="5"/>
      <c r="I302" s="5"/>
      <c r="J302" s="5"/>
      <c r="K302" s="5"/>
    </row>
    <row r="303" spans="1:11" x14ac:dyDescent="0.25">
      <c r="A303" s="6">
        <v>44425</v>
      </c>
      <c r="B303" s="7" t="s">
        <v>8549</v>
      </c>
      <c r="C303" s="7">
        <v>712</v>
      </c>
      <c r="D303" s="45"/>
      <c r="E303" s="38">
        <v>1060.8</v>
      </c>
      <c r="F303"/>
      <c r="G303" s="5"/>
      <c r="H303" s="5"/>
      <c r="I303" s="5"/>
      <c r="J303" s="5"/>
      <c r="K303" s="5"/>
    </row>
    <row r="304" spans="1:11" x14ac:dyDescent="0.25">
      <c r="A304" s="6">
        <v>44425</v>
      </c>
      <c r="B304" s="7" t="s">
        <v>8550</v>
      </c>
      <c r="C304" s="7">
        <v>97</v>
      </c>
      <c r="D304" s="45"/>
      <c r="E304" s="7">
        <v>187.2</v>
      </c>
      <c r="F304"/>
      <c r="G304" s="5"/>
      <c r="H304" s="5"/>
      <c r="I304" s="5"/>
      <c r="J304" s="5"/>
      <c r="K304" s="5"/>
    </row>
    <row r="305" spans="1:11" x14ac:dyDescent="0.25">
      <c r="A305" s="6">
        <v>44425</v>
      </c>
      <c r="B305" s="7" t="s">
        <v>8551</v>
      </c>
      <c r="C305" s="7">
        <v>25</v>
      </c>
      <c r="D305" s="7">
        <v>67.06</v>
      </c>
      <c r="E305" s="7"/>
      <c r="F305"/>
      <c r="G305" s="5"/>
      <c r="H305" s="5"/>
      <c r="I305" s="5"/>
      <c r="J305" s="5"/>
      <c r="K305" s="5"/>
    </row>
    <row r="306" spans="1:11" x14ac:dyDescent="0.25">
      <c r="A306" s="6">
        <v>44425</v>
      </c>
      <c r="B306" s="7" t="s">
        <v>8552</v>
      </c>
      <c r="C306" s="7">
        <v>73</v>
      </c>
      <c r="D306" s="7">
        <v>296.68</v>
      </c>
      <c r="E306" s="7"/>
      <c r="F306"/>
      <c r="G306" s="5"/>
      <c r="H306" s="5"/>
      <c r="I306" s="5"/>
      <c r="J306" s="5"/>
      <c r="K306" s="5"/>
    </row>
    <row r="307" spans="1:11" x14ac:dyDescent="0.25">
      <c r="A307" s="6">
        <v>44425</v>
      </c>
      <c r="B307" s="7" t="s">
        <v>8553</v>
      </c>
      <c r="C307" s="7">
        <v>60</v>
      </c>
      <c r="D307" s="7">
        <v>201.47</v>
      </c>
      <c r="E307" s="7"/>
      <c r="F307"/>
      <c r="G307" s="5"/>
      <c r="H307" s="5"/>
      <c r="I307" s="5"/>
      <c r="J307" s="5"/>
      <c r="K307" s="5"/>
    </row>
    <row r="308" spans="1:11" x14ac:dyDescent="0.25">
      <c r="A308" s="6">
        <v>44425</v>
      </c>
      <c r="B308" s="7" t="s">
        <v>8554</v>
      </c>
      <c r="C308" s="7">
        <v>13</v>
      </c>
      <c r="D308" s="7"/>
      <c r="E308" s="7">
        <v>39</v>
      </c>
      <c r="F308"/>
      <c r="G308" s="5"/>
      <c r="H308" s="5"/>
      <c r="I308" s="5"/>
      <c r="J308" s="5"/>
      <c r="K308" s="5"/>
    </row>
    <row r="309" spans="1:11" x14ac:dyDescent="0.25">
      <c r="A309" s="6">
        <v>44425</v>
      </c>
      <c r="B309" s="7" t="s">
        <v>8555</v>
      </c>
      <c r="C309" s="7">
        <v>70</v>
      </c>
      <c r="D309" s="7"/>
      <c r="E309" s="7">
        <v>117.6</v>
      </c>
      <c r="F309"/>
      <c r="G309" s="5"/>
      <c r="H309" s="5"/>
      <c r="I309" s="5"/>
      <c r="J309" s="5"/>
      <c r="K309" s="5"/>
    </row>
    <row r="310" spans="1:11" x14ac:dyDescent="0.25">
      <c r="A310" s="6">
        <v>44425</v>
      </c>
      <c r="B310" s="7" t="s">
        <v>8556</v>
      </c>
      <c r="C310" s="7">
        <v>96</v>
      </c>
      <c r="D310" s="7">
        <v>239.85</v>
      </c>
      <c r="E310" s="7"/>
      <c r="F310"/>
      <c r="G310" s="5"/>
      <c r="H310" s="5"/>
      <c r="I310" s="5"/>
      <c r="J310" s="5"/>
      <c r="K310" s="5"/>
    </row>
    <row r="311" spans="1:11" x14ac:dyDescent="0.25">
      <c r="A311" s="6">
        <v>44425</v>
      </c>
      <c r="B311" s="7" t="s">
        <v>8557</v>
      </c>
      <c r="C311" s="7">
        <v>275</v>
      </c>
      <c r="D311" s="45"/>
      <c r="E311" s="7">
        <v>639.79999999999995</v>
      </c>
      <c r="F311"/>
    </row>
    <row r="312" spans="1:11" x14ac:dyDescent="0.25">
      <c r="A312" s="6">
        <v>44425</v>
      </c>
      <c r="B312" s="7" t="s">
        <v>8558</v>
      </c>
      <c r="C312" s="7">
        <v>46</v>
      </c>
      <c r="D312" s="7"/>
      <c r="E312" s="7">
        <v>93.6</v>
      </c>
      <c r="F312"/>
    </row>
    <row r="313" spans="1:11" x14ac:dyDescent="0.25">
      <c r="A313" s="6">
        <v>44425</v>
      </c>
      <c r="B313" s="7" t="s">
        <v>8559</v>
      </c>
      <c r="C313" s="7">
        <v>156</v>
      </c>
      <c r="D313" s="45"/>
      <c r="E313" s="7">
        <v>264.77</v>
      </c>
      <c r="F313"/>
    </row>
    <row r="314" spans="1:11" x14ac:dyDescent="0.25">
      <c r="A314" s="6">
        <v>44425</v>
      </c>
      <c r="B314" s="7" t="s">
        <v>8560</v>
      </c>
      <c r="C314" s="7">
        <v>10</v>
      </c>
      <c r="D314" s="7">
        <v>47.97</v>
      </c>
      <c r="E314" s="7"/>
      <c r="F314"/>
    </row>
    <row r="315" spans="1:11" x14ac:dyDescent="0.25">
      <c r="A315" s="6">
        <v>44426</v>
      </c>
      <c r="B315" s="7" t="s">
        <v>8561</v>
      </c>
      <c r="C315" s="7">
        <v>23</v>
      </c>
      <c r="D315" s="7">
        <v>54.12</v>
      </c>
      <c r="E315" s="7"/>
      <c r="F315"/>
      <c r="G315" s="5"/>
      <c r="H315" s="5"/>
      <c r="I315" s="5"/>
      <c r="J315" s="5"/>
      <c r="K315" s="5"/>
    </row>
    <row r="316" spans="1:11" x14ac:dyDescent="0.25">
      <c r="A316" s="6">
        <v>44426</v>
      </c>
      <c r="B316" s="7" t="s">
        <v>8562</v>
      </c>
      <c r="C316" s="7">
        <v>67</v>
      </c>
      <c r="D316" s="7">
        <v>153.5</v>
      </c>
      <c r="E316" s="7"/>
      <c r="F316"/>
      <c r="G316" s="5"/>
      <c r="H316" s="5"/>
      <c r="I316" s="5"/>
      <c r="J316" s="5"/>
      <c r="K316" s="5"/>
    </row>
    <row r="317" spans="1:11" x14ac:dyDescent="0.25">
      <c r="A317" s="6">
        <v>44426</v>
      </c>
      <c r="B317" s="7" t="s">
        <v>8563</v>
      </c>
      <c r="C317" s="7">
        <v>350</v>
      </c>
      <c r="D317" s="45"/>
      <c r="E317" s="38">
        <v>1072.8900000000001</v>
      </c>
      <c r="F317"/>
      <c r="G317" s="5"/>
      <c r="H317" s="5"/>
      <c r="I317" s="5"/>
      <c r="J317" s="5"/>
      <c r="K317" s="5"/>
    </row>
    <row r="318" spans="1:11" x14ac:dyDescent="0.25">
      <c r="A318" s="6">
        <v>44426</v>
      </c>
      <c r="B318" s="7" t="s">
        <v>8564</v>
      </c>
      <c r="C318" s="7">
        <v>40</v>
      </c>
      <c r="D318" s="7">
        <v>75.77</v>
      </c>
      <c r="E318" s="7"/>
      <c r="F318"/>
      <c r="G318" s="5"/>
      <c r="H318" s="5"/>
      <c r="I318" s="5"/>
      <c r="J318" s="5"/>
      <c r="K318" s="5"/>
    </row>
    <row r="319" spans="1:11" x14ac:dyDescent="0.25">
      <c r="A319" s="6">
        <v>44426</v>
      </c>
      <c r="B319" s="7" t="s">
        <v>8565</v>
      </c>
      <c r="C319" s="7">
        <v>60</v>
      </c>
      <c r="D319" s="7">
        <v>75.77</v>
      </c>
      <c r="E319" s="7"/>
      <c r="F319"/>
      <c r="G319" s="5"/>
      <c r="H319" s="5"/>
      <c r="I319" s="5"/>
      <c r="J319" s="5"/>
      <c r="K319" s="5"/>
    </row>
    <row r="320" spans="1:11" x14ac:dyDescent="0.25">
      <c r="A320" s="6">
        <v>44426</v>
      </c>
      <c r="B320" s="7" t="s">
        <v>8566</v>
      </c>
      <c r="C320" s="7">
        <v>80</v>
      </c>
      <c r="D320" s="7">
        <v>151.54</v>
      </c>
      <c r="E320" s="7"/>
      <c r="F320"/>
      <c r="G320" s="5"/>
      <c r="H320" s="5"/>
      <c r="I320" s="5"/>
      <c r="J320" s="5"/>
      <c r="K320" s="5"/>
    </row>
    <row r="321" spans="1:11" x14ac:dyDescent="0.25">
      <c r="A321" s="6">
        <v>44426</v>
      </c>
      <c r="B321" s="7" t="s">
        <v>8567</v>
      </c>
      <c r="C321" s="7">
        <v>50</v>
      </c>
      <c r="D321" s="7">
        <v>134.32</v>
      </c>
      <c r="E321" s="7"/>
      <c r="F321" s="208"/>
      <c r="G321" s="5"/>
      <c r="H321" s="5"/>
      <c r="I321" s="5"/>
      <c r="J321" s="5"/>
      <c r="K321" s="5"/>
    </row>
    <row r="322" spans="1:11" x14ac:dyDescent="0.25">
      <c r="A322" s="6">
        <v>44426</v>
      </c>
      <c r="B322" s="7" t="s">
        <v>8568</v>
      </c>
      <c r="C322" s="7">
        <v>55</v>
      </c>
      <c r="D322" s="7"/>
      <c r="E322" s="7">
        <v>105.3</v>
      </c>
      <c r="F322"/>
    </row>
    <row r="323" spans="1:11" x14ac:dyDescent="0.25">
      <c r="A323" s="6">
        <v>44426</v>
      </c>
      <c r="B323" s="7" t="s">
        <v>8569</v>
      </c>
      <c r="C323" s="7">
        <v>112</v>
      </c>
      <c r="D323" s="45"/>
      <c r="E323" s="7">
        <v>198.9</v>
      </c>
      <c r="F323"/>
    </row>
    <row r="324" spans="1:11" x14ac:dyDescent="0.25">
      <c r="A324" s="6">
        <v>44426</v>
      </c>
      <c r="B324" s="7" t="s">
        <v>8570</v>
      </c>
      <c r="C324" s="7">
        <v>419</v>
      </c>
      <c r="D324" s="45"/>
      <c r="E324" s="7">
        <v>943.55</v>
      </c>
      <c r="F324"/>
    </row>
    <row r="325" spans="1:11" x14ac:dyDescent="0.25">
      <c r="A325" s="6">
        <v>44426</v>
      </c>
      <c r="B325" s="7" t="s">
        <v>8571</v>
      </c>
      <c r="C325" s="7">
        <v>366</v>
      </c>
      <c r="D325" s="45"/>
      <c r="E325" s="7">
        <v>725.99</v>
      </c>
      <c r="F325"/>
    </row>
    <row r="326" spans="1:11" x14ac:dyDescent="0.25">
      <c r="A326" s="6">
        <v>44426</v>
      </c>
      <c r="B326" s="7" t="s">
        <v>8572</v>
      </c>
      <c r="C326" s="7">
        <v>120</v>
      </c>
      <c r="D326" s="7"/>
      <c r="E326" s="7">
        <v>235.76</v>
      </c>
      <c r="F326"/>
    </row>
    <row r="327" spans="1:11" x14ac:dyDescent="0.25">
      <c r="A327" s="6">
        <v>44426</v>
      </c>
      <c r="B327" s="7" t="s">
        <v>8573</v>
      </c>
      <c r="C327" s="7">
        <v>31</v>
      </c>
      <c r="D327" s="7">
        <v>71.959999999999994</v>
      </c>
      <c r="E327" s="7"/>
      <c r="F327"/>
    </row>
    <row r="328" spans="1:11" x14ac:dyDescent="0.25">
      <c r="A328" s="6">
        <v>44426</v>
      </c>
      <c r="B328" s="7" t="s">
        <v>8574</v>
      </c>
      <c r="C328" s="7">
        <v>104</v>
      </c>
      <c r="D328" s="7"/>
      <c r="E328" s="7">
        <v>194.4</v>
      </c>
      <c r="F328"/>
    </row>
    <row r="329" spans="1:11" x14ac:dyDescent="0.25">
      <c r="A329" s="6">
        <v>44426</v>
      </c>
      <c r="B329" s="7" t="s">
        <v>8575</v>
      </c>
      <c r="C329" s="7">
        <v>70</v>
      </c>
      <c r="D329" s="7">
        <v>144.65</v>
      </c>
      <c r="E329" s="7"/>
      <c r="F329"/>
    </row>
    <row r="330" spans="1:11" x14ac:dyDescent="0.25">
      <c r="A330" s="6">
        <v>44426</v>
      </c>
      <c r="B330" s="7" t="s">
        <v>8576</v>
      </c>
      <c r="C330" s="39">
        <v>418</v>
      </c>
      <c r="D330" s="7">
        <v>892.49</v>
      </c>
      <c r="E330" s="65"/>
      <c r="F330"/>
    </row>
    <row r="331" spans="1:11" x14ac:dyDescent="0.25">
      <c r="A331" s="6">
        <v>44426</v>
      </c>
      <c r="B331" s="7" t="s">
        <v>8577</v>
      </c>
      <c r="C331" s="7">
        <v>430</v>
      </c>
      <c r="D331" s="7"/>
      <c r="E331" s="7">
        <v>779.03</v>
      </c>
      <c r="F331"/>
    </row>
    <row r="332" spans="1:11" x14ac:dyDescent="0.25">
      <c r="A332" s="6">
        <v>44426</v>
      </c>
      <c r="B332" s="7" t="s">
        <v>8578</v>
      </c>
      <c r="C332" s="7">
        <v>127</v>
      </c>
      <c r="D332" s="7"/>
      <c r="E332" s="7">
        <v>337.9</v>
      </c>
      <c r="F332"/>
    </row>
    <row r="333" spans="1:11" x14ac:dyDescent="0.25">
      <c r="A333" s="6">
        <v>44426</v>
      </c>
      <c r="B333" s="7" t="s">
        <v>8579</v>
      </c>
      <c r="C333" s="7">
        <v>54</v>
      </c>
      <c r="D333" s="7">
        <v>134.32</v>
      </c>
      <c r="E333" s="7"/>
      <c r="F333"/>
    </row>
    <row r="334" spans="1:11" x14ac:dyDescent="0.25">
      <c r="A334" s="6">
        <v>44426</v>
      </c>
      <c r="B334" s="7" t="s">
        <v>8580</v>
      </c>
      <c r="C334" s="7">
        <v>264</v>
      </c>
      <c r="D334" s="45"/>
      <c r="E334" s="7">
        <v>447.53</v>
      </c>
      <c r="F334"/>
    </row>
    <row r="335" spans="1:11" x14ac:dyDescent="0.25">
      <c r="A335" s="6">
        <v>44426</v>
      </c>
      <c r="B335" s="7" t="s">
        <v>8581</v>
      </c>
      <c r="C335" s="7">
        <v>18</v>
      </c>
      <c r="D335" s="7">
        <v>41.67</v>
      </c>
      <c r="E335" s="7"/>
      <c r="F335"/>
    </row>
    <row r="336" spans="1:11" x14ac:dyDescent="0.25">
      <c r="A336" s="6">
        <v>44426</v>
      </c>
      <c r="B336" s="7" t="s">
        <v>8582</v>
      </c>
      <c r="C336" s="7">
        <v>46.12</v>
      </c>
      <c r="D336" s="45"/>
      <c r="E336" s="7">
        <v>96.9</v>
      </c>
      <c r="F336" s="138"/>
    </row>
    <row r="337" spans="1:11" x14ac:dyDescent="0.25">
      <c r="A337" s="6">
        <v>44426</v>
      </c>
      <c r="B337" s="7" t="s">
        <v>8583</v>
      </c>
      <c r="C337" s="7">
        <v>27</v>
      </c>
      <c r="D337" s="7">
        <v>136.99</v>
      </c>
      <c r="E337" s="7"/>
      <c r="F337"/>
    </row>
    <row r="338" spans="1:11" x14ac:dyDescent="0.25">
      <c r="A338" s="6">
        <v>44426</v>
      </c>
      <c r="B338" s="7" t="s">
        <v>8584</v>
      </c>
      <c r="C338" s="7">
        <v>30</v>
      </c>
      <c r="D338" s="7"/>
      <c r="E338" s="7">
        <v>69</v>
      </c>
      <c r="F338"/>
    </row>
    <row r="339" spans="1:11" x14ac:dyDescent="0.25">
      <c r="A339" s="6">
        <v>44426</v>
      </c>
      <c r="B339" s="7" t="s">
        <v>8585</v>
      </c>
      <c r="C339" s="7">
        <v>132</v>
      </c>
      <c r="D339" s="7"/>
      <c r="E339" s="7">
        <v>276.89999999999998</v>
      </c>
      <c r="F339"/>
    </row>
    <row r="340" spans="1:11" x14ac:dyDescent="0.25">
      <c r="A340" s="6">
        <v>44426</v>
      </c>
      <c r="B340" s="7" t="s">
        <v>8586</v>
      </c>
      <c r="C340" s="7">
        <v>22</v>
      </c>
      <c r="D340" s="7">
        <v>52.77</v>
      </c>
      <c r="E340" s="7"/>
      <c r="F340"/>
    </row>
    <row r="341" spans="1:11" x14ac:dyDescent="0.25">
      <c r="A341" s="6">
        <v>44426</v>
      </c>
      <c r="B341" s="7" t="s">
        <v>8587</v>
      </c>
      <c r="C341" s="7">
        <v>1094</v>
      </c>
      <c r="D341" s="7"/>
      <c r="E341" s="38">
        <v>1731.02</v>
      </c>
      <c r="F341"/>
    </row>
    <row r="342" spans="1:11" x14ac:dyDescent="0.25">
      <c r="A342" s="6">
        <v>44426</v>
      </c>
      <c r="B342" s="7" t="s">
        <v>8588</v>
      </c>
      <c r="C342" s="7">
        <v>37</v>
      </c>
      <c r="D342" s="7">
        <v>123.57</v>
      </c>
      <c r="E342" s="7"/>
      <c r="F342"/>
    </row>
    <row r="343" spans="1:11" x14ac:dyDescent="0.25">
      <c r="A343" s="6">
        <v>44426</v>
      </c>
      <c r="B343" s="7" t="s">
        <v>8589</v>
      </c>
      <c r="C343" s="7">
        <v>40</v>
      </c>
      <c r="D343" s="7"/>
      <c r="E343" s="7">
        <v>70.2</v>
      </c>
      <c r="F343"/>
    </row>
    <row r="344" spans="1:11" x14ac:dyDescent="0.25">
      <c r="A344" s="6">
        <v>44426</v>
      </c>
      <c r="B344" s="7" t="s">
        <v>8590</v>
      </c>
      <c r="C344" s="7">
        <v>51</v>
      </c>
      <c r="D344" s="7">
        <v>100.74</v>
      </c>
      <c r="E344" s="7"/>
      <c r="F344"/>
    </row>
    <row r="345" spans="1:11" x14ac:dyDescent="0.25">
      <c r="A345" s="6">
        <v>44427</v>
      </c>
      <c r="B345" s="7" t="s">
        <v>8591</v>
      </c>
      <c r="C345" s="7">
        <v>224</v>
      </c>
      <c r="D345" s="45"/>
      <c r="E345" s="7">
        <v>510.6</v>
      </c>
      <c r="F345"/>
    </row>
    <row r="346" spans="1:11" x14ac:dyDescent="0.25">
      <c r="A346" s="6">
        <v>44427</v>
      </c>
      <c r="B346" s="7" t="s">
        <v>8592</v>
      </c>
      <c r="C346" s="7">
        <v>25</v>
      </c>
      <c r="D346" s="45"/>
      <c r="E346" s="7">
        <v>109.2</v>
      </c>
      <c r="F346"/>
    </row>
    <row r="347" spans="1:11" x14ac:dyDescent="0.25">
      <c r="A347" s="6">
        <v>44427</v>
      </c>
      <c r="B347" s="7" t="s">
        <v>8593</v>
      </c>
      <c r="C347" s="7">
        <v>503</v>
      </c>
      <c r="D347" s="45"/>
      <c r="E347" s="7">
        <v>989.94</v>
      </c>
      <c r="F347"/>
    </row>
    <row r="348" spans="1:11" x14ac:dyDescent="0.25">
      <c r="A348" s="6">
        <v>44427</v>
      </c>
      <c r="B348" s="7" t="s">
        <v>8594</v>
      </c>
      <c r="C348" s="7">
        <v>43</v>
      </c>
      <c r="D348" s="7"/>
      <c r="E348" s="7">
        <v>81.900000000000006</v>
      </c>
      <c r="F348"/>
    </row>
    <row r="349" spans="1:11" x14ac:dyDescent="0.25">
      <c r="A349" s="6">
        <v>44427</v>
      </c>
      <c r="B349" s="7" t="s">
        <v>8595</v>
      </c>
      <c r="C349" s="7">
        <v>47</v>
      </c>
      <c r="D349" s="7">
        <v>102.46</v>
      </c>
      <c r="E349" s="7"/>
      <c r="F349"/>
    </row>
    <row r="350" spans="1:11" x14ac:dyDescent="0.25">
      <c r="A350" s="6">
        <v>44427</v>
      </c>
      <c r="B350" s="7" t="s">
        <v>8596</v>
      </c>
      <c r="C350" s="7">
        <v>5</v>
      </c>
      <c r="D350" s="7">
        <v>47.97</v>
      </c>
      <c r="E350" s="7"/>
      <c r="F350"/>
    </row>
    <row r="351" spans="1:11" x14ac:dyDescent="0.25">
      <c r="A351" s="6">
        <v>44427</v>
      </c>
      <c r="B351" s="7" t="s">
        <v>8597</v>
      </c>
      <c r="C351" s="7">
        <v>45</v>
      </c>
      <c r="D351" s="45"/>
      <c r="E351" s="7">
        <v>193.2</v>
      </c>
      <c r="F351"/>
    </row>
    <row r="352" spans="1:11" x14ac:dyDescent="0.25">
      <c r="A352" s="6">
        <v>44427</v>
      </c>
      <c r="B352" s="7" t="s">
        <v>8598</v>
      </c>
      <c r="C352" s="7">
        <v>468</v>
      </c>
      <c r="D352" s="38">
        <v>1173.1099999999999</v>
      </c>
      <c r="E352" s="7"/>
      <c r="F352"/>
      <c r="G352" s="5"/>
      <c r="H352" s="5"/>
      <c r="I352" s="5"/>
      <c r="J352" s="5"/>
      <c r="K352" s="5"/>
    </row>
    <row r="353" spans="1:11" x14ac:dyDescent="0.25">
      <c r="A353" s="6">
        <v>44427</v>
      </c>
      <c r="B353" s="7" t="s">
        <v>8599</v>
      </c>
      <c r="C353" s="7">
        <v>142</v>
      </c>
      <c r="D353" s="7"/>
      <c r="E353" s="7">
        <v>360.5</v>
      </c>
      <c r="F353"/>
      <c r="G353" s="5"/>
      <c r="H353" s="5"/>
      <c r="I353" s="5"/>
      <c r="J353" s="5"/>
      <c r="K353" s="5"/>
    </row>
    <row r="354" spans="1:11" x14ac:dyDescent="0.25">
      <c r="A354" s="6">
        <v>44427</v>
      </c>
      <c r="B354" s="7" t="s">
        <v>8600</v>
      </c>
      <c r="C354" s="7">
        <v>36</v>
      </c>
      <c r="D354" s="7">
        <v>95.94</v>
      </c>
      <c r="E354" s="7"/>
      <c r="F354"/>
      <c r="G354" s="5"/>
      <c r="H354" s="5"/>
      <c r="I354" s="5"/>
      <c r="J354" s="5"/>
      <c r="K354" s="5"/>
    </row>
    <row r="355" spans="1:11" x14ac:dyDescent="0.25">
      <c r="A355" s="6">
        <v>44427</v>
      </c>
      <c r="B355" s="7" t="s">
        <v>8601</v>
      </c>
      <c r="C355" s="7">
        <v>630</v>
      </c>
      <c r="D355" s="45"/>
      <c r="E355" s="7">
        <v>985.92</v>
      </c>
      <c r="F355"/>
      <c r="G355" s="5"/>
      <c r="H355" s="5"/>
      <c r="I355" s="5"/>
      <c r="J355" s="5"/>
      <c r="K355" s="5"/>
    </row>
    <row r="356" spans="1:11" x14ac:dyDescent="0.25">
      <c r="A356" s="6">
        <v>44427</v>
      </c>
      <c r="B356" s="7" t="s">
        <v>8602</v>
      </c>
      <c r="C356" s="7">
        <v>10</v>
      </c>
      <c r="D356" s="7"/>
      <c r="E356" s="7">
        <v>44</v>
      </c>
      <c r="F356"/>
      <c r="G356" s="5"/>
      <c r="H356" s="5"/>
      <c r="I356" s="5"/>
      <c r="J356" s="5"/>
      <c r="K356" s="5"/>
    </row>
    <row r="357" spans="1:11" x14ac:dyDescent="0.25">
      <c r="A357" s="6">
        <v>44427</v>
      </c>
      <c r="B357" s="7" t="s">
        <v>8603</v>
      </c>
      <c r="C357" s="7">
        <v>44</v>
      </c>
      <c r="D357" s="7">
        <v>100.74</v>
      </c>
      <c r="E357" s="7"/>
      <c r="F357"/>
      <c r="G357" s="5"/>
      <c r="H357" s="5"/>
      <c r="I357" s="5"/>
      <c r="J357" s="5"/>
      <c r="K357" s="5"/>
    </row>
    <row r="358" spans="1:11" x14ac:dyDescent="0.25">
      <c r="A358" s="6">
        <v>44427</v>
      </c>
      <c r="B358" s="7" t="s">
        <v>8604</v>
      </c>
      <c r="C358" s="7">
        <v>50</v>
      </c>
      <c r="D358" s="7">
        <v>147.47999999999999</v>
      </c>
      <c r="E358" s="7"/>
      <c r="F358"/>
      <c r="G358" s="5"/>
      <c r="H358" s="5"/>
      <c r="I358" s="5"/>
      <c r="J358" s="5"/>
      <c r="K358" s="5"/>
    </row>
    <row r="359" spans="1:11" x14ac:dyDescent="0.25">
      <c r="A359" s="6">
        <v>44427</v>
      </c>
      <c r="B359" s="7" t="s">
        <v>8605</v>
      </c>
      <c r="C359" s="7">
        <v>10</v>
      </c>
      <c r="D359" s="45"/>
      <c r="E359" s="7">
        <v>68</v>
      </c>
      <c r="F359"/>
      <c r="G359" s="5"/>
      <c r="H359" s="5"/>
      <c r="I359" s="5"/>
      <c r="J359" s="5"/>
      <c r="K359" s="5"/>
    </row>
    <row r="360" spans="1:11" x14ac:dyDescent="0.25">
      <c r="A360" s="6">
        <v>44427</v>
      </c>
      <c r="B360" s="7" t="s">
        <v>8606</v>
      </c>
      <c r="C360" s="7">
        <v>32</v>
      </c>
      <c r="D360" s="7">
        <v>110.33</v>
      </c>
      <c r="E360" s="7"/>
      <c r="F360"/>
      <c r="G360" s="5"/>
      <c r="H360" s="5"/>
      <c r="I360" s="5"/>
      <c r="J360" s="5"/>
      <c r="K360" s="5"/>
    </row>
    <row r="361" spans="1:11" x14ac:dyDescent="0.25">
      <c r="A361" s="6">
        <v>44427</v>
      </c>
      <c r="B361" s="7" t="s">
        <v>8607</v>
      </c>
      <c r="C361" s="7">
        <v>20</v>
      </c>
      <c r="D361" s="7"/>
      <c r="E361" s="7">
        <v>56.08</v>
      </c>
      <c r="F361"/>
      <c r="G361" s="5"/>
      <c r="H361" s="5"/>
      <c r="I361" s="5"/>
      <c r="J361" s="5"/>
      <c r="K361" s="5"/>
    </row>
    <row r="362" spans="1:11" x14ac:dyDescent="0.25">
      <c r="A362" s="6">
        <v>44427</v>
      </c>
      <c r="B362" s="7" t="s">
        <v>8608</v>
      </c>
      <c r="C362" s="7">
        <v>15</v>
      </c>
      <c r="D362" s="7">
        <v>47.97</v>
      </c>
      <c r="E362" s="7"/>
      <c r="F362"/>
      <c r="G362" s="5"/>
      <c r="H362" s="5"/>
      <c r="I362" s="5"/>
      <c r="J362" s="5"/>
      <c r="K362" s="5"/>
    </row>
    <row r="363" spans="1:11" x14ac:dyDescent="0.25">
      <c r="A363" s="6">
        <v>44427</v>
      </c>
      <c r="B363" s="7" t="s">
        <v>8609</v>
      </c>
      <c r="C363" s="7">
        <v>35</v>
      </c>
      <c r="D363" s="45"/>
      <c r="E363" s="7">
        <v>122.85</v>
      </c>
      <c r="F363"/>
      <c r="G363" s="27"/>
      <c r="H363" s="27"/>
      <c r="I363" s="27"/>
      <c r="J363" s="27"/>
      <c r="K363" s="27"/>
    </row>
    <row r="364" spans="1:11" x14ac:dyDescent="0.25">
      <c r="A364" s="6">
        <v>44427</v>
      </c>
      <c r="B364" s="7" t="s">
        <v>8610</v>
      </c>
      <c r="C364" s="7">
        <v>27</v>
      </c>
      <c r="D364" s="7">
        <v>67.16</v>
      </c>
      <c r="E364" s="7"/>
      <c r="F364"/>
      <c r="G364" s="5"/>
      <c r="H364" s="5"/>
      <c r="I364" s="5"/>
      <c r="J364" s="5"/>
      <c r="K364" s="5"/>
    </row>
    <row r="365" spans="1:11" x14ac:dyDescent="0.25">
      <c r="A365" s="6">
        <v>44427</v>
      </c>
      <c r="B365" s="7" t="s">
        <v>8611</v>
      </c>
      <c r="C365" s="7">
        <v>54</v>
      </c>
      <c r="D365" s="7"/>
      <c r="E365" s="7">
        <v>109.2</v>
      </c>
      <c r="F365"/>
      <c r="G365" s="5"/>
      <c r="H365" s="5"/>
      <c r="I365" s="5"/>
      <c r="J365" s="5"/>
      <c r="K365" s="5"/>
    </row>
    <row r="366" spans="1:11" x14ac:dyDescent="0.25">
      <c r="A366" s="6">
        <v>44427</v>
      </c>
      <c r="B366" s="7" t="s">
        <v>8612</v>
      </c>
      <c r="C366" s="7">
        <v>37</v>
      </c>
      <c r="D366" s="45"/>
      <c r="E366" s="7">
        <v>77.400000000000006</v>
      </c>
      <c r="F366"/>
      <c r="G366" s="5"/>
      <c r="H366" s="5"/>
      <c r="I366" s="5"/>
      <c r="J366" s="5"/>
      <c r="K366" s="5"/>
    </row>
    <row r="367" spans="1:11" x14ac:dyDescent="0.25">
      <c r="A367" s="6">
        <v>44427</v>
      </c>
      <c r="B367" s="7" t="s">
        <v>8613</v>
      </c>
      <c r="C367" s="7">
        <v>28</v>
      </c>
      <c r="D367" s="7">
        <v>80.44</v>
      </c>
      <c r="E367" s="7"/>
      <c r="F367"/>
      <c r="G367" s="5"/>
      <c r="H367" s="5"/>
      <c r="I367" s="5"/>
      <c r="J367" s="5"/>
      <c r="K367" s="5"/>
    </row>
    <row r="368" spans="1:11" x14ac:dyDescent="0.25">
      <c r="A368" s="6">
        <v>44427</v>
      </c>
      <c r="B368" s="7" t="s">
        <v>8614</v>
      </c>
      <c r="C368" s="7">
        <v>120</v>
      </c>
      <c r="D368" s="7">
        <v>321.39999999999998</v>
      </c>
      <c r="E368" s="7"/>
      <c r="F368" s="138"/>
      <c r="G368" s="5"/>
      <c r="H368" s="5"/>
      <c r="I368" s="5"/>
      <c r="J368" s="5"/>
      <c r="K368" s="5"/>
    </row>
    <row r="369" spans="1:11" x14ac:dyDescent="0.25">
      <c r="A369" s="6">
        <v>44427</v>
      </c>
      <c r="B369" s="7" t="s">
        <v>8615</v>
      </c>
      <c r="C369" s="7">
        <v>10</v>
      </c>
      <c r="D369" s="7">
        <v>40.770000000000003</v>
      </c>
      <c r="E369" s="7"/>
      <c r="F369"/>
      <c r="G369" s="5"/>
      <c r="H369" s="5"/>
      <c r="I369" s="5"/>
      <c r="J369" s="5"/>
      <c r="K369" s="5"/>
    </row>
    <row r="370" spans="1:11" x14ac:dyDescent="0.25">
      <c r="A370" s="6">
        <v>44428</v>
      </c>
      <c r="B370" s="7" t="s">
        <v>8616</v>
      </c>
      <c r="C370" s="7">
        <v>105</v>
      </c>
      <c r="D370" s="162">
        <v>352.52</v>
      </c>
      <c r="E370" s="7"/>
      <c r="F370"/>
      <c r="G370" s="5"/>
      <c r="H370" s="5"/>
      <c r="I370" s="5"/>
      <c r="J370" s="5"/>
      <c r="K370" s="5"/>
    </row>
    <row r="371" spans="1:11" x14ac:dyDescent="0.25">
      <c r="A371" s="6">
        <v>44428</v>
      </c>
      <c r="B371" s="7" t="s">
        <v>8617</v>
      </c>
      <c r="C371" s="7">
        <v>176</v>
      </c>
      <c r="D371" s="7"/>
      <c r="E371" s="7">
        <v>343.2</v>
      </c>
      <c r="F371"/>
      <c r="G371" s="5"/>
      <c r="H371" s="5"/>
      <c r="I371" s="5"/>
      <c r="J371" s="5"/>
      <c r="K371" s="5"/>
    </row>
    <row r="372" spans="1:11" x14ac:dyDescent="0.25">
      <c r="A372" s="6">
        <v>44428</v>
      </c>
      <c r="B372" s="7" t="s">
        <v>8618</v>
      </c>
      <c r="C372" s="7">
        <v>48</v>
      </c>
      <c r="D372" s="7">
        <v>178.55</v>
      </c>
      <c r="E372" s="7"/>
      <c r="F372"/>
      <c r="G372" s="5"/>
      <c r="H372" s="5"/>
      <c r="I372" s="5"/>
      <c r="J372" s="5"/>
      <c r="K372" s="5"/>
    </row>
    <row r="373" spans="1:11" x14ac:dyDescent="0.25">
      <c r="A373" s="6">
        <v>44428</v>
      </c>
      <c r="B373" s="7" t="s">
        <v>8619</v>
      </c>
      <c r="C373" s="7">
        <v>44</v>
      </c>
      <c r="D373" s="7">
        <v>110.33</v>
      </c>
      <c r="E373" s="7"/>
      <c r="F373"/>
      <c r="G373" s="5"/>
      <c r="H373" s="5"/>
      <c r="I373" s="5"/>
      <c r="J373" s="5"/>
      <c r="K373" s="5"/>
    </row>
    <row r="374" spans="1:11" x14ac:dyDescent="0.25">
      <c r="A374" s="6">
        <v>44428</v>
      </c>
      <c r="B374" s="7" t="s">
        <v>8620</v>
      </c>
      <c r="C374" s="7">
        <v>800</v>
      </c>
      <c r="D374" s="38">
        <v>3408.53</v>
      </c>
      <c r="E374" s="38"/>
      <c r="F374"/>
      <c r="G374" s="5"/>
      <c r="H374" s="5"/>
      <c r="I374" s="5"/>
      <c r="J374" s="5"/>
      <c r="K374" s="5"/>
    </row>
    <row r="375" spans="1:11" x14ac:dyDescent="0.25">
      <c r="A375" s="6">
        <v>44428</v>
      </c>
      <c r="B375" s="7" t="s">
        <v>8621</v>
      </c>
      <c r="C375" s="7">
        <v>485</v>
      </c>
      <c r="D375" s="45"/>
      <c r="E375" s="38">
        <v>1234.8</v>
      </c>
      <c r="F375"/>
      <c r="G375" s="5"/>
      <c r="H375" s="5"/>
      <c r="I375" s="5"/>
      <c r="J375" s="5"/>
      <c r="K375" s="5"/>
    </row>
    <row r="376" spans="1:11" x14ac:dyDescent="0.25">
      <c r="A376" s="6">
        <v>44428</v>
      </c>
      <c r="B376" s="7" t="s">
        <v>8622</v>
      </c>
      <c r="C376" s="7">
        <v>24</v>
      </c>
      <c r="D376" s="7"/>
      <c r="E376" s="7">
        <v>46.8</v>
      </c>
      <c r="F376"/>
      <c r="G376" s="5"/>
      <c r="H376" s="5"/>
      <c r="I376" s="5"/>
      <c r="J376" s="5"/>
      <c r="K376" s="5"/>
    </row>
    <row r="377" spans="1:11" x14ac:dyDescent="0.25">
      <c r="A377" s="6">
        <v>44428</v>
      </c>
      <c r="B377" s="7" t="s">
        <v>8623</v>
      </c>
      <c r="C377" s="7">
        <v>230</v>
      </c>
      <c r="D377" s="7">
        <v>534.44000000000005</v>
      </c>
      <c r="E377" s="7"/>
      <c r="F377"/>
      <c r="G377" s="5"/>
      <c r="H377" s="5"/>
      <c r="I377" s="5"/>
      <c r="J377" s="5"/>
      <c r="K377" s="5"/>
    </row>
    <row r="378" spans="1:11" x14ac:dyDescent="0.25">
      <c r="A378" s="6">
        <v>44428</v>
      </c>
      <c r="B378" s="7" t="s">
        <v>8624</v>
      </c>
      <c r="C378" s="7">
        <v>156</v>
      </c>
      <c r="D378" s="45"/>
      <c r="E378" s="7">
        <v>290.16000000000003</v>
      </c>
      <c r="F378"/>
      <c r="G378" s="5"/>
      <c r="H378" s="5"/>
      <c r="I378" s="5"/>
      <c r="J378" s="5"/>
      <c r="K378" s="5"/>
    </row>
    <row r="379" spans="1:11" x14ac:dyDescent="0.25">
      <c r="A379" s="6">
        <v>44428</v>
      </c>
      <c r="B379" s="7" t="s">
        <v>8625</v>
      </c>
      <c r="C379" s="7">
        <v>0</v>
      </c>
      <c r="D379" s="7">
        <v>143.91</v>
      </c>
      <c r="E379" s="7"/>
      <c r="F379" t="s">
        <v>8626</v>
      </c>
      <c r="G379" s="5"/>
      <c r="H379" s="5"/>
      <c r="I379" s="5"/>
      <c r="J379" s="5"/>
      <c r="K379" s="5"/>
    </row>
    <row r="380" spans="1:11" x14ac:dyDescent="0.25">
      <c r="A380" s="6">
        <v>44428</v>
      </c>
      <c r="B380" s="7" t="s">
        <v>8627</v>
      </c>
      <c r="C380" s="7">
        <v>31</v>
      </c>
      <c r="D380" s="45"/>
      <c r="E380" s="7">
        <v>58.5</v>
      </c>
      <c r="F380"/>
      <c r="G380" s="5"/>
      <c r="H380" s="5"/>
      <c r="I380" s="5"/>
      <c r="J380" s="5"/>
      <c r="K380" s="5"/>
    </row>
    <row r="381" spans="1:11" x14ac:dyDescent="0.25">
      <c r="A381" s="6">
        <v>44428</v>
      </c>
      <c r="B381" s="7" t="s">
        <v>8628</v>
      </c>
      <c r="C381" s="7">
        <v>30</v>
      </c>
      <c r="D381" s="45"/>
      <c r="E381" s="7">
        <v>78</v>
      </c>
      <c r="F381"/>
      <c r="G381" s="5"/>
      <c r="H381" s="5"/>
      <c r="I381" s="5"/>
      <c r="J381" s="5"/>
      <c r="K381" s="5"/>
    </row>
    <row r="382" spans="1:11" x14ac:dyDescent="0.25">
      <c r="A382" s="6">
        <v>44428</v>
      </c>
      <c r="B382" s="7" t="s">
        <v>8629</v>
      </c>
      <c r="C382" s="7">
        <v>265</v>
      </c>
      <c r="D382" s="45"/>
      <c r="E382" s="7">
        <v>579.15</v>
      </c>
      <c r="F382"/>
      <c r="G382" s="5"/>
      <c r="H382" s="5"/>
      <c r="I382" s="5"/>
      <c r="J382" s="5"/>
      <c r="K382" s="5"/>
    </row>
    <row r="383" spans="1:11" ht="15.75" thickBot="1" x14ac:dyDescent="0.3">
      <c r="A383" s="6">
        <v>44428</v>
      </c>
      <c r="B383" s="7" t="s">
        <v>8630</v>
      </c>
      <c r="C383" s="7">
        <v>189</v>
      </c>
      <c r="D383" s="45"/>
      <c r="E383" s="7">
        <v>382.2</v>
      </c>
      <c r="F383"/>
      <c r="G383" s="5"/>
      <c r="H383" s="5"/>
      <c r="I383" s="5"/>
      <c r="J383" s="5"/>
      <c r="K383" s="5"/>
    </row>
    <row r="384" spans="1:11" ht="26.25" thickBot="1" x14ac:dyDescent="0.3">
      <c r="A384" s="6">
        <v>44428</v>
      </c>
      <c r="B384" s="7" t="s">
        <v>8631</v>
      </c>
      <c r="C384" s="7">
        <v>295</v>
      </c>
      <c r="D384" s="7"/>
      <c r="E384" s="7">
        <v>530.01</v>
      </c>
      <c r="F384" s="147" t="s">
        <v>8632</v>
      </c>
      <c r="G384" s="5"/>
      <c r="H384" s="5"/>
      <c r="I384" s="5"/>
      <c r="J384" s="5"/>
      <c r="K384" s="5"/>
    </row>
    <row r="385" spans="1:11" x14ac:dyDescent="0.25">
      <c r="A385" s="6">
        <v>44428</v>
      </c>
      <c r="B385" s="7" t="s">
        <v>8633</v>
      </c>
      <c r="C385" s="7">
        <v>137</v>
      </c>
      <c r="D385" s="7">
        <v>350.18</v>
      </c>
      <c r="E385" s="7"/>
      <c r="F385"/>
      <c r="G385" s="5"/>
      <c r="H385" s="5"/>
      <c r="I385" s="5"/>
      <c r="J385" s="5"/>
      <c r="K385" s="5"/>
    </row>
    <row r="386" spans="1:11" x14ac:dyDescent="0.25">
      <c r="A386" s="6">
        <v>44428</v>
      </c>
      <c r="B386" s="7" t="s">
        <v>8634</v>
      </c>
      <c r="C386" s="7">
        <v>80</v>
      </c>
      <c r="D386" s="7"/>
      <c r="E386" s="7">
        <v>123</v>
      </c>
      <c r="F386"/>
      <c r="G386" s="5"/>
      <c r="H386" s="5"/>
      <c r="I386" s="5"/>
      <c r="J386" s="5"/>
      <c r="K386" s="5"/>
    </row>
    <row r="387" spans="1:11" x14ac:dyDescent="0.25">
      <c r="A387" s="6">
        <v>44428</v>
      </c>
      <c r="B387" s="7" t="s">
        <v>8635</v>
      </c>
      <c r="C387" s="7">
        <v>86</v>
      </c>
      <c r="D387" s="45"/>
      <c r="E387" s="7">
        <v>156</v>
      </c>
      <c r="F387"/>
      <c r="G387" s="5"/>
      <c r="H387" s="5"/>
      <c r="I387" s="5"/>
      <c r="J387" s="5"/>
      <c r="K387" s="5"/>
    </row>
    <row r="388" spans="1:11" x14ac:dyDescent="0.25">
      <c r="A388" s="6">
        <v>44428</v>
      </c>
      <c r="B388" s="7" t="s">
        <v>8636</v>
      </c>
      <c r="C388" s="7">
        <v>134</v>
      </c>
      <c r="D388" s="7"/>
      <c r="E388" s="7">
        <v>273</v>
      </c>
      <c r="F388"/>
      <c r="G388" s="5"/>
      <c r="H388" s="5"/>
      <c r="I388" s="5"/>
      <c r="J388" s="5"/>
      <c r="K388" s="5"/>
    </row>
    <row r="389" spans="1:11" x14ac:dyDescent="0.25">
      <c r="A389" s="6">
        <v>44428</v>
      </c>
      <c r="B389" s="7" t="s">
        <v>8637</v>
      </c>
      <c r="C389" s="7">
        <v>132</v>
      </c>
      <c r="D389" s="7"/>
      <c r="E389" s="7">
        <v>246.64</v>
      </c>
      <c r="F389"/>
      <c r="G389" s="5"/>
      <c r="H389" s="5"/>
      <c r="I389" s="5"/>
      <c r="J389" s="5"/>
      <c r="K389" s="5"/>
    </row>
    <row r="390" spans="1:11" x14ac:dyDescent="0.25">
      <c r="A390" s="6">
        <v>44428</v>
      </c>
      <c r="B390" s="7" t="s">
        <v>8638</v>
      </c>
      <c r="C390" s="7">
        <v>243</v>
      </c>
      <c r="D390" s="45"/>
      <c r="E390" s="7">
        <v>652.79999999999995</v>
      </c>
      <c r="F390"/>
      <c r="G390" s="5"/>
      <c r="H390" s="5"/>
      <c r="I390" s="5"/>
      <c r="J390" s="5"/>
      <c r="K390" s="5"/>
    </row>
    <row r="391" spans="1:11" x14ac:dyDescent="0.25">
      <c r="A391" s="6">
        <v>44428</v>
      </c>
      <c r="B391" s="7" t="s">
        <v>8639</v>
      </c>
      <c r="C391" s="7">
        <v>75</v>
      </c>
      <c r="D391" s="7">
        <v>191.88</v>
      </c>
      <c r="E391" s="7"/>
      <c r="F391"/>
      <c r="G391" s="5"/>
      <c r="H391" s="5"/>
      <c r="I391" s="5"/>
      <c r="J391" s="5"/>
      <c r="K391" s="5"/>
    </row>
    <row r="392" spans="1:11" x14ac:dyDescent="0.25">
      <c r="A392" s="6">
        <v>44428</v>
      </c>
      <c r="B392" s="7" t="s">
        <v>8640</v>
      </c>
      <c r="C392" s="7">
        <v>280</v>
      </c>
      <c r="D392" s="45"/>
      <c r="E392" s="7">
        <v>466.83</v>
      </c>
      <c r="F392"/>
      <c r="G392" s="5"/>
      <c r="H392" s="5"/>
      <c r="I392" s="5"/>
      <c r="J392" s="5"/>
      <c r="K392" s="5"/>
    </row>
    <row r="393" spans="1:11" x14ac:dyDescent="0.25">
      <c r="A393" s="6">
        <v>44428</v>
      </c>
      <c r="B393" s="7" t="s">
        <v>8641</v>
      </c>
      <c r="C393" s="7">
        <v>184</v>
      </c>
      <c r="D393" s="7"/>
      <c r="E393" s="7">
        <v>311.92</v>
      </c>
      <c r="F393"/>
      <c r="G393" s="5"/>
      <c r="H393" s="5"/>
      <c r="I393" s="5"/>
      <c r="J393" s="5"/>
      <c r="K393" s="5"/>
    </row>
    <row r="394" spans="1:11" x14ac:dyDescent="0.25">
      <c r="A394" s="6">
        <v>44428</v>
      </c>
      <c r="B394" s="7" t="s">
        <v>8642</v>
      </c>
      <c r="C394" s="7">
        <v>260</v>
      </c>
      <c r="D394" s="7"/>
      <c r="E394" s="7">
        <v>583.79999999999995</v>
      </c>
      <c r="F394"/>
      <c r="G394" s="5"/>
      <c r="H394" s="5"/>
      <c r="I394" s="5"/>
      <c r="J394" s="5"/>
      <c r="K394" s="5"/>
    </row>
    <row r="395" spans="1:11" x14ac:dyDescent="0.25">
      <c r="A395" s="6">
        <v>44428</v>
      </c>
      <c r="B395" s="7" t="s">
        <v>8643</v>
      </c>
      <c r="C395" s="7">
        <v>25</v>
      </c>
      <c r="D395" s="7">
        <v>97.17</v>
      </c>
      <c r="E395" s="7"/>
      <c r="F395"/>
      <c r="G395" s="5"/>
      <c r="H395" s="5"/>
      <c r="I395" s="5"/>
      <c r="J395" s="5"/>
      <c r="K395" s="5"/>
    </row>
    <row r="396" spans="1:11" x14ac:dyDescent="0.25">
      <c r="A396" s="6">
        <v>44428</v>
      </c>
      <c r="B396" s="7" t="s">
        <v>8644</v>
      </c>
      <c r="C396" s="7">
        <v>32</v>
      </c>
      <c r="D396" s="7">
        <v>107.26</v>
      </c>
      <c r="E396" s="7"/>
      <c r="F396"/>
      <c r="G396" s="5"/>
      <c r="H396" s="5"/>
      <c r="I396" s="5"/>
      <c r="J396" s="5"/>
      <c r="K396" s="5"/>
    </row>
    <row r="397" spans="1:11" x14ac:dyDescent="0.25">
      <c r="A397" s="6">
        <v>44431</v>
      </c>
      <c r="B397" s="7" t="s">
        <v>8646</v>
      </c>
      <c r="C397" s="7">
        <v>122</v>
      </c>
      <c r="D397" s="7"/>
      <c r="E397" s="7">
        <v>222.3</v>
      </c>
      <c r="G397" s="5"/>
      <c r="H397" s="5"/>
      <c r="I397" s="5"/>
      <c r="J397" s="5"/>
      <c r="K397" s="5"/>
    </row>
    <row r="398" spans="1:11" x14ac:dyDescent="0.25">
      <c r="A398" s="6">
        <v>44431</v>
      </c>
      <c r="B398" s="7" t="s">
        <v>8647</v>
      </c>
      <c r="C398" s="39">
        <v>158</v>
      </c>
      <c r="D398" s="7">
        <v>361.36</v>
      </c>
      <c r="E398" s="7"/>
      <c r="G398" s="5"/>
      <c r="H398" s="5"/>
      <c r="I398" s="5"/>
      <c r="J398" s="5"/>
      <c r="K398" s="5"/>
    </row>
    <row r="399" spans="1:11" x14ac:dyDescent="0.25">
      <c r="A399" s="6">
        <v>44431</v>
      </c>
      <c r="B399" s="7" t="s">
        <v>8648</v>
      </c>
      <c r="C399" s="7">
        <v>140</v>
      </c>
      <c r="D399" s="45"/>
      <c r="E399" s="7">
        <v>246.4</v>
      </c>
      <c r="G399" s="5"/>
      <c r="H399" s="5"/>
      <c r="I399" s="5"/>
      <c r="J399" s="5"/>
      <c r="K399" s="5"/>
    </row>
    <row r="400" spans="1:11" x14ac:dyDescent="0.25">
      <c r="A400" s="6">
        <v>44431</v>
      </c>
      <c r="B400" s="7" t="s">
        <v>8649</v>
      </c>
      <c r="C400" s="7">
        <v>22</v>
      </c>
      <c r="D400" s="7"/>
      <c r="E400" s="7">
        <v>30.89</v>
      </c>
      <c r="G400" s="5"/>
      <c r="H400" s="5"/>
      <c r="I400" s="5"/>
      <c r="J400" s="5"/>
      <c r="K400" s="5"/>
    </row>
    <row r="401" spans="1:11" x14ac:dyDescent="0.25">
      <c r="A401" s="6">
        <v>44431</v>
      </c>
      <c r="B401" s="7" t="s">
        <v>8650</v>
      </c>
      <c r="C401" s="7">
        <v>80</v>
      </c>
      <c r="D401" s="45"/>
      <c r="E401" s="7">
        <v>218.4</v>
      </c>
      <c r="G401" s="5"/>
      <c r="H401" s="5"/>
      <c r="I401" s="5"/>
      <c r="J401" s="5"/>
      <c r="K401" s="5"/>
    </row>
    <row r="402" spans="1:11" x14ac:dyDescent="0.25">
      <c r="A402" s="6">
        <v>44431</v>
      </c>
      <c r="B402" s="7" t="s">
        <v>8651</v>
      </c>
      <c r="C402" s="7">
        <v>54</v>
      </c>
      <c r="D402" s="45"/>
      <c r="E402" s="7">
        <v>109.2</v>
      </c>
      <c r="G402" s="5"/>
      <c r="H402" s="5"/>
      <c r="I402" s="5"/>
      <c r="J402" s="5"/>
      <c r="K402" s="5"/>
    </row>
    <row r="403" spans="1:11" x14ac:dyDescent="0.25">
      <c r="A403" s="6">
        <v>44431</v>
      </c>
      <c r="B403" s="7" t="s">
        <v>8652</v>
      </c>
      <c r="C403" s="7">
        <v>121</v>
      </c>
      <c r="D403" s="45"/>
      <c r="E403" s="7">
        <v>198.9</v>
      </c>
      <c r="G403" s="5"/>
      <c r="H403" s="5"/>
      <c r="I403" s="5"/>
      <c r="J403" s="5"/>
      <c r="K403" s="5"/>
    </row>
    <row r="404" spans="1:11" x14ac:dyDescent="0.25">
      <c r="A404" s="6">
        <v>44431</v>
      </c>
      <c r="B404" s="7" t="s">
        <v>8653</v>
      </c>
      <c r="C404" s="7">
        <v>1400</v>
      </c>
      <c r="D404" s="45"/>
      <c r="E404" s="38">
        <v>2255.1799999999998</v>
      </c>
      <c r="G404" s="5"/>
      <c r="H404" s="5"/>
      <c r="I404" s="5"/>
      <c r="J404" s="5"/>
      <c r="K404" s="5"/>
    </row>
    <row r="405" spans="1:11" x14ac:dyDescent="0.25">
      <c r="A405" s="6">
        <v>44431</v>
      </c>
      <c r="B405" s="7" t="s">
        <v>8654</v>
      </c>
      <c r="C405" s="7">
        <v>177</v>
      </c>
      <c r="D405" s="7"/>
      <c r="E405" s="7">
        <v>323.39999999999998</v>
      </c>
      <c r="G405" s="5"/>
      <c r="H405" s="5"/>
      <c r="I405" s="5"/>
      <c r="J405" s="5"/>
      <c r="K405" s="5"/>
    </row>
    <row r="406" spans="1:11" x14ac:dyDescent="0.25">
      <c r="A406" s="6">
        <v>44431</v>
      </c>
      <c r="B406" s="7" t="s">
        <v>8655</v>
      </c>
      <c r="C406" s="7">
        <v>99</v>
      </c>
      <c r="D406" s="45"/>
      <c r="E406" s="7">
        <v>187.2</v>
      </c>
      <c r="G406" s="5"/>
      <c r="H406" s="5"/>
      <c r="I406" s="5"/>
      <c r="J406" s="5"/>
      <c r="K406" s="5"/>
    </row>
    <row r="407" spans="1:11" x14ac:dyDescent="0.25">
      <c r="A407" s="6">
        <v>44431</v>
      </c>
      <c r="B407" s="7" t="s">
        <v>8656</v>
      </c>
      <c r="C407" s="7">
        <v>305</v>
      </c>
      <c r="D407" s="45"/>
      <c r="E407" s="7">
        <v>540.35</v>
      </c>
      <c r="G407" s="5"/>
      <c r="H407" s="5"/>
      <c r="I407" s="5"/>
      <c r="J407" s="5"/>
      <c r="K407" s="5"/>
    </row>
    <row r="408" spans="1:11" x14ac:dyDescent="0.25">
      <c r="A408" s="6">
        <v>44431</v>
      </c>
      <c r="B408" s="7" t="s">
        <v>8657</v>
      </c>
      <c r="C408" s="7">
        <v>70</v>
      </c>
      <c r="D408" s="7">
        <v>134.32</v>
      </c>
      <c r="E408" s="7"/>
      <c r="G408" s="5"/>
      <c r="H408" s="5"/>
      <c r="I408" s="5"/>
      <c r="J408" s="5"/>
      <c r="K408" s="5"/>
    </row>
    <row r="409" spans="1:11" x14ac:dyDescent="0.25">
      <c r="A409" s="6">
        <v>44431</v>
      </c>
      <c r="B409" s="7" t="s">
        <v>8658</v>
      </c>
      <c r="C409" s="7">
        <v>60</v>
      </c>
      <c r="D409" s="7">
        <v>126.57</v>
      </c>
      <c r="E409" s="7"/>
      <c r="G409" s="5"/>
      <c r="H409" s="5"/>
      <c r="I409" s="5"/>
      <c r="J409" s="5"/>
      <c r="K409" s="5"/>
    </row>
    <row r="410" spans="1:11" x14ac:dyDescent="0.25">
      <c r="A410" s="6">
        <v>44431</v>
      </c>
      <c r="B410" s="7" t="s">
        <v>8659</v>
      </c>
      <c r="C410" s="7">
        <v>80</v>
      </c>
      <c r="D410" s="7"/>
      <c r="E410" s="7">
        <v>218.4</v>
      </c>
      <c r="G410" s="5"/>
      <c r="H410" s="5"/>
      <c r="I410" s="5"/>
      <c r="J410" s="5"/>
      <c r="K410" s="5"/>
    </row>
    <row r="411" spans="1:11" x14ac:dyDescent="0.25">
      <c r="A411" s="6">
        <v>44431</v>
      </c>
      <c r="B411" s="7" t="s">
        <v>8660</v>
      </c>
      <c r="C411" s="7">
        <v>50</v>
      </c>
      <c r="D411" s="7"/>
      <c r="E411" s="7">
        <v>109.2</v>
      </c>
      <c r="G411" s="5"/>
      <c r="H411" s="5"/>
      <c r="I411" s="5"/>
      <c r="J411" s="5"/>
      <c r="K411" s="5"/>
    </row>
    <row r="412" spans="1:11" x14ac:dyDescent="0.25">
      <c r="A412" s="6">
        <v>44431</v>
      </c>
      <c r="B412" s="7" t="s">
        <v>8661</v>
      </c>
      <c r="C412" s="7">
        <v>107</v>
      </c>
      <c r="D412" s="7">
        <v>404.02</v>
      </c>
      <c r="E412" s="7"/>
      <c r="G412" s="5"/>
      <c r="H412" s="5"/>
      <c r="I412" s="5"/>
      <c r="J412" s="5"/>
      <c r="K412" s="5"/>
    </row>
    <row r="413" spans="1:11" x14ac:dyDescent="0.25">
      <c r="A413" s="6">
        <v>44431</v>
      </c>
      <c r="B413" s="7" t="s">
        <v>8662</v>
      </c>
      <c r="C413" s="7">
        <v>50</v>
      </c>
      <c r="D413" s="7">
        <v>119.06</v>
      </c>
      <c r="E413" s="7"/>
      <c r="G413" s="5"/>
      <c r="H413" s="5"/>
      <c r="I413" s="5"/>
      <c r="J413" s="5"/>
      <c r="K413" s="5"/>
    </row>
    <row r="414" spans="1:11" x14ac:dyDescent="0.25">
      <c r="A414" s="6">
        <v>44431</v>
      </c>
      <c r="B414" s="7" t="s">
        <v>8663</v>
      </c>
      <c r="C414" s="7">
        <v>80</v>
      </c>
      <c r="D414" s="45"/>
      <c r="E414" s="7">
        <v>210</v>
      </c>
      <c r="G414" s="5"/>
      <c r="H414" s="5"/>
      <c r="I414" s="5"/>
      <c r="J414" s="5"/>
      <c r="K414" s="5"/>
    </row>
    <row r="415" spans="1:11" x14ac:dyDescent="0.25">
      <c r="A415" s="6">
        <v>44431</v>
      </c>
      <c r="B415" s="7" t="s">
        <v>8664</v>
      </c>
      <c r="C415" s="7">
        <v>81</v>
      </c>
      <c r="D415" s="45"/>
      <c r="E415" s="7">
        <v>163.80000000000001</v>
      </c>
      <c r="G415" s="5"/>
      <c r="H415" s="5"/>
      <c r="I415" s="5"/>
      <c r="J415" s="5"/>
      <c r="K415" s="5"/>
    </row>
    <row r="416" spans="1:11" x14ac:dyDescent="0.25">
      <c r="A416" s="6">
        <v>44431</v>
      </c>
      <c r="B416" s="7" t="s">
        <v>8665</v>
      </c>
      <c r="C416" s="7">
        <v>10</v>
      </c>
      <c r="D416" s="45"/>
      <c r="E416" s="7"/>
      <c r="G416" s="5"/>
      <c r="H416" s="5"/>
      <c r="I416" s="5"/>
      <c r="J416" s="5"/>
      <c r="K416" s="5"/>
    </row>
    <row r="417" spans="1:11" x14ac:dyDescent="0.25">
      <c r="A417" s="6">
        <v>44431</v>
      </c>
      <c r="B417" s="7" t="s">
        <v>8666</v>
      </c>
      <c r="C417" s="7">
        <v>60</v>
      </c>
      <c r="D417" s="45"/>
      <c r="E417" s="7">
        <v>109.2</v>
      </c>
      <c r="G417" s="5"/>
      <c r="H417" s="5"/>
      <c r="I417" s="5"/>
      <c r="J417" s="5"/>
      <c r="K417" s="5"/>
    </row>
    <row r="418" spans="1:11" x14ac:dyDescent="0.25">
      <c r="A418" s="6">
        <v>44431</v>
      </c>
      <c r="B418" s="7" t="s">
        <v>8667</v>
      </c>
      <c r="C418" s="7">
        <v>285</v>
      </c>
      <c r="D418" s="45"/>
      <c r="E418" s="7">
        <v>732.62</v>
      </c>
      <c r="G418" s="5"/>
      <c r="H418" s="5"/>
      <c r="I418" s="5"/>
      <c r="J418" s="5"/>
      <c r="K418" s="5"/>
    </row>
    <row r="419" spans="1:11" x14ac:dyDescent="0.25">
      <c r="A419" s="6">
        <v>44431</v>
      </c>
      <c r="B419" s="7" t="s">
        <v>8668</v>
      </c>
      <c r="C419" s="7">
        <v>299</v>
      </c>
      <c r="D419" s="45"/>
      <c r="E419" s="7">
        <v>563.54999999999995</v>
      </c>
      <c r="G419" s="5"/>
      <c r="H419" s="5"/>
      <c r="I419" s="5"/>
      <c r="J419" s="5"/>
      <c r="K419" s="5"/>
    </row>
    <row r="420" spans="1:11" x14ac:dyDescent="0.25">
      <c r="A420" s="6">
        <v>44431</v>
      </c>
      <c r="B420" s="7" t="s">
        <v>8669</v>
      </c>
      <c r="C420" s="7">
        <v>46</v>
      </c>
      <c r="D420" s="7">
        <v>100.74</v>
      </c>
      <c r="E420" s="7"/>
      <c r="G420" s="5"/>
      <c r="H420" s="5"/>
      <c r="I420" s="5"/>
      <c r="J420" s="5"/>
      <c r="K420" s="5"/>
    </row>
    <row r="421" spans="1:11" x14ac:dyDescent="0.25">
      <c r="A421" s="6">
        <v>44431</v>
      </c>
      <c r="B421" s="7" t="s">
        <v>8670</v>
      </c>
      <c r="C421" s="7">
        <v>79</v>
      </c>
      <c r="D421" s="7">
        <v>177.49</v>
      </c>
      <c r="E421" s="7"/>
      <c r="G421" s="5"/>
      <c r="H421" s="5"/>
      <c r="I421" s="5"/>
      <c r="J421" s="5"/>
      <c r="K421" s="5"/>
    </row>
    <row r="422" spans="1:11" x14ac:dyDescent="0.25">
      <c r="A422" s="6">
        <v>44431</v>
      </c>
      <c r="B422" s="7" t="s">
        <v>8671</v>
      </c>
      <c r="C422" s="7">
        <v>38</v>
      </c>
      <c r="D422" s="7">
        <v>95.94</v>
      </c>
      <c r="E422" s="7"/>
      <c r="G422" s="5"/>
      <c r="H422" s="5"/>
      <c r="I422" s="5"/>
      <c r="J422" s="5"/>
      <c r="K422" s="5"/>
    </row>
    <row r="423" spans="1:11" x14ac:dyDescent="0.25">
      <c r="A423" s="6">
        <v>44431</v>
      </c>
      <c r="B423" s="7" t="s">
        <v>8672</v>
      </c>
      <c r="C423" s="7">
        <v>30</v>
      </c>
      <c r="D423" s="45"/>
      <c r="E423" s="7">
        <v>78</v>
      </c>
      <c r="G423" s="5"/>
      <c r="H423" s="5"/>
      <c r="I423" s="5"/>
      <c r="J423" s="5"/>
      <c r="K423" s="5"/>
    </row>
    <row r="424" spans="1:11" x14ac:dyDescent="0.25">
      <c r="A424" s="6">
        <v>44431</v>
      </c>
      <c r="B424" s="7" t="s">
        <v>8674</v>
      </c>
      <c r="C424" s="7">
        <v>115</v>
      </c>
      <c r="D424" s="7">
        <v>281.55</v>
      </c>
      <c r="E424" s="7"/>
      <c r="G424" s="5"/>
      <c r="H424" s="5"/>
      <c r="I424" s="5"/>
      <c r="J424" s="5"/>
      <c r="K424" s="5"/>
    </row>
    <row r="425" spans="1:11" x14ac:dyDescent="0.25">
      <c r="A425" s="6">
        <v>44432</v>
      </c>
      <c r="B425" s="7" t="s">
        <v>8675</v>
      </c>
      <c r="C425" s="7">
        <v>146</v>
      </c>
      <c r="D425" s="7"/>
      <c r="E425" s="7">
        <v>289.7</v>
      </c>
      <c r="G425" s="5"/>
      <c r="H425" s="5"/>
      <c r="I425" s="5"/>
      <c r="J425" s="5"/>
      <c r="K425" s="5"/>
    </row>
    <row r="426" spans="1:11" x14ac:dyDescent="0.25">
      <c r="A426" s="6">
        <v>44432</v>
      </c>
      <c r="B426" s="7" t="s">
        <v>8676</v>
      </c>
      <c r="C426" s="7">
        <v>45</v>
      </c>
      <c r="D426" s="45"/>
      <c r="E426" s="7">
        <v>89.7</v>
      </c>
      <c r="G426" s="5"/>
      <c r="H426" s="5"/>
      <c r="I426" s="5"/>
      <c r="J426" s="5"/>
      <c r="K426" s="5"/>
    </row>
    <row r="427" spans="1:11" x14ac:dyDescent="0.25">
      <c r="A427" s="6">
        <v>44432</v>
      </c>
      <c r="B427" s="7" t="s">
        <v>8677</v>
      </c>
      <c r="C427" s="7">
        <v>356</v>
      </c>
      <c r="D427" s="45"/>
      <c r="E427" s="7">
        <v>614.25</v>
      </c>
      <c r="G427" s="5"/>
      <c r="H427" s="5"/>
      <c r="I427" s="5"/>
      <c r="J427" s="5"/>
      <c r="K427" s="5"/>
    </row>
    <row r="428" spans="1:11" x14ac:dyDescent="0.25">
      <c r="A428" s="6">
        <v>44432</v>
      </c>
      <c r="B428" s="7" t="s">
        <v>8678</v>
      </c>
      <c r="C428" s="7">
        <v>263</v>
      </c>
      <c r="D428" s="45"/>
      <c r="E428" s="7">
        <v>466.4</v>
      </c>
      <c r="G428" s="5"/>
      <c r="H428" s="5"/>
      <c r="I428" s="5"/>
      <c r="J428" s="5"/>
      <c r="K428" s="5"/>
    </row>
    <row r="429" spans="1:11" x14ac:dyDescent="0.25">
      <c r="A429" s="6">
        <v>44432</v>
      </c>
      <c r="B429" s="7" t="s">
        <v>8679</v>
      </c>
      <c r="C429" s="7">
        <v>180</v>
      </c>
      <c r="D429" s="7"/>
      <c r="E429" s="7">
        <v>455.6</v>
      </c>
      <c r="G429" s="5"/>
      <c r="H429" s="5"/>
      <c r="I429" s="5"/>
      <c r="J429" s="5"/>
      <c r="K429" s="5"/>
    </row>
    <row r="430" spans="1:11" x14ac:dyDescent="0.25">
      <c r="A430" s="6">
        <v>44432</v>
      </c>
      <c r="B430" s="7" t="s">
        <v>8680</v>
      </c>
      <c r="C430" s="7">
        <v>20</v>
      </c>
      <c r="D430" s="45"/>
      <c r="E430" s="7">
        <v>42.9</v>
      </c>
      <c r="G430" s="5"/>
      <c r="H430" s="5"/>
      <c r="I430" s="5"/>
      <c r="J430" s="5"/>
      <c r="K430" s="5"/>
    </row>
    <row r="431" spans="1:11" x14ac:dyDescent="0.25">
      <c r="A431" s="6">
        <v>44432</v>
      </c>
      <c r="B431" s="7" t="s">
        <v>8681</v>
      </c>
      <c r="C431" s="7">
        <v>180</v>
      </c>
      <c r="D431" s="45"/>
      <c r="E431" s="7">
        <v>372.92</v>
      </c>
      <c r="G431" s="5"/>
      <c r="H431" s="5"/>
      <c r="I431" s="5"/>
      <c r="J431" s="5"/>
      <c r="K431" s="5"/>
    </row>
    <row r="432" spans="1:11" x14ac:dyDescent="0.25">
      <c r="A432" s="6">
        <v>44432</v>
      </c>
      <c r="B432" s="7" t="s">
        <v>8682</v>
      </c>
      <c r="C432" s="7">
        <v>488</v>
      </c>
      <c r="D432" s="7"/>
      <c r="E432" s="7">
        <v>881.01</v>
      </c>
      <c r="G432" s="5"/>
      <c r="H432" s="5"/>
      <c r="I432" s="5"/>
      <c r="J432" s="5"/>
      <c r="K432" s="5"/>
    </row>
    <row r="433" spans="1:11" x14ac:dyDescent="0.25">
      <c r="A433" s="6">
        <v>44432</v>
      </c>
      <c r="B433" s="7" t="s">
        <v>8683</v>
      </c>
      <c r="C433" s="39">
        <v>60</v>
      </c>
      <c r="D433" s="45"/>
      <c r="E433" s="7">
        <v>109.2</v>
      </c>
      <c r="G433" s="5"/>
      <c r="H433" s="5"/>
      <c r="I433" s="5"/>
      <c r="J433" s="5"/>
      <c r="K433" s="5"/>
    </row>
    <row r="434" spans="1:11" x14ac:dyDescent="0.25">
      <c r="A434" s="6">
        <v>44432</v>
      </c>
      <c r="B434" s="7" t="s">
        <v>8684</v>
      </c>
      <c r="C434" s="7">
        <v>191</v>
      </c>
      <c r="D434" s="45"/>
      <c r="E434" s="7">
        <v>332</v>
      </c>
      <c r="G434" s="5"/>
      <c r="H434" s="5"/>
      <c r="I434" s="5"/>
      <c r="J434" s="5"/>
      <c r="K434" s="5"/>
    </row>
    <row r="435" spans="1:11" x14ac:dyDescent="0.25">
      <c r="A435" s="6">
        <v>44432</v>
      </c>
      <c r="B435" s="7" t="s">
        <v>8685</v>
      </c>
      <c r="C435" s="39">
        <v>40</v>
      </c>
      <c r="D435" s="45"/>
      <c r="E435" s="7">
        <v>109.2</v>
      </c>
      <c r="G435" s="5"/>
      <c r="H435" s="5"/>
      <c r="I435" s="5"/>
      <c r="J435" s="5"/>
      <c r="K435" s="5"/>
    </row>
    <row r="436" spans="1:11" x14ac:dyDescent="0.25">
      <c r="A436" s="6">
        <v>44432</v>
      </c>
      <c r="B436" s="7" t="s">
        <v>8686</v>
      </c>
      <c r="C436" s="7">
        <v>15</v>
      </c>
      <c r="D436" s="45"/>
      <c r="E436" s="7">
        <v>39</v>
      </c>
      <c r="G436" s="5"/>
      <c r="H436" s="5"/>
      <c r="I436" s="5"/>
      <c r="J436" s="5"/>
      <c r="K436" s="5"/>
    </row>
    <row r="437" spans="1:11" x14ac:dyDescent="0.25">
      <c r="A437" s="6">
        <v>44432</v>
      </c>
      <c r="B437" s="7" t="s">
        <v>8687</v>
      </c>
      <c r="C437" s="7">
        <v>1021</v>
      </c>
      <c r="D437" s="45"/>
      <c r="E437" s="38">
        <v>1538.55</v>
      </c>
      <c r="G437" s="5"/>
      <c r="H437" s="5"/>
      <c r="I437" s="5"/>
      <c r="J437" s="5"/>
      <c r="K437" s="5"/>
    </row>
    <row r="438" spans="1:11" x14ac:dyDescent="0.25">
      <c r="A438" s="6">
        <v>44432</v>
      </c>
      <c r="B438" s="7" t="s">
        <v>8688</v>
      </c>
      <c r="C438" s="7">
        <v>24</v>
      </c>
      <c r="D438" s="7"/>
      <c r="E438" s="7">
        <v>42.9</v>
      </c>
      <c r="G438" s="5"/>
      <c r="H438" s="5"/>
      <c r="I438" s="5"/>
      <c r="J438" s="5"/>
      <c r="K438" s="5"/>
    </row>
    <row r="439" spans="1:11" x14ac:dyDescent="0.25">
      <c r="A439" s="6">
        <v>44432</v>
      </c>
      <c r="B439" s="7" t="s">
        <v>8689</v>
      </c>
      <c r="C439" s="7">
        <v>223</v>
      </c>
      <c r="D439" s="7"/>
      <c r="E439" s="7">
        <v>362.7</v>
      </c>
      <c r="G439" s="5"/>
      <c r="H439" s="5"/>
      <c r="I439" s="5"/>
      <c r="J439" s="5"/>
      <c r="K439" s="5"/>
    </row>
    <row r="440" spans="1:11" x14ac:dyDescent="0.25">
      <c r="A440" s="6">
        <v>44432</v>
      </c>
      <c r="B440" s="7" t="s">
        <v>8690</v>
      </c>
      <c r="C440" s="7">
        <v>22</v>
      </c>
      <c r="D440" s="45"/>
      <c r="E440" s="7">
        <v>46.8</v>
      </c>
      <c r="G440" s="5"/>
      <c r="H440" s="5"/>
      <c r="I440" s="5"/>
      <c r="J440" s="5"/>
      <c r="K440" s="5"/>
    </row>
    <row r="441" spans="1:11" x14ac:dyDescent="0.25">
      <c r="A441" s="6">
        <v>44432</v>
      </c>
      <c r="B441" s="7" t="s">
        <v>8691</v>
      </c>
      <c r="C441" s="7">
        <v>35</v>
      </c>
      <c r="D441" s="7">
        <v>86.35</v>
      </c>
      <c r="E441" s="7"/>
      <c r="G441" s="5"/>
      <c r="H441" s="5"/>
      <c r="I441" s="5"/>
      <c r="J441" s="5"/>
      <c r="K441" s="5"/>
    </row>
    <row r="442" spans="1:11" x14ac:dyDescent="0.25">
      <c r="A442" s="6">
        <v>44432</v>
      </c>
      <c r="B442" s="7" t="s">
        <v>8692</v>
      </c>
      <c r="C442" s="7">
        <v>225</v>
      </c>
      <c r="D442" s="7">
        <v>446</v>
      </c>
      <c r="E442" s="7"/>
      <c r="G442" s="5"/>
      <c r="H442" s="5"/>
      <c r="I442" s="5"/>
      <c r="J442" s="5"/>
      <c r="K442" s="5"/>
    </row>
    <row r="443" spans="1:11" x14ac:dyDescent="0.25">
      <c r="A443" s="6">
        <v>44432</v>
      </c>
      <c r="B443" s="7" t="s">
        <v>8693</v>
      </c>
      <c r="C443" s="7">
        <v>35</v>
      </c>
      <c r="D443" s="7">
        <v>76.75</v>
      </c>
      <c r="E443" s="7"/>
      <c r="G443" s="5"/>
      <c r="H443" s="5"/>
      <c r="I443" s="5"/>
      <c r="J443" s="5"/>
      <c r="K443" s="5"/>
    </row>
    <row r="444" spans="1:11" x14ac:dyDescent="0.25">
      <c r="A444" s="6">
        <v>44432</v>
      </c>
      <c r="B444" s="7" t="s">
        <v>8694</v>
      </c>
      <c r="C444" s="7">
        <v>50</v>
      </c>
      <c r="D444" s="7">
        <v>134.32</v>
      </c>
      <c r="E444" s="7"/>
      <c r="G444" s="5"/>
      <c r="H444" s="5"/>
      <c r="I444" s="5"/>
      <c r="J444" s="5"/>
      <c r="K444" s="5"/>
    </row>
    <row r="445" spans="1:11" x14ac:dyDescent="0.25">
      <c r="A445" s="6">
        <v>44432</v>
      </c>
      <c r="B445" s="7" t="s">
        <v>8695</v>
      </c>
      <c r="C445" s="7">
        <v>162</v>
      </c>
      <c r="D445" s="7">
        <v>402.95</v>
      </c>
      <c r="E445" s="7"/>
      <c r="G445" s="5"/>
      <c r="H445" s="5"/>
      <c r="I445" s="5"/>
      <c r="J445" s="5"/>
      <c r="K445" s="5"/>
    </row>
    <row r="446" spans="1:11" x14ac:dyDescent="0.25">
      <c r="A446" s="6">
        <v>44433</v>
      </c>
      <c r="B446" s="7" t="s">
        <v>8696</v>
      </c>
      <c r="C446" s="7">
        <v>34</v>
      </c>
      <c r="D446" s="7">
        <v>86.35</v>
      </c>
      <c r="E446" s="7"/>
      <c r="G446" s="5"/>
      <c r="H446" s="5"/>
      <c r="I446" s="5"/>
      <c r="J446" s="5"/>
      <c r="K446" s="5"/>
    </row>
    <row r="447" spans="1:11" x14ac:dyDescent="0.25">
      <c r="A447" s="6">
        <v>44433</v>
      </c>
      <c r="B447" s="7" t="s">
        <v>8697</v>
      </c>
      <c r="C447" s="7">
        <v>30</v>
      </c>
      <c r="D447" s="7">
        <v>67.16</v>
      </c>
      <c r="E447" s="7"/>
      <c r="G447" s="5"/>
      <c r="H447" s="5"/>
      <c r="I447" s="5"/>
      <c r="J447" s="5"/>
      <c r="K447" s="5"/>
    </row>
    <row r="448" spans="1:11" x14ac:dyDescent="0.25">
      <c r="A448" s="6">
        <v>44433</v>
      </c>
      <c r="B448" s="7" t="s">
        <v>8698</v>
      </c>
      <c r="C448" s="7">
        <v>27</v>
      </c>
      <c r="D448" s="7">
        <v>67.16</v>
      </c>
      <c r="E448" s="7"/>
      <c r="G448" s="5"/>
      <c r="H448" s="5"/>
      <c r="I448" s="5"/>
      <c r="J448" s="5"/>
      <c r="K448" s="5"/>
    </row>
    <row r="449" spans="1:11" x14ac:dyDescent="0.25">
      <c r="A449" s="6">
        <v>44433</v>
      </c>
      <c r="B449" s="7" t="s">
        <v>8699</v>
      </c>
      <c r="C449" s="7">
        <v>91</v>
      </c>
      <c r="D449" s="7"/>
      <c r="E449" s="7">
        <v>167.7</v>
      </c>
      <c r="G449" s="5"/>
      <c r="H449" s="5"/>
      <c r="I449" s="5"/>
      <c r="J449" s="5"/>
      <c r="K449" s="5"/>
    </row>
    <row r="450" spans="1:11" x14ac:dyDescent="0.25">
      <c r="A450" s="6">
        <v>44433</v>
      </c>
      <c r="B450" s="7" t="s">
        <v>8700</v>
      </c>
      <c r="C450" s="7">
        <v>190</v>
      </c>
      <c r="D450" s="45"/>
      <c r="E450" s="7">
        <v>378.4</v>
      </c>
      <c r="G450" s="5"/>
      <c r="H450" s="5"/>
      <c r="I450" s="5"/>
      <c r="J450" s="5"/>
      <c r="K450" s="5"/>
    </row>
    <row r="451" spans="1:11" x14ac:dyDescent="0.25">
      <c r="A451" s="6">
        <v>44433</v>
      </c>
      <c r="B451" s="7" t="s">
        <v>8701</v>
      </c>
      <c r="C451" s="7">
        <v>48</v>
      </c>
      <c r="D451" s="45"/>
      <c r="E451" s="7">
        <v>89.7</v>
      </c>
      <c r="G451" s="5"/>
      <c r="H451" s="5"/>
      <c r="I451" s="5"/>
      <c r="J451" s="5"/>
      <c r="K451" s="5"/>
    </row>
    <row r="452" spans="1:11" x14ac:dyDescent="0.25">
      <c r="A452" s="6">
        <v>44433</v>
      </c>
      <c r="B452" s="7" t="s">
        <v>8702</v>
      </c>
      <c r="C452" s="7">
        <v>20</v>
      </c>
      <c r="D452" s="7">
        <v>67.16</v>
      </c>
      <c r="E452" s="7"/>
      <c r="G452" s="5"/>
      <c r="H452" s="5"/>
      <c r="I452" s="5"/>
      <c r="J452" s="5"/>
      <c r="K452" s="5"/>
    </row>
    <row r="453" spans="1:11" x14ac:dyDescent="0.25">
      <c r="A453" s="6">
        <v>44433</v>
      </c>
      <c r="B453" s="7" t="s">
        <v>8703</v>
      </c>
      <c r="C453" s="7">
        <v>39</v>
      </c>
      <c r="D453" s="7"/>
      <c r="E453" s="7">
        <v>78</v>
      </c>
      <c r="G453" s="5"/>
      <c r="H453" s="5"/>
      <c r="I453" s="5"/>
      <c r="J453" s="5"/>
      <c r="K453" s="5"/>
    </row>
    <row r="454" spans="1:11" x14ac:dyDescent="0.25">
      <c r="A454" s="6">
        <v>44433</v>
      </c>
      <c r="B454" s="7" t="s">
        <v>8704</v>
      </c>
      <c r="C454" s="7">
        <v>246</v>
      </c>
      <c r="D454" s="45"/>
      <c r="E454" s="7">
        <v>442.26</v>
      </c>
      <c r="G454" s="5"/>
      <c r="H454" s="5"/>
      <c r="I454" s="5"/>
      <c r="J454" s="5"/>
      <c r="K454" s="5"/>
    </row>
    <row r="455" spans="1:11" x14ac:dyDescent="0.25">
      <c r="A455" s="6">
        <v>44433</v>
      </c>
      <c r="B455" s="7" t="s">
        <v>8705</v>
      </c>
      <c r="C455" s="7">
        <v>230</v>
      </c>
      <c r="D455" s="7"/>
      <c r="E455" s="7">
        <v>462</v>
      </c>
      <c r="G455" s="5"/>
      <c r="H455" s="5"/>
      <c r="I455" s="5"/>
      <c r="J455" s="5"/>
      <c r="K455" s="5"/>
    </row>
    <row r="456" spans="1:11" x14ac:dyDescent="0.25">
      <c r="A456" s="6">
        <v>44433</v>
      </c>
      <c r="B456" s="7" t="s">
        <v>8706</v>
      </c>
      <c r="C456" s="7">
        <v>486</v>
      </c>
      <c r="D456" s="7">
        <v>1208.8399999999999</v>
      </c>
      <c r="E456" s="7"/>
      <c r="G456" s="5"/>
      <c r="H456" s="5"/>
      <c r="I456" s="5"/>
      <c r="J456" s="5"/>
      <c r="K456" s="5"/>
    </row>
    <row r="457" spans="1:11" x14ac:dyDescent="0.25">
      <c r="A457" s="6">
        <v>44433</v>
      </c>
      <c r="B457" s="7" t="s">
        <v>8707</v>
      </c>
      <c r="C457" s="7">
        <v>90</v>
      </c>
      <c r="D457" s="45"/>
      <c r="E457" s="7">
        <v>175.5</v>
      </c>
      <c r="G457" s="5"/>
      <c r="H457" s="5"/>
      <c r="I457" s="5"/>
      <c r="J457" s="5"/>
      <c r="K457" s="5"/>
    </row>
    <row r="458" spans="1:11" x14ac:dyDescent="0.25">
      <c r="A458" s="6">
        <v>44433</v>
      </c>
      <c r="B458" s="7" t="s">
        <v>8708</v>
      </c>
      <c r="C458" s="7">
        <v>200</v>
      </c>
      <c r="D458" s="7"/>
      <c r="E458" s="7">
        <v>436.8</v>
      </c>
      <c r="G458" s="5"/>
      <c r="H458" s="5"/>
      <c r="I458" s="5"/>
      <c r="J458" s="5"/>
      <c r="K458" s="5"/>
    </row>
    <row r="459" spans="1:11" x14ac:dyDescent="0.25">
      <c r="A459" s="6">
        <v>44433</v>
      </c>
      <c r="B459" s="7" t="s">
        <v>8709</v>
      </c>
      <c r="C459" s="7">
        <v>20</v>
      </c>
      <c r="D459" s="7"/>
      <c r="E459" s="7">
        <v>39</v>
      </c>
      <c r="G459" s="5"/>
      <c r="H459" s="5"/>
      <c r="I459" s="5"/>
      <c r="J459" s="5"/>
      <c r="K459" s="5"/>
    </row>
    <row r="460" spans="1:11" x14ac:dyDescent="0.25">
      <c r="A460" s="6">
        <v>44433</v>
      </c>
      <c r="B460" s="7" t="s">
        <v>8710</v>
      </c>
      <c r="C460" s="7">
        <v>19</v>
      </c>
      <c r="D460" s="45"/>
      <c r="E460" s="7">
        <v>44</v>
      </c>
      <c r="G460" s="5"/>
      <c r="H460" s="5"/>
      <c r="I460" s="5"/>
      <c r="J460" s="5"/>
      <c r="K460" s="5"/>
    </row>
    <row r="461" spans="1:11" x14ac:dyDescent="0.25">
      <c r="A461" s="6">
        <v>44433</v>
      </c>
      <c r="B461" s="7" t="s">
        <v>8711</v>
      </c>
      <c r="C461" s="7">
        <v>140</v>
      </c>
      <c r="D461" s="45"/>
      <c r="E461" s="7">
        <v>312.7</v>
      </c>
      <c r="G461" s="5"/>
      <c r="H461" s="5"/>
      <c r="I461" s="5"/>
      <c r="J461" s="5"/>
      <c r="K461" s="5"/>
    </row>
    <row r="462" spans="1:11" x14ac:dyDescent="0.25">
      <c r="A462" s="6">
        <v>44433</v>
      </c>
      <c r="B462" s="7" t="s">
        <v>8712</v>
      </c>
      <c r="C462" s="7">
        <v>60</v>
      </c>
      <c r="D462" s="7">
        <v>143.91</v>
      </c>
      <c r="E462" s="7"/>
      <c r="G462" s="5"/>
      <c r="H462" s="5"/>
      <c r="I462" s="5"/>
      <c r="J462" s="5"/>
      <c r="K462" s="5"/>
    </row>
    <row r="463" spans="1:11" x14ac:dyDescent="0.25">
      <c r="A463" s="6">
        <v>44433</v>
      </c>
      <c r="B463" s="7" t="s">
        <v>8713</v>
      </c>
      <c r="C463" s="7">
        <v>46</v>
      </c>
      <c r="D463" s="45"/>
      <c r="E463" s="7">
        <v>131</v>
      </c>
      <c r="G463" s="5"/>
      <c r="H463" s="5"/>
      <c r="I463" s="5"/>
      <c r="J463" s="5"/>
      <c r="K463" s="5"/>
    </row>
    <row r="464" spans="1:11" x14ac:dyDescent="0.25">
      <c r="A464" s="6">
        <v>44433</v>
      </c>
      <c r="B464" s="7" t="s">
        <v>8714</v>
      </c>
      <c r="C464" s="7">
        <v>55</v>
      </c>
      <c r="D464" s="45"/>
      <c r="E464" s="7">
        <v>102</v>
      </c>
      <c r="G464" s="5"/>
      <c r="H464" s="5"/>
      <c r="I464" s="5"/>
      <c r="J464" s="5"/>
      <c r="K464" s="5"/>
    </row>
    <row r="465" spans="1:11" x14ac:dyDescent="0.25">
      <c r="A465" s="6">
        <v>44433</v>
      </c>
      <c r="B465" s="7" t="s">
        <v>8715</v>
      </c>
      <c r="C465" s="7">
        <v>50</v>
      </c>
      <c r="D465" s="7">
        <v>134.32</v>
      </c>
      <c r="E465" s="7"/>
    </row>
    <row r="466" spans="1:11" x14ac:dyDescent="0.25">
      <c r="A466" s="6">
        <v>44433</v>
      </c>
      <c r="B466" s="7" t="s">
        <v>8716</v>
      </c>
      <c r="C466" s="7">
        <v>240</v>
      </c>
      <c r="D466" s="7">
        <v>537.26</v>
      </c>
      <c r="E466" s="7"/>
      <c r="G466" s="5"/>
      <c r="H466" s="5"/>
      <c r="I466" s="5"/>
      <c r="J466" s="5"/>
      <c r="K466" s="5"/>
    </row>
    <row r="467" spans="1:11" x14ac:dyDescent="0.25">
      <c r="A467" s="6">
        <v>44433</v>
      </c>
      <c r="B467" s="7" t="s">
        <v>8717</v>
      </c>
      <c r="C467" s="7">
        <v>110</v>
      </c>
      <c r="D467" s="45"/>
      <c r="E467" s="7">
        <v>202.8</v>
      </c>
      <c r="G467" s="5"/>
      <c r="H467" s="5"/>
      <c r="I467" s="5"/>
      <c r="J467" s="5"/>
      <c r="K467" s="5"/>
    </row>
    <row r="468" spans="1:11" x14ac:dyDescent="0.25">
      <c r="A468" s="6">
        <v>44433</v>
      </c>
      <c r="B468" s="7" t="s">
        <v>8718</v>
      </c>
      <c r="C468" s="7">
        <v>22</v>
      </c>
      <c r="D468" s="45"/>
      <c r="E468" s="7">
        <v>42.9</v>
      </c>
      <c r="G468" s="5"/>
      <c r="H468" s="5"/>
      <c r="I468" s="5"/>
      <c r="J468" s="5"/>
      <c r="K468" s="5"/>
    </row>
    <row r="469" spans="1:11" x14ac:dyDescent="0.25">
      <c r="A469" s="6">
        <v>44433</v>
      </c>
      <c r="B469" s="7" t="s">
        <v>8719</v>
      </c>
      <c r="C469" s="7">
        <v>28</v>
      </c>
      <c r="D469" s="7">
        <v>62.36</v>
      </c>
      <c r="E469" s="7"/>
      <c r="G469" s="5"/>
      <c r="H469" s="5"/>
      <c r="I469" s="5"/>
      <c r="J469" s="5"/>
      <c r="K469" s="5"/>
    </row>
    <row r="470" spans="1:11" x14ac:dyDescent="0.25">
      <c r="A470" s="6">
        <v>44433</v>
      </c>
      <c r="B470" s="7" t="s">
        <v>8720</v>
      </c>
      <c r="C470" s="7">
        <v>1450</v>
      </c>
      <c r="D470" s="7"/>
      <c r="E470" s="38">
        <v>2899.2</v>
      </c>
      <c r="G470" s="5"/>
      <c r="H470" s="5"/>
      <c r="I470" s="5"/>
      <c r="J470" s="5"/>
      <c r="K470" s="5"/>
    </row>
    <row r="471" spans="1:11" x14ac:dyDescent="0.25">
      <c r="A471" s="6">
        <v>44433</v>
      </c>
      <c r="B471" s="7" t="s">
        <v>8721</v>
      </c>
      <c r="C471" s="7">
        <v>259</v>
      </c>
      <c r="D471" s="45"/>
      <c r="E471" s="7">
        <v>496.8</v>
      </c>
      <c r="F471" s="206"/>
      <c r="G471" s="5"/>
      <c r="H471" s="5"/>
      <c r="I471" s="5"/>
      <c r="J471" s="5"/>
      <c r="K471" s="5"/>
    </row>
    <row r="472" spans="1:11" x14ac:dyDescent="0.25">
      <c r="A472" s="6">
        <v>44433</v>
      </c>
      <c r="B472" s="7" t="s">
        <v>8722</v>
      </c>
      <c r="C472" s="7">
        <v>125</v>
      </c>
      <c r="D472" s="7">
        <v>249.83</v>
      </c>
      <c r="E472" s="7"/>
    </row>
    <row r="473" spans="1:11" x14ac:dyDescent="0.25">
      <c r="A473" s="6">
        <v>44433</v>
      </c>
      <c r="B473" s="7" t="s">
        <v>8723</v>
      </c>
      <c r="C473" s="7">
        <v>20</v>
      </c>
      <c r="D473" s="7">
        <v>96.99</v>
      </c>
      <c r="E473" s="7"/>
    </row>
    <row r="474" spans="1:11" x14ac:dyDescent="0.25">
      <c r="A474" s="6">
        <v>44433</v>
      </c>
      <c r="B474" s="7" t="s">
        <v>8724</v>
      </c>
      <c r="C474" s="7">
        <v>60</v>
      </c>
      <c r="D474" s="7">
        <v>174.29</v>
      </c>
      <c r="E474" s="7"/>
    </row>
    <row r="475" spans="1:11" x14ac:dyDescent="0.25">
      <c r="A475" s="6">
        <v>44433</v>
      </c>
      <c r="B475" s="7" t="s">
        <v>8725</v>
      </c>
      <c r="C475" s="7">
        <v>66</v>
      </c>
      <c r="D475" s="7"/>
      <c r="E475" s="7">
        <v>203.14</v>
      </c>
    </row>
    <row r="476" spans="1:11" x14ac:dyDescent="0.25">
      <c r="A476" s="6">
        <v>44433</v>
      </c>
      <c r="B476" s="7" t="s">
        <v>8726</v>
      </c>
      <c r="C476" s="7">
        <v>156</v>
      </c>
      <c r="D476" s="7"/>
      <c r="E476" s="7">
        <v>284.7</v>
      </c>
    </row>
    <row r="477" spans="1:11" x14ac:dyDescent="0.25">
      <c r="A477" s="6">
        <v>44433</v>
      </c>
      <c r="B477" s="7" t="s">
        <v>8727</v>
      </c>
      <c r="C477" s="7">
        <v>50</v>
      </c>
      <c r="D477" s="7">
        <v>134.32</v>
      </c>
      <c r="E477" s="7"/>
    </row>
    <row r="478" spans="1:11" x14ac:dyDescent="0.25">
      <c r="A478" s="6">
        <v>44433</v>
      </c>
      <c r="B478" s="7" t="s">
        <v>8728</v>
      </c>
      <c r="C478" s="7">
        <v>21</v>
      </c>
      <c r="D478" s="7"/>
      <c r="E478" s="7">
        <v>39</v>
      </c>
    </row>
    <row r="479" spans="1:11" x14ac:dyDescent="0.25">
      <c r="A479" s="6">
        <v>44433</v>
      </c>
      <c r="B479" s="7" t="s">
        <v>8729</v>
      </c>
      <c r="C479" s="7">
        <v>48</v>
      </c>
      <c r="D479" s="45"/>
      <c r="E479" s="7">
        <v>97.5</v>
      </c>
    </row>
    <row r="480" spans="1:11" x14ac:dyDescent="0.25">
      <c r="A480" s="6">
        <v>44433</v>
      </c>
      <c r="B480" s="7" t="s">
        <v>8730</v>
      </c>
      <c r="C480" s="7">
        <v>162</v>
      </c>
      <c r="D480" s="7">
        <v>681.69</v>
      </c>
      <c r="E480" s="7"/>
    </row>
    <row r="481" spans="1:7" x14ac:dyDescent="0.25">
      <c r="A481" s="6">
        <v>44433</v>
      </c>
      <c r="B481" s="7" t="s">
        <v>8731</v>
      </c>
      <c r="C481" s="7">
        <v>27</v>
      </c>
      <c r="D481" s="45"/>
      <c r="E481" s="7">
        <v>51.84</v>
      </c>
    </row>
    <row r="482" spans="1:7" x14ac:dyDescent="0.25">
      <c r="A482" s="6">
        <v>44433</v>
      </c>
      <c r="B482" s="7" t="s">
        <v>8732</v>
      </c>
      <c r="C482" s="7">
        <v>88</v>
      </c>
      <c r="D482" s="45"/>
      <c r="E482" s="7">
        <v>148.19999999999999</v>
      </c>
    </row>
    <row r="483" spans="1:7" x14ac:dyDescent="0.25">
      <c r="A483" s="6">
        <v>44434</v>
      </c>
      <c r="B483" s="7" t="s">
        <v>8733</v>
      </c>
      <c r="C483" s="7">
        <v>16</v>
      </c>
      <c r="D483" s="7"/>
      <c r="E483" s="7">
        <v>44</v>
      </c>
    </row>
    <row r="484" spans="1:7" x14ac:dyDescent="0.25">
      <c r="A484" s="6">
        <v>44434</v>
      </c>
      <c r="B484" s="7" t="s">
        <v>8734</v>
      </c>
      <c r="C484" s="7">
        <v>29</v>
      </c>
      <c r="D484" s="7">
        <v>67.16</v>
      </c>
      <c r="E484" s="7"/>
    </row>
    <row r="485" spans="1:7" x14ac:dyDescent="0.25">
      <c r="A485" s="6">
        <v>44434</v>
      </c>
      <c r="B485" s="7" t="s">
        <v>8735</v>
      </c>
      <c r="C485" s="7">
        <v>150</v>
      </c>
      <c r="D485" s="7">
        <v>369.37</v>
      </c>
      <c r="E485" s="7"/>
    </row>
    <row r="486" spans="1:7" x14ac:dyDescent="0.25">
      <c r="A486" s="6">
        <v>44434</v>
      </c>
      <c r="B486" s="7" t="s">
        <v>8736</v>
      </c>
      <c r="C486" s="7">
        <v>101</v>
      </c>
      <c r="D486" s="7">
        <v>215.87</v>
      </c>
      <c r="E486" s="7"/>
    </row>
    <row r="487" spans="1:7" x14ac:dyDescent="0.25">
      <c r="A487" s="6">
        <v>44434</v>
      </c>
      <c r="B487" s="7" t="s">
        <v>8737</v>
      </c>
      <c r="C487" s="7">
        <v>96</v>
      </c>
      <c r="D487" s="45"/>
      <c r="E487" s="7">
        <v>195</v>
      </c>
    </row>
    <row r="488" spans="1:7" x14ac:dyDescent="0.25">
      <c r="A488" s="6">
        <v>44434</v>
      </c>
      <c r="B488" s="7" t="s">
        <v>8738</v>
      </c>
      <c r="C488" s="7">
        <v>324</v>
      </c>
      <c r="D488" s="7">
        <v>805.9</v>
      </c>
      <c r="E488" s="7"/>
    </row>
    <row r="489" spans="1:7" x14ac:dyDescent="0.25">
      <c r="A489" s="6">
        <v>44434</v>
      </c>
      <c r="B489" s="7" t="s">
        <v>8739</v>
      </c>
      <c r="C489" s="7">
        <v>7</v>
      </c>
      <c r="D489" s="7">
        <v>47.97</v>
      </c>
      <c r="E489" s="7"/>
    </row>
    <row r="490" spans="1:7" x14ac:dyDescent="0.25">
      <c r="A490" s="6">
        <v>44434</v>
      </c>
      <c r="B490" s="7" t="s">
        <v>8740</v>
      </c>
      <c r="C490" s="7">
        <v>65</v>
      </c>
      <c r="D490" s="7">
        <v>167.9</v>
      </c>
      <c r="E490" s="7"/>
      <c r="G490" s="7"/>
    </row>
    <row r="491" spans="1:7" ht="25.5" x14ac:dyDescent="0.25">
      <c r="A491" s="6">
        <v>44434</v>
      </c>
      <c r="B491" s="7" t="s">
        <v>8741</v>
      </c>
      <c r="C491" s="7">
        <v>248</v>
      </c>
      <c r="D491" s="7"/>
      <c r="E491" s="7">
        <v>475.8</v>
      </c>
      <c r="F491" s="7" t="s">
        <v>8742</v>
      </c>
    </row>
    <row r="492" spans="1:7" x14ac:dyDescent="0.25">
      <c r="A492" s="6">
        <v>44434</v>
      </c>
      <c r="B492" s="21" t="s">
        <v>8743</v>
      </c>
      <c r="C492" s="156">
        <v>68</v>
      </c>
      <c r="D492" s="7">
        <v>337.29</v>
      </c>
      <c r="E492" s="7"/>
      <c r="F492" s="207"/>
    </row>
    <row r="493" spans="1:7" x14ac:dyDescent="0.25">
      <c r="A493" s="6">
        <v>44434</v>
      </c>
      <c r="B493" s="7" t="s">
        <v>8744</v>
      </c>
      <c r="C493" s="7">
        <v>40</v>
      </c>
      <c r="D493" s="45"/>
      <c r="E493" s="7">
        <v>78</v>
      </c>
      <c r="F493" s="207"/>
    </row>
    <row r="494" spans="1:7" x14ac:dyDescent="0.25">
      <c r="A494" s="6">
        <v>44434</v>
      </c>
      <c r="B494" s="7" t="s">
        <v>8745</v>
      </c>
      <c r="C494" s="7">
        <v>146</v>
      </c>
      <c r="D494" s="7">
        <v>330.99</v>
      </c>
      <c r="E494" s="7"/>
      <c r="F494" s="207"/>
    </row>
    <row r="495" spans="1:7" x14ac:dyDescent="0.25">
      <c r="A495" s="6">
        <v>44434</v>
      </c>
      <c r="B495" s="7" t="s">
        <v>8746</v>
      </c>
      <c r="C495" s="7">
        <v>306</v>
      </c>
      <c r="D495" s="45"/>
      <c r="E495" s="7">
        <v>503.88</v>
      </c>
      <c r="F495" s="207"/>
    </row>
    <row r="496" spans="1:7" x14ac:dyDescent="0.25">
      <c r="A496" s="6">
        <v>44434</v>
      </c>
      <c r="B496" s="7" t="s">
        <v>8747</v>
      </c>
      <c r="C496" s="7">
        <v>71</v>
      </c>
      <c r="D496" s="45"/>
      <c r="E496" s="7">
        <v>148.19999999999999</v>
      </c>
      <c r="F496" s="207"/>
    </row>
    <row r="497" spans="1:6" x14ac:dyDescent="0.25">
      <c r="A497" s="6">
        <v>44434</v>
      </c>
      <c r="B497" s="7" t="s">
        <v>8748</v>
      </c>
      <c r="C497" s="7">
        <v>25</v>
      </c>
      <c r="D497" s="39">
        <v>67.16</v>
      </c>
      <c r="E497" s="7"/>
      <c r="F497" s="206"/>
    </row>
    <row r="498" spans="1:6" x14ac:dyDescent="0.25">
      <c r="A498" s="6">
        <v>44434</v>
      </c>
      <c r="B498" s="7" t="s">
        <v>8749</v>
      </c>
      <c r="C498" s="7">
        <v>100</v>
      </c>
      <c r="D498" s="7">
        <v>297.32</v>
      </c>
      <c r="E498" s="7"/>
      <c r="F498" s="207"/>
    </row>
    <row r="499" spans="1:6" x14ac:dyDescent="0.25">
      <c r="A499" s="6">
        <v>44435</v>
      </c>
      <c r="B499" s="7" t="s">
        <v>8750</v>
      </c>
      <c r="C499" s="7">
        <v>30</v>
      </c>
      <c r="D499" s="39"/>
      <c r="E499" s="7">
        <v>61.6</v>
      </c>
      <c r="F499" s="207"/>
    </row>
    <row r="500" spans="1:6" x14ac:dyDescent="0.25">
      <c r="A500" s="6">
        <v>44435</v>
      </c>
      <c r="B500" s="7" t="s">
        <v>8751</v>
      </c>
      <c r="C500" s="7">
        <v>171</v>
      </c>
      <c r="D500" s="45"/>
      <c r="E500" s="7">
        <v>224.4</v>
      </c>
      <c r="F500" s="207"/>
    </row>
    <row r="501" spans="1:6" x14ac:dyDescent="0.25">
      <c r="A501" s="6">
        <v>44435</v>
      </c>
      <c r="B501" s="7" t="s">
        <v>8752</v>
      </c>
      <c r="C501" s="7">
        <v>1249</v>
      </c>
      <c r="D501" s="45"/>
      <c r="E501" s="38">
        <v>1848.61</v>
      </c>
      <c r="F501" s="207"/>
    </row>
    <row r="502" spans="1:6" x14ac:dyDescent="0.25">
      <c r="A502" s="6">
        <v>44435</v>
      </c>
      <c r="B502" s="7" t="s">
        <v>8753</v>
      </c>
      <c r="C502" s="7">
        <v>15</v>
      </c>
      <c r="D502" s="7">
        <v>47.97</v>
      </c>
      <c r="E502" s="7"/>
      <c r="F502" s="207"/>
    </row>
    <row r="503" spans="1:6" x14ac:dyDescent="0.25">
      <c r="A503" s="6">
        <v>44435</v>
      </c>
      <c r="B503" s="7" t="s">
        <v>8754</v>
      </c>
      <c r="C503" s="7">
        <v>633</v>
      </c>
      <c r="D503" s="45"/>
      <c r="E503" s="38">
        <v>1358.18</v>
      </c>
      <c r="F503" s="207"/>
    </row>
    <row r="504" spans="1:6" x14ac:dyDescent="0.25">
      <c r="A504" s="6">
        <v>44435</v>
      </c>
      <c r="B504" s="7" t="s">
        <v>8755</v>
      </c>
      <c r="C504" s="7">
        <v>148</v>
      </c>
      <c r="D504" s="7"/>
      <c r="E504" s="7">
        <v>218.4</v>
      </c>
      <c r="F504" s="138"/>
    </row>
    <row r="505" spans="1:6" x14ac:dyDescent="0.25">
      <c r="A505" s="6">
        <v>44435</v>
      </c>
      <c r="B505" s="7" t="s">
        <v>8756</v>
      </c>
      <c r="C505" s="7">
        <v>27</v>
      </c>
      <c r="D505" s="7">
        <v>67.16</v>
      </c>
      <c r="E505" s="7"/>
      <c r="F505" s="207"/>
    </row>
    <row r="506" spans="1:6" x14ac:dyDescent="0.25">
      <c r="A506" s="6">
        <v>44435</v>
      </c>
      <c r="B506" s="7" t="s">
        <v>8757</v>
      </c>
      <c r="C506" s="7">
        <v>31</v>
      </c>
      <c r="D506" s="45"/>
      <c r="E506" s="7">
        <v>74.099999999999994</v>
      </c>
    </row>
    <row r="507" spans="1:6" x14ac:dyDescent="0.25">
      <c r="A507" s="6">
        <v>44435</v>
      </c>
      <c r="B507" s="7" t="s">
        <v>8758</v>
      </c>
      <c r="C507" s="7">
        <v>80</v>
      </c>
      <c r="D507" s="7"/>
      <c r="E507" s="7">
        <v>109.2</v>
      </c>
    </row>
    <row r="508" spans="1:6" x14ac:dyDescent="0.25">
      <c r="A508" s="6">
        <v>44435</v>
      </c>
      <c r="B508" s="7" t="s">
        <v>8759</v>
      </c>
      <c r="C508" s="7">
        <v>38</v>
      </c>
      <c r="D508" s="7">
        <v>127.37</v>
      </c>
      <c r="E508" s="7"/>
    </row>
    <row r="509" spans="1:6" x14ac:dyDescent="0.25">
      <c r="A509" s="6">
        <v>44435</v>
      </c>
      <c r="B509" s="7" t="s">
        <v>8760</v>
      </c>
      <c r="C509" s="7">
        <v>78</v>
      </c>
      <c r="D509" s="45"/>
      <c r="E509" s="7">
        <v>175.82</v>
      </c>
    </row>
    <row r="510" spans="1:6" x14ac:dyDescent="0.25">
      <c r="A510" s="6">
        <v>44435</v>
      </c>
      <c r="B510" s="7" t="s">
        <v>8761</v>
      </c>
      <c r="C510" s="7">
        <v>35</v>
      </c>
      <c r="D510" s="45"/>
      <c r="E510" s="7">
        <v>97.32</v>
      </c>
    </row>
    <row r="511" spans="1:6" x14ac:dyDescent="0.25">
      <c r="A511" s="6">
        <v>44435</v>
      </c>
      <c r="B511" s="7" t="s">
        <v>8762</v>
      </c>
      <c r="C511" s="7">
        <v>90</v>
      </c>
      <c r="D511" s="45"/>
      <c r="E511" s="7">
        <v>176</v>
      </c>
    </row>
    <row r="512" spans="1:6" x14ac:dyDescent="0.25">
      <c r="A512" s="6">
        <v>44435</v>
      </c>
      <c r="B512" s="7" t="s">
        <v>8763</v>
      </c>
      <c r="C512" s="7">
        <v>116</v>
      </c>
      <c r="D512" s="45"/>
      <c r="E512" s="7">
        <v>253.5</v>
      </c>
    </row>
    <row r="513" spans="1:7" x14ac:dyDescent="0.25">
      <c r="A513" s="6">
        <v>44435</v>
      </c>
      <c r="B513" s="7" t="s">
        <v>8764</v>
      </c>
      <c r="C513" s="7">
        <v>210</v>
      </c>
      <c r="D513" s="45"/>
      <c r="E513" s="7">
        <v>431.38</v>
      </c>
      <c r="G513" t="s">
        <v>8775</v>
      </c>
    </row>
    <row r="514" spans="1:7" x14ac:dyDescent="0.25">
      <c r="A514" s="6">
        <v>44435</v>
      </c>
      <c r="B514" s="21" t="s">
        <v>8765</v>
      </c>
      <c r="C514" s="7">
        <v>0</v>
      </c>
      <c r="D514" s="45"/>
      <c r="E514" s="7">
        <v>0</v>
      </c>
      <c r="F514" s="209" t="s">
        <v>8841</v>
      </c>
    </row>
    <row r="515" spans="1:7" x14ac:dyDescent="0.25">
      <c r="A515" s="6">
        <v>44435</v>
      </c>
      <c r="B515" s="7" t="s">
        <v>8766</v>
      </c>
      <c r="C515" s="7">
        <v>202</v>
      </c>
      <c r="D515" s="45"/>
      <c r="E515" s="7">
        <v>370.3</v>
      </c>
    </row>
    <row r="516" spans="1:7" x14ac:dyDescent="0.25">
      <c r="A516" s="6">
        <v>44435</v>
      </c>
      <c r="B516" s="7" t="s">
        <v>8767</v>
      </c>
      <c r="C516" s="7">
        <v>196</v>
      </c>
      <c r="D516" s="45"/>
      <c r="E516" s="7">
        <v>521.24</v>
      </c>
    </row>
    <row r="517" spans="1:7" x14ac:dyDescent="0.25">
      <c r="A517" s="6">
        <v>44435</v>
      </c>
      <c r="B517" s="7" t="s">
        <v>8768</v>
      </c>
      <c r="C517" s="7">
        <v>288</v>
      </c>
      <c r="D517" s="45"/>
      <c r="E517" s="7">
        <v>469.56</v>
      </c>
    </row>
    <row r="518" spans="1:7" x14ac:dyDescent="0.25">
      <c r="A518" s="6">
        <v>44435</v>
      </c>
      <c r="B518" s="7" t="s">
        <v>8769</v>
      </c>
      <c r="C518" s="7">
        <v>37</v>
      </c>
      <c r="D518" s="45"/>
      <c r="E518" s="7">
        <v>70.2</v>
      </c>
      <c r="F518" s="138"/>
    </row>
    <row r="519" spans="1:7" x14ac:dyDescent="0.25">
      <c r="A519" s="6">
        <v>44435</v>
      </c>
      <c r="B519" s="7" t="s">
        <v>8770</v>
      </c>
      <c r="C519" s="7">
        <v>0</v>
      </c>
      <c r="D519" s="45"/>
      <c r="E519" s="7">
        <v>75</v>
      </c>
    </row>
    <row r="520" spans="1:7" x14ac:dyDescent="0.25">
      <c r="A520" s="6">
        <v>44435</v>
      </c>
      <c r="B520" s="7" t="s">
        <v>8771</v>
      </c>
      <c r="C520" s="7">
        <v>106</v>
      </c>
      <c r="D520" s="45"/>
      <c r="E520" s="7">
        <v>198.9</v>
      </c>
    </row>
    <row r="521" spans="1:7" x14ac:dyDescent="0.25">
      <c r="A521" s="6">
        <v>44435</v>
      </c>
      <c r="B521" s="7" t="s">
        <v>8772</v>
      </c>
      <c r="C521" s="7">
        <v>425</v>
      </c>
      <c r="D521" s="38">
        <v>1141.69</v>
      </c>
      <c r="E521" s="7"/>
    </row>
    <row r="522" spans="1:7" x14ac:dyDescent="0.25">
      <c r="A522" s="6">
        <v>44435</v>
      </c>
      <c r="B522" s="7" t="s">
        <v>8773</v>
      </c>
      <c r="C522" s="7">
        <v>50</v>
      </c>
      <c r="D522" s="7"/>
      <c r="E522" s="7">
        <v>193.2</v>
      </c>
    </row>
    <row r="523" spans="1:7" x14ac:dyDescent="0.25">
      <c r="A523" s="6">
        <v>44435</v>
      </c>
      <c r="B523" s="7" t="s">
        <v>8774</v>
      </c>
      <c r="C523" s="7">
        <v>55</v>
      </c>
      <c r="D523" s="7">
        <v>174.29</v>
      </c>
      <c r="E523" s="7"/>
    </row>
    <row r="524" spans="1:7" x14ac:dyDescent="0.25">
      <c r="A524" s="6">
        <v>44435</v>
      </c>
      <c r="B524" s="7" t="s">
        <v>8776</v>
      </c>
      <c r="C524" s="7">
        <v>12</v>
      </c>
      <c r="D524" s="7">
        <v>65.31</v>
      </c>
      <c r="E524" s="7">
        <v>53.1</v>
      </c>
    </row>
    <row r="525" spans="1:7" x14ac:dyDescent="0.25">
      <c r="A525" s="6">
        <v>44436</v>
      </c>
      <c r="B525" s="7" t="s">
        <v>8777</v>
      </c>
      <c r="C525" s="7">
        <v>275</v>
      </c>
      <c r="D525" s="45"/>
      <c r="E525" s="7">
        <v>600.6</v>
      </c>
    </row>
    <row r="526" spans="1:7" x14ac:dyDescent="0.25">
      <c r="A526" s="6">
        <v>44438</v>
      </c>
      <c r="B526" s="7" t="s">
        <v>8778</v>
      </c>
      <c r="C526" s="7">
        <v>25</v>
      </c>
      <c r="D526" s="7">
        <v>67.16</v>
      </c>
      <c r="E526" s="7"/>
    </row>
    <row r="527" spans="1:7" x14ac:dyDescent="0.25">
      <c r="A527" s="6">
        <v>44438</v>
      </c>
      <c r="B527" s="7" t="s">
        <v>8779</v>
      </c>
      <c r="C527" s="7">
        <v>430</v>
      </c>
      <c r="D527" s="45"/>
      <c r="E527" s="7">
        <v>859.95</v>
      </c>
    </row>
    <row r="528" spans="1:7" x14ac:dyDescent="0.25">
      <c r="A528" s="6">
        <v>44438</v>
      </c>
      <c r="B528" s="7" t="s">
        <v>8780</v>
      </c>
      <c r="C528" s="7">
        <v>32</v>
      </c>
      <c r="D528" s="45"/>
      <c r="E528" s="7">
        <v>42.78</v>
      </c>
    </row>
    <row r="529" spans="1:5" x14ac:dyDescent="0.25">
      <c r="A529" s="6">
        <v>44438</v>
      </c>
      <c r="B529" s="7" t="s">
        <v>8781</v>
      </c>
      <c r="C529" s="7">
        <v>28</v>
      </c>
      <c r="D529" s="45"/>
      <c r="E529" s="7">
        <v>62.4</v>
      </c>
    </row>
    <row r="530" spans="1:5" x14ac:dyDescent="0.25">
      <c r="A530" s="6">
        <v>44438</v>
      </c>
      <c r="B530" s="7" t="s">
        <v>8782</v>
      </c>
      <c r="C530" s="7">
        <v>100</v>
      </c>
      <c r="D530" s="7">
        <v>225.46</v>
      </c>
      <c r="E530" s="7"/>
    </row>
    <row r="531" spans="1:5" x14ac:dyDescent="0.25">
      <c r="A531" s="6">
        <v>44438</v>
      </c>
      <c r="B531" s="7" t="s">
        <v>8783</v>
      </c>
      <c r="C531" s="7">
        <v>83</v>
      </c>
      <c r="D531" s="45"/>
      <c r="E531" s="7">
        <v>144.30000000000001</v>
      </c>
    </row>
    <row r="532" spans="1:5" x14ac:dyDescent="0.25">
      <c r="A532" s="6">
        <v>44438</v>
      </c>
      <c r="B532" s="7" t="s">
        <v>8784</v>
      </c>
      <c r="C532" s="7">
        <v>180</v>
      </c>
      <c r="D532" s="45"/>
      <c r="E532" s="7">
        <v>343.2</v>
      </c>
    </row>
    <row r="533" spans="1:5" x14ac:dyDescent="0.25">
      <c r="A533" s="6">
        <v>44438</v>
      </c>
      <c r="B533" s="7" t="s">
        <v>8785</v>
      </c>
      <c r="C533" s="7">
        <v>34</v>
      </c>
      <c r="D533" s="7"/>
      <c r="E533" s="7">
        <v>58.5</v>
      </c>
    </row>
    <row r="534" spans="1:5" x14ac:dyDescent="0.25">
      <c r="A534" s="6">
        <v>44438</v>
      </c>
      <c r="B534" s="7" t="s">
        <v>8786</v>
      </c>
      <c r="C534" s="7">
        <v>143</v>
      </c>
      <c r="D534" s="7">
        <v>422.32</v>
      </c>
      <c r="E534" s="7"/>
    </row>
    <row r="535" spans="1:5" x14ac:dyDescent="0.25">
      <c r="A535" s="6">
        <v>44438</v>
      </c>
      <c r="B535" s="7" t="s">
        <v>8787</v>
      </c>
      <c r="C535" s="7">
        <v>58</v>
      </c>
      <c r="D535" s="45"/>
      <c r="E535" s="7">
        <v>114.4</v>
      </c>
    </row>
    <row r="536" spans="1:5" x14ac:dyDescent="0.25">
      <c r="A536" s="6">
        <v>44438</v>
      </c>
      <c r="B536" s="7" t="s">
        <v>8788</v>
      </c>
      <c r="C536" s="7">
        <v>25</v>
      </c>
      <c r="D536" s="7">
        <v>148.47</v>
      </c>
      <c r="E536" s="7"/>
    </row>
    <row r="537" spans="1:5" x14ac:dyDescent="0.25">
      <c r="A537" s="6">
        <v>44438</v>
      </c>
      <c r="B537" s="7" t="s">
        <v>8789</v>
      </c>
      <c r="C537" s="7">
        <v>35</v>
      </c>
      <c r="D537" s="7">
        <v>97.17</v>
      </c>
      <c r="E537" s="7"/>
    </row>
    <row r="538" spans="1:5" x14ac:dyDescent="0.25">
      <c r="A538" s="6">
        <v>44438</v>
      </c>
      <c r="B538" s="7" t="s">
        <v>8790</v>
      </c>
      <c r="C538" s="7">
        <v>57</v>
      </c>
      <c r="D538" s="7"/>
      <c r="E538" s="7">
        <v>119.6</v>
      </c>
    </row>
    <row r="539" spans="1:5" x14ac:dyDescent="0.25">
      <c r="A539" s="6">
        <v>44438</v>
      </c>
      <c r="B539" s="7" t="s">
        <v>8791</v>
      </c>
      <c r="C539" s="7">
        <v>201</v>
      </c>
      <c r="D539" s="45"/>
      <c r="E539" s="7">
        <v>228.8</v>
      </c>
    </row>
    <row r="540" spans="1:5" x14ac:dyDescent="0.25">
      <c r="A540" s="6">
        <v>44438</v>
      </c>
      <c r="B540" s="7" t="s">
        <v>8792</v>
      </c>
      <c r="C540" s="7">
        <v>17</v>
      </c>
      <c r="D540" s="45"/>
      <c r="E540" s="7">
        <v>39</v>
      </c>
    </row>
    <row r="541" spans="1:5" x14ac:dyDescent="0.25">
      <c r="A541" s="6">
        <v>44438</v>
      </c>
      <c r="B541" s="7" t="s">
        <v>8793</v>
      </c>
      <c r="C541" s="7">
        <v>89</v>
      </c>
      <c r="D541" s="7">
        <v>209.22</v>
      </c>
      <c r="E541" s="7"/>
    </row>
    <row r="542" spans="1:5" x14ac:dyDescent="0.25">
      <c r="A542" s="6">
        <v>44438</v>
      </c>
      <c r="B542" s="7" t="s">
        <v>8794</v>
      </c>
      <c r="C542" s="7">
        <v>48</v>
      </c>
      <c r="D542" s="7">
        <v>75.77</v>
      </c>
      <c r="E542" s="7"/>
    </row>
    <row r="543" spans="1:5" x14ac:dyDescent="0.25">
      <c r="A543" s="6">
        <v>44438</v>
      </c>
      <c r="B543" s="7" t="s">
        <v>8795</v>
      </c>
      <c r="C543" s="7">
        <v>429</v>
      </c>
      <c r="D543" s="45"/>
      <c r="E543" s="7">
        <v>990</v>
      </c>
    </row>
    <row r="544" spans="1:5" x14ac:dyDescent="0.25">
      <c r="A544" s="6">
        <v>44438</v>
      </c>
      <c r="B544" s="7" t="s">
        <v>8796</v>
      </c>
      <c r="C544" s="7">
        <v>25</v>
      </c>
      <c r="D544" s="7">
        <v>67.16</v>
      </c>
      <c r="E544" s="7"/>
    </row>
    <row r="545" spans="1:5" x14ac:dyDescent="0.25">
      <c r="A545" s="6">
        <v>44438</v>
      </c>
      <c r="B545" s="7" t="s">
        <v>8797</v>
      </c>
      <c r="C545" s="7">
        <v>111</v>
      </c>
      <c r="D545" s="7">
        <v>201.47</v>
      </c>
      <c r="E545" s="7"/>
    </row>
    <row r="546" spans="1:5" x14ac:dyDescent="0.25">
      <c r="A546" s="6">
        <v>44438</v>
      </c>
      <c r="B546" s="7" t="s">
        <v>8798</v>
      </c>
      <c r="C546" s="7">
        <v>200</v>
      </c>
      <c r="D546" s="7"/>
      <c r="E546" s="7">
        <v>303.60000000000002</v>
      </c>
    </row>
    <row r="547" spans="1:5" x14ac:dyDescent="0.25">
      <c r="A547" s="6">
        <v>44438</v>
      </c>
      <c r="B547" s="7" t="s">
        <v>8799</v>
      </c>
      <c r="C547" s="7">
        <v>93</v>
      </c>
      <c r="D547" s="7"/>
      <c r="E547" s="7">
        <v>261.18</v>
      </c>
    </row>
    <row r="548" spans="1:5" x14ac:dyDescent="0.25">
      <c r="A548" s="6">
        <v>44438</v>
      </c>
      <c r="B548" s="7" t="s">
        <v>8800</v>
      </c>
      <c r="C548" s="7">
        <v>25</v>
      </c>
      <c r="D548" s="7">
        <v>93.85</v>
      </c>
      <c r="E548" s="7"/>
    </row>
    <row r="549" spans="1:5" x14ac:dyDescent="0.25">
      <c r="A549" s="6">
        <v>44438</v>
      </c>
      <c r="B549" s="7" t="s">
        <v>8801</v>
      </c>
      <c r="C549" s="7">
        <v>328</v>
      </c>
      <c r="D549" s="45"/>
      <c r="E549" s="7">
        <v>589.67999999999995</v>
      </c>
    </row>
    <row r="550" spans="1:5" x14ac:dyDescent="0.25">
      <c r="A550" s="6">
        <v>44438</v>
      </c>
      <c r="B550" s="7" t="s">
        <v>8802</v>
      </c>
      <c r="C550" s="7">
        <v>20</v>
      </c>
      <c r="D550" s="7">
        <v>47.97</v>
      </c>
      <c r="E550" s="7"/>
    </row>
    <row r="551" spans="1:5" x14ac:dyDescent="0.25">
      <c r="A551" s="6">
        <v>44438</v>
      </c>
      <c r="B551" s="7" t="s">
        <v>8803</v>
      </c>
      <c r="C551" s="7">
        <v>46</v>
      </c>
      <c r="D551" s="7">
        <v>91.14</v>
      </c>
      <c r="E551" s="7"/>
    </row>
    <row r="552" spans="1:5" x14ac:dyDescent="0.25">
      <c r="A552" s="6">
        <v>44438</v>
      </c>
      <c r="B552" s="7" t="s">
        <v>8804</v>
      </c>
      <c r="C552" s="7">
        <v>50</v>
      </c>
      <c r="D552" s="7">
        <v>163.59</v>
      </c>
      <c r="E552" s="7"/>
    </row>
    <row r="553" spans="1:5" x14ac:dyDescent="0.25">
      <c r="A553" s="6">
        <v>44439</v>
      </c>
      <c r="B553" s="7" t="s">
        <v>8805</v>
      </c>
      <c r="C553" s="7">
        <v>22</v>
      </c>
      <c r="D553" s="45"/>
      <c r="E553" s="7">
        <v>39</v>
      </c>
    </row>
    <row r="554" spans="1:5" x14ac:dyDescent="0.25">
      <c r="A554" s="6">
        <v>44439</v>
      </c>
      <c r="B554" s="7" t="s">
        <v>8806</v>
      </c>
      <c r="C554" s="7">
        <v>21</v>
      </c>
      <c r="D554" s="7"/>
      <c r="E554" s="7">
        <v>95.2</v>
      </c>
    </row>
    <row r="555" spans="1:5" x14ac:dyDescent="0.25">
      <c r="A555" s="6">
        <v>44439</v>
      </c>
      <c r="B555" s="7" t="s">
        <v>8807</v>
      </c>
      <c r="C555" s="7">
        <v>35</v>
      </c>
      <c r="D555" s="45"/>
      <c r="E555" s="7">
        <v>109.2</v>
      </c>
    </row>
    <row r="556" spans="1:5" x14ac:dyDescent="0.25">
      <c r="A556" s="6">
        <v>44439</v>
      </c>
      <c r="B556" s="7" t="s">
        <v>8808</v>
      </c>
      <c r="C556" s="7">
        <v>24</v>
      </c>
      <c r="D556" s="7">
        <v>57.56</v>
      </c>
      <c r="E556" s="7"/>
    </row>
    <row r="557" spans="1:5" x14ac:dyDescent="0.25">
      <c r="A557" s="6">
        <v>44439</v>
      </c>
      <c r="B557" s="7" t="s">
        <v>8809</v>
      </c>
      <c r="C557" s="7">
        <v>375</v>
      </c>
      <c r="D557" s="7">
        <v>753.13</v>
      </c>
      <c r="E557" s="7"/>
    </row>
    <row r="558" spans="1:5" x14ac:dyDescent="0.25">
      <c r="A558" s="6">
        <v>44439</v>
      </c>
      <c r="B558" s="7" t="s">
        <v>8810</v>
      </c>
      <c r="C558" s="7">
        <v>22</v>
      </c>
      <c r="D558" s="7">
        <v>47.97</v>
      </c>
      <c r="E558" s="7"/>
    </row>
    <row r="559" spans="1:5" x14ac:dyDescent="0.25">
      <c r="A559" s="6">
        <v>44439</v>
      </c>
      <c r="B559" s="7" t="s">
        <v>8811</v>
      </c>
      <c r="C559" s="7">
        <v>10</v>
      </c>
      <c r="D559" s="45"/>
      <c r="E559" s="7">
        <v>39</v>
      </c>
    </row>
    <row r="560" spans="1:5" x14ac:dyDescent="0.25">
      <c r="A560" s="6">
        <v>44439</v>
      </c>
      <c r="B560" s="7" t="s">
        <v>8812</v>
      </c>
      <c r="C560" s="7">
        <v>318</v>
      </c>
      <c r="D560" s="45"/>
      <c r="E560" s="7">
        <v>566.28</v>
      </c>
    </row>
    <row r="561" spans="1:7" x14ac:dyDescent="0.25">
      <c r="A561" s="6">
        <v>44439</v>
      </c>
      <c r="B561" s="7" t="s">
        <v>5778</v>
      </c>
      <c r="C561" s="7">
        <v>144</v>
      </c>
      <c r="D561" s="45"/>
      <c r="E561" s="7">
        <v>561.95000000000005</v>
      </c>
    </row>
    <row r="562" spans="1:7" x14ac:dyDescent="0.25">
      <c r="A562" s="6">
        <v>44439</v>
      </c>
      <c r="B562" s="7" t="s">
        <v>8813</v>
      </c>
      <c r="C562" s="7">
        <v>86</v>
      </c>
      <c r="D562" s="45"/>
      <c r="E562" s="7">
        <v>171.6</v>
      </c>
    </row>
    <row r="563" spans="1:7" x14ac:dyDescent="0.25">
      <c r="A563" s="6">
        <v>44439</v>
      </c>
      <c r="B563" s="7" t="s">
        <v>8814</v>
      </c>
      <c r="C563" s="7">
        <v>98</v>
      </c>
      <c r="D563" s="45"/>
      <c r="E563" s="7">
        <v>187.2</v>
      </c>
    </row>
    <row r="564" spans="1:7" x14ac:dyDescent="0.25">
      <c r="A564" s="6">
        <v>44439</v>
      </c>
      <c r="B564" s="7" t="s">
        <v>8815</v>
      </c>
      <c r="C564" s="7">
        <v>23</v>
      </c>
      <c r="D564" s="45"/>
      <c r="E564" s="7">
        <v>39</v>
      </c>
    </row>
    <row r="565" spans="1:7" x14ac:dyDescent="0.25">
      <c r="A565" s="6">
        <v>44439</v>
      </c>
      <c r="B565" s="7" t="s">
        <v>8816</v>
      </c>
      <c r="C565" s="7">
        <v>139</v>
      </c>
      <c r="D565" s="7"/>
      <c r="E565" s="7">
        <v>240.83</v>
      </c>
    </row>
    <row r="566" spans="1:7" x14ac:dyDescent="0.25">
      <c r="A566" s="6">
        <v>44439</v>
      </c>
      <c r="B566" s="7" t="s">
        <v>8817</v>
      </c>
      <c r="C566" s="7">
        <v>23</v>
      </c>
      <c r="D566" s="7">
        <v>60.89</v>
      </c>
      <c r="E566" s="7"/>
    </row>
    <row r="567" spans="1:7" x14ac:dyDescent="0.25">
      <c r="A567" s="6">
        <v>44439</v>
      </c>
      <c r="B567" s="7" t="s">
        <v>8818</v>
      </c>
      <c r="C567" s="7">
        <v>391</v>
      </c>
      <c r="D567" s="38"/>
      <c r="E567" s="7">
        <v>819</v>
      </c>
    </row>
    <row r="568" spans="1:7" x14ac:dyDescent="0.25">
      <c r="A568" s="6">
        <v>44439</v>
      </c>
      <c r="B568" s="7" t="s">
        <v>8819</v>
      </c>
      <c r="C568" s="7">
        <v>70</v>
      </c>
      <c r="D568" s="45"/>
      <c r="E568" s="7">
        <v>263.93</v>
      </c>
    </row>
    <row r="569" spans="1:7" x14ac:dyDescent="0.25">
      <c r="A569" s="6">
        <v>44439</v>
      </c>
      <c r="B569" s="7" t="s">
        <v>8820</v>
      </c>
      <c r="C569" s="7">
        <v>1024</v>
      </c>
      <c r="D569" s="45"/>
      <c r="E569" s="38">
        <v>1905</v>
      </c>
    </row>
    <row r="570" spans="1:7" x14ac:dyDescent="0.25">
      <c r="A570" s="6">
        <v>44439</v>
      </c>
      <c r="B570" s="7" t="s">
        <v>8821</v>
      </c>
      <c r="C570" s="7">
        <v>218</v>
      </c>
      <c r="D570" s="45"/>
      <c r="E570" s="7">
        <v>702.91</v>
      </c>
    </row>
    <row r="571" spans="1:7" x14ac:dyDescent="0.25">
      <c r="A571" s="6">
        <v>44439</v>
      </c>
      <c r="B571" s="7" t="s">
        <v>8822</v>
      </c>
      <c r="C571" s="7">
        <v>50</v>
      </c>
      <c r="D571" s="7">
        <v>134.32</v>
      </c>
      <c r="E571" s="7"/>
    </row>
    <row r="572" spans="1:7" x14ac:dyDescent="0.25">
      <c r="A572" s="6">
        <v>44439</v>
      </c>
      <c r="B572" s="7" t="s">
        <v>8823</v>
      </c>
      <c r="C572" s="7">
        <v>55</v>
      </c>
      <c r="D572" s="7">
        <v>134.32</v>
      </c>
      <c r="E572" s="7"/>
      <c r="G572" t="s">
        <v>1095</v>
      </c>
    </row>
    <row r="573" spans="1:7" x14ac:dyDescent="0.25">
      <c r="A573" s="6">
        <v>44439</v>
      </c>
      <c r="B573" s="7" t="s">
        <v>8824</v>
      </c>
      <c r="C573" s="7">
        <v>190</v>
      </c>
      <c r="D573" s="45"/>
      <c r="E573" s="7">
        <v>302.72000000000003</v>
      </c>
    </row>
    <row r="574" spans="1:7" x14ac:dyDescent="0.25">
      <c r="A574" s="6">
        <v>44439</v>
      </c>
      <c r="B574" s="7" t="s">
        <v>8825</v>
      </c>
      <c r="C574" s="7">
        <v>280</v>
      </c>
      <c r="D574" s="45"/>
      <c r="E574" s="7">
        <v>543.04</v>
      </c>
    </row>
    <row r="575" spans="1:7" x14ac:dyDescent="0.25">
      <c r="A575" s="6">
        <v>44439</v>
      </c>
      <c r="B575" s="7" t="s">
        <v>8826</v>
      </c>
      <c r="C575" s="7">
        <v>20</v>
      </c>
      <c r="D575" s="7">
        <v>134.32</v>
      </c>
      <c r="E575" s="7"/>
    </row>
    <row r="576" spans="1:7" x14ac:dyDescent="0.25">
      <c r="A576" s="6">
        <v>44439</v>
      </c>
      <c r="B576" s="7" t="s">
        <v>8827</v>
      </c>
      <c r="C576" s="7">
        <v>50</v>
      </c>
      <c r="D576" s="7">
        <v>134.32</v>
      </c>
      <c r="E576" s="7">
        <v>109.2</v>
      </c>
    </row>
    <row r="577" spans="1:5" x14ac:dyDescent="0.25">
      <c r="A577" s="6">
        <v>44439</v>
      </c>
      <c r="B577" s="7" t="s">
        <v>8828</v>
      </c>
      <c r="C577" s="7">
        <v>116</v>
      </c>
      <c r="D577" s="45"/>
      <c r="E577" s="7">
        <v>237.9</v>
      </c>
    </row>
    <row r="578" spans="1:5" x14ac:dyDescent="0.25">
      <c r="A578" s="6">
        <v>44439</v>
      </c>
      <c r="B578" s="7" t="s">
        <v>8829</v>
      </c>
      <c r="C578" s="7">
        <v>791</v>
      </c>
      <c r="D578" s="45"/>
      <c r="E578" s="7">
        <v>1602.17</v>
      </c>
    </row>
    <row r="579" spans="1:5" x14ac:dyDescent="0.25">
      <c r="A579" s="6">
        <v>44439</v>
      </c>
      <c r="B579" s="7" t="s">
        <v>8830</v>
      </c>
      <c r="C579" s="7">
        <v>59</v>
      </c>
      <c r="D579" s="45"/>
      <c r="E579" s="7">
        <v>117</v>
      </c>
    </row>
    <row r="580" spans="1:5" x14ac:dyDescent="0.25">
      <c r="A580" s="6">
        <v>44439</v>
      </c>
      <c r="B580" s="7" t="s">
        <v>8831</v>
      </c>
      <c r="C580" s="7">
        <v>23</v>
      </c>
      <c r="D580" s="7"/>
      <c r="E580" s="7">
        <v>83</v>
      </c>
    </row>
    <row r="581" spans="1:5" x14ac:dyDescent="0.25">
      <c r="A581" s="6">
        <v>44439</v>
      </c>
      <c r="B581" s="7" t="s">
        <v>8832</v>
      </c>
      <c r="C581" s="7">
        <v>25</v>
      </c>
      <c r="D581" s="7"/>
      <c r="E581" s="7">
        <v>72.760000000000005</v>
      </c>
    </row>
    <row r="582" spans="1:5" x14ac:dyDescent="0.25">
      <c r="A582" s="6">
        <v>44439</v>
      </c>
      <c r="B582" s="7" t="s">
        <v>8833</v>
      </c>
      <c r="C582" s="7">
        <v>65</v>
      </c>
      <c r="D582" s="7">
        <v>230.26</v>
      </c>
      <c r="E582" s="7"/>
    </row>
    <row r="583" spans="1:5" x14ac:dyDescent="0.25">
      <c r="A583" s="6">
        <v>44439</v>
      </c>
      <c r="B583" s="7" t="s">
        <v>8834</v>
      </c>
      <c r="C583" s="7">
        <v>13</v>
      </c>
      <c r="D583" s="7">
        <v>47.97</v>
      </c>
      <c r="E583" s="7"/>
    </row>
    <row r="584" spans="1:5" x14ac:dyDescent="0.25">
      <c r="A584" s="6">
        <v>44439</v>
      </c>
      <c r="B584" s="7" t="s">
        <v>8835</v>
      </c>
      <c r="C584" s="7">
        <v>325</v>
      </c>
      <c r="D584" s="45"/>
      <c r="E584" s="7">
        <v>552</v>
      </c>
    </row>
    <row r="585" spans="1:5" x14ac:dyDescent="0.25">
      <c r="A585" s="6">
        <v>44439</v>
      </c>
      <c r="B585" s="7" t="s">
        <v>8836</v>
      </c>
      <c r="C585" s="7">
        <v>35</v>
      </c>
      <c r="D585" s="7">
        <v>93.85</v>
      </c>
      <c r="E585" s="7"/>
    </row>
    <row r="586" spans="1:5" x14ac:dyDescent="0.25">
      <c r="A586" s="6">
        <v>44439</v>
      </c>
      <c r="B586" s="7" t="s">
        <v>8837</v>
      </c>
      <c r="C586" s="7">
        <v>36</v>
      </c>
      <c r="D586" s="45"/>
      <c r="E586" s="7">
        <v>63.7</v>
      </c>
    </row>
    <row r="587" spans="1:5" x14ac:dyDescent="0.25">
      <c r="A587" s="6">
        <v>44439</v>
      </c>
      <c r="B587" s="7" t="s">
        <v>8838</v>
      </c>
      <c r="C587" s="7">
        <v>37</v>
      </c>
      <c r="D587" s="7">
        <v>72.319999999999993</v>
      </c>
      <c r="E587" s="7"/>
    </row>
    <row r="588" spans="1:5" x14ac:dyDescent="0.25">
      <c r="A588" s="6">
        <v>44439</v>
      </c>
      <c r="B588" s="7" t="s">
        <v>8839</v>
      </c>
      <c r="C588" s="7">
        <v>380</v>
      </c>
      <c r="D588" s="45"/>
      <c r="E588" s="7">
        <v>953.75</v>
      </c>
    </row>
    <row r="589" spans="1:5" x14ac:dyDescent="0.25">
      <c r="A589" s="6">
        <v>44439</v>
      </c>
      <c r="B589" s="7" t="s">
        <v>8840</v>
      </c>
      <c r="C589" s="7">
        <v>36</v>
      </c>
      <c r="D589" s="7">
        <v>81.55</v>
      </c>
      <c r="E589" s="7"/>
    </row>
    <row r="590" spans="1:5" x14ac:dyDescent="0.25">
      <c r="A590" s="6">
        <v>44440</v>
      </c>
      <c r="B590" s="7" t="s">
        <v>8842</v>
      </c>
      <c r="C590" s="7">
        <v>890</v>
      </c>
      <c r="D590" s="45"/>
      <c r="E590" s="38">
        <v>1571.69</v>
      </c>
    </row>
    <row r="591" spans="1:5" x14ac:dyDescent="0.25">
      <c r="A591" s="6">
        <v>44440</v>
      </c>
      <c r="B591" s="7" t="s">
        <v>8843</v>
      </c>
      <c r="C591" s="7">
        <v>639</v>
      </c>
      <c r="D591" s="45"/>
      <c r="E591" s="38">
        <v>1276.8</v>
      </c>
    </row>
    <row r="592" spans="1:5" x14ac:dyDescent="0.25">
      <c r="A592" s="6">
        <v>44440</v>
      </c>
      <c r="B592" s="7" t="s">
        <v>8844</v>
      </c>
      <c r="C592" s="7">
        <v>123</v>
      </c>
      <c r="D592" s="45"/>
      <c r="E592" s="7">
        <v>242</v>
      </c>
    </row>
    <row r="593" spans="1:11" x14ac:dyDescent="0.25">
      <c r="A593" s="6">
        <v>44441</v>
      </c>
      <c r="B593" s="7" t="s">
        <v>8845</v>
      </c>
      <c r="C593" s="7">
        <v>531</v>
      </c>
      <c r="D593" s="45"/>
      <c r="E593" s="7">
        <v>829.92</v>
      </c>
    </row>
    <row r="594" spans="1:11" x14ac:dyDescent="0.25">
      <c r="A594" s="6">
        <v>44441</v>
      </c>
      <c r="B594" s="7" t="s">
        <v>8846</v>
      </c>
      <c r="C594" s="7">
        <v>82</v>
      </c>
      <c r="D594" s="45"/>
      <c r="E594" s="7">
        <v>183.3</v>
      </c>
    </row>
    <row r="595" spans="1:11" x14ac:dyDescent="0.25">
      <c r="A595" s="188">
        <v>44441</v>
      </c>
      <c r="B595" s="210" t="s">
        <v>8847</v>
      </c>
      <c r="C595" s="7"/>
      <c r="D595" s="65"/>
      <c r="E595" s="210"/>
      <c r="F595" s="205" t="s">
        <v>7994</v>
      </c>
    </row>
    <row r="596" spans="1:11" x14ac:dyDescent="0.25">
      <c r="A596" s="6">
        <v>44442</v>
      </c>
      <c r="B596" s="7" t="s">
        <v>8848</v>
      </c>
      <c r="C596" s="7">
        <v>250</v>
      </c>
      <c r="D596" s="7">
        <v>439.97</v>
      </c>
      <c r="E596" s="7"/>
    </row>
    <row r="597" spans="1:11" x14ac:dyDescent="0.25">
      <c r="A597" s="6">
        <v>44442</v>
      </c>
      <c r="B597" s="7" t="s">
        <v>8849</v>
      </c>
      <c r="C597" s="7">
        <v>111</v>
      </c>
      <c r="D597" s="7"/>
      <c r="E597" s="7">
        <v>352.8</v>
      </c>
    </row>
    <row r="598" spans="1:11" x14ac:dyDescent="0.25">
      <c r="A598" s="6">
        <v>44442</v>
      </c>
      <c r="B598" s="7" t="s">
        <v>8850</v>
      </c>
      <c r="C598" s="7">
        <v>315</v>
      </c>
      <c r="D598" s="45"/>
      <c r="E598" s="7">
        <v>629.57000000000005</v>
      </c>
    </row>
    <row r="599" spans="1:11" x14ac:dyDescent="0.25">
      <c r="A599" s="6">
        <v>44443</v>
      </c>
      <c r="B599" s="7" t="s">
        <v>8851</v>
      </c>
      <c r="C599" s="7">
        <v>27</v>
      </c>
      <c r="D599" s="7">
        <v>65.19</v>
      </c>
      <c r="E599" s="7"/>
    </row>
    <row r="600" spans="1:11" x14ac:dyDescent="0.25">
      <c r="A600" s="6">
        <v>44442</v>
      </c>
      <c r="B600" s="7" t="s">
        <v>8852</v>
      </c>
      <c r="C600" s="7">
        <v>418</v>
      </c>
      <c r="D600" s="45"/>
      <c r="E600" s="7">
        <v>709.41</v>
      </c>
      <c r="G600" s="5"/>
      <c r="H600" s="5"/>
      <c r="I600" s="5"/>
      <c r="J600" s="5"/>
      <c r="K600" s="5"/>
    </row>
    <row r="601" spans="1:11" x14ac:dyDescent="0.25">
      <c r="A601" s="20">
        <v>44445</v>
      </c>
      <c r="B601" s="21" t="s">
        <v>8919</v>
      </c>
      <c r="C601" s="21">
        <v>2305</v>
      </c>
      <c r="D601" s="59"/>
      <c r="E601" s="60">
        <v>4107.92</v>
      </c>
      <c r="F601" s="141"/>
      <c r="G601" s="5"/>
      <c r="H601" s="5"/>
      <c r="I601" s="5"/>
      <c r="J601" s="5"/>
      <c r="K601" s="5"/>
    </row>
    <row r="602" spans="1:11" x14ac:dyDescent="0.25">
      <c r="A602" s="20">
        <v>44445</v>
      </c>
      <c r="B602" s="21" t="s">
        <v>8934</v>
      </c>
      <c r="C602" s="21">
        <v>800</v>
      </c>
      <c r="D602" s="59"/>
      <c r="E602" s="60">
        <v>1619.1</v>
      </c>
      <c r="F602" s="200"/>
      <c r="G602" s="5"/>
      <c r="H602" s="166"/>
      <c r="I602" s="5"/>
      <c r="J602" s="5"/>
      <c r="K602" s="5"/>
    </row>
    <row r="603" spans="1:11" x14ac:dyDescent="0.25">
      <c r="A603" s="20">
        <v>44446</v>
      </c>
      <c r="B603" s="21" t="s">
        <v>8943</v>
      </c>
      <c r="C603" s="21">
        <v>76</v>
      </c>
      <c r="D603" s="59"/>
      <c r="E603" s="21">
        <v>140.4</v>
      </c>
      <c r="F603" s="201"/>
      <c r="G603" s="5"/>
      <c r="H603" s="5"/>
      <c r="I603" s="5"/>
      <c r="J603" s="5"/>
      <c r="K603" s="5"/>
    </row>
    <row r="604" spans="1:11" x14ac:dyDescent="0.25">
      <c r="A604" s="20">
        <v>44448</v>
      </c>
      <c r="B604" s="21" t="s">
        <v>9014</v>
      </c>
      <c r="C604" s="21">
        <v>65</v>
      </c>
      <c r="D604" s="21">
        <v>241.33</v>
      </c>
      <c r="E604" s="21"/>
      <c r="G604" s="5"/>
      <c r="H604" s="5"/>
      <c r="I604" s="5"/>
      <c r="J604" s="5"/>
      <c r="K604" s="5"/>
    </row>
    <row r="605" spans="1:11" x14ac:dyDescent="0.25">
      <c r="A605" s="20">
        <v>44448</v>
      </c>
      <c r="B605" s="21" t="s">
        <v>9019</v>
      </c>
      <c r="C605" s="21">
        <v>260</v>
      </c>
      <c r="D605" s="59"/>
      <c r="E605" s="21">
        <v>360.36</v>
      </c>
    </row>
    <row r="606" spans="1:11" x14ac:dyDescent="0.25">
      <c r="A606" s="20">
        <v>44460</v>
      </c>
      <c r="B606" s="21">
        <v>1445</v>
      </c>
      <c r="C606" s="21">
        <v>750</v>
      </c>
      <c r="D606" s="21"/>
      <c r="E606" s="60">
        <v>1877.11</v>
      </c>
      <c r="G606" s="5"/>
    </row>
    <row r="607" spans="1:11" x14ac:dyDescent="0.25">
      <c r="A607" s="20">
        <v>44460</v>
      </c>
      <c r="B607" s="21" t="s">
        <v>9246</v>
      </c>
      <c r="C607" s="21">
        <v>190</v>
      </c>
      <c r="D607" s="21"/>
      <c r="E607" s="21">
        <v>224.4</v>
      </c>
      <c r="F607" t="s">
        <v>9275</v>
      </c>
    </row>
    <row r="608" spans="1:11" x14ac:dyDescent="0.25">
      <c r="A608" s="46">
        <v>44454</v>
      </c>
      <c r="B608" s="7" t="s">
        <v>9147</v>
      </c>
      <c r="C608" s="7">
        <v>70</v>
      </c>
      <c r="D608" s="7">
        <v>323.49</v>
      </c>
      <c r="E608" s="7"/>
    </row>
    <row r="609" spans="1:4" x14ac:dyDescent="0.25">
      <c r="A609" s="150"/>
      <c r="B609" s="150"/>
      <c r="C609" s="150"/>
      <c r="D609" s="192"/>
    </row>
    <row r="610" spans="1:4" x14ac:dyDescent="0.25">
      <c r="A610" s="150"/>
      <c r="B610" s="150"/>
      <c r="C610" s="150"/>
      <c r="D610" s="192"/>
    </row>
    <row r="611" spans="1:4" x14ac:dyDescent="0.25">
      <c r="A611" s="150"/>
      <c r="B611" s="150"/>
      <c r="C611" s="150"/>
      <c r="D611" s="192"/>
    </row>
    <row r="612" spans="1:4" x14ac:dyDescent="0.25">
      <c r="A612" s="150"/>
      <c r="B612" s="150"/>
      <c r="C612" s="150"/>
      <c r="D612" s="192"/>
    </row>
    <row r="613" spans="1:4" x14ac:dyDescent="0.25">
      <c r="A613" s="150"/>
      <c r="B613" s="150"/>
      <c r="C613" s="150"/>
      <c r="D613" s="192"/>
    </row>
    <row r="614" spans="1:4" x14ac:dyDescent="0.25">
      <c r="A614" s="150"/>
      <c r="B614" s="150"/>
      <c r="C614" s="150"/>
      <c r="D614" s="192"/>
    </row>
    <row r="615" spans="1:4" x14ac:dyDescent="0.25">
      <c r="A615" s="150"/>
      <c r="B615" s="150"/>
      <c r="C615" s="150"/>
      <c r="D615" s="192"/>
    </row>
    <row r="616" spans="1:4" x14ac:dyDescent="0.25">
      <c r="A616" s="150"/>
      <c r="B616" s="150"/>
      <c r="C616" s="150"/>
      <c r="D616" s="192"/>
    </row>
    <row r="617" spans="1:4" x14ac:dyDescent="0.25">
      <c r="A617" s="150"/>
      <c r="B617" s="150"/>
      <c r="C617" s="150"/>
      <c r="D617" s="192"/>
    </row>
    <row r="618" spans="1:4" x14ac:dyDescent="0.25">
      <c r="A618" s="150"/>
      <c r="B618" s="150"/>
      <c r="C618" s="150"/>
      <c r="D618" s="192"/>
    </row>
    <row r="619" spans="1:4" x14ac:dyDescent="0.25">
      <c r="A619" s="150"/>
      <c r="B619" s="150"/>
      <c r="C619" s="150"/>
      <c r="D619" s="192"/>
    </row>
    <row r="620" spans="1:4" x14ac:dyDescent="0.25">
      <c r="A620" s="150"/>
      <c r="B620" s="150"/>
      <c r="C620" s="150"/>
      <c r="D620" s="192"/>
    </row>
    <row r="621" spans="1:4" x14ac:dyDescent="0.25">
      <c r="A621" s="150"/>
      <c r="B621" s="150"/>
      <c r="C621" s="150"/>
      <c r="D621" s="192"/>
    </row>
    <row r="622" spans="1:4" x14ac:dyDescent="0.25">
      <c r="A622" s="150"/>
      <c r="B622" s="150"/>
      <c r="C622" s="150"/>
      <c r="D622" s="192"/>
    </row>
    <row r="623" spans="1:4" x14ac:dyDescent="0.25">
      <c r="A623" s="150"/>
      <c r="B623" s="150"/>
      <c r="C623" s="150"/>
      <c r="D623" s="192"/>
    </row>
    <row r="624" spans="1:4" x14ac:dyDescent="0.25">
      <c r="A624" s="150"/>
      <c r="B624" s="150"/>
      <c r="C624" s="150"/>
      <c r="D624" s="192"/>
    </row>
    <row r="625" spans="1:4" x14ac:dyDescent="0.25">
      <c r="A625" s="150"/>
      <c r="B625" s="150"/>
      <c r="C625" s="150"/>
      <c r="D625" s="192"/>
    </row>
    <row r="626" spans="1:4" x14ac:dyDescent="0.25">
      <c r="A626" s="150"/>
      <c r="B626" s="150"/>
      <c r="C626" s="150"/>
      <c r="D626" s="192"/>
    </row>
    <row r="627" spans="1:4" x14ac:dyDescent="0.25">
      <c r="A627" s="150"/>
      <c r="B627" s="150"/>
      <c r="C627" s="150"/>
      <c r="D627" s="192"/>
    </row>
    <row r="628" spans="1:4" x14ac:dyDescent="0.25">
      <c r="A628" s="150"/>
      <c r="B628" s="150"/>
      <c r="C628" s="150"/>
      <c r="D628" s="192"/>
    </row>
    <row r="629" spans="1:4" x14ac:dyDescent="0.25">
      <c r="A629" s="150"/>
      <c r="B629" s="150"/>
      <c r="C629" s="150"/>
      <c r="D629" s="192"/>
    </row>
    <row r="630" spans="1:4" x14ac:dyDescent="0.25">
      <c r="A630" s="150"/>
      <c r="B630" s="150"/>
      <c r="C630" s="150"/>
      <c r="D630" s="192"/>
    </row>
    <row r="631" spans="1:4" x14ac:dyDescent="0.25">
      <c r="A631" s="150"/>
      <c r="B631" s="150"/>
      <c r="C631" s="150"/>
      <c r="D631" s="192"/>
    </row>
    <row r="632" spans="1:4" x14ac:dyDescent="0.25">
      <c r="A632" s="150"/>
      <c r="B632" s="150"/>
      <c r="C632" s="150"/>
      <c r="D632" s="192"/>
    </row>
    <row r="633" spans="1:4" x14ac:dyDescent="0.25">
      <c r="A633" s="150"/>
      <c r="B633" s="150"/>
      <c r="C633" s="150"/>
      <c r="D633" s="192"/>
    </row>
    <row r="634" spans="1:4" x14ac:dyDescent="0.25">
      <c r="A634" s="150"/>
      <c r="B634" s="150"/>
      <c r="C634" s="150"/>
      <c r="D634" s="192"/>
    </row>
    <row r="635" spans="1:4" x14ac:dyDescent="0.25">
      <c r="A635" s="150"/>
      <c r="B635" s="150"/>
      <c r="C635" s="150"/>
      <c r="D635" s="192"/>
    </row>
    <row r="636" spans="1:4" x14ac:dyDescent="0.25">
      <c r="A636" s="150"/>
      <c r="B636" s="150"/>
      <c r="C636" s="150"/>
      <c r="D636" s="192"/>
    </row>
    <row r="637" spans="1:4" x14ac:dyDescent="0.25">
      <c r="A637" s="150"/>
      <c r="B637" s="150"/>
      <c r="C637" s="150"/>
      <c r="D637" s="192"/>
    </row>
    <row r="638" spans="1:4" x14ac:dyDescent="0.25">
      <c r="A638" s="150"/>
      <c r="B638" s="150"/>
      <c r="C638" s="150"/>
      <c r="D638" s="192"/>
    </row>
    <row r="639" spans="1:4" x14ac:dyDescent="0.25">
      <c r="A639" s="150"/>
      <c r="B639" s="150"/>
      <c r="C639" s="150"/>
      <c r="D639" s="192"/>
    </row>
    <row r="640" spans="1:4" x14ac:dyDescent="0.25">
      <c r="A640" s="150"/>
      <c r="B640" s="150"/>
      <c r="C640" s="150"/>
      <c r="D640" s="192"/>
    </row>
    <row r="641" spans="1:4" x14ac:dyDescent="0.25">
      <c r="A641" s="150"/>
      <c r="B641" s="150"/>
      <c r="C641" s="150"/>
      <c r="D641" s="192"/>
    </row>
    <row r="642" spans="1:4" x14ac:dyDescent="0.25">
      <c r="A642" s="150"/>
      <c r="B642" s="150"/>
      <c r="C642" s="150"/>
      <c r="D642" s="192"/>
    </row>
    <row r="643" spans="1:4" x14ac:dyDescent="0.25">
      <c r="A643" s="150"/>
      <c r="B643" s="150"/>
      <c r="C643" s="150"/>
      <c r="D643" s="192"/>
    </row>
    <row r="644" spans="1:4" x14ac:dyDescent="0.25">
      <c r="A644" s="150"/>
      <c r="B644" s="150"/>
      <c r="C644" s="150"/>
      <c r="D644" s="192"/>
    </row>
    <row r="645" spans="1:4" x14ac:dyDescent="0.25">
      <c r="A645" s="150"/>
      <c r="B645" s="150"/>
      <c r="C645" s="150"/>
      <c r="D645" s="192"/>
    </row>
    <row r="646" spans="1:4" x14ac:dyDescent="0.25">
      <c r="A646" s="150"/>
      <c r="B646" s="150"/>
      <c r="C646" s="150"/>
      <c r="D646" s="192"/>
    </row>
    <row r="647" spans="1:4" x14ac:dyDescent="0.25">
      <c r="A647" s="150"/>
      <c r="B647" s="150"/>
      <c r="C647" s="150"/>
      <c r="D647" s="192"/>
    </row>
    <row r="648" spans="1:4" x14ac:dyDescent="0.25">
      <c r="A648" s="150"/>
      <c r="B648" s="150"/>
      <c r="C648" s="150"/>
      <c r="D648" s="192"/>
    </row>
    <row r="649" spans="1:4" x14ac:dyDescent="0.25">
      <c r="A649" s="150"/>
      <c r="B649" s="150"/>
      <c r="C649" s="150"/>
      <c r="D649" s="192"/>
    </row>
    <row r="650" spans="1:4" x14ac:dyDescent="0.25">
      <c r="A650" s="150"/>
      <c r="B650" s="150"/>
      <c r="C650" s="150"/>
      <c r="D650" s="192"/>
    </row>
    <row r="651" spans="1:4" x14ac:dyDescent="0.25">
      <c r="A651" s="150"/>
      <c r="B651" s="150"/>
      <c r="C651" s="150"/>
      <c r="D651" s="192"/>
    </row>
    <row r="652" spans="1:4" x14ac:dyDescent="0.25">
      <c r="A652" s="150"/>
      <c r="B652" s="150"/>
      <c r="C652" s="150"/>
      <c r="D652" s="192"/>
    </row>
    <row r="653" spans="1:4" x14ac:dyDescent="0.25">
      <c r="A653" s="150"/>
      <c r="B653" s="150"/>
      <c r="C653" s="150"/>
      <c r="D653" s="192"/>
    </row>
    <row r="654" spans="1:4" x14ac:dyDescent="0.25">
      <c r="A654" s="150"/>
      <c r="B654" s="150"/>
      <c r="C654" s="150"/>
      <c r="D654" s="192"/>
    </row>
    <row r="655" spans="1:4" x14ac:dyDescent="0.25">
      <c r="A655" s="150"/>
      <c r="B655" s="150"/>
      <c r="C655" s="150"/>
      <c r="D655" s="192"/>
    </row>
    <row r="656" spans="1:4" x14ac:dyDescent="0.25">
      <c r="A656" s="150"/>
      <c r="B656" s="150"/>
      <c r="C656" s="150"/>
      <c r="D656" s="192"/>
    </row>
    <row r="657" spans="1:4" x14ac:dyDescent="0.25">
      <c r="A657" s="150"/>
      <c r="B657" s="150"/>
      <c r="C657" s="150"/>
      <c r="D657" s="192"/>
    </row>
    <row r="658" spans="1:4" x14ac:dyDescent="0.25">
      <c r="A658" s="150"/>
      <c r="B658" s="150"/>
      <c r="C658" s="150"/>
      <c r="D658" s="192"/>
    </row>
    <row r="659" spans="1:4" x14ac:dyDescent="0.25">
      <c r="A659" s="150"/>
      <c r="B659" s="150"/>
      <c r="C659" s="150"/>
      <c r="D659" s="192"/>
    </row>
    <row r="660" spans="1:4" x14ac:dyDescent="0.25">
      <c r="A660" s="150"/>
      <c r="B660" s="150"/>
      <c r="C660" s="150"/>
      <c r="D660" s="192"/>
    </row>
    <row r="661" spans="1:4" x14ac:dyDescent="0.25">
      <c r="D661" s="23">
        <f>SUM(D2:D660)</f>
        <v>41306.010000000017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661"/>
  <sheetViews>
    <sheetView workbookViewId="0">
      <selection activeCell="G5" sqref="G5:K5"/>
    </sheetView>
  </sheetViews>
  <sheetFormatPr defaultRowHeight="15" x14ac:dyDescent="0.25"/>
  <cols>
    <col min="3" max="3" width="12" customWidth="1"/>
    <col min="4" max="4" width="9.85546875" style="23" customWidth="1"/>
    <col min="5" max="5" width="9.140625" style="23" customWidth="1"/>
    <col min="9" max="9" width="18.7109375" customWidth="1"/>
    <col min="10" max="10" width="12.28515625" customWidth="1"/>
    <col min="11" max="11" width="13.28515625" customWidth="1"/>
  </cols>
  <sheetData>
    <row r="1" spans="1:11" x14ac:dyDescent="0.25">
      <c r="A1" s="642" t="s">
        <v>0</v>
      </c>
      <c r="B1" s="633" t="s">
        <v>1</v>
      </c>
      <c r="C1" s="8" t="s">
        <v>2</v>
      </c>
      <c r="D1" s="8" t="s">
        <v>3</v>
      </c>
      <c r="E1" s="8" t="s">
        <v>4</v>
      </c>
      <c r="F1" s="4"/>
      <c r="G1" s="5"/>
      <c r="H1" s="5"/>
      <c r="I1" s="5"/>
      <c r="J1" s="5"/>
      <c r="K1" s="5"/>
    </row>
    <row r="2" spans="1:11" x14ac:dyDescent="0.25">
      <c r="A2" s="6">
        <v>44378</v>
      </c>
      <c r="B2" s="7" t="s">
        <v>7653</v>
      </c>
      <c r="C2" s="7">
        <v>10</v>
      </c>
      <c r="D2" s="45"/>
      <c r="E2" s="7">
        <v>39</v>
      </c>
      <c r="G2" s="5"/>
      <c r="H2" s="5"/>
      <c r="I2" s="5"/>
      <c r="J2" s="5"/>
      <c r="K2" s="5"/>
    </row>
    <row r="3" spans="1:11" x14ac:dyDescent="0.25">
      <c r="A3" s="6">
        <v>44378</v>
      </c>
      <c r="B3" s="7" t="s">
        <v>7654</v>
      </c>
      <c r="C3" s="7">
        <v>20</v>
      </c>
      <c r="D3" s="7">
        <v>62.36</v>
      </c>
      <c r="E3" s="7"/>
      <c r="G3" s="642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44378</v>
      </c>
      <c r="B4" s="7" t="s">
        <v>7655</v>
      </c>
      <c r="C4" s="7">
        <v>25</v>
      </c>
      <c r="D4" s="7">
        <v>60.89</v>
      </c>
      <c r="E4" s="7"/>
      <c r="G4" s="635" t="s">
        <v>9</v>
      </c>
      <c r="H4" s="636"/>
      <c r="I4" s="9">
        <f>SUM(C2:C536)</f>
        <v>118653</v>
      </c>
      <c r="J4" s="9">
        <f>D661/1.23</f>
        <v>20867.560975609766</v>
      </c>
      <c r="K4" s="9">
        <f>SUM(E2:E536)</f>
        <v>210142.52000000014</v>
      </c>
    </row>
    <row r="5" spans="1:11" x14ac:dyDescent="0.25">
      <c r="A5" s="6">
        <v>44378</v>
      </c>
      <c r="B5" s="7" t="s">
        <v>7656</v>
      </c>
      <c r="C5" s="7">
        <v>17</v>
      </c>
      <c r="D5" s="45"/>
      <c r="E5" s="7">
        <v>39</v>
      </c>
      <c r="G5" s="642" t="s">
        <v>10</v>
      </c>
      <c r="H5" s="633"/>
      <c r="I5" s="10">
        <f>K4+J4</f>
        <v>231010.08097560989</v>
      </c>
      <c r="J5" s="5"/>
      <c r="K5" s="5"/>
    </row>
    <row r="6" spans="1:11" x14ac:dyDescent="0.25">
      <c r="A6" s="6">
        <v>44378</v>
      </c>
      <c r="B6" s="7" t="s">
        <v>7657</v>
      </c>
      <c r="C6" s="7">
        <v>25</v>
      </c>
      <c r="D6" s="45"/>
      <c r="E6" s="7">
        <v>73</v>
      </c>
      <c r="G6" s="642" t="s">
        <v>11</v>
      </c>
      <c r="H6" s="633"/>
      <c r="I6" s="11">
        <f>I4/I5</f>
        <v>0.51362693566835038</v>
      </c>
      <c r="J6" s="5"/>
      <c r="K6" s="5"/>
    </row>
    <row r="7" spans="1:11" x14ac:dyDescent="0.25">
      <c r="A7" s="6">
        <v>44378</v>
      </c>
      <c r="B7" s="7" t="s">
        <v>7658</v>
      </c>
      <c r="C7" s="7">
        <v>120</v>
      </c>
      <c r="D7" s="45"/>
      <c r="E7" s="7">
        <v>255.2</v>
      </c>
      <c r="G7" s="5"/>
      <c r="H7" s="5"/>
      <c r="I7" s="5"/>
      <c r="J7" s="5"/>
      <c r="K7" s="5"/>
    </row>
    <row r="8" spans="1:11" x14ac:dyDescent="0.25">
      <c r="A8" s="6">
        <v>44378</v>
      </c>
      <c r="B8" s="7" t="s">
        <v>7659</v>
      </c>
      <c r="C8" s="7">
        <v>40</v>
      </c>
      <c r="D8" s="7">
        <v>86.35</v>
      </c>
      <c r="E8" s="7"/>
      <c r="K8" s="5"/>
    </row>
    <row r="9" spans="1:11" x14ac:dyDescent="0.25">
      <c r="A9" s="6">
        <v>44378</v>
      </c>
      <c r="B9" s="7" t="s">
        <v>7660</v>
      </c>
      <c r="C9" s="7">
        <v>22</v>
      </c>
      <c r="D9" s="45"/>
      <c r="E9" s="7">
        <v>39</v>
      </c>
      <c r="G9" s="641"/>
      <c r="H9" s="641"/>
      <c r="I9" s="12"/>
      <c r="K9" s="5"/>
    </row>
    <row r="10" spans="1:11" x14ac:dyDescent="0.25">
      <c r="A10" s="6">
        <v>44378</v>
      </c>
      <c r="B10" s="7" t="s">
        <v>7661</v>
      </c>
      <c r="C10" s="7">
        <v>22</v>
      </c>
      <c r="D10" s="7">
        <v>47.97</v>
      </c>
      <c r="E10" s="7"/>
      <c r="K10" s="5"/>
    </row>
    <row r="11" spans="1:11" x14ac:dyDescent="0.25">
      <c r="A11" s="6">
        <v>44378</v>
      </c>
      <c r="B11" s="7" t="s">
        <v>7662</v>
      </c>
      <c r="C11" s="7">
        <v>35</v>
      </c>
      <c r="D11" s="45"/>
      <c r="E11" s="7">
        <v>143</v>
      </c>
      <c r="I11" s="37"/>
      <c r="J11" s="13"/>
      <c r="K11" s="5"/>
    </row>
    <row r="12" spans="1:11" x14ac:dyDescent="0.25">
      <c r="A12" s="6">
        <v>44378</v>
      </c>
      <c r="B12" s="7" t="s">
        <v>7663</v>
      </c>
      <c r="C12" s="7">
        <v>94</v>
      </c>
      <c r="D12" s="45"/>
      <c r="E12" s="7">
        <v>167.7</v>
      </c>
      <c r="G12" s="5"/>
      <c r="H12" s="5"/>
      <c r="I12" s="17"/>
      <c r="J12" s="5"/>
      <c r="K12" s="5"/>
    </row>
    <row r="13" spans="1:11" x14ac:dyDescent="0.25">
      <c r="A13" s="6">
        <v>44378</v>
      </c>
      <c r="B13" s="7" t="s">
        <v>7664</v>
      </c>
      <c r="C13" s="7">
        <v>25</v>
      </c>
      <c r="D13" s="45"/>
      <c r="E13" s="7">
        <v>54.6</v>
      </c>
      <c r="G13" s="16"/>
      <c r="H13" s="5"/>
      <c r="I13" s="17"/>
      <c r="J13" s="5"/>
      <c r="K13" s="5"/>
    </row>
    <row r="14" spans="1:11" x14ac:dyDescent="0.25">
      <c r="A14" s="6">
        <v>44378</v>
      </c>
      <c r="B14" s="7" t="s">
        <v>7665</v>
      </c>
      <c r="C14" s="7">
        <v>175</v>
      </c>
      <c r="D14" s="45"/>
      <c r="E14" s="7">
        <v>382.2</v>
      </c>
      <c r="H14" s="88"/>
      <c r="I14" s="140"/>
      <c r="J14" s="5"/>
      <c r="K14" s="5"/>
    </row>
    <row r="15" spans="1:11" x14ac:dyDescent="0.25">
      <c r="A15" s="6">
        <v>44378</v>
      </c>
      <c r="B15" s="7" t="s">
        <v>7666</v>
      </c>
      <c r="C15" s="7">
        <v>245</v>
      </c>
      <c r="D15" s="45"/>
      <c r="E15" s="7">
        <v>429</v>
      </c>
      <c r="G15" s="123"/>
      <c r="H15" s="124"/>
      <c r="I15" s="125"/>
      <c r="J15" s="123"/>
      <c r="K15" s="123"/>
    </row>
    <row r="16" spans="1:11" x14ac:dyDescent="0.25">
      <c r="A16" s="6">
        <v>44378</v>
      </c>
      <c r="B16" s="7" t="s">
        <v>7667</v>
      </c>
      <c r="C16" s="7">
        <v>272</v>
      </c>
      <c r="D16" s="7">
        <v>554.53</v>
      </c>
      <c r="E16" s="7"/>
      <c r="G16" s="5"/>
      <c r="I16" s="125"/>
      <c r="J16" s="5"/>
      <c r="K16" s="5"/>
    </row>
    <row r="17" spans="1:11" x14ac:dyDescent="0.25">
      <c r="A17" s="6">
        <v>44378</v>
      </c>
      <c r="B17" s="7" t="s">
        <v>7668</v>
      </c>
      <c r="C17" s="7">
        <v>126</v>
      </c>
      <c r="D17" s="45"/>
      <c r="E17" s="7">
        <v>208.36</v>
      </c>
      <c r="F17" t="s">
        <v>7690</v>
      </c>
      <c r="G17" s="5"/>
      <c r="H17" s="88"/>
      <c r="I17" s="125"/>
      <c r="J17" s="5"/>
      <c r="K17" s="5"/>
    </row>
    <row r="18" spans="1:11" x14ac:dyDescent="0.25">
      <c r="A18" s="6">
        <v>44378</v>
      </c>
      <c r="B18" s="7" t="s">
        <v>7669</v>
      </c>
      <c r="C18" s="7">
        <v>742</v>
      </c>
      <c r="D18" s="45"/>
      <c r="E18" s="38">
        <v>1856.79</v>
      </c>
      <c r="G18" s="5"/>
      <c r="I18" s="125"/>
      <c r="J18" s="18"/>
      <c r="K18" s="5"/>
    </row>
    <row r="19" spans="1:11" x14ac:dyDescent="0.25">
      <c r="A19" s="6">
        <v>44379</v>
      </c>
      <c r="B19" s="7" t="s">
        <v>7671</v>
      </c>
      <c r="C19" s="7">
        <v>70</v>
      </c>
      <c r="D19" s="7">
        <v>211.17</v>
      </c>
      <c r="E19" s="7"/>
      <c r="H19" s="89"/>
      <c r="I19" s="17"/>
    </row>
    <row r="20" spans="1:11" x14ac:dyDescent="0.25">
      <c r="A20" s="6">
        <v>44379</v>
      </c>
      <c r="B20" s="7" t="s">
        <v>7672</v>
      </c>
      <c r="C20" s="7">
        <v>280</v>
      </c>
      <c r="D20" s="45"/>
      <c r="E20" s="7">
        <v>764.4</v>
      </c>
      <c r="I20" s="17"/>
    </row>
    <row r="21" spans="1:11" x14ac:dyDescent="0.25">
      <c r="A21" s="6">
        <v>44379</v>
      </c>
      <c r="B21" s="7" t="s">
        <v>7673</v>
      </c>
      <c r="C21" s="7">
        <v>36</v>
      </c>
      <c r="D21" s="45"/>
      <c r="E21" s="7">
        <v>66.3</v>
      </c>
      <c r="I21" s="17"/>
    </row>
    <row r="22" spans="1:11" x14ac:dyDescent="0.25">
      <c r="A22" s="6">
        <v>44379</v>
      </c>
      <c r="B22" s="7" t="s">
        <v>7674</v>
      </c>
      <c r="C22" s="7">
        <v>50</v>
      </c>
      <c r="D22" s="7">
        <v>140.77000000000001</v>
      </c>
      <c r="E22" s="7"/>
      <c r="G22" s="4"/>
      <c r="I22" s="18"/>
      <c r="J22" s="5"/>
      <c r="K22" s="5"/>
    </row>
    <row r="23" spans="1:11" x14ac:dyDescent="0.25">
      <c r="A23" s="6">
        <v>44379</v>
      </c>
      <c r="B23" s="7" t="s">
        <v>7675</v>
      </c>
      <c r="C23" s="7">
        <v>93</v>
      </c>
      <c r="D23" s="7">
        <v>227.3</v>
      </c>
      <c r="E23" s="7"/>
      <c r="G23" s="4"/>
      <c r="H23" s="5"/>
      <c r="I23" s="18"/>
      <c r="J23" s="5"/>
      <c r="K23" s="5"/>
    </row>
    <row r="24" spans="1:11" x14ac:dyDescent="0.25">
      <c r="A24" s="6">
        <v>44379</v>
      </c>
      <c r="B24" s="7" t="s">
        <v>7676</v>
      </c>
      <c r="C24" s="7">
        <v>55</v>
      </c>
      <c r="D24" s="45"/>
      <c r="E24" s="7">
        <v>110</v>
      </c>
      <c r="G24" s="4"/>
      <c r="H24" s="5"/>
      <c r="I24" s="5"/>
      <c r="J24" s="5"/>
      <c r="K24" s="5"/>
    </row>
    <row r="25" spans="1:11" x14ac:dyDescent="0.25">
      <c r="A25" s="6">
        <v>44379</v>
      </c>
      <c r="B25" s="7" t="s">
        <v>7677</v>
      </c>
      <c r="C25" s="7">
        <v>68</v>
      </c>
      <c r="D25" s="45"/>
      <c r="E25" s="7">
        <v>140.4</v>
      </c>
      <c r="G25" s="4"/>
      <c r="H25" s="5"/>
      <c r="I25" s="5"/>
      <c r="J25" s="5"/>
      <c r="K25" s="5"/>
    </row>
    <row r="26" spans="1:11" x14ac:dyDescent="0.25">
      <c r="A26" s="6">
        <v>44379</v>
      </c>
      <c r="B26" s="7" t="s">
        <v>7678</v>
      </c>
      <c r="C26" s="7">
        <v>1244</v>
      </c>
      <c r="D26" s="45"/>
      <c r="E26" s="38">
        <v>2433.6</v>
      </c>
      <c r="G26" s="4"/>
      <c r="H26" s="5"/>
      <c r="I26" s="5"/>
      <c r="J26" s="5"/>
      <c r="K26" s="5"/>
    </row>
    <row r="27" spans="1:11" x14ac:dyDescent="0.25">
      <c r="A27" s="6">
        <v>44379</v>
      </c>
      <c r="B27" s="7" t="s">
        <v>7679</v>
      </c>
      <c r="C27" s="7">
        <v>21</v>
      </c>
      <c r="D27" s="7">
        <v>47.97</v>
      </c>
      <c r="E27" s="7"/>
      <c r="G27" s="39"/>
      <c r="H27" s="5"/>
      <c r="I27" s="5"/>
      <c r="J27" s="5"/>
      <c r="K27" s="5"/>
    </row>
    <row r="28" spans="1:11" x14ac:dyDescent="0.25">
      <c r="A28" s="6">
        <v>44379</v>
      </c>
      <c r="B28" s="7" t="s">
        <v>7680</v>
      </c>
      <c r="C28" s="7">
        <v>28</v>
      </c>
      <c r="D28" s="7">
        <v>59.53</v>
      </c>
      <c r="E28" s="7"/>
      <c r="G28" s="4"/>
      <c r="H28" s="5"/>
      <c r="I28" s="5"/>
      <c r="J28" s="5"/>
      <c r="K28" s="5"/>
    </row>
    <row r="29" spans="1:11" x14ac:dyDescent="0.25">
      <c r="A29" s="6">
        <v>44379</v>
      </c>
      <c r="B29" s="7" t="s">
        <v>7681</v>
      </c>
      <c r="C29" s="7">
        <v>96</v>
      </c>
      <c r="D29" s="45"/>
      <c r="E29" s="7">
        <v>186.3</v>
      </c>
      <c r="G29" s="4"/>
      <c r="H29" s="5"/>
      <c r="I29" s="5"/>
      <c r="J29" s="5"/>
      <c r="K29" s="5"/>
    </row>
    <row r="30" spans="1:11" x14ac:dyDescent="0.25">
      <c r="A30" s="6">
        <v>44379</v>
      </c>
      <c r="B30" s="7" t="s">
        <v>7682</v>
      </c>
      <c r="C30" s="7">
        <v>189</v>
      </c>
      <c r="D30" s="45"/>
      <c r="E30" s="7">
        <v>288.8</v>
      </c>
      <c r="G30" s="4"/>
      <c r="H30" s="5"/>
      <c r="I30" s="5"/>
      <c r="J30" s="5"/>
      <c r="K30" s="5"/>
    </row>
    <row r="31" spans="1:11" x14ac:dyDescent="0.25">
      <c r="A31" s="6">
        <v>44379</v>
      </c>
      <c r="B31" s="7" t="s">
        <v>7683</v>
      </c>
      <c r="C31" s="7">
        <v>218</v>
      </c>
      <c r="D31" s="45"/>
      <c r="E31" s="7">
        <v>397.8</v>
      </c>
      <c r="G31" s="5"/>
      <c r="H31" s="5"/>
      <c r="I31" s="5"/>
      <c r="J31" s="5"/>
      <c r="K31" s="5"/>
    </row>
    <row r="32" spans="1:11" x14ac:dyDescent="0.25">
      <c r="A32" s="6">
        <v>44379</v>
      </c>
      <c r="B32" s="7" t="s">
        <v>7684</v>
      </c>
      <c r="C32" s="7">
        <v>428</v>
      </c>
      <c r="D32" s="7"/>
      <c r="E32" s="7">
        <v>679.58</v>
      </c>
      <c r="G32" s="5"/>
      <c r="H32" s="5"/>
      <c r="I32" s="5"/>
      <c r="J32" s="5"/>
      <c r="K32" s="5"/>
    </row>
    <row r="33" spans="1:11" x14ac:dyDescent="0.25">
      <c r="A33" s="6">
        <v>44379</v>
      </c>
      <c r="B33" s="7" t="s">
        <v>7685</v>
      </c>
      <c r="C33" s="7">
        <v>150</v>
      </c>
      <c r="D33" s="45"/>
      <c r="E33" s="7">
        <v>760.51</v>
      </c>
      <c r="G33" s="5"/>
      <c r="H33" s="5"/>
      <c r="I33" s="5"/>
      <c r="J33" s="5"/>
      <c r="K33" s="5"/>
    </row>
    <row r="34" spans="1:11" x14ac:dyDescent="0.25">
      <c r="A34" s="6">
        <v>44379</v>
      </c>
      <c r="B34" s="7" t="s">
        <v>7686</v>
      </c>
      <c r="C34" s="7">
        <v>37</v>
      </c>
      <c r="D34" s="45"/>
      <c r="E34" s="7">
        <v>78</v>
      </c>
      <c r="G34" s="5"/>
      <c r="H34" s="5"/>
      <c r="I34" s="5"/>
      <c r="J34" s="5"/>
      <c r="K34" s="5"/>
    </row>
    <row r="35" spans="1:11" x14ac:dyDescent="0.25">
      <c r="A35" s="6">
        <v>44379</v>
      </c>
      <c r="B35" s="7" t="s">
        <v>7687</v>
      </c>
      <c r="C35" s="7">
        <v>10</v>
      </c>
      <c r="D35" s="45"/>
      <c r="E35" s="7">
        <v>25.92</v>
      </c>
      <c r="G35" s="5"/>
      <c r="H35" s="5"/>
      <c r="I35" s="5"/>
      <c r="J35" s="5"/>
      <c r="K35" s="5"/>
    </row>
    <row r="36" spans="1:11" x14ac:dyDescent="0.25">
      <c r="A36" s="6">
        <v>44379</v>
      </c>
      <c r="B36" s="7" t="s">
        <v>7700</v>
      </c>
      <c r="C36" s="7">
        <v>100</v>
      </c>
      <c r="D36" s="7">
        <v>230.26</v>
      </c>
      <c r="E36" s="7"/>
      <c r="G36" s="5"/>
      <c r="H36" s="5"/>
      <c r="I36" s="5"/>
      <c r="J36" s="5"/>
      <c r="K36" s="5"/>
    </row>
    <row r="37" spans="1:11" x14ac:dyDescent="0.25">
      <c r="A37" s="6">
        <v>44382</v>
      </c>
      <c r="B37" s="7" t="s">
        <v>7701</v>
      </c>
      <c r="C37" s="7">
        <v>112</v>
      </c>
      <c r="D37" s="7">
        <v>450.11</v>
      </c>
      <c r="E37" s="7"/>
      <c r="G37" s="5"/>
      <c r="H37" s="5"/>
      <c r="I37" s="5"/>
      <c r="J37" s="5"/>
      <c r="K37" s="5"/>
    </row>
    <row r="38" spans="1:11" x14ac:dyDescent="0.25">
      <c r="A38" s="6">
        <v>44382</v>
      </c>
      <c r="B38" s="7" t="s">
        <v>7702</v>
      </c>
      <c r="C38" s="7">
        <v>88</v>
      </c>
      <c r="D38" s="45"/>
      <c r="E38" s="7">
        <v>167.7</v>
      </c>
      <c r="G38" s="5"/>
      <c r="H38" s="5"/>
      <c r="I38" s="5"/>
      <c r="J38" s="5"/>
      <c r="K38" s="5"/>
    </row>
    <row r="39" spans="1:11" x14ac:dyDescent="0.25">
      <c r="A39" s="6">
        <v>44382</v>
      </c>
      <c r="B39" s="7" t="s">
        <v>7703</v>
      </c>
      <c r="C39" s="7">
        <v>38</v>
      </c>
      <c r="D39" s="45"/>
      <c r="E39" s="7">
        <v>74.099999999999994</v>
      </c>
      <c r="G39" s="5"/>
      <c r="H39" s="5"/>
      <c r="I39" s="5"/>
      <c r="J39" s="5"/>
      <c r="K39" s="5"/>
    </row>
    <row r="40" spans="1:11" x14ac:dyDescent="0.25">
      <c r="A40" s="6">
        <v>44382</v>
      </c>
      <c r="B40" s="7" t="s">
        <v>7704</v>
      </c>
      <c r="C40" s="7">
        <v>22</v>
      </c>
      <c r="D40" s="45"/>
      <c r="E40" s="7">
        <v>39</v>
      </c>
      <c r="G40" s="5"/>
      <c r="H40" s="5"/>
      <c r="I40" s="5"/>
      <c r="J40" s="5"/>
      <c r="K40" s="5"/>
    </row>
    <row r="41" spans="1:11" x14ac:dyDescent="0.25">
      <c r="A41" s="6">
        <v>44382</v>
      </c>
      <c r="B41" s="7" t="s">
        <v>7705</v>
      </c>
      <c r="C41" s="7">
        <v>25</v>
      </c>
      <c r="D41" s="7">
        <v>62.36</v>
      </c>
      <c r="E41" s="7"/>
      <c r="G41" s="5"/>
      <c r="H41" s="5"/>
      <c r="I41" s="5"/>
      <c r="J41" s="5"/>
      <c r="K41" s="5"/>
    </row>
    <row r="42" spans="1:11" x14ac:dyDescent="0.25">
      <c r="A42" s="6">
        <v>44382</v>
      </c>
      <c r="B42" s="7" t="s">
        <v>7706</v>
      </c>
      <c r="C42" s="7">
        <v>40</v>
      </c>
      <c r="D42" s="45"/>
      <c r="E42" s="7">
        <v>109.2</v>
      </c>
      <c r="G42" s="5"/>
      <c r="H42" s="5"/>
      <c r="I42" s="19"/>
      <c r="J42" s="5"/>
      <c r="K42" s="5"/>
    </row>
    <row r="43" spans="1:11" x14ac:dyDescent="0.25">
      <c r="A43" s="6">
        <v>44382</v>
      </c>
      <c r="B43" s="7" t="s">
        <v>7707</v>
      </c>
      <c r="C43" s="7">
        <v>50</v>
      </c>
      <c r="D43" s="7">
        <v>134.32</v>
      </c>
      <c r="E43" s="7"/>
      <c r="G43" s="5"/>
      <c r="H43" s="5"/>
      <c r="I43" s="5"/>
      <c r="J43" s="5"/>
      <c r="K43" s="5"/>
    </row>
    <row r="44" spans="1:11" x14ac:dyDescent="0.25">
      <c r="A44" s="6">
        <v>44382</v>
      </c>
      <c r="B44" s="7" t="s">
        <v>7708</v>
      </c>
      <c r="C44" s="7">
        <v>500</v>
      </c>
      <c r="D44" s="45"/>
      <c r="E44" s="7">
        <v>848.64</v>
      </c>
      <c r="G44" s="5"/>
      <c r="H44" s="5"/>
      <c r="I44" s="5"/>
      <c r="J44" s="5"/>
      <c r="K44" s="5"/>
    </row>
    <row r="45" spans="1:11" x14ac:dyDescent="0.25">
      <c r="A45" s="6">
        <v>44382</v>
      </c>
      <c r="B45" s="7" t="s">
        <v>7709</v>
      </c>
      <c r="C45" s="7">
        <v>24</v>
      </c>
      <c r="D45" s="45"/>
      <c r="E45" s="7">
        <v>57.2</v>
      </c>
      <c r="G45" s="5"/>
      <c r="H45" s="5"/>
      <c r="I45" s="5"/>
      <c r="J45" s="5"/>
      <c r="K45" s="5"/>
    </row>
    <row r="46" spans="1:11" x14ac:dyDescent="0.25">
      <c r="A46" s="6">
        <v>44382</v>
      </c>
      <c r="B46" s="7" t="s">
        <v>7710</v>
      </c>
      <c r="C46" s="7">
        <v>38</v>
      </c>
      <c r="D46" s="45"/>
      <c r="E46" s="7">
        <v>62.4</v>
      </c>
      <c r="G46" s="5"/>
      <c r="H46" s="5"/>
      <c r="I46" s="5"/>
      <c r="J46" s="5"/>
      <c r="K46" s="5"/>
    </row>
    <row r="47" spans="1:11" x14ac:dyDescent="0.25">
      <c r="A47" s="6">
        <v>44382</v>
      </c>
      <c r="B47" s="7" t="s">
        <v>7711</v>
      </c>
      <c r="C47" s="7">
        <v>61</v>
      </c>
      <c r="D47" s="7">
        <v>145.76</v>
      </c>
      <c r="E47" s="7"/>
      <c r="G47" s="5"/>
      <c r="H47" s="5"/>
      <c r="I47" s="5"/>
      <c r="J47" s="5"/>
      <c r="K47" s="5"/>
    </row>
    <row r="48" spans="1:11" x14ac:dyDescent="0.25">
      <c r="A48" s="6">
        <v>44382</v>
      </c>
      <c r="B48" s="7" t="s">
        <v>7712</v>
      </c>
      <c r="C48" s="7">
        <v>20</v>
      </c>
      <c r="D48" s="7">
        <v>47.97</v>
      </c>
      <c r="E48" s="7"/>
      <c r="G48" s="5"/>
      <c r="H48" s="5"/>
      <c r="I48" s="5"/>
      <c r="J48" s="5"/>
      <c r="K48" s="5"/>
    </row>
    <row r="49" spans="1:11" x14ac:dyDescent="0.25">
      <c r="A49" s="6">
        <v>44382</v>
      </c>
      <c r="B49" s="7" t="s">
        <v>7713</v>
      </c>
      <c r="C49" s="7">
        <v>50</v>
      </c>
      <c r="D49" s="45"/>
      <c r="E49" s="7">
        <v>109.2</v>
      </c>
      <c r="G49" s="5"/>
      <c r="H49" s="5"/>
      <c r="I49" s="5"/>
      <c r="J49" s="5"/>
      <c r="K49" s="5"/>
    </row>
    <row r="50" spans="1:11" x14ac:dyDescent="0.25">
      <c r="A50" s="6">
        <v>44382</v>
      </c>
      <c r="B50" s="7" t="s">
        <v>7714</v>
      </c>
      <c r="C50" s="7">
        <v>125</v>
      </c>
      <c r="D50" s="45"/>
      <c r="E50" s="7">
        <v>218.4</v>
      </c>
      <c r="G50" s="5"/>
      <c r="H50" s="5"/>
      <c r="I50" s="5"/>
      <c r="J50" s="5"/>
      <c r="K50" s="5"/>
    </row>
    <row r="51" spans="1:11" x14ac:dyDescent="0.25">
      <c r="A51" s="6">
        <v>44382</v>
      </c>
      <c r="B51" s="7" t="s">
        <v>7715</v>
      </c>
      <c r="C51" s="7">
        <v>125</v>
      </c>
      <c r="D51" s="45"/>
      <c r="E51" s="7">
        <v>210.37</v>
      </c>
      <c r="G51" s="5"/>
      <c r="H51" s="5"/>
      <c r="I51" s="5"/>
      <c r="J51" s="5"/>
      <c r="K51" s="5"/>
    </row>
    <row r="52" spans="1:11" x14ac:dyDescent="0.25">
      <c r="A52" s="6">
        <v>44382</v>
      </c>
      <c r="B52" s="7" t="s">
        <v>7716</v>
      </c>
      <c r="C52" s="7">
        <v>78</v>
      </c>
      <c r="D52" s="45"/>
      <c r="E52" s="7">
        <v>209</v>
      </c>
      <c r="G52" s="5"/>
      <c r="H52" s="5"/>
      <c r="I52" s="5"/>
      <c r="J52" s="5"/>
      <c r="K52" s="5"/>
    </row>
    <row r="53" spans="1:11" x14ac:dyDescent="0.25">
      <c r="A53" s="6">
        <v>44382</v>
      </c>
      <c r="B53" s="7" t="s">
        <v>7717</v>
      </c>
      <c r="C53" s="7">
        <v>258</v>
      </c>
      <c r="D53" s="45"/>
      <c r="E53" s="7">
        <v>427.64</v>
      </c>
      <c r="G53" s="5"/>
      <c r="H53" s="5"/>
      <c r="I53" s="5"/>
      <c r="J53" s="5"/>
      <c r="K53" s="5"/>
    </row>
    <row r="54" spans="1:11" x14ac:dyDescent="0.25">
      <c r="A54" s="6">
        <v>44382</v>
      </c>
      <c r="B54" s="7" t="s">
        <v>7718</v>
      </c>
      <c r="C54" s="7">
        <v>112</v>
      </c>
      <c r="D54" s="162">
        <v>285.85000000000002</v>
      </c>
      <c r="E54" s="7"/>
      <c r="G54" s="5"/>
      <c r="H54" s="5"/>
      <c r="I54" s="5"/>
      <c r="J54" s="5"/>
      <c r="K54" s="5"/>
    </row>
    <row r="55" spans="1:11" x14ac:dyDescent="0.25">
      <c r="A55" s="6">
        <v>44382</v>
      </c>
      <c r="B55" s="7" t="s">
        <v>7719</v>
      </c>
      <c r="C55" s="7">
        <v>500</v>
      </c>
      <c r="D55" s="45"/>
      <c r="E55" s="38">
        <v>1061.97</v>
      </c>
      <c r="G55" s="5"/>
      <c r="H55" s="5"/>
      <c r="I55" s="5"/>
      <c r="J55" s="5"/>
      <c r="K55" s="5"/>
    </row>
    <row r="56" spans="1:11" x14ac:dyDescent="0.25">
      <c r="A56" s="6">
        <v>44382</v>
      </c>
      <c r="B56" s="7" t="s">
        <v>7720</v>
      </c>
      <c r="C56" s="7">
        <v>140</v>
      </c>
      <c r="D56" s="45"/>
      <c r="E56" s="7">
        <v>331.5</v>
      </c>
      <c r="G56" s="5"/>
      <c r="H56" s="5"/>
      <c r="I56" s="5"/>
      <c r="J56" s="5"/>
      <c r="K56" s="5"/>
    </row>
    <row r="57" spans="1:11" x14ac:dyDescent="0.25">
      <c r="A57" s="6">
        <v>44382</v>
      </c>
      <c r="B57" s="7" t="s">
        <v>7721</v>
      </c>
      <c r="C57" s="7">
        <v>38</v>
      </c>
      <c r="D57" s="45"/>
      <c r="E57" s="7">
        <v>74.099999999999994</v>
      </c>
      <c r="G57" s="5"/>
      <c r="H57" s="5"/>
      <c r="I57" s="5"/>
      <c r="J57" s="5"/>
      <c r="K57" s="5"/>
    </row>
    <row r="58" spans="1:11" x14ac:dyDescent="0.25">
      <c r="A58" s="6">
        <v>44382</v>
      </c>
      <c r="B58" s="7" t="s">
        <v>7722</v>
      </c>
      <c r="C58" s="7">
        <v>466</v>
      </c>
      <c r="D58" s="45"/>
      <c r="E58" s="7">
        <v>856.44</v>
      </c>
      <c r="G58" s="5"/>
      <c r="H58" s="5"/>
      <c r="I58" s="5"/>
      <c r="J58" s="5"/>
      <c r="K58" s="5"/>
    </row>
    <row r="59" spans="1:11" x14ac:dyDescent="0.25">
      <c r="A59" s="6">
        <v>44382</v>
      </c>
      <c r="B59" s="7" t="s">
        <v>7723</v>
      </c>
      <c r="C59" s="7">
        <v>110</v>
      </c>
      <c r="D59" s="45"/>
      <c r="E59" s="7">
        <v>195</v>
      </c>
      <c r="G59" s="5"/>
      <c r="H59" s="5"/>
      <c r="I59" s="5"/>
      <c r="J59" s="5"/>
      <c r="K59" s="5"/>
    </row>
    <row r="60" spans="1:11" x14ac:dyDescent="0.25">
      <c r="A60" s="6">
        <v>44382</v>
      </c>
      <c r="B60" s="7" t="s">
        <v>7724</v>
      </c>
      <c r="C60" s="7">
        <v>295</v>
      </c>
      <c r="D60" s="7">
        <v>764.16</v>
      </c>
      <c r="E60" s="7"/>
      <c r="G60" s="5"/>
      <c r="H60" s="5"/>
      <c r="I60" s="5"/>
      <c r="J60" s="5"/>
      <c r="K60" s="5"/>
    </row>
    <row r="61" spans="1:11" x14ac:dyDescent="0.25">
      <c r="A61" s="6">
        <v>44382</v>
      </c>
      <c r="B61" s="7" t="s">
        <v>7725</v>
      </c>
      <c r="C61" s="7">
        <v>115</v>
      </c>
      <c r="D61" s="45"/>
      <c r="E61" s="7">
        <v>195</v>
      </c>
      <c r="G61" s="5"/>
      <c r="H61" s="5"/>
      <c r="I61" s="5"/>
      <c r="J61" s="5"/>
      <c r="K61" s="5"/>
    </row>
    <row r="62" spans="1:11" x14ac:dyDescent="0.25">
      <c r="A62" s="6">
        <v>44382</v>
      </c>
      <c r="B62" s="7" t="s">
        <v>7726</v>
      </c>
      <c r="C62" s="7">
        <v>72</v>
      </c>
      <c r="D62" s="45"/>
      <c r="E62" s="7">
        <v>196.34</v>
      </c>
      <c r="G62" s="5"/>
      <c r="H62" s="5"/>
      <c r="I62" s="5"/>
      <c r="J62" s="5"/>
      <c r="K62" s="5"/>
    </row>
    <row r="63" spans="1:11" x14ac:dyDescent="0.25">
      <c r="A63" s="6">
        <v>44382</v>
      </c>
      <c r="B63" s="7" t="s">
        <v>7727</v>
      </c>
      <c r="C63" s="7">
        <v>655</v>
      </c>
      <c r="D63" s="45"/>
      <c r="E63" s="7">
        <v>1442.8</v>
      </c>
      <c r="G63" s="5"/>
      <c r="H63" s="5"/>
      <c r="I63" s="5"/>
      <c r="J63" s="5"/>
      <c r="K63" s="5"/>
    </row>
    <row r="64" spans="1:11" x14ac:dyDescent="0.25">
      <c r="A64" s="6">
        <v>44382</v>
      </c>
      <c r="B64" s="7" t="s">
        <v>7728</v>
      </c>
      <c r="C64" s="7">
        <v>432</v>
      </c>
      <c r="D64" s="45"/>
      <c r="E64" s="7">
        <v>669.63</v>
      </c>
      <c r="G64" s="5"/>
      <c r="H64" s="5"/>
      <c r="I64" s="5"/>
      <c r="J64" s="5"/>
      <c r="K64" s="5"/>
    </row>
    <row r="65" spans="1:11" x14ac:dyDescent="0.25">
      <c r="A65" s="6">
        <v>44382</v>
      </c>
      <c r="B65" s="7" t="s">
        <v>7729</v>
      </c>
      <c r="C65" s="7">
        <v>35</v>
      </c>
      <c r="D65" s="45"/>
      <c r="E65" s="7">
        <v>50.7</v>
      </c>
      <c r="G65" s="5"/>
      <c r="H65" s="5"/>
      <c r="I65" s="5"/>
      <c r="J65" s="5"/>
      <c r="K65" s="5"/>
    </row>
    <row r="66" spans="1:11" x14ac:dyDescent="0.25">
      <c r="A66" s="6">
        <v>44382</v>
      </c>
      <c r="B66" s="7" t="s">
        <v>7730</v>
      </c>
      <c r="C66" s="7">
        <v>15</v>
      </c>
      <c r="D66" s="7">
        <v>47.97</v>
      </c>
      <c r="E66" s="7"/>
      <c r="G66" s="5"/>
      <c r="H66" s="5"/>
      <c r="I66" s="5"/>
      <c r="J66" s="5"/>
      <c r="K66" s="5"/>
    </row>
    <row r="67" spans="1:11" x14ac:dyDescent="0.25">
      <c r="A67" s="6">
        <v>44382</v>
      </c>
      <c r="B67" s="7" t="s">
        <v>7731</v>
      </c>
      <c r="C67" s="7">
        <v>30</v>
      </c>
      <c r="D67" s="7">
        <v>86.35</v>
      </c>
      <c r="E67" s="7"/>
      <c r="G67" s="5"/>
      <c r="H67" s="5"/>
      <c r="I67" s="5"/>
      <c r="J67" s="5"/>
      <c r="K67" s="5"/>
    </row>
    <row r="68" spans="1:11" x14ac:dyDescent="0.25">
      <c r="A68" s="6">
        <v>44382</v>
      </c>
      <c r="B68" s="7" t="s">
        <v>7732</v>
      </c>
      <c r="C68" s="7">
        <v>74</v>
      </c>
      <c r="D68" s="7">
        <v>67.16</v>
      </c>
      <c r="E68" s="7"/>
      <c r="G68" s="5"/>
      <c r="H68" s="5"/>
      <c r="I68" s="5"/>
      <c r="J68" s="5"/>
      <c r="K68" s="5"/>
    </row>
    <row r="69" spans="1:11" x14ac:dyDescent="0.25">
      <c r="A69" s="6">
        <v>44382</v>
      </c>
      <c r="B69" s="7" t="s">
        <v>7733</v>
      </c>
      <c r="C69" s="7">
        <v>20</v>
      </c>
      <c r="D69" s="45"/>
      <c r="E69" s="7">
        <v>54.6</v>
      </c>
      <c r="G69" s="5"/>
      <c r="H69" s="5"/>
      <c r="I69" s="5"/>
      <c r="J69" s="5"/>
      <c r="K69" s="5"/>
    </row>
    <row r="70" spans="1:11" x14ac:dyDescent="0.25">
      <c r="A70" s="6">
        <v>44383</v>
      </c>
      <c r="B70" s="7" t="s">
        <v>7734</v>
      </c>
      <c r="C70" s="7">
        <v>25</v>
      </c>
      <c r="D70" s="7">
        <v>47.97</v>
      </c>
      <c r="E70" s="7"/>
      <c r="G70" s="5"/>
      <c r="H70" s="5"/>
      <c r="I70" s="5"/>
      <c r="J70" s="5"/>
      <c r="K70" s="5"/>
    </row>
    <row r="71" spans="1:11" x14ac:dyDescent="0.25">
      <c r="A71" s="6">
        <v>44383</v>
      </c>
      <c r="B71" s="7" t="s">
        <v>7735</v>
      </c>
      <c r="C71" s="7">
        <v>20</v>
      </c>
      <c r="D71" s="7">
        <v>67.16</v>
      </c>
      <c r="E71" s="7"/>
      <c r="G71" s="5"/>
      <c r="H71" s="5"/>
      <c r="I71" s="5"/>
      <c r="J71" s="5"/>
      <c r="K71" s="5"/>
    </row>
    <row r="72" spans="1:11" x14ac:dyDescent="0.25">
      <c r="A72" s="6">
        <v>44383</v>
      </c>
      <c r="B72" s="7" t="s">
        <v>7736</v>
      </c>
      <c r="C72" s="7">
        <v>165</v>
      </c>
      <c r="D72" s="45"/>
      <c r="E72" s="7">
        <v>272.02</v>
      </c>
      <c r="G72" s="5"/>
      <c r="H72" s="5"/>
      <c r="I72" s="5"/>
      <c r="J72" s="5"/>
      <c r="K72" s="5"/>
    </row>
    <row r="73" spans="1:11" x14ac:dyDescent="0.25">
      <c r="A73" s="6">
        <v>44383</v>
      </c>
      <c r="B73" s="7" t="s">
        <v>7737</v>
      </c>
      <c r="C73" s="7">
        <v>60</v>
      </c>
      <c r="D73" s="7">
        <v>135.34</v>
      </c>
      <c r="E73" s="7"/>
      <c r="G73" s="5"/>
      <c r="H73" s="5"/>
      <c r="I73" s="5"/>
      <c r="J73" s="5"/>
      <c r="K73" s="5"/>
    </row>
    <row r="74" spans="1:11" x14ac:dyDescent="0.25">
      <c r="A74" s="6">
        <v>44383</v>
      </c>
      <c r="B74" s="7" t="s">
        <v>7738</v>
      </c>
      <c r="C74" s="7">
        <v>30</v>
      </c>
      <c r="D74" s="7">
        <v>62.36</v>
      </c>
      <c r="E74" s="7"/>
      <c r="G74" s="5"/>
      <c r="H74" s="5"/>
      <c r="I74" s="5"/>
      <c r="J74" s="5"/>
      <c r="K74" s="5"/>
    </row>
    <row r="75" spans="1:11" x14ac:dyDescent="0.25">
      <c r="A75" s="6">
        <v>44383</v>
      </c>
      <c r="B75" s="7" t="s">
        <v>7739</v>
      </c>
      <c r="C75" s="7">
        <v>67</v>
      </c>
      <c r="D75" s="45"/>
      <c r="E75" s="7">
        <v>136.5</v>
      </c>
      <c r="G75" s="5"/>
      <c r="H75" s="5"/>
      <c r="I75" s="5"/>
      <c r="J75" s="5"/>
      <c r="K75" s="5"/>
    </row>
    <row r="76" spans="1:11" x14ac:dyDescent="0.25">
      <c r="A76" s="6">
        <v>44383</v>
      </c>
      <c r="B76" s="7" t="s">
        <v>7740</v>
      </c>
      <c r="C76" s="7">
        <v>200</v>
      </c>
      <c r="D76" s="45"/>
      <c r="E76" s="7">
        <v>331.51</v>
      </c>
      <c r="G76" s="5"/>
      <c r="H76" s="5"/>
      <c r="I76" s="5"/>
      <c r="J76" s="5"/>
      <c r="K76" s="5"/>
    </row>
    <row r="77" spans="1:11" x14ac:dyDescent="0.25">
      <c r="A77" s="6">
        <v>44383</v>
      </c>
      <c r="B77" s="7" t="s">
        <v>7741</v>
      </c>
      <c r="C77" s="7">
        <v>351</v>
      </c>
      <c r="D77" s="45"/>
      <c r="E77" s="7">
        <v>709.8</v>
      </c>
      <c r="G77" s="5"/>
      <c r="H77" s="5"/>
      <c r="I77" s="5"/>
      <c r="J77" s="5"/>
      <c r="K77" s="5"/>
    </row>
    <row r="78" spans="1:11" x14ac:dyDescent="0.25">
      <c r="A78" s="6">
        <v>44383</v>
      </c>
      <c r="B78" s="7" t="s">
        <v>7742</v>
      </c>
      <c r="C78" s="7">
        <v>300</v>
      </c>
      <c r="D78" s="45"/>
      <c r="E78" s="7">
        <v>661.32</v>
      </c>
      <c r="G78" s="5"/>
      <c r="H78" s="5"/>
      <c r="I78" s="5"/>
      <c r="J78" s="5"/>
      <c r="K78" s="5"/>
    </row>
    <row r="79" spans="1:11" x14ac:dyDescent="0.25">
      <c r="A79" s="6">
        <v>44383</v>
      </c>
      <c r="B79" s="7" t="s">
        <v>7743</v>
      </c>
      <c r="C79" s="7">
        <v>430</v>
      </c>
      <c r="D79" s="45"/>
      <c r="E79" s="7">
        <v>754.65</v>
      </c>
      <c r="G79" s="5"/>
      <c r="H79" s="5"/>
      <c r="I79" s="5"/>
      <c r="J79" s="5"/>
      <c r="K79" s="5"/>
    </row>
    <row r="80" spans="1:11" x14ac:dyDescent="0.25">
      <c r="A80" s="6">
        <v>44383</v>
      </c>
      <c r="B80" s="7" t="s">
        <v>7744</v>
      </c>
      <c r="C80" s="7">
        <v>756</v>
      </c>
      <c r="D80" s="45"/>
      <c r="E80" s="38">
        <v>1260.48</v>
      </c>
      <c r="G80" s="5"/>
      <c r="H80" s="5"/>
      <c r="I80" s="5"/>
      <c r="J80" s="5"/>
      <c r="K80" s="5"/>
    </row>
    <row r="81" spans="1:11" x14ac:dyDescent="0.25">
      <c r="A81" s="6">
        <v>44383</v>
      </c>
      <c r="B81" s="7" t="s">
        <v>7745</v>
      </c>
      <c r="C81" s="7">
        <v>100</v>
      </c>
      <c r="D81" s="45"/>
      <c r="E81" s="7">
        <v>195</v>
      </c>
      <c r="G81" s="5"/>
      <c r="H81" s="5"/>
      <c r="I81" s="5"/>
      <c r="J81" s="5"/>
      <c r="K81" s="5"/>
    </row>
    <row r="82" spans="1:11" x14ac:dyDescent="0.25">
      <c r="A82" s="6">
        <v>44383</v>
      </c>
      <c r="B82" s="7" t="s">
        <v>7746</v>
      </c>
      <c r="C82" s="7">
        <v>180</v>
      </c>
      <c r="D82" s="45"/>
      <c r="E82" s="7">
        <v>358.8</v>
      </c>
      <c r="G82" s="5"/>
      <c r="H82" s="5"/>
      <c r="I82" s="5"/>
      <c r="J82" s="5"/>
      <c r="K82" s="5"/>
    </row>
    <row r="83" spans="1:11" x14ac:dyDescent="0.25">
      <c r="A83" s="6">
        <v>44383</v>
      </c>
      <c r="B83" s="7" t="s">
        <v>7747</v>
      </c>
      <c r="C83" s="7">
        <v>66</v>
      </c>
      <c r="D83" s="45"/>
      <c r="E83" s="7">
        <v>148.4</v>
      </c>
      <c r="G83" s="5"/>
      <c r="H83" s="5"/>
      <c r="I83" s="5"/>
      <c r="J83" s="5"/>
      <c r="K83" s="5"/>
    </row>
    <row r="84" spans="1:11" x14ac:dyDescent="0.25">
      <c r="A84" s="6">
        <v>44383</v>
      </c>
      <c r="B84" s="7" t="s">
        <v>7748</v>
      </c>
      <c r="C84" s="7">
        <v>9</v>
      </c>
      <c r="D84" s="7">
        <v>29.22</v>
      </c>
      <c r="E84" s="7"/>
      <c r="G84" s="5"/>
      <c r="H84" s="5"/>
      <c r="I84" s="5"/>
      <c r="J84" s="5"/>
      <c r="K84" s="5"/>
    </row>
    <row r="85" spans="1:11" x14ac:dyDescent="0.25">
      <c r="A85" s="6">
        <v>44383</v>
      </c>
      <c r="B85" s="7" t="s">
        <v>7749</v>
      </c>
      <c r="C85" s="7">
        <v>18</v>
      </c>
      <c r="D85" s="45"/>
      <c r="E85" s="7">
        <v>39</v>
      </c>
      <c r="G85" s="5"/>
      <c r="H85" s="5"/>
      <c r="I85" s="5"/>
      <c r="J85" s="5"/>
      <c r="K85" s="5"/>
    </row>
    <row r="86" spans="1:11" x14ac:dyDescent="0.25">
      <c r="A86" s="6">
        <v>44383</v>
      </c>
      <c r="B86" s="7" t="s">
        <v>7750</v>
      </c>
      <c r="C86" s="7">
        <v>495</v>
      </c>
      <c r="D86" s="45"/>
      <c r="E86" s="7">
        <v>818.81</v>
      </c>
      <c r="G86" s="5"/>
      <c r="H86" s="5"/>
      <c r="I86" s="5"/>
      <c r="J86" s="5"/>
      <c r="K86" s="5"/>
    </row>
    <row r="87" spans="1:11" x14ac:dyDescent="0.25">
      <c r="A87" s="6">
        <v>44383</v>
      </c>
      <c r="B87" s="7" t="s">
        <v>7751</v>
      </c>
      <c r="C87" s="7">
        <v>140</v>
      </c>
      <c r="D87" s="7"/>
      <c r="E87" s="7">
        <v>376.2</v>
      </c>
      <c r="G87" s="5"/>
      <c r="H87" s="5"/>
      <c r="I87" s="5"/>
      <c r="J87" s="5"/>
      <c r="K87" s="5"/>
    </row>
    <row r="88" spans="1:11" x14ac:dyDescent="0.25">
      <c r="A88" s="6">
        <v>44383</v>
      </c>
      <c r="B88" s="7" t="s">
        <v>7752</v>
      </c>
      <c r="C88" s="7">
        <v>70</v>
      </c>
      <c r="D88" s="45"/>
      <c r="E88" s="7">
        <v>146.88</v>
      </c>
      <c r="G88" s="5"/>
      <c r="H88" s="5"/>
      <c r="I88" s="5"/>
      <c r="J88" s="5"/>
      <c r="K88" s="5"/>
    </row>
    <row r="89" spans="1:11" x14ac:dyDescent="0.25">
      <c r="A89" s="6">
        <v>44383</v>
      </c>
      <c r="B89" s="7" t="s">
        <v>7753</v>
      </c>
      <c r="C89" s="7">
        <v>15</v>
      </c>
      <c r="D89" s="7">
        <v>47.97</v>
      </c>
      <c r="E89" s="7"/>
      <c r="G89" s="5"/>
      <c r="H89" s="5"/>
      <c r="I89" s="5"/>
      <c r="J89" s="5"/>
      <c r="K89" s="5"/>
    </row>
    <row r="90" spans="1:11" x14ac:dyDescent="0.25">
      <c r="A90" s="6">
        <v>44383</v>
      </c>
      <c r="B90" s="7" t="s">
        <v>7754</v>
      </c>
      <c r="C90" s="7">
        <v>2000</v>
      </c>
      <c r="D90" s="45"/>
      <c r="E90" s="38">
        <v>3363.36</v>
      </c>
      <c r="G90" s="5"/>
      <c r="H90" s="5"/>
      <c r="I90" s="5"/>
      <c r="J90" s="5"/>
      <c r="K90" s="5"/>
    </row>
    <row r="91" spans="1:11" x14ac:dyDescent="0.25">
      <c r="A91" s="6">
        <v>44383</v>
      </c>
      <c r="B91" s="7" t="s">
        <v>7755</v>
      </c>
      <c r="C91" s="7">
        <v>50</v>
      </c>
      <c r="D91" s="45"/>
      <c r="E91" s="7">
        <v>115.83</v>
      </c>
      <c r="G91" s="5"/>
      <c r="H91" s="166"/>
      <c r="I91" s="5"/>
      <c r="J91" s="5"/>
      <c r="K91" s="5"/>
    </row>
    <row r="92" spans="1:11" x14ac:dyDescent="0.25">
      <c r="A92" s="6">
        <v>44383</v>
      </c>
      <c r="B92" s="7" t="s">
        <v>7756</v>
      </c>
      <c r="C92" s="7">
        <v>67</v>
      </c>
      <c r="D92" s="45"/>
      <c r="E92" s="7">
        <v>117</v>
      </c>
      <c r="G92" s="5"/>
      <c r="H92" s="5"/>
      <c r="I92" s="5"/>
      <c r="J92" s="5"/>
      <c r="K92" s="5"/>
    </row>
    <row r="93" spans="1:11" x14ac:dyDescent="0.25">
      <c r="A93" s="6">
        <v>44383</v>
      </c>
      <c r="B93" s="7" t="s">
        <v>7757</v>
      </c>
      <c r="C93" s="7">
        <v>60</v>
      </c>
      <c r="D93" s="7">
        <v>222.65</v>
      </c>
      <c r="E93" s="7"/>
      <c r="G93" s="5"/>
      <c r="H93" s="5"/>
      <c r="I93" s="5"/>
      <c r="J93" s="5"/>
      <c r="K93" s="5"/>
    </row>
    <row r="94" spans="1:11" x14ac:dyDescent="0.25">
      <c r="A94" s="6">
        <v>44383</v>
      </c>
      <c r="B94" s="7" t="s">
        <v>7758</v>
      </c>
      <c r="C94" s="7">
        <v>500</v>
      </c>
      <c r="D94" s="45"/>
      <c r="E94" s="7">
        <v>861.9</v>
      </c>
      <c r="G94" s="5"/>
      <c r="H94" s="166"/>
      <c r="I94" s="5"/>
      <c r="J94" s="5"/>
      <c r="K94" s="5"/>
    </row>
    <row r="95" spans="1:11" x14ac:dyDescent="0.25">
      <c r="A95" s="6">
        <v>44383</v>
      </c>
      <c r="B95" s="7" t="s">
        <v>7759</v>
      </c>
      <c r="C95" s="7">
        <v>40</v>
      </c>
      <c r="D95" s="7">
        <v>84.87</v>
      </c>
      <c r="E95" s="7"/>
      <c r="G95" s="5"/>
      <c r="H95" s="5"/>
      <c r="I95" s="5"/>
      <c r="J95" s="5"/>
      <c r="K95" s="5"/>
    </row>
    <row r="96" spans="1:11" x14ac:dyDescent="0.25">
      <c r="A96" s="6">
        <v>44383</v>
      </c>
      <c r="B96" s="7" t="s">
        <v>7760</v>
      </c>
      <c r="C96" s="7">
        <v>105</v>
      </c>
      <c r="D96" s="45"/>
      <c r="E96" s="7">
        <v>206.8</v>
      </c>
      <c r="G96" s="5"/>
      <c r="H96" s="5"/>
      <c r="I96" s="5"/>
      <c r="J96" s="5"/>
      <c r="K96" s="5"/>
    </row>
    <row r="97" spans="1:11" x14ac:dyDescent="0.25">
      <c r="A97" s="6">
        <v>44383</v>
      </c>
      <c r="B97" s="7" t="s">
        <v>7761</v>
      </c>
      <c r="C97" s="7">
        <v>77</v>
      </c>
      <c r="D97" s="7">
        <v>178.86</v>
      </c>
      <c r="E97" s="7"/>
      <c r="G97" s="5"/>
      <c r="H97" s="5"/>
      <c r="I97" s="5"/>
      <c r="J97" s="5"/>
      <c r="K97" s="5"/>
    </row>
    <row r="98" spans="1:11" x14ac:dyDescent="0.25">
      <c r="A98" s="6">
        <v>44384</v>
      </c>
      <c r="B98" s="7" t="s">
        <v>7762</v>
      </c>
      <c r="C98" s="7">
        <v>74</v>
      </c>
      <c r="D98" s="45"/>
      <c r="E98" s="7">
        <v>136.5</v>
      </c>
      <c r="G98" s="5"/>
      <c r="H98" s="5"/>
      <c r="I98" s="5"/>
      <c r="J98" s="5"/>
      <c r="K98" s="5"/>
    </row>
    <row r="99" spans="1:11" x14ac:dyDescent="0.25">
      <c r="A99" s="6">
        <v>44384</v>
      </c>
      <c r="B99" s="7" t="s">
        <v>7763</v>
      </c>
      <c r="C99" s="7">
        <v>47</v>
      </c>
      <c r="D99" s="45"/>
      <c r="E99" s="7">
        <v>85.8</v>
      </c>
      <c r="G99" s="5"/>
      <c r="H99" s="5"/>
      <c r="I99" s="5"/>
      <c r="J99" s="5"/>
      <c r="K99" s="5"/>
    </row>
    <row r="100" spans="1:11" x14ac:dyDescent="0.25">
      <c r="A100" s="6">
        <v>44384</v>
      </c>
      <c r="B100" s="7" t="s">
        <v>7764</v>
      </c>
      <c r="C100" s="7">
        <v>18</v>
      </c>
      <c r="D100" s="7">
        <v>47.97</v>
      </c>
      <c r="E100" s="7"/>
      <c r="G100" s="123"/>
      <c r="H100" s="123"/>
      <c r="I100" s="123"/>
      <c r="J100" s="123"/>
      <c r="K100" s="123"/>
    </row>
    <row r="101" spans="1:11" ht="25.5" x14ac:dyDescent="0.25">
      <c r="A101" s="6">
        <v>44384</v>
      </c>
      <c r="B101" s="7" t="s">
        <v>7765</v>
      </c>
      <c r="C101" s="7">
        <v>1125</v>
      </c>
      <c r="D101" s="38"/>
      <c r="E101" s="38">
        <v>5950.2</v>
      </c>
      <c r="F101" s="158" t="s">
        <v>7766</v>
      </c>
      <c r="G101" s="164"/>
      <c r="H101" s="5"/>
      <c r="I101" s="5"/>
      <c r="J101" s="5"/>
      <c r="K101" s="5"/>
    </row>
    <row r="102" spans="1:11" x14ac:dyDescent="0.25">
      <c r="A102" s="6">
        <v>44384</v>
      </c>
      <c r="B102" s="7" t="s">
        <v>7767</v>
      </c>
      <c r="C102" s="7">
        <v>32</v>
      </c>
      <c r="D102" s="45"/>
      <c r="E102" s="7">
        <v>54.6</v>
      </c>
      <c r="G102" s="164"/>
      <c r="H102" s="5"/>
      <c r="I102" s="5"/>
      <c r="J102" s="5"/>
      <c r="K102" s="5"/>
    </row>
    <row r="103" spans="1:11" x14ac:dyDescent="0.25">
      <c r="A103" s="6">
        <v>44384</v>
      </c>
      <c r="B103" s="7" t="s">
        <v>7768</v>
      </c>
      <c r="C103" s="7">
        <v>450</v>
      </c>
      <c r="D103" s="45"/>
      <c r="E103" s="7">
        <v>664.97</v>
      </c>
      <c r="F103" t="s">
        <v>10761</v>
      </c>
      <c r="G103" s="164"/>
      <c r="H103" s="5"/>
      <c r="I103" s="5"/>
      <c r="J103" s="5"/>
      <c r="K103" s="5"/>
    </row>
    <row r="104" spans="1:11" x14ac:dyDescent="0.25">
      <c r="A104" s="6">
        <v>44384</v>
      </c>
      <c r="B104" s="7" t="s">
        <v>7769</v>
      </c>
      <c r="C104" s="7">
        <v>91</v>
      </c>
      <c r="D104" s="45"/>
      <c r="E104" s="7">
        <v>167.7</v>
      </c>
      <c r="G104" s="5"/>
      <c r="H104" s="5"/>
      <c r="I104" s="5"/>
      <c r="J104" s="5"/>
      <c r="K104" s="5"/>
    </row>
    <row r="105" spans="1:11" x14ac:dyDescent="0.25">
      <c r="A105" s="6">
        <v>44384</v>
      </c>
      <c r="B105" s="7" t="s">
        <v>7770</v>
      </c>
      <c r="C105" s="7">
        <v>32</v>
      </c>
      <c r="D105" s="7">
        <v>76.75</v>
      </c>
      <c r="E105" s="7"/>
      <c r="G105" s="164"/>
      <c r="H105" s="5"/>
      <c r="I105" s="5"/>
      <c r="J105" s="5"/>
      <c r="K105" s="5"/>
    </row>
    <row r="106" spans="1:11" x14ac:dyDescent="0.25">
      <c r="A106" s="6">
        <v>44384</v>
      </c>
      <c r="B106" s="7" t="s">
        <v>7771</v>
      </c>
      <c r="C106" s="7">
        <v>185</v>
      </c>
      <c r="D106" s="45"/>
      <c r="E106" s="7">
        <v>273</v>
      </c>
      <c r="G106" s="164"/>
      <c r="H106" s="5"/>
      <c r="I106" s="5"/>
      <c r="J106" s="5"/>
      <c r="K106" s="5"/>
    </row>
    <row r="107" spans="1:11" x14ac:dyDescent="0.25">
      <c r="A107" s="6">
        <v>44384</v>
      </c>
      <c r="B107" s="7" t="s">
        <v>7772</v>
      </c>
      <c r="C107" s="7">
        <v>55</v>
      </c>
      <c r="D107" s="7">
        <v>129.52000000000001</v>
      </c>
      <c r="E107" s="45"/>
      <c r="G107" s="5"/>
      <c r="H107" s="5"/>
      <c r="I107" s="5"/>
      <c r="J107" s="5"/>
      <c r="K107" s="5"/>
    </row>
    <row r="108" spans="1:11" x14ac:dyDescent="0.25">
      <c r="A108" s="6">
        <v>44384</v>
      </c>
      <c r="B108" s="7" t="s">
        <v>7773</v>
      </c>
      <c r="C108" s="7">
        <v>80</v>
      </c>
      <c r="D108" s="45"/>
      <c r="E108" s="7">
        <v>152.1</v>
      </c>
      <c r="G108" s="164"/>
      <c r="H108" s="5"/>
      <c r="I108" s="5"/>
      <c r="J108" s="5"/>
      <c r="K108" s="5"/>
    </row>
    <row r="109" spans="1:11" x14ac:dyDescent="0.25">
      <c r="A109" s="6">
        <v>44384</v>
      </c>
      <c r="B109" s="7" t="s">
        <v>7774</v>
      </c>
      <c r="C109" s="7">
        <v>21</v>
      </c>
      <c r="D109" s="45"/>
      <c r="E109" s="7">
        <v>36.6</v>
      </c>
    </row>
    <row r="110" spans="1:11" x14ac:dyDescent="0.25">
      <c r="A110" s="6">
        <v>44384</v>
      </c>
      <c r="B110" s="7" t="s">
        <v>7775</v>
      </c>
      <c r="C110" s="7">
        <v>48</v>
      </c>
      <c r="D110" s="7">
        <v>110.33</v>
      </c>
      <c r="E110" s="7"/>
      <c r="G110" s="164"/>
      <c r="H110" s="5"/>
      <c r="I110" s="5"/>
      <c r="J110" s="5"/>
      <c r="K110" s="5"/>
    </row>
    <row r="111" spans="1:11" x14ac:dyDescent="0.25">
      <c r="A111" s="6">
        <v>44384</v>
      </c>
      <c r="B111" s="7" t="s">
        <v>7776</v>
      </c>
      <c r="C111" s="7">
        <v>27</v>
      </c>
      <c r="D111" s="7">
        <v>62.36</v>
      </c>
      <c r="E111" s="7"/>
      <c r="G111" s="164"/>
      <c r="H111" s="5"/>
      <c r="I111" s="5"/>
      <c r="J111" s="5"/>
      <c r="K111" s="5"/>
    </row>
    <row r="112" spans="1:11" x14ac:dyDescent="0.25">
      <c r="A112" s="6">
        <v>44384</v>
      </c>
      <c r="B112" s="7" t="s">
        <v>7777</v>
      </c>
      <c r="C112" s="7">
        <v>849</v>
      </c>
      <c r="D112" s="45"/>
      <c r="E112" s="38">
        <v>1622.4</v>
      </c>
      <c r="G112" s="164"/>
      <c r="H112" s="5"/>
      <c r="I112" s="5"/>
      <c r="J112" s="5"/>
      <c r="K112" s="5"/>
    </row>
    <row r="113" spans="1:11" x14ac:dyDescent="0.25">
      <c r="A113" s="6">
        <v>44384</v>
      </c>
      <c r="B113" s="7" t="s">
        <v>7778</v>
      </c>
      <c r="C113" s="7">
        <v>119</v>
      </c>
      <c r="D113" s="45"/>
      <c r="E113" s="7">
        <v>234</v>
      </c>
      <c r="G113" s="164"/>
      <c r="H113" s="5"/>
      <c r="I113" s="5"/>
      <c r="J113" s="5"/>
      <c r="K113" s="5"/>
    </row>
    <row r="114" spans="1:11" x14ac:dyDescent="0.25">
      <c r="A114" s="6">
        <v>44384</v>
      </c>
      <c r="B114" s="7" t="s">
        <v>7779</v>
      </c>
      <c r="C114" s="7">
        <v>130</v>
      </c>
      <c r="D114" s="7">
        <v>285.85000000000002</v>
      </c>
      <c r="E114" s="7"/>
      <c r="G114" s="164"/>
      <c r="H114" s="5"/>
      <c r="I114" s="5"/>
      <c r="J114" s="5"/>
      <c r="K114" s="5"/>
    </row>
    <row r="115" spans="1:11" x14ac:dyDescent="0.25">
      <c r="A115" s="6">
        <v>44384</v>
      </c>
      <c r="B115" s="7" t="s">
        <v>7780</v>
      </c>
      <c r="C115" s="7">
        <v>585</v>
      </c>
      <c r="D115" s="45"/>
      <c r="E115" s="38">
        <v>1058.4000000000001</v>
      </c>
      <c r="G115" s="5"/>
      <c r="H115" s="5"/>
      <c r="I115" s="5"/>
      <c r="J115" s="5"/>
      <c r="K115" s="5"/>
    </row>
    <row r="116" spans="1:11" x14ac:dyDescent="0.25">
      <c r="A116" s="6">
        <v>44384</v>
      </c>
      <c r="B116" s="7" t="s">
        <v>7781</v>
      </c>
      <c r="C116" s="7">
        <v>69</v>
      </c>
      <c r="D116" s="45"/>
      <c r="E116" s="7">
        <v>311</v>
      </c>
      <c r="G116" s="5"/>
      <c r="H116" s="5"/>
      <c r="I116" s="5"/>
      <c r="J116" s="5"/>
      <c r="K116" s="5"/>
    </row>
    <row r="117" spans="1:11" ht="25.5" x14ac:dyDescent="0.25">
      <c r="A117" s="6">
        <v>44384</v>
      </c>
      <c r="B117" s="7" t="s">
        <v>7782</v>
      </c>
      <c r="C117" s="7">
        <v>3700</v>
      </c>
      <c r="D117" s="7"/>
      <c r="E117" s="38">
        <v>5943.21</v>
      </c>
      <c r="F117" s="7" t="s">
        <v>7783</v>
      </c>
      <c r="G117" s="164"/>
      <c r="H117" s="5"/>
      <c r="I117" s="5"/>
      <c r="J117" s="5"/>
      <c r="K117" s="5"/>
    </row>
    <row r="118" spans="1:11" x14ac:dyDescent="0.25">
      <c r="A118" s="6">
        <v>44384</v>
      </c>
      <c r="B118" s="7" t="s">
        <v>7784</v>
      </c>
      <c r="C118" s="7">
        <v>36</v>
      </c>
      <c r="D118" s="45"/>
      <c r="E118" s="7">
        <v>58.5</v>
      </c>
      <c r="G118" s="164"/>
      <c r="H118" s="5"/>
      <c r="I118" s="5"/>
      <c r="J118" s="5"/>
      <c r="K118" s="5"/>
    </row>
    <row r="119" spans="1:11" x14ac:dyDescent="0.25">
      <c r="A119" s="6">
        <v>44384</v>
      </c>
      <c r="B119" s="7" t="s">
        <v>7785</v>
      </c>
      <c r="C119" s="7">
        <v>215</v>
      </c>
      <c r="D119" s="45"/>
      <c r="E119" s="7">
        <v>432.3</v>
      </c>
      <c r="G119" s="5"/>
      <c r="H119" s="5"/>
      <c r="I119" s="5"/>
      <c r="J119" s="5"/>
      <c r="K119" s="5"/>
    </row>
    <row r="120" spans="1:11" x14ac:dyDescent="0.25">
      <c r="A120" s="6">
        <v>44384</v>
      </c>
      <c r="B120" s="7" t="s">
        <v>7786</v>
      </c>
      <c r="C120" s="7">
        <v>113</v>
      </c>
      <c r="D120" s="45"/>
      <c r="E120" s="7">
        <v>198.9</v>
      </c>
      <c r="G120" s="5"/>
      <c r="H120" s="5"/>
      <c r="I120" s="5"/>
      <c r="J120" s="5"/>
      <c r="K120" s="5"/>
    </row>
    <row r="121" spans="1:11" x14ac:dyDescent="0.25">
      <c r="A121" s="6">
        <v>44384</v>
      </c>
      <c r="B121" s="7" t="s">
        <v>7787</v>
      </c>
      <c r="C121" s="7">
        <v>150</v>
      </c>
      <c r="D121" s="7">
        <v>402.95</v>
      </c>
      <c r="E121" s="7"/>
      <c r="G121" s="5"/>
      <c r="H121" s="5"/>
      <c r="I121" s="5"/>
      <c r="J121" s="5"/>
      <c r="K121" s="5"/>
    </row>
    <row r="122" spans="1:11" x14ac:dyDescent="0.25">
      <c r="A122" s="6">
        <v>44384</v>
      </c>
      <c r="B122" s="7" t="s">
        <v>7788</v>
      </c>
      <c r="C122" s="7">
        <v>352</v>
      </c>
      <c r="D122" s="45"/>
      <c r="E122" s="7">
        <v>709.8</v>
      </c>
      <c r="G122" s="164"/>
      <c r="H122" s="5"/>
      <c r="I122" s="5"/>
      <c r="J122" s="5"/>
      <c r="K122" s="5"/>
    </row>
    <row r="123" spans="1:11" x14ac:dyDescent="0.25">
      <c r="A123" s="6">
        <v>44384</v>
      </c>
      <c r="B123" s="7" t="s">
        <v>7789</v>
      </c>
      <c r="C123" s="7">
        <v>50</v>
      </c>
      <c r="D123" s="45"/>
      <c r="E123" s="7">
        <v>109.2</v>
      </c>
      <c r="G123" s="164"/>
      <c r="H123" s="5"/>
      <c r="I123" s="5"/>
      <c r="J123" s="5"/>
      <c r="K123" s="5"/>
    </row>
    <row r="124" spans="1:11" x14ac:dyDescent="0.25">
      <c r="A124" s="6">
        <v>44384</v>
      </c>
      <c r="B124" s="7" t="s">
        <v>7790</v>
      </c>
      <c r="C124" s="7">
        <v>43</v>
      </c>
      <c r="D124" s="7">
        <v>100.74</v>
      </c>
      <c r="E124" s="7"/>
      <c r="G124" s="164"/>
      <c r="H124" s="5"/>
      <c r="I124" s="5"/>
      <c r="J124" s="5"/>
      <c r="K124" s="5"/>
    </row>
    <row r="125" spans="1:11" x14ac:dyDescent="0.25">
      <c r="A125" s="6">
        <v>44385</v>
      </c>
      <c r="B125" s="7" t="s">
        <v>7791</v>
      </c>
      <c r="C125" s="7">
        <v>30</v>
      </c>
      <c r="D125" s="7">
        <v>75.989999999999995</v>
      </c>
      <c r="E125" s="7"/>
      <c r="G125" s="5"/>
      <c r="H125" s="5"/>
      <c r="I125" s="5"/>
      <c r="J125" s="5"/>
      <c r="K125" s="5"/>
    </row>
    <row r="126" spans="1:11" x14ac:dyDescent="0.25">
      <c r="A126" s="6">
        <v>44385</v>
      </c>
      <c r="B126" s="7" t="s">
        <v>7792</v>
      </c>
      <c r="C126" s="7">
        <v>20</v>
      </c>
      <c r="D126" s="45"/>
      <c r="E126" s="7">
        <v>39</v>
      </c>
      <c r="G126" s="5"/>
      <c r="H126" s="5"/>
      <c r="I126" s="5"/>
      <c r="J126" s="5"/>
      <c r="K126" s="5"/>
    </row>
    <row r="127" spans="1:11" x14ac:dyDescent="0.25">
      <c r="A127" s="6">
        <v>44385</v>
      </c>
      <c r="B127" s="7" t="s">
        <v>7793</v>
      </c>
      <c r="C127" s="7">
        <v>90</v>
      </c>
      <c r="D127" s="45"/>
      <c r="E127" s="7">
        <v>109.2</v>
      </c>
      <c r="G127" s="164"/>
      <c r="H127" s="5"/>
      <c r="I127" s="5"/>
      <c r="J127" s="5"/>
      <c r="K127" s="5"/>
    </row>
    <row r="128" spans="1:11" x14ac:dyDescent="0.25">
      <c r="A128" s="6">
        <v>44385</v>
      </c>
      <c r="B128" s="7" t="s">
        <v>7794</v>
      </c>
      <c r="C128" s="7">
        <v>54</v>
      </c>
      <c r="D128" s="45"/>
      <c r="E128" s="7">
        <v>109.2</v>
      </c>
      <c r="G128" s="164"/>
      <c r="H128" s="5"/>
      <c r="I128" s="5"/>
      <c r="J128" s="5"/>
      <c r="K128" s="5"/>
    </row>
    <row r="129" spans="1:11" x14ac:dyDescent="0.25">
      <c r="A129" s="6">
        <v>44385</v>
      </c>
      <c r="B129" s="7" t="s">
        <v>7795</v>
      </c>
      <c r="C129" s="7">
        <v>23</v>
      </c>
      <c r="D129" s="45"/>
      <c r="E129" s="7">
        <v>67.760000000000005</v>
      </c>
      <c r="G129" s="164"/>
      <c r="H129" s="5"/>
      <c r="I129" s="5"/>
      <c r="J129" s="5"/>
      <c r="K129" s="5"/>
    </row>
    <row r="130" spans="1:11" x14ac:dyDescent="0.25">
      <c r="A130" s="6">
        <v>44385</v>
      </c>
      <c r="B130" s="7" t="s">
        <v>7796</v>
      </c>
      <c r="C130" s="7">
        <v>40</v>
      </c>
      <c r="D130" s="45"/>
      <c r="E130" s="7">
        <v>109.2</v>
      </c>
      <c r="G130" s="164"/>
      <c r="H130" s="5"/>
      <c r="I130" s="5"/>
      <c r="J130" s="5"/>
      <c r="K130" s="5"/>
    </row>
    <row r="131" spans="1:11" x14ac:dyDescent="0.25">
      <c r="A131" s="6">
        <v>44385</v>
      </c>
      <c r="B131" s="7" t="s">
        <v>7797</v>
      </c>
      <c r="C131" s="7">
        <v>13</v>
      </c>
      <c r="D131" s="45"/>
      <c r="E131" s="7">
        <v>39</v>
      </c>
      <c r="G131" s="164"/>
      <c r="H131" s="5"/>
      <c r="I131" s="5"/>
      <c r="J131" s="5"/>
      <c r="K131" s="5"/>
    </row>
    <row r="132" spans="1:11" x14ac:dyDescent="0.25">
      <c r="A132" s="6">
        <v>44385</v>
      </c>
      <c r="B132" s="7" t="s">
        <v>7798</v>
      </c>
      <c r="C132" s="7">
        <v>81</v>
      </c>
      <c r="D132" s="45"/>
      <c r="E132" s="7">
        <v>163.80000000000001</v>
      </c>
      <c r="G132" s="164"/>
      <c r="H132" s="5"/>
      <c r="I132" s="5"/>
      <c r="J132" s="5"/>
      <c r="K132" s="5"/>
    </row>
    <row r="133" spans="1:11" x14ac:dyDescent="0.25">
      <c r="A133" s="6">
        <v>44385</v>
      </c>
      <c r="B133" s="7" t="s">
        <v>7799</v>
      </c>
      <c r="C133" s="7">
        <v>20</v>
      </c>
      <c r="D133" s="45"/>
      <c r="E133" s="7">
        <v>33.700000000000003</v>
      </c>
      <c r="G133" s="164"/>
      <c r="H133" s="5"/>
      <c r="I133" s="5"/>
      <c r="J133" s="5"/>
      <c r="K133" s="5"/>
    </row>
    <row r="134" spans="1:11" x14ac:dyDescent="0.25">
      <c r="A134" s="6">
        <v>44385</v>
      </c>
      <c r="B134" s="7" t="s">
        <v>7800</v>
      </c>
      <c r="C134" s="7">
        <v>35</v>
      </c>
      <c r="D134" s="45"/>
      <c r="E134" s="7">
        <v>70.2</v>
      </c>
      <c r="G134" s="164"/>
      <c r="H134" s="5"/>
      <c r="I134" s="5"/>
      <c r="J134" s="5"/>
      <c r="K134" s="5"/>
    </row>
    <row r="135" spans="1:11" x14ac:dyDescent="0.25">
      <c r="A135" s="6">
        <v>44385</v>
      </c>
      <c r="B135" s="7" t="s">
        <v>7801</v>
      </c>
      <c r="C135" s="7">
        <v>45</v>
      </c>
      <c r="D135" s="45"/>
      <c r="E135" s="7">
        <v>95.4</v>
      </c>
      <c r="G135" s="164"/>
      <c r="H135" s="5"/>
      <c r="I135" s="5"/>
      <c r="J135" s="5"/>
      <c r="K135" s="5"/>
    </row>
    <row r="136" spans="1:11" x14ac:dyDescent="0.25">
      <c r="A136" s="6">
        <v>44385</v>
      </c>
      <c r="B136" s="7" t="s">
        <v>7802</v>
      </c>
      <c r="C136" s="7">
        <v>852</v>
      </c>
      <c r="D136" s="45"/>
      <c r="E136" s="38">
        <v>1699.61</v>
      </c>
      <c r="G136" s="164"/>
      <c r="H136" s="5"/>
      <c r="I136" s="5"/>
      <c r="J136" s="5"/>
      <c r="K136" s="5"/>
    </row>
    <row r="137" spans="1:11" x14ac:dyDescent="0.25">
      <c r="A137" s="6">
        <v>44385</v>
      </c>
      <c r="B137" s="7" t="s">
        <v>7803</v>
      </c>
      <c r="C137" s="7">
        <v>45</v>
      </c>
      <c r="D137" s="7">
        <v>100.74</v>
      </c>
      <c r="E137" s="7"/>
      <c r="G137" s="5"/>
      <c r="H137" s="5"/>
      <c r="I137" s="5"/>
      <c r="J137" s="5"/>
      <c r="K137" s="5"/>
    </row>
    <row r="138" spans="1:11" x14ac:dyDescent="0.25">
      <c r="A138" s="6">
        <v>44385</v>
      </c>
      <c r="B138" s="7" t="s">
        <v>7804</v>
      </c>
      <c r="C138" s="7">
        <v>240</v>
      </c>
      <c r="D138" s="45"/>
      <c r="E138" s="7">
        <v>519.75</v>
      </c>
      <c r="G138" s="164"/>
      <c r="H138" s="5"/>
      <c r="I138" s="5"/>
      <c r="J138" s="5"/>
      <c r="K138" s="5"/>
    </row>
    <row r="139" spans="1:11" x14ac:dyDescent="0.25">
      <c r="A139" s="6">
        <v>44385</v>
      </c>
      <c r="B139" s="7" t="s">
        <v>7805</v>
      </c>
      <c r="C139" s="7">
        <v>40</v>
      </c>
      <c r="D139" s="7">
        <v>227.23</v>
      </c>
      <c r="E139" s="7"/>
      <c r="G139" s="164"/>
      <c r="H139" s="5"/>
      <c r="I139" s="5"/>
      <c r="J139" s="5"/>
      <c r="K139" s="5"/>
    </row>
    <row r="140" spans="1:11" x14ac:dyDescent="0.25">
      <c r="A140" s="6">
        <v>44385</v>
      </c>
      <c r="B140" s="7" t="s">
        <v>7806</v>
      </c>
      <c r="C140" s="7">
        <v>24</v>
      </c>
      <c r="D140" s="7">
        <v>47.97</v>
      </c>
      <c r="E140" s="7"/>
      <c r="G140" s="5"/>
      <c r="H140" s="5"/>
      <c r="I140" s="5"/>
      <c r="J140" s="5"/>
      <c r="K140" s="5"/>
    </row>
    <row r="141" spans="1:11" x14ac:dyDescent="0.25">
      <c r="A141" s="6">
        <v>44386</v>
      </c>
      <c r="B141" s="7" t="s">
        <v>7807</v>
      </c>
      <c r="C141" s="7">
        <v>50</v>
      </c>
      <c r="D141" s="45"/>
      <c r="E141" s="7">
        <v>109.2</v>
      </c>
      <c r="G141" s="175"/>
      <c r="H141" s="5"/>
      <c r="I141" s="5"/>
      <c r="J141" s="5"/>
      <c r="K141" s="5"/>
    </row>
    <row r="142" spans="1:11" x14ac:dyDescent="0.25">
      <c r="A142" s="6">
        <v>44386</v>
      </c>
      <c r="B142" s="7" t="s">
        <v>7808</v>
      </c>
      <c r="C142" s="7">
        <v>206</v>
      </c>
      <c r="D142" s="45"/>
      <c r="E142" s="7">
        <v>402.64</v>
      </c>
      <c r="G142" s="5"/>
      <c r="H142" s="5"/>
      <c r="I142" s="5"/>
      <c r="J142" s="5"/>
      <c r="K142" s="5"/>
    </row>
    <row r="143" spans="1:11" x14ac:dyDescent="0.25">
      <c r="A143" s="6">
        <v>44386</v>
      </c>
      <c r="B143" s="7" t="s">
        <v>7809</v>
      </c>
      <c r="C143" s="7">
        <v>384</v>
      </c>
      <c r="D143" s="45"/>
      <c r="E143" s="7">
        <v>704.88</v>
      </c>
      <c r="G143" s="5"/>
      <c r="H143" s="5"/>
      <c r="I143" s="5"/>
      <c r="J143" s="5"/>
      <c r="K143" s="5"/>
    </row>
    <row r="144" spans="1:11" x14ac:dyDescent="0.25">
      <c r="A144" s="6">
        <v>44386</v>
      </c>
      <c r="B144" s="7" t="s">
        <v>7810</v>
      </c>
      <c r="C144" s="7">
        <v>45</v>
      </c>
      <c r="D144" s="7">
        <v>140.77000000000001</v>
      </c>
      <c r="E144" s="7"/>
      <c r="G144" s="5"/>
      <c r="H144" s="5"/>
      <c r="I144" s="5"/>
      <c r="J144" s="5"/>
      <c r="K144" s="5"/>
    </row>
    <row r="145" spans="1:11" x14ac:dyDescent="0.25">
      <c r="A145" s="6">
        <v>44386</v>
      </c>
      <c r="B145" s="7" t="s">
        <v>7811</v>
      </c>
      <c r="C145" s="7">
        <v>243</v>
      </c>
      <c r="D145" s="45"/>
      <c r="E145" s="7">
        <v>371.98</v>
      </c>
      <c r="G145" s="164"/>
      <c r="H145" s="5"/>
      <c r="I145" s="5"/>
      <c r="J145" s="5"/>
      <c r="K145" s="5"/>
    </row>
    <row r="146" spans="1:11" x14ac:dyDescent="0.25">
      <c r="A146" s="6">
        <v>44386</v>
      </c>
      <c r="B146" s="7" t="s">
        <v>7812</v>
      </c>
      <c r="C146" s="7">
        <v>199</v>
      </c>
      <c r="D146" s="45"/>
      <c r="E146" s="7">
        <v>388.09</v>
      </c>
      <c r="G146" s="5"/>
      <c r="H146" s="5"/>
      <c r="I146" s="5"/>
      <c r="J146" s="5"/>
      <c r="K146" s="5"/>
    </row>
    <row r="147" spans="1:11" x14ac:dyDescent="0.25">
      <c r="A147" s="6">
        <v>44386</v>
      </c>
      <c r="B147" s="7" t="s">
        <v>7813</v>
      </c>
      <c r="C147" s="7">
        <v>120</v>
      </c>
      <c r="D147" s="7">
        <v>265.43</v>
      </c>
      <c r="E147" s="7"/>
      <c r="G147" s="5"/>
      <c r="H147" s="5"/>
      <c r="I147" s="5"/>
      <c r="J147" s="5"/>
      <c r="K147" s="5"/>
    </row>
    <row r="148" spans="1:11" x14ac:dyDescent="0.25">
      <c r="A148" s="6">
        <v>44386</v>
      </c>
      <c r="B148" s="7" t="s">
        <v>7814</v>
      </c>
      <c r="C148" s="7">
        <v>202</v>
      </c>
      <c r="D148" s="45"/>
      <c r="E148" s="7">
        <v>539.54999999999995</v>
      </c>
      <c r="G148" s="5"/>
      <c r="H148" s="5"/>
      <c r="I148" s="5"/>
      <c r="J148" s="5"/>
      <c r="K148" s="5"/>
    </row>
    <row r="149" spans="1:11" ht="38.25" x14ac:dyDescent="0.25">
      <c r="A149" s="6">
        <v>44386</v>
      </c>
      <c r="B149" s="7" t="s">
        <v>7815</v>
      </c>
      <c r="C149" s="7">
        <v>3378</v>
      </c>
      <c r="D149" s="7"/>
      <c r="E149" s="38">
        <v>6238.65</v>
      </c>
      <c r="F149" s="7" t="s">
        <v>7816</v>
      </c>
      <c r="G149" s="164"/>
      <c r="H149" s="5"/>
      <c r="I149" s="5"/>
      <c r="J149" s="5"/>
      <c r="K149" s="5"/>
    </row>
    <row r="150" spans="1:11" x14ac:dyDescent="0.25">
      <c r="A150" s="6">
        <v>44386</v>
      </c>
      <c r="B150" s="7" t="s">
        <v>7817</v>
      </c>
      <c r="C150" s="7">
        <v>150</v>
      </c>
      <c r="D150" s="45"/>
      <c r="E150" s="7">
        <v>395.34</v>
      </c>
      <c r="G150" s="5"/>
      <c r="H150" s="5"/>
      <c r="I150" s="5"/>
      <c r="J150" s="5"/>
      <c r="K150" s="5"/>
    </row>
    <row r="151" spans="1:11" x14ac:dyDescent="0.25">
      <c r="A151" s="6">
        <v>44386</v>
      </c>
      <c r="B151" s="7" t="s">
        <v>7818</v>
      </c>
      <c r="C151" s="7">
        <v>40</v>
      </c>
      <c r="D151" s="7">
        <v>95.94</v>
      </c>
      <c r="E151" s="7"/>
      <c r="G151" s="164"/>
      <c r="H151" s="5"/>
      <c r="I151" s="5"/>
      <c r="J151" s="5"/>
      <c r="K151" s="5"/>
    </row>
    <row r="152" spans="1:11" x14ac:dyDescent="0.25">
      <c r="A152" s="6">
        <v>44386</v>
      </c>
      <c r="B152" s="7" t="s">
        <v>7819</v>
      </c>
      <c r="C152" s="7">
        <v>8</v>
      </c>
      <c r="D152" s="45"/>
      <c r="E152" s="7">
        <v>39</v>
      </c>
      <c r="G152" s="5"/>
      <c r="H152" s="5"/>
      <c r="I152" s="5"/>
      <c r="J152" s="5"/>
      <c r="K152" s="5"/>
    </row>
    <row r="153" spans="1:11" x14ac:dyDescent="0.25">
      <c r="A153" s="6">
        <v>44386</v>
      </c>
      <c r="B153" s="7" t="s">
        <v>7820</v>
      </c>
      <c r="C153" s="7">
        <v>228</v>
      </c>
      <c r="D153" s="7">
        <v>495.44</v>
      </c>
      <c r="E153" s="7"/>
      <c r="G153" s="5"/>
      <c r="H153" s="5"/>
      <c r="I153" s="5"/>
      <c r="J153" s="5"/>
      <c r="K153" s="5"/>
    </row>
    <row r="154" spans="1:11" x14ac:dyDescent="0.25">
      <c r="A154" s="6">
        <v>44386</v>
      </c>
      <c r="B154" s="7" t="s">
        <v>7821</v>
      </c>
      <c r="C154" s="7">
        <v>26</v>
      </c>
      <c r="D154" s="45"/>
      <c r="E154" s="7">
        <v>46.8</v>
      </c>
      <c r="G154" s="5"/>
      <c r="H154" s="5"/>
      <c r="I154" s="5"/>
      <c r="J154" s="5"/>
      <c r="K154" s="5"/>
    </row>
    <row r="155" spans="1:11" x14ac:dyDescent="0.25">
      <c r="A155" s="6">
        <v>44386</v>
      </c>
      <c r="B155" s="7" t="s">
        <v>7822</v>
      </c>
      <c r="C155" s="7">
        <v>60</v>
      </c>
      <c r="D155" s="45"/>
      <c r="E155" s="7">
        <v>163.80000000000001</v>
      </c>
      <c r="G155" s="5"/>
      <c r="H155" s="5"/>
      <c r="I155" s="5"/>
      <c r="J155" s="5"/>
      <c r="K155" s="5"/>
    </row>
    <row r="156" spans="1:11" x14ac:dyDescent="0.25">
      <c r="A156" s="6">
        <v>44386</v>
      </c>
      <c r="B156" s="7" t="s">
        <v>7823</v>
      </c>
      <c r="C156" s="7">
        <v>47</v>
      </c>
      <c r="D156" s="7">
        <v>122.51</v>
      </c>
      <c r="E156" s="7"/>
      <c r="G156" s="164"/>
      <c r="H156" s="5"/>
      <c r="I156" s="5"/>
      <c r="J156" s="5"/>
      <c r="K156" s="5"/>
    </row>
    <row r="157" spans="1:11" x14ac:dyDescent="0.25">
      <c r="A157" s="6">
        <v>44386</v>
      </c>
      <c r="B157" s="7" t="s">
        <v>7824</v>
      </c>
      <c r="C157" s="7">
        <v>7</v>
      </c>
      <c r="D157" s="45"/>
      <c r="E157" s="7">
        <v>39</v>
      </c>
      <c r="G157" s="164"/>
      <c r="H157" s="5"/>
      <c r="I157" s="5"/>
      <c r="J157" s="5"/>
      <c r="K157" s="5"/>
    </row>
    <row r="158" spans="1:11" x14ac:dyDescent="0.25">
      <c r="A158" s="6">
        <v>44386</v>
      </c>
      <c r="B158" s="7" t="s">
        <v>7825</v>
      </c>
      <c r="C158" s="7">
        <v>20</v>
      </c>
      <c r="D158" s="7">
        <v>113.62</v>
      </c>
      <c r="E158" s="7"/>
      <c r="G158" s="5"/>
      <c r="H158" s="5"/>
      <c r="I158" s="5"/>
      <c r="J158" s="5"/>
      <c r="K158" s="5"/>
    </row>
    <row r="159" spans="1:11" x14ac:dyDescent="0.25">
      <c r="A159" s="6">
        <v>44386</v>
      </c>
      <c r="B159" s="7" t="s">
        <v>7826</v>
      </c>
      <c r="C159" s="7">
        <v>99</v>
      </c>
      <c r="D159" s="45"/>
      <c r="E159" s="7">
        <v>187.2</v>
      </c>
      <c r="G159" s="164"/>
      <c r="H159" s="5"/>
      <c r="I159" s="5"/>
      <c r="J159" s="5"/>
      <c r="K159" s="5"/>
    </row>
    <row r="160" spans="1:11" x14ac:dyDescent="0.25">
      <c r="A160" s="6">
        <v>44386</v>
      </c>
      <c r="B160" s="7" t="s">
        <v>7827</v>
      </c>
      <c r="C160" s="7">
        <v>225</v>
      </c>
      <c r="D160" s="45"/>
      <c r="E160" s="7">
        <v>398.97</v>
      </c>
      <c r="G160" s="5"/>
      <c r="H160" s="5"/>
      <c r="I160" s="5"/>
      <c r="J160" s="5"/>
      <c r="K160" s="5"/>
    </row>
    <row r="161" spans="1:11" x14ac:dyDescent="0.25">
      <c r="A161" s="6">
        <v>44386</v>
      </c>
      <c r="B161" s="7" t="s">
        <v>7828</v>
      </c>
      <c r="C161" s="7">
        <v>300</v>
      </c>
      <c r="D161" s="45"/>
      <c r="E161" s="7">
        <v>670.96</v>
      </c>
      <c r="G161" s="5"/>
      <c r="H161" s="5"/>
      <c r="I161" s="5"/>
      <c r="J161" s="5"/>
      <c r="K161" s="5"/>
    </row>
    <row r="162" spans="1:11" x14ac:dyDescent="0.25">
      <c r="A162" s="6">
        <v>44386</v>
      </c>
      <c r="B162" s="7" t="s">
        <v>7829</v>
      </c>
      <c r="C162" s="7">
        <v>25</v>
      </c>
      <c r="D162" s="7">
        <v>67.16</v>
      </c>
      <c r="E162" s="7"/>
      <c r="G162" s="5"/>
      <c r="H162" s="5"/>
      <c r="I162" s="5"/>
      <c r="J162" s="5"/>
      <c r="K162" s="5"/>
    </row>
    <row r="163" spans="1:11" x14ac:dyDescent="0.25">
      <c r="A163" s="6">
        <v>44386</v>
      </c>
      <c r="B163" s="7" t="s">
        <v>7830</v>
      </c>
      <c r="C163" s="7">
        <v>200</v>
      </c>
      <c r="D163" s="45"/>
      <c r="E163" s="7">
        <v>369.95</v>
      </c>
      <c r="G163" s="164"/>
      <c r="H163" s="5"/>
      <c r="I163" s="5"/>
      <c r="J163" s="5"/>
      <c r="K163" s="5"/>
    </row>
    <row r="164" spans="1:11" x14ac:dyDescent="0.25">
      <c r="A164" s="6">
        <v>44387</v>
      </c>
      <c r="B164" s="7" t="s">
        <v>7831</v>
      </c>
      <c r="C164" s="7">
        <v>108</v>
      </c>
      <c r="D164" s="45"/>
      <c r="E164" s="7">
        <v>436.8</v>
      </c>
      <c r="G164" s="5"/>
      <c r="H164" s="5"/>
      <c r="I164" s="5"/>
      <c r="J164" s="5"/>
      <c r="K164" s="5"/>
    </row>
    <row r="165" spans="1:11" x14ac:dyDescent="0.25">
      <c r="A165" s="6">
        <v>44387</v>
      </c>
      <c r="B165" s="7" t="s">
        <v>7832</v>
      </c>
      <c r="C165" s="7">
        <v>53</v>
      </c>
      <c r="D165" s="7">
        <v>67.16</v>
      </c>
      <c r="E165" s="7"/>
      <c r="G165" s="164"/>
      <c r="H165" s="5"/>
      <c r="I165" s="5"/>
      <c r="J165" s="5"/>
      <c r="K165" s="5"/>
    </row>
    <row r="166" spans="1:11" x14ac:dyDescent="0.25">
      <c r="A166" s="6">
        <v>44389</v>
      </c>
      <c r="B166" s="7" t="s">
        <v>7833</v>
      </c>
      <c r="C166" s="7">
        <v>162</v>
      </c>
      <c r="D166" s="7">
        <v>489.36</v>
      </c>
      <c r="E166" s="7"/>
      <c r="G166" s="164"/>
      <c r="H166" s="5"/>
      <c r="I166" s="5"/>
      <c r="J166" s="5"/>
      <c r="K166" s="5"/>
    </row>
    <row r="167" spans="1:11" x14ac:dyDescent="0.25">
      <c r="A167" s="6">
        <v>44389</v>
      </c>
      <c r="B167" s="7" t="s">
        <v>7834</v>
      </c>
      <c r="C167" s="7">
        <v>16</v>
      </c>
      <c r="D167" s="45"/>
      <c r="E167" s="7">
        <v>30.42</v>
      </c>
      <c r="G167" s="164"/>
      <c r="H167" s="5"/>
      <c r="I167" s="5"/>
      <c r="J167" s="5"/>
      <c r="K167" s="5"/>
    </row>
    <row r="168" spans="1:11" x14ac:dyDescent="0.25">
      <c r="A168" s="6">
        <v>44389</v>
      </c>
      <c r="B168" s="7" t="s">
        <v>7835</v>
      </c>
      <c r="C168" s="7">
        <v>20</v>
      </c>
      <c r="D168" s="45"/>
      <c r="E168" s="7">
        <v>44</v>
      </c>
      <c r="G168" s="164"/>
      <c r="H168" s="5"/>
      <c r="I168" s="5"/>
      <c r="J168" s="5"/>
      <c r="K168" s="5"/>
    </row>
    <row r="169" spans="1:11" x14ac:dyDescent="0.25">
      <c r="A169" s="6">
        <v>44389</v>
      </c>
      <c r="B169" s="7" t="s">
        <v>7836</v>
      </c>
      <c r="C169" s="7">
        <v>125</v>
      </c>
      <c r="D169" s="45"/>
      <c r="E169" s="7">
        <v>273</v>
      </c>
      <c r="G169" s="164"/>
      <c r="H169" s="5"/>
      <c r="I169" s="5"/>
      <c r="J169" s="5"/>
      <c r="K169" s="5"/>
    </row>
    <row r="170" spans="1:11" x14ac:dyDescent="0.25">
      <c r="A170" s="6">
        <v>44389</v>
      </c>
      <c r="B170" s="7" t="s">
        <v>7837</v>
      </c>
      <c r="C170" s="7">
        <v>53</v>
      </c>
      <c r="D170" s="7">
        <v>115.13</v>
      </c>
      <c r="E170" s="7"/>
      <c r="G170" s="164"/>
      <c r="H170" s="5"/>
      <c r="I170" s="5"/>
      <c r="J170" s="5"/>
      <c r="K170" s="5"/>
    </row>
    <row r="171" spans="1:11" x14ac:dyDescent="0.25">
      <c r="A171" s="6">
        <v>44389</v>
      </c>
      <c r="B171" s="7" t="s">
        <v>7838</v>
      </c>
      <c r="C171" s="7">
        <v>67</v>
      </c>
      <c r="D171" s="7">
        <v>153.5</v>
      </c>
      <c r="E171" s="7"/>
      <c r="G171" s="5"/>
      <c r="H171" s="5"/>
      <c r="I171" s="5"/>
      <c r="J171" s="5"/>
      <c r="K171" s="5"/>
    </row>
    <row r="172" spans="1:11" x14ac:dyDescent="0.25">
      <c r="A172" s="6">
        <v>44389</v>
      </c>
      <c r="B172" s="7" t="s">
        <v>7839</v>
      </c>
      <c r="C172" s="7">
        <v>99</v>
      </c>
      <c r="D172" s="45"/>
      <c r="E172" s="7">
        <v>195</v>
      </c>
      <c r="G172" s="164"/>
      <c r="H172" s="5"/>
      <c r="I172" s="5"/>
      <c r="J172" s="5"/>
      <c r="K172" s="5"/>
    </row>
    <row r="173" spans="1:11" x14ac:dyDescent="0.25">
      <c r="A173" s="6">
        <v>44389</v>
      </c>
      <c r="B173" s="7" t="s">
        <v>7840</v>
      </c>
      <c r="C173" s="7">
        <v>172</v>
      </c>
      <c r="D173" s="45"/>
      <c r="E173" s="7">
        <v>339.3</v>
      </c>
      <c r="G173" s="164"/>
      <c r="H173" s="5"/>
      <c r="I173" s="5"/>
      <c r="J173" s="5"/>
      <c r="K173" s="5"/>
    </row>
    <row r="174" spans="1:11" x14ac:dyDescent="0.25">
      <c r="A174" s="6">
        <v>44389</v>
      </c>
      <c r="B174" s="7" t="s">
        <v>7841</v>
      </c>
      <c r="C174" s="7">
        <v>253</v>
      </c>
      <c r="D174" s="45"/>
      <c r="E174" s="7">
        <v>499.2</v>
      </c>
      <c r="G174" s="164"/>
      <c r="H174" s="5"/>
      <c r="I174" s="5"/>
      <c r="J174" s="5"/>
      <c r="K174" s="5"/>
    </row>
    <row r="175" spans="1:11" x14ac:dyDescent="0.25">
      <c r="A175" s="6">
        <v>44389</v>
      </c>
      <c r="B175" s="7" t="s">
        <v>7842</v>
      </c>
      <c r="C175" s="7">
        <v>320</v>
      </c>
      <c r="D175" s="45"/>
      <c r="E175" s="7">
        <v>985.6</v>
      </c>
      <c r="G175" s="5"/>
      <c r="H175" s="5"/>
      <c r="I175" s="5"/>
      <c r="J175" s="5"/>
      <c r="K175" s="5"/>
    </row>
    <row r="176" spans="1:11" x14ac:dyDescent="0.25">
      <c r="A176" s="6">
        <v>44389</v>
      </c>
      <c r="B176" s="7" t="s">
        <v>7843</v>
      </c>
      <c r="C176" s="7">
        <v>180</v>
      </c>
      <c r="D176" s="45"/>
      <c r="E176" s="7">
        <v>511</v>
      </c>
      <c r="G176" s="5"/>
      <c r="H176" s="5"/>
      <c r="I176" s="5"/>
      <c r="J176" s="5"/>
      <c r="K176" s="5"/>
    </row>
    <row r="177" spans="1:11" x14ac:dyDescent="0.25">
      <c r="A177" s="6">
        <v>44389</v>
      </c>
      <c r="B177" s="7" t="s">
        <v>7844</v>
      </c>
      <c r="C177" s="7">
        <v>160</v>
      </c>
      <c r="D177" s="45"/>
      <c r="E177" s="7">
        <v>436.8</v>
      </c>
      <c r="G177" s="176"/>
      <c r="H177" s="5"/>
      <c r="I177" s="5"/>
      <c r="J177" s="5"/>
      <c r="K177" s="5"/>
    </row>
    <row r="178" spans="1:11" x14ac:dyDescent="0.25">
      <c r="A178" s="6">
        <v>44389</v>
      </c>
      <c r="B178" s="7" t="s">
        <v>7845</v>
      </c>
      <c r="C178" s="7">
        <v>270</v>
      </c>
      <c r="D178" s="7"/>
      <c r="E178" s="7">
        <v>369.6</v>
      </c>
      <c r="G178" s="164"/>
      <c r="H178" s="5"/>
      <c r="I178" s="5"/>
      <c r="J178" s="5"/>
      <c r="K178" s="5"/>
    </row>
    <row r="179" spans="1:11" x14ac:dyDescent="0.25">
      <c r="A179" s="6">
        <v>44389</v>
      </c>
      <c r="B179" s="7" t="s">
        <v>7846</v>
      </c>
      <c r="C179" s="7">
        <v>14</v>
      </c>
      <c r="D179" s="7">
        <v>47.97</v>
      </c>
      <c r="E179" s="7"/>
      <c r="G179" s="5"/>
      <c r="H179" s="5"/>
      <c r="I179" s="5"/>
      <c r="J179" s="5"/>
    </row>
    <row r="180" spans="1:11" x14ac:dyDescent="0.25">
      <c r="A180" s="6">
        <v>44389</v>
      </c>
      <c r="B180" s="7" t="s">
        <v>7847</v>
      </c>
      <c r="C180" s="7">
        <v>88</v>
      </c>
      <c r="D180" s="45"/>
      <c r="E180" s="7">
        <v>159.9</v>
      </c>
      <c r="G180" s="164"/>
      <c r="H180" s="5"/>
      <c r="I180" s="5"/>
      <c r="J180" s="5"/>
      <c r="K180" s="5"/>
    </row>
    <row r="181" spans="1:11" x14ac:dyDescent="0.25">
      <c r="A181" s="6">
        <v>44389</v>
      </c>
      <c r="B181" s="7" t="s">
        <v>7848</v>
      </c>
      <c r="C181" s="7">
        <v>115</v>
      </c>
      <c r="D181" s="45"/>
      <c r="E181" s="7">
        <v>279.58</v>
      </c>
      <c r="G181" s="164"/>
      <c r="H181" s="5"/>
      <c r="I181" s="5"/>
      <c r="J181" s="5"/>
      <c r="K181" s="5"/>
    </row>
    <row r="182" spans="1:11" x14ac:dyDescent="0.25">
      <c r="A182" s="6">
        <v>44389</v>
      </c>
      <c r="B182" s="7" t="s">
        <v>7849</v>
      </c>
      <c r="C182" s="7">
        <v>625</v>
      </c>
      <c r="D182" s="45"/>
      <c r="E182" s="7">
        <v>756.6</v>
      </c>
      <c r="G182" s="164"/>
      <c r="H182" s="5"/>
      <c r="I182" s="5"/>
      <c r="J182" s="5"/>
      <c r="K182" s="5"/>
    </row>
    <row r="183" spans="1:11" x14ac:dyDescent="0.25">
      <c r="A183" s="6">
        <v>44389</v>
      </c>
      <c r="B183" s="7" t="s">
        <v>7850</v>
      </c>
      <c r="C183" s="7">
        <v>20</v>
      </c>
      <c r="D183" s="7">
        <v>75.77</v>
      </c>
      <c r="E183" s="7"/>
      <c r="G183" s="5"/>
      <c r="H183" s="5"/>
      <c r="I183" s="5"/>
      <c r="J183" s="5"/>
      <c r="K183" s="5"/>
    </row>
    <row r="184" spans="1:11" x14ac:dyDescent="0.25">
      <c r="A184" s="6">
        <v>44389</v>
      </c>
      <c r="B184" s="7" t="s">
        <v>7851</v>
      </c>
      <c r="C184" s="7">
        <v>438</v>
      </c>
      <c r="D184" s="45"/>
      <c r="E184" s="38">
        <v>1146.8</v>
      </c>
      <c r="G184" s="5"/>
      <c r="H184" s="5"/>
      <c r="I184" s="5"/>
      <c r="J184" s="5"/>
      <c r="K184" s="5"/>
    </row>
    <row r="185" spans="1:11" x14ac:dyDescent="0.25">
      <c r="A185" s="6">
        <v>44389</v>
      </c>
      <c r="B185" s="7" t="s">
        <v>7852</v>
      </c>
      <c r="C185" s="7">
        <v>32</v>
      </c>
      <c r="D185" s="7">
        <v>79.95</v>
      </c>
      <c r="E185" s="7"/>
      <c r="G185" s="164"/>
      <c r="H185" s="5"/>
      <c r="I185" s="5"/>
      <c r="J185" s="5"/>
      <c r="K185" s="5"/>
    </row>
    <row r="186" spans="1:11" x14ac:dyDescent="0.25">
      <c r="A186" s="6">
        <v>44389</v>
      </c>
      <c r="B186" s="7" t="s">
        <v>7853</v>
      </c>
      <c r="C186" s="7">
        <v>27</v>
      </c>
      <c r="D186" s="45"/>
      <c r="E186" s="7">
        <v>54.6</v>
      </c>
      <c r="G186" s="164"/>
      <c r="H186" s="5"/>
      <c r="I186" s="5"/>
      <c r="J186" s="5"/>
      <c r="K186" s="5"/>
    </row>
    <row r="187" spans="1:11" x14ac:dyDescent="0.25">
      <c r="A187" s="6">
        <v>44389</v>
      </c>
      <c r="B187" s="7" t="s">
        <v>7854</v>
      </c>
      <c r="C187" s="7">
        <v>76</v>
      </c>
      <c r="D187" s="7">
        <v>225.46</v>
      </c>
      <c r="E187" s="7"/>
      <c r="G187" s="164"/>
      <c r="H187" s="5"/>
      <c r="I187" s="5"/>
      <c r="J187" s="5"/>
      <c r="K187" s="5"/>
    </row>
    <row r="188" spans="1:11" x14ac:dyDescent="0.25">
      <c r="A188" s="6">
        <v>44389</v>
      </c>
      <c r="B188" s="7" t="s">
        <v>7855</v>
      </c>
      <c r="C188" s="7">
        <v>50</v>
      </c>
      <c r="D188" s="7">
        <v>151.54</v>
      </c>
      <c r="E188" s="7"/>
      <c r="G188" s="164"/>
      <c r="H188" s="5"/>
      <c r="I188" s="5"/>
      <c r="J188" s="5"/>
      <c r="K188" s="5"/>
    </row>
    <row r="189" spans="1:11" x14ac:dyDescent="0.25">
      <c r="A189" s="6">
        <v>44390</v>
      </c>
      <c r="B189" s="7" t="s">
        <v>7856</v>
      </c>
      <c r="C189" s="7">
        <v>11</v>
      </c>
      <c r="D189" s="7"/>
      <c r="E189" s="7">
        <v>39</v>
      </c>
      <c r="G189" s="164"/>
      <c r="H189" s="5"/>
      <c r="I189" s="5"/>
      <c r="J189" s="5"/>
      <c r="K189" s="5"/>
    </row>
    <row r="190" spans="1:11" x14ac:dyDescent="0.25">
      <c r="A190" s="6">
        <v>44390</v>
      </c>
      <c r="B190" s="7" t="s">
        <v>7857</v>
      </c>
      <c r="C190" s="7">
        <v>178</v>
      </c>
      <c r="D190" s="7">
        <v>588.91999999999996</v>
      </c>
      <c r="E190" s="7"/>
      <c r="G190" s="164"/>
      <c r="H190" s="5"/>
      <c r="I190" s="5"/>
      <c r="J190" s="5"/>
      <c r="K190" s="5"/>
    </row>
    <row r="191" spans="1:11" x14ac:dyDescent="0.25">
      <c r="A191" s="6">
        <v>44390</v>
      </c>
      <c r="B191" s="7" t="s">
        <v>7858</v>
      </c>
      <c r="C191" s="7">
        <v>26</v>
      </c>
      <c r="D191" s="45"/>
      <c r="E191" s="7">
        <v>70.849999999999994</v>
      </c>
      <c r="G191" s="164"/>
      <c r="H191" s="5"/>
      <c r="I191" s="5"/>
      <c r="J191" s="5"/>
      <c r="K191" s="5"/>
    </row>
    <row r="192" spans="1:11" x14ac:dyDescent="0.25">
      <c r="A192" s="6">
        <v>44390</v>
      </c>
      <c r="B192" s="7" t="s">
        <v>7859</v>
      </c>
      <c r="C192" s="7">
        <v>43</v>
      </c>
      <c r="D192" s="7">
        <v>95.94</v>
      </c>
      <c r="E192" s="7"/>
      <c r="G192" s="164"/>
      <c r="H192" s="5"/>
      <c r="I192" s="5"/>
      <c r="J192" s="5"/>
      <c r="K192" s="5"/>
    </row>
    <row r="193" spans="1:11" x14ac:dyDescent="0.25">
      <c r="A193" s="6">
        <v>44390</v>
      </c>
      <c r="B193" s="7" t="s">
        <v>7860</v>
      </c>
      <c r="C193" s="7">
        <v>15</v>
      </c>
      <c r="D193" s="7">
        <v>29.22</v>
      </c>
      <c r="E193" s="7"/>
      <c r="G193" s="5"/>
      <c r="H193" s="5"/>
      <c r="I193" s="5"/>
      <c r="J193" s="5"/>
      <c r="K193" s="5"/>
    </row>
    <row r="194" spans="1:11" x14ac:dyDescent="0.25">
      <c r="A194" s="6">
        <v>44390</v>
      </c>
      <c r="B194" s="7" t="s">
        <v>7861</v>
      </c>
      <c r="C194" s="7">
        <v>26</v>
      </c>
      <c r="D194" s="45"/>
      <c r="E194" s="7">
        <v>54.6</v>
      </c>
      <c r="G194" s="164"/>
      <c r="H194" s="5"/>
      <c r="I194" s="5"/>
      <c r="J194" s="5"/>
      <c r="K194" s="5"/>
    </row>
    <row r="195" spans="1:11" x14ac:dyDescent="0.25">
      <c r="A195" s="6">
        <v>44390</v>
      </c>
      <c r="B195" s="7" t="s">
        <v>7862</v>
      </c>
      <c r="C195" s="7">
        <v>12</v>
      </c>
      <c r="D195" s="45"/>
      <c r="E195" s="7">
        <v>25.92</v>
      </c>
      <c r="G195" s="5"/>
      <c r="H195" s="5"/>
      <c r="I195" s="5"/>
      <c r="J195" s="5"/>
      <c r="K195" s="5"/>
    </row>
    <row r="196" spans="1:11" x14ac:dyDescent="0.25">
      <c r="A196" s="6">
        <v>44390</v>
      </c>
      <c r="B196" s="7" t="s">
        <v>7863</v>
      </c>
      <c r="C196" s="7">
        <v>284</v>
      </c>
      <c r="D196" s="7">
        <v>595.30999999999995</v>
      </c>
      <c r="E196" s="7"/>
      <c r="G196" s="164"/>
      <c r="H196" s="5"/>
      <c r="I196" s="5"/>
      <c r="J196" s="5"/>
      <c r="K196" s="5"/>
    </row>
    <row r="197" spans="1:11" x14ac:dyDescent="0.25">
      <c r="A197" s="6">
        <v>44390</v>
      </c>
      <c r="B197" s="7" t="s">
        <v>7864</v>
      </c>
      <c r="C197" s="7">
        <v>80</v>
      </c>
      <c r="D197" s="45"/>
      <c r="E197" s="7">
        <v>305.2</v>
      </c>
      <c r="G197" s="178"/>
      <c r="H197" s="5"/>
      <c r="I197" s="5"/>
      <c r="J197" s="5"/>
      <c r="K197" s="5"/>
    </row>
    <row r="198" spans="1:11" x14ac:dyDescent="0.25">
      <c r="A198" s="6">
        <v>44390</v>
      </c>
      <c r="B198" s="7" t="s">
        <v>7865</v>
      </c>
      <c r="C198" s="7">
        <v>20</v>
      </c>
      <c r="D198" s="45"/>
      <c r="E198" s="7">
        <v>39</v>
      </c>
      <c r="G198" s="180"/>
      <c r="H198" s="5"/>
      <c r="I198" s="5"/>
      <c r="J198" s="5"/>
      <c r="K198" s="5"/>
    </row>
    <row r="199" spans="1:11" x14ac:dyDescent="0.25">
      <c r="A199" s="6">
        <v>44390</v>
      </c>
      <c r="B199" s="7" t="s">
        <v>7866</v>
      </c>
      <c r="C199" s="7">
        <v>27</v>
      </c>
      <c r="D199" s="45"/>
      <c r="E199" s="7">
        <v>54.6</v>
      </c>
      <c r="G199" s="5"/>
      <c r="H199" s="5"/>
      <c r="I199" s="5"/>
      <c r="J199" s="5"/>
      <c r="K199" s="5"/>
    </row>
    <row r="200" spans="1:11" ht="25.5" x14ac:dyDescent="0.25">
      <c r="A200" s="6">
        <v>44390</v>
      </c>
      <c r="B200" s="7" t="s">
        <v>7867</v>
      </c>
      <c r="C200" s="7">
        <v>110</v>
      </c>
      <c r="D200" s="7"/>
      <c r="E200" s="7">
        <v>905.88</v>
      </c>
      <c r="F200" s="7" t="s">
        <v>7868</v>
      </c>
      <c r="G200" s="164"/>
      <c r="H200" s="5"/>
      <c r="I200" s="5"/>
      <c r="J200" s="5"/>
      <c r="K200" s="5"/>
    </row>
    <row r="201" spans="1:11" x14ac:dyDescent="0.25">
      <c r="A201" s="6">
        <v>44390</v>
      </c>
      <c r="B201" s="7" t="s">
        <v>7869</v>
      </c>
      <c r="C201" s="7">
        <v>45</v>
      </c>
      <c r="D201" s="7">
        <v>118.82</v>
      </c>
      <c r="E201" s="7"/>
      <c r="G201" s="5"/>
      <c r="H201" s="5"/>
      <c r="I201" s="5"/>
      <c r="J201" s="5"/>
      <c r="K201" s="5"/>
    </row>
    <row r="202" spans="1:11" x14ac:dyDescent="0.25">
      <c r="A202" s="6">
        <v>44390</v>
      </c>
      <c r="B202" s="7" t="s">
        <v>7870</v>
      </c>
      <c r="C202" s="7">
        <v>330</v>
      </c>
      <c r="D202" s="45"/>
      <c r="E202" s="7">
        <v>245.7</v>
      </c>
      <c r="G202" s="164"/>
      <c r="H202" s="5"/>
      <c r="I202" s="5"/>
      <c r="J202" s="5"/>
      <c r="K202" s="5"/>
    </row>
    <row r="203" spans="1:11" x14ac:dyDescent="0.25">
      <c r="A203" s="6">
        <v>44390</v>
      </c>
      <c r="B203" s="7" t="s">
        <v>7871</v>
      </c>
      <c r="C203" s="7">
        <v>75</v>
      </c>
      <c r="D203" s="45"/>
      <c r="E203" s="7">
        <v>163.80000000000001</v>
      </c>
      <c r="G203" s="164"/>
      <c r="H203" s="5"/>
      <c r="I203" s="5"/>
      <c r="J203" s="5"/>
      <c r="K203" s="5"/>
    </row>
    <row r="204" spans="1:11" x14ac:dyDescent="0.25">
      <c r="A204" s="6">
        <v>44390</v>
      </c>
      <c r="B204" s="7" t="s">
        <v>7872</v>
      </c>
      <c r="C204" s="7">
        <v>21</v>
      </c>
      <c r="D204" s="7">
        <v>47.97</v>
      </c>
      <c r="E204" s="7"/>
    </row>
    <row r="205" spans="1:11" x14ac:dyDescent="0.25">
      <c r="A205" s="6">
        <v>44390</v>
      </c>
      <c r="B205" s="7" t="s">
        <v>7873</v>
      </c>
      <c r="C205" s="7">
        <v>176</v>
      </c>
      <c r="D205" s="45"/>
      <c r="E205" s="7">
        <v>298.35000000000002</v>
      </c>
    </row>
    <row r="206" spans="1:11" x14ac:dyDescent="0.25">
      <c r="A206" s="6">
        <v>44390</v>
      </c>
      <c r="B206" s="7" t="s">
        <v>7874</v>
      </c>
      <c r="C206" s="7">
        <v>30</v>
      </c>
      <c r="D206" s="7">
        <v>89.79</v>
      </c>
      <c r="E206" s="7"/>
      <c r="G206" s="5"/>
      <c r="H206" s="5"/>
      <c r="I206" s="5"/>
      <c r="J206" s="5"/>
      <c r="K206" s="5"/>
    </row>
    <row r="207" spans="1:11" x14ac:dyDescent="0.25">
      <c r="A207" s="6">
        <v>44390</v>
      </c>
      <c r="B207" s="7" t="s">
        <v>7875</v>
      </c>
      <c r="C207" s="7">
        <v>12</v>
      </c>
      <c r="D207" s="7">
        <v>47.97</v>
      </c>
      <c r="E207" s="7"/>
      <c r="G207" s="5"/>
      <c r="H207" s="5"/>
      <c r="I207" s="5"/>
      <c r="J207" s="5"/>
      <c r="K207" s="5"/>
    </row>
    <row r="208" spans="1:11" x14ac:dyDescent="0.25">
      <c r="A208" s="6">
        <v>44390</v>
      </c>
      <c r="B208" s="7" t="s">
        <v>7876</v>
      </c>
      <c r="C208" s="7">
        <v>420</v>
      </c>
      <c r="D208" s="45"/>
      <c r="E208" s="7">
        <v>628.29</v>
      </c>
      <c r="G208" s="5"/>
      <c r="H208" s="5"/>
      <c r="I208" s="5"/>
      <c r="J208" s="5"/>
      <c r="K208" s="5"/>
    </row>
    <row r="209" spans="1:11" x14ac:dyDescent="0.25">
      <c r="A209" s="6">
        <v>44390</v>
      </c>
      <c r="B209" s="7" t="s">
        <v>7877</v>
      </c>
      <c r="C209" s="7">
        <v>134</v>
      </c>
      <c r="D209" s="45"/>
      <c r="E209" s="7">
        <v>240.24</v>
      </c>
      <c r="G209" s="5"/>
      <c r="H209" s="5"/>
      <c r="I209" s="5"/>
      <c r="J209" s="5"/>
      <c r="K209" s="5"/>
    </row>
    <row r="210" spans="1:11" x14ac:dyDescent="0.25">
      <c r="A210" s="6">
        <v>44390</v>
      </c>
      <c r="B210" s="7" t="s">
        <v>7878</v>
      </c>
      <c r="C210" s="7">
        <v>70</v>
      </c>
      <c r="D210" s="45"/>
      <c r="E210" s="7">
        <v>188.37</v>
      </c>
      <c r="G210" s="5"/>
      <c r="H210" s="5"/>
      <c r="I210" s="5"/>
      <c r="J210" s="5"/>
      <c r="K210" s="5"/>
    </row>
    <row r="211" spans="1:11" x14ac:dyDescent="0.25">
      <c r="A211" s="6">
        <v>44390</v>
      </c>
      <c r="B211" s="7" t="s">
        <v>7879</v>
      </c>
      <c r="C211" s="7">
        <v>160</v>
      </c>
      <c r="D211" s="45"/>
      <c r="E211" s="7">
        <v>436.8</v>
      </c>
      <c r="G211" s="5"/>
      <c r="H211" s="5"/>
      <c r="I211" s="5"/>
      <c r="J211" s="5"/>
      <c r="K211" s="5"/>
    </row>
    <row r="212" spans="1:11" x14ac:dyDescent="0.25">
      <c r="A212" s="6">
        <v>44390</v>
      </c>
      <c r="B212" s="7" t="s">
        <v>7880</v>
      </c>
      <c r="C212" s="7">
        <v>115</v>
      </c>
      <c r="D212" s="7">
        <v>175.64</v>
      </c>
      <c r="E212" s="7"/>
      <c r="G212" s="5"/>
      <c r="H212" s="5"/>
      <c r="I212" s="5"/>
      <c r="J212" s="5"/>
      <c r="K212" s="5"/>
    </row>
    <row r="213" spans="1:11" x14ac:dyDescent="0.25">
      <c r="A213" s="6">
        <v>44390</v>
      </c>
      <c r="B213" s="7" t="s">
        <v>7881</v>
      </c>
      <c r="C213" s="7">
        <v>147</v>
      </c>
      <c r="D213" s="45"/>
      <c r="E213" s="7">
        <v>292.5</v>
      </c>
      <c r="G213" s="5"/>
      <c r="H213" s="5"/>
      <c r="I213" s="5"/>
      <c r="J213" s="5"/>
      <c r="K213" s="5"/>
    </row>
    <row r="214" spans="1:11" x14ac:dyDescent="0.25">
      <c r="A214" s="6">
        <v>44390</v>
      </c>
      <c r="B214" s="7" t="s">
        <v>7882</v>
      </c>
      <c r="C214" s="7">
        <v>280</v>
      </c>
      <c r="D214" s="45"/>
      <c r="E214" s="7">
        <v>440.9</v>
      </c>
      <c r="G214" s="5"/>
      <c r="H214" s="5"/>
      <c r="I214" s="5"/>
      <c r="J214" s="5"/>
      <c r="K214" s="5"/>
    </row>
    <row r="215" spans="1:11" x14ac:dyDescent="0.25">
      <c r="A215" s="6">
        <v>44390</v>
      </c>
      <c r="B215" s="7" t="s">
        <v>7883</v>
      </c>
      <c r="C215" s="7">
        <v>108</v>
      </c>
      <c r="D215" s="45"/>
      <c r="E215" s="7">
        <v>218.4</v>
      </c>
      <c r="G215" s="5"/>
      <c r="H215" s="5"/>
      <c r="I215" s="5"/>
      <c r="J215" s="5"/>
      <c r="K215" s="5"/>
    </row>
    <row r="216" spans="1:11" x14ac:dyDescent="0.25">
      <c r="A216" s="6">
        <v>44390</v>
      </c>
      <c r="B216" s="7" t="s">
        <v>7884</v>
      </c>
      <c r="C216" s="7">
        <v>197</v>
      </c>
      <c r="D216" s="7"/>
      <c r="E216" s="7">
        <v>347.1</v>
      </c>
      <c r="F216" s="7" t="s">
        <v>7885</v>
      </c>
      <c r="G216" s="5"/>
      <c r="H216" s="5"/>
      <c r="I216" s="5"/>
      <c r="J216" s="5"/>
      <c r="K216" s="5"/>
    </row>
    <row r="217" spans="1:11" x14ac:dyDescent="0.25">
      <c r="A217" s="6">
        <v>44391</v>
      </c>
      <c r="B217" s="7" t="s">
        <v>7886</v>
      </c>
      <c r="C217" s="7">
        <v>25</v>
      </c>
      <c r="D217" s="7">
        <v>67.16</v>
      </c>
      <c r="E217" s="7"/>
      <c r="G217" s="5"/>
      <c r="H217" s="5"/>
      <c r="I217" s="5"/>
      <c r="J217" s="5"/>
      <c r="K217" s="5"/>
    </row>
    <row r="218" spans="1:11" x14ac:dyDescent="0.25">
      <c r="A218" s="6">
        <v>44391</v>
      </c>
      <c r="B218" s="7" t="s">
        <v>7887</v>
      </c>
      <c r="C218" s="7">
        <v>135</v>
      </c>
      <c r="D218" s="45"/>
      <c r="E218" s="7">
        <v>269.10000000000002</v>
      </c>
      <c r="G218" s="5"/>
      <c r="H218" s="5"/>
      <c r="I218" s="5"/>
      <c r="J218" s="5"/>
      <c r="K218" s="5"/>
    </row>
    <row r="219" spans="1:11" x14ac:dyDescent="0.25">
      <c r="A219" s="6">
        <v>44391</v>
      </c>
      <c r="B219" s="7" t="s">
        <v>7888</v>
      </c>
      <c r="C219" s="7">
        <v>98</v>
      </c>
      <c r="D219" s="45"/>
      <c r="E219" s="7">
        <v>195</v>
      </c>
      <c r="G219" s="5"/>
      <c r="H219" s="5"/>
      <c r="I219" s="5"/>
      <c r="J219" s="5"/>
      <c r="K219" s="5"/>
    </row>
    <row r="220" spans="1:11" x14ac:dyDescent="0.25">
      <c r="A220" s="6">
        <v>44391</v>
      </c>
      <c r="B220" s="7" t="s">
        <v>7889</v>
      </c>
      <c r="C220" s="7">
        <v>75</v>
      </c>
      <c r="D220" s="45"/>
      <c r="E220" s="7">
        <v>148.19999999999999</v>
      </c>
      <c r="G220" s="5"/>
      <c r="H220" s="5"/>
      <c r="I220" s="5"/>
      <c r="J220" s="5"/>
      <c r="K220" s="5"/>
    </row>
    <row r="221" spans="1:11" x14ac:dyDescent="0.25">
      <c r="A221" s="6">
        <v>44391</v>
      </c>
      <c r="B221" s="7" t="s">
        <v>7890</v>
      </c>
      <c r="C221" s="7">
        <v>35</v>
      </c>
      <c r="D221" s="7">
        <v>110.21</v>
      </c>
      <c r="E221" s="7"/>
      <c r="G221" s="5"/>
      <c r="H221" s="5"/>
      <c r="I221" s="5"/>
      <c r="J221" s="5"/>
      <c r="K221" s="5"/>
    </row>
    <row r="222" spans="1:11" x14ac:dyDescent="0.25">
      <c r="A222" s="6">
        <v>44391</v>
      </c>
      <c r="B222" s="7" t="s">
        <v>7891</v>
      </c>
      <c r="C222" s="7">
        <v>78</v>
      </c>
      <c r="D222" s="45"/>
      <c r="E222" s="7">
        <v>163.80000000000001</v>
      </c>
      <c r="G222" s="5"/>
      <c r="H222" s="5"/>
      <c r="I222" s="5"/>
      <c r="J222" s="5"/>
      <c r="K222" s="5"/>
    </row>
    <row r="223" spans="1:11" x14ac:dyDescent="0.25">
      <c r="A223" s="6">
        <v>44391</v>
      </c>
      <c r="B223" s="7" t="s">
        <v>7892</v>
      </c>
      <c r="C223" s="7">
        <v>55</v>
      </c>
      <c r="D223" s="7">
        <v>186.65</v>
      </c>
      <c r="E223" s="7"/>
      <c r="G223" s="5"/>
      <c r="H223" s="5"/>
      <c r="I223" s="5"/>
      <c r="J223" s="5"/>
      <c r="K223" s="5"/>
    </row>
    <row r="224" spans="1:11" x14ac:dyDescent="0.25">
      <c r="A224" s="6">
        <v>44391</v>
      </c>
      <c r="B224" s="7" t="s">
        <v>7893</v>
      </c>
      <c r="C224" s="7">
        <v>148</v>
      </c>
      <c r="D224" s="7"/>
      <c r="E224" s="7">
        <v>253.89</v>
      </c>
      <c r="G224" s="5"/>
      <c r="H224" s="5"/>
      <c r="I224" s="5"/>
      <c r="J224" s="5"/>
      <c r="K224" s="5"/>
    </row>
    <row r="225" spans="1:11" x14ac:dyDescent="0.25">
      <c r="A225" s="6">
        <v>44391</v>
      </c>
      <c r="B225" s="7" t="s">
        <v>7894</v>
      </c>
      <c r="C225" s="7">
        <v>25</v>
      </c>
      <c r="D225" s="45"/>
      <c r="E225" s="7">
        <v>46.8</v>
      </c>
      <c r="G225" s="5"/>
      <c r="H225" s="5"/>
      <c r="I225" s="5"/>
      <c r="J225" s="5"/>
      <c r="K225" s="5"/>
    </row>
    <row r="226" spans="1:11" x14ac:dyDescent="0.25">
      <c r="A226" s="6">
        <v>44391</v>
      </c>
      <c r="B226" s="7" t="s">
        <v>7895</v>
      </c>
      <c r="C226" s="7">
        <v>22</v>
      </c>
      <c r="D226" s="45"/>
      <c r="E226" s="7">
        <v>42.9</v>
      </c>
      <c r="G226" s="5"/>
      <c r="H226" s="5"/>
      <c r="I226" s="5"/>
      <c r="J226" s="5"/>
      <c r="K226" s="5"/>
    </row>
    <row r="227" spans="1:11" x14ac:dyDescent="0.25">
      <c r="A227" s="6">
        <v>44391</v>
      </c>
      <c r="B227" s="7" t="s">
        <v>7896</v>
      </c>
      <c r="C227" s="7">
        <v>46</v>
      </c>
      <c r="D227" s="45"/>
      <c r="E227" s="7">
        <v>88.2</v>
      </c>
      <c r="G227" s="5"/>
      <c r="H227" s="5"/>
      <c r="I227" s="5"/>
      <c r="J227" s="5"/>
      <c r="K227" s="5"/>
    </row>
    <row r="228" spans="1:11" x14ac:dyDescent="0.25">
      <c r="A228" s="6">
        <v>44391</v>
      </c>
      <c r="B228" s="7" t="s">
        <v>7897</v>
      </c>
      <c r="C228" s="7">
        <v>200</v>
      </c>
      <c r="D228" s="45"/>
      <c r="E228" s="7">
        <v>546</v>
      </c>
      <c r="G228" s="5"/>
      <c r="H228" s="5"/>
      <c r="I228" s="5"/>
      <c r="J228" s="5"/>
      <c r="K228" s="5"/>
    </row>
    <row r="229" spans="1:11" x14ac:dyDescent="0.25">
      <c r="A229" s="6">
        <v>44391</v>
      </c>
      <c r="B229" s="7" t="s">
        <v>7898</v>
      </c>
      <c r="C229" s="7">
        <v>200</v>
      </c>
      <c r="D229" s="45"/>
      <c r="E229" s="7">
        <v>364.66</v>
      </c>
      <c r="G229" s="5"/>
      <c r="H229" s="5"/>
      <c r="I229" s="5"/>
      <c r="J229" s="5"/>
      <c r="K229" s="5"/>
    </row>
    <row r="230" spans="1:11" x14ac:dyDescent="0.25">
      <c r="A230" s="6">
        <v>44391</v>
      </c>
      <c r="B230" s="7" t="s">
        <v>7899</v>
      </c>
      <c r="C230" s="7">
        <v>90</v>
      </c>
      <c r="D230" s="7"/>
      <c r="E230" s="7">
        <v>187.2</v>
      </c>
      <c r="G230" s="5"/>
      <c r="H230" s="5"/>
      <c r="I230" s="5"/>
      <c r="J230" s="5"/>
      <c r="K230" s="5"/>
    </row>
    <row r="231" spans="1:11" x14ac:dyDescent="0.25">
      <c r="A231" s="6">
        <v>44391</v>
      </c>
      <c r="B231" s="7" t="s">
        <v>7900</v>
      </c>
      <c r="C231" s="7">
        <v>174</v>
      </c>
      <c r="D231" s="45"/>
      <c r="E231" s="7">
        <v>308.60000000000002</v>
      </c>
      <c r="G231" s="5"/>
      <c r="H231" s="5"/>
      <c r="I231" s="5"/>
      <c r="J231" s="5"/>
      <c r="K231" s="5"/>
    </row>
    <row r="232" spans="1:11" x14ac:dyDescent="0.25">
      <c r="A232" s="6">
        <v>44391</v>
      </c>
      <c r="B232" s="7" t="s">
        <v>7901</v>
      </c>
      <c r="C232" s="7">
        <v>493</v>
      </c>
      <c r="D232" s="45"/>
      <c r="E232" s="38">
        <v>1024.3399999999999</v>
      </c>
      <c r="G232" s="5"/>
      <c r="H232" s="5"/>
      <c r="I232" s="5"/>
      <c r="J232" s="5"/>
      <c r="K232" s="5"/>
    </row>
    <row r="233" spans="1:11" x14ac:dyDescent="0.25">
      <c r="A233" s="6">
        <v>44391</v>
      </c>
      <c r="B233" s="7" t="s">
        <v>7902</v>
      </c>
      <c r="C233" s="7">
        <v>96</v>
      </c>
      <c r="D233" s="45"/>
      <c r="E233" s="7">
        <v>179.4</v>
      </c>
      <c r="H233" s="5"/>
      <c r="I233" s="5"/>
      <c r="J233" s="5"/>
      <c r="K233" s="5"/>
    </row>
    <row r="234" spans="1:11" x14ac:dyDescent="0.25">
      <c r="A234" s="6">
        <v>44391</v>
      </c>
      <c r="B234" s="7" t="s">
        <v>7903</v>
      </c>
      <c r="C234" s="7">
        <v>340</v>
      </c>
      <c r="D234" s="45"/>
      <c r="E234" s="7">
        <v>413.48</v>
      </c>
      <c r="H234" s="5"/>
      <c r="I234" s="5"/>
      <c r="J234" s="5"/>
      <c r="K234" s="5"/>
    </row>
    <row r="235" spans="1:11" x14ac:dyDescent="0.25">
      <c r="A235" s="6">
        <v>44391</v>
      </c>
      <c r="B235" s="7" t="s">
        <v>7904</v>
      </c>
      <c r="C235" s="7">
        <v>530</v>
      </c>
      <c r="D235" s="45"/>
      <c r="E235" s="7">
        <v>838.7</v>
      </c>
      <c r="H235" s="5"/>
      <c r="I235" s="5"/>
      <c r="J235" s="5"/>
      <c r="K235" s="5"/>
    </row>
    <row r="236" spans="1:11" x14ac:dyDescent="0.25">
      <c r="A236" s="6">
        <v>44391</v>
      </c>
      <c r="B236" s="7" t="s">
        <v>7905</v>
      </c>
      <c r="C236" s="7">
        <v>920</v>
      </c>
      <c r="D236" s="45"/>
      <c r="E236" s="38">
        <v>1439.68</v>
      </c>
      <c r="H236" s="5"/>
      <c r="I236" s="5"/>
      <c r="J236" s="5"/>
      <c r="K236" s="5"/>
    </row>
    <row r="237" spans="1:11" x14ac:dyDescent="0.25">
      <c r="A237" s="6">
        <v>44391</v>
      </c>
      <c r="B237" s="7" t="s">
        <v>7906</v>
      </c>
      <c r="C237" s="7">
        <v>100</v>
      </c>
      <c r="D237" s="45"/>
      <c r="E237" s="7">
        <v>200.2</v>
      </c>
      <c r="H237" s="5"/>
      <c r="I237" s="5"/>
      <c r="J237" s="5"/>
      <c r="K237" s="5"/>
    </row>
    <row r="238" spans="1:11" x14ac:dyDescent="0.25">
      <c r="A238" s="6">
        <v>44391</v>
      </c>
      <c r="B238" s="7" t="s">
        <v>7907</v>
      </c>
      <c r="C238" s="7">
        <v>33</v>
      </c>
      <c r="D238" s="7">
        <v>71.959999999999994</v>
      </c>
      <c r="E238" s="7"/>
      <c r="H238" s="5"/>
      <c r="I238" s="5"/>
      <c r="J238" s="5"/>
      <c r="K238" s="5"/>
    </row>
    <row r="239" spans="1:11" x14ac:dyDescent="0.25">
      <c r="A239" s="6">
        <v>44391</v>
      </c>
      <c r="B239" s="7" t="s">
        <v>7908</v>
      </c>
      <c r="C239" s="7">
        <v>200</v>
      </c>
      <c r="D239" s="45"/>
      <c r="E239" s="7">
        <v>613.28</v>
      </c>
      <c r="G239" s="5"/>
      <c r="H239" s="5"/>
      <c r="I239" s="5"/>
      <c r="J239" s="5"/>
      <c r="K239" s="5"/>
    </row>
    <row r="240" spans="1:11" x14ac:dyDescent="0.25">
      <c r="A240" s="6">
        <v>44391</v>
      </c>
      <c r="B240" s="7" t="s">
        <v>7909</v>
      </c>
      <c r="C240" s="7">
        <v>39</v>
      </c>
      <c r="D240" s="45"/>
      <c r="E240" s="7">
        <v>74.099999999999994</v>
      </c>
      <c r="G240" s="5"/>
      <c r="H240" s="5"/>
      <c r="I240" s="5"/>
      <c r="J240" s="5"/>
      <c r="K240" s="5"/>
    </row>
    <row r="241" spans="1:11" x14ac:dyDescent="0.25">
      <c r="A241" s="6">
        <v>44391</v>
      </c>
      <c r="B241" s="7" t="s">
        <v>7910</v>
      </c>
      <c r="C241" s="7">
        <v>414</v>
      </c>
      <c r="D241" s="45"/>
      <c r="E241" s="7">
        <v>821.7</v>
      </c>
      <c r="G241" s="5"/>
      <c r="H241" s="5"/>
      <c r="I241" s="5"/>
      <c r="J241" s="5"/>
      <c r="K241" s="5"/>
    </row>
    <row r="242" spans="1:11" x14ac:dyDescent="0.25">
      <c r="A242" s="6">
        <v>44391</v>
      </c>
      <c r="B242" s="7" t="s">
        <v>7911</v>
      </c>
      <c r="C242" s="7">
        <v>173</v>
      </c>
      <c r="D242" s="45"/>
      <c r="E242" s="7">
        <v>315.55</v>
      </c>
      <c r="G242" s="5"/>
      <c r="H242" s="5"/>
      <c r="I242" s="5"/>
      <c r="J242" s="5"/>
      <c r="K242" s="5"/>
    </row>
    <row r="243" spans="1:11" x14ac:dyDescent="0.25">
      <c r="A243" s="6">
        <v>44391</v>
      </c>
      <c r="B243" s="7" t="s">
        <v>7912</v>
      </c>
      <c r="C243" s="7">
        <v>23</v>
      </c>
      <c r="D243" s="45"/>
      <c r="E243" s="7">
        <v>42.9</v>
      </c>
      <c r="G243" s="5"/>
      <c r="H243" s="5"/>
      <c r="I243" s="5"/>
      <c r="J243" s="5"/>
      <c r="K243" s="5"/>
    </row>
    <row r="244" spans="1:11" x14ac:dyDescent="0.25">
      <c r="A244" s="6">
        <v>44391</v>
      </c>
      <c r="B244" s="7" t="s">
        <v>7913</v>
      </c>
      <c r="C244" s="7">
        <v>40</v>
      </c>
      <c r="D244" s="45"/>
      <c r="E244" s="7">
        <v>123.2</v>
      </c>
      <c r="G244" s="5"/>
      <c r="H244" s="5"/>
      <c r="I244" s="5"/>
      <c r="J244" s="5"/>
      <c r="K244" s="5"/>
    </row>
    <row r="245" spans="1:11" x14ac:dyDescent="0.25">
      <c r="A245" s="6">
        <v>44391</v>
      </c>
      <c r="B245" s="7" t="s">
        <v>7914</v>
      </c>
      <c r="C245" s="7">
        <v>168</v>
      </c>
      <c r="D245" s="45"/>
      <c r="E245" s="7">
        <v>286.52999999999997</v>
      </c>
      <c r="G245" s="5"/>
      <c r="H245" s="5"/>
      <c r="I245" s="5"/>
      <c r="J245" s="5"/>
      <c r="K245" s="5"/>
    </row>
    <row r="246" spans="1:11" x14ac:dyDescent="0.25">
      <c r="A246" s="6">
        <v>44391</v>
      </c>
      <c r="B246" s="7" t="s">
        <v>7915</v>
      </c>
      <c r="C246" s="7">
        <v>58</v>
      </c>
      <c r="D246" s="7">
        <v>204.18</v>
      </c>
      <c r="E246" s="7"/>
      <c r="G246" s="5"/>
      <c r="H246" s="5"/>
      <c r="I246" s="5"/>
      <c r="J246" s="5"/>
      <c r="K246" s="5"/>
    </row>
    <row r="247" spans="1:11" x14ac:dyDescent="0.25">
      <c r="A247" s="6">
        <v>44391</v>
      </c>
      <c r="B247" s="7" t="s">
        <v>7916</v>
      </c>
      <c r="C247" s="7">
        <v>383</v>
      </c>
      <c r="D247" s="45"/>
      <c r="E247" s="7">
        <v>644.66999999999996</v>
      </c>
      <c r="G247" s="5"/>
      <c r="H247" s="5"/>
      <c r="I247" s="5"/>
      <c r="J247" s="5"/>
      <c r="K247" s="5"/>
    </row>
    <row r="248" spans="1:11" x14ac:dyDescent="0.25">
      <c r="A248" s="6">
        <v>44392</v>
      </c>
      <c r="B248" s="7" t="s">
        <v>7917</v>
      </c>
      <c r="C248" s="7">
        <v>72</v>
      </c>
      <c r="D248" s="7">
        <v>163.1</v>
      </c>
      <c r="E248" s="7"/>
      <c r="G248" s="5"/>
      <c r="H248" s="5"/>
      <c r="I248" s="5"/>
      <c r="J248" s="5"/>
      <c r="K248" s="5"/>
    </row>
    <row r="249" spans="1:11" x14ac:dyDescent="0.25">
      <c r="A249" s="6">
        <v>44392</v>
      </c>
      <c r="B249" s="7" t="s">
        <v>7918</v>
      </c>
      <c r="C249" s="7">
        <v>60</v>
      </c>
      <c r="D249" s="7">
        <v>143.91</v>
      </c>
      <c r="E249" s="7"/>
      <c r="G249" s="5"/>
      <c r="H249" s="5"/>
      <c r="I249" s="5"/>
      <c r="J249" s="5"/>
      <c r="K249" s="5"/>
    </row>
    <row r="250" spans="1:11" x14ac:dyDescent="0.25">
      <c r="A250" s="6">
        <v>44392</v>
      </c>
      <c r="B250" s="7" t="s">
        <v>7919</v>
      </c>
      <c r="C250" s="7">
        <v>7</v>
      </c>
      <c r="D250" s="7">
        <v>47.97</v>
      </c>
      <c r="E250" s="7"/>
      <c r="G250" s="5"/>
      <c r="H250" s="5"/>
      <c r="I250" s="5"/>
      <c r="J250" s="5"/>
      <c r="K250" s="5"/>
    </row>
    <row r="251" spans="1:11" x14ac:dyDescent="0.25">
      <c r="A251" s="6">
        <v>44392</v>
      </c>
      <c r="B251" s="7" t="s">
        <v>7920</v>
      </c>
      <c r="C251" s="7">
        <v>60</v>
      </c>
      <c r="D251" s="45"/>
      <c r="E251" s="7">
        <v>163.80000000000001</v>
      </c>
      <c r="G251" s="5"/>
      <c r="H251" s="5"/>
      <c r="I251" s="5"/>
      <c r="J251" s="5"/>
      <c r="K251" s="5"/>
    </row>
    <row r="252" spans="1:11" x14ac:dyDescent="0.25">
      <c r="A252" s="6">
        <v>44392</v>
      </c>
      <c r="B252" s="7" t="s">
        <v>7921</v>
      </c>
      <c r="C252" s="7">
        <v>50</v>
      </c>
      <c r="D252" s="7">
        <v>134.32</v>
      </c>
      <c r="E252" s="7"/>
      <c r="G252" s="5"/>
      <c r="H252" s="5"/>
      <c r="I252" s="5"/>
      <c r="J252" s="5"/>
      <c r="K252" s="5"/>
    </row>
    <row r="253" spans="1:11" x14ac:dyDescent="0.25">
      <c r="A253" s="6">
        <v>44392</v>
      </c>
      <c r="B253" s="7" t="s">
        <v>7922</v>
      </c>
      <c r="C253" s="7">
        <v>28</v>
      </c>
      <c r="D253" s="45"/>
      <c r="E253" s="7">
        <v>66.3</v>
      </c>
      <c r="G253" s="5"/>
      <c r="H253" s="5"/>
      <c r="I253" s="5"/>
      <c r="J253" s="5"/>
      <c r="K253" s="5"/>
    </row>
    <row r="254" spans="1:11" x14ac:dyDescent="0.25">
      <c r="A254" s="6">
        <v>44392</v>
      </c>
      <c r="B254" s="7" t="s">
        <v>7923</v>
      </c>
      <c r="C254" s="7">
        <v>650</v>
      </c>
      <c r="D254" s="45"/>
      <c r="E254" s="7">
        <v>1032.72</v>
      </c>
      <c r="G254" s="5"/>
      <c r="H254" s="5"/>
      <c r="I254" s="5"/>
      <c r="J254" s="5"/>
      <c r="K254" s="5"/>
    </row>
    <row r="255" spans="1:11" x14ac:dyDescent="0.25">
      <c r="A255" s="6">
        <v>44392</v>
      </c>
      <c r="B255" s="7" t="s">
        <v>7924</v>
      </c>
      <c r="C255" s="7">
        <v>36</v>
      </c>
      <c r="D255" s="45"/>
      <c r="E255" s="7">
        <v>108</v>
      </c>
      <c r="G255" s="5"/>
      <c r="H255" s="5"/>
      <c r="I255" s="5"/>
      <c r="J255" s="5"/>
      <c r="K255" s="5"/>
    </row>
    <row r="256" spans="1:11" x14ac:dyDescent="0.25">
      <c r="A256" s="6">
        <v>44392</v>
      </c>
      <c r="B256" s="7" t="s">
        <v>7925</v>
      </c>
      <c r="C256" s="7">
        <v>23</v>
      </c>
      <c r="D256" s="45"/>
      <c r="E256" s="7">
        <v>42.9</v>
      </c>
      <c r="G256" s="5"/>
      <c r="H256" s="5"/>
      <c r="I256" s="5"/>
      <c r="J256" s="5"/>
      <c r="K256" s="5"/>
    </row>
    <row r="257" spans="1:11" x14ac:dyDescent="0.25">
      <c r="A257" s="6">
        <v>44392</v>
      </c>
      <c r="B257" s="7" t="s">
        <v>7926</v>
      </c>
      <c r="C257" s="7">
        <v>20</v>
      </c>
      <c r="D257" s="45"/>
      <c r="E257" s="7">
        <v>78</v>
      </c>
      <c r="G257" s="5"/>
      <c r="H257" s="5"/>
      <c r="I257" s="5"/>
      <c r="J257" s="5"/>
      <c r="K257" s="5"/>
    </row>
    <row r="258" spans="1:11" x14ac:dyDescent="0.25">
      <c r="A258" s="6">
        <v>44392</v>
      </c>
      <c r="B258" s="7" t="s">
        <v>7927</v>
      </c>
      <c r="C258" s="7">
        <v>231</v>
      </c>
      <c r="D258" s="45"/>
      <c r="E258" s="7">
        <v>449.75</v>
      </c>
      <c r="G258" s="5"/>
      <c r="H258" s="5"/>
      <c r="I258" s="5"/>
      <c r="J258" s="5"/>
      <c r="K258" s="5"/>
    </row>
    <row r="259" spans="1:11" x14ac:dyDescent="0.25">
      <c r="A259" s="6">
        <v>44392</v>
      </c>
      <c r="B259" s="7" t="s">
        <v>7928</v>
      </c>
      <c r="C259" s="7">
        <v>1000</v>
      </c>
      <c r="D259" s="45"/>
      <c r="E259" s="38">
        <v>1559.03</v>
      </c>
      <c r="G259" s="5"/>
      <c r="H259" s="5"/>
      <c r="I259" s="5"/>
      <c r="J259" s="5"/>
      <c r="K259" s="5"/>
    </row>
    <row r="260" spans="1:11" x14ac:dyDescent="0.25">
      <c r="A260" s="6">
        <v>44392</v>
      </c>
      <c r="B260" s="7" t="s">
        <v>7929</v>
      </c>
      <c r="C260" s="7">
        <v>290</v>
      </c>
      <c r="D260" s="45"/>
      <c r="E260" s="7">
        <v>623.86</v>
      </c>
      <c r="G260" s="5"/>
      <c r="H260" s="5"/>
      <c r="I260" s="5"/>
      <c r="J260" s="5"/>
      <c r="K260" s="5"/>
    </row>
    <row r="261" spans="1:11" x14ac:dyDescent="0.25">
      <c r="A261" s="6">
        <v>44392</v>
      </c>
      <c r="B261" s="7" t="s">
        <v>7930</v>
      </c>
      <c r="C261" s="7">
        <v>280</v>
      </c>
      <c r="D261" s="45"/>
      <c r="E261" s="7">
        <v>638.57000000000005</v>
      </c>
      <c r="G261" s="5"/>
      <c r="H261" s="5"/>
      <c r="I261" s="5"/>
      <c r="J261" s="5"/>
      <c r="K261" s="5"/>
    </row>
    <row r="262" spans="1:11" x14ac:dyDescent="0.25">
      <c r="A262" s="6">
        <v>44392</v>
      </c>
      <c r="B262" s="7" t="s">
        <v>7931</v>
      </c>
      <c r="C262" s="7">
        <v>37</v>
      </c>
      <c r="D262" s="45"/>
      <c r="E262" s="7">
        <v>54.6</v>
      </c>
      <c r="G262" s="5"/>
      <c r="H262" s="5"/>
      <c r="I262" s="5"/>
      <c r="J262" s="5"/>
      <c r="K262" s="5"/>
    </row>
    <row r="263" spans="1:11" x14ac:dyDescent="0.25">
      <c r="A263" s="6">
        <v>44392</v>
      </c>
      <c r="B263" s="7" t="s">
        <v>7932</v>
      </c>
      <c r="C263" s="7">
        <v>63</v>
      </c>
      <c r="D263" s="45"/>
      <c r="E263" s="7">
        <v>132.6</v>
      </c>
      <c r="G263" s="5"/>
      <c r="H263" s="5"/>
      <c r="I263" s="5"/>
      <c r="J263" s="5"/>
      <c r="K263" s="5"/>
    </row>
    <row r="264" spans="1:11" x14ac:dyDescent="0.25">
      <c r="A264" s="6">
        <v>44392</v>
      </c>
      <c r="B264" s="7" t="s">
        <v>7933</v>
      </c>
      <c r="C264" s="7">
        <v>60</v>
      </c>
      <c r="D264" s="7">
        <v>268.63</v>
      </c>
      <c r="E264" s="7"/>
      <c r="G264" s="5"/>
      <c r="H264" s="5"/>
      <c r="I264" s="5"/>
      <c r="J264" s="5"/>
      <c r="K264" s="5"/>
    </row>
    <row r="265" spans="1:11" x14ac:dyDescent="0.25">
      <c r="A265" s="6">
        <v>44392</v>
      </c>
      <c r="B265" s="7" t="s">
        <v>7934</v>
      </c>
      <c r="C265" s="7">
        <v>72</v>
      </c>
      <c r="D265" s="45"/>
      <c r="E265" s="7">
        <v>132.6</v>
      </c>
      <c r="G265" s="5"/>
      <c r="H265" s="5"/>
      <c r="I265" s="5"/>
      <c r="J265" s="5"/>
      <c r="K265" s="5"/>
    </row>
    <row r="266" spans="1:11" x14ac:dyDescent="0.25">
      <c r="A266" s="6">
        <v>44392</v>
      </c>
      <c r="B266" s="7" t="s">
        <v>7935</v>
      </c>
      <c r="C266" s="7">
        <v>12</v>
      </c>
      <c r="D266" s="45"/>
      <c r="E266" s="7">
        <v>39</v>
      </c>
      <c r="G266" s="5"/>
      <c r="H266" s="5"/>
      <c r="I266" s="5"/>
      <c r="J266" s="5"/>
      <c r="K266" s="5"/>
    </row>
    <row r="267" spans="1:11" x14ac:dyDescent="0.25">
      <c r="A267" s="6">
        <v>44392</v>
      </c>
      <c r="B267" s="7" t="s">
        <v>7936</v>
      </c>
      <c r="C267" s="7">
        <v>1050</v>
      </c>
      <c r="D267" s="45"/>
      <c r="E267" s="7">
        <v>63.5</v>
      </c>
      <c r="G267" s="5"/>
      <c r="H267" s="5"/>
      <c r="I267" s="5"/>
      <c r="J267" s="5"/>
      <c r="K267" s="5"/>
    </row>
    <row r="268" spans="1:11" x14ac:dyDescent="0.25">
      <c r="A268" s="6">
        <v>44392</v>
      </c>
      <c r="B268" s="7" t="s">
        <v>7937</v>
      </c>
      <c r="C268" s="7">
        <v>73</v>
      </c>
      <c r="D268" s="7">
        <v>163.1</v>
      </c>
      <c r="E268" s="7"/>
      <c r="G268" s="5"/>
      <c r="H268" s="5"/>
      <c r="I268" s="5"/>
      <c r="J268" s="5"/>
      <c r="K268" s="5"/>
    </row>
    <row r="269" spans="1:11" x14ac:dyDescent="0.25">
      <c r="A269" s="6">
        <v>44392</v>
      </c>
      <c r="B269" s="7" t="s">
        <v>7938</v>
      </c>
      <c r="C269" s="7">
        <v>165</v>
      </c>
      <c r="D269" s="45"/>
      <c r="E269" s="7">
        <v>311.92</v>
      </c>
      <c r="G269" s="5"/>
      <c r="H269" s="5"/>
      <c r="I269" s="5"/>
      <c r="J269" s="5"/>
      <c r="K269" s="5"/>
    </row>
    <row r="270" spans="1:11" x14ac:dyDescent="0.25">
      <c r="A270" s="6">
        <v>44392</v>
      </c>
      <c r="B270" s="7" t="s">
        <v>7939</v>
      </c>
      <c r="C270" s="7">
        <v>1170</v>
      </c>
      <c r="D270" s="45"/>
      <c r="E270" s="38">
        <v>2129.4</v>
      </c>
      <c r="G270" s="5"/>
      <c r="H270" s="5"/>
      <c r="I270" s="5"/>
      <c r="J270" s="5"/>
      <c r="K270" s="5"/>
    </row>
    <row r="271" spans="1:11" x14ac:dyDescent="0.25">
      <c r="A271" s="6">
        <v>44392</v>
      </c>
      <c r="B271" s="7" t="s">
        <v>7940</v>
      </c>
      <c r="C271" s="65">
        <v>124</v>
      </c>
      <c r="D271" s="45"/>
      <c r="E271" s="7">
        <v>338.1</v>
      </c>
      <c r="G271" s="5"/>
      <c r="H271" s="5"/>
      <c r="I271" s="5"/>
      <c r="J271" s="5"/>
      <c r="K271" s="5"/>
    </row>
    <row r="272" spans="1:11" x14ac:dyDescent="0.25">
      <c r="A272" s="6">
        <v>44392</v>
      </c>
      <c r="B272" s="7" t="s">
        <v>7941</v>
      </c>
      <c r="C272" s="7">
        <v>13</v>
      </c>
      <c r="D272" s="45"/>
      <c r="E272" s="7">
        <v>44</v>
      </c>
      <c r="G272" s="5"/>
      <c r="H272" s="5"/>
      <c r="I272" s="5"/>
      <c r="J272" s="5"/>
      <c r="K272" s="5"/>
    </row>
    <row r="273" spans="1:11" x14ac:dyDescent="0.25">
      <c r="A273" s="6">
        <v>44392</v>
      </c>
      <c r="B273" s="7" t="s">
        <v>7942</v>
      </c>
      <c r="C273" s="7">
        <v>493</v>
      </c>
      <c r="D273" s="45"/>
      <c r="E273" s="7">
        <v>928.2</v>
      </c>
      <c r="G273" s="5"/>
      <c r="H273" s="5"/>
      <c r="I273" s="5"/>
      <c r="J273" s="5"/>
      <c r="K273" s="5"/>
    </row>
    <row r="274" spans="1:11" x14ac:dyDescent="0.25">
      <c r="A274" s="6">
        <v>44392</v>
      </c>
      <c r="B274" s="7" t="s">
        <v>7943</v>
      </c>
      <c r="C274" s="7">
        <v>50</v>
      </c>
      <c r="D274" s="45"/>
      <c r="E274" s="7">
        <v>313.60000000000002</v>
      </c>
      <c r="G274" s="5"/>
      <c r="H274" s="5"/>
      <c r="I274" s="5"/>
      <c r="J274" s="5"/>
      <c r="K274" s="5"/>
    </row>
    <row r="275" spans="1:11" x14ac:dyDescent="0.25">
      <c r="A275" s="6">
        <v>44392</v>
      </c>
      <c r="B275" s="7" t="s">
        <v>7944</v>
      </c>
      <c r="C275" s="7">
        <v>46</v>
      </c>
      <c r="D275" s="45"/>
      <c r="E275" s="7">
        <v>89.7</v>
      </c>
      <c r="G275" s="5"/>
      <c r="H275" s="5"/>
      <c r="I275" s="5"/>
      <c r="J275" s="5"/>
      <c r="K275" s="5"/>
    </row>
    <row r="276" spans="1:11" x14ac:dyDescent="0.25">
      <c r="A276" s="6">
        <v>44393</v>
      </c>
      <c r="B276" s="7" t="s">
        <v>7945</v>
      </c>
      <c r="C276" s="7">
        <v>25</v>
      </c>
      <c r="D276" s="7">
        <v>97.39</v>
      </c>
      <c r="E276" s="7"/>
      <c r="G276" s="5"/>
      <c r="H276" s="5"/>
      <c r="I276" s="5"/>
      <c r="J276" s="5"/>
      <c r="K276" s="5"/>
    </row>
    <row r="277" spans="1:11" x14ac:dyDescent="0.25">
      <c r="A277" s="6">
        <v>44393</v>
      </c>
      <c r="B277" s="7" t="s">
        <v>7946</v>
      </c>
      <c r="C277" s="7">
        <v>40</v>
      </c>
      <c r="D277" s="7">
        <v>109.59</v>
      </c>
      <c r="E277" s="7"/>
      <c r="G277" s="5"/>
      <c r="H277" s="5"/>
      <c r="I277" s="5"/>
      <c r="J277" s="5"/>
      <c r="K277" s="5"/>
    </row>
    <row r="278" spans="1:11" x14ac:dyDescent="0.25">
      <c r="A278" s="6">
        <v>44393</v>
      </c>
      <c r="B278" s="7" t="s">
        <v>7947</v>
      </c>
      <c r="C278" s="7">
        <v>63</v>
      </c>
      <c r="D278" s="45"/>
      <c r="E278" s="7">
        <v>120.9</v>
      </c>
      <c r="G278" s="5"/>
      <c r="H278" s="5"/>
      <c r="I278" s="5"/>
      <c r="J278" s="5"/>
      <c r="K278" s="5"/>
    </row>
    <row r="279" spans="1:11" x14ac:dyDescent="0.25">
      <c r="A279" s="6">
        <v>44393</v>
      </c>
      <c r="B279" s="7" t="s">
        <v>7948</v>
      </c>
      <c r="C279" s="7">
        <v>54</v>
      </c>
      <c r="D279" s="45"/>
      <c r="E279" s="7">
        <v>121.18</v>
      </c>
      <c r="G279" s="5"/>
      <c r="H279" s="5"/>
      <c r="I279" s="5"/>
      <c r="J279" s="5"/>
      <c r="K279" s="5"/>
    </row>
    <row r="280" spans="1:11" x14ac:dyDescent="0.25">
      <c r="A280" s="6">
        <v>44393</v>
      </c>
      <c r="B280" s="7" t="s">
        <v>7949</v>
      </c>
      <c r="C280" s="7">
        <v>90</v>
      </c>
      <c r="D280" s="7">
        <v>210.08</v>
      </c>
      <c r="E280" s="7"/>
      <c r="G280" s="5"/>
      <c r="H280" s="5"/>
      <c r="I280" s="5"/>
      <c r="J280" s="5"/>
      <c r="K280" s="5"/>
    </row>
    <row r="281" spans="1:11" x14ac:dyDescent="0.25">
      <c r="A281" s="6">
        <v>44393</v>
      </c>
      <c r="B281" s="7" t="s">
        <v>7950</v>
      </c>
      <c r="C281" s="7">
        <v>200</v>
      </c>
      <c r="D281" s="45"/>
      <c r="E281" s="7">
        <v>436.8</v>
      </c>
      <c r="G281" s="5"/>
      <c r="H281" s="5"/>
      <c r="I281" s="5"/>
      <c r="J281" s="5"/>
      <c r="K281" s="5"/>
    </row>
    <row r="282" spans="1:11" x14ac:dyDescent="0.25">
      <c r="A282" s="6">
        <v>44393</v>
      </c>
      <c r="B282" s="7" t="s">
        <v>7951</v>
      </c>
      <c r="C282" s="7">
        <v>125</v>
      </c>
      <c r="D282" s="45"/>
      <c r="E282" s="7">
        <v>225.49</v>
      </c>
      <c r="G282" s="5"/>
      <c r="H282" s="5"/>
      <c r="I282" s="5"/>
      <c r="J282" s="5"/>
      <c r="K282" s="5"/>
    </row>
    <row r="283" spans="1:11" x14ac:dyDescent="0.25">
      <c r="A283" s="6">
        <v>44393</v>
      </c>
      <c r="B283" s="7" t="s">
        <v>7952</v>
      </c>
      <c r="C283" s="7">
        <v>590</v>
      </c>
      <c r="D283" s="7"/>
      <c r="E283" s="38">
        <v>1855.62</v>
      </c>
      <c r="G283" s="5"/>
      <c r="H283" s="5"/>
      <c r="I283" s="5"/>
      <c r="J283" s="5"/>
      <c r="K283" s="5"/>
    </row>
    <row r="284" spans="1:11" x14ac:dyDescent="0.25">
      <c r="A284" s="6">
        <v>44393</v>
      </c>
      <c r="B284" s="7" t="s">
        <v>7953</v>
      </c>
      <c r="C284" s="7">
        <v>60</v>
      </c>
      <c r="D284" s="7">
        <v>143.91</v>
      </c>
      <c r="E284" s="7"/>
      <c r="G284" s="5"/>
      <c r="H284" s="5"/>
      <c r="I284" s="5"/>
      <c r="J284" s="5"/>
      <c r="K284" s="5"/>
    </row>
    <row r="285" spans="1:11" x14ac:dyDescent="0.25">
      <c r="A285" s="6">
        <v>44393</v>
      </c>
      <c r="B285" s="7" t="s">
        <v>7954</v>
      </c>
      <c r="C285" s="7">
        <v>75</v>
      </c>
      <c r="D285" s="7">
        <v>163.1</v>
      </c>
      <c r="E285" s="7"/>
      <c r="G285" s="5"/>
      <c r="H285" s="5"/>
      <c r="I285" s="5"/>
      <c r="J285" s="5"/>
      <c r="K285" s="5"/>
    </row>
    <row r="286" spans="1:11" x14ac:dyDescent="0.25">
      <c r="A286" s="6">
        <v>44393</v>
      </c>
      <c r="B286" s="7" t="s">
        <v>7955</v>
      </c>
      <c r="C286" s="7">
        <v>30</v>
      </c>
      <c r="D286" s="45"/>
      <c r="E286" s="7">
        <v>74.25</v>
      </c>
      <c r="G286" s="5"/>
      <c r="H286" s="5"/>
      <c r="I286" s="5"/>
      <c r="J286" s="5"/>
      <c r="K286" s="5"/>
    </row>
    <row r="287" spans="1:11" x14ac:dyDescent="0.25">
      <c r="A287" s="6">
        <v>44393</v>
      </c>
      <c r="B287" s="7" t="s">
        <v>7956</v>
      </c>
      <c r="C287" s="7">
        <v>23</v>
      </c>
      <c r="D287" s="45"/>
      <c r="E287" s="7">
        <v>42.9</v>
      </c>
      <c r="G287" s="5"/>
      <c r="H287" s="5"/>
      <c r="I287" s="5"/>
      <c r="J287" s="5"/>
      <c r="K287" s="5"/>
    </row>
    <row r="288" spans="1:11" x14ac:dyDescent="0.25">
      <c r="A288" s="6">
        <v>44393</v>
      </c>
      <c r="B288" s="7" t="s">
        <v>7957</v>
      </c>
      <c r="C288" s="7">
        <v>47</v>
      </c>
      <c r="D288" s="45"/>
      <c r="E288" s="7">
        <v>78</v>
      </c>
      <c r="G288" s="5"/>
      <c r="H288" s="5"/>
      <c r="I288" s="5"/>
      <c r="J288" s="5"/>
      <c r="K288" s="5"/>
    </row>
    <row r="289" spans="1:11" x14ac:dyDescent="0.25">
      <c r="A289" s="6">
        <v>44393</v>
      </c>
      <c r="B289" s="7" t="s">
        <v>7958</v>
      </c>
      <c r="C289" s="7">
        <v>75</v>
      </c>
      <c r="D289" s="7">
        <v>201.47</v>
      </c>
      <c r="E289" s="7"/>
      <c r="G289" s="5"/>
      <c r="H289" s="5"/>
      <c r="I289" s="5"/>
      <c r="J289" s="5"/>
      <c r="K289" s="5"/>
    </row>
    <row r="290" spans="1:11" x14ac:dyDescent="0.25">
      <c r="A290" s="6">
        <v>44393</v>
      </c>
      <c r="B290" s="7" t="s">
        <v>7959</v>
      </c>
      <c r="C290" s="7">
        <v>15</v>
      </c>
      <c r="D290" s="7"/>
      <c r="E290" s="7">
        <v>65.98</v>
      </c>
      <c r="G290" s="5"/>
      <c r="H290" s="5"/>
      <c r="I290" s="5"/>
      <c r="J290" s="5"/>
      <c r="K290" s="5"/>
    </row>
    <row r="291" spans="1:11" x14ac:dyDescent="0.25">
      <c r="A291" s="6">
        <v>44393</v>
      </c>
      <c r="B291" s="7" t="s">
        <v>7960</v>
      </c>
      <c r="C291" s="7">
        <v>526</v>
      </c>
      <c r="D291" s="45"/>
      <c r="E291" s="38">
        <v>1014.6</v>
      </c>
      <c r="G291" s="5"/>
      <c r="H291" s="5"/>
      <c r="I291" s="5"/>
      <c r="J291" s="5"/>
      <c r="K291" s="5"/>
    </row>
    <row r="292" spans="1:11" x14ac:dyDescent="0.25">
      <c r="A292" s="6">
        <v>44393</v>
      </c>
      <c r="B292" s="7" t="s">
        <v>7961</v>
      </c>
      <c r="C292" s="7">
        <v>3285</v>
      </c>
      <c r="D292" s="45"/>
      <c r="E292" s="38">
        <v>4583.67</v>
      </c>
      <c r="G292" s="5"/>
      <c r="H292" s="5"/>
      <c r="I292" s="5"/>
      <c r="J292" s="5"/>
      <c r="K292" s="5"/>
    </row>
    <row r="293" spans="1:11" x14ac:dyDescent="0.25">
      <c r="A293" s="6">
        <v>44393</v>
      </c>
      <c r="B293" s="7" t="s">
        <v>7962</v>
      </c>
      <c r="C293" s="7">
        <v>35</v>
      </c>
      <c r="D293" s="45"/>
      <c r="E293" s="7">
        <v>74.099999999999994</v>
      </c>
      <c r="G293" s="5"/>
      <c r="H293" s="5"/>
      <c r="I293" s="5"/>
      <c r="J293" s="5"/>
      <c r="K293" s="5"/>
    </row>
    <row r="294" spans="1:11" x14ac:dyDescent="0.25">
      <c r="A294" s="6">
        <v>44394</v>
      </c>
      <c r="B294" s="7" t="s">
        <v>7963</v>
      </c>
      <c r="C294" s="7">
        <v>189</v>
      </c>
      <c r="D294" s="45"/>
      <c r="E294" s="7">
        <v>351.82</v>
      </c>
      <c r="G294" s="5"/>
      <c r="H294" s="5"/>
      <c r="I294" s="5"/>
      <c r="J294" s="5"/>
      <c r="K294" s="5"/>
    </row>
    <row r="295" spans="1:11" x14ac:dyDescent="0.25">
      <c r="A295" s="6">
        <v>44394</v>
      </c>
      <c r="B295" s="7" t="s">
        <v>7964</v>
      </c>
      <c r="C295" s="7">
        <v>112</v>
      </c>
      <c r="D295" s="7">
        <v>254.29</v>
      </c>
      <c r="E295" s="7"/>
      <c r="G295" s="5"/>
      <c r="H295" s="5"/>
      <c r="I295" s="5"/>
      <c r="J295" s="5"/>
      <c r="K295" s="5"/>
    </row>
    <row r="296" spans="1:11" x14ac:dyDescent="0.25">
      <c r="A296" s="6">
        <v>44394</v>
      </c>
      <c r="B296" s="7" t="s">
        <v>7965</v>
      </c>
      <c r="C296" s="7">
        <v>382</v>
      </c>
      <c r="D296" s="7">
        <v>718</v>
      </c>
      <c r="E296" s="7"/>
      <c r="G296" s="5"/>
      <c r="H296" s="5"/>
      <c r="I296" s="5"/>
      <c r="J296" s="5"/>
      <c r="K296" s="5"/>
    </row>
    <row r="297" spans="1:11" x14ac:dyDescent="0.25">
      <c r="A297" s="6">
        <v>44394</v>
      </c>
      <c r="B297" s="7" t="s">
        <v>7966</v>
      </c>
      <c r="C297" s="7">
        <v>10</v>
      </c>
      <c r="D297" s="7">
        <v>47.97</v>
      </c>
      <c r="E297" s="7"/>
      <c r="G297" s="5"/>
      <c r="H297" s="5"/>
      <c r="I297" s="5"/>
      <c r="J297" s="5"/>
      <c r="K297" s="5"/>
    </row>
    <row r="298" spans="1:11" x14ac:dyDescent="0.25">
      <c r="A298" s="6">
        <v>44396</v>
      </c>
      <c r="B298" s="7" t="s">
        <v>7967</v>
      </c>
      <c r="C298" s="7">
        <v>12</v>
      </c>
      <c r="D298" s="7">
        <v>47.97</v>
      </c>
      <c r="E298" s="7"/>
      <c r="G298" s="5"/>
      <c r="H298" s="5"/>
      <c r="I298" s="5"/>
      <c r="J298" s="5"/>
      <c r="K298" s="5"/>
    </row>
    <row r="299" spans="1:11" x14ac:dyDescent="0.25">
      <c r="A299" s="6">
        <v>44396</v>
      </c>
      <c r="B299" s="7" t="s">
        <v>7968</v>
      </c>
      <c r="C299" s="7">
        <v>13</v>
      </c>
      <c r="D299" s="45"/>
      <c r="E299" s="7">
        <v>39</v>
      </c>
      <c r="G299" s="5"/>
      <c r="H299" s="5"/>
      <c r="I299" s="5"/>
      <c r="J299" s="5"/>
      <c r="K299" s="5"/>
    </row>
    <row r="300" spans="1:11" x14ac:dyDescent="0.25">
      <c r="A300" s="6">
        <v>44396</v>
      </c>
      <c r="B300" s="7" t="s">
        <v>7969</v>
      </c>
      <c r="C300" s="7">
        <v>40</v>
      </c>
      <c r="D300" s="7">
        <v>113.96</v>
      </c>
      <c r="E300" s="7"/>
      <c r="G300" s="5"/>
      <c r="H300" s="5"/>
      <c r="I300" s="5"/>
      <c r="J300" s="5"/>
      <c r="K300" s="5"/>
    </row>
    <row r="301" spans="1:11" x14ac:dyDescent="0.25">
      <c r="A301" s="6">
        <v>44396</v>
      </c>
      <c r="B301" s="7" t="s">
        <v>7970</v>
      </c>
      <c r="C301" s="7">
        <v>213</v>
      </c>
      <c r="D301" s="45"/>
      <c r="E301" s="7">
        <v>457.6</v>
      </c>
      <c r="G301" s="5"/>
      <c r="H301" s="5"/>
      <c r="I301" s="5"/>
      <c r="J301" s="5"/>
      <c r="K301" s="5"/>
    </row>
    <row r="302" spans="1:11" x14ac:dyDescent="0.25">
      <c r="A302" s="6">
        <v>44396</v>
      </c>
      <c r="B302" s="7" t="s">
        <v>7971</v>
      </c>
      <c r="C302" s="7">
        <v>22</v>
      </c>
      <c r="D302" s="7">
        <v>75.010000000000005</v>
      </c>
      <c r="E302" s="7"/>
      <c r="G302" s="5"/>
      <c r="H302" s="5"/>
      <c r="I302" s="5"/>
      <c r="J302" s="5"/>
      <c r="K302" s="5"/>
    </row>
    <row r="303" spans="1:11" x14ac:dyDescent="0.25">
      <c r="A303" s="6">
        <v>44396</v>
      </c>
      <c r="B303" s="7" t="s">
        <v>7972</v>
      </c>
      <c r="C303" s="7">
        <v>14</v>
      </c>
      <c r="D303" s="7">
        <v>47.97</v>
      </c>
      <c r="E303" s="7"/>
      <c r="G303" s="5"/>
      <c r="H303" s="5"/>
      <c r="I303" s="5"/>
      <c r="J303" s="5"/>
      <c r="K303" s="5"/>
    </row>
    <row r="304" spans="1:11" x14ac:dyDescent="0.25">
      <c r="A304" s="6">
        <v>44396</v>
      </c>
      <c r="B304" s="7" t="s">
        <v>7973</v>
      </c>
      <c r="C304" s="7">
        <v>10</v>
      </c>
      <c r="D304" s="7"/>
      <c r="E304" s="7">
        <v>44</v>
      </c>
      <c r="G304" s="5"/>
      <c r="H304" s="5"/>
      <c r="I304" s="5"/>
      <c r="J304" s="5"/>
      <c r="K304" s="5"/>
    </row>
    <row r="305" spans="1:11" x14ac:dyDescent="0.25">
      <c r="A305" s="6">
        <v>44396</v>
      </c>
      <c r="B305" s="7" t="s">
        <v>7974</v>
      </c>
      <c r="C305" s="7">
        <v>47</v>
      </c>
      <c r="D305" s="45"/>
      <c r="E305" s="7">
        <v>89.7</v>
      </c>
      <c r="G305" s="5"/>
      <c r="H305" s="5"/>
      <c r="I305" s="5"/>
      <c r="J305" s="5"/>
      <c r="K305" s="5"/>
    </row>
    <row r="306" spans="1:11" x14ac:dyDescent="0.25">
      <c r="A306" s="6">
        <v>44396</v>
      </c>
      <c r="B306" s="7" t="s">
        <v>7975</v>
      </c>
      <c r="C306" s="7">
        <v>50</v>
      </c>
      <c r="D306" s="45"/>
      <c r="E306" s="7">
        <v>101.4</v>
      </c>
      <c r="G306" s="5"/>
      <c r="H306" s="5"/>
      <c r="I306" s="5"/>
      <c r="J306" s="5"/>
      <c r="K306" s="5"/>
    </row>
    <row r="307" spans="1:11" x14ac:dyDescent="0.25">
      <c r="A307" s="6">
        <v>44396</v>
      </c>
      <c r="B307" s="7" t="s">
        <v>7976</v>
      </c>
      <c r="C307" s="7">
        <v>64</v>
      </c>
      <c r="D307" s="45"/>
      <c r="E307" s="7">
        <v>124.8</v>
      </c>
      <c r="G307" s="5"/>
      <c r="H307" s="5"/>
      <c r="I307" s="5"/>
      <c r="J307" s="5"/>
      <c r="K307" s="5"/>
    </row>
    <row r="308" spans="1:11" x14ac:dyDescent="0.25">
      <c r="A308" s="6">
        <v>44396</v>
      </c>
      <c r="B308" s="7" t="s">
        <v>7977</v>
      </c>
      <c r="C308" s="7">
        <v>34</v>
      </c>
      <c r="D308" s="45"/>
      <c r="E308" s="7">
        <v>66.3</v>
      </c>
      <c r="G308" s="5"/>
      <c r="H308" s="5"/>
      <c r="I308" s="5"/>
      <c r="J308" s="5"/>
      <c r="K308" s="5"/>
    </row>
    <row r="309" spans="1:11" x14ac:dyDescent="0.25">
      <c r="A309" s="6">
        <v>44396</v>
      </c>
      <c r="B309" s="7" t="s">
        <v>7978</v>
      </c>
      <c r="C309" s="7">
        <v>2141</v>
      </c>
      <c r="D309" s="45"/>
      <c r="E309" s="38">
        <v>2740.92</v>
      </c>
      <c r="G309" s="5"/>
      <c r="H309" s="5"/>
      <c r="I309" s="5"/>
      <c r="J309" s="5"/>
      <c r="K309" s="5"/>
    </row>
    <row r="310" spans="1:11" x14ac:dyDescent="0.25">
      <c r="A310" s="6">
        <v>44396</v>
      </c>
      <c r="B310" s="7" t="s">
        <v>7979</v>
      </c>
      <c r="C310" s="7">
        <v>54</v>
      </c>
      <c r="D310" s="7">
        <v>134.32</v>
      </c>
      <c r="E310" s="7"/>
      <c r="G310" s="5"/>
      <c r="H310" s="5"/>
      <c r="I310" s="5"/>
      <c r="J310" s="5"/>
      <c r="K310" s="5"/>
    </row>
    <row r="311" spans="1:11" x14ac:dyDescent="0.25">
      <c r="A311" s="6">
        <v>44396</v>
      </c>
      <c r="B311" s="7" t="s">
        <v>7980</v>
      </c>
      <c r="C311" s="7">
        <v>44</v>
      </c>
      <c r="D311" s="45"/>
      <c r="E311" s="7">
        <v>85.5</v>
      </c>
    </row>
    <row r="312" spans="1:11" x14ac:dyDescent="0.25">
      <c r="A312" s="6">
        <v>44396</v>
      </c>
      <c r="B312" s="7" t="s">
        <v>7981</v>
      </c>
      <c r="C312" s="7">
        <v>376</v>
      </c>
      <c r="D312" s="45"/>
      <c r="E312" s="7">
        <v>600</v>
      </c>
    </row>
    <row r="313" spans="1:11" x14ac:dyDescent="0.25">
      <c r="A313" s="6">
        <v>44396</v>
      </c>
      <c r="B313" s="7" t="s">
        <v>7982</v>
      </c>
      <c r="C313" s="7">
        <v>115</v>
      </c>
      <c r="D313" s="45"/>
      <c r="E313" s="7">
        <v>210.6</v>
      </c>
    </row>
    <row r="314" spans="1:11" x14ac:dyDescent="0.25">
      <c r="A314" s="6">
        <v>44396</v>
      </c>
      <c r="B314" s="7" t="s">
        <v>7983</v>
      </c>
      <c r="C314" s="7">
        <v>110</v>
      </c>
      <c r="D314" s="7"/>
      <c r="E314" s="7">
        <v>204.4</v>
      </c>
    </row>
    <row r="315" spans="1:11" x14ac:dyDescent="0.25">
      <c r="A315" s="6">
        <v>44396</v>
      </c>
      <c r="B315" s="7" t="s">
        <v>7984</v>
      </c>
      <c r="C315" s="7">
        <v>29</v>
      </c>
      <c r="D315" s="7">
        <v>62.36</v>
      </c>
      <c r="E315" s="7"/>
      <c r="G315" s="5"/>
      <c r="H315" s="5"/>
      <c r="I315" s="5"/>
      <c r="J315" s="5"/>
      <c r="K315" s="5"/>
    </row>
    <row r="316" spans="1:11" x14ac:dyDescent="0.25">
      <c r="A316" s="6">
        <v>44396</v>
      </c>
      <c r="B316" s="7" t="s">
        <v>7985</v>
      </c>
      <c r="C316" s="7">
        <v>315</v>
      </c>
      <c r="D316" s="45"/>
      <c r="E316" s="7">
        <v>665</v>
      </c>
      <c r="G316" s="5"/>
      <c r="H316" s="5"/>
      <c r="I316" s="5"/>
      <c r="J316" s="5"/>
      <c r="K316" s="5"/>
    </row>
    <row r="317" spans="1:11" x14ac:dyDescent="0.25">
      <c r="A317" s="6">
        <v>44396</v>
      </c>
      <c r="B317" s="7" t="s">
        <v>7986</v>
      </c>
      <c r="C317" s="7">
        <v>141</v>
      </c>
      <c r="D317" s="7">
        <v>353.01</v>
      </c>
      <c r="E317" s="7"/>
      <c r="G317" s="5"/>
      <c r="H317" s="5"/>
      <c r="I317" s="5"/>
      <c r="J317" s="5"/>
      <c r="K317" s="5"/>
    </row>
    <row r="318" spans="1:11" x14ac:dyDescent="0.25">
      <c r="A318" s="6">
        <v>44396</v>
      </c>
      <c r="B318" s="7" t="s">
        <v>7987</v>
      </c>
      <c r="C318" s="7">
        <v>281</v>
      </c>
      <c r="D318" s="45"/>
      <c r="E318" s="7">
        <v>480.87</v>
      </c>
      <c r="G318" s="5"/>
      <c r="H318" s="5"/>
      <c r="I318" s="5"/>
      <c r="J318" s="5"/>
      <c r="K318" s="5"/>
    </row>
    <row r="319" spans="1:11" x14ac:dyDescent="0.25">
      <c r="A319" s="6">
        <v>44396</v>
      </c>
      <c r="B319" s="7" t="s">
        <v>7988</v>
      </c>
      <c r="C319" s="7">
        <v>735</v>
      </c>
      <c r="D319" s="45"/>
      <c r="E319" s="38">
        <v>1097.27</v>
      </c>
      <c r="G319" s="5"/>
      <c r="H319" s="5"/>
      <c r="I319" s="5"/>
      <c r="J319" s="5"/>
      <c r="K319" s="5"/>
    </row>
    <row r="320" spans="1:11" x14ac:dyDescent="0.25">
      <c r="A320" s="6">
        <v>44396</v>
      </c>
      <c r="B320" s="7" t="s">
        <v>7989</v>
      </c>
      <c r="C320" s="7">
        <v>45</v>
      </c>
      <c r="D320" s="7">
        <v>121.77</v>
      </c>
      <c r="E320" s="7"/>
      <c r="G320" s="5"/>
      <c r="H320" s="5"/>
      <c r="I320" s="5"/>
      <c r="J320" s="5"/>
      <c r="K320" s="5"/>
    </row>
    <row r="321" spans="1:11" x14ac:dyDescent="0.25">
      <c r="A321" s="6">
        <v>44396</v>
      </c>
      <c r="B321" s="7" t="s">
        <v>7990</v>
      </c>
      <c r="C321" s="7">
        <v>24</v>
      </c>
      <c r="D321" s="7">
        <v>47.97</v>
      </c>
      <c r="E321" s="7"/>
      <c r="G321" s="5"/>
      <c r="H321" s="5"/>
      <c r="I321" s="5"/>
      <c r="J321" s="5"/>
      <c r="K321" s="5"/>
    </row>
    <row r="322" spans="1:11" x14ac:dyDescent="0.25">
      <c r="A322" s="6">
        <v>44396</v>
      </c>
      <c r="B322" s="7" t="s">
        <v>7991</v>
      </c>
      <c r="C322" s="7">
        <v>18</v>
      </c>
      <c r="D322" s="45"/>
      <c r="E322" s="7">
        <v>39</v>
      </c>
    </row>
    <row r="323" spans="1:11" x14ac:dyDescent="0.25">
      <c r="A323" s="6">
        <v>44396</v>
      </c>
      <c r="B323" s="7" t="s">
        <v>7992</v>
      </c>
      <c r="C323" s="7">
        <v>158</v>
      </c>
      <c r="D323" s="45"/>
      <c r="E323" s="7">
        <v>300.3</v>
      </c>
    </row>
    <row r="324" spans="1:11" x14ac:dyDescent="0.25">
      <c r="A324" s="6">
        <v>44396</v>
      </c>
      <c r="B324" s="7" t="s">
        <v>7997</v>
      </c>
      <c r="C324" s="7">
        <v>65</v>
      </c>
      <c r="D324" s="45"/>
      <c r="E324" s="7">
        <v>117</v>
      </c>
    </row>
    <row r="325" spans="1:11" x14ac:dyDescent="0.25">
      <c r="A325" s="6">
        <v>44396</v>
      </c>
      <c r="B325" s="7" t="s">
        <v>7998</v>
      </c>
      <c r="C325" s="7">
        <v>240</v>
      </c>
      <c r="D325" s="45"/>
      <c r="E325" s="7">
        <v>524.70000000000005</v>
      </c>
    </row>
    <row r="326" spans="1:11" x14ac:dyDescent="0.25">
      <c r="A326" s="6">
        <v>44396</v>
      </c>
      <c r="B326" s="7" t="s">
        <v>7999</v>
      </c>
      <c r="C326" s="7">
        <v>27</v>
      </c>
      <c r="D326" s="7">
        <v>95.94</v>
      </c>
      <c r="E326" s="7"/>
    </row>
    <row r="327" spans="1:11" x14ac:dyDescent="0.25">
      <c r="A327" s="6">
        <v>44396</v>
      </c>
      <c r="B327" s="7" t="s">
        <v>8000</v>
      </c>
      <c r="C327" s="7">
        <v>16</v>
      </c>
      <c r="D327" s="7">
        <v>47.97</v>
      </c>
      <c r="E327" s="7"/>
    </row>
    <row r="328" spans="1:11" x14ac:dyDescent="0.25">
      <c r="A328" s="6">
        <v>44396</v>
      </c>
      <c r="B328" s="7" t="s">
        <v>8001</v>
      </c>
      <c r="C328" s="7">
        <v>10</v>
      </c>
      <c r="D328" s="7">
        <v>57.56</v>
      </c>
      <c r="E328" s="7"/>
    </row>
    <row r="329" spans="1:11" x14ac:dyDescent="0.25">
      <c r="A329" s="6">
        <v>44396</v>
      </c>
      <c r="B329" s="7" t="s">
        <v>8002</v>
      </c>
      <c r="C329" s="7">
        <v>104</v>
      </c>
      <c r="D329" s="45"/>
      <c r="E329" s="7">
        <v>195</v>
      </c>
    </row>
    <row r="330" spans="1:11" x14ac:dyDescent="0.25">
      <c r="A330" s="6">
        <v>44396</v>
      </c>
      <c r="B330" s="7" t="s">
        <v>8003</v>
      </c>
      <c r="C330" s="7">
        <v>190</v>
      </c>
      <c r="D330" s="7">
        <v>507.14</v>
      </c>
      <c r="E330" s="7"/>
    </row>
    <row r="331" spans="1:11" ht="38.25" x14ac:dyDescent="0.25">
      <c r="A331" s="6">
        <v>44396</v>
      </c>
      <c r="B331" s="7" t="s">
        <v>8004</v>
      </c>
      <c r="C331" s="7">
        <v>3500</v>
      </c>
      <c r="D331" s="7"/>
      <c r="E331" s="38">
        <v>5681.13</v>
      </c>
      <c r="F331" s="7" t="s">
        <v>8005</v>
      </c>
    </row>
    <row r="332" spans="1:11" x14ac:dyDescent="0.25">
      <c r="A332" s="6">
        <v>44397</v>
      </c>
      <c r="B332" s="7" t="s">
        <v>8006</v>
      </c>
      <c r="C332" s="7">
        <v>46</v>
      </c>
      <c r="D332" s="7">
        <v>115.13</v>
      </c>
      <c r="E332" s="7"/>
    </row>
    <row r="333" spans="1:11" x14ac:dyDescent="0.25">
      <c r="A333" s="6">
        <v>44397</v>
      </c>
      <c r="B333" s="7" t="s">
        <v>8007</v>
      </c>
      <c r="C333" s="7">
        <v>260</v>
      </c>
      <c r="D333" s="45"/>
      <c r="E333" s="7">
        <v>450.84</v>
      </c>
    </row>
    <row r="334" spans="1:11" x14ac:dyDescent="0.25">
      <c r="A334" s="6">
        <v>44397</v>
      </c>
      <c r="B334" s="7" t="s">
        <v>8008</v>
      </c>
      <c r="C334" s="7">
        <v>23</v>
      </c>
      <c r="D334" s="45"/>
      <c r="E334" s="45"/>
    </row>
    <row r="335" spans="1:11" x14ac:dyDescent="0.25">
      <c r="A335" s="6">
        <v>44397</v>
      </c>
      <c r="B335" s="7" t="s">
        <v>8009</v>
      </c>
      <c r="C335" s="7">
        <v>225</v>
      </c>
      <c r="D335" s="45"/>
      <c r="E335" s="7">
        <v>491.4</v>
      </c>
    </row>
    <row r="336" spans="1:11" x14ac:dyDescent="0.25">
      <c r="A336" s="6">
        <v>44397</v>
      </c>
      <c r="B336" s="7" t="s">
        <v>8010</v>
      </c>
      <c r="C336" s="7">
        <v>27</v>
      </c>
      <c r="D336" s="45"/>
      <c r="E336" s="7">
        <v>49</v>
      </c>
    </row>
    <row r="337" spans="1:11" x14ac:dyDescent="0.25">
      <c r="A337" s="6">
        <v>44397</v>
      </c>
      <c r="B337" s="7" t="s">
        <v>8011</v>
      </c>
      <c r="C337" s="7">
        <v>21</v>
      </c>
      <c r="D337" s="45"/>
      <c r="E337" s="7">
        <v>39</v>
      </c>
    </row>
    <row r="338" spans="1:11" x14ac:dyDescent="0.25">
      <c r="A338" s="6">
        <v>44397</v>
      </c>
      <c r="B338" s="7" t="s">
        <v>8012</v>
      </c>
      <c r="C338" s="7">
        <v>99</v>
      </c>
      <c r="D338" s="45"/>
      <c r="E338" s="7">
        <v>195</v>
      </c>
    </row>
    <row r="339" spans="1:11" x14ac:dyDescent="0.25">
      <c r="A339" s="6">
        <v>44397</v>
      </c>
      <c r="B339" s="7" t="s">
        <v>8013</v>
      </c>
      <c r="C339" s="7">
        <v>75</v>
      </c>
      <c r="D339" s="45"/>
      <c r="E339" s="7">
        <v>148.19999999999999</v>
      </c>
    </row>
    <row r="340" spans="1:11" x14ac:dyDescent="0.25">
      <c r="A340" s="6">
        <v>44397</v>
      </c>
      <c r="B340" s="7" t="s">
        <v>8014</v>
      </c>
      <c r="C340" s="7">
        <v>180</v>
      </c>
      <c r="D340" s="45"/>
      <c r="E340" s="7">
        <v>327.60000000000002</v>
      </c>
    </row>
    <row r="341" spans="1:11" x14ac:dyDescent="0.25">
      <c r="A341" s="6">
        <v>44397</v>
      </c>
      <c r="B341" s="7" t="s">
        <v>8015</v>
      </c>
      <c r="C341" s="7">
        <v>210</v>
      </c>
      <c r="D341" s="45"/>
      <c r="E341" s="7">
        <v>579.6</v>
      </c>
    </row>
    <row r="342" spans="1:11" x14ac:dyDescent="0.25">
      <c r="A342" s="6">
        <v>44397</v>
      </c>
      <c r="B342" s="7" t="s">
        <v>8016</v>
      </c>
      <c r="C342" s="7">
        <v>111</v>
      </c>
      <c r="D342" s="7">
        <v>201.47</v>
      </c>
      <c r="E342" s="7"/>
    </row>
    <row r="343" spans="1:11" x14ac:dyDescent="0.25">
      <c r="A343" s="6">
        <v>44397</v>
      </c>
      <c r="B343" s="7" t="s">
        <v>8017</v>
      </c>
      <c r="C343" s="7">
        <v>241</v>
      </c>
      <c r="D343" s="45"/>
      <c r="E343" s="7">
        <v>435.24</v>
      </c>
    </row>
    <row r="344" spans="1:11" x14ac:dyDescent="0.25">
      <c r="A344" s="6">
        <v>44397</v>
      </c>
      <c r="B344" s="7" t="s">
        <v>8018</v>
      </c>
      <c r="C344" s="7">
        <v>57</v>
      </c>
      <c r="D344" s="45"/>
      <c r="E344" s="7">
        <v>109.2</v>
      </c>
    </row>
    <row r="345" spans="1:11" x14ac:dyDescent="0.25">
      <c r="A345" s="6">
        <v>44397</v>
      </c>
      <c r="B345" s="7" t="s">
        <v>8019</v>
      </c>
      <c r="C345" s="7">
        <v>24</v>
      </c>
      <c r="D345" s="45"/>
      <c r="E345" s="7">
        <v>42.9</v>
      </c>
    </row>
    <row r="346" spans="1:11" x14ac:dyDescent="0.25">
      <c r="A346" s="6">
        <v>44397</v>
      </c>
      <c r="B346" s="7" t="s">
        <v>8020</v>
      </c>
      <c r="C346" s="7">
        <v>100</v>
      </c>
      <c r="D346" s="7">
        <v>220.66</v>
      </c>
      <c r="E346" s="7"/>
    </row>
    <row r="347" spans="1:11" x14ac:dyDescent="0.25">
      <c r="A347" s="6">
        <v>44397</v>
      </c>
      <c r="B347" s="7" t="s">
        <v>8021</v>
      </c>
      <c r="C347" s="7">
        <v>363</v>
      </c>
      <c r="D347" s="45"/>
      <c r="E347" s="7">
        <v>726.36</v>
      </c>
    </row>
    <row r="348" spans="1:11" x14ac:dyDescent="0.25">
      <c r="A348" s="6">
        <v>44397</v>
      </c>
      <c r="B348" s="7" t="s">
        <v>8022</v>
      </c>
      <c r="C348" s="7">
        <v>200</v>
      </c>
      <c r="D348" s="45"/>
      <c r="E348" s="7">
        <v>456.3</v>
      </c>
    </row>
    <row r="349" spans="1:11" x14ac:dyDescent="0.25">
      <c r="A349" s="6">
        <v>44397</v>
      </c>
      <c r="B349" s="7" t="s">
        <v>8023</v>
      </c>
      <c r="C349" s="7">
        <v>60</v>
      </c>
      <c r="D349" s="45"/>
      <c r="E349" s="7">
        <v>109.2</v>
      </c>
    </row>
    <row r="350" spans="1:11" x14ac:dyDescent="0.25">
      <c r="A350" s="6">
        <v>44397</v>
      </c>
      <c r="B350" s="7" t="s">
        <v>8024</v>
      </c>
      <c r="C350" s="7">
        <v>80</v>
      </c>
      <c r="D350" s="45"/>
      <c r="E350" s="7">
        <v>204.82</v>
      </c>
    </row>
    <row r="351" spans="1:11" x14ac:dyDescent="0.25">
      <c r="A351" s="6">
        <v>44397</v>
      </c>
      <c r="B351" s="7" t="s">
        <v>8025</v>
      </c>
      <c r="C351" s="7">
        <v>20</v>
      </c>
      <c r="D351" s="45"/>
      <c r="E351" s="7">
        <v>39</v>
      </c>
    </row>
    <row r="352" spans="1:11" x14ac:dyDescent="0.25">
      <c r="A352" s="6">
        <v>44397</v>
      </c>
      <c r="B352" s="6" t="s">
        <v>8026</v>
      </c>
      <c r="C352" s="7">
        <v>39</v>
      </c>
      <c r="D352" s="45"/>
      <c r="E352" s="7">
        <v>74.099999999999994</v>
      </c>
      <c r="G352" s="5"/>
      <c r="H352" s="5"/>
      <c r="I352" s="5"/>
      <c r="J352" s="5"/>
      <c r="K352" s="5"/>
    </row>
    <row r="353" spans="1:11" x14ac:dyDescent="0.25">
      <c r="A353" s="6">
        <v>44397</v>
      </c>
      <c r="B353" s="7" t="s">
        <v>8027</v>
      </c>
      <c r="C353" s="7">
        <v>607</v>
      </c>
      <c r="D353" s="45"/>
      <c r="E353" s="38">
        <v>1192.7</v>
      </c>
      <c r="G353" s="5"/>
      <c r="H353" s="5"/>
      <c r="I353" s="5"/>
      <c r="J353" s="5"/>
      <c r="K353" s="5"/>
    </row>
    <row r="354" spans="1:11" ht="25.5" x14ac:dyDescent="0.25">
      <c r="A354" s="6">
        <v>44397</v>
      </c>
      <c r="B354" s="7" t="s">
        <v>8028</v>
      </c>
      <c r="C354" s="7">
        <v>6897</v>
      </c>
      <c r="D354" s="38"/>
      <c r="E354" s="38">
        <v>13033.04</v>
      </c>
      <c r="F354" s="38" t="s">
        <v>8029</v>
      </c>
      <c r="G354" s="5"/>
      <c r="H354" s="5"/>
      <c r="I354" s="5"/>
      <c r="J354" s="5"/>
      <c r="K354" s="5"/>
    </row>
    <row r="355" spans="1:11" x14ac:dyDescent="0.25">
      <c r="A355" s="6">
        <v>44397</v>
      </c>
      <c r="B355" s="7" t="s">
        <v>8030</v>
      </c>
      <c r="C355" s="7">
        <v>57</v>
      </c>
      <c r="D355" s="45"/>
      <c r="E355" s="7">
        <v>109.2</v>
      </c>
      <c r="G355" s="5"/>
      <c r="H355" s="5"/>
      <c r="I355" s="5"/>
      <c r="J355" s="5"/>
      <c r="K355" s="5"/>
    </row>
    <row r="356" spans="1:11" x14ac:dyDescent="0.25">
      <c r="A356" s="6">
        <v>44397</v>
      </c>
      <c r="B356" s="7" t="s">
        <v>8031</v>
      </c>
      <c r="C356" s="7">
        <v>36</v>
      </c>
      <c r="D356" s="45"/>
      <c r="E356" s="7">
        <v>39</v>
      </c>
      <c r="G356" s="5"/>
      <c r="H356" s="5"/>
      <c r="I356" s="5"/>
      <c r="J356" s="5"/>
      <c r="K356" s="5"/>
    </row>
    <row r="357" spans="1:11" x14ac:dyDescent="0.25">
      <c r="A357" s="6">
        <v>44397</v>
      </c>
      <c r="B357" s="7" t="s">
        <v>8032</v>
      </c>
      <c r="C357" s="7">
        <v>550</v>
      </c>
      <c r="D357" s="45"/>
      <c r="E357" s="38">
        <v>1010.88</v>
      </c>
      <c r="G357" s="5"/>
      <c r="H357" s="5"/>
      <c r="I357" s="5"/>
      <c r="J357" s="5"/>
      <c r="K357" s="5"/>
    </row>
    <row r="358" spans="1:11" x14ac:dyDescent="0.25">
      <c r="A358" s="6">
        <v>44397</v>
      </c>
      <c r="B358" s="7" t="s">
        <v>8033</v>
      </c>
      <c r="C358" s="7">
        <v>270</v>
      </c>
      <c r="D358" s="45"/>
      <c r="E358" s="7">
        <v>540.54</v>
      </c>
      <c r="G358" s="5"/>
      <c r="H358" s="5"/>
      <c r="I358" s="5"/>
      <c r="J358" s="5"/>
      <c r="K358" s="5"/>
    </row>
    <row r="359" spans="1:11" x14ac:dyDescent="0.25">
      <c r="A359" s="6">
        <v>44397</v>
      </c>
      <c r="B359" s="7" t="s">
        <v>8034</v>
      </c>
      <c r="C359" s="7">
        <v>2400</v>
      </c>
      <c r="D359" s="38"/>
      <c r="E359" s="38">
        <v>9320.2199999999993</v>
      </c>
      <c r="G359" s="5"/>
      <c r="H359" s="5"/>
      <c r="I359" s="5"/>
      <c r="J359" s="5"/>
      <c r="K359" s="5"/>
    </row>
    <row r="360" spans="1:11" x14ac:dyDescent="0.25">
      <c r="A360" s="6">
        <v>44397</v>
      </c>
      <c r="B360" s="7" t="s">
        <v>8035</v>
      </c>
      <c r="C360" s="7">
        <v>20</v>
      </c>
      <c r="D360" s="7">
        <v>57.56</v>
      </c>
      <c r="E360" s="7"/>
      <c r="G360" s="5"/>
      <c r="H360" s="5"/>
      <c r="I360" s="5"/>
      <c r="J360" s="5"/>
      <c r="K360" s="5"/>
    </row>
    <row r="361" spans="1:11" x14ac:dyDescent="0.25">
      <c r="A361" s="6">
        <v>44397</v>
      </c>
      <c r="B361" s="7" t="s">
        <v>8036</v>
      </c>
      <c r="C361" s="7">
        <v>67</v>
      </c>
      <c r="D361" s="7">
        <v>283.76</v>
      </c>
      <c r="E361" s="7"/>
      <c r="G361" s="5"/>
      <c r="H361" s="5"/>
      <c r="I361" s="5"/>
      <c r="J361" s="5"/>
      <c r="K361" s="5"/>
    </row>
    <row r="362" spans="1:11" x14ac:dyDescent="0.25">
      <c r="A362" s="6">
        <v>44397</v>
      </c>
      <c r="B362" s="7" t="s">
        <v>8037</v>
      </c>
      <c r="C362" s="7">
        <v>100</v>
      </c>
      <c r="D362" s="45"/>
      <c r="E362" s="7">
        <v>200.1</v>
      </c>
      <c r="G362" s="5"/>
      <c r="H362" s="5"/>
      <c r="I362" s="5"/>
      <c r="J362" s="5"/>
      <c r="K362" s="5"/>
    </row>
    <row r="363" spans="1:11" x14ac:dyDescent="0.25">
      <c r="A363" s="6">
        <v>44397</v>
      </c>
      <c r="B363" s="7" t="s">
        <v>8038</v>
      </c>
      <c r="C363" s="7">
        <v>944</v>
      </c>
      <c r="D363" s="45"/>
      <c r="E363" s="38">
        <v>1503.84</v>
      </c>
      <c r="G363" s="27"/>
      <c r="H363" s="27"/>
      <c r="I363" s="27"/>
      <c r="J363" s="27"/>
      <c r="K363" s="27"/>
    </row>
    <row r="364" spans="1:11" x14ac:dyDescent="0.25">
      <c r="A364" s="6">
        <v>44397</v>
      </c>
      <c r="B364" s="7" t="s">
        <v>8039</v>
      </c>
      <c r="C364" s="7">
        <v>30</v>
      </c>
      <c r="D364" s="45"/>
      <c r="E364" s="7">
        <v>58.5</v>
      </c>
      <c r="G364" s="5"/>
      <c r="H364" s="5"/>
      <c r="I364" s="5"/>
      <c r="J364" s="5"/>
      <c r="K364" s="5"/>
    </row>
    <row r="365" spans="1:11" x14ac:dyDescent="0.25">
      <c r="A365" s="6">
        <v>44398</v>
      </c>
      <c r="B365" s="7" t="s">
        <v>8040</v>
      </c>
      <c r="C365" s="7">
        <v>84</v>
      </c>
      <c r="D365" s="45"/>
      <c r="E365" s="7">
        <v>309</v>
      </c>
      <c r="G365" s="5"/>
      <c r="H365" s="5"/>
      <c r="I365" s="5"/>
      <c r="J365" s="5"/>
      <c r="K365" s="5"/>
    </row>
    <row r="366" spans="1:11" x14ac:dyDescent="0.25">
      <c r="A366" s="6">
        <v>44398</v>
      </c>
      <c r="B366" s="7" t="s">
        <v>8041</v>
      </c>
      <c r="C366" s="7">
        <v>86</v>
      </c>
      <c r="D366" s="45"/>
      <c r="E366" s="7">
        <v>177.7</v>
      </c>
      <c r="G366" s="5"/>
      <c r="H366" s="5"/>
      <c r="I366" s="5"/>
      <c r="J366" s="5"/>
      <c r="K366" s="5"/>
    </row>
    <row r="367" spans="1:11" x14ac:dyDescent="0.25">
      <c r="A367" s="6">
        <v>44398</v>
      </c>
      <c r="B367" s="7" t="s">
        <v>8042</v>
      </c>
      <c r="C367" s="7">
        <v>25</v>
      </c>
      <c r="D367" s="45"/>
      <c r="E367" s="7">
        <v>329</v>
      </c>
      <c r="G367" s="5"/>
      <c r="H367" s="5"/>
      <c r="I367" s="5"/>
      <c r="J367" s="5"/>
      <c r="K367" s="5"/>
    </row>
    <row r="368" spans="1:11" x14ac:dyDescent="0.25">
      <c r="A368" s="6">
        <v>44398</v>
      </c>
      <c r="B368" s="7" t="s">
        <v>8043</v>
      </c>
      <c r="C368" s="7">
        <v>160</v>
      </c>
      <c r="D368" s="45"/>
      <c r="E368" s="7">
        <v>368.55</v>
      </c>
      <c r="G368" s="5"/>
      <c r="H368" s="5"/>
      <c r="I368" s="5"/>
      <c r="J368" s="5"/>
      <c r="K368" s="5"/>
    </row>
    <row r="369" spans="1:11" x14ac:dyDescent="0.25">
      <c r="A369" s="6">
        <v>44398</v>
      </c>
      <c r="B369" s="7" t="s">
        <v>8044</v>
      </c>
      <c r="C369" s="7">
        <v>132</v>
      </c>
      <c r="D369" s="45"/>
      <c r="E369" s="7">
        <v>265.2</v>
      </c>
      <c r="G369" s="5"/>
      <c r="H369" s="5"/>
      <c r="I369" s="5"/>
      <c r="J369" s="5"/>
      <c r="K369" s="5"/>
    </row>
    <row r="370" spans="1:11" x14ac:dyDescent="0.25">
      <c r="A370" s="6">
        <v>44398</v>
      </c>
      <c r="B370" s="7" t="s">
        <v>8045</v>
      </c>
      <c r="C370" s="7">
        <v>448</v>
      </c>
      <c r="D370" s="45"/>
      <c r="E370" s="7">
        <v>748.44</v>
      </c>
      <c r="G370" s="5"/>
      <c r="H370" s="5"/>
      <c r="I370" s="5"/>
      <c r="J370" s="5"/>
      <c r="K370" s="5"/>
    </row>
    <row r="371" spans="1:11" x14ac:dyDescent="0.25">
      <c r="A371" s="6">
        <v>44398</v>
      </c>
      <c r="B371" s="7" t="s">
        <v>8046</v>
      </c>
      <c r="C371" s="7">
        <v>129</v>
      </c>
      <c r="D371" s="45"/>
      <c r="E371" s="7">
        <v>224.4</v>
      </c>
      <c r="G371" s="5"/>
      <c r="H371" s="5"/>
      <c r="I371" s="5"/>
      <c r="J371" s="5"/>
      <c r="K371" s="5"/>
    </row>
    <row r="372" spans="1:11" x14ac:dyDescent="0.25">
      <c r="A372" s="6">
        <v>44398</v>
      </c>
      <c r="B372" s="6" t="s">
        <v>8047</v>
      </c>
      <c r="C372" s="7">
        <v>175</v>
      </c>
      <c r="D372" s="45"/>
      <c r="E372" s="7">
        <v>308.10000000000002</v>
      </c>
      <c r="G372" s="5"/>
      <c r="H372" s="5"/>
      <c r="I372" s="5"/>
      <c r="J372" s="5"/>
      <c r="K372" s="5"/>
    </row>
    <row r="373" spans="1:11" x14ac:dyDescent="0.25">
      <c r="A373" s="6">
        <v>44398</v>
      </c>
      <c r="B373" s="7" t="s">
        <v>8048</v>
      </c>
      <c r="C373" s="7">
        <v>50</v>
      </c>
      <c r="D373" s="7">
        <v>145</v>
      </c>
      <c r="E373" s="7"/>
      <c r="G373" s="5"/>
      <c r="H373" s="5"/>
      <c r="I373" s="5"/>
      <c r="J373" s="5"/>
      <c r="K373" s="5"/>
    </row>
    <row r="374" spans="1:11" x14ac:dyDescent="0.25">
      <c r="A374" s="6">
        <v>44398</v>
      </c>
      <c r="B374" s="7" t="s">
        <v>8049</v>
      </c>
      <c r="C374" s="7">
        <v>145</v>
      </c>
      <c r="D374" s="45"/>
      <c r="E374" s="7">
        <v>273</v>
      </c>
      <c r="G374" s="5"/>
      <c r="H374" s="5"/>
      <c r="I374" s="5"/>
      <c r="J374" s="5"/>
      <c r="K374" s="5"/>
    </row>
    <row r="375" spans="1:11" x14ac:dyDescent="0.25">
      <c r="A375" s="6">
        <v>44398</v>
      </c>
      <c r="B375" s="7" t="s">
        <v>8050</v>
      </c>
      <c r="C375" s="7">
        <v>70</v>
      </c>
      <c r="D375" s="45"/>
      <c r="E375" s="7">
        <v>179.9</v>
      </c>
      <c r="G375" s="5"/>
      <c r="H375" s="5"/>
      <c r="I375" s="5"/>
      <c r="J375" s="5"/>
      <c r="K375" s="5"/>
    </row>
    <row r="376" spans="1:11" x14ac:dyDescent="0.25">
      <c r="A376" s="6">
        <v>44398</v>
      </c>
      <c r="B376" s="7" t="s">
        <v>8051</v>
      </c>
      <c r="C376" s="7">
        <v>40</v>
      </c>
      <c r="D376" s="7">
        <v>151.54</v>
      </c>
      <c r="E376" s="7"/>
      <c r="G376" s="5"/>
      <c r="H376" s="5"/>
      <c r="I376" s="5"/>
      <c r="J376" s="5"/>
      <c r="K376" s="5"/>
    </row>
    <row r="377" spans="1:11" x14ac:dyDescent="0.25">
      <c r="A377" s="6">
        <v>44398</v>
      </c>
      <c r="B377" s="7" t="s">
        <v>8052</v>
      </c>
      <c r="C377" s="7">
        <v>405</v>
      </c>
      <c r="D377" s="45"/>
      <c r="E377" s="7">
        <v>719.36</v>
      </c>
      <c r="G377" s="5"/>
      <c r="H377" s="5"/>
      <c r="I377" s="5"/>
      <c r="J377" s="5"/>
      <c r="K377" s="5"/>
    </row>
    <row r="378" spans="1:11" x14ac:dyDescent="0.25">
      <c r="A378" s="6">
        <v>44398</v>
      </c>
      <c r="B378" s="7" t="s">
        <v>8053</v>
      </c>
      <c r="C378" s="7">
        <v>31</v>
      </c>
      <c r="D378" s="45"/>
      <c r="E378" s="7">
        <v>89.7</v>
      </c>
      <c r="G378" s="5"/>
      <c r="H378" s="5"/>
      <c r="I378" s="5"/>
      <c r="J378" s="5"/>
      <c r="K378" s="5"/>
    </row>
    <row r="379" spans="1:11" x14ac:dyDescent="0.25">
      <c r="A379" s="6">
        <v>44398</v>
      </c>
      <c r="B379" s="7" t="s">
        <v>8054</v>
      </c>
      <c r="C379" s="7">
        <v>95</v>
      </c>
      <c r="D379" s="45"/>
      <c r="E379" s="7">
        <v>152.1</v>
      </c>
      <c r="G379" s="5"/>
      <c r="H379" s="5"/>
      <c r="I379" s="5"/>
      <c r="J379" s="5"/>
      <c r="K379" s="5"/>
    </row>
    <row r="380" spans="1:11" x14ac:dyDescent="0.25">
      <c r="A380" s="6">
        <v>44398</v>
      </c>
      <c r="B380" s="7" t="s">
        <v>8055</v>
      </c>
      <c r="C380" s="7">
        <v>54</v>
      </c>
      <c r="D380" s="7">
        <v>134.32</v>
      </c>
      <c r="E380" s="7"/>
      <c r="G380" s="5"/>
      <c r="H380" s="5"/>
      <c r="I380" s="5"/>
      <c r="J380" s="5"/>
      <c r="K380" s="5"/>
    </row>
    <row r="381" spans="1:11" x14ac:dyDescent="0.25">
      <c r="A381" s="6">
        <v>44398</v>
      </c>
      <c r="B381" s="7" t="s">
        <v>8056</v>
      </c>
      <c r="C381" s="7">
        <v>25</v>
      </c>
      <c r="D381" s="7">
        <v>67.16</v>
      </c>
      <c r="E381" s="7"/>
      <c r="G381" s="5"/>
      <c r="H381" s="5"/>
      <c r="I381" s="5"/>
      <c r="J381" s="5"/>
      <c r="K381" s="5"/>
    </row>
    <row r="382" spans="1:11" x14ac:dyDescent="0.25">
      <c r="A382" s="6">
        <v>44398</v>
      </c>
      <c r="B382" s="7" t="s">
        <v>8057</v>
      </c>
      <c r="C382" s="7">
        <v>18</v>
      </c>
      <c r="D382" s="7">
        <v>126.69</v>
      </c>
      <c r="E382" s="7"/>
      <c r="G382" s="5"/>
      <c r="H382" s="5"/>
      <c r="I382" s="5"/>
      <c r="J382" s="5"/>
      <c r="K382" s="5"/>
    </row>
    <row r="383" spans="1:11" x14ac:dyDescent="0.25">
      <c r="A383" s="6">
        <v>44398</v>
      </c>
      <c r="B383" s="7" t="s">
        <v>8058</v>
      </c>
      <c r="C383" s="7">
        <v>20</v>
      </c>
      <c r="D383" s="45"/>
      <c r="E383" s="7">
        <v>44</v>
      </c>
      <c r="G383" s="5"/>
      <c r="H383" s="5"/>
      <c r="I383" s="5"/>
      <c r="J383" s="5"/>
      <c r="K383" s="5"/>
    </row>
    <row r="384" spans="1:11" x14ac:dyDescent="0.25">
      <c r="A384" s="6">
        <v>44398</v>
      </c>
      <c r="B384" s="7" t="s">
        <v>8059</v>
      </c>
      <c r="C384" s="7">
        <v>147</v>
      </c>
      <c r="D384" s="45"/>
      <c r="E384" s="7">
        <v>257.39999999999998</v>
      </c>
      <c r="G384" s="5"/>
      <c r="H384" s="5"/>
      <c r="I384" s="5"/>
      <c r="J384" s="5"/>
      <c r="K384" s="5"/>
    </row>
    <row r="385" spans="1:11" x14ac:dyDescent="0.25">
      <c r="A385" s="6">
        <v>44398</v>
      </c>
      <c r="B385" s="7" t="s">
        <v>8060</v>
      </c>
      <c r="C385" s="7">
        <v>420</v>
      </c>
      <c r="D385" s="45"/>
      <c r="E385" s="7">
        <v>716.05</v>
      </c>
      <c r="G385" s="5"/>
      <c r="H385" s="5"/>
      <c r="I385" s="5"/>
      <c r="J385" s="5"/>
      <c r="K385" s="5"/>
    </row>
    <row r="386" spans="1:11" x14ac:dyDescent="0.25">
      <c r="A386" s="6">
        <v>44398</v>
      </c>
      <c r="B386" s="7" t="s">
        <v>8061</v>
      </c>
      <c r="C386" s="7">
        <v>57</v>
      </c>
      <c r="D386" s="45"/>
      <c r="E386" s="7">
        <v>112.2</v>
      </c>
      <c r="G386" s="5"/>
      <c r="H386" s="5"/>
      <c r="I386" s="5"/>
      <c r="J386" s="5"/>
      <c r="K386" s="5"/>
    </row>
    <row r="387" spans="1:11" x14ac:dyDescent="0.25">
      <c r="A387" s="6">
        <v>44398</v>
      </c>
      <c r="B387" s="7" t="s">
        <v>8062</v>
      </c>
      <c r="C387" s="7">
        <v>15</v>
      </c>
      <c r="D387" s="7">
        <v>47.97</v>
      </c>
      <c r="E387" s="7"/>
      <c r="G387" s="5"/>
      <c r="H387" s="5"/>
      <c r="I387" s="5"/>
      <c r="J387" s="5"/>
      <c r="K387" s="5"/>
    </row>
    <row r="388" spans="1:11" x14ac:dyDescent="0.25">
      <c r="A388" s="6">
        <v>44398</v>
      </c>
      <c r="B388" s="7" t="s">
        <v>8063</v>
      </c>
      <c r="C388" s="7">
        <v>75</v>
      </c>
      <c r="D388" s="45"/>
      <c r="E388" s="7">
        <v>136.5</v>
      </c>
      <c r="G388" s="5"/>
      <c r="H388" s="5"/>
      <c r="I388" s="5"/>
      <c r="J388" s="5"/>
      <c r="K388" s="5"/>
    </row>
    <row r="389" spans="1:11" x14ac:dyDescent="0.25">
      <c r="A389" s="6">
        <v>44398</v>
      </c>
      <c r="B389" s="7" t="s">
        <v>8064</v>
      </c>
      <c r="C389" s="7">
        <v>368</v>
      </c>
      <c r="D389" s="45"/>
      <c r="E389" s="7">
        <v>821.7</v>
      </c>
      <c r="G389" s="5"/>
      <c r="H389" s="5"/>
      <c r="I389" s="5"/>
      <c r="J389" s="5"/>
      <c r="K389" s="5"/>
    </row>
    <row r="390" spans="1:11" x14ac:dyDescent="0.25">
      <c r="A390" s="6">
        <v>44398</v>
      </c>
      <c r="B390" s="7" t="s">
        <v>8065</v>
      </c>
      <c r="C390" s="7">
        <v>88</v>
      </c>
      <c r="D390" s="45"/>
      <c r="E390" s="7">
        <v>163.22</v>
      </c>
      <c r="G390" s="5"/>
      <c r="H390" s="5"/>
      <c r="I390" s="5"/>
      <c r="J390" s="5"/>
      <c r="K390" s="5"/>
    </row>
    <row r="391" spans="1:11" x14ac:dyDescent="0.25">
      <c r="A391" s="6">
        <v>44398</v>
      </c>
      <c r="B391" s="7" t="s">
        <v>8066</v>
      </c>
      <c r="C391" s="7">
        <v>15</v>
      </c>
      <c r="D391" s="45"/>
      <c r="E391" s="7">
        <v>49.5</v>
      </c>
      <c r="G391" s="5"/>
      <c r="H391" s="5"/>
      <c r="I391" s="5"/>
      <c r="J391" s="5"/>
      <c r="K391" s="5"/>
    </row>
    <row r="392" spans="1:11" x14ac:dyDescent="0.25">
      <c r="A392" s="6">
        <v>44398</v>
      </c>
      <c r="B392" s="7" t="s">
        <v>8067</v>
      </c>
      <c r="C392" s="7">
        <v>35</v>
      </c>
      <c r="D392" s="7">
        <v>75.77</v>
      </c>
      <c r="E392" s="7"/>
      <c r="G392" s="5"/>
      <c r="H392" s="5"/>
      <c r="I392" s="5"/>
      <c r="J392" s="5"/>
      <c r="K392" s="5"/>
    </row>
    <row r="393" spans="1:11" x14ac:dyDescent="0.25">
      <c r="A393" s="6">
        <v>44398</v>
      </c>
      <c r="B393" s="6" t="s">
        <v>8068</v>
      </c>
      <c r="C393" s="7">
        <v>315</v>
      </c>
      <c r="D393" s="45"/>
      <c r="E393" s="7">
        <v>500.57</v>
      </c>
      <c r="G393" s="5"/>
      <c r="H393" s="5"/>
      <c r="I393" s="5"/>
      <c r="J393" s="5"/>
      <c r="K393" s="5"/>
    </row>
    <row r="394" spans="1:11" x14ac:dyDescent="0.25">
      <c r="A394" s="6">
        <v>44398</v>
      </c>
      <c r="B394" s="6" t="s">
        <v>8069</v>
      </c>
      <c r="C394" s="7">
        <v>435</v>
      </c>
      <c r="D394" s="45"/>
      <c r="E394" s="7">
        <v>747.63</v>
      </c>
      <c r="G394" s="5"/>
      <c r="H394" s="5"/>
      <c r="I394" s="5"/>
      <c r="J394" s="5"/>
      <c r="K394" s="5"/>
    </row>
    <row r="395" spans="1:11" x14ac:dyDescent="0.25">
      <c r="A395" s="6">
        <v>44398</v>
      </c>
      <c r="B395" s="7" t="s">
        <v>8070</v>
      </c>
      <c r="C395" s="7">
        <v>435</v>
      </c>
      <c r="D395" s="45"/>
      <c r="E395" s="7">
        <v>747.63</v>
      </c>
      <c r="G395" s="5"/>
      <c r="H395" s="5"/>
      <c r="I395" s="5"/>
      <c r="J395" s="5"/>
      <c r="K395" s="5"/>
    </row>
    <row r="396" spans="1:11" x14ac:dyDescent="0.25">
      <c r="A396" s="6">
        <v>44398</v>
      </c>
      <c r="B396" s="7" t="s">
        <v>8071</v>
      </c>
      <c r="C396" s="7">
        <v>118</v>
      </c>
      <c r="D396" s="45"/>
      <c r="E396" s="7">
        <v>199.49</v>
      </c>
      <c r="G396" s="5"/>
      <c r="H396" s="5"/>
      <c r="I396" s="5"/>
      <c r="J396" s="5"/>
      <c r="K396" s="5"/>
    </row>
    <row r="397" spans="1:11" x14ac:dyDescent="0.25">
      <c r="A397" s="6">
        <v>44399</v>
      </c>
      <c r="B397" s="7" t="s">
        <v>8072</v>
      </c>
      <c r="C397" s="7">
        <v>50</v>
      </c>
      <c r="D397" s="7">
        <v>134.32</v>
      </c>
      <c r="E397" s="7"/>
      <c r="G397" s="5"/>
      <c r="H397" s="5"/>
      <c r="I397" s="5"/>
      <c r="J397" s="5"/>
      <c r="K397" s="5"/>
    </row>
    <row r="398" spans="1:11" x14ac:dyDescent="0.25">
      <c r="A398" s="6">
        <v>44399</v>
      </c>
      <c r="B398" s="7" t="s">
        <v>8073</v>
      </c>
      <c r="C398" s="7">
        <v>100</v>
      </c>
      <c r="D398" s="7"/>
      <c r="E398" s="7">
        <v>218.4</v>
      </c>
      <c r="G398" s="5"/>
      <c r="H398" s="5"/>
      <c r="I398" s="5"/>
      <c r="J398" s="5"/>
      <c r="K398" s="5"/>
    </row>
    <row r="399" spans="1:11" x14ac:dyDescent="0.25">
      <c r="A399" s="6">
        <v>44399</v>
      </c>
      <c r="B399" s="7" t="s">
        <v>8074</v>
      </c>
      <c r="C399" s="7">
        <v>20</v>
      </c>
      <c r="D399" s="7">
        <v>67.16</v>
      </c>
      <c r="E399" s="7"/>
      <c r="G399" s="5"/>
      <c r="H399" s="5"/>
      <c r="I399" s="5"/>
      <c r="J399" s="5"/>
      <c r="K399" s="5"/>
    </row>
    <row r="400" spans="1:11" x14ac:dyDescent="0.25">
      <c r="A400" s="6">
        <v>44399</v>
      </c>
      <c r="B400" s="7" t="s">
        <v>8075</v>
      </c>
      <c r="C400" s="7">
        <v>263</v>
      </c>
      <c r="D400" s="45"/>
      <c r="E400" s="7">
        <v>462</v>
      </c>
      <c r="G400" s="5"/>
      <c r="H400" s="5"/>
      <c r="I400" s="5"/>
      <c r="J400" s="5"/>
      <c r="K400" s="5"/>
    </row>
    <row r="401" spans="1:11" x14ac:dyDescent="0.25">
      <c r="A401" s="6">
        <v>44399</v>
      </c>
      <c r="B401" s="7" t="s">
        <v>8076</v>
      </c>
      <c r="C401" s="7">
        <v>102</v>
      </c>
      <c r="D401" s="45"/>
      <c r="E401" s="7">
        <v>202.4</v>
      </c>
      <c r="G401" s="5"/>
      <c r="H401" s="5"/>
      <c r="I401" s="5"/>
      <c r="J401" s="5"/>
      <c r="K401" s="5"/>
    </row>
    <row r="402" spans="1:11" x14ac:dyDescent="0.25">
      <c r="A402" s="6">
        <v>44399</v>
      </c>
      <c r="B402" s="21" t="s">
        <v>8077</v>
      </c>
      <c r="C402" s="7">
        <v>100</v>
      </c>
      <c r="D402" s="45"/>
      <c r="E402" s="7">
        <v>125.13</v>
      </c>
      <c r="F402" t="s">
        <v>1095</v>
      </c>
      <c r="G402" s="5"/>
      <c r="H402" s="5"/>
      <c r="I402" s="5"/>
      <c r="J402" s="5"/>
      <c r="K402" s="5"/>
    </row>
    <row r="403" spans="1:11" x14ac:dyDescent="0.25">
      <c r="A403" s="6">
        <v>44399</v>
      </c>
      <c r="B403" s="7" t="s">
        <v>8078</v>
      </c>
      <c r="C403" s="7">
        <v>500</v>
      </c>
      <c r="D403" s="45"/>
      <c r="E403" s="38">
        <v>1216.8</v>
      </c>
      <c r="G403" s="5"/>
      <c r="H403" s="5"/>
      <c r="I403" s="5"/>
      <c r="J403" s="5"/>
      <c r="K403" s="5"/>
    </row>
    <row r="404" spans="1:11" x14ac:dyDescent="0.25">
      <c r="A404" s="6">
        <v>44399</v>
      </c>
      <c r="B404" s="7" t="s">
        <v>8079</v>
      </c>
      <c r="C404" s="7">
        <v>60</v>
      </c>
      <c r="D404" s="45"/>
      <c r="E404" s="7">
        <v>124.8</v>
      </c>
      <c r="G404" s="5"/>
      <c r="H404" s="5"/>
      <c r="I404" s="5"/>
      <c r="J404" s="5"/>
      <c r="K404" s="5"/>
    </row>
    <row r="405" spans="1:11" x14ac:dyDescent="0.25">
      <c r="A405" s="6">
        <v>44399</v>
      </c>
      <c r="B405" s="7" t="s">
        <v>8080</v>
      </c>
      <c r="C405" s="156">
        <v>384</v>
      </c>
      <c r="D405" s="45"/>
      <c r="E405" s="7">
        <v>738.3</v>
      </c>
      <c r="G405" s="5"/>
      <c r="H405" s="5"/>
      <c r="I405" s="5"/>
      <c r="J405" s="5"/>
      <c r="K405" s="5"/>
    </row>
    <row r="406" spans="1:11" x14ac:dyDescent="0.25">
      <c r="A406" s="6">
        <v>44399</v>
      </c>
      <c r="B406" s="7" t="s">
        <v>8081</v>
      </c>
      <c r="C406" s="7">
        <v>700</v>
      </c>
      <c r="D406" s="45"/>
      <c r="E406" s="38">
        <v>1460.6</v>
      </c>
      <c r="G406" s="5"/>
      <c r="H406" s="5"/>
      <c r="I406" s="5"/>
      <c r="J406" s="5"/>
      <c r="K406" s="5"/>
    </row>
    <row r="407" spans="1:11" x14ac:dyDescent="0.25">
      <c r="A407" s="6">
        <v>44399</v>
      </c>
      <c r="B407" s="7" t="s">
        <v>8082</v>
      </c>
      <c r="C407" s="7">
        <v>20</v>
      </c>
      <c r="D407" s="7">
        <v>43.17</v>
      </c>
      <c r="E407" s="7"/>
      <c r="G407" s="5"/>
      <c r="H407" s="5"/>
      <c r="I407" s="5"/>
      <c r="J407" s="5"/>
      <c r="K407" s="5"/>
    </row>
    <row r="408" spans="1:11" x14ac:dyDescent="0.25">
      <c r="A408" s="6">
        <v>44399</v>
      </c>
      <c r="B408" s="7" t="s">
        <v>8083</v>
      </c>
      <c r="C408" s="7">
        <v>10</v>
      </c>
      <c r="D408" s="7"/>
      <c r="E408" s="7">
        <v>39</v>
      </c>
      <c r="G408" s="5"/>
      <c r="H408" s="5"/>
      <c r="I408" s="5"/>
      <c r="J408" s="5"/>
      <c r="K408" s="5"/>
    </row>
    <row r="409" spans="1:11" x14ac:dyDescent="0.25">
      <c r="A409" s="6">
        <v>44399</v>
      </c>
      <c r="B409" s="7" t="s">
        <v>8084</v>
      </c>
      <c r="C409" s="7">
        <v>250</v>
      </c>
      <c r="D409" s="45"/>
      <c r="E409" s="7">
        <v>525.6</v>
      </c>
      <c r="G409" s="5"/>
      <c r="H409" s="5"/>
      <c r="I409" s="5"/>
      <c r="J409" s="5"/>
      <c r="K409" s="5"/>
    </row>
    <row r="410" spans="1:11" x14ac:dyDescent="0.25">
      <c r="A410" s="6">
        <v>44399</v>
      </c>
      <c r="B410" s="7" t="s">
        <v>8085</v>
      </c>
      <c r="C410" s="7">
        <v>226</v>
      </c>
      <c r="D410" s="45"/>
      <c r="E410" s="7">
        <v>380.84</v>
      </c>
      <c r="G410" s="5"/>
      <c r="H410" s="5"/>
      <c r="I410" s="5"/>
      <c r="J410" s="5"/>
      <c r="K410" s="5"/>
    </row>
    <row r="411" spans="1:11" x14ac:dyDescent="0.25">
      <c r="A411" s="6">
        <v>44399</v>
      </c>
      <c r="B411" s="7" t="s">
        <v>8086</v>
      </c>
      <c r="C411" s="7">
        <v>83</v>
      </c>
      <c r="D411" s="7">
        <v>292.14999999999998</v>
      </c>
      <c r="E411" s="7"/>
      <c r="G411" s="5"/>
      <c r="H411" s="5"/>
      <c r="I411" s="5"/>
      <c r="J411" s="5"/>
      <c r="K411" s="5"/>
    </row>
    <row r="412" spans="1:11" x14ac:dyDescent="0.25">
      <c r="A412" s="6">
        <v>44399</v>
      </c>
      <c r="B412" s="7" t="s">
        <v>8087</v>
      </c>
      <c r="C412" s="7">
        <v>355</v>
      </c>
      <c r="D412" s="45"/>
      <c r="E412" s="7">
        <v>550.29</v>
      </c>
      <c r="G412" s="5"/>
      <c r="H412" s="5"/>
      <c r="I412" s="5"/>
      <c r="J412" s="5"/>
      <c r="K412" s="5"/>
    </row>
    <row r="413" spans="1:11" x14ac:dyDescent="0.25">
      <c r="A413" s="6">
        <v>44399</v>
      </c>
      <c r="B413" s="7" t="s">
        <v>8088</v>
      </c>
      <c r="C413" s="7">
        <v>645</v>
      </c>
      <c r="D413" s="45"/>
      <c r="E413" s="38">
        <v>1061.21</v>
      </c>
      <c r="G413" s="5"/>
      <c r="H413" s="5"/>
      <c r="I413" s="5"/>
      <c r="J413" s="5"/>
      <c r="K413" s="5"/>
    </row>
    <row r="414" spans="1:11" x14ac:dyDescent="0.25">
      <c r="A414" s="6">
        <v>44399</v>
      </c>
      <c r="B414" s="7" t="s">
        <v>8089</v>
      </c>
      <c r="C414" s="7">
        <v>81</v>
      </c>
      <c r="D414" s="45"/>
      <c r="E414" s="7">
        <v>159.9</v>
      </c>
      <c r="G414" s="5"/>
      <c r="H414" s="5"/>
      <c r="I414" s="5"/>
      <c r="J414" s="5"/>
      <c r="K414" s="5"/>
    </row>
    <row r="415" spans="1:11" x14ac:dyDescent="0.25">
      <c r="A415" s="6">
        <v>44399</v>
      </c>
      <c r="B415" s="7" t="s">
        <v>8090</v>
      </c>
      <c r="C415" s="7">
        <v>75</v>
      </c>
      <c r="D415" s="7">
        <v>134.32</v>
      </c>
      <c r="E415" s="7"/>
      <c r="G415" s="5"/>
      <c r="H415" s="5"/>
      <c r="I415" s="5"/>
      <c r="J415" s="5"/>
      <c r="K415" s="5"/>
    </row>
    <row r="416" spans="1:11" x14ac:dyDescent="0.25">
      <c r="A416" s="6">
        <v>44399</v>
      </c>
      <c r="B416" s="7" t="s">
        <v>8091</v>
      </c>
      <c r="C416" s="7">
        <v>90</v>
      </c>
      <c r="D416" s="7">
        <v>134.32</v>
      </c>
      <c r="E416" s="7"/>
      <c r="G416" s="5"/>
      <c r="H416" s="5"/>
      <c r="I416" s="5"/>
      <c r="J416" s="5"/>
      <c r="K416" s="5"/>
    </row>
    <row r="417" spans="1:11" x14ac:dyDescent="0.25">
      <c r="A417" s="6">
        <v>44399</v>
      </c>
      <c r="B417" s="7" t="s">
        <v>8092</v>
      </c>
      <c r="C417" s="7">
        <v>330</v>
      </c>
      <c r="D417" s="45"/>
      <c r="E417" s="7">
        <v>602.16</v>
      </c>
      <c r="G417" s="5"/>
      <c r="H417" s="5"/>
      <c r="I417" s="5"/>
      <c r="J417" s="5"/>
      <c r="K417" s="5"/>
    </row>
    <row r="418" spans="1:11" x14ac:dyDescent="0.25">
      <c r="A418" s="6">
        <v>44399</v>
      </c>
      <c r="B418" s="7" t="s">
        <v>8093</v>
      </c>
      <c r="C418" s="7">
        <v>270</v>
      </c>
      <c r="D418" s="45"/>
      <c r="E418" s="7">
        <v>462.15</v>
      </c>
      <c r="G418" s="5"/>
      <c r="H418" s="5"/>
      <c r="I418" s="5"/>
      <c r="J418" s="5"/>
      <c r="K418" s="5"/>
    </row>
    <row r="419" spans="1:11" x14ac:dyDescent="0.25">
      <c r="A419" s="6">
        <v>44399</v>
      </c>
      <c r="B419" s="7" t="s">
        <v>8094</v>
      </c>
      <c r="C419" s="7">
        <v>60</v>
      </c>
      <c r="D419" s="7"/>
      <c r="E419" s="7">
        <v>109.2</v>
      </c>
      <c r="G419" s="5"/>
      <c r="H419" s="5"/>
      <c r="I419" s="5"/>
      <c r="J419" s="5"/>
      <c r="K419" s="5"/>
    </row>
    <row r="420" spans="1:11" x14ac:dyDescent="0.25">
      <c r="A420" s="6">
        <v>44399</v>
      </c>
      <c r="B420" s="7" t="s">
        <v>8095</v>
      </c>
      <c r="C420" s="7">
        <v>243</v>
      </c>
      <c r="D420" s="45"/>
      <c r="E420" s="7">
        <v>436.8</v>
      </c>
      <c r="G420" s="5"/>
      <c r="H420" s="5"/>
      <c r="I420" s="5"/>
      <c r="J420" s="5"/>
      <c r="K420" s="5"/>
    </row>
    <row r="421" spans="1:11" x14ac:dyDescent="0.25">
      <c r="A421" s="6">
        <v>44399</v>
      </c>
      <c r="B421" s="7" t="s">
        <v>8096</v>
      </c>
      <c r="C421" s="7">
        <v>130</v>
      </c>
      <c r="D421" s="45"/>
      <c r="E421" s="7">
        <v>265</v>
      </c>
      <c r="G421" s="5"/>
      <c r="H421" s="5"/>
      <c r="I421" s="5"/>
      <c r="J421" s="5"/>
      <c r="K421" s="5"/>
    </row>
    <row r="422" spans="1:11" x14ac:dyDescent="0.25">
      <c r="A422" s="6">
        <v>44399</v>
      </c>
      <c r="B422" s="7" t="s">
        <v>8097</v>
      </c>
      <c r="C422" s="7">
        <v>77</v>
      </c>
      <c r="D422" s="45"/>
      <c r="E422" s="7">
        <v>152.1</v>
      </c>
      <c r="G422" s="5"/>
      <c r="H422" s="5"/>
      <c r="I422" s="5"/>
      <c r="J422" s="5"/>
      <c r="K422" s="5"/>
    </row>
    <row r="423" spans="1:11" x14ac:dyDescent="0.25">
      <c r="A423" s="6">
        <v>44400</v>
      </c>
      <c r="B423" s="7" t="s">
        <v>8098</v>
      </c>
      <c r="C423" s="7">
        <v>59</v>
      </c>
      <c r="D423" s="45"/>
      <c r="E423" s="7">
        <v>165.6</v>
      </c>
      <c r="G423" s="5"/>
      <c r="H423" s="5"/>
      <c r="I423" s="5"/>
      <c r="J423" s="5"/>
      <c r="K423" s="5"/>
    </row>
    <row r="424" spans="1:11" x14ac:dyDescent="0.25">
      <c r="A424" s="6">
        <v>44400</v>
      </c>
      <c r="B424" s="7" t="s">
        <v>8099</v>
      </c>
      <c r="C424" s="7">
        <v>33</v>
      </c>
      <c r="D424" s="7">
        <v>81.55</v>
      </c>
      <c r="E424" s="7"/>
      <c r="G424" s="5"/>
      <c r="H424" s="5"/>
      <c r="I424" s="5"/>
      <c r="J424" s="5"/>
      <c r="K424" s="5"/>
    </row>
    <row r="425" spans="1:11" x14ac:dyDescent="0.25">
      <c r="A425" s="6">
        <v>44400</v>
      </c>
      <c r="B425" s="7" t="s">
        <v>8100</v>
      </c>
      <c r="C425" s="7">
        <v>30</v>
      </c>
      <c r="D425" s="7">
        <v>105.53</v>
      </c>
      <c r="E425" s="7"/>
      <c r="F425" t="s">
        <v>8101</v>
      </c>
      <c r="G425" s="5"/>
      <c r="H425" s="5"/>
      <c r="I425" s="5"/>
      <c r="J425" s="5"/>
      <c r="K425" s="5"/>
    </row>
    <row r="426" spans="1:11" x14ac:dyDescent="0.25">
      <c r="A426" s="6">
        <v>44400</v>
      </c>
      <c r="B426" s="7" t="s">
        <v>8102</v>
      </c>
      <c r="C426" s="7">
        <v>60</v>
      </c>
      <c r="D426" s="7">
        <v>134.32</v>
      </c>
      <c r="E426" s="7"/>
      <c r="G426" s="5"/>
      <c r="H426" s="5"/>
      <c r="I426" s="5"/>
      <c r="J426" s="5"/>
      <c r="K426" s="5"/>
    </row>
    <row r="427" spans="1:11" x14ac:dyDescent="0.25">
      <c r="A427" s="6">
        <v>44400</v>
      </c>
      <c r="B427" s="7" t="s">
        <v>8103</v>
      </c>
      <c r="C427" s="7">
        <v>103</v>
      </c>
      <c r="D427" s="45"/>
      <c r="E427" s="7">
        <v>184.98</v>
      </c>
      <c r="G427" s="5"/>
      <c r="H427" s="5"/>
      <c r="I427" s="5"/>
      <c r="J427" s="5"/>
      <c r="K427" s="5"/>
    </row>
    <row r="428" spans="1:11" x14ac:dyDescent="0.25">
      <c r="A428" s="6">
        <v>44400</v>
      </c>
      <c r="B428" s="7" t="s">
        <v>8104</v>
      </c>
      <c r="C428" s="7">
        <v>150</v>
      </c>
      <c r="D428" s="45"/>
      <c r="E428" s="7">
        <v>273</v>
      </c>
      <c r="G428" s="5"/>
      <c r="H428" s="5"/>
      <c r="I428" s="5"/>
      <c r="J428" s="5"/>
      <c r="K428" s="5"/>
    </row>
    <row r="429" spans="1:11" x14ac:dyDescent="0.25">
      <c r="A429" s="6">
        <v>44400</v>
      </c>
      <c r="B429" s="7" t="s">
        <v>8105</v>
      </c>
      <c r="C429" s="7">
        <v>292</v>
      </c>
      <c r="D429" s="45"/>
      <c r="E429" s="7">
        <v>522.29999999999995</v>
      </c>
      <c r="G429" s="5"/>
      <c r="H429" s="5"/>
      <c r="I429" s="5"/>
      <c r="J429" s="5"/>
      <c r="K429" s="5"/>
    </row>
    <row r="430" spans="1:11" x14ac:dyDescent="0.25">
      <c r="A430" s="6">
        <v>44400</v>
      </c>
      <c r="B430" s="7" t="s">
        <v>8106</v>
      </c>
      <c r="C430" s="21">
        <v>1199</v>
      </c>
      <c r="D430" s="45"/>
      <c r="E430" s="38">
        <v>2065.06</v>
      </c>
      <c r="G430" s="5"/>
      <c r="H430" s="5"/>
      <c r="I430" s="5"/>
      <c r="J430" s="5"/>
      <c r="K430" s="5"/>
    </row>
    <row r="431" spans="1:11" x14ac:dyDescent="0.25">
      <c r="A431" s="6">
        <v>44400</v>
      </c>
      <c r="B431" s="7" t="s">
        <v>8107</v>
      </c>
      <c r="C431" s="7">
        <v>10</v>
      </c>
      <c r="D431" s="7">
        <v>47.97</v>
      </c>
      <c r="E431" s="7"/>
      <c r="G431" s="5"/>
      <c r="H431" s="5"/>
      <c r="I431" s="5"/>
      <c r="J431" s="5"/>
      <c r="K431" s="5"/>
    </row>
    <row r="432" spans="1:11" x14ac:dyDescent="0.25">
      <c r="A432" s="6">
        <v>44401</v>
      </c>
      <c r="B432" s="7" t="s">
        <v>8108</v>
      </c>
      <c r="C432" s="7">
        <v>108</v>
      </c>
      <c r="D432" s="7">
        <v>268.63</v>
      </c>
      <c r="E432" s="7"/>
      <c r="G432" s="5"/>
      <c r="H432" s="5"/>
      <c r="I432" s="5"/>
      <c r="J432" s="5"/>
      <c r="K432" s="5"/>
    </row>
    <row r="433" spans="1:11" x14ac:dyDescent="0.25">
      <c r="A433" s="6">
        <v>44401</v>
      </c>
      <c r="B433" s="7" t="s">
        <v>8109</v>
      </c>
      <c r="C433" s="7">
        <v>50</v>
      </c>
      <c r="D433" s="7">
        <v>134.32</v>
      </c>
      <c r="E433" s="7"/>
      <c r="G433" s="5"/>
      <c r="H433" s="5"/>
      <c r="I433" s="5"/>
      <c r="J433" s="5"/>
      <c r="K433" s="5"/>
    </row>
    <row r="434" spans="1:11" x14ac:dyDescent="0.25">
      <c r="A434" s="6">
        <v>44403</v>
      </c>
      <c r="B434" s="7" t="s">
        <v>8110</v>
      </c>
      <c r="C434" s="7">
        <v>58</v>
      </c>
      <c r="D434" s="7">
        <v>142.93</v>
      </c>
      <c r="E434" s="7"/>
      <c r="G434" s="5"/>
      <c r="H434" s="5"/>
      <c r="I434" s="5"/>
      <c r="J434" s="5"/>
      <c r="K434" s="5"/>
    </row>
    <row r="435" spans="1:11" x14ac:dyDescent="0.25">
      <c r="A435" s="6">
        <v>44403</v>
      </c>
      <c r="B435" s="7" t="s">
        <v>8111</v>
      </c>
      <c r="C435" s="7">
        <v>75</v>
      </c>
      <c r="D435" s="7">
        <v>201.47</v>
      </c>
      <c r="E435" s="7"/>
      <c r="G435" s="5"/>
      <c r="H435" s="5"/>
      <c r="I435" s="5"/>
      <c r="J435" s="5"/>
      <c r="K435" s="5"/>
    </row>
    <row r="436" spans="1:11" x14ac:dyDescent="0.25">
      <c r="A436" s="6">
        <v>44403</v>
      </c>
      <c r="B436" s="7" t="s">
        <v>8112</v>
      </c>
      <c r="C436" s="7">
        <v>432</v>
      </c>
      <c r="D436" s="45"/>
      <c r="E436" s="7">
        <v>842.4</v>
      </c>
      <c r="G436" s="5"/>
      <c r="H436" s="5"/>
      <c r="I436" s="5"/>
      <c r="J436" s="5"/>
      <c r="K436" s="5"/>
    </row>
    <row r="437" spans="1:11" x14ac:dyDescent="0.25">
      <c r="A437" s="6">
        <v>44403</v>
      </c>
      <c r="B437" s="7" t="s">
        <v>8113</v>
      </c>
      <c r="C437" s="7">
        <v>5</v>
      </c>
      <c r="D437" s="45"/>
      <c r="E437" s="7">
        <v>39</v>
      </c>
      <c r="G437" s="5"/>
      <c r="H437" s="5"/>
      <c r="I437" s="5"/>
      <c r="J437" s="5"/>
      <c r="K437" s="5"/>
    </row>
    <row r="438" spans="1:11" x14ac:dyDescent="0.25">
      <c r="A438" s="6">
        <v>44403</v>
      </c>
      <c r="B438" s="7" t="s">
        <v>8114</v>
      </c>
      <c r="C438" s="7">
        <v>120</v>
      </c>
      <c r="D438" s="7">
        <v>402.95</v>
      </c>
      <c r="E438" s="7"/>
      <c r="G438" s="5"/>
      <c r="H438" s="5"/>
      <c r="I438" s="5"/>
      <c r="J438" s="5"/>
      <c r="K438" s="5"/>
    </row>
    <row r="439" spans="1:11" x14ac:dyDescent="0.25">
      <c r="A439" s="6">
        <v>44403</v>
      </c>
      <c r="B439" s="7" t="s">
        <v>8115</v>
      </c>
      <c r="C439" s="7">
        <v>9</v>
      </c>
      <c r="D439" s="7">
        <v>47.97</v>
      </c>
      <c r="E439" s="7"/>
      <c r="G439" s="5"/>
      <c r="H439" s="5"/>
      <c r="I439" s="5"/>
      <c r="J439" s="5"/>
      <c r="K439" s="5"/>
    </row>
    <row r="440" spans="1:11" x14ac:dyDescent="0.25">
      <c r="A440" s="6">
        <v>44403</v>
      </c>
      <c r="B440" s="7" t="s">
        <v>8116</v>
      </c>
      <c r="C440" s="7">
        <v>128</v>
      </c>
      <c r="D440" s="45"/>
      <c r="E440" s="7">
        <v>228.6</v>
      </c>
      <c r="G440" s="5"/>
      <c r="H440" s="5"/>
      <c r="I440" s="5"/>
      <c r="J440" s="5"/>
      <c r="K440" s="5"/>
    </row>
    <row r="441" spans="1:11" x14ac:dyDescent="0.25">
      <c r="A441" s="6">
        <v>44403</v>
      </c>
      <c r="B441" s="7" t="s">
        <v>8117</v>
      </c>
      <c r="C441" s="7">
        <v>12</v>
      </c>
      <c r="D441" s="7">
        <v>47.97</v>
      </c>
      <c r="E441" s="7"/>
      <c r="G441" s="5"/>
      <c r="H441" s="5"/>
      <c r="I441" s="5"/>
      <c r="J441" s="5"/>
      <c r="K441" s="5"/>
    </row>
    <row r="442" spans="1:11" x14ac:dyDescent="0.25">
      <c r="A442" s="6">
        <v>44403</v>
      </c>
      <c r="B442" s="7" t="s">
        <v>8118</v>
      </c>
      <c r="C442" s="7">
        <v>173</v>
      </c>
      <c r="D442" s="45"/>
      <c r="E442" s="7">
        <v>311.94</v>
      </c>
      <c r="G442" s="5"/>
      <c r="H442" s="5"/>
      <c r="I442" s="5"/>
      <c r="J442" s="5"/>
      <c r="K442" s="5"/>
    </row>
    <row r="443" spans="1:11" x14ac:dyDescent="0.25">
      <c r="A443" s="6">
        <v>44403</v>
      </c>
      <c r="B443" s="7" t="s">
        <v>8119</v>
      </c>
      <c r="C443" s="7">
        <v>226</v>
      </c>
      <c r="D443" s="45"/>
      <c r="E443" s="7">
        <v>418</v>
      </c>
      <c r="G443" s="5"/>
      <c r="H443" s="5"/>
      <c r="I443" s="5"/>
      <c r="J443" s="5"/>
      <c r="K443" s="5"/>
    </row>
    <row r="444" spans="1:11" x14ac:dyDescent="0.25">
      <c r="A444" s="6">
        <v>44403</v>
      </c>
      <c r="B444" s="7" t="s">
        <v>8120</v>
      </c>
      <c r="C444" s="7">
        <v>20</v>
      </c>
      <c r="D444" s="7">
        <v>52.77</v>
      </c>
      <c r="E444" s="7"/>
      <c r="G444" s="5"/>
      <c r="H444" s="5"/>
      <c r="I444" s="5"/>
      <c r="J444" s="5"/>
      <c r="K444" s="5"/>
    </row>
    <row r="445" spans="1:11" x14ac:dyDescent="0.25">
      <c r="A445" s="6">
        <v>44403</v>
      </c>
      <c r="B445" s="7" t="s">
        <v>8121</v>
      </c>
      <c r="C445" s="7">
        <v>25</v>
      </c>
      <c r="D445" s="7">
        <v>134.32</v>
      </c>
      <c r="E445" s="7"/>
      <c r="G445" s="5"/>
      <c r="H445" s="5"/>
      <c r="I445" s="5"/>
      <c r="J445" s="5"/>
      <c r="K445" s="5"/>
    </row>
    <row r="446" spans="1:11" x14ac:dyDescent="0.25">
      <c r="A446" s="6">
        <v>44403</v>
      </c>
      <c r="B446" s="7" t="s">
        <v>8122</v>
      </c>
      <c r="C446" s="7">
        <v>246</v>
      </c>
      <c r="D446" s="45"/>
      <c r="E446" s="7">
        <v>558.79999999999995</v>
      </c>
      <c r="G446" s="5"/>
      <c r="H446" s="5"/>
      <c r="I446" s="5"/>
      <c r="J446" s="5"/>
      <c r="K446" s="5"/>
    </row>
    <row r="447" spans="1:11" x14ac:dyDescent="0.25">
      <c r="A447" s="6">
        <v>44403</v>
      </c>
      <c r="B447" s="7" t="s">
        <v>8123</v>
      </c>
      <c r="C447" s="7">
        <v>131</v>
      </c>
      <c r="D447" s="45"/>
      <c r="E447" s="7">
        <v>249.6</v>
      </c>
      <c r="G447" s="5"/>
      <c r="H447" s="5"/>
      <c r="I447" s="5"/>
      <c r="J447" s="5"/>
      <c r="K447" s="5"/>
    </row>
    <row r="448" spans="1:11" x14ac:dyDescent="0.25">
      <c r="A448" s="6">
        <v>44403</v>
      </c>
      <c r="B448" s="7" t="s">
        <v>8124</v>
      </c>
      <c r="C448" s="7">
        <v>69</v>
      </c>
      <c r="D448" s="45"/>
      <c r="E448" s="7">
        <v>132.6</v>
      </c>
      <c r="G448" s="5"/>
      <c r="H448" s="5"/>
      <c r="I448" s="5"/>
      <c r="J448" s="5"/>
      <c r="K448" s="5"/>
    </row>
    <row r="449" spans="1:11" x14ac:dyDescent="0.25">
      <c r="A449" s="6">
        <v>44403</v>
      </c>
      <c r="B449" s="7" t="s">
        <v>8125</v>
      </c>
      <c r="C449" s="7">
        <v>286</v>
      </c>
      <c r="D449" s="45"/>
      <c r="E449" s="7">
        <v>474.05</v>
      </c>
      <c r="G449" s="5"/>
      <c r="H449" s="5"/>
      <c r="I449" s="5"/>
      <c r="J449" s="5"/>
      <c r="K449" s="5"/>
    </row>
    <row r="450" spans="1:11" x14ac:dyDescent="0.25">
      <c r="A450" s="6">
        <v>44403</v>
      </c>
      <c r="B450" s="7" t="s">
        <v>8126</v>
      </c>
      <c r="C450" s="7">
        <v>282</v>
      </c>
      <c r="D450" s="45"/>
      <c r="E450" s="7">
        <v>570.24</v>
      </c>
      <c r="G450" s="5"/>
      <c r="H450" s="5"/>
      <c r="I450" s="5"/>
      <c r="J450" s="5"/>
      <c r="K450" s="5"/>
    </row>
    <row r="451" spans="1:11" x14ac:dyDescent="0.25">
      <c r="A451" s="6">
        <v>44403</v>
      </c>
      <c r="B451" s="7" t="s">
        <v>8127</v>
      </c>
      <c r="C451" s="7">
        <v>173</v>
      </c>
      <c r="D451" s="45"/>
      <c r="E451" s="7">
        <v>293.79000000000002</v>
      </c>
      <c r="G451" s="5"/>
      <c r="H451" s="5"/>
      <c r="I451" s="5"/>
      <c r="J451" s="5"/>
      <c r="K451" s="5"/>
    </row>
    <row r="452" spans="1:11" x14ac:dyDescent="0.25">
      <c r="A452" s="6">
        <v>44403</v>
      </c>
      <c r="B452" s="7" t="s">
        <v>8128</v>
      </c>
      <c r="C452" s="7">
        <v>70</v>
      </c>
      <c r="D452" s="45"/>
      <c r="E452" s="7">
        <v>227.7</v>
      </c>
      <c r="G452" s="5"/>
      <c r="H452" s="5"/>
      <c r="I452" s="5"/>
      <c r="J452" s="5"/>
      <c r="K452" s="5"/>
    </row>
    <row r="453" spans="1:11" x14ac:dyDescent="0.25">
      <c r="A453" s="6">
        <v>44403</v>
      </c>
      <c r="B453" s="7" t="s">
        <v>8129</v>
      </c>
      <c r="C453" s="7">
        <v>450</v>
      </c>
      <c r="D453" s="45"/>
      <c r="E453" s="38">
        <v>1063.04</v>
      </c>
      <c r="G453" s="5"/>
      <c r="H453" s="5"/>
      <c r="I453" s="5"/>
      <c r="J453" s="5"/>
      <c r="K453" s="5"/>
    </row>
    <row r="454" spans="1:11" x14ac:dyDescent="0.25">
      <c r="A454" s="6">
        <v>44403</v>
      </c>
      <c r="B454" s="7" t="s">
        <v>8130</v>
      </c>
      <c r="C454" s="7">
        <v>386</v>
      </c>
      <c r="D454" s="45"/>
      <c r="E454" s="7">
        <v>737.1</v>
      </c>
      <c r="G454" s="5"/>
      <c r="H454" s="5"/>
      <c r="I454" s="5"/>
      <c r="J454" s="5"/>
      <c r="K454" s="5"/>
    </row>
    <row r="455" spans="1:11" x14ac:dyDescent="0.25">
      <c r="A455" s="6">
        <v>44403</v>
      </c>
      <c r="B455" s="7" t="s">
        <v>8131</v>
      </c>
      <c r="C455" s="7">
        <v>1100</v>
      </c>
      <c r="D455" s="45"/>
      <c r="E455" s="38">
        <v>2322.06</v>
      </c>
      <c r="G455" s="5"/>
      <c r="H455" s="5"/>
      <c r="I455" s="5"/>
      <c r="J455" s="5"/>
      <c r="K455" s="5"/>
    </row>
    <row r="456" spans="1:11" x14ac:dyDescent="0.25">
      <c r="A456" s="6">
        <v>44403</v>
      </c>
      <c r="B456" s="7" t="s">
        <v>8132</v>
      </c>
      <c r="C456" s="7">
        <v>50</v>
      </c>
      <c r="D456" s="7">
        <v>134.32</v>
      </c>
      <c r="E456" s="7"/>
      <c r="G456" s="5"/>
      <c r="H456" s="5"/>
      <c r="I456" s="5"/>
      <c r="J456" s="5"/>
      <c r="K456" s="5"/>
    </row>
    <row r="457" spans="1:11" x14ac:dyDescent="0.25">
      <c r="A457" s="6">
        <v>44403</v>
      </c>
      <c r="B457" s="7" t="s">
        <v>8133</v>
      </c>
      <c r="C457" s="7">
        <v>91</v>
      </c>
      <c r="D457" s="45"/>
      <c r="E457" s="7">
        <v>163.80000000000001</v>
      </c>
      <c r="G457" s="5"/>
      <c r="H457" s="5"/>
      <c r="I457" s="5"/>
      <c r="J457" s="5"/>
      <c r="K457" s="5"/>
    </row>
    <row r="458" spans="1:11" x14ac:dyDescent="0.25">
      <c r="A458" s="6">
        <v>44403</v>
      </c>
      <c r="B458" s="7" t="s">
        <v>8134</v>
      </c>
      <c r="C458" s="7">
        <v>221</v>
      </c>
      <c r="D458" s="7">
        <v>441.32</v>
      </c>
      <c r="E458" s="7"/>
      <c r="G458" s="5"/>
      <c r="H458" s="5"/>
      <c r="I458" s="5"/>
      <c r="J458" s="5"/>
      <c r="K458" s="5"/>
    </row>
    <row r="459" spans="1:11" x14ac:dyDescent="0.25">
      <c r="A459" s="6">
        <v>44403</v>
      </c>
      <c r="B459" s="7" t="s">
        <v>8135</v>
      </c>
      <c r="C459" s="7">
        <v>51</v>
      </c>
      <c r="D459" s="7"/>
      <c r="E459" s="7">
        <v>101.4</v>
      </c>
      <c r="G459" s="5"/>
      <c r="H459" s="5"/>
      <c r="I459" s="5"/>
      <c r="J459" s="5"/>
      <c r="K459" s="5"/>
    </row>
    <row r="460" spans="1:11" x14ac:dyDescent="0.25">
      <c r="A460" s="6">
        <v>44403</v>
      </c>
      <c r="B460" s="7" t="s">
        <v>8136</v>
      </c>
      <c r="C460" s="7">
        <v>282</v>
      </c>
      <c r="D460" s="45"/>
      <c r="E460" s="7">
        <v>477.36</v>
      </c>
      <c r="G460" s="5"/>
      <c r="H460" s="5"/>
      <c r="I460" s="5"/>
      <c r="J460" s="5"/>
      <c r="K460" s="5"/>
    </row>
    <row r="461" spans="1:11" x14ac:dyDescent="0.25">
      <c r="A461" s="6">
        <v>44404</v>
      </c>
      <c r="B461" s="7" t="s">
        <v>8137</v>
      </c>
      <c r="C461" s="7">
        <v>44</v>
      </c>
      <c r="D461" s="7">
        <v>110.33</v>
      </c>
      <c r="E461" s="7"/>
      <c r="G461" s="5"/>
      <c r="H461" s="5"/>
      <c r="I461" s="5"/>
      <c r="J461" s="5"/>
      <c r="K461" s="5"/>
    </row>
    <row r="462" spans="1:11" x14ac:dyDescent="0.25">
      <c r="A462" s="6">
        <v>44404</v>
      </c>
      <c r="B462" s="7" t="s">
        <v>8138</v>
      </c>
      <c r="C462" s="7">
        <v>30</v>
      </c>
      <c r="D462" s="7">
        <v>81.55</v>
      </c>
      <c r="E462" s="7"/>
      <c r="G462" s="5"/>
      <c r="H462" s="5"/>
      <c r="I462" s="5"/>
      <c r="J462" s="5"/>
      <c r="K462" s="5"/>
    </row>
    <row r="463" spans="1:11" x14ac:dyDescent="0.25">
      <c r="A463" s="6">
        <v>44404</v>
      </c>
      <c r="B463" s="7" t="s">
        <v>8139</v>
      </c>
      <c r="C463" s="7">
        <v>70</v>
      </c>
      <c r="D463" s="7">
        <v>151.54</v>
      </c>
      <c r="E463" s="7"/>
      <c r="G463" s="5"/>
      <c r="H463" s="5"/>
      <c r="I463" s="5"/>
      <c r="J463" s="5"/>
      <c r="K463" s="5"/>
    </row>
    <row r="464" spans="1:11" x14ac:dyDescent="0.25">
      <c r="A464" s="6">
        <v>44404</v>
      </c>
      <c r="B464" s="7" t="s">
        <v>8140</v>
      </c>
      <c r="C464" s="7">
        <v>20</v>
      </c>
      <c r="D464" s="7">
        <v>93.85</v>
      </c>
      <c r="E464" s="7"/>
      <c r="G464" s="5"/>
      <c r="H464" s="5"/>
      <c r="I464" s="5"/>
      <c r="J464" s="5"/>
      <c r="K464" s="5"/>
    </row>
    <row r="465" spans="1:11" x14ac:dyDescent="0.25">
      <c r="A465" s="6">
        <v>44404</v>
      </c>
      <c r="B465" s="7" t="s">
        <v>8141</v>
      </c>
      <c r="C465" s="7">
        <v>28</v>
      </c>
      <c r="D465" s="45"/>
      <c r="E465" s="7">
        <v>54.6</v>
      </c>
    </row>
    <row r="466" spans="1:11" x14ac:dyDescent="0.25">
      <c r="A466" s="6">
        <v>44404</v>
      </c>
      <c r="B466" s="21" t="s">
        <v>8142</v>
      </c>
      <c r="C466" s="7">
        <v>193</v>
      </c>
      <c r="D466" s="45"/>
      <c r="E466" s="7">
        <v>401.66</v>
      </c>
      <c r="F466" t="s">
        <v>8160</v>
      </c>
      <c r="G466" s="5"/>
      <c r="H466" s="5"/>
      <c r="I466" s="5"/>
      <c r="J466" s="5"/>
      <c r="K466" s="5"/>
    </row>
    <row r="467" spans="1:11" x14ac:dyDescent="0.25">
      <c r="A467" s="6">
        <v>44404</v>
      </c>
      <c r="B467" s="21" t="s">
        <v>8143</v>
      </c>
      <c r="C467" s="7">
        <v>28</v>
      </c>
      <c r="D467" s="45"/>
      <c r="E467" s="7">
        <v>75.31</v>
      </c>
      <c r="G467" s="5"/>
      <c r="H467" s="5"/>
      <c r="I467" s="5"/>
      <c r="J467" s="5"/>
      <c r="K467" s="5"/>
    </row>
    <row r="468" spans="1:11" x14ac:dyDescent="0.25">
      <c r="A468" s="6">
        <v>44404</v>
      </c>
      <c r="B468" s="7" t="s">
        <v>8144</v>
      </c>
      <c r="C468" s="7">
        <v>66</v>
      </c>
      <c r="D468" s="45"/>
      <c r="E468" s="7">
        <v>144.30000000000001</v>
      </c>
      <c r="G468" s="5"/>
      <c r="H468" s="5"/>
      <c r="I468" s="5"/>
      <c r="J468" s="5"/>
      <c r="K468" s="5"/>
    </row>
    <row r="469" spans="1:11" x14ac:dyDescent="0.25">
      <c r="A469" s="6">
        <v>44404</v>
      </c>
      <c r="B469" s="7" t="s">
        <v>8145</v>
      </c>
      <c r="C469" s="7">
        <v>50</v>
      </c>
      <c r="D469" s="45"/>
      <c r="E469" s="7">
        <v>109.2</v>
      </c>
      <c r="G469" s="5"/>
      <c r="H469" s="5"/>
      <c r="I469" s="5"/>
      <c r="J469" s="5"/>
      <c r="K469" s="5"/>
    </row>
    <row r="470" spans="1:11" ht="15.75" thickBot="1" x14ac:dyDescent="0.3">
      <c r="A470" s="6">
        <v>44404</v>
      </c>
      <c r="B470" s="7" t="s">
        <v>8146</v>
      </c>
      <c r="C470" s="7">
        <v>50</v>
      </c>
      <c r="D470" s="7">
        <v>143.91</v>
      </c>
      <c r="E470" s="7"/>
      <c r="G470" s="5"/>
      <c r="H470" s="5"/>
      <c r="I470" s="5"/>
      <c r="J470" s="5"/>
      <c r="K470" s="5"/>
    </row>
    <row r="471" spans="1:11" ht="15.75" thickBot="1" x14ac:dyDescent="0.3">
      <c r="A471" s="6">
        <v>44404</v>
      </c>
      <c r="B471" s="7" t="s">
        <v>8147</v>
      </c>
      <c r="C471" s="7">
        <v>345</v>
      </c>
      <c r="D471" s="45"/>
      <c r="E471" s="7">
        <v>562.1</v>
      </c>
      <c r="F471" s="160"/>
      <c r="G471" s="5"/>
      <c r="H471" s="5"/>
      <c r="I471" s="5"/>
      <c r="J471" s="5"/>
      <c r="K471" s="5"/>
    </row>
    <row r="472" spans="1:11" x14ac:dyDescent="0.25">
      <c r="A472" s="6">
        <v>44404</v>
      </c>
      <c r="B472" s="7" t="s">
        <v>8148</v>
      </c>
      <c r="C472" s="7">
        <v>285</v>
      </c>
      <c r="D472" s="45"/>
      <c r="E472" s="7">
        <v>503.1</v>
      </c>
    </row>
    <row r="473" spans="1:11" x14ac:dyDescent="0.25">
      <c r="A473" s="6">
        <v>44404</v>
      </c>
      <c r="B473" s="7" t="s">
        <v>8149</v>
      </c>
      <c r="C473" s="7">
        <v>521</v>
      </c>
      <c r="D473" s="45"/>
      <c r="E473" s="7">
        <v>808.87</v>
      </c>
    </row>
    <row r="474" spans="1:11" x14ac:dyDescent="0.25">
      <c r="A474" s="6">
        <v>44404</v>
      </c>
      <c r="B474" s="7" t="s">
        <v>8150</v>
      </c>
      <c r="C474" s="7">
        <v>44</v>
      </c>
      <c r="D474" s="45"/>
      <c r="E474" s="7">
        <v>85.8</v>
      </c>
    </row>
    <row r="475" spans="1:11" x14ac:dyDescent="0.25">
      <c r="A475" s="6">
        <v>44404</v>
      </c>
      <c r="B475" s="7" t="s">
        <v>8151</v>
      </c>
      <c r="C475" s="7">
        <v>180</v>
      </c>
      <c r="D475" s="45"/>
      <c r="E475" s="7">
        <v>527.84</v>
      </c>
    </row>
    <row r="476" spans="1:11" x14ac:dyDescent="0.25">
      <c r="A476" s="6">
        <v>44404</v>
      </c>
      <c r="B476" s="7" t="s">
        <v>8152</v>
      </c>
      <c r="C476" s="7">
        <v>156</v>
      </c>
      <c r="D476" s="45"/>
      <c r="E476" s="7">
        <v>315.89999999999998</v>
      </c>
    </row>
    <row r="477" spans="1:11" x14ac:dyDescent="0.25">
      <c r="A477" s="6">
        <v>44404</v>
      </c>
      <c r="B477" s="7" t="s">
        <v>8153</v>
      </c>
      <c r="C477" s="7">
        <v>170</v>
      </c>
      <c r="D477" s="45"/>
      <c r="E477" s="7">
        <v>319.8</v>
      </c>
    </row>
    <row r="478" spans="1:11" x14ac:dyDescent="0.25">
      <c r="A478" s="6">
        <v>44404</v>
      </c>
      <c r="B478" s="21" t="s">
        <v>8154</v>
      </c>
      <c r="C478" s="7">
        <v>470</v>
      </c>
      <c r="D478" s="45"/>
      <c r="E478" s="38">
        <v>1258.95</v>
      </c>
      <c r="F478" t="s">
        <v>8161</v>
      </c>
    </row>
    <row r="479" spans="1:11" x14ac:dyDescent="0.25">
      <c r="A479" s="6">
        <v>44404</v>
      </c>
      <c r="B479" s="7" t="s">
        <v>8155</v>
      </c>
      <c r="C479" s="7">
        <v>25</v>
      </c>
      <c r="D479" s="7">
        <v>67.16</v>
      </c>
      <c r="E479" s="7"/>
    </row>
    <row r="480" spans="1:11" x14ac:dyDescent="0.25">
      <c r="A480" s="6">
        <v>44404</v>
      </c>
      <c r="B480" s="7" t="s">
        <v>8156</v>
      </c>
      <c r="C480" s="7">
        <v>300</v>
      </c>
      <c r="D480" s="45"/>
      <c r="E480" s="7">
        <v>546</v>
      </c>
    </row>
    <row r="481" spans="1:6" x14ac:dyDescent="0.25">
      <c r="A481" s="6">
        <v>44404</v>
      </c>
      <c r="B481" s="7" t="s">
        <v>8157</v>
      </c>
      <c r="C481" s="7">
        <v>396</v>
      </c>
      <c r="D481" s="7">
        <v>738.74</v>
      </c>
      <c r="E481" s="7"/>
    </row>
    <row r="482" spans="1:6" x14ac:dyDescent="0.25">
      <c r="A482" s="6">
        <v>44404</v>
      </c>
      <c r="B482" s="7" t="s">
        <v>8158</v>
      </c>
      <c r="C482" s="7">
        <v>270</v>
      </c>
      <c r="D482" s="45"/>
      <c r="E482" s="7">
        <v>660.14</v>
      </c>
    </row>
    <row r="483" spans="1:6" x14ac:dyDescent="0.25">
      <c r="A483" s="6">
        <v>44404</v>
      </c>
      <c r="B483" s="7" t="s">
        <v>8159</v>
      </c>
      <c r="C483" s="7">
        <v>44</v>
      </c>
      <c r="D483" s="45"/>
      <c r="E483" s="7">
        <v>89.7</v>
      </c>
    </row>
    <row r="484" spans="1:6" x14ac:dyDescent="0.25">
      <c r="A484" s="6">
        <v>44404</v>
      </c>
      <c r="B484" s="7" t="s">
        <v>8162</v>
      </c>
      <c r="C484" s="7">
        <v>75</v>
      </c>
      <c r="D484" s="39">
        <v>201.47</v>
      </c>
      <c r="E484" s="7"/>
    </row>
    <row r="485" spans="1:6" x14ac:dyDescent="0.25">
      <c r="A485" s="6">
        <v>44404</v>
      </c>
      <c r="B485" s="7" t="s">
        <v>8163</v>
      </c>
      <c r="C485" s="7">
        <v>149</v>
      </c>
      <c r="D485" s="45"/>
      <c r="E485" s="7">
        <v>264.77</v>
      </c>
    </row>
    <row r="486" spans="1:6" x14ac:dyDescent="0.25">
      <c r="A486" s="6">
        <v>44405</v>
      </c>
      <c r="B486" s="7" t="s">
        <v>8164</v>
      </c>
      <c r="C486" s="7">
        <v>111</v>
      </c>
      <c r="D486" s="39">
        <v>268.63</v>
      </c>
      <c r="E486" s="7"/>
    </row>
    <row r="487" spans="1:6" x14ac:dyDescent="0.25">
      <c r="A487" s="6">
        <v>44405</v>
      </c>
      <c r="B487" s="7" t="s">
        <v>8165</v>
      </c>
      <c r="C487" s="7">
        <v>10</v>
      </c>
      <c r="D487" s="45"/>
      <c r="E487" s="7">
        <v>31.68</v>
      </c>
    </row>
    <row r="488" spans="1:6" x14ac:dyDescent="0.25">
      <c r="A488" s="6">
        <v>44405</v>
      </c>
      <c r="B488" s="7" t="s">
        <v>8166</v>
      </c>
      <c r="C488" s="7">
        <v>266</v>
      </c>
      <c r="D488" s="45"/>
      <c r="E488" s="7">
        <v>449.75</v>
      </c>
    </row>
    <row r="489" spans="1:6" x14ac:dyDescent="0.25">
      <c r="A489" s="6">
        <v>44405</v>
      </c>
      <c r="B489" s="7" t="s">
        <v>8167</v>
      </c>
      <c r="C489" s="7">
        <v>50</v>
      </c>
      <c r="D489" s="7">
        <v>187.7</v>
      </c>
      <c r="E489" s="7"/>
    </row>
    <row r="490" spans="1:6" x14ac:dyDescent="0.25">
      <c r="A490" s="6">
        <v>44405</v>
      </c>
      <c r="B490" s="7" t="s">
        <v>8168</v>
      </c>
      <c r="C490" s="7">
        <v>21</v>
      </c>
      <c r="D490" s="45"/>
      <c r="E490" s="7">
        <v>53</v>
      </c>
    </row>
    <row r="491" spans="1:6" x14ac:dyDescent="0.25">
      <c r="A491" s="6">
        <v>44405</v>
      </c>
      <c r="B491" s="7" t="s">
        <v>8169</v>
      </c>
      <c r="C491" s="7">
        <v>162</v>
      </c>
      <c r="D491" s="7"/>
      <c r="E491" s="7">
        <v>312</v>
      </c>
      <c r="F491" s="5"/>
    </row>
    <row r="492" spans="1:6" x14ac:dyDescent="0.25">
      <c r="A492" s="6">
        <v>44405</v>
      </c>
      <c r="B492" s="7" t="s">
        <v>8170</v>
      </c>
      <c r="C492" s="7">
        <v>100</v>
      </c>
      <c r="D492" s="7">
        <v>268.63</v>
      </c>
      <c r="E492" s="7"/>
      <c r="F492" s="5"/>
    </row>
    <row r="493" spans="1:6" x14ac:dyDescent="0.25">
      <c r="A493" s="6">
        <v>44405</v>
      </c>
      <c r="B493" s="7" t="s">
        <v>8171</v>
      </c>
      <c r="C493" s="7">
        <v>1500</v>
      </c>
      <c r="D493" s="45"/>
      <c r="E493" s="38">
        <v>2069.77</v>
      </c>
      <c r="F493" s="5"/>
    </row>
    <row r="494" spans="1:6" x14ac:dyDescent="0.25">
      <c r="A494" s="6">
        <v>44405</v>
      </c>
      <c r="B494" s="7" t="s">
        <v>8172</v>
      </c>
      <c r="C494" s="7">
        <v>37</v>
      </c>
      <c r="D494" s="7">
        <v>67.16</v>
      </c>
      <c r="E494" s="7"/>
      <c r="F494" s="5"/>
    </row>
    <row r="495" spans="1:6" x14ac:dyDescent="0.25">
      <c r="A495" s="6">
        <v>44405</v>
      </c>
      <c r="B495" s="7" t="s">
        <v>8173</v>
      </c>
      <c r="C495" s="7">
        <v>219</v>
      </c>
      <c r="D495" s="45"/>
      <c r="E495" s="7">
        <v>427.99</v>
      </c>
      <c r="F495" s="5"/>
    </row>
    <row r="496" spans="1:6" ht="15.75" thickBot="1" x14ac:dyDescent="0.3">
      <c r="A496" s="6">
        <v>44405</v>
      </c>
      <c r="B496" s="7" t="s">
        <v>8174</v>
      </c>
      <c r="C496" s="7">
        <v>22</v>
      </c>
      <c r="D496" s="45"/>
      <c r="E496" s="7">
        <v>53</v>
      </c>
      <c r="F496" s="5"/>
    </row>
    <row r="497" spans="1:6" ht="15.75" thickBot="1" x14ac:dyDescent="0.3">
      <c r="A497" s="6">
        <v>44405</v>
      </c>
      <c r="B497" s="7" t="s">
        <v>8175</v>
      </c>
      <c r="C497" s="7">
        <v>875</v>
      </c>
      <c r="D497" s="45"/>
      <c r="E497" s="38">
        <v>1540</v>
      </c>
      <c r="F497" s="160"/>
    </row>
    <row r="498" spans="1:6" x14ac:dyDescent="0.25">
      <c r="A498" s="6">
        <v>44405</v>
      </c>
      <c r="B498" s="7" t="s">
        <v>8176</v>
      </c>
      <c r="C498" s="7">
        <v>1571</v>
      </c>
      <c r="D498" s="45"/>
      <c r="E498" s="38">
        <v>3290.34</v>
      </c>
      <c r="F498" s="5"/>
    </row>
    <row r="499" spans="1:6" x14ac:dyDescent="0.25">
      <c r="A499" s="6">
        <v>44405</v>
      </c>
      <c r="B499" s="7" t="s">
        <v>8177</v>
      </c>
      <c r="C499" s="7">
        <v>376</v>
      </c>
      <c r="D499" s="45"/>
      <c r="E499" s="7">
        <v>927.91</v>
      </c>
      <c r="F499" s="5"/>
    </row>
    <row r="500" spans="1:6" x14ac:dyDescent="0.25">
      <c r="A500" s="6">
        <v>44405</v>
      </c>
      <c r="B500" s="7" t="s">
        <v>8178</v>
      </c>
      <c r="C500" s="7">
        <v>90</v>
      </c>
      <c r="D500" s="45"/>
      <c r="E500" s="7">
        <v>187.2</v>
      </c>
      <c r="F500" s="5"/>
    </row>
    <row r="501" spans="1:6" x14ac:dyDescent="0.25">
      <c r="A501" s="6">
        <v>44405</v>
      </c>
      <c r="B501" s="7" t="s">
        <v>8179</v>
      </c>
      <c r="C501" s="7">
        <v>18</v>
      </c>
      <c r="D501" s="45"/>
      <c r="E501" s="7">
        <v>39</v>
      </c>
      <c r="F501" s="5"/>
    </row>
    <row r="502" spans="1:6" x14ac:dyDescent="0.25">
      <c r="A502" s="6">
        <v>44405</v>
      </c>
      <c r="B502" s="7" t="s">
        <v>8180</v>
      </c>
      <c r="C502" s="7">
        <v>90</v>
      </c>
      <c r="D502" s="45"/>
      <c r="E502" s="7">
        <v>123.2</v>
      </c>
      <c r="F502" s="5"/>
    </row>
    <row r="503" spans="1:6" x14ac:dyDescent="0.25">
      <c r="A503" s="6">
        <v>44405</v>
      </c>
      <c r="B503" s="7" t="s">
        <v>8181</v>
      </c>
      <c r="C503" s="7">
        <v>60</v>
      </c>
      <c r="D503" s="45"/>
      <c r="E503" s="7">
        <v>138.91</v>
      </c>
      <c r="F503" s="5"/>
    </row>
    <row r="504" spans="1:6" x14ac:dyDescent="0.25">
      <c r="A504" s="6">
        <v>44405</v>
      </c>
      <c r="B504" s="7" t="s">
        <v>8182</v>
      </c>
      <c r="C504" s="7">
        <v>1500</v>
      </c>
      <c r="D504" s="45"/>
      <c r="E504" s="38">
        <v>2459.16</v>
      </c>
      <c r="F504" s="7"/>
    </row>
    <row r="505" spans="1:6" x14ac:dyDescent="0.25">
      <c r="A505" s="6">
        <v>44405</v>
      </c>
      <c r="B505" s="7" t="s">
        <v>8183</v>
      </c>
      <c r="C505" s="7">
        <v>400</v>
      </c>
      <c r="D505" s="45"/>
      <c r="E505" s="7">
        <v>633.16999999999996</v>
      </c>
      <c r="F505" s="5"/>
    </row>
    <row r="506" spans="1:6" x14ac:dyDescent="0.25">
      <c r="A506" s="6">
        <v>44405</v>
      </c>
      <c r="B506" s="7" t="s">
        <v>8184</v>
      </c>
      <c r="C506" s="7">
        <v>150</v>
      </c>
      <c r="D506" s="45"/>
      <c r="E506" s="7">
        <v>275.64999999999998</v>
      </c>
    </row>
    <row r="507" spans="1:6" x14ac:dyDescent="0.25">
      <c r="A507" s="6">
        <v>44405</v>
      </c>
      <c r="B507" s="7" t="s">
        <v>8185</v>
      </c>
      <c r="C507" s="7">
        <v>271</v>
      </c>
      <c r="D507" s="45"/>
      <c r="E507" s="7">
        <v>457.47</v>
      </c>
    </row>
    <row r="508" spans="1:6" x14ac:dyDescent="0.25">
      <c r="A508" s="6">
        <v>44405</v>
      </c>
      <c r="B508" s="7" t="s">
        <v>8186</v>
      </c>
      <c r="C508" s="7">
        <v>202</v>
      </c>
      <c r="D508" s="45"/>
      <c r="E508" s="7">
        <v>522.6</v>
      </c>
    </row>
    <row r="509" spans="1:6" x14ac:dyDescent="0.25">
      <c r="A509" s="6">
        <v>44405</v>
      </c>
      <c r="B509" s="7" t="s">
        <v>8187</v>
      </c>
      <c r="C509" s="7">
        <v>50</v>
      </c>
      <c r="D509" s="7">
        <v>134.32</v>
      </c>
      <c r="E509" s="7"/>
    </row>
    <row r="510" spans="1:6" x14ac:dyDescent="0.25">
      <c r="A510" s="6">
        <v>44405</v>
      </c>
      <c r="B510" s="7" t="s">
        <v>8188</v>
      </c>
      <c r="C510" s="7">
        <v>50</v>
      </c>
      <c r="D510" s="45"/>
      <c r="E510" s="7">
        <v>93.6</v>
      </c>
    </row>
    <row r="511" spans="1:6" x14ac:dyDescent="0.25">
      <c r="A511" s="6">
        <v>44405</v>
      </c>
      <c r="B511" s="7" t="s">
        <v>8189</v>
      </c>
      <c r="C511" s="7">
        <v>93</v>
      </c>
      <c r="D511" s="7">
        <v>332.74</v>
      </c>
      <c r="E511" s="7"/>
    </row>
    <row r="512" spans="1:6" x14ac:dyDescent="0.25">
      <c r="A512" s="6">
        <v>44405</v>
      </c>
      <c r="B512" s="7" t="s">
        <v>8190</v>
      </c>
      <c r="C512" s="7">
        <v>28</v>
      </c>
      <c r="D512" s="45"/>
      <c r="E512" s="7">
        <v>50.7</v>
      </c>
    </row>
    <row r="513" spans="1:6" x14ac:dyDescent="0.25">
      <c r="A513" s="6">
        <v>44405</v>
      </c>
      <c r="B513" s="7" t="s">
        <v>8191</v>
      </c>
      <c r="C513" s="7">
        <v>22</v>
      </c>
      <c r="D513" s="45"/>
      <c r="E513" s="7">
        <v>33.15</v>
      </c>
    </row>
    <row r="514" spans="1:6" x14ac:dyDescent="0.25">
      <c r="A514" s="6">
        <v>44405</v>
      </c>
      <c r="B514" s="7" t="s">
        <v>8192</v>
      </c>
      <c r="C514" s="7">
        <v>74</v>
      </c>
      <c r="D514" s="45"/>
      <c r="E514" s="7">
        <v>174.2</v>
      </c>
    </row>
    <row r="515" spans="1:6" x14ac:dyDescent="0.25">
      <c r="A515" s="6">
        <v>44405</v>
      </c>
      <c r="B515" s="7" t="s">
        <v>8193</v>
      </c>
      <c r="C515" s="7">
        <v>446</v>
      </c>
      <c r="D515" s="45"/>
      <c r="E515" s="7">
        <v>790.69</v>
      </c>
    </row>
    <row r="516" spans="1:6" x14ac:dyDescent="0.25">
      <c r="A516" s="6">
        <v>44405</v>
      </c>
      <c r="B516" s="7" t="s">
        <v>8194</v>
      </c>
      <c r="C516" s="7">
        <v>58</v>
      </c>
      <c r="D516" s="45"/>
      <c r="E516" s="7">
        <v>83</v>
      </c>
    </row>
    <row r="517" spans="1:6" ht="15.75" thickBot="1" x14ac:dyDescent="0.3">
      <c r="A517" s="6">
        <v>44405</v>
      </c>
      <c r="B517" s="7" t="s">
        <v>8195</v>
      </c>
      <c r="C517" s="7">
        <v>28</v>
      </c>
      <c r="D517" s="7">
        <v>87.15</v>
      </c>
      <c r="E517" s="7"/>
    </row>
    <row r="518" spans="1:6" ht="15.75" thickBot="1" x14ac:dyDescent="0.3">
      <c r="A518" s="6">
        <v>44405</v>
      </c>
      <c r="B518" s="7" t="s">
        <v>8196</v>
      </c>
      <c r="C518" s="7">
        <v>25</v>
      </c>
      <c r="D518" s="7">
        <v>67.16</v>
      </c>
      <c r="E518" s="7"/>
      <c r="F518" s="147"/>
    </row>
    <row r="519" spans="1:6" x14ac:dyDescent="0.25">
      <c r="A519" s="6">
        <v>44405</v>
      </c>
      <c r="B519" s="7" t="s">
        <v>8197</v>
      </c>
      <c r="C519" s="7">
        <v>78</v>
      </c>
      <c r="D519" s="45"/>
      <c r="E519" s="7">
        <v>103.5</v>
      </c>
    </row>
    <row r="520" spans="1:6" x14ac:dyDescent="0.25">
      <c r="A520" s="6">
        <v>44406</v>
      </c>
      <c r="B520" s="7" t="s">
        <v>8198</v>
      </c>
      <c r="C520" s="7">
        <v>397</v>
      </c>
      <c r="D520" s="45"/>
      <c r="E520" s="7">
        <v>706.1</v>
      </c>
    </row>
    <row r="521" spans="1:6" x14ac:dyDescent="0.25">
      <c r="A521" s="6">
        <v>44406</v>
      </c>
      <c r="B521" s="7" t="s">
        <v>8199</v>
      </c>
      <c r="C521" s="7">
        <v>70</v>
      </c>
      <c r="D521" s="7">
        <v>227.4</v>
      </c>
      <c r="E521" s="7"/>
    </row>
    <row r="522" spans="1:6" x14ac:dyDescent="0.25">
      <c r="A522" s="6">
        <v>44406</v>
      </c>
      <c r="B522" s="7" t="s">
        <v>8200</v>
      </c>
      <c r="C522" s="7">
        <v>391</v>
      </c>
      <c r="D522" s="45"/>
      <c r="E522" s="7">
        <v>642.33000000000004</v>
      </c>
    </row>
    <row r="523" spans="1:6" x14ac:dyDescent="0.25">
      <c r="A523" s="6">
        <v>44406</v>
      </c>
      <c r="B523" s="7" t="s">
        <v>8201</v>
      </c>
      <c r="C523" s="7">
        <v>418</v>
      </c>
      <c r="D523" s="45"/>
      <c r="E523" s="7">
        <v>827.6</v>
      </c>
    </row>
    <row r="524" spans="1:6" x14ac:dyDescent="0.25">
      <c r="A524" s="6">
        <v>44406</v>
      </c>
      <c r="B524" s="7" t="s">
        <v>8202</v>
      </c>
      <c r="C524" s="7">
        <v>29</v>
      </c>
      <c r="D524" s="45"/>
      <c r="E524" s="7">
        <v>66</v>
      </c>
    </row>
    <row r="525" spans="1:6" x14ac:dyDescent="0.25">
      <c r="A525" s="6">
        <v>44406</v>
      </c>
      <c r="B525" s="7" t="s">
        <v>8203</v>
      </c>
      <c r="C525" s="7">
        <v>16</v>
      </c>
      <c r="D525" s="45"/>
      <c r="E525" s="7">
        <v>39</v>
      </c>
    </row>
    <row r="526" spans="1:6" x14ac:dyDescent="0.25">
      <c r="A526" s="6">
        <v>44406</v>
      </c>
      <c r="B526" s="7" t="s">
        <v>8204</v>
      </c>
      <c r="C526" s="7">
        <v>55</v>
      </c>
      <c r="D526" s="7">
        <v>129.52000000000001</v>
      </c>
      <c r="E526" s="7"/>
    </row>
    <row r="527" spans="1:6" x14ac:dyDescent="0.25">
      <c r="A527" s="6">
        <v>44406</v>
      </c>
      <c r="B527" s="7" t="s">
        <v>8205</v>
      </c>
      <c r="C527" s="7">
        <v>509</v>
      </c>
      <c r="D527" s="45"/>
      <c r="E527" s="7">
        <v>838.89</v>
      </c>
    </row>
    <row r="528" spans="1:6" x14ac:dyDescent="0.25">
      <c r="A528" s="6">
        <v>44406</v>
      </c>
      <c r="B528" s="7" t="s">
        <v>8206</v>
      </c>
      <c r="C528" s="7">
        <v>435</v>
      </c>
      <c r="D528" s="45"/>
      <c r="E528" s="7">
        <v>982.8</v>
      </c>
    </row>
    <row r="529" spans="1:5" x14ac:dyDescent="0.25">
      <c r="A529" s="6">
        <v>44406</v>
      </c>
      <c r="B529" s="7" t="s">
        <v>8207</v>
      </c>
      <c r="C529" s="7">
        <v>751</v>
      </c>
      <c r="D529" s="45"/>
      <c r="E529" s="38">
        <v>1182.48</v>
      </c>
    </row>
    <row r="530" spans="1:5" x14ac:dyDescent="0.25">
      <c r="A530" s="6">
        <v>44406</v>
      </c>
      <c r="B530" s="7" t="s">
        <v>8208</v>
      </c>
      <c r="C530" s="7">
        <v>25</v>
      </c>
      <c r="D530" s="7">
        <v>67.16</v>
      </c>
      <c r="E530" s="7"/>
    </row>
    <row r="531" spans="1:5" x14ac:dyDescent="0.25">
      <c r="A531" s="6">
        <v>44406</v>
      </c>
      <c r="B531" s="7" t="s">
        <v>8209</v>
      </c>
      <c r="C531" s="7">
        <v>2581</v>
      </c>
      <c r="D531" s="45"/>
      <c r="E531" s="38">
        <v>4859.3999999999996</v>
      </c>
    </row>
    <row r="532" spans="1:5" x14ac:dyDescent="0.25">
      <c r="A532" s="6">
        <v>44406</v>
      </c>
      <c r="B532" s="7" t="s">
        <v>8210</v>
      </c>
      <c r="C532" s="7">
        <v>1424</v>
      </c>
      <c r="D532" s="38"/>
      <c r="E532" s="38">
        <v>2038.73</v>
      </c>
    </row>
    <row r="533" spans="1:5" x14ac:dyDescent="0.25">
      <c r="A533" s="6">
        <v>44406</v>
      </c>
      <c r="B533" s="7" t="s">
        <v>8211</v>
      </c>
      <c r="C533" s="7">
        <v>108</v>
      </c>
      <c r="D533" s="7">
        <v>277.24</v>
      </c>
      <c r="E533" s="7"/>
    </row>
    <row r="534" spans="1:5" x14ac:dyDescent="0.25">
      <c r="A534" s="6">
        <v>44406</v>
      </c>
      <c r="B534" s="7" t="s">
        <v>8212</v>
      </c>
      <c r="C534" s="7">
        <v>25</v>
      </c>
      <c r="D534" s="7">
        <v>67.16</v>
      </c>
      <c r="E534" s="7"/>
    </row>
    <row r="535" spans="1:5" x14ac:dyDescent="0.25">
      <c r="A535" s="6">
        <v>44406</v>
      </c>
      <c r="B535" s="7" t="s">
        <v>8213</v>
      </c>
      <c r="C535" s="7">
        <v>58</v>
      </c>
      <c r="D535" s="45"/>
      <c r="E535" s="7">
        <v>109.2</v>
      </c>
    </row>
    <row r="536" spans="1:5" x14ac:dyDescent="0.25">
      <c r="A536" s="6">
        <v>44406</v>
      </c>
      <c r="B536" s="7" t="s">
        <v>8214</v>
      </c>
      <c r="C536" s="7">
        <v>45</v>
      </c>
      <c r="D536" s="45"/>
      <c r="E536" s="7">
        <v>89.7</v>
      </c>
    </row>
    <row r="537" spans="1:5" x14ac:dyDescent="0.25">
      <c r="A537" s="6">
        <v>44406</v>
      </c>
      <c r="B537" s="7" t="s">
        <v>8215</v>
      </c>
      <c r="C537" s="7">
        <v>46</v>
      </c>
      <c r="D537" s="45"/>
      <c r="E537" s="7">
        <v>97.42</v>
      </c>
    </row>
    <row r="538" spans="1:5" x14ac:dyDescent="0.25">
      <c r="A538" s="6">
        <v>44407</v>
      </c>
      <c r="B538" s="7" t="s">
        <v>8216</v>
      </c>
      <c r="C538" s="7">
        <v>250</v>
      </c>
      <c r="D538" s="45"/>
      <c r="E538" s="7">
        <v>437</v>
      </c>
    </row>
    <row r="539" spans="1:5" x14ac:dyDescent="0.25">
      <c r="A539" s="6">
        <v>44407</v>
      </c>
      <c r="B539" s="7" t="s">
        <v>8217</v>
      </c>
      <c r="C539" s="7">
        <v>1890</v>
      </c>
      <c r="D539" s="45"/>
      <c r="E539" s="38">
        <v>3888.03</v>
      </c>
    </row>
    <row r="540" spans="1:5" x14ac:dyDescent="0.25">
      <c r="A540" s="6">
        <v>44407</v>
      </c>
      <c r="B540" s="7" t="s">
        <v>8218</v>
      </c>
      <c r="C540" s="7">
        <v>10</v>
      </c>
      <c r="D540" s="45"/>
      <c r="E540" s="7">
        <v>60.98</v>
      </c>
    </row>
    <row r="541" spans="1:5" x14ac:dyDescent="0.25">
      <c r="A541" s="6">
        <v>44407</v>
      </c>
      <c r="B541" s="7" t="s">
        <v>8219</v>
      </c>
      <c r="C541" s="7">
        <v>113</v>
      </c>
      <c r="D541" s="45"/>
      <c r="E541" s="7">
        <v>183.3</v>
      </c>
    </row>
    <row r="542" spans="1:5" x14ac:dyDescent="0.25">
      <c r="A542" s="6">
        <v>44407</v>
      </c>
      <c r="B542" s="7" t="s">
        <v>8220</v>
      </c>
      <c r="C542" s="7">
        <v>21</v>
      </c>
      <c r="D542" s="7">
        <v>52.77</v>
      </c>
      <c r="E542" s="7"/>
    </row>
    <row r="543" spans="1:5" x14ac:dyDescent="0.25">
      <c r="A543" s="6">
        <v>44407</v>
      </c>
      <c r="B543" s="7" t="s">
        <v>8221</v>
      </c>
      <c r="C543" s="7">
        <v>26</v>
      </c>
      <c r="D543" s="45"/>
      <c r="E543" s="7">
        <v>50.7</v>
      </c>
    </row>
    <row r="544" spans="1:5" x14ac:dyDescent="0.25">
      <c r="A544" s="6">
        <v>44407</v>
      </c>
      <c r="B544" s="7" t="s">
        <v>8222</v>
      </c>
      <c r="C544" s="7">
        <v>46</v>
      </c>
      <c r="D544" s="45"/>
      <c r="E544" s="7">
        <v>60.06</v>
      </c>
    </row>
    <row r="545" spans="1:6" x14ac:dyDescent="0.25">
      <c r="A545" s="6">
        <v>44407</v>
      </c>
      <c r="B545" s="7" t="s">
        <v>8223</v>
      </c>
      <c r="C545" s="7">
        <v>132</v>
      </c>
      <c r="D545" s="45"/>
      <c r="E545" s="7">
        <v>272</v>
      </c>
    </row>
    <row r="546" spans="1:6" x14ac:dyDescent="0.25">
      <c r="A546" s="6">
        <v>44407</v>
      </c>
      <c r="B546" s="7" t="s">
        <v>8224</v>
      </c>
      <c r="C546" s="7">
        <v>12</v>
      </c>
      <c r="D546" s="45"/>
      <c r="E546" s="7">
        <v>26.14</v>
      </c>
    </row>
    <row r="547" spans="1:6" x14ac:dyDescent="0.25">
      <c r="A547" s="6">
        <v>44407</v>
      </c>
      <c r="B547" s="7" t="s">
        <v>8225</v>
      </c>
      <c r="C547" s="7">
        <v>175</v>
      </c>
      <c r="D547" s="45"/>
      <c r="E547" s="7">
        <v>297.42</v>
      </c>
    </row>
    <row r="548" spans="1:6" x14ac:dyDescent="0.25">
      <c r="A548" s="6">
        <v>44407</v>
      </c>
      <c r="B548" s="7" t="s">
        <v>8226</v>
      </c>
      <c r="C548" s="7">
        <v>98</v>
      </c>
      <c r="D548" s="45"/>
      <c r="E548" s="7">
        <v>214.5</v>
      </c>
    </row>
    <row r="549" spans="1:6" x14ac:dyDescent="0.25">
      <c r="A549" s="6">
        <v>44408</v>
      </c>
      <c r="B549" s="7" t="s">
        <v>8227</v>
      </c>
      <c r="C549" s="7">
        <v>15</v>
      </c>
      <c r="D549" s="7">
        <v>37.99</v>
      </c>
      <c r="E549" s="7"/>
    </row>
    <row r="550" spans="1:6" x14ac:dyDescent="0.25">
      <c r="A550" s="6">
        <v>44408</v>
      </c>
      <c r="B550" s="7" t="s">
        <v>8228</v>
      </c>
      <c r="C550" s="7">
        <v>73</v>
      </c>
      <c r="D550" s="7">
        <v>177.49</v>
      </c>
      <c r="E550" s="7"/>
    </row>
    <row r="551" spans="1:6" x14ac:dyDescent="0.25">
      <c r="A551" s="6">
        <v>44408</v>
      </c>
      <c r="B551" s="7" t="s">
        <v>8229</v>
      </c>
      <c r="C551" s="7">
        <v>60</v>
      </c>
      <c r="D551" s="45"/>
      <c r="E551" s="7">
        <v>113.1</v>
      </c>
    </row>
    <row r="552" spans="1:6" x14ac:dyDescent="0.25">
      <c r="A552" s="6">
        <v>44408</v>
      </c>
      <c r="B552" s="7" t="s">
        <v>8230</v>
      </c>
      <c r="C552" s="7">
        <v>30</v>
      </c>
      <c r="D552" s="45"/>
      <c r="E552" s="7">
        <v>66.3</v>
      </c>
    </row>
    <row r="553" spans="1:6" x14ac:dyDescent="0.25">
      <c r="A553" s="6">
        <v>44410</v>
      </c>
      <c r="B553" s="7" t="s">
        <v>8231</v>
      </c>
      <c r="C553" s="7">
        <v>50</v>
      </c>
      <c r="D553" s="7">
        <v>134.32</v>
      </c>
      <c r="E553" s="7"/>
    </row>
    <row r="554" spans="1:6" x14ac:dyDescent="0.25">
      <c r="A554" s="6">
        <v>44410</v>
      </c>
      <c r="B554" s="7" t="s">
        <v>8232</v>
      </c>
      <c r="C554" s="7">
        <v>515</v>
      </c>
      <c r="D554" s="7"/>
      <c r="E554" s="38">
        <v>1095.9000000000001</v>
      </c>
    </row>
    <row r="555" spans="1:6" x14ac:dyDescent="0.25">
      <c r="A555" s="6">
        <v>44410</v>
      </c>
      <c r="B555" s="7" t="s">
        <v>8233</v>
      </c>
      <c r="C555" s="7">
        <v>300</v>
      </c>
      <c r="D555" s="45"/>
      <c r="E555" s="7">
        <v>782.34</v>
      </c>
    </row>
    <row r="556" spans="1:6" x14ac:dyDescent="0.25">
      <c r="A556" s="6">
        <v>44410</v>
      </c>
      <c r="B556" s="7" t="s">
        <v>8234</v>
      </c>
      <c r="C556" s="7">
        <v>365</v>
      </c>
      <c r="D556" s="45"/>
      <c r="E556" s="7">
        <v>616.6</v>
      </c>
    </row>
    <row r="557" spans="1:6" x14ac:dyDescent="0.25">
      <c r="A557" s="6">
        <v>44410</v>
      </c>
      <c r="B557" s="7" t="s">
        <v>8235</v>
      </c>
      <c r="C557" s="7">
        <v>140</v>
      </c>
      <c r="D557" s="7">
        <v>466.74</v>
      </c>
      <c r="E557" s="7"/>
    </row>
    <row r="558" spans="1:6" x14ac:dyDescent="0.25">
      <c r="A558" s="6">
        <v>44410</v>
      </c>
      <c r="B558" s="7" t="s">
        <v>8236</v>
      </c>
      <c r="C558" s="7">
        <v>193</v>
      </c>
      <c r="D558" s="7"/>
      <c r="E558" s="7">
        <v>341.92</v>
      </c>
    </row>
    <row r="559" spans="1:6" x14ac:dyDescent="0.25">
      <c r="A559" s="6">
        <v>44411</v>
      </c>
      <c r="B559" s="7" t="s">
        <v>8237</v>
      </c>
      <c r="C559" s="7">
        <v>1310</v>
      </c>
      <c r="D559" s="45"/>
      <c r="E559" s="38">
        <v>2553.39</v>
      </c>
    </row>
    <row r="560" spans="1:6" x14ac:dyDescent="0.25">
      <c r="A560" s="6">
        <v>44411</v>
      </c>
      <c r="B560" s="7" t="s">
        <v>8238</v>
      </c>
      <c r="C560" s="7">
        <v>420</v>
      </c>
      <c r="D560" s="7"/>
      <c r="E560" s="7">
        <v>546.51</v>
      </c>
      <c r="F560" t="s">
        <v>10765</v>
      </c>
    </row>
    <row r="561" spans="1:6" x14ac:dyDescent="0.25">
      <c r="A561" s="6">
        <v>44418</v>
      </c>
      <c r="B561" s="7" t="s">
        <v>8380</v>
      </c>
      <c r="C561" s="7">
        <v>236</v>
      </c>
      <c r="D561" s="7"/>
      <c r="E561" s="7">
        <v>427.99</v>
      </c>
    </row>
    <row r="562" spans="1:6" x14ac:dyDescent="0.25">
      <c r="A562" s="6">
        <v>44420</v>
      </c>
      <c r="B562" s="7" t="s">
        <v>8381</v>
      </c>
      <c r="C562" s="7">
        <v>1127</v>
      </c>
      <c r="D562" s="45"/>
      <c r="E562" s="38">
        <v>1660.23</v>
      </c>
    </row>
    <row r="563" spans="1:6" x14ac:dyDescent="0.25">
      <c r="A563" s="6">
        <v>44421</v>
      </c>
      <c r="B563" s="7" t="s">
        <v>8382</v>
      </c>
      <c r="C563" s="7">
        <v>70</v>
      </c>
      <c r="D563" s="7">
        <v>134.32</v>
      </c>
      <c r="E563" s="7"/>
    </row>
    <row r="564" spans="1:6" x14ac:dyDescent="0.25">
      <c r="A564" s="6">
        <v>44424</v>
      </c>
      <c r="B564" s="7" t="s">
        <v>8501</v>
      </c>
      <c r="C564" s="7">
        <v>781</v>
      </c>
      <c r="D564" s="45"/>
      <c r="E564" s="38">
        <v>1450.14</v>
      </c>
    </row>
    <row r="565" spans="1:6" x14ac:dyDescent="0.25">
      <c r="A565" s="6">
        <v>44432</v>
      </c>
      <c r="B565" s="7" t="s">
        <v>8673</v>
      </c>
      <c r="C565" s="7">
        <v>477</v>
      </c>
      <c r="D565" s="45"/>
      <c r="E565" s="7">
        <v>792.29</v>
      </c>
    </row>
    <row r="566" spans="1:6" x14ac:dyDescent="0.25">
      <c r="A566" s="6">
        <v>44571</v>
      </c>
      <c r="B566" s="7" t="s">
        <v>11261</v>
      </c>
      <c r="C566" s="7">
        <v>1429</v>
      </c>
      <c r="D566" s="7"/>
      <c r="E566" s="38">
        <v>4020.03</v>
      </c>
      <c r="F566" s="277" t="s">
        <v>11321</v>
      </c>
    </row>
    <row r="567" spans="1:6" x14ac:dyDescent="0.25">
      <c r="A567" s="46"/>
      <c r="B567" s="39"/>
      <c r="C567" s="7"/>
      <c r="D567" s="7"/>
      <c r="E567" s="7"/>
    </row>
    <row r="568" spans="1:6" x14ac:dyDescent="0.25">
      <c r="A568" s="46"/>
      <c r="B568" s="39"/>
      <c r="C568" s="7"/>
      <c r="D568" s="7"/>
      <c r="E568" s="7"/>
    </row>
    <row r="569" spans="1:6" x14ac:dyDescent="0.25">
      <c r="A569" s="46"/>
      <c r="B569" s="39"/>
      <c r="C569" s="7"/>
      <c r="D569" s="7"/>
      <c r="E569" s="7"/>
    </row>
    <row r="570" spans="1:6" x14ac:dyDescent="0.25">
      <c r="A570" s="46"/>
      <c r="B570" s="39"/>
      <c r="C570" s="7"/>
      <c r="D570" s="7"/>
      <c r="E570" s="7"/>
    </row>
    <row r="571" spans="1:6" x14ac:dyDescent="0.25">
      <c r="A571" s="46"/>
      <c r="B571" s="39"/>
      <c r="C571" s="21"/>
      <c r="D571" s="7"/>
      <c r="E571" s="7"/>
    </row>
    <row r="572" spans="1:6" x14ac:dyDescent="0.25">
      <c r="A572" s="46"/>
      <c r="B572" s="39"/>
      <c r="C572" s="7"/>
      <c r="D572" s="7"/>
      <c r="E572" s="7"/>
    </row>
    <row r="573" spans="1:6" x14ac:dyDescent="0.25">
      <c r="A573" s="46"/>
      <c r="B573" s="39"/>
      <c r="C573" s="21"/>
      <c r="D573" s="7"/>
      <c r="E573" s="7"/>
    </row>
    <row r="574" spans="1:6" x14ac:dyDescent="0.25">
      <c r="A574" s="46"/>
      <c r="B574" s="39"/>
      <c r="C574" s="7"/>
      <c r="D574" s="7"/>
      <c r="E574" s="38"/>
    </row>
    <row r="575" spans="1:6" x14ac:dyDescent="0.25">
      <c r="A575" s="46"/>
      <c r="B575" s="39"/>
      <c r="C575" s="7"/>
      <c r="D575" s="7"/>
      <c r="E575" s="7"/>
    </row>
    <row r="576" spans="1:6" x14ac:dyDescent="0.25">
      <c r="A576" s="46"/>
      <c r="B576" s="39"/>
      <c r="C576" s="7"/>
      <c r="D576" s="7"/>
      <c r="E576" s="7"/>
    </row>
    <row r="577" spans="1:5" x14ac:dyDescent="0.25">
      <c r="A577" s="46"/>
      <c r="B577" s="39"/>
      <c r="C577" s="39"/>
      <c r="D577" s="7"/>
      <c r="E577" s="7"/>
    </row>
    <row r="578" spans="1:5" x14ac:dyDescent="0.25">
      <c r="A578" s="46"/>
      <c r="B578" s="39"/>
      <c r="C578" s="7"/>
      <c r="D578" s="7"/>
      <c r="E578" s="7"/>
    </row>
    <row r="579" spans="1:5" x14ac:dyDescent="0.25">
      <c r="A579" s="46"/>
      <c r="B579" s="39"/>
      <c r="C579" s="7"/>
      <c r="D579" s="7"/>
      <c r="E579" s="7"/>
    </row>
    <row r="580" spans="1:5" x14ac:dyDescent="0.25">
      <c r="A580" s="46"/>
      <c r="B580" s="7"/>
      <c r="C580" s="7"/>
      <c r="D580" s="7"/>
      <c r="E580" s="7"/>
    </row>
    <row r="581" spans="1:5" x14ac:dyDescent="0.25">
      <c r="A581" s="46"/>
      <c r="B581" s="7"/>
      <c r="C581" s="7"/>
      <c r="D581" s="7"/>
      <c r="E581" s="38"/>
    </row>
    <row r="582" spans="1:5" x14ac:dyDescent="0.25">
      <c r="A582" s="46"/>
      <c r="B582" s="7"/>
      <c r="C582" s="7"/>
      <c r="D582" s="7"/>
      <c r="E582" s="7"/>
    </row>
    <row r="583" spans="1:5" x14ac:dyDescent="0.25">
      <c r="A583" s="46"/>
      <c r="B583" s="7"/>
      <c r="C583" s="7"/>
      <c r="D583" s="7"/>
      <c r="E583" s="7"/>
    </row>
    <row r="584" spans="1:5" x14ac:dyDescent="0.25">
      <c r="A584" s="46"/>
      <c r="B584" s="39"/>
      <c r="C584" s="7"/>
      <c r="D584" s="7"/>
      <c r="E584" s="7"/>
    </row>
    <row r="585" spans="1:5" x14ac:dyDescent="0.25">
      <c r="A585" s="46"/>
      <c r="B585" s="7"/>
      <c r="C585" s="7"/>
      <c r="D585" s="7"/>
      <c r="E585" s="7"/>
    </row>
    <row r="586" spans="1:5" x14ac:dyDescent="0.25">
      <c r="A586" s="46"/>
      <c r="B586" s="7"/>
      <c r="C586" s="21"/>
      <c r="D586" s="7"/>
      <c r="E586" s="7"/>
    </row>
    <row r="587" spans="1:5" x14ac:dyDescent="0.25">
      <c r="A587" s="46"/>
      <c r="B587" s="7"/>
      <c r="C587" s="7"/>
      <c r="D587" s="7"/>
      <c r="E587" s="7"/>
    </row>
    <row r="588" spans="1:5" x14ac:dyDescent="0.25">
      <c r="A588" s="46"/>
      <c r="B588" s="7"/>
      <c r="C588" s="21"/>
      <c r="D588" s="7"/>
      <c r="E588" s="38"/>
    </row>
    <row r="589" spans="1:5" x14ac:dyDescent="0.25">
      <c r="A589" s="46"/>
      <c r="B589" s="7"/>
      <c r="C589" s="21"/>
      <c r="D589" s="7"/>
      <c r="E589" s="7"/>
    </row>
    <row r="590" spans="1:5" x14ac:dyDescent="0.25">
      <c r="A590" s="46"/>
      <c r="B590" s="7"/>
      <c r="C590" s="21"/>
      <c r="D590" s="7"/>
      <c r="E590" s="7"/>
    </row>
    <row r="591" spans="1:5" x14ac:dyDescent="0.25">
      <c r="A591" s="150"/>
      <c r="B591" s="150"/>
      <c r="C591" s="150"/>
      <c r="D591" s="151"/>
      <c r="E591" s="151"/>
    </row>
    <row r="592" spans="1:5" x14ac:dyDescent="0.25">
      <c r="A592" s="150"/>
      <c r="B592" s="150"/>
      <c r="C592" s="150"/>
      <c r="D592" s="151"/>
      <c r="E592" s="151"/>
    </row>
    <row r="593" spans="1:5" x14ac:dyDescent="0.25">
      <c r="A593" s="150"/>
      <c r="B593" s="150"/>
      <c r="C593" s="150"/>
      <c r="D593" s="151"/>
      <c r="E593" s="151"/>
    </row>
    <row r="594" spans="1:5" x14ac:dyDescent="0.25">
      <c r="A594" s="150"/>
      <c r="B594" s="150"/>
      <c r="C594" s="150"/>
      <c r="D594" s="151"/>
      <c r="E594" s="151"/>
    </row>
    <row r="595" spans="1:5" x14ac:dyDescent="0.25">
      <c r="A595" s="150"/>
      <c r="B595" s="150"/>
      <c r="C595" s="150"/>
      <c r="D595" s="151"/>
      <c r="E595" s="151"/>
    </row>
    <row r="596" spans="1:5" x14ac:dyDescent="0.25">
      <c r="A596" s="150"/>
      <c r="B596" s="150"/>
      <c r="C596" s="150"/>
      <c r="D596" s="151"/>
      <c r="E596" s="151"/>
    </row>
    <row r="597" spans="1:5" x14ac:dyDescent="0.25">
      <c r="A597" s="150"/>
      <c r="B597" s="150"/>
      <c r="C597" s="150"/>
      <c r="D597" s="151"/>
      <c r="E597" s="151"/>
    </row>
    <row r="598" spans="1:5" x14ac:dyDescent="0.25">
      <c r="A598" s="150"/>
      <c r="B598" s="150"/>
      <c r="C598" s="150"/>
      <c r="D598" s="151"/>
      <c r="E598" s="151"/>
    </row>
    <row r="599" spans="1:5" x14ac:dyDescent="0.25">
      <c r="A599" s="150"/>
      <c r="B599" s="150"/>
      <c r="C599" s="150"/>
      <c r="D599" s="151"/>
      <c r="E599" s="151"/>
    </row>
    <row r="600" spans="1:5" x14ac:dyDescent="0.25">
      <c r="A600" s="150"/>
      <c r="B600" s="150"/>
      <c r="C600" s="150"/>
      <c r="D600" s="151"/>
      <c r="E600" s="151"/>
    </row>
    <row r="601" spans="1:5" x14ac:dyDescent="0.25">
      <c r="A601" s="150"/>
      <c r="B601" s="150"/>
      <c r="C601" s="150"/>
      <c r="D601" s="151"/>
      <c r="E601" s="151"/>
    </row>
    <row r="602" spans="1:5" x14ac:dyDescent="0.25">
      <c r="A602" s="150"/>
      <c r="B602" s="150"/>
      <c r="C602" s="150"/>
      <c r="D602" s="151"/>
      <c r="E602" s="151"/>
    </row>
    <row r="603" spans="1:5" x14ac:dyDescent="0.25">
      <c r="A603" s="150"/>
      <c r="B603" s="150"/>
      <c r="C603" s="150"/>
      <c r="D603" s="151"/>
      <c r="E603" s="151"/>
    </row>
    <row r="604" spans="1:5" x14ac:dyDescent="0.25">
      <c r="A604" s="150"/>
      <c r="B604" s="150"/>
      <c r="C604" s="150"/>
      <c r="D604" s="151"/>
      <c r="E604" s="151"/>
    </row>
    <row r="605" spans="1:5" x14ac:dyDescent="0.25">
      <c r="A605" s="150"/>
      <c r="B605" s="150"/>
      <c r="C605" s="150"/>
      <c r="D605" s="151"/>
      <c r="E605" s="151"/>
    </row>
    <row r="606" spans="1:5" x14ac:dyDescent="0.25">
      <c r="A606" s="150"/>
      <c r="B606" s="150"/>
      <c r="C606" s="150"/>
      <c r="D606" s="151"/>
      <c r="E606" s="151"/>
    </row>
    <row r="607" spans="1:5" x14ac:dyDescent="0.25">
      <c r="A607" s="150"/>
      <c r="B607" s="150"/>
      <c r="C607" s="150"/>
      <c r="D607" s="151"/>
      <c r="E607" s="151"/>
    </row>
    <row r="608" spans="1:5" x14ac:dyDescent="0.25">
      <c r="A608" s="150"/>
      <c r="B608" s="150"/>
      <c r="C608" s="150"/>
      <c r="D608" s="151"/>
      <c r="E608" s="151"/>
    </row>
    <row r="609" spans="1:5" x14ac:dyDescent="0.25">
      <c r="A609" s="150"/>
      <c r="B609" s="150"/>
      <c r="C609" s="150"/>
      <c r="D609" s="151"/>
      <c r="E609" s="151"/>
    </row>
    <row r="610" spans="1:5" x14ac:dyDescent="0.25">
      <c r="A610" s="150"/>
      <c r="B610" s="150"/>
      <c r="C610" s="150"/>
      <c r="D610" s="151"/>
      <c r="E610" s="151"/>
    </row>
    <row r="611" spans="1:5" x14ac:dyDescent="0.25">
      <c r="A611" s="150"/>
      <c r="B611" s="150"/>
      <c r="C611" s="150"/>
      <c r="D611" s="151"/>
      <c r="E611" s="151"/>
    </row>
    <row r="612" spans="1:5" x14ac:dyDescent="0.25">
      <c r="A612" s="150"/>
      <c r="B612" s="150"/>
      <c r="C612" s="150"/>
      <c r="D612" s="151"/>
      <c r="E612" s="151"/>
    </row>
    <row r="613" spans="1:5" x14ac:dyDescent="0.25">
      <c r="A613" s="150"/>
      <c r="B613" s="150"/>
      <c r="C613" s="150"/>
      <c r="D613" s="151"/>
      <c r="E613" s="151"/>
    </row>
    <row r="614" spans="1:5" x14ac:dyDescent="0.25">
      <c r="A614" s="150"/>
      <c r="B614" s="150"/>
      <c r="C614" s="150"/>
      <c r="D614" s="151"/>
      <c r="E614" s="151"/>
    </row>
    <row r="615" spans="1:5" x14ac:dyDescent="0.25">
      <c r="A615" s="150"/>
      <c r="B615" s="150"/>
      <c r="C615" s="150"/>
      <c r="D615" s="151"/>
      <c r="E615" s="151"/>
    </row>
    <row r="616" spans="1:5" x14ac:dyDescent="0.25">
      <c r="A616" s="150"/>
      <c r="B616" s="150"/>
      <c r="C616" s="150"/>
      <c r="D616" s="151"/>
      <c r="E616" s="151"/>
    </row>
    <row r="617" spans="1:5" x14ac:dyDescent="0.25">
      <c r="A617" s="150"/>
      <c r="B617" s="150"/>
      <c r="C617" s="150"/>
      <c r="D617" s="151"/>
      <c r="E617" s="151"/>
    </row>
    <row r="618" spans="1:5" x14ac:dyDescent="0.25">
      <c r="A618" s="150"/>
      <c r="B618" s="150"/>
      <c r="C618" s="150"/>
      <c r="D618" s="151"/>
      <c r="E618" s="151"/>
    </row>
    <row r="619" spans="1:5" x14ac:dyDescent="0.25">
      <c r="A619" s="150"/>
      <c r="B619" s="150"/>
      <c r="C619" s="150"/>
      <c r="D619" s="151"/>
      <c r="E619" s="151"/>
    </row>
    <row r="620" spans="1:5" x14ac:dyDescent="0.25">
      <c r="A620" s="150"/>
      <c r="B620" s="150"/>
      <c r="C620" s="150"/>
      <c r="D620" s="151"/>
      <c r="E620" s="151"/>
    </row>
    <row r="621" spans="1:5" x14ac:dyDescent="0.25">
      <c r="A621" s="150"/>
      <c r="B621" s="150"/>
      <c r="C621" s="150"/>
      <c r="D621" s="151"/>
      <c r="E621" s="151"/>
    </row>
    <row r="622" spans="1:5" x14ac:dyDescent="0.25">
      <c r="A622" s="150"/>
      <c r="B622" s="150"/>
      <c r="C622" s="150"/>
      <c r="D622" s="151"/>
      <c r="E622" s="151"/>
    </row>
    <row r="623" spans="1:5" x14ac:dyDescent="0.25">
      <c r="A623" s="150"/>
      <c r="B623" s="150"/>
      <c r="C623" s="150"/>
      <c r="D623" s="151"/>
      <c r="E623" s="151"/>
    </row>
    <row r="624" spans="1:5" x14ac:dyDescent="0.25">
      <c r="A624" s="150"/>
      <c r="B624" s="150"/>
      <c r="C624" s="150"/>
      <c r="D624" s="151"/>
      <c r="E624" s="151"/>
    </row>
    <row r="625" spans="1:5" x14ac:dyDescent="0.25">
      <c r="A625" s="150"/>
      <c r="B625" s="150"/>
      <c r="C625" s="150"/>
      <c r="D625" s="151"/>
      <c r="E625" s="151"/>
    </row>
    <row r="626" spans="1:5" x14ac:dyDescent="0.25">
      <c r="A626" s="150"/>
      <c r="B626" s="150"/>
      <c r="C626" s="150"/>
      <c r="D626" s="151"/>
      <c r="E626" s="151"/>
    </row>
    <row r="627" spans="1:5" x14ac:dyDescent="0.25">
      <c r="A627" s="150"/>
      <c r="B627" s="150"/>
      <c r="C627" s="150"/>
      <c r="D627" s="151"/>
      <c r="E627" s="151"/>
    </row>
    <row r="628" spans="1:5" x14ac:dyDescent="0.25">
      <c r="A628" s="150"/>
      <c r="B628" s="150"/>
      <c r="C628" s="150"/>
      <c r="D628" s="151"/>
      <c r="E628" s="151"/>
    </row>
    <row r="629" spans="1:5" x14ac:dyDescent="0.25">
      <c r="A629" s="150"/>
      <c r="B629" s="150"/>
      <c r="C629" s="150"/>
      <c r="D629" s="151"/>
      <c r="E629" s="151"/>
    </row>
    <row r="630" spans="1:5" x14ac:dyDescent="0.25">
      <c r="A630" s="150"/>
      <c r="B630" s="150"/>
      <c r="C630" s="150"/>
      <c r="D630" s="151"/>
      <c r="E630" s="151"/>
    </row>
    <row r="631" spans="1:5" x14ac:dyDescent="0.25">
      <c r="A631" s="150"/>
      <c r="B631" s="150"/>
      <c r="C631" s="150"/>
      <c r="D631" s="151"/>
      <c r="E631" s="151"/>
    </row>
    <row r="632" spans="1:5" x14ac:dyDescent="0.25">
      <c r="A632" s="150"/>
      <c r="B632" s="150"/>
      <c r="C632" s="150"/>
      <c r="D632" s="151"/>
      <c r="E632" s="151"/>
    </row>
    <row r="633" spans="1:5" x14ac:dyDescent="0.25">
      <c r="A633" s="150"/>
      <c r="B633" s="150"/>
      <c r="C633" s="150"/>
      <c r="D633" s="151"/>
      <c r="E633" s="151"/>
    </row>
    <row r="634" spans="1:5" x14ac:dyDescent="0.25">
      <c r="A634" s="150"/>
      <c r="B634" s="150"/>
      <c r="C634" s="150"/>
      <c r="D634" s="151"/>
      <c r="E634" s="151"/>
    </row>
    <row r="635" spans="1:5" x14ac:dyDescent="0.25">
      <c r="A635" s="150"/>
      <c r="B635" s="150"/>
      <c r="C635" s="150"/>
      <c r="D635" s="151"/>
      <c r="E635" s="151"/>
    </row>
    <row r="636" spans="1:5" x14ac:dyDescent="0.25">
      <c r="A636" s="150"/>
      <c r="B636" s="150"/>
      <c r="C636" s="150"/>
      <c r="D636" s="151"/>
      <c r="E636" s="151"/>
    </row>
    <row r="637" spans="1:5" x14ac:dyDescent="0.25">
      <c r="A637" s="150"/>
      <c r="B637" s="150"/>
      <c r="C637" s="150"/>
      <c r="D637" s="151"/>
      <c r="E637" s="151"/>
    </row>
    <row r="638" spans="1:5" x14ac:dyDescent="0.25">
      <c r="A638" s="150"/>
      <c r="B638" s="150"/>
      <c r="C638" s="150"/>
      <c r="D638" s="151"/>
      <c r="E638" s="151"/>
    </row>
    <row r="639" spans="1:5" x14ac:dyDescent="0.25">
      <c r="A639" s="150"/>
      <c r="B639" s="150"/>
      <c r="C639" s="150"/>
      <c r="D639" s="151"/>
      <c r="E639" s="151"/>
    </row>
    <row r="640" spans="1:5" x14ac:dyDescent="0.25">
      <c r="A640" s="150"/>
      <c r="B640" s="150"/>
      <c r="C640" s="150"/>
      <c r="D640" s="151"/>
      <c r="E640" s="151"/>
    </row>
    <row r="641" spans="1:5" x14ac:dyDescent="0.25">
      <c r="A641" s="150"/>
      <c r="B641" s="150"/>
      <c r="C641" s="150"/>
      <c r="D641" s="151"/>
      <c r="E641" s="151"/>
    </row>
    <row r="642" spans="1:5" x14ac:dyDescent="0.25">
      <c r="A642" s="150"/>
      <c r="B642" s="150"/>
      <c r="C642" s="150"/>
      <c r="D642" s="151"/>
      <c r="E642" s="151"/>
    </row>
    <row r="643" spans="1:5" x14ac:dyDescent="0.25">
      <c r="A643" s="150"/>
      <c r="B643" s="150"/>
      <c r="C643" s="150"/>
      <c r="D643" s="151"/>
      <c r="E643" s="151"/>
    </row>
    <row r="644" spans="1:5" x14ac:dyDescent="0.25">
      <c r="A644" s="150"/>
      <c r="B644" s="150"/>
      <c r="C644" s="150"/>
      <c r="D644" s="151"/>
      <c r="E644" s="151"/>
    </row>
    <row r="645" spans="1:5" x14ac:dyDescent="0.25">
      <c r="A645" s="150"/>
      <c r="B645" s="150"/>
      <c r="C645" s="150"/>
      <c r="D645" s="151"/>
      <c r="E645" s="151"/>
    </row>
    <row r="646" spans="1:5" x14ac:dyDescent="0.25">
      <c r="A646" s="150"/>
      <c r="B646" s="150"/>
      <c r="C646" s="150"/>
      <c r="D646" s="151"/>
      <c r="E646" s="151"/>
    </row>
    <row r="647" spans="1:5" x14ac:dyDescent="0.25">
      <c r="A647" s="150"/>
      <c r="B647" s="150"/>
      <c r="C647" s="150"/>
      <c r="D647" s="151"/>
      <c r="E647" s="151"/>
    </row>
    <row r="648" spans="1:5" x14ac:dyDescent="0.25">
      <c r="A648" s="150"/>
      <c r="B648" s="150"/>
      <c r="C648" s="150"/>
      <c r="D648" s="151"/>
      <c r="E648" s="151"/>
    </row>
    <row r="649" spans="1:5" x14ac:dyDescent="0.25">
      <c r="A649" s="150"/>
      <c r="B649" s="150"/>
      <c r="C649" s="150"/>
      <c r="D649" s="151"/>
      <c r="E649" s="151"/>
    </row>
    <row r="650" spans="1:5" x14ac:dyDescent="0.25">
      <c r="A650" s="150"/>
      <c r="B650" s="150"/>
      <c r="C650" s="150"/>
      <c r="D650" s="151"/>
      <c r="E650" s="151"/>
    </row>
    <row r="651" spans="1:5" x14ac:dyDescent="0.25">
      <c r="A651" s="150"/>
      <c r="B651" s="150"/>
      <c r="C651" s="150"/>
      <c r="D651" s="151"/>
      <c r="E651" s="151"/>
    </row>
    <row r="652" spans="1:5" x14ac:dyDescent="0.25">
      <c r="A652" s="150"/>
      <c r="B652" s="150"/>
      <c r="C652" s="150"/>
      <c r="D652" s="151"/>
      <c r="E652" s="151"/>
    </row>
    <row r="653" spans="1:5" x14ac:dyDescent="0.25">
      <c r="A653" s="150"/>
      <c r="B653" s="150"/>
      <c r="C653" s="150"/>
      <c r="D653" s="151"/>
      <c r="E653" s="151"/>
    </row>
    <row r="654" spans="1:5" x14ac:dyDescent="0.25">
      <c r="A654" s="150"/>
      <c r="B654" s="150"/>
      <c r="C654" s="150"/>
      <c r="D654" s="151"/>
      <c r="E654" s="151"/>
    </row>
    <row r="655" spans="1:5" x14ac:dyDescent="0.25">
      <c r="A655" s="150"/>
      <c r="B655" s="150"/>
      <c r="C655" s="150"/>
      <c r="D655" s="151"/>
      <c r="E655" s="151"/>
    </row>
    <row r="656" spans="1:5" x14ac:dyDescent="0.25">
      <c r="A656" s="150"/>
      <c r="B656" s="150"/>
      <c r="C656" s="150"/>
      <c r="D656" s="151"/>
      <c r="E656" s="151"/>
    </row>
    <row r="657" spans="1:5" x14ac:dyDescent="0.25">
      <c r="A657" s="150"/>
      <c r="B657" s="150"/>
      <c r="C657" s="150"/>
      <c r="D657" s="151"/>
      <c r="E657" s="151"/>
    </row>
    <row r="658" spans="1:5" x14ac:dyDescent="0.25">
      <c r="A658" s="150"/>
      <c r="B658" s="150"/>
      <c r="C658" s="150"/>
      <c r="D658" s="151"/>
      <c r="E658" s="151"/>
    </row>
    <row r="659" spans="1:5" x14ac:dyDescent="0.25">
      <c r="A659" s="150"/>
      <c r="B659" s="150"/>
      <c r="C659" s="150"/>
      <c r="D659" s="151"/>
      <c r="E659" s="151"/>
    </row>
    <row r="660" spans="1:5" x14ac:dyDescent="0.25">
      <c r="A660" s="150"/>
      <c r="B660" s="150"/>
      <c r="C660" s="150"/>
      <c r="D660" s="151"/>
      <c r="E660" s="151"/>
    </row>
    <row r="661" spans="1:5" x14ac:dyDescent="0.25">
      <c r="D661" s="23">
        <f>SUM(D2:D660)</f>
        <v>25667.100000000009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61"/>
  <sheetViews>
    <sheetView workbookViewId="0">
      <selection activeCell="G5" sqref="G5:K5"/>
    </sheetView>
  </sheetViews>
  <sheetFormatPr defaultRowHeight="15" x14ac:dyDescent="0.25"/>
  <cols>
    <col min="3" max="3" width="12" customWidth="1"/>
    <col min="4" max="4" width="9.85546875" style="23" customWidth="1"/>
    <col min="5" max="5" width="9.140625" style="23" customWidth="1"/>
    <col min="9" max="9" width="18.7109375" customWidth="1"/>
    <col min="10" max="10" width="12.28515625" customWidth="1"/>
    <col min="11" max="11" width="13.28515625" customWidth="1"/>
  </cols>
  <sheetData>
    <row r="1" spans="1:11" x14ac:dyDescent="0.25">
      <c r="A1" s="642" t="s">
        <v>0</v>
      </c>
      <c r="B1" s="633" t="s">
        <v>1</v>
      </c>
      <c r="C1" s="8" t="s">
        <v>2</v>
      </c>
      <c r="D1" s="8" t="s">
        <v>3</v>
      </c>
      <c r="E1" s="8" t="s">
        <v>4</v>
      </c>
      <c r="F1" s="4"/>
      <c r="G1" s="5"/>
      <c r="H1" s="5"/>
      <c r="I1" s="5"/>
      <c r="J1" s="5"/>
      <c r="K1" s="5"/>
    </row>
    <row r="2" spans="1:11" x14ac:dyDescent="0.25">
      <c r="A2" s="6">
        <v>44348</v>
      </c>
      <c r="B2" s="7" t="s">
        <v>7101</v>
      </c>
      <c r="C2" s="7">
        <v>22</v>
      </c>
      <c r="D2" s="7">
        <v>52.77</v>
      </c>
      <c r="E2" s="7"/>
      <c r="G2" s="5"/>
      <c r="H2" s="5"/>
      <c r="I2" s="5"/>
      <c r="J2" s="5"/>
      <c r="K2" s="5"/>
    </row>
    <row r="3" spans="1:11" x14ac:dyDescent="0.25">
      <c r="A3" s="6">
        <v>44348</v>
      </c>
      <c r="B3" s="7" t="s">
        <v>7102</v>
      </c>
      <c r="C3" s="7">
        <v>37</v>
      </c>
      <c r="D3" s="7">
        <v>120.88</v>
      </c>
      <c r="E3" s="7"/>
      <c r="G3" s="642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44348</v>
      </c>
      <c r="B4" s="7" t="s">
        <v>7103</v>
      </c>
      <c r="C4" s="7">
        <v>50</v>
      </c>
      <c r="D4" s="7">
        <v>115.13</v>
      </c>
      <c r="E4" s="7"/>
      <c r="G4" s="635" t="s">
        <v>9</v>
      </c>
      <c r="H4" s="636"/>
      <c r="I4" s="9">
        <f>SUM(C2:C536)</f>
        <v>107760</v>
      </c>
      <c r="J4" s="9">
        <f>D661/1.23</f>
        <v>28116.528455284566</v>
      </c>
      <c r="K4" s="9">
        <f>SUM(E2:E536)</f>
        <v>183632.00000000012</v>
      </c>
    </row>
    <row r="5" spans="1:11" x14ac:dyDescent="0.25">
      <c r="A5" s="6">
        <v>44348</v>
      </c>
      <c r="B5" s="7" t="s">
        <v>7104</v>
      </c>
      <c r="C5" s="7">
        <v>60</v>
      </c>
      <c r="D5" s="7">
        <v>119.31</v>
      </c>
      <c r="E5" s="7"/>
      <c r="G5" s="642" t="s">
        <v>10</v>
      </c>
      <c r="H5" s="633"/>
      <c r="I5" s="10">
        <f>K4+J4</f>
        <v>211748.52845528469</v>
      </c>
      <c r="J5" s="5"/>
      <c r="K5" s="5"/>
    </row>
    <row r="6" spans="1:11" x14ac:dyDescent="0.25">
      <c r="A6" s="6">
        <v>44348</v>
      </c>
      <c r="B6" s="7" t="s">
        <v>7105</v>
      </c>
      <c r="C6" s="7">
        <v>34</v>
      </c>
      <c r="D6" s="45"/>
      <c r="E6" s="7">
        <v>66.3</v>
      </c>
      <c r="G6" s="642" t="s">
        <v>11</v>
      </c>
      <c r="H6" s="633"/>
      <c r="I6" s="11">
        <f>I4/I5</f>
        <v>0.50890554369427821</v>
      </c>
      <c r="J6" s="5"/>
      <c r="K6" s="5"/>
    </row>
    <row r="7" spans="1:11" x14ac:dyDescent="0.25">
      <c r="A7" s="6">
        <v>44348</v>
      </c>
      <c r="B7" s="7" t="s">
        <v>7106</v>
      </c>
      <c r="C7" s="7">
        <v>220</v>
      </c>
      <c r="D7" s="45"/>
      <c r="E7" s="7">
        <v>398.97</v>
      </c>
      <c r="G7" s="5"/>
      <c r="H7" s="5"/>
      <c r="I7" s="5"/>
      <c r="J7" s="5"/>
      <c r="K7" s="5"/>
    </row>
    <row r="8" spans="1:11" x14ac:dyDescent="0.25">
      <c r="A8" s="6">
        <v>44348</v>
      </c>
      <c r="B8" s="7" t="s">
        <v>7107</v>
      </c>
      <c r="C8" s="7">
        <v>520</v>
      </c>
      <c r="D8" s="45"/>
      <c r="E8" s="38">
        <v>1019.15</v>
      </c>
      <c r="K8" s="5"/>
    </row>
    <row r="9" spans="1:11" x14ac:dyDescent="0.25">
      <c r="A9" s="6">
        <v>44348</v>
      </c>
      <c r="B9" s="7" t="s">
        <v>7108</v>
      </c>
      <c r="C9" s="7">
        <v>35</v>
      </c>
      <c r="D9" s="45"/>
      <c r="E9" s="7">
        <v>74.8</v>
      </c>
      <c r="G9" s="641"/>
      <c r="H9" s="641"/>
      <c r="I9" s="12"/>
      <c r="K9" s="5"/>
    </row>
    <row r="10" spans="1:11" x14ac:dyDescent="0.25">
      <c r="A10" s="6">
        <v>44348</v>
      </c>
      <c r="B10" s="7" t="s">
        <v>7109</v>
      </c>
      <c r="C10" s="7">
        <v>325</v>
      </c>
      <c r="D10" s="7">
        <v>873.05</v>
      </c>
      <c r="E10" s="7"/>
      <c r="K10" s="5"/>
    </row>
    <row r="11" spans="1:11" x14ac:dyDescent="0.25">
      <c r="A11" s="6">
        <v>44348</v>
      </c>
      <c r="B11" s="7" t="s">
        <v>7110</v>
      </c>
      <c r="C11" s="7">
        <v>122</v>
      </c>
      <c r="D11" s="45"/>
      <c r="E11" s="7">
        <v>199.49</v>
      </c>
      <c r="I11" s="37"/>
      <c r="J11" s="13"/>
      <c r="K11" s="5"/>
    </row>
    <row r="12" spans="1:11" x14ac:dyDescent="0.25">
      <c r="A12" s="6">
        <v>44348</v>
      </c>
      <c r="B12" s="7" t="s">
        <v>7111</v>
      </c>
      <c r="C12" s="7">
        <v>37</v>
      </c>
      <c r="D12" s="45"/>
      <c r="E12" s="7">
        <v>83.6</v>
      </c>
      <c r="G12" s="5"/>
      <c r="H12" s="5"/>
      <c r="I12" s="17"/>
      <c r="J12" s="5"/>
      <c r="K12" s="5"/>
    </row>
    <row r="13" spans="1:11" x14ac:dyDescent="0.25">
      <c r="A13" s="6">
        <v>44348</v>
      </c>
      <c r="B13" s="7" t="s">
        <v>7112</v>
      </c>
      <c r="C13" s="7">
        <v>20</v>
      </c>
      <c r="D13" s="7">
        <v>67.16</v>
      </c>
      <c r="E13" s="7"/>
      <c r="G13" s="16"/>
      <c r="H13" s="5"/>
      <c r="I13" s="17"/>
      <c r="J13" s="5"/>
      <c r="K13" s="5"/>
    </row>
    <row r="14" spans="1:11" x14ac:dyDescent="0.25">
      <c r="A14" s="6">
        <v>44348</v>
      </c>
      <c r="B14" s="7" t="s">
        <v>7113</v>
      </c>
      <c r="C14" s="7">
        <v>69</v>
      </c>
      <c r="D14" s="45"/>
      <c r="E14" s="7">
        <v>144.30000000000001</v>
      </c>
      <c r="H14" s="88"/>
      <c r="I14" s="140"/>
      <c r="J14" s="5"/>
      <c r="K14" s="5"/>
    </row>
    <row r="15" spans="1:11" x14ac:dyDescent="0.25">
      <c r="A15" s="6">
        <v>44348</v>
      </c>
      <c r="B15" s="7" t="s">
        <v>7114</v>
      </c>
      <c r="C15" s="7">
        <v>50</v>
      </c>
      <c r="D15" s="7">
        <v>134.32</v>
      </c>
      <c r="E15" s="7"/>
      <c r="G15" s="123"/>
      <c r="H15" s="124"/>
      <c r="I15" s="125"/>
      <c r="J15" s="123"/>
      <c r="K15" s="123"/>
    </row>
    <row r="16" spans="1:11" x14ac:dyDescent="0.25">
      <c r="A16" s="6">
        <v>44348</v>
      </c>
      <c r="B16" s="7" t="s">
        <v>7115</v>
      </c>
      <c r="C16" s="7">
        <v>100</v>
      </c>
      <c r="D16" s="7">
        <v>84.38</v>
      </c>
      <c r="E16" s="7"/>
      <c r="G16" s="5"/>
      <c r="I16" s="125"/>
      <c r="J16" s="5"/>
      <c r="K16" s="5"/>
    </row>
    <row r="17" spans="1:11" x14ac:dyDescent="0.25">
      <c r="A17" s="6">
        <v>44348</v>
      </c>
      <c r="B17" s="7" t="s">
        <v>7116</v>
      </c>
      <c r="C17" s="7">
        <v>48</v>
      </c>
      <c r="D17" s="7">
        <v>147.47999999999999</v>
      </c>
      <c r="E17" s="7"/>
      <c r="G17" s="5"/>
      <c r="H17" s="88"/>
      <c r="I17" s="125"/>
      <c r="J17" s="5"/>
      <c r="K17" s="5"/>
    </row>
    <row r="18" spans="1:11" x14ac:dyDescent="0.25">
      <c r="A18" s="6">
        <v>44348</v>
      </c>
      <c r="B18" s="7" t="s">
        <v>7117</v>
      </c>
      <c r="C18" s="7">
        <v>30</v>
      </c>
      <c r="D18" s="45"/>
      <c r="E18" s="7">
        <v>62.4</v>
      </c>
      <c r="G18" s="5"/>
      <c r="I18" s="125"/>
      <c r="J18" s="18"/>
      <c r="K18" s="5"/>
    </row>
    <row r="19" spans="1:11" x14ac:dyDescent="0.25">
      <c r="A19" s="6">
        <v>44348</v>
      </c>
      <c r="B19" s="7" t="s">
        <v>7118</v>
      </c>
      <c r="C19" s="7">
        <v>22</v>
      </c>
      <c r="D19" s="7">
        <v>47.97</v>
      </c>
      <c r="E19" s="7"/>
      <c r="H19" s="89"/>
      <c r="I19" s="17"/>
    </row>
    <row r="20" spans="1:11" x14ac:dyDescent="0.25">
      <c r="A20" s="6">
        <v>44348</v>
      </c>
      <c r="B20" s="7" t="s">
        <v>7119</v>
      </c>
      <c r="C20" s="7">
        <v>17</v>
      </c>
      <c r="D20" s="45"/>
      <c r="E20" s="7">
        <v>39</v>
      </c>
      <c r="I20" s="17"/>
    </row>
    <row r="21" spans="1:11" x14ac:dyDescent="0.25">
      <c r="A21" s="6">
        <v>44348</v>
      </c>
      <c r="B21" s="7" t="s">
        <v>7120</v>
      </c>
      <c r="C21" s="7">
        <v>17</v>
      </c>
      <c r="D21" s="7">
        <v>74.319999999999993</v>
      </c>
      <c r="E21" s="7"/>
      <c r="I21" s="17"/>
    </row>
    <row r="22" spans="1:11" x14ac:dyDescent="0.25">
      <c r="A22" s="6">
        <v>44349</v>
      </c>
      <c r="B22" s="7" t="s">
        <v>7121</v>
      </c>
      <c r="C22" s="7">
        <v>74</v>
      </c>
      <c r="D22" s="45"/>
      <c r="E22" s="7">
        <v>109.2</v>
      </c>
      <c r="G22" s="4"/>
      <c r="I22" s="18"/>
      <c r="J22" s="5"/>
      <c r="K22" s="5"/>
    </row>
    <row r="23" spans="1:11" x14ac:dyDescent="0.25">
      <c r="A23" s="6">
        <v>44349</v>
      </c>
      <c r="B23" s="7" t="s">
        <v>7122</v>
      </c>
      <c r="C23" s="7">
        <v>32</v>
      </c>
      <c r="D23" s="45"/>
      <c r="E23" s="7">
        <v>70.400000000000006</v>
      </c>
      <c r="G23" s="4"/>
      <c r="H23" s="5"/>
      <c r="I23" s="18"/>
      <c r="J23" s="5"/>
      <c r="K23" s="5"/>
    </row>
    <row r="24" spans="1:11" x14ac:dyDescent="0.25">
      <c r="A24" s="6">
        <v>44349</v>
      </c>
      <c r="B24" s="7" t="s">
        <v>7123</v>
      </c>
      <c r="C24" s="7">
        <v>18</v>
      </c>
      <c r="D24" s="45"/>
      <c r="E24" s="7">
        <v>39</v>
      </c>
      <c r="G24" s="4"/>
      <c r="H24" s="5"/>
      <c r="I24" s="5"/>
      <c r="J24" s="5"/>
      <c r="K24" s="5"/>
    </row>
    <row r="25" spans="1:11" x14ac:dyDescent="0.25">
      <c r="A25" s="6">
        <v>44349</v>
      </c>
      <c r="B25" s="7" t="s">
        <v>7124</v>
      </c>
      <c r="C25" s="7">
        <v>50</v>
      </c>
      <c r="D25" s="7">
        <v>134.32</v>
      </c>
      <c r="E25" s="7"/>
      <c r="G25" s="4"/>
      <c r="H25" s="5"/>
      <c r="I25" s="5"/>
      <c r="J25" s="5"/>
      <c r="K25" s="5"/>
    </row>
    <row r="26" spans="1:11" x14ac:dyDescent="0.25">
      <c r="A26" s="6">
        <v>44349</v>
      </c>
      <c r="B26" s="7" t="s">
        <v>7125</v>
      </c>
      <c r="C26" s="7">
        <v>40</v>
      </c>
      <c r="D26" s="45"/>
      <c r="E26" s="7">
        <v>109.2</v>
      </c>
      <c r="G26" s="4"/>
      <c r="H26" s="5"/>
      <c r="I26" s="5"/>
      <c r="J26" s="5"/>
      <c r="K26" s="5"/>
    </row>
    <row r="27" spans="1:11" x14ac:dyDescent="0.25">
      <c r="A27" s="6">
        <v>44349</v>
      </c>
      <c r="B27" s="7" t="s">
        <v>7126</v>
      </c>
      <c r="C27" s="7">
        <v>183</v>
      </c>
      <c r="D27" s="45"/>
      <c r="E27" s="7">
        <v>360.8</v>
      </c>
      <c r="G27" s="39"/>
      <c r="H27" s="5"/>
      <c r="I27" s="5"/>
      <c r="J27" s="5"/>
      <c r="K27" s="5"/>
    </row>
    <row r="28" spans="1:11" x14ac:dyDescent="0.25">
      <c r="A28" s="6">
        <v>44349</v>
      </c>
      <c r="B28" s="7" t="s">
        <v>7127</v>
      </c>
      <c r="C28" s="7">
        <v>119</v>
      </c>
      <c r="D28" s="45"/>
      <c r="E28" s="7">
        <v>232.13</v>
      </c>
      <c r="G28" s="4"/>
      <c r="H28" s="5"/>
      <c r="I28" s="5"/>
      <c r="J28" s="5"/>
      <c r="K28" s="5"/>
    </row>
    <row r="29" spans="1:11" x14ac:dyDescent="0.25">
      <c r="A29" s="6">
        <v>44349</v>
      </c>
      <c r="B29" s="7" t="s">
        <v>7128</v>
      </c>
      <c r="C29" s="7">
        <v>15</v>
      </c>
      <c r="D29" s="45"/>
      <c r="E29" s="7">
        <v>70.2</v>
      </c>
      <c r="G29" s="4"/>
      <c r="H29" s="5"/>
      <c r="I29" s="5"/>
      <c r="J29" s="5"/>
      <c r="K29" s="5"/>
    </row>
    <row r="30" spans="1:11" x14ac:dyDescent="0.25">
      <c r="A30" s="6">
        <v>44349</v>
      </c>
      <c r="B30" s="7" t="s">
        <v>7129</v>
      </c>
      <c r="C30" s="7">
        <v>400</v>
      </c>
      <c r="D30" s="45"/>
      <c r="E30" s="7">
        <v>732.62</v>
      </c>
      <c r="G30" s="4"/>
      <c r="H30" s="5"/>
      <c r="I30" s="5"/>
      <c r="J30" s="5"/>
      <c r="K30" s="5"/>
    </row>
    <row r="31" spans="1:11" x14ac:dyDescent="0.25">
      <c r="A31" s="6">
        <v>44349</v>
      </c>
      <c r="B31" s="7" t="s">
        <v>7130</v>
      </c>
      <c r="C31" s="7">
        <v>20</v>
      </c>
      <c r="D31" s="45"/>
      <c r="E31" s="7">
        <v>44</v>
      </c>
      <c r="G31" s="5"/>
      <c r="H31" s="5"/>
      <c r="I31" s="5"/>
      <c r="J31" s="5"/>
      <c r="K31" s="5"/>
    </row>
    <row r="32" spans="1:11" x14ac:dyDescent="0.25">
      <c r="A32" s="6">
        <v>44349</v>
      </c>
      <c r="B32" s="7" t="s">
        <v>7131</v>
      </c>
      <c r="C32" s="7">
        <v>111</v>
      </c>
      <c r="D32" s="45"/>
      <c r="E32" s="7">
        <v>163.80000000000001</v>
      </c>
      <c r="G32" s="5"/>
      <c r="H32" s="5"/>
      <c r="I32" s="5"/>
      <c r="J32" s="5"/>
      <c r="K32" s="5"/>
    </row>
    <row r="33" spans="1:11" x14ac:dyDescent="0.25">
      <c r="A33" s="6">
        <v>44349</v>
      </c>
      <c r="B33" s="7" t="s">
        <v>7132</v>
      </c>
      <c r="C33" s="7">
        <v>20</v>
      </c>
      <c r="D33" s="7">
        <v>93.85</v>
      </c>
      <c r="E33" s="7"/>
      <c r="G33" s="5"/>
      <c r="H33" s="5"/>
      <c r="I33" s="5"/>
      <c r="J33" s="5"/>
      <c r="K33" s="5"/>
    </row>
    <row r="34" spans="1:11" x14ac:dyDescent="0.25">
      <c r="A34" s="6">
        <v>44349</v>
      </c>
      <c r="B34" s="7" t="s">
        <v>7133</v>
      </c>
      <c r="C34" s="7">
        <v>23</v>
      </c>
      <c r="D34" s="7">
        <v>47.97</v>
      </c>
      <c r="E34" s="7"/>
      <c r="G34" s="5"/>
      <c r="H34" s="5"/>
      <c r="I34" s="5"/>
      <c r="J34" s="5"/>
      <c r="K34" s="5"/>
    </row>
    <row r="35" spans="1:11" x14ac:dyDescent="0.25">
      <c r="A35" s="6">
        <v>44349</v>
      </c>
      <c r="B35" s="7" t="s">
        <v>7134</v>
      </c>
      <c r="C35" s="7">
        <v>60</v>
      </c>
      <c r="D35" s="45"/>
      <c r="E35" s="7">
        <v>99.8</v>
      </c>
      <c r="G35" s="5"/>
      <c r="H35" s="5"/>
      <c r="I35" s="5"/>
      <c r="J35" s="5"/>
      <c r="K35" s="5"/>
    </row>
    <row r="36" spans="1:11" x14ac:dyDescent="0.25">
      <c r="A36" s="6">
        <v>44349</v>
      </c>
      <c r="B36" s="7" t="s">
        <v>7135</v>
      </c>
      <c r="C36" s="7">
        <v>51</v>
      </c>
      <c r="D36" s="45"/>
      <c r="E36" s="7">
        <v>101.4</v>
      </c>
      <c r="G36" s="5"/>
      <c r="H36" s="5"/>
      <c r="I36" s="5"/>
      <c r="J36" s="5"/>
      <c r="K36" s="5"/>
    </row>
    <row r="37" spans="1:11" x14ac:dyDescent="0.25">
      <c r="A37" s="6">
        <v>44349</v>
      </c>
      <c r="B37" s="7" t="s">
        <v>7136</v>
      </c>
      <c r="C37" s="7">
        <v>21</v>
      </c>
      <c r="D37" s="7">
        <v>47.97</v>
      </c>
      <c r="E37" s="7">
        <v>39</v>
      </c>
      <c r="G37" s="5"/>
      <c r="H37" s="5"/>
      <c r="I37" s="5"/>
      <c r="J37" s="5"/>
      <c r="K37" s="5"/>
    </row>
    <row r="38" spans="1:11" x14ac:dyDescent="0.25">
      <c r="A38" s="6">
        <v>44351</v>
      </c>
      <c r="B38" s="7" t="s">
        <v>7137</v>
      </c>
      <c r="C38" s="7">
        <v>175</v>
      </c>
      <c r="D38" s="45"/>
      <c r="E38" s="7">
        <v>430.95</v>
      </c>
      <c r="G38" s="5"/>
      <c r="H38" s="5"/>
      <c r="I38" s="5"/>
      <c r="J38" s="5"/>
      <c r="K38" s="5"/>
    </row>
    <row r="39" spans="1:11" x14ac:dyDescent="0.25">
      <c r="A39" s="6">
        <v>44351</v>
      </c>
      <c r="B39" s="7" t="s">
        <v>7138</v>
      </c>
      <c r="C39" s="7">
        <v>10</v>
      </c>
      <c r="D39" s="7">
        <v>47.97</v>
      </c>
      <c r="E39" s="7"/>
      <c r="G39" s="5"/>
      <c r="H39" s="5"/>
      <c r="I39" s="5"/>
      <c r="J39" s="5"/>
      <c r="K39" s="5"/>
    </row>
    <row r="40" spans="1:11" x14ac:dyDescent="0.25">
      <c r="A40" s="6">
        <v>44351</v>
      </c>
      <c r="B40" s="7" t="s">
        <v>7139</v>
      </c>
      <c r="C40" s="7">
        <v>30</v>
      </c>
      <c r="D40" s="7">
        <v>71.959999999999994</v>
      </c>
      <c r="E40" s="7"/>
      <c r="G40" s="5"/>
      <c r="H40" s="5"/>
      <c r="I40" s="5"/>
      <c r="J40" s="5"/>
      <c r="K40" s="5"/>
    </row>
    <row r="41" spans="1:11" x14ac:dyDescent="0.25">
      <c r="A41" s="6">
        <v>44351</v>
      </c>
      <c r="B41" s="7" t="s">
        <v>7140</v>
      </c>
      <c r="C41" s="7">
        <v>27</v>
      </c>
      <c r="D41" s="7">
        <v>62.36</v>
      </c>
      <c r="E41" s="7"/>
      <c r="G41" s="5"/>
      <c r="H41" s="5"/>
      <c r="I41" s="5"/>
      <c r="J41" s="5"/>
      <c r="K41" s="5"/>
    </row>
    <row r="42" spans="1:11" x14ac:dyDescent="0.25">
      <c r="A42" s="6">
        <v>44351</v>
      </c>
      <c r="B42" s="7" t="s">
        <v>7141</v>
      </c>
      <c r="C42" s="7">
        <v>50</v>
      </c>
      <c r="D42" s="45"/>
      <c r="E42" s="7">
        <v>109.2</v>
      </c>
      <c r="G42" s="5"/>
      <c r="H42" s="5"/>
      <c r="I42" s="19"/>
      <c r="J42" s="5"/>
      <c r="K42" s="5"/>
    </row>
    <row r="43" spans="1:11" x14ac:dyDescent="0.25">
      <c r="A43" s="6">
        <v>44351</v>
      </c>
      <c r="B43" s="7" t="s">
        <v>7142</v>
      </c>
      <c r="C43" s="7">
        <v>32</v>
      </c>
      <c r="D43" s="162">
        <v>60.44</v>
      </c>
      <c r="E43" s="7"/>
      <c r="G43" s="5"/>
      <c r="H43" s="5"/>
      <c r="I43" s="5"/>
      <c r="J43" s="5"/>
      <c r="K43" s="5"/>
    </row>
    <row r="44" spans="1:11" x14ac:dyDescent="0.25">
      <c r="A44" s="6">
        <v>44351</v>
      </c>
      <c r="B44" s="7" t="s">
        <v>7143</v>
      </c>
      <c r="C44" s="7">
        <v>48</v>
      </c>
      <c r="D44" s="7">
        <v>147.47999999999999</v>
      </c>
      <c r="E44" s="7"/>
      <c r="G44" s="5"/>
      <c r="H44" s="5"/>
      <c r="I44" s="5"/>
      <c r="J44" s="5"/>
      <c r="K44" s="5"/>
    </row>
    <row r="45" spans="1:11" x14ac:dyDescent="0.25">
      <c r="A45" s="6">
        <v>44351</v>
      </c>
      <c r="B45" s="7" t="s">
        <v>7144</v>
      </c>
      <c r="C45" s="7">
        <v>25</v>
      </c>
      <c r="D45" s="7">
        <v>73.739999999999995</v>
      </c>
      <c r="E45" s="7"/>
      <c r="G45" s="5"/>
      <c r="H45" s="5"/>
      <c r="I45" s="5"/>
      <c r="J45" s="5"/>
      <c r="K45" s="5"/>
    </row>
    <row r="46" spans="1:11" x14ac:dyDescent="0.25">
      <c r="A46" s="6">
        <v>44351</v>
      </c>
      <c r="B46" s="7" t="s">
        <v>7145</v>
      </c>
      <c r="C46" s="7">
        <v>250</v>
      </c>
      <c r="D46" s="45"/>
      <c r="E46" s="38">
        <v>1450.46</v>
      </c>
      <c r="G46" s="5"/>
      <c r="H46" s="5"/>
      <c r="I46" s="5"/>
      <c r="J46" s="5"/>
      <c r="K46" s="5"/>
    </row>
    <row r="47" spans="1:11" x14ac:dyDescent="0.25">
      <c r="A47" s="6">
        <v>44351</v>
      </c>
      <c r="B47" s="7" t="s">
        <v>7146</v>
      </c>
      <c r="C47" s="7">
        <v>25</v>
      </c>
      <c r="D47" s="7">
        <v>43.84</v>
      </c>
      <c r="E47" s="7"/>
      <c r="G47" s="5"/>
      <c r="H47" s="5"/>
      <c r="I47" s="5"/>
      <c r="J47" s="5"/>
      <c r="K47" s="5"/>
    </row>
    <row r="48" spans="1:11" x14ac:dyDescent="0.25">
      <c r="A48" s="6">
        <v>44351</v>
      </c>
      <c r="B48" s="7" t="s">
        <v>7147</v>
      </c>
      <c r="C48" s="7">
        <v>37</v>
      </c>
      <c r="D48" s="45"/>
      <c r="E48" s="7">
        <v>163.80000000000001</v>
      </c>
      <c r="G48" s="5"/>
      <c r="H48" s="5"/>
      <c r="I48" s="5"/>
      <c r="J48" s="5"/>
      <c r="K48" s="5"/>
    </row>
    <row r="49" spans="1:11" x14ac:dyDescent="0.25">
      <c r="A49" s="6">
        <v>44351</v>
      </c>
      <c r="B49" s="7" t="s">
        <v>7148</v>
      </c>
      <c r="C49" s="7">
        <v>45</v>
      </c>
      <c r="D49" s="45"/>
      <c r="E49" s="7">
        <v>114.45</v>
      </c>
      <c r="G49" s="5"/>
      <c r="H49" s="5"/>
      <c r="I49" s="5"/>
      <c r="J49" s="5"/>
      <c r="K49" s="5"/>
    </row>
    <row r="50" spans="1:11" x14ac:dyDescent="0.25">
      <c r="A50" s="6">
        <v>44351</v>
      </c>
      <c r="B50" s="7" t="s">
        <v>7149</v>
      </c>
      <c r="C50" s="7">
        <v>50</v>
      </c>
      <c r="D50" s="7">
        <v>134.32</v>
      </c>
      <c r="E50" s="7"/>
      <c r="G50" s="5"/>
      <c r="H50" s="5"/>
      <c r="I50" s="5"/>
      <c r="J50" s="5"/>
      <c r="K50" s="5"/>
    </row>
    <row r="51" spans="1:11" x14ac:dyDescent="0.25">
      <c r="A51" s="6">
        <v>44351</v>
      </c>
      <c r="B51" s="7" t="s">
        <v>7150</v>
      </c>
      <c r="C51" s="7">
        <v>261</v>
      </c>
      <c r="D51" s="45"/>
      <c r="E51" s="7">
        <v>639.80999999999995</v>
      </c>
      <c r="G51" s="5"/>
      <c r="H51" s="5"/>
      <c r="I51" s="5"/>
      <c r="J51" s="5"/>
      <c r="K51" s="5"/>
    </row>
    <row r="52" spans="1:11" x14ac:dyDescent="0.25">
      <c r="A52" s="6">
        <v>44351</v>
      </c>
      <c r="B52" s="7" t="s">
        <v>7151</v>
      </c>
      <c r="C52" s="7">
        <v>95</v>
      </c>
      <c r="D52" s="65">
        <v>361.1</v>
      </c>
      <c r="E52" s="7"/>
      <c r="F52" s="121" t="s">
        <v>7152</v>
      </c>
      <c r="G52" s="5"/>
      <c r="H52" s="5"/>
      <c r="I52" s="5"/>
      <c r="J52" s="5"/>
      <c r="K52" s="5"/>
    </row>
    <row r="53" spans="1:11" x14ac:dyDescent="0.25">
      <c r="A53" s="6">
        <v>44351</v>
      </c>
      <c r="B53" s="7" t="s">
        <v>7153</v>
      </c>
      <c r="C53" s="21">
        <v>83</v>
      </c>
      <c r="D53" s="7">
        <v>272.08</v>
      </c>
      <c r="E53" s="7"/>
      <c r="G53" s="5"/>
      <c r="H53" s="5"/>
      <c r="I53" s="5"/>
      <c r="J53" s="5"/>
      <c r="K53" s="5"/>
    </row>
    <row r="54" spans="1:11" x14ac:dyDescent="0.25">
      <c r="A54" s="20">
        <v>44351</v>
      </c>
      <c r="B54" s="21" t="s">
        <v>7156</v>
      </c>
      <c r="C54" s="21">
        <v>94</v>
      </c>
      <c r="D54" s="21"/>
      <c r="E54" s="21">
        <v>197.1</v>
      </c>
      <c r="F54" s="21" t="s">
        <v>7157</v>
      </c>
      <c r="G54" s="5"/>
      <c r="H54" s="5"/>
      <c r="I54" s="5"/>
      <c r="J54" s="5"/>
      <c r="K54" s="5"/>
    </row>
    <row r="55" spans="1:11" x14ac:dyDescent="0.25">
      <c r="A55" s="20">
        <v>44351</v>
      </c>
      <c r="B55" s="21" t="s">
        <v>7158</v>
      </c>
      <c r="C55" s="21">
        <v>40</v>
      </c>
      <c r="D55" s="21">
        <v>89.29</v>
      </c>
      <c r="E55" s="21"/>
      <c r="G55" s="5"/>
      <c r="H55" s="5"/>
      <c r="I55" s="5"/>
      <c r="J55" s="5"/>
      <c r="K55" s="5"/>
    </row>
    <row r="56" spans="1:11" x14ac:dyDescent="0.25">
      <c r="A56" s="20">
        <v>44351</v>
      </c>
      <c r="B56" s="21" t="s">
        <v>7159</v>
      </c>
      <c r="C56" s="21">
        <v>170</v>
      </c>
      <c r="D56" s="21">
        <v>410.44</v>
      </c>
      <c r="E56" s="21"/>
      <c r="G56" s="5"/>
      <c r="H56" s="5"/>
      <c r="I56" s="5"/>
      <c r="J56" s="5"/>
      <c r="K56" s="5"/>
    </row>
    <row r="57" spans="1:11" x14ac:dyDescent="0.25">
      <c r="A57" s="20">
        <v>44352</v>
      </c>
      <c r="B57" s="21" t="s">
        <v>7160</v>
      </c>
      <c r="C57" s="21">
        <v>36</v>
      </c>
      <c r="D57" s="21">
        <v>98.19</v>
      </c>
      <c r="E57" s="21"/>
      <c r="G57" s="5"/>
      <c r="H57" s="5"/>
      <c r="I57" s="5"/>
      <c r="J57" s="5"/>
      <c r="K57" s="5"/>
    </row>
    <row r="58" spans="1:11" x14ac:dyDescent="0.25">
      <c r="A58" s="20">
        <v>44352</v>
      </c>
      <c r="B58" s="21" t="s">
        <v>7161</v>
      </c>
      <c r="C58" s="21">
        <v>110</v>
      </c>
      <c r="D58" s="59"/>
      <c r="E58" s="21">
        <v>195</v>
      </c>
      <c r="G58" s="5"/>
      <c r="H58" s="5"/>
      <c r="I58" s="5"/>
      <c r="J58" s="5"/>
      <c r="K58" s="5"/>
    </row>
    <row r="59" spans="1:11" x14ac:dyDescent="0.25">
      <c r="A59" s="20">
        <v>44354</v>
      </c>
      <c r="B59" s="21" t="s">
        <v>7162</v>
      </c>
      <c r="C59" s="21">
        <v>40</v>
      </c>
      <c r="D59" s="21">
        <v>120.66</v>
      </c>
      <c r="E59" s="21"/>
      <c r="G59" s="5"/>
      <c r="H59" s="5"/>
      <c r="I59" s="5"/>
      <c r="J59" s="5"/>
      <c r="K59" s="5"/>
    </row>
    <row r="60" spans="1:11" x14ac:dyDescent="0.25">
      <c r="A60" s="20">
        <v>44354</v>
      </c>
      <c r="B60" s="21" t="s">
        <v>7163</v>
      </c>
      <c r="C60" s="21">
        <v>15</v>
      </c>
      <c r="D60" s="59"/>
      <c r="E60" s="21">
        <v>39</v>
      </c>
      <c r="G60" s="5"/>
      <c r="H60" s="5"/>
      <c r="I60" s="5"/>
      <c r="J60" s="5"/>
      <c r="K60" s="5"/>
    </row>
    <row r="61" spans="1:11" x14ac:dyDescent="0.25">
      <c r="A61" s="20">
        <v>44354</v>
      </c>
      <c r="B61" s="21" t="s">
        <v>7164</v>
      </c>
      <c r="C61" s="21">
        <v>125</v>
      </c>
      <c r="D61" s="21">
        <v>354.79</v>
      </c>
      <c r="E61" s="21"/>
      <c r="G61" s="5"/>
      <c r="H61" s="5"/>
      <c r="I61" s="5"/>
      <c r="J61" s="5"/>
      <c r="K61" s="5"/>
    </row>
    <row r="62" spans="1:11" x14ac:dyDescent="0.25">
      <c r="A62" s="20">
        <v>44354</v>
      </c>
      <c r="B62" s="21" t="s">
        <v>7165</v>
      </c>
      <c r="C62" s="21">
        <v>23</v>
      </c>
      <c r="D62" s="21">
        <v>47.97</v>
      </c>
      <c r="E62" s="21"/>
      <c r="G62" s="5"/>
      <c r="H62" s="5"/>
      <c r="I62" s="5"/>
      <c r="J62" s="5"/>
      <c r="K62" s="5"/>
    </row>
    <row r="63" spans="1:11" x14ac:dyDescent="0.25">
      <c r="A63" s="20">
        <v>44354</v>
      </c>
      <c r="B63" s="21" t="s">
        <v>7166</v>
      </c>
      <c r="C63" s="21">
        <v>22</v>
      </c>
      <c r="D63" s="59"/>
      <c r="E63" s="21">
        <v>39</v>
      </c>
      <c r="G63" s="5"/>
      <c r="H63" s="5"/>
      <c r="I63" s="5"/>
      <c r="J63" s="5"/>
      <c r="K63" s="5"/>
    </row>
    <row r="64" spans="1:11" x14ac:dyDescent="0.25">
      <c r="A64" s="20">
        <v>44354</v>
      </c>
      <c r="B64" s="21" t="s">
        <v>7167</v>
      </c>
      <c r="C64" s="21">
        <v>76</v>
      </c>
      <c r="D64" s="21"/>
      <c r="E64" s="21">
        <v>154.56</v>
      </c>
      <c r="G64" s="5"/>
      <c r="H64" s="5"/>
      <c r="I64" s="5"/>
      <c r="J64" s="5"/>
      <c r="K64" s="5"/>
    </row>
    <row r="65" spans="1:11" x14ac:dyDescent="0.25">
      <c r="A65" s="20">
        <v>44354</v>
      </c>
      <c r="B65" s="21" t="s">
        <v>7168</v>
      </c>
      <c r="C65" s="21">
        <v>750</v>
      </c>
      <c r="D65" s="59"/>
      <c r="E65" s="60">
        <v>1217.92</v>
      </c>
      <c r="G65" s="5"/>
      <c r="H65" s="5"/>
      <c r="I65" s="5"/>
      <c r="J65" s="5"/>
      <c r="K65" s="5"/>
    </row>
    <row r="66" spans="1:11" x14ac:dyDescent="0.25">
      <c r="A66" s="20">
        <v>44354</v>
      </c>
      <c r="B66" s="21" t="s">
        <v>7169</v>
      </c>
      <c r="C66" s="21">
        <v>120</v>
      </c>
      <c r="D66" s="59"/>
      <c r="E66" s="21">
        <v>273</v>
      </c>
      <c r="G66" s="5"/>
      <c r="H66" s="5"/>
      <c r="I66" s="5"/>
      <c r="J66" s="5"/>
      <c r="K66" s="5"/>
    </row>
    <row r="67" spans="1:11" ht="25.5" x14ac:dyDescent="0.25">
      <c r="A67" s="20">
        <v>44354</v>
      </c>
      <c r="B67" s="21" t="s">
        <v>7170</v>
      </c>
      <c r="C67" s="21">
        <v>103</v>
      </c>
      <c r="D67" s="21"/>
      <c r="E67" s="21">
        <v>191.1</v>
      </c>
      <c r="F67" s="21" t="s">
        <v>7171</v>
      </c>
      <c r="G67" s="5"/>
      <c r="H67" s="5"/>
      <c r="I67" s="5"/>
      <c r="J67" s="5"/>
      <c r="K67" s="5"/>
    </row>
    <row r="68" spans="1:11" x14ac:dyDescent="0.25">
      <c r="A68" s="20">
        <v>44354</v>
      </c>
      <c r="B68" s="21" t="s">
        <v>7172</v>
      </c>
      <c r="C68" s="21">
        <v>77</v>
      </c>
      <c r="D68" s="21">
        <v>172.69</v>
      </c>
      <c r="E68" s="21"/>
      <c r="G68" s="5"/>
      <c r="H68" s="5"/>
      <c r="I68" s="5"/>
      <c r="J68" s="5"/>
      <c r="K68" s="5"/>
    </row>
    <row r="69" spans="1:11" x14ac:dyDescent="0.25">
      <c r="A69" s="20">
        <v>44354</v>
      </c>
      <c r="B69" s="21" t="s">
        <v>7173</v>
      </c>
      <c r="C69" s="21">
        <v>135</v>
      </c>
      <c r="D69" s="59"/>
      <c r="E69" s="21">
        <v>273</v>
      </c>
      <c r="G69" s="5"/>
      <c r="H69" s="5"/>
      <c r="I69" s="5"/>
      <c r="J69" s="5"/>
      <c r="K69" s="5"/>
    </row>
    <row r="70" spans="1:11" x14ac:dyDescent="0.25">
      <c r="A70" s="20">
        <v>44354</v>
      </c>
      <c r="B70" s="21" t="s">
        <v>7174</v>
      </c>
      <c r="C70" s="21">
        <v>121</v>
      </c>
      <c r="D70" s="59"/>
      <c r="E70" s="21">
        <v>207.4</v>
      </c>
      <c r="G70" s="5"/>
      <c r="H70" s="5"/>
      <c r="I70" s="5"/>
      <c r="J70" s="5"/>
      <c r="K70" s="5"/>
    </row>
    <row r="71" spans="1:11" x14ac:dyDescent="0.25">
      <c r="A71" s="20">
        <v>44354</v>
      </c>
      <c r="B71" s="21" t="s">
        <v>7175</v>
      </c>
      <c r="C71" s="21">
        <v>68</v>
      </c>
      <c r="D71" s="21">
        <v>201.11</v>
      </c>
      <c r="E71" s="21"/>
      <c r="F71" s="183"/>
      <c r="G71" s="5"/>
      <c r="H71" s="5"/>
      <c r="I71" s="5"/>
      <c r="J71" s="5"/>
      <c r="K71" s="5"/>
    </row>
    <row r="72" spans="1:11" x14ac:dyDescent="0.25">
      <c r="A72" s="20">
        <v>44354</v>
      </c>
      <c r="B72" s="21" t="s">
        <v>7176</v>
      </c>
      <c r="C72" s="21">
        <v>288</v>
      </c>
      <c r="D72" s="59"/>
      <c r="E72" s="21">
        <v>408.24</v>
      </c>
      <c r="G72" s="5"/>
      <c r="H72" s="5"/>
      <c r="I72" s="5"/>
      <c r="J72" s="5"/>
      <c r="K72" s="5"/>
    </row>
    <row r="73" spans="1:11" x14ac:dyDescent="0.25">
      <c r="A73" s="20">
        <v>44354</v>
      </c>
      <c r="B73" s="21" t="s">
        <v>7177</v>
      </c>
      <c r="C73" s="21">
        <v>22</v>
      </c>
      <c r="D73" s="59"/>
      <c r="E73" s="21">
        <v>39</v>
      </c>
      <c r="G73" s="5"/>
      <c r="H73" s="5"/>
      <c r="I73" s="5"/>
      <c r="J73" s="5"/>
      <c r="K73" s="5"/>
    </row>
    <row r="74" spans="1:11" x14ac:dyDescent="0.25">
      <c r="A74" s="20">
        <v>44354</v>
      </c>
      <c r="B74" s="21" t="s">
        <v>7178</v>
      </c>
      <c r="C74" s="21">
        <v>100</v>
      </c>
      <c r="D74" s="59"/>
      <c r="E74" s="21">
        <v>273</v>
      </c>
      <c r="G74" s="5"/>
      <c r="H74" s="5"/>
      <c r="I74" s="5"/>
      <c r="J74" s="5"/>
      <c r="K74" s="5"/>
    </row>
    <row r="75" spans="1:11" x14ac:dyDescent="0.25">
      <c r="A75" s="20">
        <v>44354</v>
      </c>
      <c r="B75" s="21" t="s">
        <v>7179</v>
      </c>
      <c r="C75" s="21">
        <v>50</v>
      </c>
      <c r="D75" s="21">
        <v>134.32</v>
      </c>
      <c r="E75" s="21"/>
      <c r="G75" s="5"/>
      <c r="H75" s="5"/>
      <c r="I75" s="5"/>
      <c r="J75" s="5"/>
      <c r="K75" s="5"/>
    </row>
    <row r="76" spans="1:11" x14ac:dyDescent="0.25">
      <c r="A76" s="20">
        <v>44354</v>
      </c>
      <c r="B76" s="21" t="s">
        <v>7180</v>
      </c>
      <c r="C76" s="21">
        <v>130</v>
      </c>
      <c r="D76" s="21">
        <v>303.37</v>
      </c>
      <c r="E76" s="21"/>
      <c r="G76" s="5"/>
      <c r="H76" s="5"/>
      <c r="I76" s="5"/>
      <c r="J76" s="5"/>
      <c r="K76" s="5"/>
    </row>
    <row r="77" spans="1:11" x14ac:dyDescent="0.25">
      <c r="A77" s="20">
        <v>44354</v>
      </c>
      <c r="B77" s="21" t="s">
        <v>7181</v>
      </c>
      <c r="C77" s="21">
        <v>115</v>
      </c>
      <c r="D77" s="59"/>
      <c r="E77" s="21">
        <v>206.74</v>
      </c>
      <c r="G77" s="5"/>
      <c r="H77" s="5"/>
      <c r="I77" s="5"/>
      <c r="J77" s="5"/>
      <c r="K77" s="5"/>
    </row>
    <row r="78" spans="1:11" x14ac:dyDescent="0.25">
      <c r="A78" s="20">
        <v>44354</v>
      </c>
      <c r="B78" s="21" t="s">
        <v>7182</v>
      </c>
      <c r="C78" s="21">
        <v>45</v>
      </c>
      <c r="D78" s="59"/>
      <c r="E78" s="21">
        <v>89.7</v>
      </c>
      <c r="G78" s="5"/>
      <c r="H78" s="5"/>
      <c r="I78" s="5"/>
      <c r="J78" s="5"/>
      <c r="K78" s="5"/>
    </row>
    <row r="79" spans="1:11" x14ac:dyDescent="0.25">
      <c r="A79" s="20">
        <v>44354</v>
      </c>
      <c r="B79" s="21" t="s">
        <v>7183</v>
      </c>
      <c r="C79" s="21">
        <v>27</v>
      </c>
      <c r="D79" s="21">
        <v>64.94</v>
      </c>
      <c r="E79" s="21"/>
      <c r="G79" s="5"/>
      <c r="H79" s="5"/>
      <c r="I79" s="5"/>
      <c r="J79" s="5"/>
      <c r="K79" s="5"/>
    </row>
    <row r="80" spans="1:11" x14ac:dyDescent="0.25">
      <c r="A80" s="20">
        <v>44354</v>
      </c>
      <c r="B80" s="21" t="s">
        <v>7184</v>
      </c>
      <c r="C80" s="21">
        <v>65</v>
      </c>
      <c r="D80" s="59"/>
      <c r="E80" s="21">
        <v>136.5</v>
      </c>
      <c r="G80" s="5"/>
      <c r="H80" s="5"/>
      <c r="I80" s="5"/>
      <c r="J80" s="5"/>
      <c r="K80" s="5"/>
    </row>
    <row r="81" spans="1:11" x14ac:dyDescent="0.25">
      <c r="A81" s="20">
        <v>44354</v>
      </c>
      <c r="B81" s="21" t="s">
        <v>7185</v>
      </c>
      <c r="C81" s="21">
        <v>150</v>
      </c>
      <c r="D81" s="59"/>
      <c r="E81" s="21">
        <v>279.27999999999997</v>
      </c>
      <c r="G81" s="5"/>
      <c r="H81" s="5"/>
      <c r="I81" s="5"/>
      <c r="J81" s="5"/>
      <c r="K81" s="5"/>
    </row>
    <row r="82" spans="1:11" x14ac:dyDescent="0.25">
      <c r="A82" s="20">
        <v>44354</v>
      </c>
      <c r="B82" s="21" t="s">
        <v>7186</v>
      </c>
      <c r="C82" s="21">
        <v>36</v>
      </c>
      <c r="D82" s="21">
        <v>110.21</v>
      </c>
      <c r="E82" s="21"/>
      <c r="G82" s="5"/>
      <c r="H82" s="5"/>
      <c r="I82" s="5"/>
      <c r="J82" s="5"/>
      <c r="K82" s="5"/>
    </row>
    <row r="83" spans="1:11" x14ac:dyDescent="0.25">
      <c r="A83" s="20">
        <v>44355</v>
      </c>
      <c r="B83" s="21" t="s">
        <v>7187</v>
      </c>
      <c r="C83" s="21">
        <v>18</v>
      </c>
      <c r="D83" s="184">
        <v>47.97</v>
      </c>
      <c r="E83" s="21"/>
      <c r="G83" s="5"/>
      <c r="H83" s="5"/>
      <c r="I83" s="5"/>
      <c r="J83" s="5"/>
      <c r="K83" s="5"/>
    </row>
    <row r="84" spans="1:11" x14ac:dyDescent="0.25">
      <c r="A84" s="6">
        <v>44355</v>
      </c>
      <c r="B84" s="7" t="s">
        <v>7192</v>
      </c>
      <c r="C84" s="7">
        <v>362</v>
      </c>
      <c r="D84" s="137"/>
      <c r="E84" s="7">
        <v>600.02</v>
      </c>
      <c r="F84" s="185"/>
      <c r="G84" s="5"/>
      <c r="H84" s="5"/>
      <c r="I84" s="5"/>
      <c r="J84" s="5"/>
      <c r="K84" s="5"/>
    </row>
    <row r="85" spans="1:11" x14ac:dyDescent="0.25">
      <c r="A85" s="6">
        <v>44355</v>
      </c>
      <c r="B85" s="7" t="s">
        <v>7193</v>
      </c>
      <c r="C85" s="7">
        <v>114</v>
      </c>
      <c r="D85" s="137"/>
      <c r="E85" s="7">
        <v>230.1</v>
      </c>
      <c r="F85" s="185"/>
      <c r="G85" s="5"/>
      <c r="H85" s="5"/>
      <c r="I85" s="5"/>
      <c r="J85" s="5"/>
      <c r="K85" s="5"/>
    </row>
    <row r="86" spans="1:11" x14ac:dyDescent="0.25">
      <c r="A86" s="6">
        <v>44355</v>
      </c>
      <c r="B86" s="7" t="s">
        <v>7194</v>
      </c>
      <c r="C86" s="7">
        <v>164</v>
      </c>
      <c r="D86" s="137"/>
      <c r="E86" s="7">
        <v>288</v>
      </c>
      <c r="F86" s="185"/>
      <c r="G86" s="5"/>
      <c r="H86" s="5"/>
      <c r="I86" s="5"/>
      <c r="J86" s="5"/>
      <c r="K86" s="5"/>
    </row>
    <row r="87" spans="1:11" x14ac:dyDescent="0.25">
      <c r="A87" s="6">
        <v>44355</v>
      </c>
      <c r="B87" s="7" t="s">
        <v>7195</v>
      </c>
      <c r="C87" s="7">
        <v>36</v>
      </c>
      <c r="D87" s="135">
        <v>81.55</v>
      </c>
      <c r="E87" s="7"/>
      <c r="F87" s="185"/>
      <c r="G87" s="5"/>
      <c r="H87" s="5"/>
      <c r="I87" s="5"/>
      <c r="J87" s="5"/>
      <c r="K87" s="5"/>
    </row>
    <row r="88" spans="1:11" x14ac:dyDescent="0.25">
      <c r="A88" s="6">
        <v>44355</v>
      </c>
      <c r="B88" s="7" t="s">
        <v>7196</v>
      </c>
      <c r="C88" s="7">
        <v>50</v>
      </c>
      <c r="D88" s="135">
        <v>134.32</v>
      </c>
      <c r="E88" s="7"/>
      <c r="F88" s="185"/>
      <c r="G88" s="5"/>
      <c r="H88" s="5"/>
      <c r="I88" s="5"/>
      <c r="J88" s="5"/>
      <c r="K88" s="5"/>
    </row>
    <row r="89" spans="1:11" x14ac:dyDescent="0.25">
      <c r="A89" s="6">
        <v>44355</v>
      </c>
      <c r="B89" s="7" t="s">
        <v>7197</v>
      </c>
      <c r="C89" s="7">
        <v>295</v>
      </c>
      <c r="D89" s="137"/>
      <c r="E89" s="7">
        <v>484.38</v>
      </c>
      <c r="F89" s="185"/>
      <c r="G89" s="5"/>
      <c r="H89" s="5"/>
      <c r="I89" s="5"/>
      <c r="J89" s="5"/>
      <c r="K89" s="5"/>
    </row>
    <row r="90" spans="1:11" x14ac:dyDescent="0.25">
      <c r="A90" s="6">
        <v>44355</v>
      </c>
      <c r="B90" s="7" t="s">
        <v>7198</v>
      </c>
      <c r="C90" s="7">
        <v>390</v>
      </c>
      <c r="D90" s="137"/>
      <c r="E90" s="7">
        <v>693</v>
      </c>
      <c r="F90" s="186"/>
      <c r="G90" s="5"/>
      <c r="H90" s="5"/>
      <c r="I90" s="5"/>
      <c r="J90" s="5"/>
      <c r="K90" s="5"/>
    </row>
    <row r="91" spans="1:11" x14ac:dyDescent="0.25">
      <c r="A91" s="6">
        <v>44355</v>
      </c>
      <c r="B91" s="7" t="s">
        <v>7199</v>
      </c>
      <c r="C91" s="7">
        <v>22</v>
      </c>
      <c r="D91" s="137"/>
      <c r="E91" s="7">
        <v>39</v>
      </c>
      <c r="F91" s="186"/>
      <c r="G91" s="5"/>
      <c r="H91" s="166"/>
      <c r="I91" s="5"/>
      <c r="J91" s="5"/>
      <c r="K91" s="5"/>
    </row>
    <row r="92" spans="1:11" x14ac:dyDescent="0.25">
      <c r="A92" s="6">
        <v>44355</v>
      </c>
      <c r="B92" s="7" t="s">
        <v>7200</v>
      </c>
      <c r="C92" s="7">
        <v>86</v>
      </c>
      <c r="D92" s="137"/>
      <c r="E92" s="7">
        <v>156</v>
      </c>
      <c r="F92" s="187"/>
      <c r="G92" s="5"/>
      <c r="H92" s="5"/>
      <c r="I92" s="5"/>
      <c r="J92" s="5"/>
      <c r="K92" s="5"/>
    </row>
    <row r="93" spans="1:11" x14ac:dyDescent="0.25">
      <c r="A93" s="6">
        <v>44355</v>
      </c>
      <c r="B93" s="7" t="s">
        <v>7201</v>
      </c>
      <c r="C93" s="7">
        <v>26</v>
      </c>
      <c r="D93" s="135">
        <v>57.56</v>
      </c>
      <c r="E93" s="7"/>
      <c r="F93" s="186"/>
      <c r="G93" s="5"/>
      <c r="H93" s="5"/>
      <c r="I93" s="5"/>
      <c r="J93" s="5"/>
      <c r="K93" s="5"/>
    </row>
    <row r="94" spans="1:11" x14ac:dyDescent="0.25">
      <c r="A94" s="6">
        <v>44355</v>
      </c>
      <c r="B94" s="7" t="s">
        <v>7202</v>
      </c>
      <c r="C94" s="7">
        <v>25</v>
      </c>
      <c r="D94" s="135">
        <v>134.32</v>
      </c>
      <c r="E94" s="7"/>
      <c r="F94" s="186"/>
      <c r="G94" s="5"/>
      <c r="H94" s="166"/>
      <c r="I94" s="5"/>
      <c r="J94" s="5"/>
      <c r="K94" s="5"/>
    </row>
    <row r="95" spans="1:11" x14ac:dyDescent="0.25">
      <c r="A95" s="6">
        <v>44355</v>
      </c>
      <c r="B95" s="7" t="s">
        <v>7203</v>
      </c>
      <c r="C95" s="7">
        <v>324</v>
      </c>
      <c r="D95" s="137"/>
      <c r="E95" s="7">
        <v>585</v>
      </c>
      <c r="F95" s="186"/>
      <c r="G95" s="5"/>
      <c r="H95" s="5"/>
      <c r="I95" s="5"/>
      <c r="J95" s="5"/>
      <c r="K95" s="5"/>
    </row>
    <row r="96" spans="1:11" x14ac:dyDescent="0.25">
      <c r="A96" s="6">
        <v>44355</v>
      </c>
      <c r="B96" s="7" t="s">
        <v>7204</v>
      </c>
      <c r="C96" s="7">
        <v>145</v>
      </c>
      <c r="D96" s="137"/>
      <c r="E96" s="7">
        <v>258.39999999999998</v>
      </c>
      <c r="F96" s="186"/>
      <c r="G96" s="5"/>
      <c r="H96" s="5"/>
      <c r="I96" s="5"/>
      <c r="J96" s="5"/>
      <c r="K96" s="5"/>
    </row>
    <row r="97" spans="1:11" x14ac:dyDescent="0.25">
      <c r="A97" s="6">
        <v>44355</v>
      </c>
      <c r="B97" s="7" t="s">
        <v>7205</v>
      </c>
      <c r="C97" s="7">
        <v>74</v>
      </c>
      <c r="D97" s="137"/>
      <c r="E97" s="7">
        <v>109.2</v>
      </c>
      <c r="F97" s="186"/>
      <c r="G97" s="5"/>
      <c r="H97" s="5"/>
      <c r="I97" s="5"/>
      <c r="J97" s="5"/>
      <c r="K97" s="5"/>
    </row>
    <row r="98" spans="1:11" x14ac:dyDescent="0.25">
      <c r="A98" s="6">
        <v>44355</v>
      </c>
      <c r="B98" s="7" t="s">
        <v>7206</v>
      </c>
      <c r="C98" s="7">
        <v>40</v>
      </c>
      <c r="D98" s="135">
        <v>91.14</v>
      </c>
      <c r="E98" s="7"/>
      <c r="F98" s="186"/>
      <c r="G98" s="5"/>
      <c r="H98" s="5"/>
      <c r="I98" s="5"/>
      <c r="J98" s="5"/>
      <c r="K98" s="5"/>
    </row>
    <row r="99" spans="1:11" x14ac:dyDescent="0.25">
      <c r="A99" s="6">
        <v>44355</v>
      </c>
      <c r="B99" s="7" t="s">
        <v>7207</v>
      </c>
      <c r="C99" s="7">
        <v>22</v>
      </c>
      <c r="D99" s="137"/>
      <c r="E99" s="7">
        <v>39</v>
      </c>
      <c r="F99" s="186"/>
      <c r="G99" s="5"/>
      <c r="H99" s="5"/>
      <c r="I99" s="5"/>
      <c r="J99" s="5"/>
      <c r="K99" s="5"/>
    </row>
    <row r="100" spans="1:11" x14ac:dyDescent="0.25">
      <c r="A100" s="6">
        <v>44355</v>
      </c>
      <c r="B100" s="7" t="s">
        <v>7208</v>
      </c>
      <c r="C100" s="7">
        <v>23</v>
      </c>
      <c r="D100" s="137"/>
      <c r="E100" s="7">
        <v>39</v>
      </c>
      <c r="F100" s="186"/>
      <c r="G100" s="123"/>
      <c r="H100" s="123"/>
      <c r="I100" s="123"/>
      <c r="J100" s="123"/>
      <c r="K100" s="123"/>
    </row>
    <row r="101" spans="1:11" x14ac:dyDescent="0.25">
      <c r="A101" s="6">
        <v>44355</v>
      </c>
      <c r="B101" s="7" t="s">
        <v>7209</v>
      </c>
      <c r="C101" s="7">
        <v>37</v>
      </c>
      <c r="D101" s="135">
        <v>67.16</v>
      </c>
      <c r="E101" s="7"/>
      <c r="F101" s="186"/>
      <c r="G101" s="164"/>
      <c r="H101" s="5"/>
      <c r="I101" s="5"/>
      <c r="J101" s="5"/>
      <c r="K101" s="5"/>
    </row>
    <row r="102" spans="1:11" x14ac:dyDescent="0.25">
      <c r="A102" s="6">
        <v>44355</v>
      </c>
      <c r="B102" s="7" t="s">
        <v>7210</v>
      </c>
      <c r="C102" s="7">
        <v>168</v>
      </c>
      <c r="D102" s="45"/>
      <c r="E102" s="135">
        <v>377.6</v>
      </c>
      <c r="F102" s="168"/>
      <c r="G102" s="164"/>
      <c r="H102" s="5"/>
      <c r="I102" s="5"/>
      <c r="J102" s="5"/>
      <c r="K102" s="5"/>
    </row>
    <row r="103" spans="1:11" x14ac:dyDescent="0.25">
      <c r="A103" s="6">
        <v>44355</v>
      </c>
      <c r="B103" s="7" t="s">
        <v>7211</v>
      </c>
      <c r="C103" s="7">
        <v>1300</v>
      </c>
      <c r="D103" s="7"/>
      <c r="E103" s="163">
        <v>2140.3200000000002</v>
      </c>
      <c r="F103" s="168"/>
      <c r="G103" s="164"/>
      <c r="H103" s="5"/>
      <c r="I103" s="5"/>
      <c r="J103" s="5"/>
      <c r="K103" s="5"/>
    </row>
    <row r="104" spans="1:11" x14ac:dyDescent="0.25">
      <c r="A104" s="6">
        <v>44355</v>
      </c>
      <c r="B104" s="7" t="s">
        <v>7212</v>
      </c>
      <c r="C104" s="7">
        <v>260</v>
      </c>
      <c r="D104" s="45"/>
      <c r="E104" s="135">
        <v>494.91</v>
      </c>
      <c r="F104" s="167"/>
      <c r="G104" s="5"/>
      <c r="H104" s="5"/>
      <c r="I104" s="5"/>
      <c r="J104" s="5"/>
      <c r="K104" s="5"/>
    </row>
    <row r="105" spans="1:11" x14ac:dyDescent="0.25">
      <c r="A105" s="6">
        <v>44355</v>
      </c>
      <c r="B105" s="7" t="s">
        <v>7213</v>
      </c>
      <c r="C105" s="7">
        <v>60</v>
      </c>
      <c r="D105" s="45"/>
      <c r="E105" s="135">
        <v>117</v>
      </c>
      <c r="F105" s="170"/>
      <c r="G105" s="164"/>
      <c r="H105" s="5"/>
      <c r="I105" s="5"/>
      <c r="J105" s="5"/>
      <c r="K105" s="5"/>
    </row>
    <row r="106" spans="1:11" x14ac:dyDescent="0.25">
      <c r="A106" s="6">
        <v>44355</v>
      </c>
      <c r="B106" s="7" t="s">
        <v>7214</v>
      </c>
      <c r="C106" s="7">
        <v>80</v>
      </c>
      <c r="D106" s="45"/>
      <c r="E106" s="135">
        <v>167.7</v>
      </c>
      <c r="F106" s="169"/>
      <c r="G106" s="164"/>
      <c r="H106" s="5"/>
      <c r="I106" s="5"/>
      <c r="J106" s="5"/>
      <c r="K106" s="5"/>
    </row>
    <row r="107" spans="1:11" x14ac:dyDescent="0.25">
      <c r="A107" s="6">
        <v>44355</v>
      </c>
      <c r="B107" s="7" t="s">
        <v>7215</v>
      </c>
      <c r="C107" s="7">
        <v>273</v>
      </c>
      <c r="D107" s="7">
        <v>714.61</v>
      </c>
      <c r="E107" s="135"/>
      <c r="F107" s="171"/>
      <c r="G107" s="5"/>
      <c r="H107" s="5"/>
      <c r="I107" s="5"/>
      <c r="J107" s="5"/>
      <c r="K107" s="5"/>
    </row>
    <row r="108" spans="1:11" x14ac:dyDescent="0.25">
      <c r="A108" s="6">
        <v>44356</v>
      </c>
      <c r="B108" s="7" t="s">
        <v>7216</v>
      </c>
      <c r="C108" s="7">
        <v>25</v>
      </c>
      <c r="D108" s="7">
        <v>46.53</v>
      </c>
      <c r="E108" s="135"/>
      <c r="F108" s="172"/>
      <c r="G108" s="164"/>
      <c r="H108" s="5"/>
      <c r="I108" s="5"/>
      <c r="J108" s="5"/>
      <c r="K108" s="5"/>
    </row>
    <row r="109" spans="1:11" x14ac:dyDescent="0.25">
      <c r="A109" s="6">
        <v>44356</v>
      </c>
      <c r="B109" s="7" t="s">
        <v>7217</v>
      </c>
      <c r="C109" s="7">
        <v>560</v>
      </c>
      <c r="D109" s="45"/>
      <c r="E109" s="135">
        <v>895.44</v>
      </c>
      <c r="F109" s="168"/>
    </row>
    <row r="110" spans="1:11" x14ac:dyDescent="0.25">
      <c r="A110" s="6">
        <v>44356</v>
      </c>
      <c r="B110" s="7" t="s">
        <v>7218</v>
      </c>
      <c r="C110" s="7">
        <v>67</v>
      </c>
      <c r="D110" s="7"/>
      <c r="E110" s="135">
        <v>118.8</v>
      </c>
      <c r="F110" s="172"/>
      <c r="G110" s="164"/>
      <c r="H110" s="5"/>
      <c r="I110" s="5"/>
      <c r="J110" s="5"/>
      <c r="K110" s="5"/>
    </row>
    <row r="111" spans="1:11" x14ac:dyDescent="0.25">
      <c r="A111" s="6">
        <v>44356</v>
      </c>
      <c r="B111" s="7" t="s">
        <v>7219</v>
      </c>
      <c r="C111" s="7">
        <v>50</v>
      </c>
      <c r="D111" s="45"/>
      <c r="E111" s="135">
        <v>93.6</v>
      </c>
      <c r="F111" s="172"/>
      <c r="G111" s="164"/>
      <c r="H111" s="5"/>
      <c r="I111" s="5"/>
      <c r="J111" s="5"/>
      <c r="K111" s="5"/>
    </row>
    <row r="112" spans="1:11" x14ac:dyDescent="0.25">
      <c r="A112" s="6">
        <v>44356</v>
      </c>
      <c r="B112" s="7" t="s">
        <v>7220</v>
      </c>
      <c r="C112" s="7">
        <v>170</v>
      </c>
      <c r="D112" s="45"/>
      <c r="E112" s="135">
        <v>296.39999999999998</v>
      </c>
      <c r="F112" s="168"/>
      <c r="G112" s="164"/>
      <c r="H112" s="5"/>
      <c r="I112" s="5"/>
      <c r="J112" s="5"/>
      <c r="K112" s="5"/>
    </row>
    <row r="113" spans="1:11" x14ac:dyDescent="0.25">
      <c r="A113" s="6">
        <v>44356</v>
      </c>
      <c r="B113" s="7" t="s">
        <v>7221</v>
      </c>
      <c r="C113" s="7">
        <v>34</v>
      </c>
      <c r="D113" s="7">
        <v>76.75</v>
      </c>
      <c r="E113" s="135"/>
      <c r="F113" s="168"/>
      <c r="G113" s="164"/>
      <c r="H113" s="5"/>
      <c r="I113" s="5"/>
      <c r="J113" s="5"/>
      <c r="K113" s="5"/>
    </row>
    <row r="114" spans="1:11" x14ac:dyDescent="0.25">
      <c r="A114" s="6">
        <v>44356</v>
      </c>
      <c r="B114" s="7" t="s">
        <v>7222</v>
      </c>
      <c r="C114" s="7">
        <v>40</v>
      </c>
      <c r="D114" s="45"/>
      <c r="E114" s="135">
        <v>78</v>
      </c>
      <c r="F114" s="168"/>
      <c r="G114" s="164"/>
      <c r="H114" s="5"/>
      <c r="I114" s="5"/>
      <c r="J114" s="5"/>
      <c r="K114" s="5"/>
    </row>
    <row r="115" spans="1:11" x14ac:dyDescent="0.25">
      <c r="A115" s="6">
        <v>44356</v>
      </c>
      <c r="B115" s="7" t="s">
        <v>7223</v>
      </c>
      <c r="C115" s="7">
        <v>95</v>
      </c>
      <c r="D115" s="45"/>
      <c r="E115" s="135">
        <v>188.1</v>
      </c>
      <c r="F115" s="172"/>
      <c r="G115" s="5"/>
      <c r="H115" s="5"/>
      <c r="I115" s="5"/>
      <c r="J115" s="5"/>
      <c r="K115" s="5"/>
    </row>
    <row r="116" spans="1:11" x14ac:dyDescent="0.25">
      <c r="A116" s="6">
        <v>44356</v>
      </c>
      <c r="B116" s="7" t="s">
        <v>7224</v>
      </c>
      <c r="C116" s="7">
        <v>79</v>
      </c>
      <c r="D116" s="7">
        <v>191.88</v>
      </c>
      <c r="E116" s="135"/>
      <c r="F116" s="169"/>
      <c r="G116" s="5"/>
      <c r="H116" s="5"/>
      <c r="I116" s="5"/>
      <c r="J116" s="5"/>
      <c r="K116" s="5"/>
    </row>
    <row r="117" spans="1:11" x14ac:dyDescent="0.25">
      <c r="A117" s="6">
        <v>44356</v>
      </c>
      <c r="B117" s="7" t="s">
        <v>7225</v>
      </c>
      <c r="C117" s="7">
        <v>228</v>
      </c>
      <c r="D117" s="45"/>
      <c r="E117" s="135">
        <v>406.22</v>
      </c>
      <c r="F117" s="169"/>
      <c r="G117" s="164"/>
      <c r="H117" s="5"/>
      <c r="I117" s="5"/>
      <c r="J117" s="5"/>
      <c r="K117" s="5"/>
    </row>
    <row r="118" spans="1:11" x14ac:dyDescent="0.25">
      <c r="A118" s="6">
        <v>44356</v>
      </c>
      <c r="B118" s="7" t="s">
        <v>7226</v>
      </c>
      <c r="C118" s="7">
        <v>20</v>
      </c>
      <c r="D118" s="7">
        <v>47.97</v>
      </c>
      <c r="E118" s="135"/>
      <c r="F118" s="168"/>
      <c r="G118" s="164"/>
      <c r="H118" s="5"/>
      <c r="I118" s="5"/>
      <c r="J118" s="5"/>
      <c r="K118" s="5"/>
    </row>
    <row r="119" spans="1:11" x14ac:dyDescent="0.25">
      <c r="A119" s="6">
        <v>44356</v>
      </c>
      <c r="B119" s="7" t="s">
        <v>7227</v>
      </c>
      <c r="C119" s="7">
        <v>163</v>
      </c>
      <c r="D119" s="7">
        <v>447.14</v>
      </c>
      <c r="E119" s="135"/>
      <c r="F119" s="168"/>
      <c r="G119" s="5"/>
      <c r="H119" s="5"/>
      <c r="I119" s="5"/>
      <c r="J119" s="5"/>
      <c r="K119" s="5"/>
    </row>
    <row r="120" spans="1:11" x14ac:dyDescent="0.25">
      <c r="A120" s="6">
        <v>44356</v>
      </c>
      <c r="B120" s="7" t="s">
        <v>7228</v>
      </c>
      <c r="C120" s="7">
        <v>9</v>
      </c>
      <c r="D120" s="45"/>
      <c r="E120" s="135">
        <v>39</v>
      </c>
      <c r="F120" s="169"/>
      <c r="G120" s="5"/>
      <c r="H120" s="5"/>
      <c r="I120" s="5"/>
      <c r="J120" s="5"/>
      <c r="K120" s="5"/>
    </row>
    <row r="121" spans="1:11" x14ac:dyDescent="0.25">
      <c r="A121" s="6">
        <v>44356</v>
      </c>
      <c r="B121" s="7" t="s">
        <v>7229</v>
      </c>
      <c r="C121" s="7">
        <v>88</v>
      </c>
      <c r="D121" s="45"/>
      <c r="E121" s="135">
        <v>191.1</v>
      </c>
      <c r="F121" s="169"/>
      <c r="G121" s="5"/>
      <c r="H121" s="5"/>
      <c r="I121" s="5"/>
      <c r="J121" s="5"/>
      <c r="K121" s="5"/>
    </row>
    <row r="122" spans="1:11" x14ac:dyDescent="0.25">
      <c r="A122" s="6">
        <v>44356</v>
      </c>
      <c r="B122" s="7" t="s">
        <v>7230</v>
      </c>
      <c r="C122" s="7">
        <v>125</v>
      </c>
      <c r="D122" s="7">
        <v>335.79</v>
      </c>
      <c r="E122" s="135"/>
      <c r="F122" s="169"/>
      <c r="G122" s="164"/>
      <c r="H122" s="5"/>
      <c r="I122" s="5"/>
      <c r="J122" s="5"/>
      <c r="K122" s="5"/>
    </row>
    <row r="123" spans="1:11" x14ac:dyDescent="0.25">
      <c r="A123" s="6">
        <v>44356</v>
      </c>
      <c r="B123" s="7" t="s">
        <v>7231</v>
      </c>
      <c r="C123" s="7">
        <v>10</v>
      </c>
      <c r="D123" s="45"/>
      <c r="E123" s="135">
        <v>38.380000000000003</v>
      </c>
      <c r="F123" s="168"/>
      <c r="G123" s="164"/>
      <c r="H123" s="5"/>
      <c r="I123" s="5"/>
      <c r="J123" s="5"/>
      <c r="K123" s="5"/>
    </row>
    <row r="124" spans="1:11" x14ac:dyDescent="0.25">
      <c r="A124" s="6">
        <v>44356</v>
      </c>
      <c r="B124" s="7" t="s">
        <v>7232</v>
      </c>
      <c r="C124" s="7">
        <v>10</v>
      </c>
      <c r="D124" s="45"/>
      <c r="E124" s="135">
        <v>37.049999999999997</v>
      </c>
      <c r="F124" s="168"/>
      <c r="G124" s="164"/>
      <c r="H124" s="5"/>
      <c r="I124" s="5"/>
      <c r="J124" s="5"/>
      <c r="K124" s="5"/>
    </row>
    <row r="125" spans="1:11" x14ac:dyDescent="0.25">
      <c r="A125" s="6">
        <v>44356</v>
      </c>
      <c r="B125" s="7" t="s">
        <v>7233</v>
      </c>
      <c r="C125" s="7">
        <v>290</v>
      </c>
      <c r="D125" s="45"/>
      <c r="E125" s="135">
        <v>500.57</v>
      </c>
      <c r="F125" s="172"/>
      <c r="G125" s="5"/>
      <c r="H125" s="5"/>
      <c r="I125" s="5"/>
      <c r="J125" s="5"/>
      <c r="K125" s="5"/>
    </row>
    <row r="126" spans="1:11" x14ac:dyDescent="0.25">
      <c r="A126" s="6">
        <v>44356</v>
      </c>
      <c r="B126" s="7" t="s">
        <v>7234</v>
      </c>
      <c r="C126" s="7">
        <v>81</v>
      </c>
      <c r="D126" s="7">
        <v>201.47</v>
      </c>
      <c r="E126" s="135"/>
      <c r="F126" s="169"/>
      <c r="G126" s="5"/>
      <c r="H126" s="5"/>
      <c r="I126" s="5"/>
      <c r="J126" s="5"/>
      <c r="K126" s="5"/>
    </row>
    <row r="127" spans="1:11" x14ac:dyDescent="0.25">
      <c r="A127" s="6">
        <v>44356</v>
      </c>
      <c r="B127" s="7" t="s">
        <v>7235</v>
      </c>
      <c r="C127" s="7">
        <v>450</v>
      </c>
      <c r="D127" s="45"/>
      <c r="E127" s="135">
        <v>812.18</v>
      </c>
      <c r="F127" s="169"/>
      <c r="G127" s="164"/>
      <c r="H127" s="5"/>
      <c r="I127" s="5"/>
      <c r="J127" s="5"/>
      <c r="K127" s="5"/>
    </row>
    <row r="128" spans="1:11" x14ac:dyDescent="0.25">
      <c r="A128" s="6">
        <v>44356</v>
      </c>
      <c r="B128" s="7" t="s">
        <v>7236</v>
      </c>
      <c r="C128" s="7">
        <v>66</v>
      </c>
      <c r="D128" s="7">
        <v>163.1</v>
      </c>
      <c r="E128" s="135"/>
      <c r="F128" s="171"/>
      <c r="G128" s="164"/>
      <c r="H128" s="5"/>
      <c r="I128" s="5"/>
      <c r="J128" s="5"/>
      <c r="K128" s="5"/>
    </row>
    <row r="129" spans="1:11" x14ac:dyDescent="0.25">
      <c r="A129" s="6">
        <v>44356</v>
      </c>
      <c r="B129" s="7" t="s">
        <v>7237</v>
      </c>
      <c r="C129" s="7">
        <v>24</v>
      </c>
      <c r="D129" s="45"/>
      <c r="E129" s="135">
        <v>39</v>
      </c>
      <c r="F129" s="168"/>
      <c r="G129" s="164"/>
      <c r="H129" s="5"/>
      <c r="I129" s="5"/>
      <c r="J129" s="5"/>
      <c r="K129" s="5"/>
    </row>
    <row r="130" spans="1:11" x14ac:dyDescent="0.25">
      <c r="A130" s="6">
        <v>44356</v>
      </c>
      <c r="B130" s="7" t="s">
        <v>7238</v>
      </c>
      <c r="C130" s="7">
        <v>650</v>
      </c>
      <c r="D130" s="45"/>
      <c r="E130" s="163">
        <v>1179.3599999999999</v>
      </c>
      <c r="F130" s="168"/>
      <c r="G130" s="164"/>
      <c r="H130" s="5"/>
      <c r="I130" s="5"/>
      <c r="J130" s="5"/>
      <c r="K130" s="5"/>
    </row>
    <row r="131" spans="1:11" x14ac:dyDescent="0.25">
      <c r="A131" s="6">
        <v>44356</v>
      </c>
      <c r="B131" s="7" t="s">
        <v>7239</v>
      </c>
      <c r="C131" s="7">
        <v>60</v>
      </c>
      <c r="D131" s="45"/>
      <c r="E131" s="135">
        <v>109.2</v>
      </c>
      <c r="F131" s="168"/>
      <c r="G131" s="164"/>
      <c r="H131" s="5"/>
      <c r="I131" s="5"/>
      <c r="J131" s="5"/>
      <c r="K131" s="5"/>
    </row>
    <row r="132" spans="1:11" x14ac:dyDescent="0.25">
      <c r="A132" s="6">
        <v>44356</v>
      </c>
      <c r="B132" s="7" t="s">
        <v>7240</v>
      </c>
      <c r="C132" s="7">
        <v>20</v>
      </c>
      <c r="D132" s="7">
        <v>54.69</v>
      </c>
      <c r="E132" s="135"/>
      <c r="F132" s="168"/>
      <c r="G132" s="164"/>
      <c r="H132" s="5"/>
      <c r="I132" s="5"/>
      <c r="J132" s="5"/>
      <c r="K132" s="5"/>
    </row>
    <row r="133" spans="1:11" x14ac:dyDescent="0.25">
      <c r="A133" s="6">
        <v>44356</v>
      </c>
      <c r="B133" s="7" t="s">
        <v>7241</v>
      </c>
      <c r="C133" s="7">
        <v>40</v>
      </c>
      <c r="D133" s="7">
        <v>105.5</v>
      </c>
      <c r="E133" s="135"/>
      <c r="F133" s="168"/>
      <c r="G133" s="164"/>
      <c r="H133" s="5"/>
      <c r="I133" s="5"/>
      <c r="J133" s="5"/>
      <c r="K133" s="5"/>
    </row>
    <row r="134" spans="1:11" x14ac:dyDescent="0.25">
      <c r="A134" s="6">
        <v>44356</v>
      </c>
      <c r="B134" s="7" t="s">
        <v>7242</v>
      </c>
      <c r="C134" s="7">
        <v>15</v>
      </c>
      <c r="D134" s="45"/>
      <c r="E134" s="135">
        <v>44</v>
      </c>
      <c r="F134" s="168"/>
      <c r="G134" s="164"/>
      <c r="H134" s="5"/>
      <c r="I134" s="5"/>
      <c r="J134" s="5"/>
      <c r="K134" s="5"/>
    </row>
    <row r="135" spans="1:11" x14ac:dyDescent="0.25">
      <c r="A135" s="6">
        <v>44356</v>
      </c>
      <c r="B135" s="7" t="s">
        <v>7243</v>
      </c>
      <c r="C135" s="7">
        <v>79</v>
      </c>
      <c r="D135" s="7">
        <v>182.29</v>
      </c>
      <c r="E135" s="135"/>
      <c r="F135" s="168"/>
      <c r="G135" s="164"/>
      <c r="H135" s="5"/>
      <c r="I135" s="5"/>
      <c r="J135" s="5"/>
      <c r="K135" s="5"/>
    </row>
    <row r="136" spans="1:11" x14ac:dyDescent="0.25">
      <c r="A136" s="6">
        <v>44356</v>
      </c>
      <c r="B136" s="7" t="s">
        <v>7244</v>
      </c>
      <c r="C136" s="7">
        <v>26</v>
      </c>
      <c r="D136" s="45"/>
      <c r="E136" s="135">
        <v>54.6</v>
      </c>
      <c r="F136" s="168"/>
      <c r="G136" s="164"/>
      <c r="H136" s="5"/>
      <c r="I136" s="5"/>
      <c r="J136" s="5"/>
      <c r="K136" s="5"/>
    </row>
    <row r="137" spans="1:11" x14ac:dyDescent="0.25">
      <c r="A137" s="6">
        <v>44356</v>
      </c>
      <c r="B137" s="7" t="s">
        <v>7245</v>
      </c>
      <c r="C137" s="7">
        <v>72</v>
      </c>
      <c r="D137" s="7">
        <v>167.9</v>
      </c>
      <c r="E137" s="135"/>
      <c r="F137" s="172"/>
      <c r="G137" s="5"/>
      <c r="H137" s="5"/>
      <c r="I137" s="5"/>
      <c r="J137" s="5"/>
      <c r="K137" s="5"/>
    </row>
    <row r="138" spans="1:11" x14ac:dyDescent="0.25">
      <c r="A138" s="6">
        <v>44357</v>
      </c>
      <c r="B138" s="7" t="s">
        <v>7246</v>
      </c>
      <c r="C138" s="7">
        <v>190</v>
      </c>
      <c r="D138" s="7"/>
      <c r="E138" s="135">
        <v>351.82</v>
      </c>
      <c r="F138" s="169"/>
      <c r="G138" s="164"/>
      <c r="H138" s="5"/>
      <c r="I138" s="5"/>
      <c r="J138" s="5"/>
      <c r="K138" s="5"/>
    </row>
    <row r="139" spans="1:11" x14ac:dyDescent="0.25">
      <c r="A139" s="6">
        <v>44357</v>
      </c>
      <c r="B139" s="7" t="s">
        <v>7247</v>
      </c>
      <c r="C139" s="7">
        <v>100</v>
      </c>
      <c r="D139" s="45"/>
      <c r="E139" s="135">
        <v>193.6</v>
      </c>
      <c r="F139" s="168"/>
      <c r="G139" s="164"/>
      <c r="H139" s="5"/>
      <c r="I139" s="5"/>
      <c r="J139" s="5"/>
      <c r="K139" s="5"/>
    </row>
    <row r="140" spans="1:11" x14ac:dyDescent="0.25">
      <c r="A140" s="6">
        <v>44357</v>
      </c>
      <c r="B140" s="7" t="s">
        <v>7248</v>
      </c>
      <c r="C140" s="7">
        <v>135</v>
      </c>
      <c r="D140" s="7">
        <v>335.79</v>
      </c>
      <c r="E140" s="135"/>
      <c r="F140" s="168"/>
      <c r="G140" s="5"/>
      <c r="H140" s="5"/>
      <c r="I140" s="5"/>
      <c r="J140" s="5"/>
      <c r="K140" s="5"/>
    </row>
    <row r="141" spans="1:11" x14ac:dyDescent="0.25">
      <c r="A141" s="6">
        <v>44357</v>
      </c>
      <c r="B141" s="7" t="s">
        <v>7249</v>
      </c>
      <c r="C141" s="7">
        <v>25</v>
      </c>
      <c r="D141" s="45"/>
      <c r="E141" s="135">
        <v>46.8</v>
      </c>
      <c r="F141" s="172"/>
      <c r="G141" s="175"/>
      <c r="H141" s="5"/>
      <c r="I141" s="5"/>
      <c r="J141" s="5"/>
      <c r="K141" s="5"/>
    </row>
    <row r="142" spans="1:11" x14ac:dyDescent="0.25">
      <c r="A142" s="6">
        <v>44357</v>
      </c>
      <c r="B142" s="7" t="s">
        <v>7250</v>
      </c>
      <c r="C142" s="7">
        <v>145</v>
      </c>
      <c r="D142" s="45"/>
      <c r="E142" s="135">
        <v>280.8</v>
      </c>
      <c r="F142" s="168"/>
      <c r="G142" s="5"/>
      <c r="H142" s="5"/>
      <c r="I142" s="5"/>
      <c r="J142" s="5"/>
      <c r="K142" s="5"/>
    </row>
    <row r="143" spans="1:11" x14ac:dyDescent="0.25">
      <c r="A143" s="6">
        <v>44357</v>
      </c>
      <c r="B143" s="7" t="s">
        <v>7251</v>
      </c>
      <c r="C143" s="7">
        <v>1200</v>
      </c>
      <c r="D143" s="45"/>
      <c r="E143" s="163">
        <v>2306.88</v>
      </c>
      <c r="F143" s="169"/>
      <c r="G143" s="5"/>
      <c r="H143" s="5"/>
      <c r="I143" s="5"/>
      <c r="J143" s="5"/>
      <c r="K143" s="5"/>
    </row>
    <row r="144" spans="1:11" x14ac:dyDescent="0.25">
      <c r="A144" s="6">
        <v>44357</v>
      </c>
      <c r="B144" s="7" t="s">
        <v>7252</v>
      </c>
      <c r="C144" s="7">
        <v>250</v>
      </c>
      <c r="D144" s="7">
        <v>671.58</v>
      </c>
      <c r="E144" s="135"/>
      <c r="F144" s="172"/>
      <c r="G144" s="5"/>
      <c r="H144" s="5"/>
      <c r="I144" s="5"/>
      <c r="J144" s="5"/>
      <c r="K144" s="5"/>
    </row>
    <row r="145" spans="1:11" x14ac:dyDescent="0.25">
      <c r="A145" s="6">
        <v>44357</v>
      </c>
      <c r="B145" s="7" t="s">
        <v>7253</v>
      </c>
      <c r="C145" s="7">
        <v>23</v>
      </c>
      <c r="D145" s="45"/>
      <c r="E145" s="135">
        <v>39</v>
      </c>
      <c r="F145" s="169"/>
      <c r="G145" s="164"/>
      <c r="H145" s="5"/>
      <c r="I145" s="5"/>
      <c r="J145" s="5"/>
      <c r="K145" s="5"/>
    </row>
    <row r="146" spans="1:11" x14ac:dyDescent="0.25">
      <c r="A146" s="6">
        <v>44357</v>
      </c>
      <c r="B146" s="7" t="s">
        <v>7254</v>
      </c>
      <c r="C146" s="7">
        <v>25</v>
      </c>
      <c r="D146" s="45"/>
      <c r="E146" s="135">
        <v>44</v>
      </c>
      <c r="F146" s="169"/>
      <c r="G146" s="5"/>
      <c r="H146" s="5"/>
      <c r="I146" s="5"/>
      <c r="J146" s="5"/>
      <c r="K146" s="5"/>
    </row>
    <row r="147" spans="1:11" x14ac:dyDescent="0.25">
      <c r="A147" s="6">
        <v>44357</v>
      </c>
      <c r="B147" s="7" t="s">
        <v>7255</v>
      </c>
      <c r="C147" s="7">
        <v>430</v>
      </c>
      <c r="D147" s="45"/>
      <c r="E147" s="135">
        <v>860.95</v>
      </c>
      <c r="F147" s="172"/>
      <c r="G147" s="5"/>
      <c r="H147" s="5"/>
      <c r="I147" s="5"/>
      <c r="J147" s="5"/>
      <c r="K147" s="5"/>
    </row>
    <row r="148" spans="1:11" x14ac:dyDescent="0.25">
      <c r="A148" s="6">
        <v>44357</v>
      </c>
      <c r="B148" s="7" t="s">
        <v>7256</v>
      </c>
      <c r="C148" s="7">
        <v>180</v>
      </c>
      <c r="D148" s="45"/>
      <c r="E148" s="135">
        <v>327.60000000000002</v>
      </c>
      <c r="F148" s="172"/>
      <c r="G148" s="5"/>
      <c r="H148" s="5"/>
      <c r="I148" s="5"/>
      <c r="J148" s="5"/>
      <c r="K148" s="5"/>
    </row>
    <row r="149" spans="1:11" x14ac:dyDescent="0.25">
      <c r="A149" s="6">
        <v>44357</v>
      </c>
      <c r="B149" s="7" t="s">
        <v>7257</v>
      </c>
      <c r="C149" s="7">
        <v>52</v>
      </c>
      <c r="D149" s="45"/>
      <c r="E149" s="135">
        <v>123.2</v>
      </c>
      <c r="F149" s="172"/>
      <c r="G149" s="164"/>
      <c r="H149" s="5"/>
      <c r="I149" s="5"/>
      <c r="J149" s="5"/>
      <c r="K149" s="5"/>
    </row>
    <row r="150" spans="1:11" x14ac:dyDescent="0.25">
      <c r="A150" s="6">
        <v>44357</v>
      </c>
      <c r="B150" s="7" t="s">
        <v>7258</v>
      </c>
      <c r="C150" s="7">
        <v>187</v>
      </c>
      <c r="D150" s="45"/>
      <c r="E150" s="135">
        <v>335.4</v>
      </c>
      <c r="F150" s="172"/>
      <c r="G150" s="5"/>
      <c r="H150" s="5"/>
      <c r="I150" s="5"/>
      <c r="J150" s="5"/>
      <c r="K150" s="5"/>
    </row>
    <row r="151" spans="1:11" x14ac:dyDescent="0.25">
      <c r="A151" s="6">
        <v>44357</v>
      </c>
      <c r="B151" s="7" t="s">
        <v>7259</v>
      </c>
      <c r="C151" s="7">
        <v>79</v>
      </c>
      <c r="D151" s="45"/>
      <c r="E151" s="135">
        <v>149.6</v>
      </c>
      <c r="F151" s="169"/>
      <c r="G151" s="164"/>
      <c r="H151" s="5"/>
      <c r="I151" s="5"/>
      <c r="J151" s="5"/>
      <c r="K151" s="5"/>
    </row>
    <row r="152" spans="1:11" x14ac:dyDescent="0.25">
      <c r="A152" s="6">
        <v>44357</v>
      </c>
      <c r="B152" s="7" t="s">
        <v>7260</v>
      </c>
      <c r="C152" s="7">
        <v>58</v>
      </c>
      <c r="D152" s="7">
        <v>134.32</v>
      </c>
      <c r="E152" s="135"/>
      <c r="F152" s="173"/>
      <c r="G152" s="5" t="s">
        <v>8645</v>
      </c>
      <c r="H152" s="5"/>
      <c r="I152" s="5"/>
      <c r="J152" s="5"/>
      <c r="K152" s="5"/>
    </row>
    <row r="153" spans="1:11" ht="25.5" x14ac:dyDescent="0.25">
      <c r="A153" s="6">
        <v>44357</v>
      </c>
      <c r="B153" s="7" t="s">
        <v>7261</v>
      </c>
      <c r="C153" s="7">
        <v>736</v>
      </c>
      <c r="D153" s="7"/>
      <c r="E153" s="163">
        <v>1719.68</v>
      </c>
      <c r="F153" s="7" t="s">
        <v>7313</v>
      </c>
      <c r="G153" s="5"/>
      <c r="H153" s="5"/>
      <c r="I153" s="5"/>
      <c r="J153" s="5"/>
      <c r="K153" s="5"/>
    </row>
    <row r="154" spans="1:11" x14ac:dyDescent="0.25">
      <c r="A154" s="6">
        <v>44357</v>
      </c>
      <c r="B154" s="7" t="s">
        <v>7262</v>
      </c>
      <c r="C154" s="7">
        <v>750</v>
      </c>
      <c r="D154" s="45"/>
      <c r="E154" s="163">
        <v>1150.31</v>
      </c>
      <c r="F154" s="165"/>
      <c r="G154" s="5"/>
      <c r="H154" s="5"/>
      <c r="I154" s="5"/>
      <c r="J154" s="5"/>
      <c r="K154" s="5"/>
    </row>
    <row r="155" spans="1:11" x14ac:dyDescent="0.25">
      <c r="A155" s="6">
        <v>44357</v>
      </c>
      <c r="B155" s="7" t="s">
        <v>7263</v>
      </c>
      <c r="C155" s="7">
        <v>67</v>
      </c>
      <c r="D155" s="7"/>
      <c r="E155" s="135">
        <v>140.4</v>
      </c>
      <c r="F155" s="7" t="s">
        <v>7314</v>
      </c>
      <c r="G155" s="5"/>
      <c r="H155" s="5"/>
      <c r="I155" s="5"/>
      <c r="J155" s="5"/>
      <c r="K155" s="5"/>
    </row>
    <row r="156" spans="1:11" x14ac:dyDescent="0.25">
      <c r="A156" s="6">
        <v>44357</v>
      </c>
      <c r="B156" s="7" t="s">
        <v>7264</v>
      </c>
      <c r="C156" s="7">
        <v>30</v>
      </c>
      <c r="D156" s="45"/>
      <c r="E156" s="135">
        <v>67</v>
      </c>
      <c r="F156" s="174"/>
      <c r="G156" s="164"/>
      <c r="H156" s="5"/>
      <c r="I156" s="5"/>
      <c r="J156" s="5"/>
      <c r="K156" s="5"/>
    </row>
    <row r="157" spans="1:11" x14ac:dyDescent="0.25">
      <c r="A157" s="6">
        <v>44357</v>
      </c>
      <c r="B157" s="7" t="s">
        <v>7265</v>
      </c>
      <c r="C157" s="7">
        <v>74</v>
      </c>
      <c r="D157" s="7">
        <v>134.32</v>
      </c>
      <c r="E157" s="135"/>
      <c r="F157" s="172"/>
      <c r="G157" s="164"/>
      <c r="H157" s="5"/>
      <c r="I157" s="5"/>
      <c r="J157" s="5"/>
      <c r="K157" s="5"/>
    </row>
    <row r="158" spans="1:11" x14ac:dyDescent="0.25">
      <c r="A158" s="6">
        <v>44357</v>
      </c>
      <c r="B158" s="7" t="s">
        <v>7266</v>
      </c>
      <c r="C158" s="7">
        <v>80</v>
      </c>
      <c r="D158" s="45"/>
      <c r="E158" s="135">
        <v>279</v>
      </c>
      <c r="F158" s="167"/>
      <c r="G158" s="5"/>
      <c r="H158" s="5"/>
      <c r="I158" s="5"/>
      <c r="J158" s="5"/>
      <c r="K158" s="5"/>
    </row>
    <row r="159" spans="1:11" x14ac:dyDescent="0.25">
      <c r="A159" s="6">
        <v>44357</v>
      </c>
      <c r="B159" s="7" t="s">
        <v>7267</v>
      </c>
      <c r="C159" s="7">
        <v>40</v>
      </c>
      <c r="D159" s="7">
        <v>95.94</v>
      </c>
      <c r="E159" s="135"/>
      <c r="F159" s="169"/>
      <c r="G159" s="164"/>
      <c r="H159" s="5"/>
      <c r="I159" s="5"/>
      <c r="J159" s="5"/>
      <c r="K159" s="5"/>
    </row>
    <row r="160" spans="1:11" x14ac:dyDescent="0.25">
      <c r="A160" s="6">
        <v>44357</v>
      </c>
      <c r="B160" s="7" t="s">
        <v>7268</v>
      </c>
      <c r="C160" s="7">
        <v>705</v>
      </c>
      <c r="D160" s="45"/>
      <c r="E160" s="163">
        <v>1733.1</v>
      </c>
      <c r="F160" s="171"/>
      <c r="G160" s="5"/>
      <c r="H160" s="5"/>
      <c r="I160" s="5"/>
      <c r="J160" s="5"/>
      <c r="K160" s="5"/>
    </row>
    <row r="161" spans="1:11" x14ac:dyDescent="0.25">
      <c r="A161" s="6">
        <v>44357</v>
      </c>
      <c r="B161" s="7" t="s">
        <v>7269</v>
      </c>
      <c r="C161" s="7">
        <v>33</v>
      </c>
      <c r="D161" s="7">
        <v>67.16</v>
      </c>
      <c r="E161" s="135"/>
      <c r="F161" s="169"/>
      <c r="G161" s="5"/>
      <c r="H161" s="5"/>
      <c r="I161" s="5"/>
      <c r="J161" s="5"/>
      <c r="K161" s="5"/>
    </row>
    <row r="162" spans="1:11" x14ac:dyDescent="0.25">
      <c r="A162" s="6">
        <v>44357</v>
      </c>
      <c r="B162" s="7" t="s">
        <v>7270</v>
      </c>
      <c r="C162" s="7">
        <v>106</v>
      </c>
      <c r="D162" s="45"/>
      <c r="E162" s="135">
        <v>202.8</v>
      </c>
      <c r="F162" s="172"/>
      <c r="G162" s="5"/>
      <c r="H162" s="5"/>
      <c r="I162" s="5"/>
      <c r="J162" s="5"/>
      <c r="K162" s="5"/>
    </row>
    <row r="163" spans="1:11" x14ac:dyDescent="0.25">
      <c r="A163" s="6">
        <v>44357</v>
      </c>
      <c r="B163" s="7" t="s">
        <v>7271</v>
      </c>
      <c r="C163" s="7">
        <v>282</v>
      </c>
      <c r="D163" s="45"/>
      <c r="E163" s="135">
        <v>476.67</v>
      </c>
      <c r="F163" s="169"/>
      <c r="G163" s="164"/>
      <c r="H163" s="5"/>
      <c r="I163" s="5"/>
      <c r="J163" s="5"/>
      <c r="K163" s="5"/>
    </row>
    <row r="164" spans="1:11" x14ac:dyDescent="0.25">
      <c r="A164" s="6">
        <v>44357</v>
      </c>
      <c r="B164" s="7" t="s">
        <v>7272</v>
      </c>
      <c r="C164" s="7">
        <v>45</v>
      </c>
      <c r="D164" s="45"/>
      <c r="E164" s="135">
        <v>98.28</v>
      </c>
      <c r="F164" s="171"/>
      <c r="G164" s="5"/>
      <c r="H164" s="5"/>
      <c r="I164" s="5"/>
      <c r="J164" s="5"/>
      <c r="K164" s="5"/>
    </row>
    <row r="165" spans="1:11" x14ac:dyDescent="0.25">
      <c r="A165" s="6">
        <v>44357</v>
      </c>
      <c r="B165" s="7" t="s">
        <v>7273</v>
      </c>
      <c r="C165" s="7">
        <v>111</v>
      </c>
      <c r="D165" s="45"/>
      <c r="E165" s="7">
        <v>274.7</v>
      </c>
      <c r="F165" s="186"/>
      <c r="G165" s="164"/>
      <c r="H165" s="5"/>
      <c r="I165" s="5"/>
      <c r="J165" s="5"/>
      <c r="K165" s="5"/>
    </row>
    <row r="166" spans="1:11" x14ac:dyDescent="0.25">
      <c r="A166" s="6">
        <v>44357</v>
      </c>
      <c r="B166" s="7" t="s">
        <v>7274</v>
      </c>
      <c r="C166" s="7">
        <v>611</v>
      </c>
      <c r="D166" s="45"/>
      <c r="E166" s="163">
        <v>1014</v>
      </c>
      <c r="F166" s="168"/>
      <c r="G166" s="164"/>
      <c r="H166" s="5"/>
      <c r="I166" s="5"/>
      <c r="J166" s="5"/>
      <c r="K166" s="5"/>
    </row>
    <row r="167" spans="1:11" x14ac:dyDescent="0.25">
      <c r="A167" s="6">
        <v>44358</v>
      </c>
      <c r="B167" s="7" t="s">
        <v>7275</v>
      </c>
      <c r="C167" s="7">
        <v>96</v>
      </c>
      <c r="D167" s="45"/>
      <c r="E167" s="135">
        <v>171.6</v>
      </c>
      <c r="F167" s="168"/>
      <c r="G167" s="164"/>
      <c r="H167" s="5"/>
      <c r="I167" s="5"/>
      <c r="J167" s="5"/>
      <c r="K167" s="5"/>
    </row>
    <row r="168" spans="1:11" x14ac:dyDescent="0.25">
      <c r="A168" s="6">
        <v>44358</v>
      </c>
      <c r="B168" s="7" t="s">
        <v>7276</v>
      </c>
      <c r="C168" s="7">
        <v>285</v>
      </c>
      <c r="D168" s="45"/>
      <c r="E168" s="135">
        <v>573.4</v>
      </c>
      <c r="F168" s="168"/>
      <c r="G168" s="164"/>
      <c r="H168" s="5"/>
      <c r="I168" s="5"/>
      <c r="J168" s="5"/>
      <c r="K168" s="5"/>
    </row>
    <row r="169" spans="1:11" x14ac:dyDescent="0.25">
      <c r="A169" s="6">
        <v>44358</v>
      </c>
      <c r="B169" s="7" t="s">
        <v>7277</v>
      </c>
      <c r="C169" s="7">
        <v>180</v>
      </c>
      <c r="D169" s="7">
        <v>437.27</v>
      </c>
      <c r="E169" s="135"/>
      <c r="F169" s="169"/>
      <c r="G169" s="164"/>
      <c r="H169" s="5"/>
      <c r="I169" s="5"/>
      <c r="J169" s="5"/>
      <c r="K169" s="5"/>
    </row>
    <row r="170" spans="1:11" x14ac:dyDescent="0.25">
      <c r="A170" s="6">
        <v>44358</v>
      </c>
      <c r="B170" s="7" t="s">
        <v>7278</v>
      </c>
      <c r="C170" s="7">
        <v>120</v>
      </c>
      <c r="D170" s="45"/>
      <c r="E170" s="135">
        <v>222.3</v>
      </c>
      <c r="F170" s="171"/>
      <c r="G170" s="164"/>
      <c r="H170" s="5"/>
      <c r="I170" s="5"/>
      <c r="J170" s="5"/>
      <c r="K170" s="5"/>
    </row>
    <row r="171" spans="1:11" x14ac:dyDescent="0.25">
      <c r="A171" s="6">
        <v>44358</v>
      </c>
      <c r="B171" s="7" t="s">
        <v>7279</v>
      </c>
      <c r="C171" s="7">
        <v>120</v>
      </c>
      <c r="D171" s="45"/>
      <c r="E171" s="135">
        <v>231.39</v>
      </c>
      <c r="F171" s="172"/>
      <c r="G171" s="5"/>
      <c r="H171" s="5"/>
      <c r="I171" s="5"/>
      <c r="J171" s="5"/>
      <c r="K171" s="5"/>
    </row>
    <row r="172" spans="1:11" x14ac:dyDescent="0.25">
      <c r="A172" s="6">
        <v>44358</v>
      </c>
      <c r="B172" s="7" t="s">
        <v>7280</v>
      </c>
      <c r="C172" s="7">
        <v>310</v>
      </c>
      <c r="D172" s="45"/>
      <c r="E172" s="135">
        <v>554.4</v>
      </c>
      <c r="F172" s="172"/>
      <c r="G172" s="164"/>
      <c r="H172" s="5"/>
      <c r="I172" s="5"/>
      <c r="J172" s="5"/>
      <c r="K172" s="5"/>
    </row>
    <row r="173" spans="1:11" x14ac:dyDescent="0.25">
      <c r="A173" s="6">
        <v>44358</v>
      </c>
      <c r="B173" s="7" t="s">
        <v>7281</v>
      </c>
      <c r="C173" s="7">
        <v>570</v>
      </c>
      <c r="D173" s="45"/>
      <c r="E173" s="163">
        <v>1266.72</v>
      </c>
      <c r="F173" s="169"/>
      <c r="G173" s="164"/>
      <c r="H173" s="5"/>
      <c r="I173" s="5"/>
      <c r="J173" s="5"/>
      <c r="K173" s="5"/>
    </row>
    <row r="174" spans="1:11" x14ac:dyDescent="0.25">
      <c r="A174" s="6">
        <v>44358</v>
      </c>
      <c r="B174" s="7" t="s">
        <v>7282</v>
      </c>
      <c r="C174" s="7">
        <v>81</v>
      </c>
      <c r="D174" s="45"/>
      <c r="E174" s="135">
        <v>163.80000000000001</v>
      </c>
      <c r="F174" s="171"/>
      <c r="G174" s="164"/>
      <c r="H174" s="5"/>
      <c r="I174" s="5"/>
      <c r="J174" s="5"/>
      <c r="K174" s="5"/>
    </row>
    <row r="175" spans="1:11" x14ac:dyDescent="0.25">
      <c r="A175" s="6">
        <v>44358</v>
      </c>
      <c r="B175" s="7" t="s">
        <v>7283</v>
      </c>
      <c r="C175" s="7">
        <v>240</v>
      </c>
      <c r="D175" s="45"/>
      <c r="E175" s="135">
        <v>589.67999999999995</v>
      </c>
      <c r="F175" s="172"/>
      <c r="G175" s="5"/>
      <c r="H175" s="5"/>
      <c r="I175" s="5"/>
      <c r="J175" s="5"/>
      <c r="K175" s="5"/>
    </row>
    <row r="176" spans="1:11" x14ac:dyDescent="0.25">
      <c r="A176" s="6">
        <v>44358</v>
      </c>
      <c r="B176" s="7" t="s">
        <v>7284</v>
      </c>
      <c r="C176" s="7">
        <v>75</v>
      </c>
      <c r="D176" s="7">
        <v>201.47</v>
      </c>
      <c r="E176" s="135"/>
      <c r="F176" s="169"/>
      <c r="G176" s="5"/>
      <c r="H176" s="5"/>
      <c r="I176" s="5"/>
      <c r="J176" s="5"/>
      <c r="K176" s="5"/>
    </row>
    <row r="177" spans="1:11" x14ac:dyDescent="0.25">
      <c r="A177" s="6">
        <v>44358</v>
      </c>
      <c r="B177" s="7" t="s">
        <v>7285</v>
      </c>
      <c r="C177" s="7">
        <v>26</v>
      </c>
      <c r="D177" s="45"/>
      <c r="E177" s="135">
        <v>63</v>
      </c>
      <c r="F177" s="169"/>
      <c r="G177" s="176"/>
      <c r="H177" s="5"/>
      <c r="I177" s="5"/>
      <c r="J177" s="5"/>
      <c r="K177" s="5"/>
    </row>
    <row r="178" spans="1:11" x14ac:dyDescent="0.25">
      <c r="A178" s="6">
        <v>44358</v>
      </c>
      <c r="B178" s="7" t="s">
        <v>7286</v>
      </c>
      <c r="C178" s="7">
        <v>135</v>
      </c>
      <c r="D178" s="45"/>
      <c r="E178" s="135">
        <v>273</v>
      </c>
      <c r="F178" s="169"/>
      <c r="G178" s="164"/>
      <c r="H178" s="5"/>
      <c r="I178" s="5"/>
      <c r="J178" s="5"/>
      <c r="K178" s="5"/>
    </row>
    <row r="179" spans="1:11" x14ac:dyDescent="0.25">
      <c r="A179" s="6">
        <v>44358</v>
      </c>
      <c r="B179" s="7" t="s">
        <v>7287</v>
      </c>
      <c r="C179" s="7">
        <v>160</v>
      </c>
      <c r="D179" s="45"/>
      <c r="E179" s="135">
        <v>302.39999999999998</v>
      </c>
      <c r="F179" s="171"/>
      <c r="G179" s="5"/>
      <c r="H179" s="5"/>
      <c r="I179" s="5"/>
      <c r="J179" s="5"/>
    </row>
    <row r="180" spans="1:11" x14ac:dyDescent="0.25">
      <c r="A180" s="6">
        <v>44358</v>
      </c>
      <c r="B180" s="7" t="s">
        <v>7288</v>
      </c>
      <c r="C180" s="7">
        <v>37</v>
      </c>
      <c r="D180" s="7">
        <v>67.16</v>
      </c>
      <c r="E180" s="135"/>
      <c r="F180" s="172"/>
      <c r="G180" s="164"/>
      <c r="H180" s="5"/>
      <c r="I180" s="5"/>
      <c r="J180" s="5"/>
      <c r="K180" s="5"/>
    </row>
    <row r="181" spans="1:11" x14ac:dyDescent="0.25">
      <c r="A181" s="6">
        <v>44358</v>
      </c>
      <c r="B181" s="7" t="s">
        <v>7289</v>
      </c>
      <c r="C181" s="7">
        <v>750</v>
      </c>
      <c r="D181" s="45"/>
      <c r="E181" s="163">
        <v>1279.2</v>
      </c>
      <c r="F181" s="168" t="s">
        <v>7688</v>
      </c>
      <c r="G181" s="164"/>
      <c r="H181" s="5"/>
      <c r="I181" s="5"/>
      <c r="J181" s="5"/>
      <c r="K181" s="5"/>
    </row>
    <row r="182" spans="1:11" x14ac:dyDescent="0.25">
      <c r="A182" s="6">
        <v>44358</v>
      </c>
      <c r="B182" s="7" t="s">
        <v>7290</v>
      </c>
      <c r="C182" s="7">
        <v>184</v>
      </c>
      <c r="D182" s="45"/>
      <c r="E182" s="135">
        <v>326.43</v>
      </c>
      <c r="F182" s="168"/>
      <c r="G182" s="164"/>
      <c r="H182" s="5"/>
      <c r="I182" s="5"/>
      <c r="J182" s="5"/>
      <c r="K182" s="5"/>
    </row>
    <row r="183" spans="1:11" x14ac:dyDescent="0.25">
      <c r="A183" s="6">
        <v>44358</v>
      </c>
      <c r="B183" s="7" t="s">
        <v>7291</v>
      </c>
      <c r="C183" s="7">
        <v>94</v>
      </c>
      <c r="D183" s="7">
        <v>224.6</v>
      </c>
      <c r="E183" s="135"/>
      <c r="F183" s="173"/>
      <c r="G183" s="5"/>
      <c r="H183" s="5"/>
      <c r="I183" s="5"/>
      <c r="J183" s="5"/>
      <c r="K183" s="5"/>
    </row>
    <row r="184" spans="1:11" ht="25.5" x14ac:dyDescent="0.25">
      <c r="A184" s="6">
        <v>44358</v>
      </c>
      <c r="B184" s="7" t="s">
        <v>7292</v>
      </c>
      <c r="C184" s="156">
        <v>330</v>
      </c>
      <c r="D184" s="7"/>
      <c r="E184" s="135">
        <v>651.24</v>
      </c>
      <c r="F184" s="7" t="s">
        <v>7315</v>
      </c>
      <c r="G184" s="5"/>
      <c r="H184" s="5"/>
      <c r="I184" s="5"/>
      <c r="J184" s="5"/>
      <c r="K184" s="5"/>
    </row>
    <row r="185" spans="1:11" x14ac:dyDescent="0.25">
      <c r="A185" s="6">
        <v>44358</v>
      </c>
      <c r="B185" s="7" t="s">
        <v>7293</v>
      </c>
      <c r="C185" s="7">
        <v>12</v>
      </c>
      <c r="D185" s="7"/>
      <c r="E185" s="135">
        <v>39</v>
      </c>
      <c r="F185" s="174"/>
      <c r="G185" s="164"/>
      <c r="H185" s="5"/>
      <c r="I185" s="5"/>
      <c r="J185" s="5"/>
      <c r="K185" s="5"/>
    </row>
    <row r="186" spans="1:11" x14ac:dyDescent="0.25">
      <c r="A186" s="6">
        <v>44358</v>
      </c>
      <c r="B186" s="7" t="s">
        <v>7294</v>
      </c>
      <c r="C186" s="7">
        <v>10</v>
      </c>
      <c r="D186" s="7">
        <v>47.97</v>
      </c>
      <c r="E186" s="135"/>
      <c r="F186" s="172"/>
      <c r="G186" s="164"/>
      <c r="H186" s="5"/>
      <c r="I186" s="5"/>
      <c r="J186" s="5"/>
      <c r="K186" s="5"/>
    </row>
    <row r="187" spans="1:11" x14ac:dyDescent="0.25">
      <c r="A187" s="6">
        <v>44361</v>
      </c>
      <c r="B187" s="7" t="s">
        <v>7295</v>
      </c>
      <c r="C187" s="7">
        <v>336</v>
      </c>
      <c r="D187" s="45"/>
      <c r="E187" s="135">
        <v>648.32000000000005</v>
      </c>
      <c r="F187" s="172"/>
      <c r="G187" s="164"/>
      <c r="H187" s="5"/>
      <c r="I187" s="5"/>
      <c r="J187" s="5"/>
      <c r="K187" s="5"/>
    </row>
    <row r="188" spans="1:11" x14ac:dyDescent="0.25">
      <c r="A188" s="6">
        <v>44361</v>
      </c>
      <c r="B188" s="7" t="s">
        <v>7296</v>
      </c>
      <c r="C188" s="7">
        <v>39</v>
      </c>
      <c r="D188" s="45"/>
      <c r="E188" s="135">
        <v>78</v>
      </c>
      <c r="F188" s="172"/>
      <c r="G188" s="164"/>
      <c r="H188" s="5"/>
      <c r="I188" s="5"/>
      <c r="J188" s="5"/>
      <c r="K188" s="5"/>
    </row>
    <row r="189" spans="1:11" x14ac:dyDescent="0.25">
      <c r="A189" s="6">
        <v>44361</v>
      </c>
      <c r="B189" s="7" t="s">
        <v>7297</v>
      </c>
      <c r="C189" s="7">
        <v>136</v>
      </c>
      <c r="D189" s="7">
        <v>330.99</v>
      </c>
      <c r="E189" s="135"/>
      <c r="F189" s="172"/>
      <c r="G189" s="164"/>
      <c r="H189" s="5"/>
      <c r="I189" s="5"/>
      <c r="J189" s="5"/>
      <c r="K189" s="5"/>
    </row>
    <row r="190" spans="1:11" x14ac:dyDescent="0.25">
      <c r="A190" s="6">
        <v>44361</v>
      </c>
      <c r="B190" s="7" t="s">
        <v>7298</v>
      </c>
      <c r="C190" s="7">
        <v>41</v>
      </c>
      <c r="D190" s="7">
        <v>102.09</v>
      </c>
      <c r="E190" s="135"/>
      <c r="F190" s="172"/>
      <c r="G190" s="164"/>
      <c r="H190" s="5"/>
      <c r="I190" s="5"/>
      <c r="J190" s="5"/>
      <c r="K190" s="5"/>
    </row>
    <row r="191" spans="1:11" x14ac:dyDescent="0.25">
      <c r="A191" s="6">
        <v>44361</v>
      </c>
      <c r="B191" s="7" t="s">
        <v>7299</v>
      </c>
      <c r="C191" s="7">
        <v>163</v>
      </c>
      <c r="D191" s="45"/>
      <c r="E191" s="135">
        <v>316.8</v>
      </c>
      <c r="F191" s="172"/>
      <c r="G191" s="164"/>
      <c r="H191" s="5"/>
      <c r="I191" s="5"/>
      <c r="J191" s="5"/>
      <c r="K191" s="5"/>
    </row>
    <row r="192" spans="1:11" x14ac:dyDescent="0.25">
      <c r="A192" s="6">
        <v>44361</v>
      </c>
      <c r="B192" s="7" t="s">
        <v>7300</v>
      </c>
      <c r="C192" s="7">
        <v>37</v>
      </c>
      <c r="D192" s="7">
        <v>134.32</v>
      </c>
      <c r="E192" s="135"/>
      <c r="F192" s="169"/>
      <c r="G192" s="164"/>
      <c r="H192" s="5"/>
      <c r="I192" s="5"/>
      <c r="J192" s="5"/>
      <c r="K192" s="5"/>
    </row>
    <row r="193" spans="1:11" x14ac:dyDescent="0.25">
      <c r="A193" s="6">
        <v>44361</v>
      </c>
      <c r="B193" s="7" t="s">
        <v>7301</v>
      </c>
      <c r="C193" s="7">
        <v>10</v>
      </c>
      <c r="D193" s="7">
        <v>43.17</v>
      </c>
      <c r="E193" s="135"/>
      <c r="F193" s="171"/>
      <c r="G193" s="5"/>
      <c r="H193" s="5"/>
      <c r="I193" s="5"/>
      <c r="J193" s="5"/>
      <c r="K193" s="5"/>
    </row>
    <row r="194" spans="1:11" x14ac:dyDescent="0.25">
      <c r="A194" s="6">
        <v>44361</v>
      </c>
      <c r="B194" s="7" t="s">
        <v>7302</v>
      </c>
      <c r="C194" s="7">
        <v>105</v>
      </c>
      <c r="D194" s="7">
        <v>335.79</v>
      </c>
      <c r="E194" s="135"/>
      <c r="F194" s="169"/>
      <c r="G194" s="164"/>
      <c r="H194" s="5"/>
      <c r="I194" s="5"/>
      <c r="J194" s="5"/>
      <c r="K194" s="5"/>
    </row>
    <row r="195" spans="1:11" x14ac:dyDescent="0.25">
      <c r="A195" s="6">
        <v>44361</v>
      </c>
      <c r="B195" s="7" t="s">
        <v>7303</v>
      </c>
      <c r="C195" s="7">
        <v>111</v>
      </c>
      <c r="D195" s="45"/>
      <c r="E195" s="135">
        <v>219.4</v>
      </c>
      <c r="F195" s="167"/>
      <c r="G195" s="5"/>
      <c r="H195" s="5"/>
      <c r="I195" s="5"/>
      <c r="J195" s="5"/>
      <c r="K195" s="5"/>
    </row>
    <row r="196" spans="1:11" x14ac:dyDescent="0.25">
      <c r="A196" s="6">
        <v>44361</v>
      </c>
      <c r="B196" s="7" t="s">
        <v>7304</v>
      </c>
      <c r="C196" s="7">
        <v>600</v>
      </c>
      <c r="D196" s="38">
        <v>1128.25</v>
      </c>
      <c r="E196" s="135"/>
      <c r="F196" s="177"/>
      <c r="G196" s="164"/>
      <c r="H196" s="5"/>
      <c r="I196" s="5"/>
      <c r="J196" s="5"/>
      <c r="K196" s="5"/>
    </row>
    <row r="197" spans="1:11" x14ac:dyDescent="0.25">
      <c r="A197" s="6">
        <v>44361</v>
      </c>
      <c r="B197" s="7" t="s">
        <v>7305</v>
      </c>
      <c r="C197" s="7">
        <v>55</v>
      </c>
      <c r="D197" s="7">
        <v>134.32</v>
      </c>
      <c r="E197" s="135"/>
      <c r="F197" s="167"/>
      <c r="G197" s="178"/>
      <c r="H197" s="5"/>
      <c r="I197" s="5"/>
      <c r="J197" s="5"/>
      <c r="K197" s="5"/>
    </row>
    <row r="198" spans="1:11" x14ac:dyDescent="0.25">
      <c r="A198" s="6">
        <v>44361</v>
      </c>
      <c r="B198" s="7" t="s">
        <v>7306</v>
      </c>
      <c r="C198" s="7">
        <v>94</v>
      </c>
      <c r="D198" s="45"/>
      <c r="E198" s="135">
        <v>171.6</v>
      </c>
      <c r="F198" s="177"/>
      <c r="G198" s="180"/>
      <c r="H198" s="5"/>
      <c r="I198" s="5"/>
      <c r="J198" s="5"/>
      <c r="K198" s="5"/>
    </row>
    <row r="199" spans="1:11" x14ac:dyDescent="0.25">
      <c r="A199" s="6">
        <v>44361</v>
      </c>
      <c r="B199" s="7" t="s">
        <v>7307</v>
      </c>
      <c r="C199" s="7">
        <v>28</v>
      </c>
      <c r="D199" s="45"/>
      <c r="E199" s="135">
        <v>50.7</v>
      </c>
      <c r="F199" s="179"/>
      <c r="G199" s="5"/>
      <c r="H199" s="5"/>
      <c r="I199" s="5"/>
      <c r="J199" s="5"/>
      <c r="K199" s="5"/>
    </row>
    <row r="200" spans="1:11" x14ac:dyDescent="0.25">
      <c r="A200" s="6">
        <v>44361</v>
      </c>
      <c r="B200" s="7" t="s">
        <v>7308</v>
      </c>
      <c r="C200" s="7">
        <v>85</v>
      </c>
      <c r="D200" s="7">
        <v>201.47</v>
      </c>
      <c r="E200" s="135"/>
      <c r="F200" s="170"/>
      <c r="G200" s="164"/>
      <c r="H200" s="5"/>
      <c r="I200" s="5"/>
      <c r="J200" s="5"/>
      <c r="K200" s="5"/>
    </row>
    <row r="201" spans="1:11" x14ac:dyDescent="0.25">
      <c r="A201" s="6">
        <v>44361</v>
      </c>
      <c r="B201" s="7" t="s">
        <v>7309</v>
      </c>
      <c r="C201" s="7">
        <v>212</v>
      </c>
      <c r="D201" s="45"/>
      <c r="E201" s="135">
        <v>393.12</v>
      </c>
      <c r="F201" s="169"/>
      <c r="G201" s="5"/>
      <c r="H201" s="5"/>
      <c r="I201" s="5"/>
      <c r="J201" s="5"/>
      <c r="K201" s="5"/>
    </row>
    <row r="202" spans="1:11" x14ac:dyDescent="0.25">
      <c r="A202" s="6">
        <v>44361</v>
      </c>
      <c r="B202" s="7" t="s">
        <v>7310</v>
      </c>
      <c r="C202" s="7">
        <v>240</v>
      </c>
      <c r="D202" s="7">
        <v>590.03</v>
      </c>
      <c r="E202" s="135"/>
      <c r="F202" s="169"/>
      <c r="G202" s="164"/>
      <c r="H202" s="5"/>
      <c r="I202" s="5"/>
      <c r="J202" s="5"/>
      <c r="K202" s="5"/>
    </row>
    <row r="203" spans="1:11" x14ac:dyDescent="0.25">
      <c r="A203" s="6">
        <v>44361</v>
      </c>
      <c r="B203" s="7" t="s">
        <v>7311</v>
      </c>
      <c r="C203" s="7">
        <v>55</v>
      </c>
      <c r="D203" s="7">
        <v>134.32</v>
      </c>
      <c r="E203" s="135"/>
      <c r="F203" s="171"/>
      <c r="G203" s="164"/>
      <c r="H203" s="5"/>
      <c r="I203" s="5"/>
      <c r="J203" s="5"/>
      <c r="K203" s="5"/>
    </row>
    <row r="204" spans="1:11" x14ac:dyDescent="0.25">
      <c r="A204" s="6">
        <v>44361</v>
      </c>
      <c r="B204" s="7" t="s">
        <v>7312</v>
      </c>
      <c r="C204" s="7">
        <v>32</v>
      </c>
      <c r="D204" s="7">
        <v>76.75</v>
      </c>
      <c r="E204" s="135"/>
      <c r="F204" s="182"/>
    </row>
    <row r="205" spans="1:11" x14ac:dyDescent="0.25">
      <c r="A205" s="6">
        <v>44361</v>
      </c>
      <c r="B205" s="7" t="s">
        <v>7316</v>
      </c>
      <c r="C205" s="7">
        <v>96</v>
      </c>
      <c r="D205" s="45"/>
      <c r="E205" s="7">
        <v>175.5</v>
      </c>
      <c r="F205" s="181"/>
    </row>
    <row r="206" spans="1:11" x14ac:dyDescent="0.25">
      <c r="A206" s="6">
        <v>44362</v>
      </c>
      <c r="B206" s="7" t="s">
        <v>7317</v>
      </c>
      <c r="C206" s="7">
        <v>120</v>
      </c>
      <c r="D206" s="7">
        <v>339.75</v>
      </c>
      <c r="E206" s="7"/>
      <c r="F206" s="5"/>
      <c r="G206" s="5"/>
      <c r="H206" s="5"/>
      <c r="I206" s="5"/>
      <c r="J206" s="5"/>
      <c r="K206" s="5"/>
    </row>
    <row r="207" spans="1:11" x14ac:dyDescent="0.25">
      <c r="A207" s="6">
        <v>44362</v>
      </c>
      <c r="B207" s="7" t="s">
        <v>7318</v>
      </c>
      <c r="C207" s="7">
        <v>70</v>
      </c>
      <c r="D207" s="45"/>
      <c r="E207" s="7">
        <v>132.6</v>
      </c>
      <c r="F207" s="5"/>
      <c r="G207" s="5"/>
      <c r="H207" s="5"/>
      <c r="I207" s="5"/>
      <c r="J207" s="5"/>
      <c r="K207" s="5"/>
    </row>
    <row r="208" spans="1:11" x14ac:dyDescent="0.25">
      <c r="A208" s="6">
        <v>44362</v>
      </c>
      <c r="B208" s="7" t="s">
        <v>7319</v>
      </c>
      <c r="C208" s="7">
        <v>15</v>
      </c>
      <c r="D208" s="45"/>
      <c r="E208" s="7">
        <v>39</v>
      </c>
      <c r="F208" s="5"/>
      <c r="G208" s="5"/>
      <c r="H208" s="5"/>
      <c r="I208" s="5"/>
      <c r="J208" s="5"/>
      <c r="K208" s="5"/>
    </row>
    <row r="209" spans="1:11" x14ac:dyDescent="0.25">
      <c r="A209" s="6">
        <v>44362</v>
      </c>
      <c r="B209" s="7" t="s">
        <v>7320</v>
      </c>
      <c r="C209" s="7">
        <v>48</v>
      </c>
      <c r="D209" s="45"/>
      <c r="E209" s="7">
        <v>81.900000000000006</v>
      </c>
      <c r="F209" s="5"/>
      <c r="G209" s="5"/>
      <c r="H209" s="5"/>
      <c r="I209" s="5"/>
      <c r="J209" s="5"/>
      <c r="K209" s="5"/>
    </row>
    <row r="210" spans="1:11" x14ac:dyDescent="0.25">
      <c r="A210" s="6">
        <v>44362</v>
      </c>
      <c r="B210" s="7" t="s">
        <v>7321</v>
      </c>
      <c r="C210" s="7">
        <v>70</v>
      </c>
      <c r="D210" s="7">
        <v>175.64</v>
      </c>
      <c r="E210" s="7"/>
      <c r="F210" s="5"/>
      <c r="G210" s="5"/>
      <c r="H210" s="5"/>
      <c r="I210" s="5"/>
      <c r="J210" s="5"/>
      <c r="K210" s="5"/>
    </row>
    <row r="211" spans="1:11" x14ac:dyDescent="0.25">
      <c r="A211" s="6">
        <v>44362</v>
      </c>
      <c r="B211" s="7" t="s">
        <v>7322</v>
      </c>
      <c r="C211" s="7">
        <v>360</v>
      </c>
      <c r="D211" s="45"/>
      <c r="E211" s="7">
        <v>813.54</v>
      </c>
      <c r="F211" s="5"/>
      <c r="G211" s="5"/>
      <c r="H211" s="5"/>
      <c r="I211" s="5"/>
      <c r="J211" s="5"/>
      <c r="K211" s="5"/>
    </row>
    <row r="212" spans="1:11" x14ac:dyDescent="0.25">
      <c r="A212" s="6">
        <v>44362</v>
      </c>
      <c r="B212" s="7" t="s">
        <v>7323</v>
      </c>
      <c r="C212" s="7">
        <v>5</v>
      </c>
      <c r="D212" s="7">
        <v>28.78</v>
      </c>
      <c r="E212" s="7"/>
      <c r="F212" s="5"/>
      <c r="G212" s="5"/>
      <c r="H212" s="5"/>
      <c r="I212" s="5"/>
      <c r="J212" s="5"/>
      <c r="K212" s="5"/>
    </row>
    <row r="213" spans="1:11" x14ac:dyDescent="0.25">
      <c r="A213" s="6">
        <v>44362</v>
      </c>
      <c r="B213" s="7" t="s">
        <v>7324</v>
      </c>
      <c r="C213" s="7">
        <v>57</v>
      </c>
      <c r="D213" s="45"/>
      <c r="E213" s="7">
        <v>186.42</v>
      </c>
      <c r="F213" s="5"/>
      <c r="G213" s="5"/>
      <c r="H213" s="5"/>
      <c r="I213" s="5"/>
      <c r="J213" s="5"/>
      <c r="K213" s="5"/>
    </row>
    <row r="214" spans="1:11" x14ac:dyDescent="0.25">
      <c r="A214" s="6">
        <v>44362</v>
      </c>
      <c r="B214" s="7" t="s">
        <v>7325</v>
      </c>
      <c r="C214" s="7">
        <v>170</v>
      </c>
      <c r="D214" s="45"/>
      <c r="E214" s="7">
        <v>290.16000000000003</v>
      </c>
      <c r="F214" s="5"/>
      <c r="G214" s="5"/>
      <c r="H214" s="5"/>
      <c r="I214" s="5"/>
      <c r="J214" s="5"/>
      <c r="K214" s="5"/>
    </row>
    <row r="215" spans="1:11" x14ac:dyDescent="0.25">
      <c r="A215" s="6">
        <v>44362</v>
      </c>
      <c r="B215" s="7" t="s">
        <v>7326</v>
      </c>
      <c r="C215" s="7">
        <v>1392</v>
      </c>
      <c r="D215" s="45"/>
      <c r="E215" s="38">
        <v>1080.69</v>
      </c>
      <c r="F215" s="5"/>
      <c r="G215" s="5"/>
      <c r="H215" s="5"/>
      <c r="I215" s="5"/>
      <c r="J215" s="5"/>
      <c r="K215" s="5"/>
    </row>
    <row r="216" spans="1:11" x14ac:dyDescent="0.25">
      <c r="A216" s="6">
        <v>44362</v>
      </c>
      <c r="B216" s="7" t="s">
        <v>7327</v>
      </c>
      <c r="C216" s="7">
        <v>64</v>
      </c>
      <c r="D216" s="45"/>
      <c r="E216" s="7">
        <v>120.9</v>
      </c>
      <c r="F216" s="5"/>
      <c r="G216" s="5"/>
      <c r="H216" s="5"/>
      <c r="I216" s="5"/>
      <c r="J216" s="5"/>
      <c r="K216" s="5"/>
    </row>
    <row r="217" spans="1:11" x14ac:dyDescent="0.25">
      <c r="A217" s="6">
        <v>44362</v>
      </c>
      <c r="B217" s="7" t="s">
        <v>7328</v>
      </c>
      <c r="C217" s="7">
        <v>75</v>
      </c>
      <c r="D217" s="45"/>
      <c r="E217" s="7">
        <v>238.49</v>
      </c>
      <c r="F217" s="5"/>
      <c r="G217" s="5"/>
      <c r="H217" s="5"/>
      <c r="I217" s="5"/>
      <c r="J217" s="5"/>
      <c r="K217" s="5"/>
    </row>
    <row r="218" spans="1:11" x14ac:dyDescent="0.25">
      <c r="A218" s="6">
        <v>44362</v>
      </c>
      <c r="B218" s="7" t="s">
        <v>7329</v>
      </c>
      <c r="C218" s="7">
        <v>235</v>
      </c>
      <c r="D218" s="45"/>
      <c r="E218" s="7">
        <v>402.6</v>
      </c>
      <c r="F218" s="5"/>
      <c r="G218" s="5"/>
      <c r="H218" s="5"/>
      <c r="I218" s="5"/>
      <c r="J218" s="5"/>
      <c r="K218" s="5"/>
    </row>
    <row r="219" spans="1:11" x14ac:dyDescent="0.25">
      <c r="A219" s="6">
        <v>44362</v>
      </c>
      <c r="B219" s="7" t="s">
        <v>7330</v>
      </c>
      <c r="C219" s="7">
        <v>19</v>
      </c>
      <c r="D219" s="7">
        <v>47.97</v>
      </c>
      <c r="E219" s="7"/>
      <c r="F219" s="5"/>
      <c r="G219" s="5"/>
      <c r="H219" s="5"/>
      <c r="I219" s="5"/>
      <c r="J219" s="5"/>
      <c r="K219" s="5"/>
    </row>
    <row r="220" spans="1:11" x14ac:dyDescent="0.25">
      <c r="A220" s="6">
        <v>44362</v>
      </c>
      <c r="B220" s="7" t="s">
        <v>7331</v>
      </c>
      <c r="C220" s="7">
        <v>43</v>
      </c>
      <c r="D220" s="7">
        <v>127.37</v>
      </c>
      <c r="E220" s="7"/>
      <c r="F220" s="5"/>
      <c r="G220" s="5"/>
      <c r="H220" s="5"/>
      <c r="I220" s="5"/>
      <c r="J220" s="5"/>
      <c r="K220" s="5"/>
    </row>
    <row r="221" spans="1:11" x14ac:dyDescent="0.25">
      <c r="A221" s="6">
        <v>44362</v>
      </c>
      <c r="B221" s="7" t="s">
        <v>7332</v>
      </c>
      <c r="C221" s="7">
        <v>140</v>
      </c>
      <c r="D221" s="45"/>
      <c r="E221" s="7">
        <v>269.10000000000002</v>
      </c>
      <c r="F221" s="5"/>
      <c r="G221" s="5"/>
      <c r="H221" s="5"/>
      <c r="I221" s="5"/>
      <c r="J221" s="5"/>
      <c r="K221" s="5"/>
    </row>
    <row r="222" spans="1:11" x14ac:dyDescent="0.25">
      <c r="A222" s="6">
        <v>44362</v>
      </c>
      <c r="B222" s="7" t="s">
        <v>7333</v>
      </c>
      <c r="C222" s="7">
        <v>40</v>
      </c>
      <c r="D222" s="45"/>
      <c r="E222" s="7">
        <v>74.099999999999994</v>
      </c>
      <c r="F222" s="5"/>
      <c r="G222" s="5"/>
      <c r="H222" s="5"/>
      <c r="I222" s="5"/>
      <c r="J222" s="5"/>
      <c r="K222" s="5"/>
    </row>
    <row r="223" spans="1:11" x14ac:dyDescent="0.25">
      <c r="A223" s="6">
        <v>44362</v>
      </c>
      <c r="B223" s="7" t="s">
        <v>7334</v>
      </c>
      <c r="C223" s="7">
        <v>20</v>
      </c>
      <c r="D223" s="45"/>
      <c r="E223" s="7">
        <v>39</v>
      </c>
      <c r="F223" s="5"/>
      <c r="G223" s="5"/>
      <c r="H223" s="5"/>
      <c r="I223" s="5"/>
      <c r="J223" s="5"/>
      <c r="K223" s="5"/>
    </row>
    <row r="224" spans="1:11" x14ac:dyDescent="0.25">
      <c r="A224" s="6">
        <v>44362</v>
      </c>
      <c r="B224" s="7" t="s">
        <v>7335</v>
      </c>
      <c r="C224" s="7">
        <v>32</v>
      </c>
      <c r="D224" s="7">
        <v>85.24</v>
      </c>
      <c r="E224" s="7"/>
      <c r="F224" s="5"/>
      <c r="G224" s="5"/>
      <c r="H224" s="5"/>
      <c r="I224" s="5"/>
      <c r="J224" s="5"/>
      <c r="K224" s="5"/>
    </row>
    <row r="225" spans="1:11" x14ac:dyDescent="0.25">
      <c r="A225" s="6">
        <v>44362</v>
      </c>
      <c r="B225" s="7" t="s">
        <v>7336</v>
      </c>
      <c r="C225" s="7">
        <v>43</v>
      </c>
      <c r="D225" s="45"/>
      <c r="E225" s="7">
        <v>133.69999999999999</v>
      </c>
      <c r="F225" s="5"/>
      <c r="G225" s="5"/>
      <c r="H225" s="5"/>
      <c r="I225" s="5"/>
      <c r="J225" s="5"/>
      <c r="K225" s="5"/>
    </row>
    <row r="226" spans="1:11" x14ac:dyDescent="0.25">
      <c r="A226" s="6">
        <v>44363</v>
      </c>
      <c r="B226" s="7" t="s">
        <v>7337</v>
      </c>
      <c r="C226" s="7">
        <v>79</v>
      </c>
      <c r="D226" s="45"/>
      <c r="E226" s="7">
        <v>156</v>
      </c>
      <c r="F226" s="5"/>
      <c r="G226" s="5"/>
      <c r="H226" s="5"/>
      <c r="I226" s="5"/>
      <c r="J226" s="5"/>
      <c r="K226" s="5"/>
    </row>
    <row r="227" spans="1:11" x14ac:dyDescent="0.25">
      <c r="A227" s="6">
        <v>44363</v>
      </c>
      <c r="B227" s="7" t="s">
        <v>7338</v>
      </c>
      <c r="C227" s="7">
        <v>5</v>
      </c>
      <c r="D227" s="7">
        <v>47.97</v>
      </c>
      <c r="E227" s="7"/>
      <c r="F227" s="5"/>
      <c r="G227" s="5"/>
      <c r="H227" s="5"/>
      <c r="I227" s="5"/>
      <c r="J227" s="5"/>
      <c r="K227" s="5"/>
    </row>
    <row r="228" spans="1:11" x14ac:dyDescent="0.25">
      <c r="A228" s="6">
        <v>44363</v>
      </c>
      <c r="B228" s="7" t="s">
        <v>7339</v>
      </c>
      <c r="C228" s="7">
        <v>137</v>
      </c>
      <c r="D228" s="7">
        <v>330.13</v>
      </c>
      <c r="E228" s="7"/>
      <c r="F228" s="5"/>
      <c r="G228" s="5"/>
      <c r="H228" s="5"/>
      <c r="I228" s="5"/>
      <c r="J228" s="5"/>
      <c r="K228" s="5"/>
    </row>
    <row r="229" spans="1:11" x14ac:dyDescent="0.25">
      <c r="A229" s="6">
        <v>44363</v>
      </c>
      <c r="B229" s="7" t="s">
        <v>7340</v>
      </c>
      <c r="C229" s="7">
        <v>259</v>
      </c>
      <c r="D229" s="45"/>
      <c r="E229" s="7">
        <v>438.87</v>
      </c>
      <c r="F229" s="5"/>
      <c r="G229" s="5"/>
      <c r="H229" s="5"/>
      <c r="I229" s="5"/>
      <c r="J229" s="5"/>
      <c r="K229" s="5"/>
    </row>
    <row r="230" spans="1:11" x14ac:dyDescent="0.25">
      <c r="A230" s="6">
        <v>44363</v>
      </c>
      <c r="B230" s="7" t="s">
        <v>7341</v>
      </c>
      <c r="C230" s="7">
        <v>20</v>
      </c>
      <c r="D230" s="7">
        <v>47.97</v>
      </c>
      <c r="E230" s="7"/>
      <c r="F230" s="5"/>
      <c r="G230" s="5"/>
      <c r="H230" s="5"/>
      <c r="I230" s="5"/>
      <c r="J230" s="5"/>
      <c r="K230" s="5"/>
    </row>
    <row r="231" spans="1:11" x14ac:dyDescent="0.25">
      <c r="A231" s="6">
        <v>44363</v>
      </c>
      <c r="B231" s="7" t="s">
        <v>7342</v>
      </c>
      <c r="C231" s="7">
        <v>497</v>
      </c>
      <c r="D231" s="45"/>
      <c r="E231" s="7">
        <v>825.44</v>
      </c>
      <c r="F231" s="5"/>
      <c r="G231" s="5"/>
      <c r="H231" s="5"/>
      <c r="I231" s="5"/>
      <c r="J231" s="5"/>
      <c r="K231" s="5"/>
    </row>
    <row r="232" spans="1:11" x14ac:dyDescent="0.25">
      <c r="A232" s="6">
        <v>44363</v>
      </c>
      <c r="B232" s="7" t="s">
        <v>7343</v>
      </c>
      <c r="C232" s="7">
        <v>65</v>
      </c>
      <c r="D232" s="45"/>
      <c r="E232" s="7">
        <v>128.69999999999999</v>
      </c>
      <c r="F232" s="5"/>
      <c r="G232" s="5"/>
      <c r="H232" s="5"/>
      <c r="I232" s="5"/>
      <c r="J232" s="5"/>
      <c r="K232" s="5"/>
    </row>
    <row r="233" spans="1:11" x14ac:dyDescent="0.25">
      <c r="A233" s="6">
        <v>44363</v>
      </c>
      <c r="B233" s="7" t="s">
        <v>7344</v>
      </c>
      <c r="C233" s="7">
        <v>20</v>
      </c>
      <c r="D233" s="45"/>
      <c r="E233" s="7">
        <v>78</v>
      </c>
      <c r="F233" s="5"/>
      <c r="H233" s="5"/>
      <c r="I233" s="5"/>
      <c r="J233" s="5"/>
      <c r="K233" s="5"/>
    </row>
    <row r="234" spans="1:11" x14ac:dyDescent="0.25">
      <c r="A234" s="6">
        <v>44363</v>
      </c>
      <c r="B234" s="7" t="s">
        <v>7345</v>
      </c>
      <c r="C234" s="7">
        <v>175</v>
      </c>
      <c r="D234" s="45"/>
      <c r="E234" s="7">
        <v>319.18</v>
      </c>
      <c r="F234" s="5"/>
      <c r="H234" s="5"/>
      <c r="I234" s="5"/>
      <c r="J234" s="5"/>
      <c r="K234" s="5"/>
    </row>
    <row r="235" spans="1:11" x14ac:dyDescent="0.25">
      <c r="A235" s="6">
        <v>44363</v>
      </c>
      <c r="B235" s="7" t="s">
        <v>7346</v>
      </c>
      <c r="C235" s="7">
        <v>814</v>
      </c>
      <c r="D235" s="45"/>
      <c r="E235" s="38">
        <v>1201.2</v>
      </c>
      <c r="H235" s="5"/>
      <c r="I235" s="5"/>
      <c r="J235" s="5"/>
      <c r="K235" s="5"/>
    </row>
    <row r="236" spans="1:11" x14ac:dyDescent="0.25">
      <c r="A236" s="6">
        <v>44363</v>
      </c>
      <c r="B236" s="7" t="s">
        <v>7347</v>
      </c>
      <c r="C236" s="7">
        <v>37</v>
      </c>
      <c r="D236" s="7">
        <v>91.14</v>
      </c>
      <c r="E236" s="7"/>
      <c r="H236" s="5"/>
      <c r="I236" s="5"/>
      <c r="J236" s="5"/>
      <c r="K236" s="5"/>
    </row>
    <row r="237" spans="1:11" x14ac:dyDescent="0.25">
      <c r="A237" s="6">
        <v>44363</v>
      </c>
      <c r="B237" s="7" t="s">
        <v>7348</v>
      </c>
      <c r="C237" s="7">
        <v>75</v>
      </c>
      <c r="D237" s="45"/>
      <c r="E237" s="7">
        <v>163.80000000000001</v>
      </c>
      <c r="H237" s="5"/>
      <c r="I237" s="5"/>
      <c r="J237" s="5"/>
      <c r="K237" s="5"/>
    </row>
    <row r="238" spans="1:11" x14ac:dyDescent="0.25">
      <c r="A238" s="6">
        <v>44363</v>
      </c>
      <c r="B238" s="7" t="s">
        <v>7349</v>
      </c>
      <c r="C238" s="7">
        <v>265</v>
      </c>
      <c r="D238" s="45"/>
      <c r="E238" s="7">
        <v>505.71</v>
      </c>
      <c r="H238" s="5"/>
      <c r="I238" s="5"/>
      <c r="J238" s="5"/>
      <c r="K238" s="5"/>
    </row>
    <row r="239" spans="1:11" x14ac:dyDescent="0.25">
      <c r="A239" s="6">
        <v>44363</v>
      </c>
      <c r="B239" s="7" t="s">
        <v>7350</v>
      </c>
      <c r="C239" s="7">
        <v>10</v>
      </c>
      <c r="D239" s="45"/>
      <c r="E239" s="7">
        <v>39</v>
      </c>
      <c r="G239" s="5"/>
      <c r="H239" s="5"/>
      <c r="I239" s="5"/>
      <c r="J239" s="5"/>
      <c r="K239" s="5"/>
    </row>
    <row r="240" spans="1:11" x14ac:dyDescent="0.25">
      <c r="A240" s="6">
        <v>44363</v>
      </c>
      <c r="B240" s="7" t="s">
        <v>7351</v>
      </c>
      <c r="C240" s="7">
        <v>58</v>
      </c>
      <c r="D240" s="45"/>
      <c r="E240" s="7">
        <v>117</v>
      </c>
      <c r="G240" s="5"/>
      <c r="H240" s="5"/>
      <c r="I240" s="5"/>
      <c r="J240" s="5"/>
      <c r="K240" s="5"/>
    </row>
    <row r="241" spans="1:11" x14ac:dyDescent="0.25">
      <c r="A241" s="6">
        <v>44363</v>
      </c>
      <c r="B241" s="7" t="s">
        <v>7352</v>
      </c>
      <c r="C241" s="7">
        <v>833</v>
      </c>
      <c r="D241" s="45"/>
      <c r="E241" s="38">
        <v>1102.92</v>
      </c>
      <c r="G241" s="5"/>
      <c r="H241" s="5"/>
      <c r="I241" s="5"/>
      <c r="J241" s="5"/>
      <c r="K241" s="5"/>
    </row>
    <row r="242" spans="1:11" x14ac:dyDescent="0.25">
      <c r="A242" s="6">
        <v>44363</v>
      </c>
      <c r="B242" s="7" t="s">
        <v>7353</v>
      </c>
      <c r="C242" s="7">
        <v>355</v>
      </c>
      <c r="D242" s="45"/>
      <c r="E242" s="7">
        <v>208.85</v>
      </c>
      <c r="G242" s="5"/>
      <c r="H242" s="5"/>
      <c r="I242" s="5"/>
      <c r="J242" s="5"/>
      <c r="K242" s="5"/>
    </row>
    <row r="243" spans="1:11" x14ac:dyDescent="0.25">
      <c r="A243" s="6">
        <v>44363</v>
      </c>
      <c r="B243" s="7" t="s">
        <v>7354</v>
      </c>
      <c r="C243" s="7">
        <v>436</v>
      </c>
      <c r="D243" s="45"/>
      <c r="E243" s="7">
        <v>842.4</v>
      </c>
      <c r="G243" s="5"/>
      <c r="H243" s="5"/>
      <c r="I243" s="5"/>
      <c r="J243" s="5"/>
      <c r="K243" s="5"/>
    </row>
    <row r="244" spans="1:11" x14ac:dyDescent="0.25">
      <c r="A244" s="6">
        <v>44363</v>
      </c>
      <c r="B244" s="7" t="s">
        <v>7355</v>
      </c>
      <c r="C244" s="7">
        <v>62</v>
      </c>
      <c r="D244" s="7">
        <v>148.71</v>
      </c>
      <c r="E244" s="7"/>
      <c r="G244" s="5"/>
      <c r="H244" s="5"/>
      <c r="I244" s="5"/>
      <c r="J244" s="5"/>
      <c r="K244" s="5"/>
    </row>
    <row r="245" spans="1:11" x14ac:dyDescent="0.25">
      <c r="A245" s="6">
        <v>44363</v>
      </c>
      <c r="B245" s="7" t="s">
        <v>7356</v>
      </c>
      <c r="C245" s="7">
        <v>99</v>
      </c>
      <c r="D245" s="45"/>
      <c r="E245" s="7">
        <v>187.2</v>
      </c>
      <c r="G245" s="5"/>
      <c r="H245" s="5"/>
      <c r="I245" s="5"/>
      <c r="J245" s="5"/>
      <c r="K245" s="5"/>
    </row>
    <row r="246" spans="1:11" x14ac:dyDescent="0.25">
      <c r="A246" s="6">
        <v>44363</v>
      </c>
      <c r="B246" s="7" t="s">
        <v>7357</v>
      </c>
      <c r="C246" s="7">
        <v>150</v>
      </c>
      <c r="D246" s="45"/>
      <c r="E246" s="7">
        <v>335.4</v>
      </c>
      <c r="G246" s="5"/>
      <c r="H246" s="5"/>
      <c r="I246" s="5"/>
      <c r="J246" s="5"/>
      <c r="K246" s="5"/>
    </row>
    <row r="247" spans="1:11" x14ac:dyDescent="0.25">
      <c r="A247" s="6">
        <v>44363</v>
      </c>
      <c r="B247" s="7" t="s">
        <v>7358</v>
      </c>
      <c r="C247" s="7">
        <v>40</v>
      </c>
      <c r="D247" s="7">
        <v>134.32</v>
      </c>
      <c r="E247" s="7"/>
      <c r="G247" s="5"/>
      <c r="H247" s="5"/>
      <c r="I247" s="5"/>
      <c r="J247" s="5"/>
      <c r="K247" s="5"/>
    </row>
    <row r="248" spans="1:11" x14ac:dyDescent="0.25">
      <c r="A248" s="6">
        <v>44363</v>
      </c>
      <c r="B248" s="7" t="s">
        <v>7359</v>
      </c>
      <c r="C248" s="7">
        <v>358</v>
      </c>
      <c r="D248" s="45"/>
      <c r="E248" s="7">
        <v>570.24</v>
      </c>
      <c r="G248" s="5"/>
      <c r="H248" s="5"/>
      <c r="I248" s="5"/>
      <c r="J248" s="5"/>
      <c r="K248" s="5"/>
    </row>
    <row r="249" spans="1:11" x14ac:dyDescent="0.25">
      <c r="A249" s="6">
        <v>44363</v>
      </c>
      <c r="B249" s="7" t="s">
        <v>7360</v>
      </c>
      <c r="C249" s="7">
        <v>200</v>
      </c>
      <c r="D249" s="45"/>
      <c r="E249" s="38">
        <v>1298.4000000000001</v>
      </c>
      <c r="G249" s="5"/>
      <c r="H249" s="5"/>
      <c r="I249" s="5"/>
      <c r="J249" s="5"/>
      <c r="K249" s="5"/>
    </row>
    <row r="250" spans="1:11" x14ac:dyDescent="0.25">
      <c r="A250" s="6">
        <v>44363</v>
      </c>
      <c r="B250" s="7" t="s">
        <v>7361</v>
      </c>
      <c r="C250" s="7">
        <v>103</v>
      </c>
      <c r="D250" s="45"/>
      <c r="E250" s="7">
        <v>186.03</v>
      </c>
      <c r="G250" s="5"/>
      <c r="H250" s="5"/>
      <c r="I250" s="5"/>
      <c r="J250" s="5"/>
      <c r="K250" s="5"/>
    </row>
    <row r="251" spans="1:11" x14ac:dyDescent="0.25">
      <c r="A251" s="6">
        <v>44363</v>
      </c>
      <c r="B251" s="7" t="s">
        <v>7362</v>
      </c>
      <c r="C251" s="7">
        <v>19</v>
      </c>
      <c r="D251" s="7">
        <v>54.12</v>
      </c>
      <c r="E251" s="7"/>
      <c r="G251" s="5"/>
      <c r="H251" s="5"/>
      <c r="I251" s="5"/>
      <c r="J251" s="5"/>
      <c r="K251" s="5"/>
    </row>
    <row r="252" spans="1:11" x14ac:dyDescent="0.25">
      <c r="A252" s="6">
        <v>44363</v>
      </c>
      <c r="B252" s="7" t="s">
        <v>7363</v>
      </c>
      <c r="C252" s="7">
        <v>34</v>
      </c>
      <c r="D252" s="45"/>
      <c r="E252" s="7">
        <v>62.4</v>
      </c>
      <c r="G252" s="5"/>
      <c r="H252" s="5"/>
      <c r="I252" s="5"/>
      <c r="J252" s="5"/>
      <c r="K252" s="5"/>
    </row>
    <row r="253" spans="1:11" x14ac:dyDescent="0.25">
      <c r="A253" s="6">
        <v>44364</v>
      </c>
      <c r="B253" s="7" t="s">
        <v>7364</v>
      </c>
      <c r="C253" s="7">
        <v>40</v>
      </c>
      <c r="D253" s="7">
        <v>95.94</v>
      </c>
      <c r="E253" s="7"/>
      <c r="G253" s="5"/>
      <c r="H253" s="5"/>
      <c r="I253" s="5"/>
      <c r="J253" s="5"/>
      <c r="K253" s="5"/>
    </row>
    <row r="254" spans="1:11" x14ac:dyDescent="0.25">
      <c r="A254" s="6">
        <v>44364</v>
      </c>
      <c r="B254" s="7" t="s">
        <v>7365</v>
      </c>
      <c r="C254" s="7">
        <v>60</v>
      </c>
      <c r="D254" s="45"/>
      <c r="E254" s="7">
        <v>246.4</v>
      </c>
      <c r="G254" s="5"/>
      <c r="H254" s="5"/>
      <c r="I254" s="5"/>
      <c r="J254" s="5"/>
      <c r="K254" s="5"/>
    </row>
    <row r="255" spans="1:11" x14ac:dyDescent="0.25">
      <c r="A255" s="6">
        <v>44364</v>
      </c>
      <c r="B255" s="7" t="s">
        <v>7366</v>
      </c>
      <c r="C255" s="7">
        <v>78</v>
      </c>
      <c r="D255" s="45"/>
      <c r="E255" s="7">
        <v>157.69999999999999</v>
      </c>
      <c r="G255" s="5"/>
      <c r="H255" s="5"/>
      <c r="I255" s="5"/>
      <c r="J255" s="5"/>
      <c r="K255" s="5"/>
    </row>
    <row r="256" spans="1:11" x14ac:dyDescent="0.25">
      <c r="A256" s="6">
        <v>44364</v>
      </c>
      <c r="B256" s="7" t="s">
        <v>7367</v>
      </c>
      <c r="C256" s="7">
        <v>105</v>
      </c>
      <c r="D256" s="45"/>
      <c r="E256" s="7">
        <v>269.10000000000002</v>
      </c>
      <c r="G256" s="5"/>
      <c r="H256" s="5"/>
      <c r="I256" s="5"/>
      <c r="J256" s="5"/>
      <c r="K256" s="5"/>
    </row>
    <row r="257" spans="1:11" x14ac:dyDescent="0.25">
      <c r="A257" s="6">
        <v>44364</v>
      </c>
      <c r="B257" s="7" t="s">
        <v>7368</v>
      </c>
      <c r="C257" s="7">
        <v>1847</v>
      </c>
      <c r="D257" s="45"/>
      <c r="E257" s="38">
        <v>2644.26</v>
      </c>
      <c r="G257" s="5"/>
      <c r="H257" s="5"/>
      <c r="I257" s="5"/>
      <c r="J257" s="5"/>
      <c r="K257" s="5"/>
    </row>
    <row r="258" spans="1:11" x14ac:dyDescent="0.25">
      <c r="A258" s="6">
        <v>44364</v>
      </c>
      <c r="B258" s="7" t="s">
        <v>7369</v>
      </c>
      <c r="C258" s="7">
        <v>20</v>
      </c>
      <c r="D258" s="45"/>
      <c r="E258" s="7">
        <v>49.5</v>
      </c>
      <c r="G258" s="5"/>
      <c r="H258" s="5"/>
      <c r="I258" s="5"/>
      <c r="J258" s="5"/>
      <c r="K258" s="5"/>
    </row>
    <row r="259" spans="1:11" x14ac:dyDescent="0.25">
      <c r="A259" s="6">
        <v>44364</v>
      </c>
      <c r="B259" s="7" t="s">
        <v>7370</v>
      </c>
      <c r="C259" s="7">
        <v>370</v>
      </c>
      <c r="D259" s="45"/>
      <c r="E259" s="7">
        <v>762.3</v>
      </c>
      <c r="G259" s="5"/>
      <c r="H259" s="5"/>
      <c r="I259" s="5"/>
      <c r="J259" s="5"/>
      <c r="K259" s="5"/>
    </row>
    <row r="260" spans="1:11" x14ac:dyDescent="0.25">
      <c r="A260" s="6">
        <v>44364</v>
      </c>
      <c r="B260" s="7" t="s">
        <v>7371</v>
      </c>
      <c r="C260" s="7">
        <v>33</v>
      </c>
      <c r="D260" s="7">
        <v>86.35</v>
      </c>
      <c r="E260" s="7"/>
      <c r="G260" s="5"/>
      <c r="H260" s="5"/>
      <c r="I260" s="5"/>
      <c r="J260" s="5"/>
      <c r="K260" s="5"/>
    </row>
    <row r="261" spans="1:11" x14ac:dyDescent="0.25">
      <c r="A261" s="6">
        <v>44364</v>
      </c>
      <c r="B261" s="7" t="s">
        <v>7372</v>
      </c>
      <c r="C261" s="7">
        <v>500</v>
      </c>
      <c r="D261" s="45"/>
      <c r="E261" s="7">
        <v>901.68</v>
      </c>
      <c r="G261" s="5"/>
      <c r="H261" s="5"/>
      <c r="I261" s="5"/>
      <c r="J261" s="5"/>
      <c r="K261" s="5"/>
    </row>
    <row r="262" spans="1:11" x14ac:dyDescent="0.25">
      <c r="A262" s="6">
        <v>44364</v>
      </c>
      <c r="B262" s="7" t="s">
        <v>7373</v>
      </c>
      <c r="C262" s="7">
        <v>17</v>
      </c>
      <c r="D262" s="7">
        <v>47.97</v>
      </c>
      <c r="E262" s="7"/>
      <c r="G262" s="5"/>
      <c r="H262" s="5"/>
      <c r="I262" s="5"/>
      <c r="J262" s="5"/>
      <c r="K262" s="5"/>
    </row>
    <row r="263" spans="1:11" x14ac:dyDescent="0.25">
      <c r="A263" s="6">
        <v>44364</v>
      </c>
      <c r="B263" s="7" t="s">
        <v>7374</v>
      </c>
      <c r="C263" s="7">
        <v>2000</v>
      </c>
      <c r="D263" s="45"/>
      <c r="E263" s="38">
        <v>3352.05</v>
      </c>
      <c r="G263" s="5"/>
      <c r="H263" s="5"/>
      <c r="I263" s="5"/>
      <c r="J263" s="5"/>
      <c r="K263" s="5"/>
    </row>
    <row r="264" spans="1:11" x14ac:dyDescent="0.25">
      <c r="A264" s="6">
        <v>44364</v>
      </c>
      <c r="B264" s="7" t="s">
        <v>7375</v>
      </c>
      <c r="C264" s="7">
        <v>100</v>
      </c>
      <c r="D264" s="45"/>
      <c r="E264" s="7">
        <v>273</v>
      </c>
      <c r="G264" s="5"/>
      <c r="H264" s="5"/>
      <c r="I264" s="5"/>
      <c r="J264" s="5"/>
      <c r="K264" s="5"/>
    </row>
    <row r="265" spans="1:11" x14ac:dyDescent="0.25">
      <c r="A265" s="6">
        <v>44364</v>
      </c>
      <c r="B265" s="7" t="s">
        <v>7376</v>
      </c>
      <c r="C265" s="7">
        <v>72</v>
      </c>
      <c r="D265" s="45"/>
      <c r="E265" s="7">
        <v>163.5</v>
      </c>
      <c r="G265" s="5"/>
      <c r="H265" s="5"/>
      <c r="I265" s="5"/>
      <c r="J265" s="5"/>
      <c r="K265" s="5"/>
    </row>
    <row r="266" spans="1:11" x14ac:dyDescent="0.25">
      <c r="A266" s="6">
        <v>44364</v>
      </c>
      <c r="B266" s="7" t="s">
        <v>7377</v>
      </c>
      <c r="C266" s="7">
        <v>259</v>
      </c>
      <c r="D266" s="45"/>
      <c r="E266" s="7">
        <v>495.3</v>
      </c>
      <c r="G266" s="5"/>
      <c r="H266" s="5"/>
      <c r="I266" s="5"/>
      <c r="J266" s="5"/>
      <c r="K266" s="5"/>
    </row>
    <row r="267" spans="1:11" x14ac:dyDescent="0.25">
      <c r="A267" s="6">
        <v>44364</v>
      </c>
      <c r="B267" s="7" t="s">
        <v>7378</v>
      </c>
      <c r="C267" s="7">
        <v>240</v>
      </c>
      <c r="D267" s="45"/>
      <c r="E267" s="7">
        <v>449.75</v>
      </c>
      <c r="G267" s="5"/>
      <c r="H267" s="5"/>
      <c r="I267" s="5"/>
      <c r="J267" s="5"/>
      <c r="K267" s="5"/>
    </row>
    <row r="268" spans="1:11" x14ac:dyDescent="0.25">
      <c r="A268" s="6">
        <v>44364</v>
      </c>
      <c r="B268" s="7" t="s">
        <v>7379</v>
      </c>
      <c r="C268" s="7">
        <v>1816</v>
      </c>
      <c r="D268" s="45"/>
      <c r="E268" s="38">
        <v>2478.84</v>
      </c>
      <c r="G268" s="5"/>
      <c r="H268" s="5"/>
      <c r="I268" s="5"/>
      <c r="J268" s="5"/>
      <c r="K268" s="5"/>
    </row>
    <row r="269" spans="1:11" x14ac:dyDescent="0.25">
      <c r="A269" s="6">
        <v>44364</v>
      </c>
      <c r="B269" s="7" t="s">
        <v>7380</v>
      </c>
      <c r="C269" s="7">
        <v>403</v>
      </c>
      <c r="D269" s="45"/>
      <c r="E269" s="7">
        <v>717.2</v>
      </c>
      <c r="G269" s="5"/>
      <c r="H269" s="5"/>
      <c r="I269" s="5"/>
      <c r="J269" s="5"/>
      <c r="K269" s="5"/>
    </row>
    <row r="270" spans="1:11" x14ac:dyDescent="0.25">
      <c r="A270" s="6">
        <v>44364</v>
      </c>
      <c r="B270" s="47" t="s">
        <v>7381</v>
      </c>
      <c r="C270" s="7">
        <v>862</v>
      </c>
      <c r="D270" s="45"/>
      <c r="E270" s="38">
        <v>1375.92</v>
      </c>
      <c r="G270" s="5"/>
      <c r="H270" s="5"/>
      <c r="I270" s="5"/>
      <c r="J270" s="5"/>
      <c r="K270" s="5"/>
    </row>
    <row r="271" spans="1:11" x14ac:dyDescent="0.25">
      <c r="A271" s="6">
        <v>44364</v>
      </c>
      <c r="B271" s="7" t="s">
        <v>7382</v>
      </c>
      <c r="C271" s="7">
        <v>12</v>
      </c>
      <c r="D271" s="45"/>
      <c r="E271" s="7">
        <v>78</v>
      </c>
      <c r="G271" s="5"/>
      <c r="H271" s="5"/>
      <c r="I271" s="5"/>
      <c r="J271" s="5"/>
      <c r="K271" s="5"/>
    </row>
    <row r="272" spans="1:11" x14ac:dyDescent="0.25">
      <c r="A272" s="6">
        <v>44364</v>
      </c>
      <c r="B272" s="47" t="s">
        <v>7383</v>
      </c>
      <c r="C272" s="7">
        <v>800</v>
      </c>
      <c r="D272" s="45"/>
      <c r="E272" s="38">
        <v>1534.26</v>
      </c>
      <c r="G272" s="5"/>
      <c r="H272" s="5"/>
      <c r="I272" s="5"/>
      <c r="J272" s="5"/>
      <c r="K272" s="5"/>
    </row>
    <row r="273" spans="1:11" x14ac:dyDescent="0.25">
      <c r="A273" s="6">
        <v>44364</v>
      </c>
      <c r="B273" s="47" t="s">
        <v>7384</v>
      </c>
      <c r="C273" s="7">
        <v>28</v>
      </c>
      <c r="D273" s="45"/>
      <c r="E273" s="7">
        <v>143</v>
      </c>
      <c r="G273" s="5"/>
      <c r="H273" s="5"/>
      <c r="I273" s="5"/>
      <c r="J273" s="5"/>
      <c r="K273" s="5"/>
    </row>
    <row r="274" spans="1:11" x14ac:dyDescent="0.25">
      <c r="A274" s="6">
        <v>44364</v>
      </c>
      <c r="B274" s="47" t="s">
        <v>7385</v>
      </c>
      <c r="C274" s="7">
        <v>11</v>
      </c>
      <c r="D274" s="7">
        <v>47.97</v>
      </c>
      <c r="E274" s="7"/>
      <c r="G274" s="5"/>
      <c r="H274" s="5"/>
      <c r="I274" s="5"/>
      <c r="J274" s="5"/>
      <c r="K274" s="5"/>
    </row>
    <row r="275" spans="1:11" x14ac:dyDescent="0.25">
      <c r="A275" s="6">
        <v>44365</v>
      </c>
      <c r="B275" s="7" t="s">
        <v>7389</v>
      </c>
      <c r="C275" s="7">
        <v>168</v>
      </c>
      <c r="D275" s="45"/>
      <c r="E275" s="7">
        <v>308.10000000000002</v>
      </c>
      <c r="G275" s="5"/>
      <c r="H275" s="5"/>
      <c r="I275" s="5"/>
      <c r="J275" s="5"/>
      <c r="K275" s="5"/>
    </row>
    <row r="276" spans="1:11" x14ac:dyDescent="0.25">
      <c r="A276" s="6">
        <v>44365</v>
      </c>
      <c r="B276" s="47" t="s">
        <v>7390</v>
      </c>
      <c r="C276" s="47">
        <v>25</v>
      </c>
      <c r="D276" s="45"/>
      <c r="E276" s="7">
        <v>54.87</v>
      </c>
      <c r="G276" s="5"/>
      <c r="H276" s="5"/>
      <c r="I276" s="5"/>
      <c r="J276" s="5"/>
      <c r="K276" s="5"/>
    </row>
    <row r="277" spans="1:11" x14ac:dyDescent="0.25">
      <c r="A277" s="6">
        <v>44365</v>
      </c>
      <c r="B277" s="47" t="s">
        <v>7391</v>
      </c>
      <c r="C277" s="47">
        <v>250</v>
      </c>
      <c r="D277" s="45"/>
      <c r="E277" s="7">
        <v>988.42</v>
      </c>
      <c r="G277" s="5"/>
      <c r="H277" s="5"/>
      <c r="I277" s="5"/>
      <c r="J277" s="5"/>
      <c r="K277" s="5"/>
    </row>
    <row r="278" spans="1:11" x14ac:dyDescent="0.25">
      <c r="A278" s="6">
        <v>44365</v>
      </c>
      <c r="B278" s="7" t="s">
        <v>7392</v>
      </c>
      <c r="C278" s="7">
        <v>116</v>
      </c>
      <c r="D278" s="45"/>
      <c r="E278" s="7">
        <v>232.4</v>
      </c>
      <c r="G278" s="5"/>
      <c r="H278" s="5"/>
      <c r="I278" s="5"/>
      <c r="J278" s="5"/>
      <c r="K278" s="5"/>
    </row>
    <row r="279" spans="1:11" x14ac:dyDescent="0.25">
      <c r="A279" s="6">
        <v>44365</v>
      </c>
      <c r="B279" s="7" t="s">
        <v>7393</v>
      </c>
      <c r="C279" s="7">
        <v>585</v>
      </c>
      <c r="D279" s="45"/>
      <c r="E279" s="38">
        <v>1028.92</v>
      </c>
      <c r="G279" s="5"/>
      <c r="H279" s="5"/>
      <c r="I279" s="5"/>
      <c r="J279" s="5"/>
      <c r="K279" s="5"/>
    </row>
    <row r="280" spans="1:11" x14ac:dyDescent="0.25">
      <c r="A280" s="6">
        <v>44365</v>
      </c>
      <c r="B280" s="7" t="s">
        <v>7394</v>
      </c>
      <c r="C280" s="7">
        <v>131</v>
      </c>
      <c r="D280" s="7">
        <v>285.52</v>
      </c>
      <c r="E280" s="7"/>
      <c r="G280" s="5"/>
      <c r="H280" s="5"/>
      <c r="I280" s="5"/>
      <c r="J280" s="5"/>
      <c r="K280" s="5"/>
    </row>
    <row r="281" spans="1:11" x14ac:dyDescent="0.25">
      <c r="A281" s="6">
        <v>44365</v>
      </c>
      <c r="B281" s="7" t="s">
        <v>7395</v>
      </c>
      <c r="C281" s="7">
        <v>20</v>
      </c>
      <c r="D281" s="7">
        <v>93.85</v>
      </c>
      <c r="E281" s="7"/>
      <c r="G281" s="5"/>
      <c r="H281" s="5"/>
      <c r="I281" s="5"/>
      <c r="J281" s="5"/>
      <c r="K281" s="5"/>
    </row>
    <row r="282" spans="1:11" x14ac:dyDescent="0.25">
      <c r="A282" s="6">
        <v>44365</v>
      </c>
      <c r="B282" s="7" t="s">
        <v>7396</v>
      </c>
      <c r="C282" s="7">
        <v>130</v>
      </c>
      <c r="D282" s="45"/>
      <c r="E282" s="7">
        <v>231.1</v>
      </c>
      <c r="F282" s="158"/>
      <c r="G282" s="5"/>
      <c r="H282" s="5"/>
      <c r="I282" s="5"/>
      <c r="J282" s="5"/>
      <c r="K282" s="5"/>
    </row>
    <row r="283" spans="1:11" x14ac:dyDescent="0.25">
      <c r="A283" s="6">
        <v>44365</v>
      </c>
      <c r="B283" s="7" t="s">
        <v>7397</v>
      </c>
      <c r="C283" s="7">
        <v>6670</v>
      </c>
      <c r="D283" s="45"/>
      <c r="E283" s="38">
        <v>15906.02</v>
      </c>
      <c r="G283" s="5"/>
      <c r="H283" s="5"/>
      <c r="I283" s="5"/>
      <c r="J283" s="5"/>
      <c r="K283" s="5"/>
    </row>
    <row r="284" spans="1:11" x14ac:dyDescent="0.25">
      <c r="A284" s="6">
        <v>44365</v>
      </c>
      <c r="B284" s="7" t="s">
        <v>7398</v>
      </c>
      <c r="C284" s="7">
        <v>260</v>
      </c>
      <c r="D284" s="45"/>
      <c r="E284" s="7">
        <v>473.85</v>
      </c>
      <c r="G284" s="5"/>
      <c r="H284" s="5"/>
      <c r="I284" s="5"/>
      <c r="J284" s="5"/>
      <c r="K284" s="5"/>
    </row>
    <row r="285" spans="1:11" x14ac:dyDescent="0.25">
      <c r="A285" s="6">
        <v>44365</v>
      </c>
      <c r="B285" s="7" t="s">
        <v>7399</v>
      </c>
      <c r="C285" s="7">
        <v>54</v>
      </c>
      <c r="D285" s="45"/>
      <c r="E285" s="7">
        <v>109.2</v>
      </c>
      <c r="G285" s="5"/>
      <c r="H285" s="5"/>
      <c r="I285" s="5"/>
      <c r="J285" s="5"/>
      <c r="K285" s="5"/>
    </row>
    <row r="286" spans="1:11" x14ac:dyDescent="0.25">
      <c r="A286" s="6">
        <v>44365</v>
      </c>
      <c r="B286" s="7" t="s">
        <v>7400</v>
      </c>
      <c r="C286" s="7">
        <v>146</v>
      </c>
      <c r="D286" s="7">
        <v>296.31</v>
      </c>
      <c r="E286" s="7"/>
      <c r="G286" s="5"/>
      <c r="H286" s="5"/>
      <c r="I286" s="5"/>
      <c r="J286" s="5"/>
      <c r="K286" s="5"/>
    </row>
    <row r="287" spans="1:11" x14ac:dyDescent="0.25">
      <c r="A287" s="6">
        <v>44365</v>
      </c>
      <c r="B287" s="7" t="s">
        <v>7401</v>
      </c>
      <c r="C287" s="7">
        <v>27</v>
      </c>
      <c r="D287" s="7">
        <v>78.23</v>
      </c>
      <c r="E287" s="7"/>
      <c r="G287" s="5"/>
      <c r="H287" s="5"/>
      <c r="I287" s="5"/>
      <c r="J287" s="5"/>
      <c r="K287" s="5"/>
    </row>
    <row r="288" spans="1:11" x14ac:dyDescent="0.25">
      <c r="A288" s="6">
        <v>44365</v>
      </c>
      <c r="B288" s="7" t="s">
        <v>7402</v>
      </c>
      <c r="C288" s="7">
        <v>64</v>
      </c>
      <c r="D288" s="45"/>
      <c r="E288" s="7">
        <v>128.69999999999999</v>
      </c>
      <c r="G288" s="5"/>
      <c r="H288" s="5"/>
      <c r="I288" s="5"/>
      <c r="J288" s="5"/>
      <c r="K288" s="5"/>
    </row>
    <row r="289" spans="1:11" x14ac:dyDescent="0.25">
      <c r="A289" s="6">
        <v>44365</v>
      </c>
      <c r="B289" s="7" t="s">
        <v>7403</v>
      </c>
      <c r="C289" s="7">
        <v>90</v>
      </c>
      <c r="D289" s="7">
        <v>268.14</v>
      </c>
      <c r="E289" s="7"/>
      <c r="G289" s="5"/>
      <c r="H289" s="5"/>
      <c r="I289" s="5"/>
      <c r="J289" s="5"/>
      <c r="K289" s="5"/>
    </row>
    <row r="290" spans="1:11" x14ac:dyDescent="0.25">
      <c r="A290" s="6">
        <v>44368</v>
      </c>
      <c r="B290" s="7" t="s">
        <v>7404</v>
      </c>
      <c r="C290" s="7">
        <v>40</v>
      </c>
      <c r="D290" s="7">
        <v>86.35</v>
      </c>
      <c r="E290" s="7"/>
      <c r="G290" s="5"/>
      <c r="H290" s="5"/>
      <c r="I290" s="5"/>
      <c r="J290" s="5"/>
      <c r="K290" s="5"/>
    </row>
    <row r="291" spans="1:11" x14ac:dyDescent="0.25">
      <c r="A291" s="6">
        <v>44368</v>
      </c>
      <c r="B291" s="7" t="s">
        <v>7405</v>
      </c>
      <c r="C291" s="7">
        <v>100</v>
      </c>
      <c r="D291" s="7">
        <v>163.34</v>
      </c>
      <c r="E291" s="7"/>
      <c r="G291" s="5"/>
      <c r="H291" s="5"/>
      <c r="I291" s="5"/>
      <c r="J291" s="5"/>
      <c r="K291" s="5"/>
    </row>
    <row r="292" spans="1:11" x14ac:dyDescent="0.25">
      <c r="A292" s="6">
        <v>44368</v>
      </c>
      <c r="B292" s="7" t="s">
        <v>7406</v>
      </c>
      <c r="C292" s="7">
        <v>57</v>
      </c>
      <c r="D292" s="7">
        <v>139.11000000000001</v>
      </c>
      <c r="E292" s="7"/>
      <c r="G292" s="5"/>
      <c r="H292" s="5"/>
      <c r="I292" s="5"/>
      <c r="J292" s="5"/>
      <c r="K292" s="5"/>
    </row>
    <row r="293" spans="1:11" x14ac:dyDescent="0.25">
      <c r="A293" s="6">
        <v>44368</v>
      </c>
      <c r="B293" s="7" t="s">
        <v>7407</v>
      </c>
      <c r="C293" s="7">
        <v>10</v>
      </c>
      <c r="D293" s="7">
        <v>47.97</v>
      </c>
      <c r="E293" s="7"/>
      <c r="G293" s="5"/>
      <c r="H293" s="5"/>
      <c r="I293" s="5"/>
      <c r="J293" s="5"/>
      <c r="K293" s="5"/>
    </row>
    <row r="294" spans="1:11" x14ac:dyDescent="0.25">
      <c r="A294" s="6">
        <v>44368</v>
      </c>
      <c r="B294" s="7" t="s">
        <v>7408</v>
      </c>
      <c r="C294" s="7">
        <v>25</v>
      </c>
      <c r="D294" s="7">
        <v>67.040000000000006</v>
      </c>
      <c r="E294" s="7"/>
      <c r="G294" s="5"/>
      <c r="H294" s="5"/>
      <c r="I294" s="5"/>
      <c r="J294" s="5"/>
      <c r="K294" s="5"/>
    </row>
    <row r="295" spans="1:11" x14ac:dyDescent="0.25">
      <c r="A295" s="6">
        <v>44368</v>
      </c>
      <c r="B295" s="7" t="s">
        <v>7409</v>
      </c>
      <c r="C295" s="7">
        <v>33</v>
      </c>
      <c r="D295" s="45"/>
      <c r="E295" s="7">
        <v>66.3</v>
      </c>
      <c r="G295" s="5"/>
      <c r="H295" s="5"/>
      <c r="I295" s="5"/>
      <c r="J295" s="5"/>
      <c r="K295" s="5"/>
    </row>
    <row r="296" spans="1:11" x14ac:dyDescent="0.25">
      <c r="A296" s="6">
        <v>44368</v>
      </c>
      <c r="B296" s="7" t="s">
        <v>7410</v>
      </c>
      <c r="C296" s="7">
        <v>25</v>
      </c>
      <c r="D296" s="45"/>
      <c r="E296" s="7">
        <v>54.6</v>
      </c>
      <c r="G296" s="5"/>
      <c r="H296" s="5"/>
      <c r="I296" s="5"/>
      <c r="J296" s="5"/>
      <c r="K296" s="5"/>
    </row>
    <row r="297" spans="1:11" x14ac:dyDescent="0.25">
      <c r="A297" s="6">
        <v>44368</v>
      </c>
      <c r="B297" s="7" t="s">
        <v>7411</v>
      </c>
      <c r="C297" s="7">
        <v>22</v>
      </c>
      <c r="D297" s="7">
        <v>47.97</v>
      </c>
      <c r="E297" s="7"/>
      <c r="G297" s="5"/>
      <c r="H297" s="5"/>
      <c r="I297" s="5"/>
      <c r="J297" s="5"/>
      <c r="K297" s="5"/>
    </row>
    <row r="298" spans="1:11" x14ac:dyDescent="0.25">
      <c r="A298" s="6">
        <v>44368</v>
      </c>
      <c r="B298" s="7" t="s">
        <v>7412</v>
      </c>
      <c r="C298" s="7">
        <v>95</v>
      </c>
      <c r="D298" s="45"/>
      <c r="E298" s="7">
        <v>187.2</v>
      </c>
      <c r="G298" s="5"/>
      <c r="H298" s="5"/>
      <c r="I298" s="5"/>
      <c r="J298" s="5"/>
      <c r="K298" s="5"/>
    </row>
    <row r="299" spans="1:11" x14ac:dyDescent="0.25">
      <c r="A299" s="6">
        <v>44368</v>
      </c>
      <c r="B299" s="7" t="s">
        <v>7413</v>
      </c>
      <c r="C299" s="7">
        <v>70</v>
      </c>
      <c r="D299" s="45"/>
      <c r="E299" s="7">
        <v>124.8</v>
      </c>
      <c r="G299" s="5"/>
      <c r="H299" s="5"/>
      <c r="I299" s="5"/>
      <c r="J299" s="5"/>
      <c r="K299" s="5"/>
    </row>
    <row r="300" spans="1:11" x14ac:dyDescent="0.25">
      <c r="A300" s="6">
        <v>44368</v>
      </c>
      <c r="B300" s="41" t="s">
        <v>7414</v>
      </c>
      <c r="C300" s="7">
        <v>3212</v>
      </c>
      <c r="D300" s="45"/>
      <c r="E300" s="38">
        <v>3923.12</v>
      </c>
      <c r="G300" s="5"/>
      <c r="H300" s="5"/>
      <c r="I300" s="5"/>
      <c r="J300" s="5"/>
      <c r="K300" s="5"/>
    </row>
    <row r="301" spans="1:11" x14ac:dyDescent="0.25">
      <c r="A301" s="6">
        <v>44368</v>
      </c>
      <c r="B301" s="7" t="s">
        <v>7415</v>
      </c>
      <c r="C301" s="7">
        <v>134</v>
      </c>
      <c r="D301" s="45"/>
      <c r="E301" s="7">
        <v>269.10000000000002</v>
      </c>
      <c r="F301" t="s">
        <v>7429</v>
      </c>
      <c r="G301" s="5"/>
      <c r="H301" s="5"/>
      <c r="I301" s="5"/>
      <c r="J301" s="5"/>
      <c r="K301" s="5"/>
    </row>
    <row r="302" spans="1:11" x14ac:dyDescent="0.25">
      <c r="A302" s="6">
        <v>44368</v>
      </c>
      <c r="B302" s="7" t="s">
        <v>7416</v>
      </c>
      <c r="C302" s="7">
        <v>251</v>
      </c>
      <c r="D302" s="7">
        <v>604.41999999999996</v>
      </c>
      <c r="E302" s="7"/>
      <c r="G302" s="5"/>
      <c r="H302" s="5"/>
      <c r="I302" s="5"/>
      <c r="J302" s="5"/>
      <c r="K302" s="5"/>
    </row>
    <row r="303" spans="1:11" x14ac:dyDescent="0.25">
      <c r="A303" s="6">
        <v>44368</v>
      </c>
      <c r="B303" s="7" t="s">
        <v>7417</v>
      </c>
      <c r="C303" s="7">
        <v>1360</v>
      </c>
      <c r="D303" s="45"/>
      <c r="E303" s="38">
        <v>3291.8</v>
      </c>
      <c r="G303" s="5"/>
      <c r="H303" s="5"/>
      <c r="I303" s="5"/>
      <c r="J303" s="5"/>
      <c r="K303" s="5"/>
    </row>
    <row r="304" spans="1:11" x14ac:dyDescent="0.25">
      <c r="A304" s="6">
        <v>44368</v>
      </c>
      <c r="B304" s="7" t="s">
        <v>7418</v>
      </c>
      <c r="C304" s="7">
        <v>159</v>
      </c>
      <c r="D304" s="45"/>
      <c r="E304" s="7">
        <v>275.64999999999998</v>
      </c>
      <c r="G304" s="5"/>
      <c r="H304" s="5"/>
      <c r="I304" s="5"/>
      <c r="J304" s="5"/>
      <c r="K304" s="5"/>
    </row>
    <row r="305" spans="1:11" x14ac:dyDescent="0.25">
      <c r="A305" s="6">
        <v>44368</v>
      </c>
      <c r="B305" s="7" t="s">
        <v>7419</v>
      </c>
      <c r="C305" s="7">
        <v>17</v>
      </c>
      <c r="D305" s="45"/>
      <c r="E305" s="7">
        <v>39</v>
      </c>
      <c r="G305" s="5"/>
      <c r="H305" s="5"/>
      <c r="I305" s="5"/>
      <c r="J305" s="5"/>
      <c r="K305" s="5"/>
    </row>
    <row r="306" spans="1:11" x14ac:dyDescent="0.25">
      <c r="A306" s="6">
        <v>44368</v>
      </c>
      <c r="B306" s="7" t="s">
        <v>7420</v>
      </c>
      <c r="C306" s="7">
        <v>147</v>
      </c>
      <c r="D306" s="45"/>
      <c r="E306" s="7">
        <v>280.8</v>
      </c>
      <c r="G306" s="5"/>
      <c r="H306" s="5"/>
      <c r="I306" s="5"/>
      <c r="J306" s="5"/>
      <c r="K306" s="5"/>
    </row>
    <row r="307" spans="1:11" x14ac:dyDescent="0.25">
      <c r="A307" s="6">
        <v>44368</v>
      </c>
      <c r="B307" s="7" t="s">
        <v>7421</v>
      </c>
      <c r="C307" s="7">
        <v>40</v>
      </c>
      <c r="D307" s="45"/>
      <c r="E307" s="7">
        <v>109.2</v>
      </c>
      <c r="G307" s="5"/>
      <c r="H307" s="5"/>
      <c r="I307" s="5"/>
      <c r="J307" s="5"/>
      <c r="K307" s="5"/>
    </row>
    <row r="308" spans="1:11" x14ac:dyDescent="0.25">
      <c r="A308" s="6">
        <v>44368</v>
      </c>
      <c r="B308" s="7" t="s">
        <v>7422</v>
      </c>
      <c r="C308" s="7">
        <v>25</v>
      </c>
      <c r="D308" s="45"/>
      <c r="E308" s="7">
        <v>54.6</v>
      </c>
      <c r="G308" s="5"/>
      <c r="H308" s="5"/>
      <c r="I308" s="5"/>
      <c r="J308" s="5"/>
      <c r="K308" s="5"/>
    </row>
    <row r="309" spans="1:11" x14ac:dyDescent="0.25">
      <c r="A309" s="6">
        <v>44368</v>
      </c>
      <c r="B309" s="7" t="s">
        <v>7424</v>
      </c>
      <c r="C309" s="7">
        <v>80</v>
      </c>
      <c r="D309" s="45"/>
      <c r="E309" s="7">
        <v>167.2</v>
      </c>
      <c r="G309" s="5"/>
      <c r="H309" s="5"/>
      <c r="I309" s="5"/>
      <c r="J309" s="5"/>
      <c r="K309" s="5"/>
    </row>
    <row r="310" spans="1:11" x14ac:dyDescent="0.25">
      <c r="A310" s="6">
        <v>44368</v>
      </c>
      <c r="B310" s="7" t="s">
        <v>7425</v>
      </c>
      <c r="C310" s="7">
        <v>41</v>
      </c>
      <c r="D310" s="7">
        <v>95.94</v>
      </c>
      <c r="E310" s="7"/>
      <c r="G310" s="5"/>
      <c r="H310" s="5"/>
      <c r="I310" s="5"/>
      <c r="J310" s="5"/>
      <c r="K310" s="5"/>
    </row>
    <row r="311" spans="1:11" x14ac:dyDescent="0.25">
      <c r="A311" s="6">
        <v>44368</v>
      </c>
      <c r="B311" s="7" t="s">
        <v>7426</v>
      </c>
      <c r="C311" s="7">
        <v>167</v>
      </c>
      <c r="D311" s="7">
        <v>402.95</v>
      </c>
      <c r="E311" s="7"/>
    </row>
    <row r="312" spans="1:11" x14ac:dyDescent="0.25">
      <c r="A312" s="6">
        <v>44368</v>
      </c>
      <c r="B312" s="7" t="s">
        <v>7427</v>
      </c>
      <c r="C312" s="7">
        <v>156</v>
      </c>
      <c r="D312" s="45"/>
      <c r="E312" s="7">
        <v>302.39999999999998</v>
      </c>
    </row>
    <row r="313" spans="1:11" x14ac:dyDescent="0.25">
      <c r="A313" s="6">
        <v>44368</v>
      </c>
      <c r="B313" s="7" t="s">
        <v>7428</v>
      </c>
      <c r="C313" s="7">
        <v>500</v>
      </c>
      <c r="D313" s="38">
        <v>1343.16</v>
      </c>
      <c r="E313" s="38"/>
    </row>
    <row r="314" spans="1:11" x14ac:dyDescent="0.25">
      <c r="A314" s="6">
        <v>44368</v>
      </c>
      <c r="B314" s="7" t="s">
        <v>7430</v>
      </c>
      <c r="C314" s="7">
        <v>40</v>
      </c>
      <c r="D314" s="45"/>
      <c r="E314" s="7">
        <v>88</v>
      </c>
    </row>
    <row r="315" spans="1:11" x14ac:dyDescent="0.25">
      <c r="A315" s="6">
        <v>44368</v>
      </c>
      <c r="B315" s="7" t="s">
        <v>7431</v>
      </c>
      <c r="C315" s="7">
        <v>22</v>
      </c>
      <c r="D315" s="7">
        <v>47.97</v>
      </c>
      <c r="E315" s="7"/>
      <c r="G315" s="5"/>
      <c r="H315" s="5"/>
      <c r="I315" s="5"/>
      <c r="J315" s="5"/>
      <c r="K315" s="5"/>
    </row>
    <row r="316" spans="1:11" x14ac:dyDescent="0.25">
      <c r="A316" s="6">
        <v>44368</v>
      </c>
      <c r="B316" s="7" t="s">
        <v>7432</v>
      </c>
      <c r="C316" s="47">
        <v>101</v>
      </c>
      <c r="D316" s="45"/>
      <c r="E316" s="7">
        <v>183.3</v>
      </c>
      <c r="G316" s="5"/>
      <c r="H316" s="5"/>
      <c r="I316" s="5"/>
      <c r="J316" s="5"/>
      <c r="K316" s="5"/>
    </row>
    <row r="317" spans="1:11" x14ac:dyDescent="0.25">
      <c r="A317" s="6">
        <v>44368</v>
      </c>
      <c r="B317" s="7" t="s">
        <v>7433</v>
      </c>
      <c r="C317" s="7">
        <v>133</v>
      </c>
      <c r="D317" s="7">
        <v>395.51</v>
      </c>
      <c r="E317" s="7"/>
      <c r="G317" s="5"/>
      <c r="H317" s="5"/>
      <c r="I317" s="5"/>
      <c r="J317" s="5"/>
      <c r="K317" s="5"/>
    </row>
    <row r="318" spans="1:11" x14ac:dyDescent="0.25">
      <c r="A318" s="6">
        <v>44369</v>
      </c>
      <c r="B318" s="7" t="s">
        <v>7434</v>
      </c>
      <c r="C318" s="7">
        <v>65</v>
      </c>
      <c r="D318" s="45"/>
      <c r="E318" s="7">
        <v>149.15</v>
      </c>
      <c r="G318" s="5"/>
      <c r="H318" s="5"/>
      <c r="I318" s="5"/>
      <c r="J318" s="5"/>
      <c r="K318" s="5"/>
    </row>
    <row r="319" spans="1:11" x14ac:dyDescent="0.25">
      <c r="A319" s="6">
        <v>44369</v>
      </c>
      <c r="B319" s="7" t="s">
        <v>7435</v>
      </c>
      <c r="C319" s="7">
        <v>55</v>
      </c>
      <c r="D319" s="45"/>
      <c r="E319" s="7">
        <v>105.3</v>
      </c>
      <c r="G319" s="5"/>
      <c r="H319" s="5"/>
      <c r="I319" s="5"/>
      <c r="J319" s="5"/>
      <c r="K319" s="5"/>
    </row>
    <row r="320" spans="1:11" x14ac:dyDescent="0.25">
      <c r="A320" s="6">
        <v>44369</v>
      </c>
      <c r="B320" s="7" t="s">
        <v>7436</v>
      </c>
      <c r="C320" s="7">
        <v>156</v>
      </c>
      <c r="D320" s="45"/>
      <c r="E320" s="7">
        <v>286.52999999999997</v>
      </c>
      <c r="G320" s="5"/>
      <c r="H320" s="5"/>
      <c r="I320" s="5"/>
      <c r="J320" s="5"/>
      <c r="K320" s="5"/>
    </row>
    <row r="321" spans="1:11" x14ac:dyDescent="0.25">
      <c r="A321" s="6">
        <v>44369</v>
      </c>
      <c r="B321" s="7" t="s">
        <v>7437</v>
      </c>
      <c r="C321" s="7">
        <v>68</v>
      </c>
      <c r="D321" s="45"/>
      <c r="E321" s="7">
        <v>124.2</v>
      </c>
      <c r="G321" s="5"/>
      <c r="H321" s="5"/>
      <c r="I321" s="5"/>
      <c r="J321" s="5"/>
      <c r="K321" s="5"/>
    </row>
    <row r="322" spans="1:11" x14ac:dyDescent="0.25">
      <c r="A322" s="6">
        <v>44369</v>
      </c>
      <c r="B322" s="7" t="s">
        <v>7438</v>
      </c>
      <c r="C322" s="7">
        <v>18</v>
      </c>
      <c r="D322" s="45"/>
      <c r="E322" s="7">
        <v>39</v>
      </c>
    </row>
    <row r="323" spans="1:11" x14ac:dyDescent="0.25">
      <c r="A323" s="6">
        <v>44369</v>
      </c>
      <c r="B323" s="7" t="s">
        <v>7439</v>
      </c>
      <c r="C323" s="7">
        <v>1300</v>
      </c>
      <c r="D323" s="45"/>
      <c r="E323" s="38">
        <v>1659.08</v>
      </c>
      <c r="F323" t="s">
        <v>10768</v>
      </c>
    </row>
    <row r="324" spans="1:11" x14ac:dyDescent="0.25">
      <c r="A324" s="6">
        <v>44369</v>
      </c>
      <c r="B324" s="7" t="s">
        <v>7440</v>
      </c>
      <c r="C324" s="7">
        <v>40</v>
      </c>
      <c r="D324" s="7">
        <v>102.09</v>
      </c>
      <c r="E324" s="7"/>
    </row>
    <row r="325" spans="1:11" x14ac:dyDescent="0.25">
      <c r="A325" s="6">
        <v>44369</v>
      </c>
      <c r="B325" s="7" t="s">
        <v>7441</v>
      </c>
      <c r="C325" s="7">
        <v>50</v>
      </c>
      <c r="D325" s="7">
        <v>105.53</v>
      </c>
      <c r="E325" s="7"/>
    </row>
    <row r="326" spans="1:11" x14ac:dyDescent="0.25">
      <c r="A326" s="6">
        <v>44369</v>
      </c>
      <c r="B326" s="7" t="s">
        <v>7442</v>
      </c>
      <c r="C326" s="7">
        <v>315</v>
      </c>
      <c r="D326" s="45"/>
      <c r="E326" s="7">
        <v>412.43</v>
      </c>
    </row>
    <row r="327" spans="1:11" x14ac:dyDescent="0.25">
      <c r="A327" s="6">
        <v>44369</v>
      </c>
      <c r="B327" s="7" t="s">
        <v>7443</v>
      </c>
      <c r="C327" s="7">
        <v>105</v>
      </c>
      <c r="D327" s="45"/>
      <c r="E327" s="7">
        <v>311.62</v>
      </c>
    </row>
    <row r="328" spans="1:11" x14ac:dyDescent="0.25">
      <c r="A328" s="6">
        <v>44369</v>
      </c>
      <c r="B328" s="7" t="s">
        <v>7444</v>
      </c>
      <c r="C328" s="7">
        <v>779</v>
      </c>
      <c r="D328" s="45"/>
      <c r="E328" s="38">
        <v>0</v>
      </c>
      <c r="F328" t="s">
        <v>10766</v>
      </c>
    </row>
    <row r="329" spans="1:11" x14ac:dyDescent="0.25">
      <c r="A329" s="6">
        <v>44369</v>
      </c>
      <c r="B329" s="7" t="s">
        <v>7445</v>
      </c>
      <c r="C329" s="7">
        <v>103</v>
      </c>
      <c r="D329" s="45"/>
      <c r="E329" s="7">
        <v>202.4</v>
      </c>
    </row>
    <row r="330" spans="1:11" x14ac:dyDescent="0.25">
      <c r="A330" s="6">
        <v>44369</v>
      </c>
      <c r="B330" s="7" t="s">
        <v>7446</v>
      </c>
      <c r="C330" s="7">
        <v>159</v>
      </c>
      <c r="D330" s="45"/>
      <c r="E330" s="7">
        <v>326.7</v>
      </c>
      <c r="F330" s="7"/>
    </row>
    <row r="331" spans="1:11" x14ac:dyDescent="0.25">
      <c r="A331" s="6">
        <v>44369</v>
      </c>
      <c r="B331" s="7" t="s">
        <v>7447</v>
      </c>
      <c r="C331" s="7">
        <v>25</v>
      </c>
      <c r="D331" s="45"/>
      <c r="E331" s="7">
        <v>46.8</v>
      </c>
    </row>
    <row r="332" spans="1:11" x14ac:dyDescent="0.25">
      <c r="A332" s="6">
        <v>44369</v>
      </c>
      <c r="B332" s="7" t="s">
        <v>7448</v>
      </c>
      <c r="C332" s="7">
        <v>10</v>
      </c>
      <c r="D332" s="45"/>
      <c r="E332" s="7">
        <v>39</v>
      </c>
    </row>
    <row r="333" spans="1:11" x14ac:dyDescent="0.25">
      <c r="A333" s="6">
        <v>44369</v>
      </c>
      <c r="B333" s="7" t="s">
        <v>7449</v>
      </c>
      <c r="C333" s="7">
        <v>630</v>
      </c>
      <c r="D333" s="45"/>
      <c r="E333" s="38">
        <v>1518.66</v>
      </c>
    </row>
    <row r="334" spans="1:11" x14ac:dyDescent="0.25">
      <c r="A334" s="6">
        <v>44369</v>
      </c>
      <c r="B334" s="7" t="s">
        <v>7450</v>
      </c>
      <c r="C334" s="7">
        <v>60</v>
      </c>
      <c r="D334" s="45"/>
      <c r="E334" s="7">
        <v>138</v>
      </c>
    </row>
    <row r="335" spans="1:11" x14ac:dyDescent="0.25">
      <c r="A335" s="6">
        <v>44369</v>
      </c>
      <c r="B335" s="7" t="s">
        <v>7451</v>
      </c>
      <c r="C335" s="7">
        <v>1109</v>
      </c>
      <c r="D335" s="45"/>
      <c r="E335" s="38">
        <v>1521</v>
      </c>
    </row>
    <row r="336" spans="1:11" x14ac:dyDescent="0.25">
      <c r="A336" s="6">
        <v>44369</v>
      </c>
      <c r="B336" s="7" t="s">
        <v>7452</v>
      </c>
      <c r="C336" s="7">
        <v>54</v>
      </c>
      <c r="D336" s="45"/>
      <c r="E336" s="7">
        <v>218.4</v>
      </c>
    </row>
    <row r="337" spans="1:11" x14ac:dyDescent="0.25">
      <c r="A337" s="6">
        <v>44369</v>
      </c>
      <c r="B337" s="7" t="s">
        <v>7453</v>
      </c>
      <c r="C337" s="7">
        <v>54</v>
      </c>
      <c r="D337" s="45"/>
      <c r="E337" s="7">
        <v>121.18</v>
      </c>
    </row>
    <row r="338" spans="1:11" x14ac:dyDescent="0.25">
      <c r="A338" s="6">
        <v>44369</v>
      </c>
      <c r="B338" s="7" t="s">
        <v>7454</v>
      </c>
      <c r="C338" s="7">
        <v>142</v>
      </c>
      <c r="D338" s="45"/>
      <c r="E338" s="7">
        <v>436.05</v>
      </c>
    </row>
    <row r="339" spans="1:11" x14ac:dyDescent="0.25">
      <c r="A339" s="6">
        <v>44369</v>
      </c>
      <c r="B339" s="7" t="s">
        <v>7455</v>
      </c>
      <c r="C339" s="7">
        <v>28</v>
      </c>
      <c r="D339" s="45"/>
      <c r="E339" s="7">
        <v>54.6</v>
      </c>
    </row>
    <row r="340" spans="1:11" x14ac:dyDescent="0.25">
      <c r="A340" s="6">
        <v>44369</v>
      </c>
      <c r="B340" s="7" t="s">
        <v>7456</v>
      </c>
      <c r="C340" s="7">
        <v>280</v>
      </c>
      <c r="D340" s="45"/>
      <c r="E340" s="7">
        <v>681.8</v>
      </c>
    </row>
    <row r="341" spans="1:11" x14ac:dyDescent="0.25">
      <c r="A341" s="6">
        <v>44369</v>
      </c>
      <c r="B341" s="7" t="s">
        <v>7457</v>
      </c>
      <c r="C341" s="7">
        <v>68</v>
      </c>
      <c r="D341" s="45"/>
      <c r="E341" s="7">
        <v>109.2</v>
      </c>
    </row>
    <row r="342" spans="1:11" x14ac:dyDescent="0.25">
      <c r="A342" s="6">
        <v>44369</v>
      </c>
      <c r="B342" s="7" t="s">
        <v>7458</v>
      </c>
      <c r="C342" s="7">
        <v>275</v>
      </c>
      <c r="D342" s="45"/>
      <c r="E342" s="7">
        <v>452.99</v>
      </c>
    </row>
    <row r="343" spans="1:11" x14ac:dyDescent="0.25">
      <c r="A343" s="6">
        <v>44369</v>
      </c>
      <c r="B343" s="7" t="s">
        <v>7459</v>
      </c>
      <c r="C343" s="7">
        <v>34</v>
      </c>
      <c r="D343" s="7">
        <v>100.74</v>
      </c>
      <c r="E343" s="7"/>
    </row>
    <row r="344" spans="1:11" x14ac:dyDescent="0.25">
      <c r="A344" s="6">
        <v>44369</v>
      </c>
      <c r="B344" s="7" t="s">
        <v>7460</v>
      </c>
      <c r="C344" s="7">
        <v>16</v>
      </c>
      <c r="D344" s="7">
        <v>47.97</v>
      </c>
      <c r="E344" s="7"/>
    </row>
    <row r="345" spans="1:11" x14ac:dyDescent="0.25">
      <c r="A345" s="6">
        <v>44369</v>
      </c>
      <c r="B345" s="7" t="s">
        <v>7461</v>
      </c>
      <c r="C345" s="7">
        <v>100</v>
      </c>
      <c r="D345" s="7">
        <v>244.65</v>
      </c>
      <c r="E345" s="7"/>
    </row>
    <row r="346" spans="1:11" x14ac:dyDescent="0.25">
      <c r="A346" s="6">
        <v>44369</v>
      </c>
      <c r="B346" s="7" t="s">
        <v>7462</v>
      </c>
      <c r="C346" s="7">
        <v>48</v>
      </c>
      <c r="D346" s="7">
        <v>133.94999999999999</v>
      </c>
      <c r="E346" s="7"/>
    </row>
    <row r="347" spans="1:11" x14ac:dyDescent="0.25">
      <c r="A347" s="6">
        <v>44369</v>
      </c>
      <c r="B347" s="7" t="s">
        <v>7463</v>
      </c>
      <c r="C347" s="7">
        <v>60</v>
      </c>
      <c r="D347" s="45"/>
      <c r="E347" s="7">
        <v>117.3</v>
      </c>
    </row>
    <row r="348" spans="1:11" x14ac:dyDescent="0.25">
      <c r="A348" s="6">
        <v>44369</v>
      </c>
      <c r="B348" s="7" t="s">
        <v>7464</v>
      </c>
      <c r="C348" s="7">
        <v>15</v>
      </c>
      <c r="D348" s="7">
        <v>47.97</v>
      </c>
      <c r="E348" s="7"/>
    </row>
    <row r="349" spans="1:11" x14ac:dyDescent="0.25">
      <c r="A349" s="6">
        <v>44370</v>
      </c>
      <c r="B349" s="7" t="s">
        <v>7466</v>
      </c>
      <c r="C349" s="7">
        <v>804</v>
      </c>
      <c r="D349" s="45"/>
      <c r="E349" s="38">
        <v>1401.16</v>
      </c>
    </row>
    <row r="350" spans="1:11" x14ac:dyDescent="0.25">
      <c r="A350" s="6">
        <v>44370</v>
      </c>
      <c r="B350" s="7" t="s">
        <v>7467</v>
      </c>
      <c r="C350" s="7">
        <v>100</v>
      </c>
      <c r="D350" s="45"/>
      <c r="E350" s="7">
        <v>256.14999999999998</v>
      </c>
    </row>
    <row r="351" spans="1:11" x14ac:dyDescent="0.25">
      <c r="A351" s="6">
        <v>44370</v>
      </c>
      <c r="B351" s="7" t="s">
        <v>7468</v>
      </c>
      <c r="C351" s="7">
        <v>132</v>
      </c>
      <c r="D351" s="45"/>
      <c r="E351" s="7">
        <v>265.2</v>
      </c>
    </row>
    <row r="352" spans="1:11" x14ac:dyDescent="0.25">
      <c r="A352" s="6">
        <v>44370</v>
      </c>
      <c r="B352" s="7" t="s">
        <v>7469</v>
      </c>
      <c r="C352" s="7">
        <v>68</v>
      </c>
      <c r="D352" s="7">
        <v>136.04</v>
      </c>
      <c r="E352" s="7"/>
      <c r="G352" s="5"/>
      <c r="H352" s="5"/>
      <c r="I352" s="5"/>
      <c r="J352" s="5"/>
      <c r="K352" s="5"/>
    </row>
    <row r="353" spans="1:11" x14ac:dyDescent="0.25">
      <c r="A353" s="6">
        <v>44370</v>
      </c>
      <c r="B353" s="7" t="s">
        <v>7470</v>
      </c>
      <c r="C353" s="7">
        <v>773</v>
      </c>
      <c r="D353" s="45"/>
      <c r="E353" s="38">
        <v>1129.44</v>
      </c>
      <c r="G353" s="5"/>
      <c r="H353" s="5"/>
      <c r="I353" s="5"/>
      <c r="J353" s="5"/>
      <c r="K353" s="5"/>
    </row>
    <row r="354" spans="1:11" x14ac:dyDescent="0.25">
      <c r="A354" s="6">
        <v>44370</v>
      </c>
      <c r="B354" s="7" t="s">
        <v>7471</v>
      </c>
      <c r="C354" s="7">
        <v>136</v>
      </c>
      <c r="D354" s="45"/>
      <c r="E354" s="7">
        <v>282.91000000000003</v>
      </c>
      <c r="G354" s="5"/>
      <c r="H354" s="5"/>
      <c r="I354" s="5"/>
      <c r="J354" s="5"/>
      <c r="K354" s="5"/>
    </row>
    <row r="355" spans="1:11" x14ac:dyDescent="0.25">
      <c r="A355" s="6">
        <v>44370</v>
      </c>
      <c r="B355" s="7" t="s">
        <v>7472</v>
      </c>
      <c r="C355" s="7">
        <v>70</v>
      </c>
      <c r="D355" s="7">
        <v>153.5</v>
      </c>
      <c r="E355" s="7"/>
      <c r="G355" s="5"/>
      <c r="H355" s="5"/>
      <c r="I355" s="5"/>
      <c r="J355" s="5"/>
      <c r="K355" s="5"/>
    </row>
    <row r="356" spans="1:11" x14ac:dyDescent="0.25">
      <c r="A356" s="6">
        <v>44370</v>
      </c>
      <c r="B356" s="7" t="s">
        <v>7473</v>
      </c>
      <c r="C356" s="7">
        <v>260</v>
      </c>
      <c r="D356" s="45"/>
      <c r="E356" s="7">
        <v>491.4</v>
      </c>
      <c r="G356" s="5"/>
      <c r="H356" s="5"/>
      <c r="I356" s="5"/>
      <c r="J356" s="5"/>
      <c r="K356" s="5"/>
    </row>
    <row r="357" spans="1:11" x14ac:dyDescent="0.25">
      <c r="A357" s="6">
        <v>44370</v>
      </c>
      <c r="B357" s="7" t="s">
        <v>7474</v>
      </c>
      <c r="C357" s="7">
        <v>340</v>
      </c>
      <c r="D357" s="45"/>
      <c r="E357" s="7">
        <v>607.23</v>
      </c>
      <c r="G357" s="5"/>
      <c r="H357" s="5"/>
      <c r="I357" s="5"/>
      <c r="J357" s="5"/>
      <c r="K357" s="5"/>
    </row>
    <row r="358" spans="1:11" x14ac:dyDescent="0.25">
      <c r="A358" s="6">
        <v>44370</v>
      </c>
      <c r="B358" s="7" t="s">
        <v>7475</v>
      </c>
      <c r="C358" s="7">
        <v>241</v>
      </c>
      <c r="D358" s="45"/>
      <c r="E358" s="7">
        <v>516.79999999999995</v>
      </c>
      <c r="G358" s="5"/>
      <c r="H358" s="5"/>
      <c r="I358" s="5"/>
      <c r="J358" s="5"/>
      <c r="K358" s="5"/>
    </row>
    <row r="359" spans="1:11" x14ac:dyDescent="0.25">
      <c r="A359" s="6">
        <v>44370</v>
      </c>
      <c r="B359" s="7" t="s">
        <v>7476</v>
      </c>
      <c r="C359" s="7">
        <v>12</v>
      </c>
      <c r="D359" s="45"/>
      <c r="E359" s="7">
        <v>39</v>
      </c>
      <c r="G359" s="5"/>
      <c r="H359" s="5"/>
      <c r="I359" s="5"/>
      <c r="J359" s="5"/>
      <c r="K359" s="5"/>
    </row>
    <row r="360" spans="1:11" x14ac:dyDescent="0.25">
      <c r="A360" s="6">
        <v>44370</v>
      </c>
      <c r="B360" s="7" t="s">
        <v>7477</v>
      </c>
      <c r="C360" s="7">
        <v>81</v>
      </c>
      <c r="D360" s="7">
        <v>261.44</v>
      </c>
      <c r="E360" s="7"/>
      <c r="G360" s="5"/>
      <c r="H360" s="5"/>
      <c r="I360" s="5"/>
      <c r="J360" s="5"/>
      <c r="K360" s="5"/>
    </row>
    <row r="361" spans="1:11" x14ac:dyDescent="0.25">
      <c r="A361" s="6">
        <v>44370</v>
      </c>
      <c r="B361" s="7" t="s">
        <v>7478</v>
      </c>
      <c r="C361" s="7">
        <v>81</v>
      </c>
      <c r="D361" s="45"/>
      <c r="E361" s="7">
        <v>163.80000000000001</v>
      </c>
      <c r="G361" s="5"/>
      <c r="H361" s="5"/>
      <c r="I361" s="5"/>
      <c r="J361" s="5"/>
      <c r="K361" s="5"/>
    </row>
    <row r="362" spans="1:11" x14ac:dyDescent="0.25">
      <c r="A362" s="6">
        <v>44370</v>
      </c>
      <c r="B362" s="7" t="s">
        <v>7479</v>
      </c>
      <c r="C362" s="7">
        <v>33</v>
      </c>
      <c r="D362" s="7">
        <v>92</v>
      </c>
      <c r="E362" s="7"/>
      <c r="G362" s="5"/>
      <c r="H362" s="5"/>
      <c r="I362" s="5"/>
      <c r="J362" s="5"/>
      <c r="K362" s="5"/>
    </row>
    <row r="363" spans="1:11" x14ac:dyDescent="0.25">
      <c r="A363" s="6">
        <v>44370</v>
      </c>
      <c r="B363" s="7" t="s">
        <v>7480</v>
      </c>
      <c r="C363" s="7">
        <v>97</v>
      </c>
      <c r="D363" s="45"/>
      <c r="E363" s="7">
        <v>508.25</v>
      </c>
      <c r="G363" s="27"/>
      <c r="H363" s="27"/>
      <c r="I363" s="27"/>
      <c r="J363" s="27"/>
      <c r="K363" s="27"/>
    </row>
    <row r="364" spans="1:11" x14ac:dyDescent="0.25">
      <c r="A364" s="6">
        <v>44370</v>
      </c>
      <c r="B364" s="7" t="s">
        <v>7481</v>
      </c>
      <c r="C364" s="7">
        <v>2331</v>
      </c>
      <c r="D364" s="45"/>
      <c r="E364" s="38">
        <v>4694.76</v>
      </c>
      <c r="G364" s="5"/>
      <c r="H364" s="5"/>
      <c r="I364" s="5"/>
      <c r="J364" s="5"/>
      <c r="K364" s="5"/>
    </row>
    <row r="365" spans="1:11" x14ac:dyDescent="0.25">
      <c r="A365" s="6">
        <v>44370</v>
      </c>
      <c r="B365" s="7" t="s">
        <v>7482</v>
      </c>
      <c r="C365" s="7">
        <v>50</v>
      </c>
      <c r="D365" s="45"/>
      <c r="E365" s="7">
        <v>100</v>
      </c>
      <c r="G365" s="5"/>
      <c r="H365" s="5"/>
      <c r="I365" s="5"/>
      <c r="J365" s="5"/>
      <c r="K365" s="5"/>
    </row>
    <row r="366" spans="1:11" x14ac:dyDescent="0.25">
      <c r="A366" s="6">
        <v>44370</v>
      </c>
      <c r="B366" s="7" t="s">
        <v>7483</v>
      </c>
      <c r="C366" s="7">
        <v>70</v>
      </c>
      <c r="D366" s="45"/>
      <c r="E366" s="7">
        <v>216.3</v>
      </c>
      <c r="G366" s="5"/>
      <c r="H366" s="5"/>
      <c r="I366" s="5"/>
      <c r="J366" s="5"/>
      <c r="K366" s="5"/>
    </row>
    <row r="367" spans="1:11" x14ac:dyDescent="0.25">
      <c r="A367" s="6">
        <v>44370</v>
      </c>
      <c r="B367" s="7" t="s">
        <v>7484</v>
      </c>
      <c r="C367" s="7">
        <v>198</v>
      </c>
      <c r="D367" s="45"/>
      <c r="E367" s="7">
        <v>393</v>
      </c>
      <c r="G367" s="5"/>
      <c r="H367" s="5"/>
      <c r="I367" s="5"/>
      <c r="J367" s="5"/>
      <c r="K367" s="5"/>
    </row>
    <row r="368" spans="1:11" x14ac:dyDescent="0.25">
      <c r="A368" s="6">
        <v>44370</v>
      </c>
      <c r="B368" s="7" t="s">
        <v>7485</v>
      </c>
      <c r="C368" s="7">
        <v>70</v>
      </c>
      <c r="D368" s="7">
        <v>142.93</v>
      </c>
      <c r="E368" s="7"/>
      <c r="G368" s="5"/>
      <c r="H368" s="5"/>
      <c r="I368" s="5"/>
      <c r="J368" s="5"/>
      <c r="K368" s="5"/>
    </row>
    <row r="369" spans="1:11" x14ac:dyDescent="0.25">
      <c r="A369" s="6">
        <v>44370</v>
      </c>
      <c r="B369" s="7" t="s">
        <v>7486</v>
      </c>
      <c r="C369" s="7">
        <v>115</v>
      </c>
      <c r="D369" s="7">
        <v>259.04000000000002</v>
      </c>
      <c r="E369" s="7"/>
      <c r="G369" s="5"/>
      <c r="H369" s="5"/>
      <c r="I369" s="5"/>
      <c r="J369" s="5"/>
      <c r="K369" s="5"/>
    </row>
    <row r="370" spans="1:11" x14ac:dyDescent="0.25">
      <c r="A370" s="6">
        <v>44370</v>
      </c>
      <c r="B370" s="7" t="s">
        <v>7487</v>
      </c>
      <c r="C370" s="7">
        <v>460</v>
      </c>
      <c r="D370" s="45"/>
      <c r="E370" s="7">
        <v>719.36</v>
      </c>
      <c r="G370" s="5"/>
      <c r="H370" s="5"/>
      <c r="I370" s="5"/>
      <c r="J370" s="5"/>
      <c r="K370" s="5"/>
    </row>
    <row r="371" spans="1:11" x14ac:dyDescent="0.25">
      <c r="A371" s="6">
        <v>44370</v>
      </c>
      <c r="B371" s="7" t="s">
        <v>7488</v>
      </c>
      <c r="C371" s="7">
        <v>90</v>
      </c>
      <c r="D371" s="45"/>
      <c r="E371" s="7">
        <v>277.12</v>
      </c>
      <c r="G371" s="5"/>
      <c r="H371" s="5"/>
      <c r="I371" s="5"/>
      <c r="J371" s="5"/>
      <c r="K371" s="5"/>
    </row>
    <row r="372" spans="1:11" x14ac:dyDescent="0.25">
      <c r="A372" s="6">
        <v>44370</v>
      </c>
      <c r="B372" s="7" t="s">
        <v>7489</v>
      </c>
      <c r="C372" s="7">
        <v>5</v>
      </c>
      <c r="D372" s="45"/>
      <c r="E372" s="7">
        <v>39</v>
      </c>
      <c r="G372" s="5"/>
      <c r="H372" s="5"/>
      <c r="I372" s="5"/>
      <c r="J372" s="5"/>
      <c r="K372" s="5"/>
    </row>
    <row r="373" spans="1:11" x14ac:dyDescent="0.25">
      <c r="A373" s="6">
        <v>44370</v>
      </c>
      <c r="B373" s="7" t="s">
        <v>7490</v>
      </c>
      <c r="C373" s="7">
        <v>58</v>
      </c>
      <c r="D373" s="45"/>
      <c r="E373" s="7">
        <v>109.2</v>
      </c>
      <c r="G373" s="5"/>
      <c r="H373" s="5"/>
      <c r="I373" s="5"/>
      <c r="J373" s="5"/>
      <c r="K373" s="5"/>
    </row>
    <row r="374" spans="1:11" x14ac:dyDescent="0.25">
      <c r="A374" s="6">
        <v>44370</v>
      </c>
      <c r="B374" s="7" t="s">
        <v>7491</v>
      </c>
      <c r="C374" s="7">
        <v>51</v>
      </c>
      <c r="D374" s="45"/>
      <c r="E374" s="7">
        <v>81.900000000000006</v>
      </c>
      <c r="G374" s="5"/>
      <c r="H374" s="5"/>
      <c r="I374" s="5"/>
      <c r="J374" s="5"/>
      <c r="K374" s="5"/>
    </row>
    <row r="375" spans="1:11" x14ac:dyDescent="0.25">
      <c r="A375" s="6">
        <v>44370</v>
      </c>
      <c r="B375" s="7" t="s">
        <v>7492</v>
      </c>
      <c r="C375" s="7">
        <v>40</v>
      </c>
      <c r="D375" s="45"/>
      <c r="E375" s="7">
        <v>109.2</v>
      </c>
      <c r="G375" s="5"/>
      <c r="H375" s="5"/>
      <c r="I375" s="5"/>
      <c r="J375" s="5"/>
      <c r="K375" s="5"/>
    </row>
    <row r="376" spans="1:11" x14ac:dyDescent="0.25">
      <c r="A376" s="6">
        <v>44370</v>
      </c>
      <c r="B376" s="7" t="s">
        <v>7493</v>
      </c>
      <c r="C376" s="7">
        <v>17</v>
      </c>
      <c r="D376" s="7">
        <v>47.97</v>
      </c>
      <c r="E376" s="7"/>
      <c r="G376" s="5"/>
      <c r="H376" s="5"/>
      <c r="I376" s="5"/>
      <c r="J376" s="5"/>
      <c r="K376" s="5"/>
    </row>
    <row r="377" spans="1:11" x14ac:dyDescent="0.25">
      <c r="A377" s="6">
        <v>44370</v>
      </c>
      <c r="B377" s="7" t="s">
        <v>7494</v>
      </c>
      <c r="C377" s="7">
        <v>25</v>
      </c>
      <c r="D377" s="45"/>
      <c r="E377" s="7">
        <v>109.2</v>
      </c>
      <c r="G377" s="5"/>
      <c r="H377" s="5"/>
      <c r="I377" s="5"/>
      <c r="J377" s="5"/>
      <c r="K377" s="5"/>
    </row>
    <row r="378" spans="1:11" x14ac:dyDescent="0.25">
      <c r="A378" s="6">
        <v>44370</v>
      </c>
      <c r="B378" s="7" t="s">
        <v>7495</v>
      </c>
      <c r="C378" s="7">
        <v>124</v>
      </c>
      <c r="D378" s="45"/>
      <c r="E378" s="7">
        <v>286.5</v>
      </c>
      <c r="G378" s="5"/>
      <c r="H378" s="5"/>
      <c r="I378" s="5"/>
      <c r="J378" s="5"/>
      <c r="K378" s="5"/>
    </row>
    <row r="379" spans="1:11" x14ac:dyDescent="0.25">
      <c r="A379" s="6">
        <v>44370</v>
      </c>
      <c r="B379" s="7" t="s">
        <v>7496</v>
      </c>
      <c r="C379" s="7">
        <v>17</v>
      </c>
      <c r="D379" s="45"/>
      <c r="E379" s="7">
        <v>44</v>
      </c>
      <c r="G379" s="5"/>
      <c r="H379" s="5"/>
      <c r="I379" s="5"/>
      <c r="J379" s="5"/>
      <c r="K379" s="5"/>
    </row>
    <row r="380" spans="1:11" x14ac:dyDescent="0.25">
      <c r="A380" s="6">
        <v>44370</v>
      </c>
      <c r="B380" s="7" t="s">
        <v>7497</v>
      </c>
      <c r="C380" s="7">
        <v>52</v>
      </c>
      <c r="D380" s="7">
        <v>151.54</v>
      </c>
      <c r="E380" s="7"/>
      <c r="G380" s="5"/>
      <c r="H380" s="5"/>
      <c r="I380" s="5"/>
      <c r="J380" s="5"/>
      <c r="K380" s="5"/>
    </row>
    <row r="381" spans="1:11" x14ac:dyDescent="0.25">
      <c r="A381" s="6">
        <v>44370</v>
      </c>
      <c r="B381" s="7" t="s">
        <v>7498</v>
      </c>
      <c r="C381" s="7">
        <v>1151</v>
      </c>
      <c r="D381" s="45"/>
      <c r="E381" s="38">
        <v>2171.4</v>
      </c>
      <c r="G381" s="5"/>
      <c r="H381" s="5"/>
      <c r="I381" s="5"/>
      <c r="J381" s="5"/>
      <c r="K381" s="5"/>
    </row>
    <row r="382" spans="1:11" x14ac:dyDescent="0.25">
      <c r="A382" s="6">
        <v>44371</v>
      </c>
      <c r="B382" s="7" t="s">
        <v>7499</v>
      </c>
      <c r="C382" s="7">
        <v>260</v>
      </c>
      <c r="D382" s="45"/>
      <c r="E382" s="7">
        <v>435.24</v>
      </c>
      <c r="G382" s="5"/>
      <c r="H382" s="5"/>
      <c r="I382" s="5"/>
      <c r="J382" s="5"/>
      <c r="K382" s="5"/>
    </row>
    <row r="383" spans="1:11" x14ac:dyDescent="0.25">
      <c r="A383" s="6">
        <v>44371</v>
      </c>
      <c r="B383" s="7" t="s">
        <v>7500</v>
      </c>
      <c r="C383" s="7">
        <v>383</v>
      </c>
      <c r="D383" s="45"/>
      <c r="E383" s="7">
        <v>649.74</v>
      </c>
      <c r="G383" s="5"/>
      <c r="H383" s="5"/>
      <c r="I383" s="5"/>
      <c r="J383" s="5"/>
      <c r="K383" s="5"/>
    </row>
    <row r="384" spans="1:11" x14ac:dyDescent="0.25">
      <c r="A384" s="6">
        <v>44371</v>
      </c>
      <c r="B384" s="7" t="s">
        <v>7501</v>
      </c>
      <c r="C384" s="7">
        <v>30</v>
      </c>
      <c r="D384" s="45"/>
      <c r="E384" s="7">
        <v>58.5</v>
      </c>
      <c r="G384" s="5"/>
      <c r="H384" s="5"/>
      <c r="I384" s="5"/>
      <c r="J384" s="5"/>
      <c r="K384" s="5"/>
    </row>
    <row r="385" spans="1:11" x14ac:dyDescent="0.25">
      <c r="A385" s="6">
        <v>44371</v>
      </c>
      <c r="B385" s="7" t="s">
        <v>7502</v>
      </c>
      <c r="C385" s="7">
        <v>30</v>
      </c>
      <c r="D385" s="7">
        <v>75.010000000000005</v>
      </c>
      <c r="E385" s="7"/>
      <c r="G385" s="5"/>
      <c r="H385" s="5"/>
      <c r="I385" s="5"/>
      <c r="J385" s="5"/>
      <c r="K385" s="5"/>
    </row>
    <row r="386" spans="1:11" x14ac:dyDescent="0.25">
      <c r="A386" s="6">
        <v>44371</v>
      </c>
      <c r="B386" s="7" t="s">
        <v>7503</v>
      </c>
      <c r="C386" s="7">
        <v>119</v>
      </c>
      <c r="D386" s="45"/>
      <c r="E386" s="7">
        <v>230.1</v>
      </c>
      <c r="G386" s="5"/>
      <c r="H386" s="5"/>
      <c r="I386" s="5"/>
      <c r="J386" s="5"/>
      <c r="K386" s="5"/>
    </row>
    <row r="387" spans="1:11" x14ac:dyDescent="0.25">
      <c r="A387" s="6">
        <v>44371</v>
      </c>
      <c r="B387" s="7" t="s">
        <v>7504</v>
      </c>
      <c r="C387" s="7">
        <v>450</v>
      </c>
      <c r="D387" s="45"/>
      <c r="E387" s="7">
        <v>745.88</v>
      </c>
      <c r="G387" s="5"/>
      <c r="H387" s="5"/>
      <c r="I387" s="5"/>
      <c r="J387" s="5"/>
      <c r="K387" s="5"/>
    </row>
    <row r="388" spans="1:11" x14ac:dyDescent="0.25">
      <c r="A388" s="6">
        <v>44371</v>
      </c>
      <c r="B388" s="7" t="s">
        <v>7505</v>
      </c>
      <c r="C388" s="7">
        <v>37</v>
      </c>
      <c r="D388" s="45"/>
      <c r="E388" s="7">
        <v>74.099999999999994</v>
      </c>
      <c r="G388" s="5"/>
      <c r="H388" s="5"/>
      <c r="I388" s="5"/>
      <c r="J388" s="5"/>
      <c r="K388" s="5"/>
    </row>
    <row r="389" spans="1:11" x14ac:dyDescent="0.25">
      <c r="A389" s="6">
        <v>44371</v>
      </c>
      <c r="B389" s="7" t="s">
        <v>7506</v>
      </c>
      <c r="C389" s="7">
        <v>80</v>
      </c>
      <c r="D389" s="45"/>
      <c r="E389" s="7">
        <v>196.2</v>
      </c>
      <c r="G389" s="5"/>
      <c r="H389" s="5"/>
      <c r="I389" s="5"/>
      <c r="J389" s="5"/>
      <c r="K389" s="5"/>
    </row>
    <row r="390" spans="1:11" x14ac:dyDescent="0.25">
      <c r="A390" s="6">
        <v>44371</v>
      </c>
      <c r="B390" s="7" t="s">
        <v>7507</v>
      </c>
      <c r="C390" s="7">
        <v>151</v>
      </c>
      <c r="D390" s="7">
        <v>538.74</v>
      </c>
      <c r="E390" s="7"/>
      <c r="G390" s="5"/>
      <c r="H390" s="5"/>
      <c r="I390" s="5"/>
      <c r="J390" s="5"/>
      <c r="K390" s="5"/>
    </row>
    <row r="391" spans="1:11" x14ac:dyDescent="0.25">
      <c r="A391" s="6">
        <v>44371</v>
      </c>
      <c r="B391" s="7" t="s">
        <v>7508</v>
      </c>
      <c r="C391" s="7">
        <v>101</v>
      </c>
      <c r="D391" s="45"/>
      <c r="E391" s="7">
        <v>270.58999999999997</v>
      </c>
      <c r="G391" s="5"/>
      <c r="H391" s="5"/>
      <c r="I391" s="5"/>
      <c r="J391" s="5"/>
      <c r="K391" s="5"/>
    </row>
    <row r="392" spans="1:11" x14ac:dyDescent="0.25">
      <c r="A392" s="6">
        <v>44371</v>
      </c>
      <c r="B392" s="7" t="s">
        <v>7509</v>
      </c>
      <c r="C392" s="7">
        <v>101</v>
      </c>
      <c r="D392" s="7">
        <v>244.65</v>
      </c>
      <c r="E392" s="7"/>
      <c r="G392" s="5"/>
      <c r="H392" s="5"/>
      <c r="I392" s="5"/>
      <c r="J392" s="5"/>
      <c r="K392" s="5"/>
    </row>
    <row r="393" spans="1:11" x14ac:dyDescent="0.25">
      <c r="A393" s="6">
        <v>44371</v>
      </c>
      <c r="B393" s="7" t="s">
        <v>7510</v>
      </c>
      <c r="C393" s="7">
        <v>118</v>
      </c>
      <c r="D393" s="7"/>
      <c r="E393" s="7">
        <v>248.6</v>
      </c>
      <c r="G393" s="5"/>
      <c r="H393" s="5"/>
      <c r="I393" s="5"/>
      <c r="J393" s="5"/>
      <c r="K393" s="5"/>
    </row>
    <row r="394" spans="1:11" x14ac:dyDescent="0.25">
      <c r="A394" s="6">
        <v>44371</v>
      </c>
      <c r="B394" s="7" t="s">
        <v>7511</v>
      </c>
      <c r="C394" s="7">
        <v>101</v>
      </c>
      <c r="D394" s="7">
        <v>335.79</v>
      </c>
      <c r="E394" s="7"/>
      <c r="G394" s="5"/>
      <c r="H394" s="5"/>
      <c r="I394" s="5"/>
      <c r="J394" s="5"/>
      <c r="K394" s="5"/>
    </row>
    <row r="395" spans="1:11" x14ac:dyDescent="0.25">
      <c r="A395" s="6">
        <v>44371</v>
      </c>
      <c r="B395" s="7" t="s">
        <v>7512</v>
      </c>
      <c r="C395" s="7">
        <v>135</v>
      </c>
      <c r="D395" s="45"/>
      <c r="E395" s="7">
        <v>264</v>
      </c>
      <c r="G395" s="5"/>
      <c r="H395" s="5"/>
      <c r="I395" s="5"/>
      <c r="J395" s="5"/>
      <c r="K395" s="5"/>
    </row>
    <row r="396" spans="1:11" x14ac:dyDescent="0.25">
      <c r="A396" s="6">
        <v>44371</v>
      </c>
      <c r="B396" s="7" t="s">
        <v>7513</v>
      </c>
      <c r="C396" s="7">
        <v>150</v>
      </c>
      <c r="D396" s="7">
        <v>273</v>
      </c>
      <c r="E396" s="7"/>
      <c r="G396" s="5"/>
      <c r="H396" s="5"/>
      <c r="I396" s="5"/>
      <c r="J396" s="5"/>
      <c r="K396" s="5"/>
    </row>
    <row r="397" spans="1:11" x14ac:dyDescent="0.25">
      <c r="A397" s="6">
        <v>44371</v>
      </c>
      <c r="B397" s="7" t="s">
        <v>7514</v>
      </c>
      <c r="C397" s="7">
        <v>54</v>
      </c>
      <c r="D397" s="7">
        <v>134.32</v>
      </c>
      <c r="E397" s="7"/>
      <c r="G397" s="5"/>
      <c r="H397" s="5"/>
      <c r="I397" s="5"/>
      <c r="J397" s="5"/>
      <c r="K397" s="5"/>
    </row>
    <row r="398" spans="1:11" x14ac:dyDescent="0.25">
      <c r="A398" s="6">
        <v>44371</v>
      </c>
      <c r="B398" s="7" t="s">
        <v>7515</v>
      </c>
      <c r="C398" s="7">
        <v>321</v>
      </c>
      <c r="D398" s="45"/>
      <c r="E398" s="7">
        <v>668.1</v>
      </c>
      <c r="G398" s="5"/>
      <c r="H398" s="5"/>
      <c r="I398" s="5"/>
      <c r="J398" s="5"/>
      <c r="K398" s="5"/>
    </row>
    <row r="399" spans="1:11" x14ac:dyDescent="0.25">
      <c r="A399" s="6">
        <v>44371</v>
      </c>
      <c r="B399" s="7" t="s">
        <v>7516</v>
      </c>
      <c r="C399" s="43">
        <v>560</v>
      </c>
      <c r="D399" s="45"/>
      <c r="E399" s="38">
        <v>6031.6</v>
      </c>
      <c r="G399" s="5"/>
      <c r="H399" s="5"/>
      <c r="I399" s="5"/>
      <c r="J399" s="5"/>
      <c r="K399" s="5"/>
    </row>
    <row r="400" spans="1:11" x14ac:dyDescent="0.25">
      <c r="A400" s="6">
        <v>44371</v>
      </c>
      <c r="B400" s="7" t="s">
        <v>7517</v>
      </c>
      <c r="C400" s="7">
        <v>15</v>
      </c>
      <c r="D400" s="45"/>
      <c r="E400" s="7">
        <v>39</v>
      </c>
      <c r="G400" s="5"/>
      <c r="H400" s="5"/>
      <c r="I400" s="5"/>
      <c r="J400" s="5"/>
      <c r="K400" s="5"/>
    </row>
    <row r="401" spans="1:11" x14ac:dyDescent="0.25">
      <c r="A401" s="6">
        <v>44371</v>
      </c>
      <c r="B401" s="7" t="s">
        <v>7518</v>
      </c>
      <c r="C401" s="7">
        <v>195</v>
      </c>
      <c r="D401" s="45"/>
      <c r="E401" s="7">
        <v>361.2</v>
      </c>
      <c r="G401" s="5"/>
      <c r="H401" s="5"/>
      <c r="I401" s="5"/>
      <c r="J401" s="5"/>
      <c r="K401" s="5"/>
    </row>
    <row r="402" spans="1:11" x14ac:dyDescent="0.25">
      <c r="A402" s="6">
        <v>44371</v>
      </c>
      <c r="B402" s="7" t="s">
        <v>7519</v>
      </c>
      <c r="C402" s="7">
        <v>19</v>
      </c>
      <c r="D402" s="45"/>
      <c r="E402" s="7">
        <v>39</v>
      </c>
      <c r="G402" s="5"/>
      <c r="H402" s="5"/>
      <c r="I402" s="5"/>
      <c r="J402" s="5"/>
      <c r="K402" s="5"/>
    </row>
    <row r="403" spans="1:11" x14ac:dyDescent="0.25">
      <c r="A403" s="6">
        <v>44371</v>
      </c>
      <c r="B403" s="7" t="s">
        <v>7520</v>
      </c>
      <c r="C403" s="7">
        <v>19</v>
      </c>
      <c r="D403" s="45"/>
      <c r="E403" s="7">
        <v>237.51</v>
      </c>
      <c r="G403" s="5"/>
      <c r="H403" s="5"/>
      <c r="I403" s="5"/>
      <c r="J403" s="5"/>
      <c r="K403" s="5"/>
    </row>
    <row r="404" spans="1:11" x14ac:dyDescent="0.25">
      <c r="A404" s="6">
        <v>44371</v>
      </c>
      <c r="B404" s="7" t="s">
        <v>7521</v>
      </c>
      <c r="C404" s="7">
        <v>78</v>
      </c>
      <c r="D404" s="45"/>
      <c r="E404" s="7">
        <v>153.69999999999999</v>
      </c>
      <c r="G404" s="5"/>
      <c r="H404" s="5"/>
      <c r="I404" s="5"/>
      <c r="J404" s="5"/>
      <c r="K404" s="5"/>
    </row>
    <row r="405" spans="1:11" x14ac:dyDescent="0.25">
      <c r="A405" s="6">
        <v>44371</v>
      </c>
      <c r="B405" s="7" t="s">
        <v>7522</v>
      </c>
      <c r="C405" s="7">
        <v>40</v>
      </c>
      <c r="D405" s="7">
        <v>151.54</v>
      </c>
      <c r="E405" s="7"/>
      <c r="G405" s="5"/>
      <c r="H405" s="5"/>
      <c r="I405" s="5"/>
      <c r="J405" s="5"/>
      <c r="K405" s="5"/>
    </row>
    <row r="406" spans="1:11" x14ac:dyDescent="0.25">
      <c r="A406" s="6">
        <v>44371</v>
      </c>
      <c r="B406" s="7" t="s">
        <v>7523</v>
      </c>
      <c r="C406" s="7">
        <v>35</v>
      </c>
      <c r="D406" s="45"/>
      <c r="E406" s="7">
        <v>79.2</v>
      </c>
      <c r="G406" s="5"/>
      <c r="H406" s="5"/>
      <c r="I406" s="5"/>
      <c r="J406" s="5"/>
      <c r="K406" s="5"/>
    </row>
    <row r="407" spans="1:11" x14ac:dyDescent="0.25">
      <c r="A407" s="6">
        <v>44372</v>
      </c>
      <c r="B407" s="7" t="s">
        <v>7524</v>
      </c>
      <c r="C407" s="7">
        <v>11</v>
      </c>
      <c r="D407" s="7">
        <v>47.97</v>
      </c>
      <c r="E407" s="7"/>
      <c r="G407" s="5"/>
      <c r="H407" s="5"/>
      <c r="I407" s="5"/>
      <c r="J407" s="5"/>
      <c r="K407" s="5"/>
    </row>
    <row r="408" spans="1:11" x14ac:dyDescent="0.25">
      <c r="A408" s="6">
        <v>44372</v>
      </c>
      <c r="B408" s="7" t="s">
        <v>7525</v>
      </c>
      <c r="C408" s="7">
        <v>576</v>
      </c>
      <c r="D408" s="45"/>
      <c r="E408" s="38">
        <v>1099.56</v>
      </c>
      <c r="G408" s="5"/>
      <c r="H408" s="5"/>
      <c r="I408" s="5"/>
      <c r="J408" s="5"/>
      <c r="K408" s="5"/>
    </row>
    <row r="409" spans="1:11" x14ac:dyDescent="0.25">
      <c r="A409" s="6">
        <v>44372</v>
      </c>
      <c r="B409" s="7" t="s">
        <v>7526</v>
      </c>
      <c r="C409" s="7">
        <v>874</v>
      </c>
      <c r="D409" s="45"/>
      <c r="E409" s="38">
        <v>1332.24</v>
      </c>
      <c r="G409" s="5"/>
      <c r="H409" s="5"/>
      <c r="I409" s="5"/>
      <c r="J409" s="5"/>
      <c r="K409" s="5"/>
    </row>
    <row r="410" spans="1:11" x14ac:dyDescent="0.25">
      <c r="A410" s="6">
        <v>44372</v>
      </c>
      <c r="B410" s="7" t="s">
        <v>7527</v>
      </c>
      <c r="C410" s="7">
        <v>12</v>
      </c>
      <c r="D410" s="7">
        <v>29.22</v>
      </c>
      <c r="E410" s="7"/>
      <c r="G410" s="5"/>
      <c r="H410" s="5"/>
      <c r="I410" s="5"/>
      <c r="J410" s="5"/>
      <c r="K410" s="5"/>
    </row>
    <row r="411" spans="1:11" x14ac:dyDescent="0.25">
      <c r="A411" s="6">
        <v>44372</v>
      </c>
      <c r="B411" s="7" t="s">
        <v>7528</v>
      </c>
      <c r="C411" s="7">
        <v>977</v>
      </c>
      <c r="D411" s="7"/>
      <c r="E411" s="38">
        <v>1491.36</v>
      </c>
      <c r="G411" s="5"/>
      <c r="H411" s="5"/>
      <c r="I411" s="5"/>
      <c r="J411" s="5"/>
      <c r="K411" s="5"/>
    </row>
    <row r="412" spans="1:11" x14ac:dyDescent="0.25">
      <c r="A412" s="6">
        <v>44372</v>
      </c>
      <c r="B412" s="7" t="s">
        <v>7529</v>
      </c>
      <c r="C412" s="7">
        <v>51</v>
      </c>
      <c r="D412" s="7">
        <v>135.30000000000001</v>
      </c>
      <c r="E412" s="7"/>
      <c r="G412" s="5"/>
      <c r="H412" s="5"/>
      <c r="I412" s="5"/>
      <c r="J412" s="5"/>
      <c r="K412" s="5"/>
    </row>
    <row r="413" spans="1:11" x14ac:dyDescent="0.25">
      <c r="A413" s="6">
        <v>44372</v>
      </c>
      <c r="B413" s="7" t="s">
        <v>7530</v>
      </c>
      <c r="C413" s="7">
        <v>420</v>
      </c>
      <c r="D413" s="38">
        <v>1363.41</v>
      </c>
      <c r="E413" s="38"/>
      <c r="G413" s="5"/>
      <c r="H413" s="5"/>
      <c r="I413" s="5"/>
      <c r="J413" s="5"/>
      <c r="K413" s="5"/>
    </row>
    <row r="414" spans="1:11" x14ac:dyDescent="0.25">
      <c r="A414" s="6">
        <v>44372</v>
      </c>
      <c r="B414" s="7" t="s">
        <v>7531</v>
      </c>
      <c r="C414" s="7">
        <v>25</v>
      </c>
      <c r="D414" s="45"/>
      <c r="E414" s="7">
        <v>50.7</v>
      </c>
      <c r="G414" s="5"/>
      <c r="H414" s="5"/>
      <c r="I414" s="5"/>
      <c r="J414" s="5"/>
      <c r="K414" s="5"/>
    </row>
    <row r="415" spans="1:11" x14ac:dyDescent="0.25">
      <c r="A415" s="6">
        <v>44372</v>
      </c>
      <c r="B415" s="7" t="s">
        <v>7532</v>
      </c>
      <c r="C415" s="7">
        <v>190</v>
      </c>
      <c r="D415" s="45"/>
      <c r="E415" s="7">
        <v>353.7</v>
      </c>
      <c r="F415" s="161"/>
      <c r="G415" s="5"/>
      <c r="H415" s="5"/>
      <c r="I415" s="5"/>
      <c r="J415" s="5"/>
      <c r="K415" s="5"/>
    </row>
    <row r="416" spans="1:11" x14ac:dyDescent="0.25">
      <c r="A416" s="6">
        <v>44372</v>
      </c>
      <c r="B416" s="7" t="s">
        <v>7533</v>
      </c>
      <c r="C416" s="7">
        <v>128</v>
      </c>
      <c r="D416" s="45"/>
      <c r="E416" s="7">
        <v>342</v>
      </c>
      <c r="G416" s="5"/>
      <c r="H416" s="5"/>
      <c r="I416" s="5"/>
      <c r="J416" s="5"/>
      <c r="K416" s="5"/>
    </row>
    <row r="417" spans="1:11" x14ac:dyDescent="0.25">
      <c r="A417" s="6">
        <v>44372</v>
      </c>
      <c r="B417" s="7" t="s">
        <v>7534</v>
      </c>
      <c r="C417" s="7">
        <v>154</v>
      </c>
      <c r="D417" s="45"/>
      <c r="E417" s="7">
        <v>404.47</v>
      </c>
      <c r="G417" s="5"/>
      <c r="H417" s="5"/>
      <c r="I417" s="5"/>
      <c r="J417" s="5"/>
      <c r="K417" s="5"/>
    </row>
    <row r="418" spans="1:11" x14ac:dyDescent="0.25">
      <c r="A418" s="6">
        <v>44372</v>
      </c>
      <c r="B418" s="7" t="s">
        <v>7535</v>
      </c>
      <c r="C418" s="7">
        <v>300</v>
      </c>
      <c r="D418" s="45"/>
      <c r="E418" s="38">
        <v>1108.3800000000001</v>
      </c>
      <c r="G418" s="5"/>
      <c r="H418" s="5"/>
      <c r="I418" s="5"/>
      <c r="J418" s="5"/>
      <c r="K418" s="5"/>
    </row>
    <row r="419" spans="1:11" x14ac:dyDescent="0.25">
      <c r="A419" s="6">
        <v>44372</v>
      </c>
      <c r="B419" s="7" t="s">
        <v>7536</v>
      </c>
      <c r="C419" s="7">
        <v>20</v>
      </c>
      <c r="D419" s="45"/>
      <c r="E419" s="7">
        <v>39</v>
      </c>
      <c r="G419" s="5"/>
      <c r="H419" s="5"/>
      <c r="I419" s="5"/>
      <c r="J419" s="5"/>
      <c r="K419" s="5"/>
    </row>
    <row r="420" spans="1:11" x14ac:dyDescent="0.25">
      <c r="A420" s="6">
        <v>44372</v>
      </c>
      <c r="B420" s="7" t="s">
        <v>7537</v>
      </c>
      <c r="C420" s="7">
        <v>63</v>
      </c>
      <c r="D420" s="7">
        <v>249.2</v>
      </c>
      <c r="E420" s="7"/>
      <c r="G420" s="5"/>
      <c r="H420" s="5"/>
      <c r="I420" s="5"/>
      <c r="J420" s="5"/>
      <c r="K420" s="5"/>
    </row>
    <row r="421" spans="1:11" x14ac:dyDescent="0.25">
      <c r="A421" s="6">
        <v>44372</v>
      </c>
      <c r="B421" s="7" t="s">
        <v>7538</v>
      </c>
      <c r="C421" s="7">
        <v>10</v>
      </c>
      <c r="D421" s="45"/>
      <c r="E421" s="7">
        <v>21.45</v>
      </c>
      <c r="G421" s="5"/>
      <c r="H421" s="5"/>
      <c r="I421" s="5"/>
      <c r="J421" s="5"/>
      <c r="K421" s="5"/>
    </row>
    <row r="422" spans="1:11" ht="75" x14ac:dyDescent="0.25">
      <c r="A422" s="6">
        <v>44372</v>
      </c>
      <c r="B422" s="78" t="s">
        <v>7539</v>
      </c>
      <c r="C422" s="7">
        <v>61</v>
      </c>
      <c r="D422" s="7">
        <v>234.63</v>
      </c>
      <c r="E422" s="7"/>
      <c r="F422" s="89" t="s">
        <v>7639</v>
      </c>
      <c r="G422" s="5"/>
      <c r="H422" s="5"/>
      <c r="I422" s="5"/>
      <c r="J422" s="5"/>
      <c r="K422" s="5"/>
    </row>
    <row r="423" spans="1:11" x14ac:dyDescent="0.25">
      <c r="A423" s="6">
        <v>44372</v>
      </c>
      <c r="B423" s="7" t="s">
        <v>7540</v>
      </c>
      <c r="C423" s="7">
        <v>500</v>
      </c>
      <c r="D423" s="45"/>
      <c r="E423" s="38">
        <v>1084.05</v>
      </c>
      <c r="G423" s="5"/>
      <c r="H423" s="5"/>
      <c r="I423" s="5"/>
      <c r="J423" s="5"/>
      <c r="K423" s="5"/>
    </row>
    <row r="424" spans="1:11" x14ac:dyDescent="0.25">
      <c r="A424" s="6">
        <v>44372</v>
      </c>
      <c r="B424" s="7" t="s">
        <v>7541</v>
      </c>
      <c r="C424" s="7">
        <v>70</v>
      </c>
      <c r="D424" s="45"/>
      <c r="E424" s="7">
        <v>140.4</v>
      </c>
      <c r="G424" s="5"/>
      <c r="H424" s="5"/>
      <c r="I424" s="5"/>
      <c r="J424" s="5"/>
      <c r="K424" s="5"/>
    </row>
    <row r="425" spans="1:11" x14ac:dyDescent="0.25">
      <c r="A425" s="6">
        <v>44372</v>
      </c>
      <c r="B425" s="7" t="s">
        <v>7542</v>
      </c>
      <c r="C425" s="7">
        <v>212</v>
      </c>
      <c r="D425" s="45"/>
      <c r="E425" s="7">
        <v>400.14</v>
      </c>
      <c r="G425" s="5"/>
      <c r="H425" s="5"/>
      <c r="I425" s="5"/>
      <c r="J425" s="5"/>
      <c r="K425" s="5"/>
    </row>
    <row r="426" spans="1:11" x14ac:dyDescent="0.25">
      <c r="A426" s="6">
        <v>44372</v>
      </c>
      <c r="B426" s="7" t="s">
        <v>7543</v>
      </c>
      <c r="C426" s="7">
        <v>62</v>
      </c>
      <c r="D426" s="7">
        <v>139.11000000000001</v>
      </c>
      <c r="E426" s="7"/>
      <c r="G426" s="5"/>
      <c r="H426" s="5"/>
      <c r="I426" s="5"/>
      <c r="J426" s="5"/>
      <c r="K426" s="5"/>
    </row>
    <row r="427" spans="1:11" x14ac:dyDescent="0.25">
      <c r="A427" s="6">
        <v>44372</v>
      </c>
      <c r="B427" s="7" t="s">
        <v>7544</v>
      </c>
      <c r="C427" s="7">
        <v>100</v>
      </c>
      <c r="D427" s="45"/>
      <c r="E427" s="7">
        <v>218.4</v>
      </c>
      <c r="G427" s="5"/>
      <c r="H427" s="5"/>
      <c r="I427" s="5"/>
      <c r="J427" s="5"/>
      <c r="K427" s="5"/>
    </row>
    <row r="428" spans="1:11" x14ac:dyDescent="0.25">
      <c r="A428" s="6">
        <v>44372</v>
      </c>
      <c r="B428" s="7" t="s">
        <v>7545</v>
      </c>
      <c r="C428" s="7">
        <v>116</v>
      </c>
      <c r="D428" s="7"/>
      <c r="E428" s="7">
        <v>218.4</v>
      </c>
      <c r="G428" s="5"/>
      <c r="H428" s="5"/>
      <c r="I428" s="5"/>
      <c r="J428" s="5"/>
      <c r="K428" s="5"/>
    </row>
    <row r="429" spans="1:11" x14ac:dyDescent="0.25">
      <c r="A429" s="6">
        <v>44372</v>
      </c>
      <c r="B429" s="7" t="s">
        <v>7546</v>
      </c>
      <c r="C429" s="7">
        <v>50</v>
      </c>
      <c r="D429" s="7">
        <v>134.32</v>
      </c>
      <c r="E429" s="7"/>
      <c r="G429" s="5"/>
      <c r="H429" s="5"/>
      <c r="I429" s="5"/>
      <c r="J429" s="5"/>
      <c r="K429" s="5"/>
    </row>
    <row r="430" spans="1:11" x14ac:dyDescent="0.25">
      <c r="A430" s="6">
        <v>44372</v>
      </c>
      <c r="B430" s="7" t="s">
        <v>7548</v>
      </c>
      <c r="C430" s="7">
        <v>131</v>
      </c>
      <c r="D430" s="45"/>
      <c r="E430" s="7">
        <v>257.39999999999998</v>
      </c>
      <c r="G430" s="5"/>
      <c r="H430" s="5"/>
      <c r="I430" s="5"/>
      <c r="J430" s="5"/>
      <c r="K430" s="5"/>
    </row>
    <row r="431" spans="1:11" x14ac:dyDescent="0.25">
      <c r="A431" s="6">
        <v>44372</v>
      </c>
      <c r="B431" s="7" t="s">
        <v>7549</v>
      </c>
      <c r="C431" s="7">
        <v>48</v>
      </c>
      <c r="D431" s="7">
        <v>125.71</v>
      </c>
      <c r="E431" s="7"/>
      <c r="G431" s="5"/>
      <c r="H431" s="5"/>
      <c r="I431" s="5"/>
      <c r="J431" s="5"/>
      <c r="K431" s="5"/>
    </row>
    <row r="432" spans="1:11" x14ac:dyDescent="0.25">
      <c r="A432" s="6">
        <v>44375</v>
      </c>
      <c r="B432" s="7" t="s">
        <v>7550</v>
      </c>
      <c r="C432" s="7">
        <v>10</v>
      </c>
      <c r="D432" s="7">
        <v>47.97</v>
      </c>
      <c r="E432" s="7"/>
      <c r="G432" s="5"/>
      <c r="H432" s="5"/>
      <c r="I432" s="5"/>
      <c r="J432" s="5"/>
      <c r="K432" s="5"/>
    </row>
    <row r="433" spans="1:11" x14ac:dyDescent="0.25">
      <c r="A433" s="6">
        <v>44375</v>
      </c>
      <c r="B433" s="7" t="s">
        <v>7551</v>
      </c>
      <c r="C433" s="7">
        <v>88</v>
      </c>
      <c r="D433" s="7">
        <v>248.09</v>
      </c>
      <c r="E433" s="7"/>
      <c r="G433" s="5"/>
      <c r="H433" s="5"/>
      <c r="I433" s="5"/>
      <c r="J433" s="5"/>
      <c r="K433" s="5"/>
    </row>
    <row r="434" spans="1:11" x14ac:dyDescent="0.25">
      <c r="A434" s="6">
        <v>44375</v>
      </c>
      <c r="B434" s="7" t="s">
        <v>7552</v>
      </c>
      <c r="C434" s="7">
        <v>144</v>
      </c>
      <c r="D434" s="45"/>
      <c r="E434" s="7">
        <v>243.01</v>
      </c>
      <c r="G434" s="5"/>
      <c r="H434" s="5"/>
      <c r="I434" s="5"/>
      <c r="J434" s="5"/>
      <c r="K434" s="5"/>
    </row>
    <row r="435" spans="1:11" x14ac:dyDescent="0.25">
      <c r="A435" s="6">
        <v>44375</v>
      </c>
      <c r="B435" s="7" t="s">
        <v>7553</v>
      </c>
      <c r="C435" s="7">
        <v>126</v>
      </c>
      <c r="D435" s="45"/>
      <c r="E435" s="7">
        <v>241.8</v>
      </c>
      <c r="G435" s="5"/>
      <c r="H435" s="5"/>
      <c r="I435" s="5"/>
      <c r="J435" s="5"/>
      <c r="K435" s="5"/>
    </row>
    <row r="436" spans="1:11" x14ac:dyDescent="0.25">
      <c r="A436" s="6">
        <v>44375</v>
      </c>
      <c r="B436" s="7" t="s">
        <v>7554</v>
      </c>
      <c r="C436" s="7">
        <v>367</v>
      </c>
      <c r="D436" s="45"/>
      <c r="E436" s="7">
        <v>694.98</v>
      </c>
      <c r="G436" s="5"/>
      <c r="H436" s="5"/>
      <c r="I436" s="5"/>
      <c r="J436" s="5"/>
      <c r="K436" s="5"/>
    </row>
    <row r="437" spans="1:11" x14ac:dyDescent="0.25">
      <c r="A437" s="6">
        <v>44375</v>
      </c>
      <c r="B437" s="7" t="s">
        <v>7555</v>
      </c>
      <c r="C437" s="7">
        <v>20</v>
      </c>
      <c r="D437" s="45"/>
      <c r="E437" s="7">
        <v>39</v>
      </c>
      <c r="G437" s="5"/>
      <c r="H437" s="5"/>
      <c r="I437" s="5"/>
      <c r="J437" s="5"/>
      <c r="K437" s="5"/>
    </row>
    <row r="438" spans="1:11" x14ac:dyDescent="0.25">
      <c r="A438" s="6">
        <v>44375</v>
      </c>
      <c r="B438" s="7" t="s">
        <v>7556</v>
      </c>
      <c r="C438" s="7">
        <v>56</v>
      </c>
      <c r="D438" s="7">
        <v>163.1</v>
      </c>
      <c r="E438" s="7"/>
      <c r="G438" s="5"/>
      <c r="H438" s="5"/>
      <c r="I438" s="5"/>
      <c r="J438" s="5"/>
      <c r="K438" s="5"/>
    </row>
    <row r="439" spans="1:11" x14ac:dyDescent="0.25">
      <c r="A439" s="6">
        <v>44375</v>
      </c>
      <c r="B439" s="7" t="s">
        <v>7557</v>
      </c>
      <c r="C439" s="7">
        <v>41</v>
      </c>
      <c r="D439" s="45"/>
      <c r="E439" s="7">
        <v>78</v>
      </c>
      <c r="G439" s="5"/>
      <c r="H439" s="5"/>
      <c r="I439" s="5"/>
      <c r="J439" s="5"/>
      <c r="K439" s="5"/>
    </row>
    <row r="440" spans="1:11" x14ac:dyDescent="0.25">
      <c r="A440" s="6">
        <v>44375</v>
      </c>
      <c r="B440" s="7" t="s">
        <v>7558</v>
      </c>
      <c r="C440" s="7">
        <v>68</v>
      </c>
      <c r="D440" s="7"/>
      <c r="E440" s="7">
        <v>132.6</v>
      </c>
      <c r="G440" s="5"/>
      <c r="H440" s="5"/>
      <c r="I440" s="5"/>
      <c r="J440" s="5"/>
      <c r="K440" s="5"/>
    </row>
    <row r="441" spans="1:11" x14ac:dyDescent="0.25">
      <c r="A441" s="6">
        <v>44375</v>
      </c>
      <c r="B441" s="7" t="s">
        <v>7559</v>
      </c>
      <c r="C441" s="7">
        <v>684</v>
      </c>
      <c r="D441" s="38">
        <v>1339.32</v>
      </c>
      <c r="E441" s="38"/>
      <c r="F441" s="89"/>
      <c r="G441" s="5"/>
      <c r="H441" s="5"/>
      <c r="I441" s="5"/>
      <c r="J441" s="5"/>
      <c r="K441" s="5"/>
    </row>
    <row r="442" spans="1:11" x14ac:dyDescent="0.25">
      <c r="A442" s="6">
        <v>44375</v>
      </c>
      <c r="B442" s="7" t="s">
        <v>7560</v>
      </c>
      <c r="C442" s="7">
        <v>35</v>
      </c>
      <c r="D442" s="45"/>
      <c r="E442" s="7">
        <v>67</v>
      </c>
      <c r="G442" s="5"/>
      <c r="H442" s="5"/>
      <c r="I442" s="5"/>
      <c r="J442" s="5"/>
      <c r="K442" s="5"/>
    </row>
    <row r="443" spans="1:11" x14ac:dyDescent="0.25">
      <c r="A443" s="6">
        <v>44375</v>
      </c>
      <c r="B443" s="7" t="s">
        <v>7561</v>
      </c>
      <c r="C443" s="7">
        <v>70</v>
      </c>
      <c r="D443" s="45"/>
      <c r="E443" s="7">
        <v>158.34</v>
      </c>
      <c r="G443" s="5"/>
      <c r="H443" s="5"/>
      <c r="I443" s="5"/>
      <c r="J443" s="5"/>
      <c r="K443" s="5"/>
    </row>
    <row r="444" spans="1:11" x14ac:dyDescent="0.25">
      <c r="A444" s="6">
        <v>44375</v>
      </c>
      <c r="B444" s="7" t="s">
        <v>7562</v>
      </c>
      <c r="C444" s="7">
        <v>120</v>
      </c>
      <c r="D444" s="7"/>
      <c r="E444" s="7">
        <v>218.4</v>
      </c>
      <c r="G444" s="5"/>
      <c r="H444" s="5"/>
      <c r="I444" s="5"/>
      <c r="J444" s="5"/>
      <c r="K444" s="5"/>
    </row>
    <row r="445" spans="1:11" x14ac:dyDescent="0.25">
      <c r="A445" s="6">
        <v>44375</v>
      </c>
      <c r="B445" s="7" t="s">
        <v>7563</v>
      </c>
      <c r="C445" s="7">
        <v>43</v>
      </c>
      <c r="D445" s="7">
        <v>125.71</v>
      </c>
      <c r="E445" s="7"/>
      <c r="G445" s="5"/>
      <c r="H445" s="5"/>
      <c r="I445" s="5"/>
      <c r="J445" s="5"/>
      <c r="K445" s="5"/>
    </row>
    <row r="446" spans="1:11" x14ac:dyDescent="0.25">
      <c r="A446" s="6">
        <v>44375</v>
      </c>
      <c r="B446" s="7" t="s">
        <v>7564</v>
      </c>
      <c r="C446" s="7">
        <v>73</v>
      </c>
      <c r="D446" s="7">
        <v>158.30000000000001</v>
      </c>
      <c r="E446" s="7"/>
      <c r="G446" s="5"/>
      <c r="H446" s="5"/>
      <c r="I446" s="5"/>
      <c r="J446" s="5"/>
      <c r="K446" s="5"/>
    </row>
    <row r="447" spans="1:11" x14ac:dyDescent="0.25">
      <c r="A447" s="6">
        <v>44375</v>
      </c>
      <c r="B447" s="7" t="s">
        <v>7565</v>
      </c>
      <c r="C447" s="7">
        <v>25</v>
      </c>
      <c r="D447" s="7" t="s">
        <v>7566</v>
      </c>
      <c r="E447" s="7"/>
      <c r="G447" s="5"/>
      <c r="H447" s="5"/>
      <c r="I447" s="5"/>
      <c r="J447" s="5"/>
      <c r="K447" s="5"/>
    </row>
    <row r="448" spans="1:11" x14ac:dyDescent="0.25">
      <c r="A448" s="6">
        <v>44375</v>
      </c>
      <c r="B448" s="7" t="s">
        <v>7567</v>
      </c>
      <c r="C448" s="7">
        <v>5</v>
      </c>
      <c r="D448" s="7">
        <v>29.22</v>
      </c>
      <c r="E448" s="7"/>
      <c r="G448" s="5"/>
      <c r="H448" s="5"/>
      <c r="I448" s="5"/>
      <c r="J448" s="5"/>
      <c r="K448" s="5"/>
    </row>
    <row r="449" spans="1:11" x14ac:dyDescent="0.25">
      <c r="A449" s="6">
        <v>44375</v>
      </c>
      <c r="B449" s="7" t="s">
        <v>7568</v>
      </c>
      <c r="C449" s="7">
        <v>25</v>
      </c>
      <c r="D449" s="7"/>
      <c r="E449" s="7">
        <v>54.6</v>
      </c>
      <c r="G449" s="5"/>
      <c r="H449" s="5"/>
      <c r="I449" s="5"/>
      <c r="J449" s="5"/>
      <c r="K449" s="5"/>
    </row>
    <row r="450" spans="1:11" x14ac:dyDescent="0.25">
      <c r="A450" s="6">
        <v>44375</v>
      </c>
      <c r="B450" s="7" t="s">
        <v>7569</v>
      </c>
      <c r="C450" s="7">
        <v>53</v>
      </c>
      <c r="D450" s="45"/>
      <c r="E450" s="7">
        <v>101.4</v>
      </c>
      <c r="G450" s="5"/>
      <c r="H450" s="5"/>
      <c r="I450" s="5"/>
      <c r="J450" s="5"/>
      <c r="K450" s="5"/>
    </row>
    <row r="451" spans="1:11" x14ac:dyDescent="0.25">
      <c r="A451" s="6">
        <v>44375</v>
      </c>
      <c r="B451" s="7" t="s">
        <v>7570</v>
      </c>
      <c r="C451" s="7">
        <v>30</v>
      </c>
      <c r="D451" s="45"/>
      <c r="E451" s="7">
        <v>63.6</v>
      </c>
      <c r="G451" s="5"/>
      <c r="H451" s="5"/>
      <c r="I451" s="5"/>
      <c r="J451" s="5"/>
      <c r="K451" s="5"/>
    </row>
    <row r="452" spans="1:11" x14ac:dyDescent="0.25">
      <c r="A452" s="6">
        <v>44375</v>
      </c>
      <c r="B452" s="7" t="s">
        <v>7571</v>
      </c>
      <c r="C452" s="7">
        <v>24</v>
      </c>
      <c r="D452" s="45"/>
      <c r="E452" s="7">
        <v>39</v>
      </c>
      <c r="G452" s="5"/>
      <c r="H452" s="5"/>
      <c r="I452" s="5"/>
      <c r="J452" s="5"/>
      <c r="K452" s="5"/>
    </row>
    <row r="453" spans="1:11" x14ac:dyDescent="0.25">
      <c r="A453" s="6">
        <v>44375</v>
      </c>
      <c r="B453" s="7" t="s">
        <v>7572</v>
      </c>
      <c r="C453" s="7">
        <v>40</v>
      </c>
      <c r="D453" s="7">
        <v>91.14</v>
      </c>
      <c r="E453" s="7"/>
      <c r="G453" s="5"/>
      <c r="H453" s="5"/>
      <c r="I453" s="5"/>
      <c r="J453" s="5"/>
      <c r="K453" s="5"/>
    </row>
    <row r="454" spans="1:11" x14ac:dyDescent="0.25">
      <c r="A454" s="6">
        <v>44375</v>
      </c>
      <c r="B454" s="7" t="s">
        <v>7573</v>
      </c>
      <c r="C454" s="7">
        <v>40</v>
      </c>
      <c r="D454" s="7">
        <v>95.94</v>
      </c>
      <c r="E454" s="7"/>
      <c r="G454" s="5"/>
      <c r="H454" s="5"/>
      <c r="I454" s="5"/>
      <c r="J454" s="5"/>
      <c r="K454" s="5"/>
    </row>
    <row r="455" spans="1:11" x14ac:dyDescent="0.25">
      <c r="A455" s="6">
        <v>44375</v>
      </c>
      <c r="B455" s="7" t="s">
        <v>7574</v>
      </c>
      <c r="C455" s="7">
        <v>1720</v>
      </c>
      <c r="D455" s="45"/>
      <c r="E455" s="38">
        <v>2306.0700000000002</v>
      </c>
      <c r="G455" s="5"/>
      <c r="H455" s="5"/>
      <c r="I455" s="5"/>
      <c r="J455" s="5"/>
      <c r="K455" s="5"/>
    </row>
    <row r="456" spans="1:11" x14ac:dyDescent="0.25">
      <c r="A456" s="6">
        <v>44375</v>
      </c>
      <c r="B456" s="7" t="s">
        <v>7575</v>
      </c>
      <c r="C456" s="7">
        <v>150</v>
      </c>
      <c r="D456" s="45"/>
      <c r="E456" s="7">
        <v>264.77</v>
      </c>
      <c r="G456" s="5"/>
      <c r="H456" s="5"/>
      <c r="I456" s="5"/>
      <c r="J456" s="5"/>
      <c r="K456" s="5"/>
    </row>
    <row r="457" spans="1:11" x14ac:dyDescent="0.25">
      <c r="A457" s="6">
        <v>44375</v>
      </c>
      <c r="B457" s="7" t="s">
        <v>7576</v>
      </c>
      <c r="C457" s="7">
        <v>288</v>
      </c>
      <c r="D457" s="45"/>
      <c r="E457" s="7">
        <v>537.03</v>
      </c>
      <c r="G457" s="5"/>
      <c r="H457" s="5"/>
      <c r="I457" s="5"/>
      <c r="J457" s="5"/>
      <c r="K457" s="5"/>
    </row>
    <row r="458" spans="1:11" x14ac:dyDescent="0.25">
      <c r="A458" s="6">
        <v>44375</v>
      </c>
      <c r="B458" s="7" t="s">
        <v>7577</v>
      </c>
      <c r="C458" s="7">
        <v>405</v>
      </c>
      <c r="D458" s="7">
        <v>785.75</v>
      </c>
      <c r="E458" s="7"/>
      <c r="G458" s="5"/>
      <c r="H458" s="5"/>
      <c r="I458" s="5"/>
      <c r="J458" s="5"/>
      <c r="K458" s="5"/>
    </row>
    <row r="459" spans="1:11" x14ac:dyDescent="0.25">
      <c r="A459" s="6">
        <v>44375</v>
      </c>
      <c r="B459" s="7" t="s">
        <v>7578</v>
      </c>
      <c r="C459" s="7">
        <v>76</v>
      </c>
      <c r="D459" s="45"/>
      <c r="E459" s="7">
        <v>207.1</v>
      </c>
      <c r="G459" s="5"/>
      <c r="H459" s="5"/>
      <c r="I459" s="5"/>
      <c r="J459" s="5"/>
      <c r="K459" s="5"/>
    </row>
    <row r="460" spans="1:11" x14ac:dyDescent="0.25">
      <c r="A460" s="6">
        <v>44375</v>
      </c>
      <c r="B460" s="7" t="s">
        <v>7579</v>
      </c>
      <c r="C460" s="7">
        <v>11</v>
      </c>
      <c r="D460" s="45"/>
      <c r="E460" s="7">
        <v>37.049999999999997</v>
      </c>
      <c r="G460" s="5"/>
      <c r="H460" s="5"/>
      <c r="I460" s="5"/>
      <c r="J460" s="5"/>
      <c r="K460" s="5"/>
    </row>
    <row r="461" spans="1:11" x14ac:dyDescent="0.25">
      <c r="A461" s="6">
        <v>44375</v>
      </c>
      <c r="B461" s="7" t="s">
        <v>7580</v>
      </c>
      <c r="C461" s="7">
        <v>35</v>
      </c>
      <c r="D461" s="45"/>
      <c r="E461" s="7">
        <v>67</v>
      </c>
      <c r="G461" s="5"/>
      <c r="H461" s="5"/>
      <c r="I461" s="5"/>
      <c r="J461" s="5"/>
      <c r="K461" s="5"/>
    </row>
    <row r="462" spans="1:11" x14ac:dyDescent="0.25">
      <c r="A462" s="6">
        <v>44375</v>
      </c>
      <c r="B462" s="7" t="s">
        <v>7581</v>
      </c>
      <c r="C462" s="7">
        <v>20</v>
      </c>
      <c r="D462" s="45"/>
      <c r="E462" s="7">
        <v>39</v>
      </c>
      <c r="G462" s="5"/>
      <c r="H462" s="5"/>
      <c r="I462" s="5"/>
      <c r="J462" s="5"/>
      <c r="K462" s="5"/>
    </row>
    <row r="463" spans="1:11" x14ac:dyDescent="0.25">
      <c r="A463" s="6">
        <v>44375</v>
      </c>
      <c r="B463" s="7" t="s">
        <v>7582</v>
      </c>
      <c r="C463" s="7">
        <v>44</v>
      </c>
      <c r="D463" s="7">
        <v>110.33</v>
      </c>
      <c r="E463" s="7"/>
      <c r="G463" s="5"/>
      <c r="H463" s="5"/>
      <c r="I463" s="5"/>
      <c r="J463" s="5"/>
      <c r="K463" s="5"/>
    </row>
    <row r="464" spans="1:11" x14ac:dyDescent="0.25">
      <c r="A464" s="6">
        <v>44376</v>
      </c>
      <c r="B464" s="7" t="s">
        <v>7579</v>
      </c>
      <c r="C464" s="7">
        <v>40</v>
      </c>
      <c r="D464" s="7">
        <v>201.47</v>
      </c>
      <c r="E464" s="7"/>
      <c r="G464" s="5"/>
      <c r="H464" s="5"/>
      <c r="I464" s="5"/>
      <c r="J464" s="5"/>
      <c r="K464" s="5"/>
    </row>
    <row r="465" spans="1:11" x14ac:dyDescent="0.25">
      <c r="A465" s="6">
        <v>44376</v>
      </c>
      <c r="B465" s="7" t="s">
        <v>7583</v>
      </c>
      <c r="C465" s="7">
        <v>100</v>
      </c>
      <c r="D465" s="7">
        <v>303.07</v>
      </c>
      <c r="E465" s="7"/>
    </row>
    <row r="466" spans="1:11" x14ac:dyDescent="0.25">
      <c r="A466" s="6">
        <v>44376</v>
      </c>
      <c r="B466" s="7" t="s">
        <v>7584</v>
      </c>
      <c r="C466" s="7">
        <v>100</v>
      </c>
      <c r="D466" s="7">
        <v>268.63</v>
      </c>
      <c r="E466" s="7"/>
      <c r="G466" s="5"/>
      <c r="H466" s="5"/>
      <c r="I466" s="5"/>
      <c r="J466" s="5"/>
      <c r="K466" s="5"/>
    </row>
    <row r="467" spans="1:11" x14ac:dyDescent="0.25">
      <c r="A467" s="6">
        <v>44376</v>
      </c>
      <c r="B467" s="7" t="s">
        <v>7585</v>
      </c>
      <c r="C467" s="7">
        <v>163</v>
      </c>
      <c r="D467" s="45"/>
      <c r="E467" s="7">
        <v>378.3</v>
      </c>
      <c r="G467" s="5"/>
      <c r="H467" s="5"/>
      <c r="I467" s="5"/>
      <c r="J467" s="5"/>
      <c r="K467" s="5"/>
    </row>
    <row r="468" spans="1:11" x14ac:dyDescent="0.25">
      <c r="A468" s="6">
        <v>44376</v>
      </c>
      <c r="B468" s="7" t="s">
        <v>7586</v>
      </c>
      <c r="C468" s="7">
        <v>75</v>
      </c>
      <c r="D468" s="45"/>
      <c r="E468" s="7">
        <v>149.6</v>
      </c>
      <c r="G468" s="5"/>
      <c r="H468" s="5"/>
      <c r="I468" s="5"/>
      <c r="J468" s="5"/>
      <c r="K468" s="5"/>
    </row>
    <row r="469" spans="1:11" x14ac:dyDescent="0.25">
      <c r="A469" s="6">
        <v>44376</v>
      </c>
      <c r="B469" s="7" t="s">
        <v>7587</v>
      </c>
      <c r="C469" s="7">
        <v>110</v>
      </c>
      <c r="D469" s="45"/>
      <c r="E469" s="7">
        <v>158</v>
      </c>
      <c r="G469" s="5"/>
      <c r="H469" s="5"/>
      <c r="I469" s="5"/>
      <c r="J469" s="5"/>
      <c r="K469" s="5"/>
    </row>
    <row r="470" spans="1:11" ht="15.75" thickBot="1" x14ac:dyDescent="0.3">
      <c r="A470" s="6">
        <v>44376</v>
      </c>
      <c r="B470" s="7" t="s">
        <v>7588</v>
      </c>
      <c r="C470" s="7">
        <v>31</v>
      </c>
      <c r="D470" s="45"/>
      <c r="E470" s="7">
        <v>62.4</v>
      </c>
      <c r="G470" s="5"/>
      <c r="H470" s="5"/>
      <c r="I470" s="5"/>
      <c r="J470" s="5"/>
      <c r="K470" s="5"/>
    </row>
    <row r="471" spans="1:11" ht="15.75" thickBot="1" x14ac:dyDescent="0.3">
      <c r="A471" s="6">
        <v>44376</v>
      </c>
      <c r="B471" s="7" t="s">
        <v>7589</v>
      </c>
      <c r="C471" s="7">
        <v>10</v>
      </c>
      <c r="D471" s="45"/>
      <c r="E471" s="7">
        <v>54.6</v>
      </c>
      <c r="F471" s="160"/>
      <c r="G471" s="5"/>
      <c r="H471" s="5"/>
      <c r="I471" s="5"/>
      <c r="J471" s="5"/>
      <c r="K471" s="5"/>
    </row>
    <row r="472" spans="1:11" x14ac:dyDescent="0.25">
      <c r="A472" s="6">
        <v>44376</v>
      </c>
      <c r="B472" s="7" t="s">
        <v>7590</v>
      </c>
      <c r="C472" s="7">
        <v>168</v>
      </c>
      <c r="D472" s="45"/>
      <c r="E472" s="7">
        <v>496.72</v>
      </c>
    </row>
    <row r="473" spans="1:11" x14ac:dyDescent="0.25">
      <c r="A473" s="6">
        <v>44376</v>
      </c>
      <c r="B473" s="7" t="s">
        <v>7591</v>
      </c>
      <c r="C473" s="7">
        <v>542</v>
      </c>
      <c r="D473" s="45"/>
      <c r="E473" s="7">
        <v>842.4</v>
      </c>
    </row>
    <row r="474" spans="1:11" x14ac:dyDescent="0.25">
      <c r="A474" s="6">
        <v>44376</v>
      </c>
      <c r="B474" s="7" t="s">
        <v>7592</v>
      </c>
      <c r="C474" s="7">
        <v>41</v>
      </c>
      <c r="D474" s="7">
        <v>92.99</v>
      </c>
      <c r="E474" s="7"/>
    </row>
    <row r="475" spans="1:11" x14ac:dyDescent="0.25">
      <c r="A475" s="6">
        <v>44376</v>
      </c>
      <c r="B475" s="7" t="s">
        <v>7593</v>
      </c>
      <c r="C475" s="7">
        <v>41</v>
      </c>
      <c r="D475" s="45"/>
      <c r="E475" s="7">
        <v>78</v>
      </c>
    </row>
    <row r="476" spans="1:11" x14ac:dyDescent="0.25">
      <c r="A476" s="6">
        <v>44376</v>
      </c>
      <c r="B476" s="7" t="s">
        <v>7594</v>
      </c>
      <c r="C476" s="7">
        <v>75</v>
      </c>
      <c r="D476" s="45"/>
      <c r="E476" s="7">
        <v>377.82</v>
      </c>
    </row>
    <row r="477" spans="1:11" x14ac:dyDescent="0.25">
      <c r="A477" s="6">
        <v>44376</v>
      </c>
      <c r="B477" s="7" t="s">
        <v>7595</v>
      </c>
      <c r="C477" s="7">
        <v>85</v>
      </c>
      <c r="D477" s="45"/>
      <c r="E477" s="7">
        <v>158.6</v>
      </c>
    </row>
    <row r="478" spans="1:11" x14ac:dyDescent="0.25">
      <c r="A478" s="6">
        <v>44376</v>
      </c>
      <c r="B478" s="7" t="s">
        <v>7596</v>
      </c>
      <c r="C478" s="7">
        <v>98</v>
      </c>
      <c r="D478" s="45"/>
      <c r="E478" s="7">
        <v>171.6</v>
      </c>
    </row>
    <row r="479" spans="1:11" x14ac:dyDescent="0.25">
      <c r="A479" s="6">
        <v>44376</v>
      </c>
      <c r="B479" s="7" t="s">
        <v>7597</v>
      </c>
      <c r="C479" s="7">
        <v>23</v>
      </c>
      <c r="D479" s="7">
        <v>102.09</v>
      </c>
      <c r="E479" s="7"/>
    </row>
    <row r="480" spans="1:11" x14ac:dyDescent="0.25">
      <c r="A480" s="6">
        <v>44376</v>
      </c>
      <c r="B480" s="7" t="s">
        <v>7598</v>
      </c>
      <c r="C480" s="7">
        <v>73</v>
      </c>
      <c r="D480" s="45"/>
      <c r="E480" s="7">
        <v>176.4</v>
      </c>
    </row>
    <row r="481" spans="1:6" x14ac:dyDescent="0.25">
      <c r="A481" s="6">
        <v>44376</v>
      </c>
      <c r="B481" s="7" t="s">
        <v>7599</v>
      </c>
      <c r="C481" s="7">
        <v>79</v>
      </c>
      <c r="D481" s="45"/>
      <c r="E481" s="7">
        <v>144.30000000000001</v>
      </c>
    </row>
    <row r="482" spans="1:6" x14ac:dyDescent="0.25">
      <c r="A482" s="6">
        <v>44376</v>
      </c>
      <c r="B482" s="7" t="s">
        <v>7600</v>
      </c>
      <c r="C482" s="7">
        <v>100</v>
      </c>
      <c r="D482" s="45"/>
      <c r="E482" s="7">
        <v>273</v>
      </c>
    </row>
    <row r="483" spans="1:6" x14ac:dyDescent="0.25">
      <c r="A483" s="6">
        <v>44376</v>
      </c>
      <c r="B483" s="7" t="s">
        <v>7601</v>
      </c>
      <c r="C483" s="7">
        <v>10</v>
      </c>
      <c r="D483" s="45"/>
      <c r="E483" s="7">
        <v>37.4</v>
      </c>
    </row>
    <row r="484" spans="1:6" x14ac:dyDescent="0.25">
      <c r="A484" s="6">
        <v>44376</v>
      </c>
      <c r="B484" s="7" t="s">
        <v>7602</v>
      </c>
      <c r="C484" s="7">
        <v>22</v>
      </c>
      <c r="D484" s="7">
        <v>47.97</v>
      </c>
      <c r="E484" s="7"/>
    </row>
    <row r="485" spans="1:6" x14ac:dyDescent="0.25">
      <c r="A485" s="6">
        <v>44376</v>
      </c>
      <c r="B485" s="7" t="s">
        <v>7603</v>
      </c>
      <c r="C485" s="7">
        <v>27</v>
      </c>
      <c r="D485" s="45"/>
      <c r="E485" s="7">
        <v>50.7</v>
      </c>
    </row>
    <row r="486" spans="1:6" x14ac:dyDescent="0.25">
      <c r="A486" s="6">
        <v>44376</v>
      </c>
      <c r="B486" s="7" t="s">
        <v>7604</v>
      </c>
      <c r="C486" s="7">
        <v>20</v>
      </c>
      <c r="D486" s="45"/>
      <c r="E486" s="7">
        <v>39</v>
      </c>
    </row>
    <row r="487" spans="1:6" x14ac:dyDescent="0.25">
      <c r="A487" s="6">
        <v>44376</v>
      </c>
      <c r="B487" s="7" t="s">
        <v>7605</v>
      </c>
      <c r="C487" s="7">
        <v>20</v>
      </c>
      <c r="D487" s="7">
        <v>47.97</v>
      </c>
      <c r="E487" s="7"/>
    </row>
    <row r="488" spans="1:6" x14ac:dyDescent="0.25">
      <c r="A488" s="6">
        <v>44376</v>
      </c>
      <c r="B488" s="7" t="s">
        <v>7606</v>
      </c>
      <c r="C488" s="7">
        <v>50</v>
      </c>
      <c r="D488" s="7">
        <v>84.38</v>
      </c>
      <c r="E488" s="7"/>
    </row>
    <row r="489" spans="1:6" x14ac:dyDescent="0.25">
      <c r="A489" s="6">
        <v>44376</v>
      </c>
      <c r="B489" s="7" t="s">
        <v>7607</v>
      </c>
      <c r="C489" s="7">
        <v>336</v>
      </c>
      <c r="D489" s="45"/>
      <c r="E489" s="7">
        <v>673.2</v>
      </c>
    </row>
    <row r="490" spans="1:6" x14ac:dyDescent="0.25">
      <c r="A490" s="6">
        <v>44376</v>
      </c>
      <c r="B490" s="7" t="s">
        <v>7608</v>
      </c>
      <c r="C490" s="7">
        <v>120</v>
      </c>
      <c r="D490" s="45"/>
      <c r="E490" s="7">
        <v>248.2</v>
      </c>
    </row>
    <row r="491" spans="1:6" x14ac:dyDescent="0.25">
      <c r="A491" s="6">
        <v>44376</v>
      </c>
      <c r="B491" s="7" t="s">
        <v>7609</v>
      </c>
      <c r="C491" s="7">
        <v>130</v>
      </c>
      <c r="D491" s="45"/>
      <c r="E491" s="7">
        <v>261.3</v>
      </c>
      <c r="F491" s="5"/>
    </row>
    <row r="492" spans="1:6" x14ac:dyDescent="0.25">
      <c r="A492" s="6">
        <v>44376</v>
      </c>
      <c r="B492" s="7" t="s">
        <v>7610</v>
      </c>
      <c r="C492" s="7">
        <v>80</v>
      </c>
      <c r="D492" s="45"/>
      <c r="E492" s="7">
        <v>140.4</v>
      </c>
      <c r="F492" s="5"/>
    </row>
    <row r="493" spans="1:6" x14ac:dyDescent="0.25">
      <c r="A493" s="6">
        <v>44376</v>
      </c>
      <c r="B493" s="7" t="s">
        <v>7611</v>
      </c>
      <c r="C493" s="7">
        <v>160</v>
      </c>
      <c r="D493" s="45"/>
      <c r="E493" s="7">
        <v>279.27999999999997</v>
      </c>
      <c r="F493" s="5"/>
    </row>
    <row r="494" spans="1:6" x14ac:dyDescent="0.25">
      <c r="A494" s="6">
        <v>44376</v>
      </c>
      <c r="B494" s="7" t="s">
        <v>7612</v>
      </c>
      <c r="C494" s="7">
        <v>24</v>
      </c>
      <c r="D494" s="45"/>
      <c r="E494" s="7">
        <v>50.7</v>
      </c>
      <c r="F494" s="5"/>
    </row>
    <row r="495" spans="1:6" x14ac:dyDescent="0.25">
      <c r="A495" s="6">
        <v>44376</v>
      </c>
      <c r="B495" s="7" t="s">
        <v>7613</v>
      </c>
      <c r="C495" s="7">
        <v>81</v>
      </c>
      <c r="D495" s="7">
        <v>196.68</v>
      </c>
      <c r="E495" s="7"/>
      <c r="F495" s="5"/>
    </row>
    <row r="496" spans="1:6" ht="15.75" thickBot="1" x14ac:dyDescent="0.3">
      <c r="A496" s="6">
        <v>44377</v>
      </c>
      <c r="B496" s="7" t="s">
        <v>7614</v>
      </c>
      <c r="C496" s="7">
        <v>260</v>
      </c>
      <c r="D496" s="7">
        <v>578.52</v>
      </c>
      <c r="E496" s="7"/>
      <c r="F496" s="5"/>
    </row>
    <row r="497" spans="1:6" ht="15.75" thickBot="1" x14ac:dyDescent="0.3">
      <c r="A497" s="6">
        <v>44377</v>
      </c>
      <c r="B497" s="7" t="s">
        <v>7615</v>
      </c>
      <c r="C497" s="7">
        <v>22</v>
      </c>
      <c r="D497" s="45"/>
      <c r="E497" s="7">
        <v>44</v>
      </c>
      <c r="F497" s="160"/>
    </row>
    <row r="498" spans="1:6" x14ac:dyDescent="0.25">
      <c r="A498" s="6">
        <v>44377</v>
      </c>
      <c r="B498" s="7" t="s">
        <v>7616</v>
      </c>
      <c r="C498" s="7">
        <v>58</v>
      </c>
      <c r="D498" s="7">
        <v>124.72</v>
      </c>
      <c r="E498" s="7"/>
      <c r="F498" s="5"/>
    </row>
    <row r="499" spans="1:6" x14ac:dyDescent="0.25">
      <c r="A499" s="6">
        <v>44377</v>
      </c>
      <c r="B499" s="7" t="s">
        <v>7617</v>
      </c>
      <c r="C499" s="7">
        <v>680</v>
      </c>
      <c r="D499" s="45"/>
      <c r="E499" s="38">
        <v>1356.6</v>
      </c>
      <c r="F499" s="5"/>
    </row>
    <row r="500" spans="1:6" x14ac:dyDescent="0.25">
      <c r="A500" s="6">
        <v>44377</v>
      </c>
      <c r="B500" s="7" t="s">
        <v>7618</v>
      </c>
      <c r="C500" s="7">
        <v>80</v>
      </c>
      <c r="D500" s="45"/>
      <c r="E500" s="7">
        <v>218.4</v>
      </c>
      <c r="F500" s="5"/>
    </row>
    <row r="501" spans="1:6" x14ac:dyDescent="0.25">
      <c r="A501" s="6">
        <v>44377</v>
      </c>
      <c r="B501" s="7" t="s">
        <v>7619</v>
      </c>
      <c r="C501" s="7">
        <v>350</v>
      </c>
      <c r="D501" s="45"/>
      <c r="E501" s="7">
        <v>647.4</v>
      </c>
      <c r="F501" s="5"/>
    </row>
    <row r="502" spans="1:6" x14ac:dyDescent="0.25">
      <c r="A502" s="6">
        <v>44377</v>
      </c>
      <c r="B502" s="7" t="s">
        <v>7620</v>
      </c>
      <c r="C502" s="7">
        <v>265</v>
      </c>
      <c r="D502" s="45"/>
      <c r="E502" s="7">
        <v>466.83</v>
      </c>
      <c r="F502" s="5"/>
    </row>
    <row r="503" spans="1:6" x14ac:dyDescent="0.25">
      <c r="A503" s="6">
        <v>44377</v>
      </c>
      <c r="B503" s="7" t="s">
        <v>7621</v>
      </c>
      <c r="C503" s="7">
        <v>25</v>
      </c>
      <c r="D503" s="45"/>
      <c r="E503" s="7">
        <v>68.900000000000006</v>
      </c>
      <c r="F503" s="5"/>
    </row>
    <row r="504" spans="1:6" ht="25.5" x14ac:dyDescent="0.25">
      <c r="A504" s="6">
        <v>44377</v>
      </c>
      <c r="B504" s="7" t="s">
        <v>7622</v>
      </c>
      <c r="C504" s="7">
        <v>3705</v>
      </c>
      <c r="D504" s="7"/>
      <c r="E504" s="38">
        <v>6453.72</v>
      </c>
      <c r="F504" s="7" t="s">
        <v>7638</v>
      </c>
    </row>
    <row r="505" spans="1:6" x14ac:dyDescent="0.25">
      <c r="A505" s="6">
        <v>44377</v>
      </c>
      <c r="B505" s="7" t="s">
        <v>7623</v>
      </c>
      <c r="C505" s="7">
        <v>40</v>
      </c>
      <c r="D505" s="45"/>
      <c r="E505" s="7">
        <v>101.4</v>
      </c>
      <c r="F505" s="5"/>
    </row>
    <row r="506" spans="1:6" x14ac:dyDescent="0.25">
      <c r="A506" s="6">
        <v>44377</v>
      </c>
      <c r="B506" s="7" t="s">
        <v>7624</v>
      </c>
      <c r="C506" s="7">
        <v>21</v>
      </c>
      <c r="D506" s="45"/>
      <c r="E506" s="7">
        <v>39</v>
      </c>
    </row>
    <row r="507" spans="1:6" x14ac:dyDescent="0.25">
      <c r="A507" s="6">
        <v>44377</v>
      </c>
      <c r="B507" s="7" t="s">
        <v>7625</v>
      </c>
      <c r="C507" s="7">
        <v>436</v>
      </c>
      <c r="D507" s="45"/>
      <c r="E507" s="7">
        <v>795.6</v>
      </c>
    </row>
    <row r="508" spans="1:6" x14ac:dyDescent="0.25">
      <c r="A508" s="6">
        <v>44377</v>
      </c>
      <c r="B508" s="7" t="s">
        <v>7626</v>
      </c>
      <c r="C508" s="7">
        <v>93</v>
      </c>
      <c r="D508" s="45"/>
      <c r="E508" s="7">
        <v>187.2</v>
      </c>
    </row>
    <row r="509" spans="1:6" x14ac:dyDescent="0.25">
      <c r="A509" s="6">
        <v>44377</v>
      </c>
      <c r="B509" s="7" t="s">
        <v>7627</v>
      </c>
      <c r="C509" s="7">
        <v>25</v>
      </c>
      <c r="D509" s="7">
        <v>105.01</v>
      </c>
      <c r="E509" s="7"/>
    </row>
    <row r="510" spans="1:6" x14ac:dyDescent="0.25">
      <c r="A510" s="6">
        <v>44377</v>
      </c>
      <c r="B510" s="7" t="s">
        <v>7628</v>
      </c>
      <c r="C510" s="7">
        <v>200</v>
      </c>
      <c r="D510" s="45"/>
      <c r="E510" s="7">
        <v>546</v>
      </c>
    </row>
    <row r="511" spans="1:6" x14ac:dyDescent="0.25">
      <c r="A511" s="6">
        <v>44377</v>
      </c>
      <c r="B511" s="7" t="s">
        <v>7629</v>
      </c>
      <c r="C511" s="7">
        <v>273</v>
      </c>
      <c r="D511" s="45"/>
      <c r="E511" s="7">
        <v>387.2</v>
      </c>
    </row>
    <row r="512" spans="1:6" x14ac:dyDescent="0.25">
      <c r="A512" s="6">
        <v>44377</v>
      </c>
      <c r="B512" s="7" t="s">
        <v>7630</v>
      </c>
      <c r="C512" s="7">
        <v>10</v>
      </c>
      <c r="D512" s="45"/>
      <c r="E512" s="7">
        <v>108</v>
      </c>
    </row>
    <row r="513" spans="1:6" x14ac:dyDescent="0.25">
      <c r="A513" s="6">
        <v>44377</v>
      </c>
      <c r="B513" s="7" t="s">
        <v>7631</v>
      </c>
      <c r="C513" s="7">
        <v>41</v>
      </c>
      <c r="D513" s="45"/>
      <c r="E513" s="7">
        <v>78</v>
      </c>
    </row>
    <row r="514" spans="1:6" x14ac:dyDescent="0.25">
      <c r="A514" s="6">
        <v>44377</v>
      </c>
      <c r="B514" s="7" t="s">
        <v>7632</v>
      </c>
      <c r="C514" s="7">
        <v>29</v>
      </c>
      <c r="D514" s="7">
        <v>67.16</v>
      </c>
      <c r="E514" s="7"/>
    </row>
    <row r="515" spans="1:6" x14ac:dyDescent="0.25">
      <c r="A515" s="6">
        <v>44377</v>
      </c>
      <c r="B515" s="7" t="s">
        <v>7633</v>
      </c>
      <c r="C515" s="7">
        <v>150</v>
      </c>
      <c r="D515" s="45"/>
      <c r="E515" s="7">
        <v>233.2</v>
      </c>
    </row>
    <row r="516" spans="1:6" x14ac:dyDescent="0.25">
      <c r="A516" s="6">
        <v>44377</v>
      </c>
      <c r="B516" s="7" t="s">
        <v>7634</v>
      </c>
      <c r="C516" s="7">
        <v>20</v>
      </c>
      <c r="D516" s="7">
        <v>134.32</v>
      </c>
      <c r="E516" s="7"/>
    </row>
    <row r="517" spans="1:6" ht="15.75" thickBot="1" x14ac:dyDescent="0.3">
      <c r="A517" s="6">
        <v>44377</v>
      </c>
      <c r="B517" s="7" t="s">
        <v>7635</v>
      </c>
      <c r="C517" s="7">
        <v>120</v>
      </c>
      <c r="D517" s="45"/>
      <c r="E517" s="7">
        <v>327.60000000000002</v>
      </c>
    </row>
    <row r="518" spans="1:6" ht="15.75" thickBot="1" x14ac:dyDescent="0.3">
      <c r="A518" s="6">
        <v>44377</v>
      </c>
      <c r="B518" s="7" t="s">
        <v>7636</v>
      </c>
      <c r="C518" s="7">
        <v>33</v>
      </c>
      <c r="D518" s="7">
        <v>71.959999999999994</v>
      </c>
      <c r="E518" s="7"/>
      <c r="F518" s="147"/>
    </row>
    <row r="519" spans="1:6" x14ac:dyDescent="0.25">
      <c r="A519" s="6">
        <v>44377</v>
      </c>
      <c r="B519" s="7" t="s">
        <v>7637</v>
      </c>
      <c r="C519" s="7">
        <v>83</v>
      </c>
      <c r="D519" s="7">
        <v>177.49</v>
      </c>
      <c r="E519" s="7"/>
    </row>
    <row r="520" spans="1:6" x14ac:dyDescent="0.25">
      <c r="A520" s="6">
        <v>44378</v>
      </c>
      <c r="B520" s="7" t="s">
        <v>7640</v>
      </c>
      <c r="C520" s="7">
        <v>189</v>
      </c>
      <c r="D520" s="7">
        <v>470.13</v>
      </c>
      <c r="E520" s="7"/>
    </row>
    <row r="521" spans="1:6" x14ac:dyDescent="0.25">
      <c r="A521" s="6">
        <v>44378</v>
      </c>
      <c r="B521" s="7" t="s">
        <v>7641</v>
      </c>
      <c r="C521" s="7">
        <v>10</v>
      </c>
      <c r="D521" s="45"/>
      <c r="E521" s="7">
        <v>39.6</v>
      </c>
    </row>
    <row r="522" spans="1:6" x14ac:dyDescent="0.25">
      <c r="A522" s="6">
        <v>44378</v>
      </c>
      <c r="B522" s="7" t="s">
        <v>7642</v>
      </c>
      <c r="C522" s="7">
        <v>645</v>
      </c>
      <c r="D522" s="45"/>
      <c r="E522" s="38">
        <v>1029.5999999999999</v>
      </c>
    </row>
    <row r="523" spans="1:6" x14ac:dyDescent="0.25">
      <c r="A523" s="6">
        <v>44378</v>
      </c>
      <c r="B523" s="7" t="s">
        <v>7643</v>
      </c>
      <c r="C523" s="7">
        <v>180</v>
      </c>
      <c r="D523" s="7">
        <v>402.95</v>
      </c>
      <c r="E523" s="7"/>
    </row>
    <row r="524" spans="1:6" x14ac:dyDescent="0.25">
      <c r="A524" s="6">
        <v>44378</v>
      </c>
      <c r="B524" s="7" t="s">
        <v>7644</v>
      </c>
      <c r="C524" s="7">
        <v>406</v>
      </c>
      <c r="D524" s="45"/>
      <c r="E524" s="7">
        <v>787.18</v>
      </c>
    </row>
    <row r="525" spans="1:6" x14ac:dyDescent="0.25">
      <c r="A525" s="6">
        <v>44378</v>
      </c>
      <c r="B525" s="7" t="s">
        <v>7645</v>
      </c>
      <c r="C525" s="7">
        <v>495</v>
      </c>
      <c r="D525" s="45"/>
      <c r="E525" s="38">
        <v>1001.88</v>
      </c>
    </row>
    <row r="526" spans="1:6" x14ac:dyDescent="0.25">
      <c r="A526" s="6">
        <v>44378</v>
      </c>
      <c r="B526" s="7" t="s">
        <v>7646</v>
      </c>
      <c r="C526" s="7">
        <v>82</v>
      </c>
      <c r="D526" s="7">
        <v>163.80000000000001</v>
      </c>
      <c r="E526" s="7"/>
    </row>
    <row r="527" spans="1:6" ht="25.5" x14ac:dyDescent="0.25">
      <c r="A527" s="6">
        <v>44378</v>
      </c>
      <c r="B527" s="7" t="s">
        <v>7647</v>
      </c>
      <c r="C527" s="7">
        <v>3162</v>
      </c>
      <c r="D527" s="7"/>
      <c r="E527" s="38">
        <v>5891.2</v>
      </c>
      <c r="F527" s="7" t="s">
        <v>7648</v>
      </c>
    </row>
    <row r="528" spans="1:6" x14ac:dyDescent="0.25">
      <c r="A528" s="6">
        <v>44378</v>
      </c>
      <c r="B528" s="7" t="s">
        <v>7649</v>
      </c>
      <c r="C528" s="7">
        <v>220</v>
      </c>
      <c r="D528" s="45"/>
      <c r="E528" s="7">
        <v>355.78</v>
      </c>
      <c r="F528" t="s">
        <v>10767</v>
      </c>
    </row>
    <row r="529" spans="1:7" x14ac:dyDescent="0.25">
      <c r="A529" s="6">
        <v>44378</v>
      </c>
      <c r="B529" s="7" t="s">
        <v>7650</v>
      </c>
      <c r="C529" s="7">
        <v>440</v>
      </c>
      <c r="D529" s="45"/>
      <c r="E529" s="7">
        <v>785.66</v>
      </c>
    </row>
    <row r="530" spans="1:7" x14ac:dyDescent="0.25">
      <c r="A530" s="6">
        <v>44378</v>
      </c>
      <c r="B530" s="7" t="s">
        <v>7651</v>
      </c>
      <c r="C530" s="7">
        <v>256</v>
      </c>
      <c r="D530" s="45"/>
      <c r="E530" s="7">
        <v>484.38</v>
      </c>
    </row>
    <row r="531" spans="1:7" x14ac:dyDescent="0.25">
      <c r="A531" s="6">
        <v>44378</v>
      </c>
      <c r="B531" s="7" t="s">
        <v>7652</v>
      </c>
      <c r="C531" s="7">
        <v>153</v>
      </c>
      <c r="D531" s="7">
        <v>371.58</v>
      </c>
      <c r="E531" s="7"/>
    </row>
    <row r="532" spans="1:7" x14ac:dyDescent="0.25">
      <c r="A532" s="6">
        <v>44378</v>
      </c>
      <c r="B532" s="7" t="s">
        <v>7645</v>
      </c>
      <c r="C532" s="7">
        <v>495</v>
      </c>
      <c r="D532" s="45"/>
      <c r="E532" s="38">
        <v>1001.88</v>
      </c>
    </row>
    <row r="533" spans="1:7" x14ac:dyDescent="0.25">
      <c r="A533" s="6">
        <v>44379</v>
      </c>
      <c r="B533" s="7" t="s">
        <v>7670</v>
      </c>
      <c r="C533" s="7" t="s">
        <v>7689</v>
      </c>
      <c r="D533" s="45"/>
      <c r="E533" s="38">
        <v>2900.48</v>
      </c>
    </row>
    <row r="534" spans="1:7" x14ac:dyDescent="0.25">
      <c r="A534" s="6">
        <v>44382</v>
      </c>
      <c r="B534" s="7" t="s">
        <v>7691</v>
      </c>
      <c r="C534" s="7">
        <v>26</v>
      </c>
      <c r="D534" s="7">
        <v>67.16</v>
      </c>
      <c r="E534" s="7"/>
    </row>
    <row r="535" spans="1:7" x14ac:dyDescent="0.25">
      <c r="A535" s="6">
        <v>44382</v>
      </c>
      <c r="B535" s="7" t="s">
        <v>7692</v>
      </c>
      <c r="C535" s="7">
        <v>45</v>
      </c>
      <c r="D535" s="7">
        <v>97.17</v>
      </c>
      <c r="E535" s="7"/>
    </row>
    <row r="536" spans="1:7" x14ac:dyDescent="0.25">
      <c r="A536" s="6">
        <v>44382</v>
      </c>
      <c r="B536" s="7" t="s">
        <v>7693</v>
      </c>
      <c r="C536" s="7">
        <v>610</v>
      </c>
      <c r="D536" s="45"/>
      <c r="E536" s="38">
        <v>1032.72</v>
      </c>
    </row>
    <row r="537" spans="1:7" x14ac:dyDescent="0.25">
      <c r="A537" s="6">
        <v>44382</v>
      </c>
      <c r="B537" s="7" t="s">
        <v>7694</v>
      </c>
      <c r="C537" s="7">
        <v>161</v>
      </c>
      <c r="D537" s="45"/>
      <c r="E537" s="7">
        <v>386.1</v>
      </c>
    </row>
    <row r="538" spans="1:7" x14ac:dyDescent="0.25">
      <c r="A538" s="6">
        <v>44382</v>
      </c>
      <c r="B538" s="7" t="s">
        <v>7695</v>
      </c>
      <c r="C538" s="7">
        <v>91</v>
      </c>
      <c r="D538" s="45"/>
      <c r="E538" s="7">
        <v>163.80000000000001</v>
      </c>
    </row>
    <row r="539" spans="1:7" x14ac:dyDescent="0.25">
      <c r="A539" s="6">
        <v>44383</v>
      </c>
      <c r="B539" s="7" t="s">
        <v>7696</v>
      </c>
      <c r="C539" s="7">
        <v>450</v>
      </c>
      <c r="D539" s="45"/>
      <c r="E539" s="7">
        <v>702.78</v>
      </c>
    </row>
    <row r="540" spans="1:7" x14ac:dyDescent="0.25">
      <c r="A540" s="6">
        <v>44385</v>
      </c>
      <c r="B540" s="7" t="s">
        <v>7697</v>
      </c>
      <c r="C540" s="7">
        <v>522</v>
      </c>
      <c r="D540" s="45"/>
      <c r="E540" s="7">
        <v>967.47</v>
      </c>
    </row>
    <row r="541" spans="1:7" x14ac:dyDescent="0.25">
      <c r="A541" s="6">
        <v>44387</v>
      </c>
      <c r="B541" s="7" t="s">
        <v>7698</v>
      </c>
      <c r="C541" s="7">
        <v>160</v>
      </c>
      <c r="D541" s="45"/>
      <c r="E541" s="7">
        <v>271.39999999999998</v>
      </c>
    </row>
    <row r="542" spans="1:7" x14ac:dyDescent="0.25">
      <c r="A542" s="6">
        <v>44393</v>
      </c>
      <c r="B542" s="7" t="s">
        <v>7699</v>
      </c>
      <c r="C542" s="7">
        <v>24</v>
      </c>
      <c r="D542" s="7">
        <v>47.97</v>
      </c>
      <c r="E542" s="7"/>
      <c r="G542">
        <v>-1408.84</v>
      </c>
    </row>
    <row r="543" spans="1:7" ht="25.5" x14ac:dyDescent="0.25">
      <c r="A543" s="188">
        <v>44397</v>
      </c>
      <c r="B543" s="7" t="s">
        <v>7993</v>
      </c>
      <c r="C543" s="7">
        <v>87</v>
      </c>
      <c r="D543" s="7"/>
      <c r="E543" s="7">
        <v>174.3</v>
      </c>
      <c r="F543" s="7" t="s">
        <v>7994</v>
      </c>
    </row>
    <row r="544" spans="1:7" x14ac:dyDescent="0.25">
      <c r="A544" s="6">
        <v>44397</v>
      </c>
      <c r="B544" s="7" t="s">
        <v>7995</v>
      </c>
      <c r="C544" s="7">
        <v>260</v>
      </c>
      <c r="D544" s="45"/>
      <c r="E544" s="7">
        <v>460.63</v>
      </c>
    </row>
    <row r="545" spans="1:5" x14ac:dyDescent="0.25">
      <c r="A545" s="6">
        <v>44398</v>
      </c>
      <c r="B545" s="7" t="s">
        <v>7996</v>
      </c>
      <c r="C545" s="7">
        <v>60</v>
      </c>
      <c r="D545" s="7"/>
      <c r="E545" s="7">
        <v>117</v>
      </c>
    </row>
    <row r="546" spans="1:5" x14ac:dyDescent="0.25">
      <c r="A546" s="46"/>
      <c r="B546" s="7"/>
      <c r="C546" s="7"/>
      <c r="D546" s="7"/>
      <c r="E546" s="38"/>
    </row>
    <row r="547" spans="1:5" x14ac:dyDescent="0.25">
      <c r="A547" s="46"/>
      <c r="B547" s="7"/>
      <c r="C547" s="7"/>
      <c r="D547" s="7"/>
      <c r="E547" s="7"/>
    </row>
    <row r="548" spans="1:5" x14ac:dyDescent="0.25">
      <c r="A548" s="46"/>
      <c r="B548" s="7"/>
      <c r="C548" s="7"/>
      <c r="D548" s="7"/>
      <c r="E548" s="7"/>
    </row>
    <row r="549" spans="1:5" x14ac:dyDescent="0.25">
      <c r="A549" s="46"/>
      <c r="B549" s="7"/>
      <c r="C549" s="7"/>
      <c r="D549" s="7"/>
      <c r="E549" s="7"/>
    </row>
    <row r="550" spans="1:5" x14ac:dyDescent="0.25">
      <c r="A550" s="46"/>
      <c r="B550" s="7"/>
      <c r="C550" s="7"/>
      <c r="D550" s="7"/>
      <c r="E550" s="7"/>
    </row>
    <row r="551" spans="1:5" x14ac:dyDescent="0.25">
      <c r="A551" s="46"/>
      <c r="B551" s="7"/>
      <c r="C551" s="7"/>
      <c r="D551" s="7"/>
      <c r="E551" s="7"/>
    </row>
    <row r="552" spans="1:5" x14ac:dyDescent="0.25">
      <c r="A552" s="46"/>
      <c r="B552" s="7"/>
      <c r="C552" s="7"/>
      <c r="D552" s="7"/>
      <c r="E552" s="7"/>
    </row>
    <row r="553" spans="1:5" x14ac:dyDescent="0.25">
      <c r="A553" s="46"/>
      <c r="B553" s="7"/>
      <c r="C553" s="7"/>
      <c r="D553" s="7"/>
      <c r="E553" s="7"/>
    </row>
    <row r="554" spans="1:5" x14ac:dyDescent="0.25">
      <c r="A554" s="46"/>
      <c r="B554" s="7"/>
      <c r="C554" s="7"/>
      <c r="D554" s="7"/>
      <c r="E554" s="7"/>
    </row>
    <row r="555" spans="1:5" x14ac:dyDescent="0.25">
      <c r="A555" s="46"/>
      <c r="B555" s="7"/>
      <c r="C555" s="7"/>
      <c r="D555" s="7"/>
      <c r="E555" s="7"/>
    </row>
    <row r="556" spans="1:5" x14ac:dyDescent="0.25">
      <c r="A556" s="46"/>
      <c r="B556" s="7"/>
      <c r="C556" s="7"/>
      <c r="D556" s="7"/>
      <c r="E556" s="7"/>
    </row>
    <row r="557" spans="1:5" x14ac:dyDescent="0.25">
      <c r="A557" s="46"/>
      <c r="B557" s="7"/>
      <c r="C557" s="7"/>
      <c r="D557" s="7"/>
      <c r="E557" s="7"/>
    </row>
    <row r="558" spans="1:5" x14ac:dyDescent="0.25">
      <c r="A558" s="46"/>
      <c r="B558" s="7"/>
      <c r="C558" s="7"/>
      <c r="D558" s="7"/>
      <c r="E558" s="7"/>
    </row>
    <row r="559" spans="1:5" x14ac:dyDescent="0.25">
      <c r="A559" s="46"/>
      <c r="B559" s="7"/>
      <c r="C559" s="7"/>
      <c r="D559" s="7"/>
      <c r="E559" s="7"/>
    </row>
    <row r="560" spans="1:5" x14ac:dyDescent="0.25">
      <c r="A560" s="46"/>
      <c r="B560" s="7"/>
      <c r="C560" s="7"/>
      <c r="D560" s="7"/>
      <c r="E560" s="7"/>
    </row>
    <row r="561" spans="1:5" x14ac:dyDescent="0.25">
      <c r="A561" s="46"/>
      <c r="B561" s="7"/>
      <c r="C561" s="7"/>
      <c r="D561" s="7"/>
      <c r="E561" s="7"/>
    </row>
    <row r="562" spans="1:5" x14ac:dyDescent="0.25">
      <c r="A562" s="46"/>
      <c r="B562" s="7"/>
      <c r="C562" s="7"/>
      <c r="D562" s="7"/>
      <c r="E562" s="7"/>
    </row>
    <row r="563" spans="1:5" x14ac:dyDescent="0.25">
      <c r="A563" s="46"/>
      <c r="B563" s="7"/>
      <c r="C563" s="7"/>
      <c r="D563" s="7"/>
      <c r="E563" s="7"/>
    </row>
    <row r="564" spans="1:5" x14ac:dyDescent="0.25">
      <c r="A564" s="46"/>
      <c r="B564" s="39"/>
      <c r="C564" s="7"/>
      <c r="D564" s="7"/>
      <c r="E564" s="7"/>
    </row>
    <row r="565" spans="1:5" x14ac:dyDescent="0.25">
      <c r="A565" s="46"/>
      <c r="B565" s="39"/>
      <c r="C565" s="7"/>
      <c r="D565" s="7"/>
      <c r="E565" s="7"/>
    </row>
    <row r="566" spans="1:5" x14ac:dyDescent="0.25">
      <c r="A566" s="46"/>
      <c r="B566" s="39"/>
      <c r="C566" s="7"/>
      <c r="D566" s="7"/>
      <c r="E566" s="7"/>
    </row>
    <row r="567" spans="1:5" x14ac:dyDescent="0.25">
      <c r="A567" s="46"/>
      <c r="B567" s="39"/>
      <c r="C567" s="7"/>
      <c r="D567" s="7"/>
      <c r="E567" s="7"/>
    </row>
    <row r="568" spans="1:5" x14ac:dyDescent="0.25">
      <c r="A568" s="46"/>
      <c r="B568" s="39"/>
      <c r="C568" s="7"/>
      <c r="D568" s="7"/>
      <c r="E568" s="7"/>
    </row>
    <row r="569" spans="1:5" x14ac:dyDescent="0.25">
      <c r="A569" s="46"/>
      <c r="B569" s="39"/>
      <c r="C569" s="7"/>
      <c r="D569" s="7"/>
      <c r="E569" s="7"/>
    </row>
    <row r="570" spans="1:5" x14ac:dyDescent="0.25">
      <c r="A570" s="46"/>
      <c r="B570" s="39"/>
      <c r="C570" s="7"/>
      <c r="D570" s="7"/>
      <c r="E570" s="7"/>
    </row>
    <row r="571" spans="1:5" x14ac:dyDescent="0.25">
      <c r="A571" s="46"/>
      <c r="B571" s="39"/>
      <c r="C571" s="21"/>
      <c r="D571" s="7"/>
      <c r="E571" s="7"/>
    </row>
    <row r="572" spans="1:5" x14ac:dyDescent="0.25">
      <c r="A572" s="46"/>
      <c r="B572" s="39"/>
      <c r="C572" s="7"/>
      <c r="D572" s="7"/>
      <c r="E572" s="7"/>
    </row>
    <row r="573" spans="1:5" x14ac:dyDescent="0.25">
      <c r="A573" s="46"/>
      <c r="B573" s="39"/>
      <c r="C573" s="21"/>
      <c r="D573" s="7"/>
      <c r="E573" s="7"/>
    </row>
    <row r="574" spans="1:5" x14ac:dyDescent="0.25">
      <c r="A574" s="46"/>
      <c r="B574" s="39"/>
      <c r="C574" s="7"/>
      <c r="D574" s="7"/>
      <c r="E574" s="38"/>
    </row>
    <row r="575" spans="1:5" x14ac:dyDescent="0.25">
      <c r="A575" s="46"/>
      <c r="B575" s="39"/>
      <c r="C575" s="7"/>
      <c r="D575" s="7"/>
      <c r="E575" s="7"/>
    </row>
    <row r="576" spans="1:5" x14ac:dyDescent="0.25">
      <c r="A576" s="46"/>
      <c r="B576" s="39"/>
      <c r="C576" s="7"/>
      <c r="D576" s="7"/>
      <c r="E576" s="7"/>
    </row>
    <row r="577" spans="1:5" x14ac:dyDescent="0.25">
      <c r="A577" s="46"/>
      <c r="B577" s="39"/>
      <c r="C577" s="39"/>
      <c r="D577" s="7"/>
      <c r="E577" s="7"/>
    </row>
    <row r="578" spans="1:5" x14ac:dyDescent="0.25">
      <c r="A578" s="46"/>
      <c r="B578" s="39"/>
      <c r="C578" s="7"/>
      <c r="D578" s="7"/>
      <c r="E578" s="7"/>
    </row>
    <row r="579" spans="1:5" x14ac:dyDescent="0.25">
      <c r="A579" s="46"/>
      <c r="B579" s="39"/>
      <c r="C579" s="7"/>
      <c r="D579" s="7"/>
      <c r="E579" s="7"/>
    </row>
    <row r="580" spans="1:5" x14ac:dyDescent="0.25">
      <c r="A580" s="46"/>
      <c r="B580" s="7"/>
      <c r="C580" s="7"/>
      <c r="D580" s="7"/>
      <c r="E580" s="7"/>
    </row>
    <row r="581" spans="1:5" x14ac:dyDescent="0.25">
      <c r="A581" s="46"/>
      <c r="B581" s="7"/>
      <c r="C581" s="7"/>
      <c r="D581" s="7"/>
      <c r="E581" s="38"/>
    </row>
    <row r="582" spans="1:5" x14ac:dyDescent="0.25">
      <c r="A582" s="46"/>
      <c r="B582" s="7"/>
      <c r="C582" s="7"/>
      <c r="D582" s="7"/>
      <c r="E582" s="7"/>
    </row>
    <row r="583" spans="1:5" x14ac:dyDescent="0.25">
      <c r="A583" s="46"/>
      <c r="B583" s="7"/>
      <c r="C583" s="7"/>
      <c r="D583" s="7"/>
      <c r="E583" s="7"/>
    </row>
    <row r="584" spans="1:5" x14ac:dyDescent="0.25">
      <c r="A584" s="46"/>
      <c r="B584" s="39"/>
      <c r="C584" s="7"/>
      <c r="D584" s="7"/>
      <c r="E584" s="7"/>
    </row>
    <row r="585" spans="1:5" x14ac:dyDescent="0.25">
      <c r="A585" s="46"/>
      <c r="B585" s="7"/>
      <c r="C585" s="7"/>
      <c r="D585" s="7"/>
      <c r="E585" s="7"/>
    </row>
    <row r="586" spans="1:5" x14ac:dyDescent="0.25">
      <c r="A586" s="46"/>
      <c r="B586" s="7"/>
      <c r="C586" s="21"/>
      <c r="D586" s="7"/>
      <c r="E586" s="7"/>
    </row>
    <row r="587" spans="1:5" x14ac:dyDescent="0.25">
      <c r="A587" s="46"/>
      <c r="B587" s="7"/>
      <c r="C587" s="7"/>
      <c r="D587" s="7"/>
      <c r="E587" s="7"/>
    </row>
    <row r="588" spans="1:5" x14ac:dyDescent="0.25">
      <c r="A588" s="46"/>
      <c r="B588" s="7"/>
      <c r="C588" s="21"/>
      <c r="D588" s="7"/>
      <c r="E588" s="38"/>
    </row>
    <row r="589" spans="1:5" x14ac:dyDescent="0.25">
      <c r="A589" s="46"/>
      <c r="B589" s="7"/>
      <c r="C589" s="21"/>
      <c r="D589" s="7"/>
      <c r="E589" s="7"/>
    </row>
    <row r="590" spans="1:5" x14ac:dyDescent="0.25">
      <c r="A590" s="46"/>
      <c r="B590" s="7"/>
      <c r="C590" s="21"/>
      <c r="D590" s="7"/>
      <c r="E590" s="7"/>
    </row>
    <row r="591" spans="1:5" x14ac:dyDescent="0.25">
      <c r="A591" s="150"/>
      <c r="B591" s="150"/>
      <c r="C591" s="150"/>
      <c r="D591" s="151"/>
      <c r="E591" s="151"/>
    </row>
    <row r="592" spans="1:5" x14ac:dyDescent="0.25">
      <c r="A592" s="150"/>
      <c r="B592" s="150"/>
      <c r="C592" s="150"/>
      <c r="D592" s="151"/>
      <c r="E592" s="151"/>
    </row>
    <row r="593" spans="1:5" x14ac:dyDescent="0.25">
      <c r="A593" s="150"/>
      <c r="B593" s="150"/>
      <c r="C593" s="150"/>
      <c r="D593" s="151"/>
      <c r="E593" s="151"/>
    </row>
    <row r="594" spans="1:5" x14ac:dyDescent="0.25">
      <c r="A594" s="150"/>
      <c r="B594" s="150"/>
      <c r="C594" s="150"/>
      <c r="D594" s="151"/>
      <c r="E594" s="151"/>
    </row>
    <row r="595" spans="1:5" x14ac:dyDescent="0.25">
      <c r="A595" s="150"/>
      <c r="B595" s="150"/>
      <c r="C595" s="150"/>
      <c r="D595" s="151"/>
      <c r="E595" s="151"/>
    </row>
    <row r="596" spans="1:5" x14ac:dyDescent="0.25">
      <c r="A596" s="150"/>
      <c r="B596" s="150"/>
      <c r="C596" s="150"/>
      <c r="D596" s="151"/>
      <c r="E596" s="151"/>
    </row>
    <row r="597" spans="1:5" x14ac:dyDescent="0.25">
      <c r="A597" s="150"/>
      <c r="B597" s="150"/>
      <c r="C597" s="150"/>
      <c r="D597" s="151"/>
      <c r="E597" s="151"/>
    </row>
    <row r="598" spans="1:5" x14ac:dyDescent="0.25">
      <c r="A598" s="150"/>
      <c r="B598" s="150"/>
      <c r="C598" s="150"/>
      <c r="D598" s="151"/>
      <c r="E598" s="151"/>
    </row>
    <row r="599" spans="1:5" x14ac:dyDescent="0.25">
      <c r="A599" s="150"/>
      <c r="B599" s="150"/>
      <c r="C599" s="150"/>
      <c r="D599" s="151"/>
      <c r="E599" s="151"/>
    </row>
    <row r="600" spans="1:5" x14ac:dyDescent="0.25">
      <c r="A600" s="150"/>
      <c r="B600" s="150"/>
      <c r="C600" s="150"/>
      <c r="D600" s="151"/>
      <c r="E600" s="151"/>
    </row>
    <row r="601" spans="1:5" x14ac:dyDescent="0.25">
      <c r="A601" s="150"/>
      <c r="B601" s="150"/>
      <c r="C601" s="150"/>
      <c r="D601" s="151"/>
      <c r="E601" s="151"/>
    </row>
    <row r="602" spans="1:5" x14ac:dyDescent="0.25">
      <c r="A602" s="150"/>
      <c r="B602" s="150"/>
      <c r="C602" s="150"/>
      <c r="D602" s="151"/>
      <c r="E602" s="151"/>
    </row>
    <row r="603" spans="1:5" x14ac:dyDescent="0.25">
      <c r="A603" s="150"/>
      <c r="B603" s="150"/>
      <c r="C603" s="150"/>
      <c r="D603" s="151"/>
      <c r="E603" s="151"/>
    </row>
    <row r="604" spans="1:5" x14ac:dyDescent="0.25">
      <c r="A604" s="150"/>
      <c r="B604" s="150"/>
      <c r="C604" s="150"/>
      <c r="D604" s="151"/>
      <c r="E604" s="151"/>
    </row>
    <row r="605" spans="1:5" x14ac:dyDescent="0.25">
      <c r="A605" s="150"/>
      <c r="B605" s="150"/>
      <c r="C605" s="150"/>
      <c r="D605" s="151"/>
      <c r="E605" s="151"/>
    </row>
    <row r="606" spans="1:5" x14ac:dyDescent="0.25">
      <c r="A606" s="150"/>
      <c r="B606" s="150"/>
      <c r="C606" s="150"/>
      <c r="D606" s="151"/>
      <c r="E606" s="151"/>
    </row>
    <row r="607" spans="1:5" x14ac:dyDescent="0.25">
      <c r="A607" s="150"/>
      <c r="B607" s="150"/>
      <c r="C607" s="150"/>
      <c r="D607" s="151"/>
      <c r="E607" s="151"/>
    </row>
    <row r="608" spans="1:5" x14ac:dyDescent="0.25">
      <c r="A608" s="150"/>
      <c r="B608" s="150"/>
      <c r="C608" s="150"/>
      <c r="D608" s="151"/>
      <c r="E608" s="151"/>
    </row>
    <row r="609" spans="1:5" x14ac:dyDescent="0.25">
      <c r="A609" s="150"/>
      <c r="B609" s="150"/>
      <c r="C609" s="150"/>
      <c r="D609" s="151"/>
      <c r="E609" s="151"/>
    </row>
    <row r="610" spans="1:5" x14ac:dyDescent="0.25">
      <c r="A610" s="150"/>
      <c r="B610" s="150"/>
      <c r="C610" s="150"/>
      <c r="D610" s="151"/>
      <c r="E610" s="151"/>
    </row>
    <row r="611" spans="1:5" x14ac:dyDescent="0.25">
      <c r="A611" s="150"/>
      <c r="B611" s="150"/>
      <c r="C611" s="150"/>
      <c r="D611" s="151"/>
      <c r="E611" s="151"/>
    </row>
    <row r="612" spans="1:5" x14ac:dyDescent="0.25">
      <c r="A612" s="150"/>
      <c r="B612" s="150"/>
      <c r="C612" s="150"/>
      <c r="D612" s="151"/>
      <c r="E612" s="151"/>
    </row>
    <row r="613" spans="1:5" x14ac:dyDescent="0.25">
      <c r="A613" s="150"/>
      <c r="B613" s="150"/>
      <c r="C613" s="150"/>
      <c r="D613" s="151"/>
      <c r="E613" s="151"/>
    </row>
    <row r="614" spans="1:5" x14ac:dyDescent="0.25">
      <c r="A614" s="150"/>
      <c r="B614" s="150"/>
      <c r="C614" s="150"/>
      <c r="D614" s="151"/>
      <c r="E614" s="151"/>
    </row>
    <row r="615" spans="1:5" x14ac:dyDescent="0.25">
      <c r="A615" s="150"/>
      <c r="B615" s="150"/>
      <c r="C615" s="150"/>
      <c r="D615" s="151"/>
      <c r="E615" s="151"/>
    </row>
    <row r="616" spans="1:5" x14ac:dyDescent="0.25">
      <c r="A616" s="150"/>
      <c r="B616" s="150"/>
      <c r="C616" s="150"/>
      <c r="D616" s="151"/>
      <c r="E616" s="151"/>
    </row>
    <row r="617" spans="1:5" x14ac:dyDescent="0.25">
      <c r="A617" s="150"/>
      <c r="B617" s="150"/>
      <c r="C617" s="150"/>
      <c r="D617" s="151"/>
      <c r="E617" s="151"/>
    </row>
    <row r="618" spans="1:5" x14ac:dyDescent="0.25">
      <c r="A618" s="150"/>
      <c r="B618" s="150"/>
      <c r="C618" s="150"/>
      <c r="D618" s="151"/>
      <c r="E618" s="151"/>
    </row>
    <row r="619" spans="1:5" x14ac:dyDescent="0.25">
      <c r="A619" s="150"/>
      <c r="B619" s="150"/>
      <c r="C619" s="150"/>
      <c r="D619" s="151"/>
      <c r="E619" s="151"/>
    </row>
    <row r="620" spans="1:5" x14ac:dyDescent="0.25">
      <c r="A620" s="150"/>
      <c r="B620" s="150"/>
      <c r="C620" s="150"/>
      <c r="D620" s="151"/>
      <c r="E620" s="151"/>
    </row>
    <row r="621" spans="1:5" x14ac:dyDescent="0.25">
      <c r="A621" s="150"/>
      <c r="B621" s="150"/>
      <c r="C621" s="150"/>
      <c r="D621" s="151"/>
      <c r="E621" s="151"/>
    </row>
    <row r="622" spans="1:5" x14ac:dyDescent="0.25">
      <c r="A622" s="150"/>
      <c r="B622" s="150"/>
      <c r="C622" s="150"/>
      <c r="D622" s="151"/>
      <c r="E622" s="151"/>
    </row>
    <row r="623" spans="1:5" x14ac:dyDescent="0.25">
      <c r="A623" s="150"/>
      <c r="B623" s="150"/>
      <c r="C623" s="150"/>
      <c r="D623" s="151"/>
      <c r="E623" s="151"/>
    </row>
    <row r="624" spans="1:5" x14ac:dyDescent="0.25">
      <c r="A624" s="150"/>
      <c r="B624" s="150"/>
      <c r="C624" s="150"/>
      <c r="D624" s="151"/>
      <c r="E624" s="151"/>
    </row>
    <row r="625" spans="1:5" x14ac:dyDescent="0.25">
      <c r="A625" s="150"/>
      <c r="B625" s="150"/>
      <c r="C625" s="150"/>
      <c r="D625" s="151"/>
      <c r="E625" s="151"/>
    </row>
    <row r="626" spans="1:5" x14ac:dyDescent="0.25">
      <c r="A626" s="150"/>
      <c r="B626" s="150"/>
      <c r="C626" s="150"/>
      <c r="D626" s="151"/>
      <c r="E626" s="151"/>
    </row>
    <row r="627" spans="1:5" x14ac:dyDescent="0.25">
      <c r="A627" s="150"/>
      <c r="B627" s="150"/>
      <c r="C627" s="150"/>
      <c r="D627" s="151"/>
      <c r="E627" s="151"/>
    </row>
    <row r="628" spans="1:5" x14ac:dyDescent="0.25">
      <c r="A628" s="150"/>
      <c r="B628" s="150"/>
      <c r="C628" s="150"/>
      <c r="D628" s="151"/>
      <c r="E628" s="151"/>
    </row>
    <row r="629" spans="1:5" x14ac:dyDescent="0.25">
      <c r="A629" s="150"/>
      <c r="B629" s="150"/>
      <c r="C629" s="150"/>
      <c r="D629" s="151"/>
      <c r="E629" s="151"/>
    </row>
    <row r="630" spans="1:5" x14ac:dyDescent="0.25">
      <c r="A630" s="150"/>
      <c r="B630" s="150"/>
      <c r="C630" s="150"/>
      <c r="D630" s="151"/>
      <c r="E630" s="151"/>
    </row>
    <row r="631" spans="1:5" x14ac:dyDescent="0.25">
      <c r="A631" s="150"/>
      <c r="B631" s="150"/>
      <c r="C631" s="150"/>
      <c r="D631" s="151"/>
      <c r="E631" s="151"/>
    </row>
    <row r="632" spans="1:5" x14ac:dyDescent="0.25">
      <c r="A632" s="150"/>
      <c r="B632" s="150"/>
      <c r="C632" s="150"/>
      <c r="D632" s="151"/>
      <c r="E632" s="151"/>
    </row>
    <row r="633" spans="1:5" x14ac:dyDescent="0.25">
      <c r="A633" s="150"/>
      <c r="B633" s="150"/>
      <c r="C633" s="150"/>
      <c r="D633" s="151"/>
      <c r="E633" s="151"/>
    </row>
    <row r="634" spans="1:5" x14ac:dyDescent="0.25">
      <c r="A634" s="150"/>
      <c r="B634" s="150"/>
      <c r="C634" s="150"/>
      <c r="D634" s="151"/>
      <c r="E634" s="151"/>
    </row>
    <row r="635" spans="1:5" x14ac:dyDescent="0.25">
      <c r="A635" s="150"/>
      <c r="B635" s="150"/>
      <c r="C635" s="150"/>
      <c r="D635" s="151"/>
      <c r="E635" s="151"/>
    </row>
    <row r="636" spans="1:5" x14ac:dyDescent="0.25">
      <c r="A636" s="150"/>
      <c r="B636" s="150"/>
      <c r="C636" s="150"/>
      <c r="D636" s="151"/>
      <c r="E636" s="151"/>
    </row>
    <row r="637" spans="1:5" x14ac:dyDescent="0.25">
      <c r="A637" s="150"/>
      <c r="B637" s="150"/>
      <c r="C637" s="150"/>
      <c r="D637" s="151"/>
      <c r="E637" s="151"/>
    </row>
    <row r="638" spans="1:5" x14ac:dyDescent="0.25">
      <c r="A638" s="150"/>
      <c r="B638" s="150"/>
      <c r="C638" s="150"/>
      <c r="D638" s="151"/>
      <c r="E638" s="151"/>
    </row>
    <row r="639" spans="1:5" x14ac:dyDescent="0.25">
      <c r="A639" s="150"/>
      <c r="B639" s="150"/>
      <c r="C639" s="150"/>
      <c r="D639" s="151"/>
      <c r="E639" s="151"/>
    </row>
    <row r="640" spans="1:5" x14ac:dyDescent="0.25">
      <c r="A640" s="150"/>
      <c r="B640" s="150"/>
      <c r="C640" s="150"/>
      <c r="D640" s="151"/>
      <c r="E640" s="151"/>
    </row>
    <row r="641" spans="1:5" x14ac:dyDescent="0.25">
      <c r="A641" s="150"/>
      <c r="B641" s="150"/>
      <c r="C641" s="150"/>
      <c r="D641" s="151"/>
      <c r="E641" s="151"/>
    </row>
    <row r="642" spans="1:5" x14ac:dyDescent="0.25">
      <c r="A642" s="150"/>
      <c r="B642" s="150"/>
      <c r="C642" s="150"/>
      <c r="D642" s="151"/>
      <c r="E642" s="151"/>
    </row>
    <row r="643" spans="1:5" x14ac:dyDescent="0.25">
      <c r="A643" s="150"/>
      <c r="B643" s="150"/>
      <c r="C643" s="150"/>
      <c r="D643" s="151"/>
      <c r="E643" s="151"/>
    </row>
    <row r="644" spans="1:5" x14ac:dyDescent="0.25">
      <c r="A644" s="150"/>
      <c r="B644" s="150"/>
      <c r="C644" s="150"/>
      <c r="D644" s="151"/>
      <c r="E644" s="151"/>
    </row>
    <row r="645" spans="1:5" x14ac:dyDescent="0.25">
      <c r="A645" s="150"/>
      <c r="B645" s="150"/>
      <c r="C645" s="150"/>
      <c r="D645" s="151"/>
      <c r="E645" s="151"/>
    </row>
    <row r="646" spans="1:5" x14ac:dyDescent="0.25">
      <c r="A646" s="150"/>
      <c r="B646" s="150"/>
      <c r="C646" s="150"/>
      <c r="D646" s="151"/>
      <c r="E646" s="151"/>
    </row>
    <row r="647" spans="1:5" x14ac:dyDescent="0.25">
      <c r="A647" s="150"/>
      <c r="B647" s="150"/>
      <c r="C647" s="150"/>
      <c r="D647" s="151"/>
      <c r="E647" s="151"/>
    </row>
    <row r="648" spans="1:5" x14ac:dyDescent="0.25">
      <c r="A648" s="150"/>
      <c r="B648" s="150"/>
      <c r="C648" s="150"/>
      <c r="D648" s="151"/>
      <c r="E648" s="151"/>
    </row>
    <row r="649" spans="1:5" x14ac:dyDescent="0.25">
      <c r="A649" s="150"/>
      <c r="B649" s="150"/>
      <c r="C649" s="150"/>
      <c r="D649" s="151"/>
      <c r="E649" s="151"/>
    </row>
    <row r="650" spans="1:5" x14ac:dyDescent="0.25">
      <c r="A650" s="150"/>
      <c r="B650" s="150"/>
      <c r="C650" s="150"/>
      <c r="D650" s="151"/>
      <c r="E650" s="151"/>
    </row>
    <row r="651" spans="1:5" x14ac:dyDescent="0.25">
      <c r="A651" s="150"/>
      <c r="B651" s="150"/>
      <c r="C651" s="150"/>
      <c r="D651" s="151"/>
      <c r="E651" s="151"/>
    </row>
    <row r="652" spans="1:5" x14ac:dyDescent="0.25">
      <c r="A652" s="150"/>
      <c r="B652" s="150"/>
      <c r="C652" s="150"/>
      <c r="D652" s="151"/>
      <c r="E652" s="151"/>
    </row>
    <row r="653" spans="1:5" x14ac:dyDescent="0.25">
      <c r="A653" s="150"/>
      <c r="B653" s="150"/>
      <c r="C653" s="150"/>
      <c r="D653" s="151"/>
      <c r="E653" s="151"/>
    </row>
    <row r="654" spans="1:5" x14ac:dyDescent="0.25">
      <c r="A654" s="150"/>
      <c r="B654" s="150"/>
      <c r="C654" s="150"/>
      <c r="D654" s="151"/>
      <c r="E654" s="151"/>
    </row>
    <row r="655" spans="1:5" x14ac:dyDescent="0.25">
      <c r="A655" s="150"/>
      <c r="B655" s="150"/>
      <c r="C655" s="150"/>
      <c r="D655" s="151"/>
      <c r="E655" s="151"/>
    </row>
    <row r="656" spans="1:5" x14ac:dyDescent="0.25">
      <c r="A656" s="150"/>
      <c r="B656" s="150"/>
      <c r="C656" s="150"/>
      <c r="D656" s="151"/>
      <c r="E656" s="151"/>
    </row>
    <row r="657" spans="1:5" x14ac:dyDescent="0.25">
      <c r="A657" s="150"/>
      <c r="B657" s="150"/>
      <c r="C657" s="150"/>
      <c r="D657" s="151"/>
      <c r="E657" s="151"/>
    </row>
    <row r="658" spans="1:5" x14ac:dyDescent="0.25">
      <c r="A658" s="150"/>
      <c r="B658" s="150"/>
      <c r="C658" s="150"/>
      <c r="D658" s="151"/>
      <c r="E658" s="151"/>
    </row>
    <row r="659" spans="1:5" x14ac:dyDescent="0.25">
      <c r="A659" s="150"/>
      <c r="B659" s="150"/>
      <c r="C659" s="150"/>
      <c r="D659" s="151"/>
      <c r="E659" s="151"/>
    </row>
    <row r="660" spans="1:5" x14ac:dyDescent="0.25">
      <c r="A660" s="150"/>
      <c r="B660" s="150"/>
      <c r="C660" s="150"/>
      <c r="D660" s="151"/>
      <c r="E660" s="151"/>
    </row>
    <row r="661" spans="1:5" x14ac:dyDescent="0.25">
      <c r="D661" s="23">
        <f>SUM(D2:D660)</f>
        <v>34583.330000000016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661"/>
  <sheetViews>
    <sheetView workbookViewId="0">
      <selection activeCell="G5" sqref="G5:K5"/>
    </sheetView>
  </sheetViews>
  <sheetFormatPr defaultRowHeight="15" x14ac:dyDescent="0.25"/>
  <cols>
    <col min="3" max="3" width="12" customWidth="1"/>
    <col min="4" max="4" width="9.85546875" style="23" customWidth="1"/>
    <col min="5" max="5" width="9.140625" style="23" customWidth="1"/>
    <col min="9" max="9" width="18.7109375" customWidth="1"/>
    <col min="10" max="10" width="12.28515625" customWidth="1"/>
    <col min="11" max="11" width="13.28515625" customWidth="1"/>
  </cols>
  <sheetData>
    <row r="1" spans="1:11" x14ac:dyDescent="0.25">
      <c r="A1" s="642" t="s">
        <v>0</v>
      </c>
      <c r="B1" s="633" t="s">
        <v>1</v>
      </c>
      <c r="C1" s="8" t="s">
        <v>2</v>
      </c>
      <c r="D1" s="8" t="s">
        <v>3</v>
      </c>
      <c r="E1" s="8" t="s">
        <v>4</v>
      </c>
      <c r="F1" s="4"/>
      <c r="G1" s="5"/>
      <c r="H1" s="5"/>
      <c r="I1" s="5"/>
      <c r="J1" s="5"/>
      <c r="K1" s="5"/>
    </row>
    <row r="2" spans="1:11" x14ac:dyDescent="0.25">
      <c r="A2" s="6">
        <v>44320</v>
      </c>
      <c r="B2" s="7" t="s">
        <v>6553</v>
      </c>
      <c r="C2" s="7">
        <v>127</v>
      </c>
      <c r="D2" s="7"/>
      <c r="E2" s="7">
        <v>207.74</v>
      </c>
      <c r="G2" s="5"/>
      <c r="H2" s="5"/>
      <c r="I2" s="5"/>
      <c r="J2" s="5"/>
      <c r="K2" s="5"/>
    </row>
    <row r="3" spans="1:11" x14ac:dyDescent="0.25">
      <c r="A3" s="6">
        <v>44320</v>
      </c>
      <c r="B3" s="7" t="s">
        <v>6554</v>
      </c>
      <c r="C3" s="7">
        <v>62</v>
      </c>
      <c r="D3" s="45"/>
      <c r="E3" s="7">
        <v>123.2</v>
      </c>
      <c r="G3" s="642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44320</v>
      </c>
      <c r="B4" s="7" t="s">
        <v>6555</v>
      </c>
      <c r="C4" s="7">
        <v>410</v>
      </c>
      <c r="D4" s="45"/>
      <c r="E4" s="38">
        <v>1224.5</v>
      </c>
      <c r="G4" s="635" t="s">
        <v>9</v>
      </c>
      <c r="H4" s="636"/>
      <c r="I4" s="9">
        <f>SUM(C2:C536)</f>
        <v>108474</v>
      </c>
      <c r="J4" s="9">
        <f>D661/1.23</f>
        <v>22105.991869918693</v>
      </c>
      <c r="K4" s="9">
        <f>SUM(E2:E536)</f>
        <v>190988.39999999991</v>
      </c>
    </row>
    <row r="5" spans="1:11" x14ac:dyDescent="0.25">
      <c r="A5" s="6">
        <v>44320</v>
      </c>
      <c r="B5" s="7" t="s">
        <v>6556</v>
      </c>
      <c r="C5" s="7">
        <v>58</v>
      </c>
      <c r="D5" s="45"/>
      <c r="E5" s="7">
        <v>105.3</v>
      </c>
      <c r="G5" s="642" t="s">
        <v>10</v>
      </c>
      <c r="H5" s="633"/>
      <c r="I5" s="10">
        <f>K4+J4</f>
        <v>213094.39186991859</v>
      </c>
      <c r="J5" s="5"/>
      <c r="K5" s="5"/>
    </row>
    <row r="6" spans="1:11" x14ac:dyDescent="0.25">
      <c r="A6" s="6">
        <v>44320</v>
      </c>
      <c r="B6" s="7" t="s">
        <v>6557</v>
      </c>
      <c r="C6" s="7">
        <v>78</v>
      </c>
      <c r="D6" s="7">
        <v>182.29</v>
      </c>
      <c r="E6" s="7"/>
      <c r="G6" s="642" t="s">
        <v>11</v>
      </c>
      <c r="H6" s="633"/>
      <c r="I6" s="11">
        <f>I4/I5</f>
        <v>0.50904202146350663</v>
      </c>
      <c r="J6" s="5"/>
      <c r="K6" s="5"/>
    </row>
    <row r="7" spans="1:11" x14ac:dyDescent="0.25">
      <c r="A7" s="6">
        <v>44320</v>
      </c>
      <c r="B7" s="7" t="s">
        <v>6558</v>
      </c>
      <c r="C7" s="7">
        <v>84</v>
      </c>
      <c r="D7" s="7"/>
      <c r="E7" s="7">
        <v>163.80000000000001</v>
      </c>
      <c r="G7" s="5"/>
      <c r="H7" s="5"/>
      <c r="I7" s="5"/>
      <c r="J7" s="5"/>
      <c r="K7" s="5"/>
    </row>
    <row r="8" spans="1:11" x14ac:dyDescent="0.25">
      <c r="A8" s="6">
        <v>44320</v>
      </c>
      <c r="B8" s="7" t="s">
        <v>6559</v>
      </c>
      <c r="C8" s="7">
        <v>450</v>
      </c>
      <c r="D8" s="45"/>
      <c r="E8" s="7">
        <v>803.79</v>
      </c>
      <c r="K8" s="5"/>
    </row>
    <row r="9" spans="1:11" x14ac:dyDescent="0.25">
      <c r="A9" s="6">
        <v>44320</v>
      </c>
      <c r="B9" s="7" t="s">
        <v>6560</v>
      </c>
      <c r="C9" s="7">
        <v>20</v>
      </c>
      <c r="D9" s="45"/>
      <c r="E9" s="7">
        <v>42.9</v>
      </c>
      <c r="G9" s="641"/>
      <c r="H9" s="641"/>
      <c r="I9" s="12"/>
      <c r="K9" s="5"/>
    </row>
    <row r="10" spans="1:11" x14ac:dyDescent="0.25">
      <c r="A10" s="6">
        <v>44320</v>
      </c>
      <c r="B10" s="7" t="s">
        <v>6561</v>
      </c>
      <c r="C10" s="7">
        <v>70</v>
      </c>
      <c r="D10" s="45"/>
      <c r="E10" s="7">
        <v>285.56</v>
      </c>
      <c r="K10" s="5"/>
    </row>
    <row r="11" spans="1:11" x14ac:dyDescent="0.25">
      <c r="A11" s="6">
        <v>44320</v>
      </c>
      <c r="B11" s="7" t="s">
        <v>6562</v>
      </c>
      <c r="C11" s="7">
        <v>230</v>
      </c>
      <c r="D11" s="45"/>
      <c r="E11" s="7">
        <v>405.84</v>
      </c>
      <c r="I11" s="37"/>
      <c r="J11" s="13"/>
      <c r="K11" s="5"/>
    </row>
    <row r="12" spans="1:11" x14ac:dyDescent="0.25">
      <c r="A12" s="6">
        <v>44320</v>
      </c>
      <c r="B12" s="7" t="s">
        <v>6563</v>
      </c>
      <c r="C12" s="7">
        <v>10</v>
      </c>
      <c r="D12" s="45"/>
      <c r="E12" s="7">
        <v>39.6</v>
      </c>
      <c r="G12" s="5"/>
      <c r="H12" s="5"/>
      <c r="I12" s="17"/>
      <c r="J12" s="5"/>
      <c r="K12" s="5"/>
    </row>
    <row r="13" spans="1:11" x14ac:dyDescent="0.25">
      <c r="A13" s="6">
        <v>44320</v>
      </c>
      <c r="B13" s="7" t="s">
        <v>6564</v>
      </c>
      <c r="C13" s="7">
        <v>100</v>
      </c>
      <c r="D13" s="45"/>
      <c r="E13" s="7">
        <v>273</v>
      </c>
      <c r="G13" s="16"/>
      <c r="H13" s="5"/>
      <c r="I13" s="17"/>
      <c r="J13" s="5"/>
      <c r="K13" s="5"/>
    </row>
    <row r="14" spans="1:11" x14ac:dyDescent="0.25">
      <c r="A14" s="6">
        <v>44320</v>
      </c>
      <c r="B14" s="7" t="s">
        <v>6565</v>
      </c>
      <c r="C14" s="7">
        <v>261</v>
      </c>
      <c r="D14" s="45"/>
      <c r="E14" s="7">
        <v>491.4</v>
      </c>
      <c r="H14" s="88"/>
      <c r="I14" s="140"/>
      <c r="J14" s="5"/>
      <c r="K14" s="5"/>
    </row>
    <row r="15" spans="1:11" x14ac:dyDescent="0.25">
      <c r="A15" s="6">
        <v>44320</v>
      </c>
      <c r="B15" s="7" t="s">
        <v>6566</v>
      </c>
      <c r="C15" s="7">
        <v>330</v>
      </c>
      <c r="D15" s="45"/>
      <c r="E15" s="7">
        <v>660.8</v>
      </c>
      <c r="G15" s="123"/>
      <c r="H15" s="124"/>
      <c r="I15" s="125"/>
      <c r="J15" s="123"/>
      <c r="K15" s="123"/>
    </row>
    <row r="16" spans="1:11" x14ac:dyDescent="0.25">
      <c r="A16" s="6">
        <v>44320</v>
      </c>
      <c r="B16" s="7" t="s">
        <v>6567</v>
      </c>
      <c r="C16" s="7">
        <v>81</v>
      </c>
      <c r="D16" s="45"/>
      <c r="E16" s="7">
        <v>163.80000000000001</v>
      </c>
      <c r="G16" s="5"/>
      <c r="I16" s="125"/>
      <c r="J16" s="5"/>
      <c r="K16" s="5"/>
    </row>
    <row r="17" spans="1:11" x14ac:dyDescent="0.25">
      <c r="A17" s="6">
        <v>44320</v>
      </c>
      <c r="B17" s="7" t="s">
        <v>6568</v>
      </c>
      <c r="C17" s="7">
        <v>23</v>
      </c>
      <c r="D17" s="7">
        <v>52.77</v>
      </c>
      <c r="E17" s="7"/>
      <c r="G17" s="5"/>
      <c r="H17" s="88"/>
      <c r="I17" s="125"/>
      <c r="J17" s="5"/>
      <c r="K17" s="5"/>
    </row>
    <row r="18" spans="1:11" x14ac:dyDescent="0.25">
      <c r="A18" s="6">
        <v>44320</v>
      </c>
      <c r="B18" s="7" t="s">
        <v>6569</v>
      </c>
      <c r="C18" s="7">
        <v>13</v>
      </c>
      <c r="D18" s="45"/>
      <c r="E18" s="7">
        <v>39</v>
      </c>
      <c r="G18" s="5"/>
      <c r="I18" s="125"/>
      <c r="J18" s="18"/>
      <c r="K18" s="5"/>
    </row>
    <row r="19" spans="1:11" x14ac:dyDescent="0.25">
      <c r="A19" s="6">
        <v>44320</v>
      </c>
      <c r="B19" s="7" t="s">
        <v>6570</v>
      </c>
      <c r="C19" s="7">
        <v>1100</v>
      </c>
      <c r="D19" s="45"/>
      <c r="E19" s="38">
        <v>1942.2</v>
      </c>
      <c r="H19" s="89"/>
      <c r="I19" s="17"/>
    </row>
    <row r="20" spans="1:11" x14ac:dyDescent="0.25">
      <c r="A20" s="6">
        <v>44320</v>
      </c>
      <c r="B20" s="7" t="s">
        <v>6571</v>
      </c>
      <c r="C20" s="7">
        <v>55</v>
      </c>
      <c r="D20" s="45"/>
      <c r="E20" s="7">
        <v>97.5</v>
      </c>
      <c r="I20" s="17"/>
    </row>
    <row r="21" spans="1:11" x14ac:dyDescent="0.25">
      <c r="A21" s="6">
        <v>44320</v>
      </c>
      <c r="B21" s="7" t="s">
        <v>6572</v>
      </c>
      <c r="C21" s="7">
        <v>25</v>
      </c>
      <c r="D21" s="7">
        <v>98.77</v>
      </c>
      <c r="E21" s="7"/>
      <c r="I21" s="17"/>
    </row>
    <row r="22" spans="1:11" x14ac:dyDescent="0.25">
      <c r="A22" s="6">
        <v>44320</v>
      </c>
      <c r="B22" s="7" t="s">
        <v>6573</v>
      </c>
      <c r="C22" s="7">
        <v>170</v>
      </c>
      <c r="D22" s="7">
        <v>398.15</v>
      </c>
      <c r="E22" s="7"/>
      <c r="G22" s="4"/>
      <c r="I22" s="18"/>
      <c r="J22" s="5"/>
      <c r="K22" s="5"/>
    </row>
    <row r="23" spans="1:11" x14ac:dyDescent="0.25">
      <c r="A23" s="6">
        <v>44320</v>
      </c>
      <c r="B23" s="7" t="s">
        <v>6574</v>
      </c>
      <c r="C23" s="7">
        <v>500</v>
      </c>
      <c r="D23" s="45"/>
      <c r="E23" s="7">
        <v>793.26</v>
      </c>
      <c r="G23" s="4"/>
      <c r="H23" s="5"/>
      <c r="I23" s="18"/>
      <c r="J23" s="5"/>
      <c r="K23" s="5"/>
    </row>
    <row r="24" spans="1:11" x14ac:dyDescent="0.25">
      <c r="A24" s="6">
        <v>44320</v>
      </c>
      <c r="B24" s="7" t="s">
        <v>6575</v>
      </c>
      <c r="C24" s="7">
        <v>190</v>
      </c>
      <c r="D24" s="45"/>
      <c r="E24" s="7">
        <v>390</v>
      </c>
      <c r="G24" s="4"/>
      <c r="H24" s="5"/>
      <c r="I24" s="5"/>
      <c r="J24" s="5"/>
      <c r="K24" s="5"/>
    </row>
    <row r="25" spans="1:11" x14ac:dyDescent="0.25">
      <c r="A25" s="6">
        <v>44320</v>
      </c>
      <c r="B25" s="7" t="s">
        <v>6576</v>
      </c>
      <c r="C25" s="7">
        <v>100</v>
      </c>
      <c r="D25" s="45"/>
      <c r="E25" s="7">
        <v>210.37</v>
      </c>
      <c r="G25" s="4"/>
      <c r="H25" s="5"/>
      <c r="I25" s="5"/>
      <c r="J25" s="5"/>
      <c r="K25" s="5"/>
    </row>
    <row r="26" spans="1:11" x14ac:dyDescent="0.25">
      <c r="A26" s="6">
        <v>44320</v>
      </c>
      <c r="B26" s="7" t="s">
        <v>6577</v>
      </c>
      <c r="C26" s="7">
        <v>94</v>
      </c>
      <c r="D26" s="45"/>
      <c r="E26" s="7">
        <v>175.5</v>
      </c>
      <c r="G26" s="4"/>
      <c r="H26" s="5"/>
      <c r="I26" s="5"/>
      <c r="J26" s="5"/>
      <c r="K26" s="5"/>
    </row>
    <row r="27" spans="1:11" x14ac:dyDescent="0.25">
      <c r="A27" s="6">
        <v>44320</v>
      </c>
      <c r="B27" s="7" t="s">
        <v>6578</v>
      </c>
      <c r="C27" s="7">
        <v>22</v>
      </c>
      <c r="D27" s="45"/>
      <c r="E27" s="7">
        <v>39</v>
      </c>
      <c r="G27" s="39"/>
      <c r="H27" s="5"/>
      <c r="I27" s="5"/>
      <c r="J27" s="5"/>
      <c r="K27" s="5"/>
    </row>
    <row r="28" spans="1:11" x14ac:dyDescent="0.25">
      <c r="A28" s="6">
        <v>44320</v>
      </c>
      <c r="B28" s="7" t="s">
        <v>6579</v>
      </c>
      <c r="C28" s="7">
        <v>174</v>
      </c>
      <c r="D28" s="7">
        <v>428.78</v>
      </c>
      <c r="E28" s="7"/>
      <c r="G28" s="4"/>
      <c r="H28" s="5"/>
      <c r="I28" s="5"/>
      <c r="J28" s="5"/>
      <c r="K28" s="5"/>
    </row>
    <row r="29" spans="1:11" x14ac:dyDescent="0.25">
      <c r="A29" s="6">
        <v>44320</v>
      </c>
      <c r="B29" s="7" t="s">
        <v>6580</v>
      </c>
      <c r="C29" s="7">
        <v>70</v>
      </c>
      <c r="D29" s="7">
        <v>151.54</v>
      </c>
      <c r="E29" s="7"/>
      <c r="G29" s="4"/>
      <c r="H29" s="5"/>
      <c r="I29" s="5"/>
      <c r="J29" s="5"/>
      <c r="K29" s="5"/>
    </row>
    <row r="30" spans="1:11" x14ac:dyDescent="0.25">
      <c r="A30" s="6">
        <v>44320</v>
      </c>
      <c r="B30" s="7" t="s">
        <v>6581</v>
      </c>
      <c r="C30" s="7">
        <v>25</v>
      </c>
      <c r="D30" s="7">
        <v>52.77</v>
      </c>
      <c r="E30" s="7"/>
      <c r="G30" s="4"/>
      <c r="H30" s="5"/>
      <c r="I30" s="5"/>
      <c r="J30" s="5"/>
      <c r="K30" s="5"/>
    </row>
    <row r="31" spans="1:11" x14ac:dyDescent="0.25">
      <c r="A31" s="6">
        <v>44320</v>
      </c>
      <c r="B31" s="7" t="s">
        <v>6582</v>
      </c>
      <c r="C31" s="7">
        <v>638</v>
      </c>
      <c r="D31" s="38"/>
      <c r="E31" s="38">
        <v>1020.24</v>
      </c>
      <c r="G31" s="5"/>
      <c r="H31" s="5"/>
      <c r="I31" s="5"/>
      <c r="J31" s="5"/>
      <c r="K31" s="5"/>
    </row>
    <row r="32" spans="1:11" x14ac:dyDescent="0.25">
      <c r="A32" s="6">
        <v>44321</v>
      </c>
      <c r="B32" s="7" t="s">
        <v>6583</v>
      </c>
      <c r="C32" s="7">
        <v>118</v>
      </c>
      <c r="D32" s="7">
        <v>286.70999999999998</v>
      </c>
      <c r="E32" s="7"/>
      <c r="G32" s="5"/>
      <c r="H32" s="5"/>
      <c r="I32" s="5"/>
      <c r="J32" s="5"/>
      <c r="K32" s="5"/>
    </row>
    <row r="33" spans="1:11" x14ac:dyDescent="0.25">
      <c r="A33" s="6">
        <v>44321</v>
      </c>
      <c r="B33" s="7" t="s">
        <v>6584</v>
      </c>
      <c r="C33" s="7">
        <v>8</v>
      </c>
      <c r="D33" s="45"/>
      <c r="E33" s="7">
        <v>35.1</v>
      </c>
      <c r="G33" s="5"/>
      <c r="H33" s="5"/>
      <c r="I33" s="5"/>
      <c r="J33" s="5"/>
      <c r="K33" s="5"/>
    </row>
    <row r="34" spans="1:11" x14ac:dyDescent="0.25">
      <c r="A34" s="6">
        <v>44321</v>
      </c>
      <c r="B34" s="7" t="s">
        <v>6585</v>
      </c>
      <c r="C34" s="7">
        <v>340</v>
      </c>
      <c r="D34" s="45"/>
      <c r="E34" s="7">
        <v>659.1</v>
      </c>
      <c r="G34" s="5"/>
      <c r="H34" s="5"/>
      <c r="I34" s="5"/>
      <c r="J34" s="5"/>
      <c r="K34" s="5"/>
    </row>
    <row r="35" spans="1:11" x14ac:dyDescent="0.25">
      <c r="A35" s="6">
        <v>44321</v>
      </c>
      <c r="B35" s="7" t="s">
        <v>6586</v>
      </c>
      <c r="C35" s="7">
        <v>32</v>
      </c>
      <c r="D35" s="7">
        <v>76.75</v>
      </c>
      <c r="E35" s="7"/>
      <c r="G35" s="5"/>
      <c r="H35" s="5"/>
      <c r="I35" s="5"/>
      <c r="J35" s="5"/>
      <c r="K35" s="5"/>
    </row>
    <row r="36" spans="1:11" x14ac:dyDescent="0.25">
      <c r="A36" s="6">
        <v>44321</v>
      </c>
      <c r="B36" s="7" t="s">
        <v>6587</v>
      </c>
      <c r="C36" s="7">
        <v>60</v>
      </c>
      <c r="D36" s="7">
        <v>194.41</v>
      </c>
      <c r="E36" s="7"/>
      <c r="G36" s="5"/>
      <c r="H36" s="5"/>
      <c r="I36" s="5"/>
      <c r="J36" s="5"/>
      <c r="K36" s="5"/>
    </row>
    <row r="37" spans="1:11" x14ac:dyDescent="0.25">
      <c r="A37" s="6">
        <v>44321</v>
      </c>
      <c r="B37" s="7" t="s">
        <v>6588</v>
      </c>
      <c r="C37" s="7">
        <v>18</v>
      </c>
      <c r="D37" s="45"/>
      <c r="E37" s="7">
        <v>39</v>
      </c>
      <c r="G37" s="5"/>
      <c r="H37" s="5"/>
      <c r="I37" s="5"/>
      <c r="J37" s="5"/>
      <c r="K37" s="5"/>
    </row>
    <row r="38" spans="1:11" ht="15.75" thickBot="1" x14ac:dyDescent="0.3">
      <c r="A38" s="6">
        <v>44321</v>
      </c>
      <c r="B38" s="7" t="s">
        <v>6589</v>
      </c>
      <c r="C38" s="7">
        <v>45</v>
      </c>
      <c r="D38" s="7">
        <v>113.65</v>
      </c>
      <c r="E38" s="7"/>
      <c r="G38" s="5"/>
      <c r="H38" s="5"/>
      <c r="I38" s="5"/>
      <c r="J38" s="5"/>
      <c r="K38" s="5"/>
    </row>
    <row r="39" spans="1:11" ht="15.75" thickBot="1" x14ac:dyDescent="0.3">
      <c r="A39" s="6">
        <v>44321</v>
      </c>
      <c r="B39" s="7" t="s">
        <v>6590</v>
      </c>
      <c r="C39" s="7">
        <v>3150</v>
      </c>
      <c r="D39" s="7"/>
      <c r="E39" s="38">
        <v>7117.5</v>
      </c>
      <c r="F39" s="147">
        <v>1562.95</v>
      </c>
      <c r="G39" s="5"/>
      <c r="H39" s="5"/>
      <c r="I39" s="5"/>
      <c r="J39" s="5"/>
      <c r="K39" s="5"/>
    </row>
    <row r="40" spans="1:11" x14ac:dyDescent="0.25">
      <c r="A40" s="6">
        <v>44321</v>
      </c>
      <c r="B40" s="7" t="s">
        <v>6591</v>
      </c>
      <c r="C40" s="7">
        <v>38</v>
      </c>
      <c r="D40" s="7">
        <v>154.19</v>
      </c>
      <c r="E40" s="7"/>
      <c r="G40" s="5"/>
      <c r="H40" s="5"/>
      <c r="I40" s="5"/>
      <c r="J40" s="5"/>
      <c r="K40" s="5"/>
    </row>
    <row r="41" spans="1:11" x14ac:dyDescent="0.25">
      <c r="A41" s="6">
        <v>44321</v>
      </c>
      <c r="B41" s="7" t="s">
        <v>6592</v>
      </c>
      <c r="C41" s="7">
        <v>44</v>
      </c>
      <c r="D41" s="7">
        <v>105.53</v>
      </c>
      <c r="E41" s="7"/>
      <c r="G41" s="5"/>
      <c r="H41" s="5"/>
      <c r="I41" s="5"/>
      <c r="J41" s="5"/>
      <c r="K41" s="5"/>
    </row>
    <row r="42" spans="1:11" x14ac:dyDescent="0.25">
      <c r="A42" s="6">
        <v>44321</v>
      </c>
      <c r="B42" s="7" t="s">
        <v>6593</v>
      </c>
      <c r="C42" s="7">
        <v>1517</v>
      </c>
      <c r="D42" s="45"/>
      <c r="E42" s="38">
        <v>2238.6</v>
      </c>
      <c r="G42" s="5"/>
      <c r="H42" s="5"/>
      <c r="I42" s="19"/>
      <c r="J42" s="5"/>
      <c r="K42" s="5"/>
    </row>
    <row r="43" spans="1:11" x14ac:dyDescent="0.25">
      <c r="A43" s="6">
        <v>44321</v>
      </c>
      <c r="B43" s="7" t="s">
        <v>6594</v>
      </c>
      <c r="C43" s="7">
        <v>50</v>
      </c>
      <c r="D43" s="45"/>
      <c r="E43" s="7">
        <v>109.2</v>
      </c>
      <c r="G43" s="5"/>
      <c r="H43" s="5"/>
      <c r="I43" s="5"/>
      <c r="J43" s="5"/>
      <c r="K43" s="5"/>
    </row>
    <row r="44" spans="1:11" ht="15.75" thickBot="1" x14ac:dyDescent="0.3">
      <c r="A44" s="6">
        <v>44321</v>
      </c>
      <c r="B44" s="7" t="s">
        <v>6595</v>
      </c>
      <c r="C44" s="7">
        <v>152</v>
      </c>
      <c r="D44" s="7">
        <v>502.82</v>
      </c>
      <c r="E44" s="7"/>
      <c r="G44" s="5"/>
      <c r="H44" s="5"/>
      <c r="I44" s="5"/>
      <c r="J44" s="5"/>
      <c r="K44" s="5"/>
    </row>
    <row r="45" spans="1:11" ht="26.25" thickBot="1" x14ac:dyDescent="0.3">
      <c r="A45" s="6">
        <v>44321</v>
      </c>
      <c r="B45" s="7" t="s">
        <v>6596</v>
      </c>
      <c r="C45" s="7">
        <v>385</v>
      </c>
      <c r="D45" s="7"/>
      <c r="E45" s="7">
        <v>673.92</v>
      </c>
      <c r="F45" s="147" t="s">
        <v>6597</v>
      </c>
      <c r="G45" s="5"/>
      <c r="H45" s="5"/>
      <c r="I45" s="5"/>
      <c r="J45" s="5"/>
      <c r="K45" s="5"/>
    </row>
    <row r="46" spans="1:11" x14ac:dyDescent="0.25">
      <c r="A46" s="6">
        <v>44321</v>
      </c>
      <c r="B46" s="7" t="s">
        <v>6598</v>
      </c>
      <c r="C46" s="7">
        <v>36</v>
      </c>
      <c r="D46" s="45"/>
      <c r="E46" s="7">
        <v>70.2</v>
      </c>
      <c r="G46" s="5"/>
      <c r="H46" s="5"/>
      <c r="I46" s="5"/>
      <c r="J46" s="5"/>
      <c r="K46" s="5"/>
    </row>
    <row r="47" spans="1:11" x14ac:dyDescent="0.25">
      <c r="A47" s="6">
        <v>44321</v>
      </c>
      <c r="B47" s="7" t="s">
        <v>6599</v>
      </c>
      <c r="C47" s="7">
        <v>12</v>
      </c>
      <c r="D47" s="45"/>
      <c r="E47" s="7">
        <v>105</v>
      </c>
      <c r="G47" s="5"/>
      <c r="H47" s="5"/>
      <c r="I47" s="5"/>
      <c r="J47" s="5"/>
      <c r="K47" s="5"/>
    </row>
    <row r="48" spans="1:11" x14ac:dyDescent="0.25">
      <c r="A48" s="6">
        <v>44321</v>
      </c>
      <c r="B48" s="7" t="s">
        <v>6600</v>
      </c>
      <c r="C48" s="7">
        <v>500</v>
      </c>
      <c r="D48" s="45"/>
      <c r="E48" s="38">
        <v>1047.2</v>
      </c>
      <c r="G48" s="5"/>
      <c r="H48" s="5"/>
      <c r="I48" s="5"/>
      <c r="J48" s="5"/>
      <c r="K48" s="5"/>
    </row>
    <row r="49" spans="1:11" x14ac:dyDescent="0.25">
      <c r="A49" s="6">
        <v>44321</v>
      </c>
      <c r="B49" s="7" t="s">
        <v>6601</v>
      </c>
      <c r="C49" s="7">
        <v>48</v>
      </c>
      <c r="D49" s="45"/>
      <c r="E49" s="7">
        <v>114.45</v>
      </c>
      <c r="G49" s="5"/>
      <c r="H49" s="5"/>
      <c r="I49" s="5"/>
      <c r="J49" s="5"/>
      <c r="K49" s="5"/>
    </row>
    <row r="50" spans="1:11" x14ac:dyDescent="0.25">
      <c r="A50" s="6">
        <v>44321</v>
      </c>
      <c r="B50" s="7" t="s">
        <v>6602</v>
      </c>
      <c r="C50" s="7">
        <v>15</v>
      </c>
      <c r="D50" s="7">
        <v>51.41</v>
      </c>
      <c r="E50" s="7"/>
      <c r="G50" s="5"/>
      <c r="H50" s="5"/>
      <c r="I50" s="5"/>
      <c r="J50" s="5"/>
      <c r="K50" s="5"/>
    </row>
    <row r="51" spans="1:11" x14ac:dyDescent="0.25">
      <c r="A51" s="6">
        <v>44321</v>
      </c>
      <c r="B51" s="7" t="s">
        <v>6603</v>
      </c>
      <c r="C51" s="7">
        <v>213</v>
      </c>
      <c r="D51" s="45"/>
      <c r="E51" s="7">
        <v>370.5</v>
      </c>
      <c r="G51" s="5"/>
      <c r="H51" s="5"/>
      <c r="I51" s="5"/>
      <c r="J51" s="5"/>
      <c r="K51" s="5"/>
    </row>
    <row r="52" spans="1:11" x14ac:dyDescent="0.25">
      <c r="A52" s="6">
        <v>44321</v>
      </c>
      <c r="B52" s="7" t="s">
        <v>6604</v>
      </c>
      <c r="C52" s="7">
        <v>81</v>
      </c>
      <c r="D52" s="7">
        <v>250.11</v>
      </c>
      <c r="E52" s="7"/>
      <c r="G52" s="5"/>
      <c r="H52" s="5"/>
      <c r="I52" s="5"/>
      <c r="J52" s="5"/>
      <c r="K52" s="5"/>
    </row>
    <row r="53" spans="1:11" x14ac:dyDescent="0.25">
      <c r="A53" s="6">
        <v>44322</v>
      </c>
      <c r="B53" s="7" t="s">
        <v>6605</v>
      </c>
      <c r="C53" s="7">
        <v>24</v>
      </c>
      <c r="D53" s="45"/>
      <c r="E53" s="7">
        <v>46.8</v>
      </c>
      <c r="G53" s="5"/>
      <c r="H53" s="5"/>
      <c r="I53" s="5"/>
      <c r="J53" s="5"/>
      <c r="K53" s="5"/>
    </row>
    <row r="54" spans="1:11" x14ac:dyDescent="0.25">
      <c r="A54" s="6">
        <v>44322</v>
      </c>
      <c r="B54" s="7" t="s">
        <v>6606</v>
      </c>
      <c r="C54" s="7">
        <v>117</v>
      </c>
      <c r="D54" s="45"/>
      <c r="E54" s="7">
        <v>199.48</v>
      </c>
      <c r="G54" s="5"/>
      <c r="H54" s="5"/>
      <c r="I54" s="5"/>
      <c r="J54" s="5"/>
      <c r="K54" s="5"/>
    </row>
    <row r="55" spans="1:11" x14ac:dyDescent="0.25">
      <c r="A55" s="6">
        <v>44322</v>
      </c>
      <c r="B55" s="7" t="s">
        <v>6607</v>
      </c>
      <c r="C55" s="7">
        <v>54</v>
      </c>
      <c r="D55" s="45"/>
      <c r="E55" s="7">
        <v>109.2</v>
      </c>
      <c r="G55" s="5"/>
      <c r="H55" s="5"/>
      <c r="I55" s="5"/>
      <c r="J55" s="5"/>
      <c r="K55" s="5"/>
    </row>
    <row r="56" spans="1:11" x14ac:dyDescent="0.25">
      <c r="A56" s="6">
        <v>44322</v>
      </c>
      <c r="B56" s="7" t="s">
        <v>6608</v>
      </c>
      <c r="C56" s="7">
        <v>120</v>
      </c>
      <c r="D56" s="45"/>
      <c r="E56" s="7">
        <v>202.8</v>
      </c>
      <c r="G56" s="5"/>
      <c r="H56" s="5"/>
      <c r="I56" s="5"/>
      <c r="J56" s="5"/>
      <c r="K56" s="5"/>
    </row>
    <row r="57" spans="1:11" x14ac:dyDescent="0.25">
      <c r="A57" s="6">
        <v>44322</v>
      </c>
      <c r="B57" s="7" t="s">
        <v>6609</v>
      </c>
      <c r="C57" s="7">
        <v>25</v>
      </c>
      <c r="D57" s="7">
        <v>69</v>
      </c>
      <c r="E57" s="7"/>
      <c r="G57" s="5"/>
      <c r="H57" s="5"/>
      <c r="I57" s="5"/>
      <c r="J57" s="5"/>
      <c r="K57" s="5"/>
    </row>
    <row r="58" spans="1:11" x14ac:dyDescent="0.25">
      <c r="A58" s="6">
        <v>44322</v>
      </c>
      <c r="B58" s="7" t="s">
        <v>6610</v>
      </c>
      <c r="C58" s="7">
        <v>483</v>
      </c>
      <c r="D58" s="45"/>
      <c r="E58" s="7">
        <v>802.24</v>
      </c>
      <c r="G58" s="5"/>
      <c r="H58" s="5"/>
      <c r="I58" s="5"/>
      <c r="J58" s="5"/>
      <c r="K58" s="5"/>
    </row>
    <row r="59" spans="1:11" x14ac:dyDescent="0.25">
      <c r="A59" s="6">
        <v>44322</v>
      </c>
      <c r="B59" s="7" t="s">
        <v>6611</v>
      </c>
      <c r="C59" s="7">
        <v>25</v>
      </c>
      <c r="D59" s="7">
        <v>73.739999999999995</v>
      </c>
      <c r="E59" s="7"/>
      <c r="G59" s="5"/>
      <c r="H59" s="5"/>
      <c r="I59" s="5"/>
      <c r="J59" s="5"/>
      <c r="K59" s="5"/>
    </row>
    <row r="60" spans="1:11" x14ac:dyDescent="0.25">
      <c r="A60" s="6">
        <v>44322</v>
      </c>
      <c r="B60" s="7" t="s">
        <v>6612</v>
      </c>
      <c r="C60" s="7">
        <v>70</v>
      </c>
      <c r="D60" s="45"/>
      <c r="E60" s="7">
        <v>152.88</v>
      </c>
      <c r="G60" s="5"/>
      <c r="H60" s="5"/>
      <c r="I60" s="5"/>
      <c r="J60" s="5"/>
      <c r="K60" s="5"/>
    </row>
    <row r="61" spans="1:11" x14ac:dyDescent="0.25">
      <c r="A61" s="6">
        <v>44322</v>
      </c>
      <c r="B61" s="7" t="s">
        <v>6613</v>
      </c>
      <c r="C61" s="7">
        <v>89</v>
      </c>
      <c r="D61" s="7">
        <v>243.47</v>
      </c>
      <c r="E61" s="7"/>
      <c r="G61" s="5"/>
      <c r="H61" s="5"/>
      <c r="I61" s="5"/>
      <c r="J61" s="5"/>
      <c r="K61" s="5"/>
    </row>
    <row r="62" spans="1:11" x14ac:dyDescent="0.25">
      <c r="A62" s="6">
        <v>44322</v>
      </c>
      <c r="B62" s="7" t="s">
        <v>6614</v>
      </c>
      <c r="C62" s="7">
        <v>25</v>
      </c>
      <c r="D62" s="7">
        <v>47.97</v>
      </c>
      <c r="E62" s="7"/>
      <c r="G62" s="5"/>
      <c r="H62" s="5"/>
      <c r="I62" s="5"/>
      <c r="J62" s="5"/>
      <c r="K62" s="5"/>
    </row>
    <row r="63" spans="1:11" x14ac:dyDescent="0.25">
      <c r="A63" s="6">
        <v>44322</v>
      </c>
      <c r="B63" s="7" t="s">
        <v>6615</v>
      </c>
      <c r="C63" s="7">
        <v>96</v>
      </c>
      <c r="D63" s="45"/>
      <c r="E63" s="7">
        <v>175.5</v>
      </c>
      <c r="G63" s="5"/>
      <c r="H63" s="5"/>
      <c r="I63" s="5"/>
      <c r="J63" s="5"/>
      <c r="K63" s="5"/>
    </row>
    <row r="64" spans="1:11" x14ac:dyDescent="0.25">
      <c r="A64" s="6">
        <v>44322</v>
      </c>
      <c r="B64" s="7" t="s">
        <v>6616</v>
      </c>
      <c r="C64" s="7">
        <v>43</v>
      </c>
      <c r="D64" s="7">
        <v>105.53</v>
      </c>
      <c r="E64" s="7"/>
      <c r="G64" s="5"/>
      <c r="H64" s="5"/>
      <c r="I64" s="5"/>
      <c r="J64" s="5"/>
      <c r="K64" s="5"/>
    </row>
    <row r="65" spans="1:11" x14ac:dyDescent="0.25">
      <c r="A65" s="6">
        <v>44322</v>
      </c>
      <c r="B65" s="7" t="s">
        <v>6617</v>
      </c>
      <c r="C65" s="78">
        <v>583</v>
      </c>
      <c r="D65" s="45"/>
      <c r="E65" s="7">
        <v>811.04</v>
      </c>
      <c r="F65" s="157" t="s">
        <v>6795</v>
      </c>
      <c r="G65" s="5"/>
      <c r="H65" s="5"/>
      <c r="I65" s="5"/>
      <c r="J65" s="5"/>
      <c r="K65" s="5"/>
    </row>
    <row r="66" spans="1:11" x14ac:dyDescent="0.25">
      <c r="A66" s="6">
        <v>44322</v>
      </c>
      <c r="B66" s="7" t="s">
        <v>6618</v>
      </c>
      <c r="C66" s="7">
        <v>368</v>
      </c>
      <c r="D66" s="45"/>
      <c r="E66" s="7">
        <v>705.9</v>
      </c>
      <c r="G66" s="5"/>
      <c r="H66" s="5"/>
      <c r="I66" s="5"/>
      <c r="J66" s="5"/>
      <c r="K66" s="5"/>
    </row>
    <row r="67" spans="1:11" x14ac:dyDescent="0.25">
      <c r="A67" s="6">
        <v>44322</v>
      </c>
      <c r="B67" s="7" t="s">
        <v>6619</v>
      </c>
      <c r="C67" s="7">
        <v>125</v>
      </c>
      <c r="D67" s="45"/>
      <c r="E67" s="7">
        <v>231</v>
      </c>
      <c r="G67" s="5"/>
      <c r="H67" s="5"/>
      <c r="I67" s="5"/>
      <c r="J67" s="5"/>
      <c r="K67" s="5"/>
    </row>
    <row r="68" spans="1:11" ht="15.75" thickBot="1" x14ac:dyDescent="0.3">
      <c r="A68" s="6">
        <v>44322</v>
      </c>
      <c r="B68" s="7" t="s">
        <v>6620</v>
      </c>
      <c r="C68" s="7">
        <v>20</v>
      </c>
      <c r="D68" s="7">
        <v>47.97</v>
      </c>
      <c r="E68" s="7"/>
      <c r="G68" s="5"/>
      <c r="H68" s="5"/>
      <c r="I68" s="5"/>
      <c r="J68" s="5"/>
      <c r="K68" s="5"/>
    </row>
    <row r="69" spans="1:11" ht="26.25" thickBot="1" x14ac:dyDescent="0.3">
      <c r="A69" s="6">
        <v>44322</v>
      </c>
      <c r="B69" s="7" t="s">
        <v>6621</v>
      </c>
      <c r="C69" s="7">
        <v>440</v>
      </c>
      <c r="D69" s="7"/>
      <c r="E69" s="7">
        <v>730.08</v>
      </c>
      <c r="F69" s="155" t="s">
        <v>6622</v>
      </c>
      <c r="G69" s="5"/>
      <c r="H69" s="5"/>
      <c r="I69" s="5"/>
      <c r="J69" s="5"/>
      <c r="K69" s="5"/>
    </row>
    <row r="70" spans="1:11" x14ac:dyDescent="0.25">
      <c r="A70" s="6">
        <v>44322</v>
      </c>
      <c r="B70" s="7" t="s">
        <v>6623</v>
      </c>
      <c r="C70" s="7">
        <v>240</v>
      </c>
      <c r="D70" s="45"/>
      <c r="E70" s="7">
        <v>460.2</v>
      </c>
      <c r="G70" s="5"/>
      <c r="H70" s="5"/>
      <c r="I70" s="5"/>
      <c r="J70" s="5"/>
      <c r="K70" s="5"/>
    </row>
    <row r="71" spans="1:11" x14ac:dyDescent="0.25">
      <c r="A71" s="6">
        <v>44322</v>
      </c>
      <c r="B71" s="7" t="s">
        <v>6624</v>
      </c>
      <c r="C71" s="7">
        <v>55</v>
      </c>
      <c r="D71" s="7">
        <v>129.52000000000001</v>
      </c>
      <c r="E71" s="7"/>
      <c r="G71" s="5"/>
      <c r="H71" s="5"/>
      <c r="I71" s="5"/>
      <c r="J71" s="5"/>
      <c r="K71" s="5"/>
    </row>
    <row r="72" spans="1:11" x14ac:dyDescent="0.25">
      <c r="A72" s="6">
        <v>44322</v>
      </c>
      <c r="B72" s="7" t="s">
        <v>6625</v>
      </c>
      <c r="C72" s="7">
        <v>96</v>
      </c>
      <c r="D72" s="45"/>
      <c r="E72" s="7">
        <v>175.5</v>
      </c>
      <c r="G72" s="5"/>
      <c r="H72" s="5"/>
      <c r="I72" s="5"/>
      <c r="J72" s="5"/>
      <c r="K72" s="5"/>
    </row>
    <row r="73" spans="1:11" x14ac:dyDescent="0.25">
      <c r="A73" s="6">
        <v>44322</v>
      </c>
      <c r="B73" s="7" t="s">
        <v>6626</v>
      </c>
      <c r="C73" s="7">
        <v>700</v>
      </c>
      <c r="D73" s="45"/>
      <c r="E73" s="156">
        <v>1232</v>
      </c>
      <c r="G73" s="5"/>
      <c r="H73" s="5"/>
      <c r="I73" s="5"/>
      <c r="J73" s="5"/>
      <c r="K73" s="5"/>
    </row>
    <row r="74" spans="1:11" x14ac:dyDescent="0.25">
      <c r="A74" s="6">
        <v>44322</v>
      </c>
      <c r="B74" s="7" t="s">
        <v>6627</v>
      </c>
      <c r="C74" s="7">
        <v>263</v>
      </c>
      <c r="D74" s="45"/>
      <c r="E74" s="7">
        <v>507</v>
      </c>
      <c r="G74" s="5"/>
      <c r="H74" s="5"/>
      <c r="I74" s="5"/>
      <c r="J74" s="5"/>
      <c r="K74" s="5"/>
    </row>
    <row r="75" spans="1:11" x14ac:dyDescent="0.25">
      <c r="A75" s="6">
        <v>44322</v>
      </c>
      <c r="B75" s="7" t="s">
        <v>6628</v>
      </c>
      <c r="C75" s="7">
        <v>77</v>
      </c>
      <c r="D75" s="45"/>
      <c r="E75" s="7">
        <v>173.17</v>
      </c>
      <c r="G75" s="5"/>
      <c r="H75" s="5"/>
      <c r="I75" s="5"/>
      <c r="J75" s="5"/>
      <c r="K75" s="5"/>
    </row>
    <row r="76" spans="1:11" ht="15.75" thickBot="1" x14ac:dyDescent="0.3">
      <c r="A76" s="6">
        <v>44322</v>
      </c>
      <c r="B76" s="7" t="s">
        <v>6629</v>
      </c>
      <c r="C76" s="7">
        <v>130</v>
      </c>
      <c r="D76" s="45"/>
      <c r="E76" s="7">
        <v>245.7</v>
      </c>
      <c r="G76" s="5"/>
      <c r="H76" s="5"/>
      <c r="I76" s="5"/>
      <c r="J76" s="5"/>
      <c r="K76" s="5"/>
    </row>
    <row r="77" spans="1:11" ht="15.75" thickBot="1" x14ac:dyDescent="0.3">
      <c r="A77" s="6">
        <v>44323</v>
      </c>
      <c r="B77" s="7" t="s">
        <v>6630</v>
      </c>
      <c r="C77" s="7">
        <v>94</v>
      </c>
      <c r="D77" s="7"/>
      <c r="E77" s="7">
        <v>179.4</v>
      </c>
      <c r="F77" s="155" t="s">
        <v>6631</v>
      </c>
      <c r="G77" s="5"/>
      <c r="H77" s="5"/>
      <c r="I77" s="5"/>
      <c r="J77" s="5"/>
      <c r="K77" s="5"/>
    </row>
    <row r="78" spans="1:11" x14ac:dyDescent="0.25">
      <c r="A78" s="6">
        <v>44323</v>
      </c>
      <c r="B78" s="7" t="s">
        <v>6632</v>
      </c>
      <c r="C78" s="7">
        <v>367</v>
      </c>
      <c r="D78" s="7"/>
      <c r="E78" s="7">
        <v>670.8</v>
      </c>
      <c r="G78" s="5"/>
      <c r="H78" s="5"/>
      <c r="I78" s="5"/>
      <c r="J78" s="5"/>
      <c r="K78" s="5"/>
    </row>
    <row r="79" spans="1:11" x14ac:dyDescent="0.25">
      <c r="A79" s="6">
        <v>44323</v>
      </c>
      <c r="B79" s="7" t="s">
        <v>6633</v>
      </c>
      <c r="C79" s="7">
        <v>72</v>
      </c>
      <c r="D79" s="45"/>
      <c r="E79" s="7">
        <v>136.5</v>
      </c>
      <c r="G79" s="5"/>
      <c r="H79" s="5"/>
      <c r="I79" s="5"/>
      <c r="J79" s="5"/>
      <c r="K79" s="5"/>
    </row>
    <row r="80" spans="1:11" x14ac:dyDescent="0.25">
      <c r="A80" s="6">
        <v>44323</v>
      </c>
      <c r="B80" s="7" t="s">
        <v>6634</v>
      </c>
      <c r="C80" s="7">
        <v>180</v>
      </c>
      <c r="D80" s="7">
        <v>402.95</v>
      </c>
      <c r="E80" s="7"/>
      <c r="F80" t="s">
        <v>6635</v>
      </c>
      <c r="G80" s="5"/>
      <c r="H80" s="5"/>
      <c r="I80" s="5"/>
      <c r="J80" s="5"/>
      <c r="K80" s="5"/>
    </row>
    <row r="81" spans="1:11" x14ac:dyDescent="0.25">
      <c r="A81" s="6">
        <v>44323</v>
      </c>
      <c r="B81" s="7" t="s">
        <v>6636</v>
      </c>
      <c r="C81" s="7">
        <v>100</v>
      </c>
      <c r="D81" s="45"/>
      <c r="E81" s="7">
        <v>214.5</v>
      </c>
      <c r="G81" s="5"/>
      <c r="H81" s="5"/>
      <c r="I81" s="5"/>
      <c r="J81" s="5"/>
      <c r="K81" s="5"/>
    </row>
    <row r="82" spans="1:11" x14ac:dyDescent="0.25">
      <c r="A82" s="6">
        <v>44323</v>
      </c>
      <c r="B82" s="7" t="s">
        <v>6637</v>
      </c>
      <c r="C82" s="7">
        <v>33</v>
      </c>
      <c r="D82" s="45"/>
      <c r="E82" s="7">
        <v>64.900000000000006</v>
      </c>
      <c r="G82" s="5"/>
      <c r="H82" s="5"/>
      <c r="I82" s="5"/>
      <c r="J82" s="5"/>
      <c r="K82" s="5"/>
    </row>
    <row r="83" spans="1:11" x14ac:dyDescent="0.25">
      <c r="A83" s="6">
        <v>44323</v>
      </c>
      <c r="B83" s="7" t="s">
        <v>6638</v>
      </c>
      <c r="C83" s="7">
        <v>950</v>
      </c>
      <c r="D83" s="45"/>
      <c r="E83" s="38">
        <v>1459.38</v>
      </c>
      <c r="G83" s="5"/>
      <c r="H83" s="5"/>
      <c r="I83" s="5"/>
      <c r="J83" s="5"/>
      <c r="K83" s="5"/>
    </row>
    <row r="84" spans="1:11" x14ac:dyDescent="0.25">
      <c r="A84" s="6">
        <v>44323</v>
      </c>
      <c r="B84" s="7" t="s">
        <v>6639</v>
      </c>
      <c r="C84" s="7">
        <v>518</v>
      </c>
      <c r="D84" s="45"/>
      <c r="E84" s="7">
        <v>938.15</v>
      </c>
      <c r="G84" s="5"/>
      <c r="H84" s="5"/>
      <c r="I84" s="5"/>
      <c r="J84" s="5"/>
      <c r="K84" s="5"/>
    </row>
    <row r="85" spans="1:11" x14ac:dyDescent="0.25">
      <c r="A85" s="6">
        <v>44323</v>
      </c>
      <c r="B85" s="7" t="s">
        <v>6640</v>
      </c>
      <c r="C85" s="7">
        <v>187</v>
      </c>
      <c r="D85" s="45"/>
      <c r="E85" s="7">
        <v>362.7</v>
      </c>
      <c r="G85" s="5"/>
      <c r="H85" s="5"/>
      <c r="I85" s="5"/>
      <c r="J85" s="5"/>
      <c r="K85" s="5"/>
    </row>
    <row r="86" spans="1:11" x14ac:dyDescent="0.25">
      <c r="A86" s="6">
        <v>44323</v>
      </c>
      <c r="B86" s="7" t="s">
        <v>6641</v>
      </c>
      <c r="C86" s="7">
        <v>40</v>
      </c>
      <c r="D86" s="45"/>
      <c r="E86" s="7">
        <v>109.2</v>
      </c>
      <c r="G86" s="5"/>
      <c r="H86" s="5"/>
      <c r="I86" s="5"/>
      <c r="J86" s="5"/>
      <c r="K86" s="5"/>
    </row>
    <row r="87" spans="1:11" x14ac:dyDescent="0.25">
      <c r="A87" s="6">
        <v>44323</v>
      </c>
      <c r="B87" s="7" t="s">
        <v>6642</v>
      </c>
      <c r="C87" s="7">
        <v>368</v>
      </c>
      <c r="D87" s="45"/>
      <c r="E87" s="7">
        <v>684.96</v>
      </c>
      <c r="G87" s="5"/>
      <c r="H87" s="5"/>
      <c r="I87" s="5"/>
      <c r="J87" s="5"/>
      <c r="K87" s="5"/>
    </row>
    <row r="88" spans="1:11" x14ac:dyDescent="0.25">
      <c r="A88" s="6">
        <v>44323</v>
      </c>
      <c r="B88" s="7" t="s">
        <v>6643</v>
      </c>
      <c r="C88" s="7">
        <v>80</v>
      </c>
      <c r="D88" s="45"/>
      <c r="E88" s="7">
        <v>218.4</v>
      </c>
      <c r="G88" s="5"/>
      <c r="H88" s="5"/>
      <c r="I88" s="5"/>
      <c r="J88" s="5"/>
      <c r="K88" s="5"/>
    </row>
    <row r="89" spans="1:11" x14ac:dyDescent="0.25">
      <c r="A89" s="6">
        <v>44323</v>
      </c>
      <c r="B89" s="7" t="s">
        <v>6644</v>
      </c>
      <c r="C89" s="7">
        <v>22</v>
      </c>
      <c r="D89" s="7">
        <v>47.07</v>
      </c>
      <c r="E89" s="7"/>
      <c r="G89" s="5"/>
      <c r="H89" s="5"/>
      <c r="I89" s="5"/>
      <c r="J89" s="5"/>
      <c r="K89" s="5"/>
    </row>
    <row r="90" spans="1:11" x14ac:dyDescent="0.25">
      <c r="A90" s="6">
        <v>44323</v>
      </c>
      <c r="B90" s="7" t="s">
        <v>6645</v>
      </c>
      <c r="C90" s="7">
        <v>900</v>
      </c>
      <c r="D90" s="45"/>
      <c r="E90" s="38">
        <v>1407.12</v>
      </c>
      <c r="G90" s="5"/>
      <c r="H90" s="5"/>
      <c r="I90" s="5"/>
      <c r="J90" s="5"/>
      <c r="K90" s="5"/>
    </row>
    <row r="91" spans="1:11" x14ac:dyDescent="0.25">
      <c r="A91" s="6">
        <v>44323</v>
      </c>
      <c r="B91" s="7" t="s">
        <v>6646</v>
      </c>
      <c r="C91" s="7">
        <v>25</v>
      </c>
      <c r="D91" s="7">
        <v>52.77</v>
      </c>
      <c r="E91" s="7"/>
      <c r="G91" s="5"/>
      <c r="H91" s="5"/>
      <c r="I91" s="5"/>
      <c r="J91" s="5"/>
      <c r="K91" s="5"/>
    </row>
    <row r="92" spans="1:11" x14ac:dyDescent="0.25">
      <c r="A92" s="6">
        <v>44323</v>
      </c>
      <c r="B92" s="7" t="s">
        <v>6647</v>
      </c>
      <c r="C92" s="7">
        <v>14</v>
      </c>
      <c r="D92" s="45"/>
      <c r="E92" s="7">
        <v>39</v>
      </c>
      <c r="G92" s="5"/>
      <c r="H92" s="5"/>
      <c r="I92" s="5"/>
      <c r="J92" s="5"/>
      <c r="K92" s="5"/>
    </row>
    <row r="93" spans="1:11" x14ac:dyDescent="0.25">
      <c r="A93" s="6">
        <v>44323</v>
      </c>
      <c r="B93" s="7" t="s">
        <v>6648</v>
      </c>
      <c r="C93" s="7">
        <v>500</v>
      </c>
      <c r="D93" s="45"/>
      <c r="E93" s="7">
        <v>934.83</v>
      </c>
      <c r="G93" s="5"/>
      <c r="H93" s="5"/>
      <c r="I93" s="5"/>
      <c r="J93" s="5"/>
      <c r="K93" s="5"/>
    </row>
    <row r="94" spans="1:11" x14ac:dyDescent="0.25">
      <c r="A94" s="6">
        <v>44323</v>
      </c>
      <c r="B94" s="7" t="s">
        <v>6649</v>
      </c>
      <c r="C94" s="7">
        <v>38</v>
      </c>
      <c r="D94" s="7"/>
      <c r="E94" s="7">
        <v>96.6</v>
      </c>
      <c r="G94" s="5"/>
      <c r="H94" s="5"/>
      <c r="I94" s="5"/>
      <c r="J94" s="5"/>
      <c r="K94" s="5"/>
    </row>
    <row r="95" spans="1:11" x14ac:dyDescent="0.25">
      <c r="A95" s="6">
        <v>44323</v>
      </c>
      <c r="B95" s="7" t="s">
        <v>6650</v>
      </c>
      <c r="C95" s="7">
        <v>62</v>
      </c>
      <c r="D95" s="45"/>
      <c r="E95" s="7">
        <v>113</v>
      </c>
      <c r="G95" s="5"/>
      <c r="H95" s="5"/>
      <c r="I95" s="5"/>
      <c r="J95" s="5"/>
      <c r="K95" s="5"/>
    </row>
    <row r="96" spans="1:11" x14ac:dyDescent="0.25">
      <c r="A96" s="6">
        <v>44323</v>
      </c>
      <c r="B96" s="7" t="s">
        <v>6651</v>
      </c>
      <c r="C96" s="7">
        <v>76</v>
      </c>
      <c r="D96" s="45"/>
      <c r="E96" s="7">
        <v>159.9</v>
      </c>
      <c r="G96" s="5"/>
      <c r="H96" s="5"/>
      <c r="I96" s="5"/>
      <c r="J96" s="5"/>
      <c r="K96" s="5"/>
    </row>
    <row r="97" spans="1:11" x14ac:dyDescent="0.25">
      <c r="A97" s="6">
        <v>44323</v>
      </c>
      <c r="B97" s="7" t="s">
        <v>6652</v>
      </c>
      <c r="C97" s="7">
        <v>40</v>
      </c>
      <c r="D97" s="7">
        <v>100.74</v>
      </c>
      <c r="E97" s="7"/>
      <c r="G97" s="5"/>
      <c r="H97" s="5"/>
      <c r="I97" s="5"/>
      <c r="J97" s="5"/>
      <c r="K97" s="5"/>
    </row>
    <row r="98" spans="1:11" x14ac:dyDescent="0.25">
      <c r="A98" s="6">
        <v>44323</v>
      </c>
      <c r="B98" s="7" t="s">
        <v>6653</v>
      </c>
      <c r="C98" s="7">
        <v>80</v>
      </c>
      <c r="D98" s="45"/>
      <c r="E98" s="7">
        <v>165.1</v>
      </c>
      <c r="G98" s="5"/>
      <c r="H98" s="5"/>
      <c r="I98" s="5"/>
      <c r="J98" s="5"/>
      <c r="K98" s="5"/>
    </row>
    <row r="99" spans="1:11" x14ac:dyDescent="0.25">
      <c r="A99" s="6">
        <v>44323</v>
      </c>
      <c r="B99" s="7" t="s">
        <v>6654</v>
      </c>
      <c r="C99" s="7">
        <v>23</v>
      </c>
      <c r="D99" s="45"/>
      <c r="E99" s="7">
        <v>44</v>
      </c>
      <c r="G99" s="5"/>
      <c r="H99" s="5"/>
      <c r="I99" s="5"/>
      <c r="J99" s="5"/>
      <c r="K99" s="5"/>
    </row>
    <row r="100" spans="1:11" x14ac:dyDescent="0.25">
      <c r="A100" s="6">
        <v>44323</v>
      </c>
      <c r="B100" s="7" t="s">
        <v>6655</v>
      </c>
      <c r="C100" s="7">
        <v>50</v>
      </c>
      <c r="D100" s="45"/>
      <c r="E100" s="7">
        <v>97.5</v>
      </c>
      <c r="G100" s="123"/>
      <c r="H100" s="123"/>
      <c r="I100" s="123"/>
      <c r="J100" s="123"/>
      <c r="K100" s="123"/>
    </row>
    <row r="101" spans="1:11" x14ac:dyDescent="0.25">
      <c r="A101" s="6">
        <v>44323</v>
      </c>
      <c r="B101" s="7" t="s">
        <v>6656</v>
      </c>
      <c r="C101" s="7">
        <v>252</v>
      </c>
      <c r="D101" s="45"/>
      <c r="E101" s="7">
        <v>494.91</v>
      </c>
      <c r="G101" s="5"/>
      <c r="H101" s="5"/>
      <c r="I101" s="5"/>
      <c r="J101" s="5"/>
      <c r="K101" s="5"/>
    </row>
    <row r="102" spans="1:11" x14ac:dyDescent="0.25">
      <c r="A102" s="6">
        <v>44323</v>
      </c>
      <c r="B102" s="7" t="s">
        <v>6657</v>
      </c>
      <c r="C102" s="7">
        <v>143</v>
      </c>
      <c r="D102" s="45"/>
      <c r="E102" s="7">
        <v>224.87</v>
      </c>
      <c r="G102" s="5"/>
      <c r="H102" s="5"/>
      <c r="I102" s="5"/>
      <c r="J102" s="5"/>
      <c r="K102" s="5"/>
    </row>
    <row r="103" spans="1:11" x14ac:dyDescent="0.25">
      <c r="A103" s="6">
        <v>44323</v>
      </c>
      <c r="B103" s="7" t="s">
        <v>6658</v>
      </c>
      <c r="C103" s="7">
        <v>100</v>
      </c>
      <c r="D103" s="45"/>
      <c r="E103" s="7">
        <v>218.4</v>
      </c>
      <c r="G103" s="5"/>
      <c r="H103" s="5"/>
      <c r="I103" s="5"/>
      <c r="J103" s="5"/>
      <c r="K103" s="5"/>
    </row>
    <row r="104" spans="1:11" x14ac:dyDescent="0.25">
      <c r="A104" s="6">
        <v>44323</v>
      </c>
      <c r="B104" s="7" t="s">
        <v>6659</v>
      </c>
      <c r="C104" s="7">
        <v>65</v>
      </c>
      <c r="D104" s="45"/>
      <c r="E104" s="7">
        <v>124.8</v>
      </c>
      <c r="G104" s="5"/>
      <c r="H104" s="5"/>
      <c r="I104" s="5"/>
      <c r="J104" s="5"/>
      <c r="K104" s="5"/>
    </row>
    <row r="105" spans="1:11" x14ac:dyDescent="0.25">
      <c r="A105" s="6">
        <v>44323</v>
      </c>
      <c r="B105" s="7" t="s">
        <v>6660</v>
      </c>
      <c r="C105" s="7">
        <v>1559</v>
      </c>
      <c r="D105" s="45"/>
      <c r="E105" s="38">
        <v>2227.6799999999998</v>
      </c>
      <c r="G105" s="5"/>
      <c r="H105" s="5"/>
      <c r="I105" s="5"/>
      <c r="J105" s="5"/>
      <c r="K105" s="5"/>
    </row>
    <row r="106" spans="1:11" x14ac:dyDescent="0.25">
      <c r="A106" s="6">
        <v>44323</v>
      </c>
      <c r="B106" s="7" t="s">
        <v>6663</v>
      </c>
      <c r="C106" s="7">
        <v>144</v>
      </c>
      <c r="D106" s="45"/>
      <c r="E106" s="7">
        <v>280.8</v>
      </c>
      <c r="F106" s="17"/>
      <c r="G106" s="5"/>
      <c r="H106" s="5"/>
      <c r="I106" s="5"/>
      <c r="J106" s="5"/>
      <c r="K106" s="5"/>
    </row>
    <row r="107" spans="1:11" x14ac:dyDescent="0.25">
      <c r="A107" s="6">
        <v>44323</v>
      </c>
      <c r="B107" s="7" t="s">
        <v>6664</v>
      </c>
      <c r="C107" s="7">
        <v>113</v>
      </c>
      <c r="D107" s="45"/>
      <c r="E107" s="7">
        <v>214.5</v>
      </c>
      <c r="F107" s="19"/>
      <c r="G107" s="5"/>
      <c r="H107" s="5"/>
      <c r="I107" s="5"/>
      <c r="J107" s="5"/>
      <c r="K107" s="5"/>
    </row>
    <row r="108" spans="1:11" x14ac:dyDescent="0.25">
      <c r="A108" s="6">
        <v>44323</v>
      </c>
      <c r="B108" s="7" t="s">
        <v>6665</v>
      </c>
      <c r="C108" s="7">
        <v>51</v>
      </c>
      <c r="D108" s="45"/>
      <c r="E108" s="7">
        <v>89.7</v>
      </c>
      <c r="F108" s="5"/>
      <c r="G108" s="5"/>
      <c r="H108" s="5"/>
      <c r="I108" s="5"/>
      <c r="J108" s="5"/>
      <c r="K108" s="5"/>
    </row>
    <row r="109" spans="1:11" x14ac:dyDescent="0.25">
      <c r="A109" s="6">
        <v>44323</v>
      </c>
      <c r="B109" s="7" t="s">
        <v>6666</v>
      </c>
      <c r="C109" s="7">
        <v>27</v>
      </c>
      <c r="D109" s="7">
        <v>57.56</v>
      </c>
      <c r="E109" s="7"/>
      <c r="F109" s="5"/>
    </row>
    <row r="110" spans="1:11" x14ac:dyDescent="0.25">
      <c r="A110" s="6">
        <v>44326</v>
      </c>
      <c r="B110" s="7" t="s">
        <v>6667</v>
      </c>
      <c r="C110" s="7">
        <v>17</v>
      </c>
      <c r="D110" s="7">
        <v>47.97</v>
      </c>
      <c r="E110" s="7"/>
      <c r="F110" s="5"/>
      <c r="G110" s="5"/>
      <c r="H110" s="5"/>
      <c r="I110" s="5"/>
      <c r="J110" s="5"/>
      <c r="K110" s="5"/>
    </row>
    <row r="111" spans="1:11" x14ac:dyDescent="0.25">
      <c r="A111" s="6">
        <v>44326</v>
      </c>
      <c r="B111" s="7" t="s">
        <v>6668</v>
      </c>
      <c r="C111" s="7">
        <v>153</v>
      </c>
      <c r="D111" s="7">
        <v>414.02</v>
      </c>
      <c r="E111" s="7"/>
      <c r="F111" s="5"/>
      <c r="G111" s="5"/>
      <c r="H111" s="5"/>
      <c r="I111" s="5"/>
      <c r="J111" s="5"/>
      <c r="K111" s="5"/>
    </row>
    <row r="112" spans="1:11" x14ac:dyDescent="0.25">
      <c r="A112" s="6">
        <v>44326</v>
      </c>
      <c r="B112" s="7" t="s">
        <v>6669</v>
      </c>
      <c r="C112" s="7">
        <v>50</v>
      </c>
      <c r="D112" s="45"/>
      <c r="E112" s="7">
        <v>97.5</v>
      </c>
      <c r="F112" s="5"/>
      <c r="G112" s="5"/>
      <c r="H112" s="5"/>
      <c r="I112" s="5"/>
      <c r="J112" s="5"/>
      <c r="K112" s="5"/>
    </row>
    <row r="113" spans="1:11" x14ac:dyDescent="0.25">
      <c r="A113" s="6">
        <v>44326</v>
      </c>
      <c r="B113" s="7" t="s">
        <v>6670</v>
      </c>
      <c r="C113" s="7">
        <v>17</v>
      </c>
      <c r="D113" s="7">
        <v>47.97</v>
      </c>
      <c r="E113" s="7"/>
      <c r="F113" s="5"/>
      <c r="G113" s="5"/>
      <c r="H113" s="5"/>
      <c r="I113" s="5"/>
      <c r="J113" s="5"/>
      <c r="K113" s="5"/>
    </row>
    <row r="114" spans="1:11" x14ac:dyDescent="0.25">
      <c r="A114" s="6">
        <v>44326</v>
      </c>
      <c r="B114" s="7" t="s">
        <v>6671</v>
      </c>
      <c r="C114" s="7">
        <v>80</v>
      </c>
      <c r="D114" s="45"/>
      <c r="E114" s="7">
        <v>246.6</v>
      </c>
      <c r="F114" s="5"/>
      <c r="G114" s="5"/>
      <c r="H114" s="5"/>
      <c r="I114" s="5"/>
      <c r="J114" s="5"/>
      <c r="K114" s="5"/>
    </row>
    <row r="115" spans="1:11" x14ac:dyDescent="0.25">
      <c r="A115" s="6">
        <v>44326</v>
      </c>
      <c r="B115" s="7" t="s">
        <v>6672</v>
      </c>
      <c r="C115" s="7">
        <v>30</v>
      </c>
      <c r="D115" s="45"/>
      <c r="E115" s="7">
        <v>53.9</v>
      </c>
      <c r="F115" s="5"/>
      <c r="G115" s="5"/>
      <c r="H115" s="5"/>
      <c r="I115" s="5"/>
      <c r="J115" s="5"/>
      <c r="K115" s="5"/>
    </row>
    <row r="116" spans="1:11" x14ac:dyDescent="0.25">
      <c r="A116" s="6">
        <v>44326</v>
      </c>
      <c r="B116" s="7" t="s">
        <v>6673</v>
      </c>
      <c r="C116" s="7">
        <v>45</v>
      </c>
      <c r="D116" s="7">
        <v>97.42</v>
      </c>
      <c r="E116" s="7"/>
      <c r="F116" s="5"/>
      <c r="G116" s="5"/>
      <c r="H116" s="5"/>
      <c r="I116" s="5"/>
      <c r="J116" s="5"/>
      <c r="K116" s="5"/>
    </row>
    <row r="117" spans="1:11" x14ac:dyDescent="0.25">
      <c r="A117" s="6">
        <v>44326</v>
      </c>
      <c r="B117" s="7" t="s">
        <v>6674</v>
      </c>
      <c r="C117" s="7">
        <v>75</v>
      </c>
      <c r="D117" s="7">
        <v>201.47</v>
      </c>
      <c r="E117" s="7"/>
      <c r="F117" s="5"/>
      <c r="G117" s="5"/>
      <c r="H117" s="5"/>
      <c r="I117" s="5"/>
      <c r="J117" s="5"/>
      <c r="K117" s="5"/>
    </row>
    <row r="118" spans="1:11" x14ac:dyDescent="0.25">
      <c r="A118" s="6">
        <v>44326</v>
      </c>
      <c r="B118" s="7" t="s">
        <v>6675</v>
      </c>
      <c r="C118" s="7">
        <v>670</v>
      </c>
      <c r="D118" s="45"/>
      <c r="E118" s="38">
        <v>1244.07</v>
      </c>
      <c r="F118" s="5"/>
      <c r="G118" s="5"/>
      <c r="H118" s="5"/>
      <c r="I118" s="5"/>
      <c r="J118" s="5"/>
      <c r="K118" s="5"/>
    </row>
    <row r="119" spans="1:11" x14ac:dyDescent="0.25">
      <c r="A119" s="6">
        <v>44326</v>
      </c>
      <c r="B119" s="7" t="s">
        <v>6676</v>
      </c>
      <c r="C119" s="7">
        <v>292</v>
      </c>
      <c r="D119" s="7">
        <v>680.19</v>
      </c>
      <c r="E119" s="7"/>
      <c r="F119" s="5"/>
      <c r="G119" s="5"/>
      <c r="H119" s="5"/>
      <c r="I119" s="5"/>
      <c r="J119" s="5"/>
      <c r="K119" s="5"/>
    </row>
    <row r="120" spans="1:11" x14ac:dyDescent="0.25">
      <c r="A120" s="6">
        <v>44326</v>
      </c>
      <c r="B120" s="7" t="s">
        <v>6677</v>
      </c>
      <c r="C120" s="7">
        <v>20</v>
      </c>
      <c r="D120" s="7">
        <v>57.56</v>
      </c>
      <c r="E120" s="7"/>
      <c r="F120" s="5"/>
      <c r="G120" s="5"/>
      <c r="H120" s="5"/>
      <c r="I120" s="5"/>
      <c r="J120" s="5"/>
      <c r="K120" s="5"/>
    </row>
    <row r="121" spans="1:11" x14ac:dyDescent="0.25">
      <c r="A121" s="6">
        <v>44326</v>
      </c>
      <c r="B121" s="7" t="s">
        <v>6678</v>
      </c>
      <c r="C121" s="7">
        <v>1400</v>
      </c>
      <c r="D121" s="45"/>
      <c r="E121" s="38">
        <v>3286.44</v>
      </c>
      <c r="F121" s="5"/>
      <c r="G121" s="5"/>
      <c r="H121" s="5"/>
      <c r="I121" s="5"/>
      <c r="J121" s="5"/>
      <c r="K121" s="5"/>
    </row>
    <row r="122" spans="1:11" x14ac:dyDescent="0.25">
      <c r="A122" s="6">
        <v>44326</v>
      </c>
      <c r="B122" s="7" t="s">
        <v>6679</v>
      </c>
      <c r="C122" s="7">
        <v>78</v>
      </c>
      <c r="D122" s="45"/>
      <c r="E122" s="7">
        <v>152.1</v>
      </c>
      <c r="F122" s="5"/>
      <c r="G122" s="5"/>
      <c r="H122" s="5"/>
      <c r="I122" s="5"/>
      <c r="J122" s="5"/>
      <c r="K122" s="5"/>
    </row>
    <row r="123" spans="1:11" x14ac:dyDescent="0.25">
      <c r="A123" s="6">
        <v>44326</v>
      </c>
      <c r="B123" s="7" t="s">
        <v>6680</v>
      </c>
      <c r="C123" s="7">
        <v>335</v>
      </c>
      <c r="D123" s="45"/>
      <c r="E123" s="7">
        <v>630.4</v>
      </c>
      <c r="F123" s="5"/>
      <c r="G123" s="5"/>
      <c r="H123" s="5"/>
      <c r="I123" s="5"/>
      <c r="J123" s="5"/>
      <c r="K123" s="5"/>
    </row>
    <row r="124" spans="1:11" x14ac:dyDescent="0.25">
      <c r="A124" s="6">
        <v>44326</v>
      </c>
      <c r="B124" s="7" t="s">
        <v>6681</v>
      </c>
      <c r="C124" s="7">
        <v>18</v>
      </c>
      <c r="D124" s="7">
        <v>151.29</v>
      </c>
      <c r="E124" s="7"/>
      <c r="F124" s="5"/>
      <c r="G124" s="5"/>
      <c r="H124" s="5"/>
      <c r="I124" s="5"/>
      <c r="J124" s="5"/>
      <c r="K124" s="5"/>
    </row>
    <row r="125" spans="1:11" x14ac:dyDescent="0.25">
      <c r="A125" s="6">
        <v>44326</v>
      </c>
      <c r="B125" s="7" t="s">
        <v>6682</v>
      </c>
      <c r="C125" s="7">
        <v>290</v>
      </c>
      <c r="D125" s="45"/>
      <c r="E125" s="7">
        <v>493.94</v>
      </c>
      <c r="F125" s="5"/>
      <c r="G125" s="5"/>
      <c r="H125" s="5"/>
      <c r="I125" s="5"/>
      <c r="J125" s="5"/>
      <c r="K125" s="5"/>
    </row>
    <row r="126" spans="1:11" x14ac:dyDescent="0.25">
      <c r="A126" s="6">
        <v>44326</v>
      </c>
      <c r="B126" s="7" t="s">
        <v>6683</v>
      </c>
      <c r="C126" s="7">
        <v>24</v>
      </c>
      <c r="D126" s="45"/>
      <c r="E126" s="7">
        <v>39</v>
      </c>
      <c r="F126" s="5"/>
      <c r="G126" s="5"/>
      <c r="H126" s="5"/>
      <c r="I126" s="5"/>
      <c r="J126" s="5"/>
      <c r="K126" s="5"/>
    </row>
    <row r="127" spans="1:11" x14ac:dyDescent="0.25">
      <c r="A127" s="6">
        <v>44326</v>
      </c>
      <c r="B127" s="7" t="s">
        <v>6684</v>
      </c>
      <c r="C127" s="7">
        <v>24</v>
      </c>
      <c r="D127" s="45"/>
      <c r="E127" s="7">
        <v>39</v>
      </c>
      <c r="F127" s="5"/>
      <c r="G127" s="5"/>
      <c r="H127" s="5"/>
      <c r="I127" s="5"/>
      <c r="J127" s="5"/>
      <c r="K127" s="5"/>
    </row>
    <row r="128" spans="1:11" x14ac:dyDescent="0.25">
      <c r="A128" s="6">
        <v>44326</v>
      </c>
      <c r="B128" s="7" t="s">
        <v>6685</v>
      </c>
      <c r="C128" s="7">
        <v>50</v>
      </c>
      <c r="D128" s="45"/>
      <c r="E128" s="7">
        <v>78</v>
      </c>
      <c r="F128" s="5"/>
      <c r="G128" s="5"/>
      <c r="H128" s="5"/>
      <c r="I128" s="5"/>
      <c r="J128" s="5"/>
      <c r="K128" s="5"/>
    </row>
    <row r="129" spans="1:11" x14ac:dyDescent="0.25">
      <c r="A129" s="6">
        <v>44326</v>
      </c>
      <c r="B129" s="7" t="s">
        <v>6686</v>
      </c>
      <c r="C129" s="7">
        <v>43</v>
      </c>
      <c r="D129" s="45"/>
      <c r="E129" s="7">
        <v>94.86</v>
      </c>
      <c r="F129" s="5"/>
      <c r="G129" s="5"/>
      <c r="H129" s="5"/>
      <c r="I129" s="5"/>
      <c r="J129" s="5"/>
      <c r="K129" s="5"/>
    </row>
    <row r="130" spans="1:11" x14ac:dyDescent="0.25">
      <c r="A130" s="6">
        <v>44326</v>
      </c>
      <c r="B130" s="7" t="s">
        <v>6687</v>
      </c>
      <c r="C130" s="7">
        <v>10</v>
      </c>
      <c r="D130" s="45"/>
      <c r="E130" s="7">
        <v>39</v>
      </c>
      <c r="F130" s="5"/>
      <c r="G130" s="5"/>
      <c r="H130" s="5"/>
      <c r="I130" s="5"/>
      <c r="J130" s="5"/>
      <c r="K130" s="5"/>
    </row>
    <row r="131" spans="1:11" x14ac:dyDescent="0.25">
      <c r="A131" s="6">
        <v>44326</v>
      </c>
      <c r="B131" s="7" t="s">
        <v>6688</v>
      </c>
      <c r="C131" s="7">
        <v>266</v>
      </c>
      <c r="D131" s="7">
        <v>628.53</v>
      </c>
      <c r="E131" s="7"/>
      <c r="F131" s="5"/>
      <c r="G131" s="5"/>
      <c r="H131" s="5"/>
      <c r="I131" s="5"/>
      <c r="J131" s="5"/>
      <c r="K131" s="5"/>
    </row>
    <row r="132" spans="1:11" x14ac:dyDescent="0.25">
      <c r="A132" s="6">
        <v>44326</v>
      </c>
      <c r="B132" s="7" t="s">
        <v>6689</v>
      </c>
      <c r="C132" s="7">
        <v>50</v>
      </c>
      <c r="D132" s="7">
        <v>134.32</v>
      </c>
      <c r="E132" s="7"/>
      <c r="F132" s="5"/>
      <c r="G132" s="5"/>
      <c r="H132" s="5"/>
      <c r="I132" s="5"/>
      <c r="J132" s="5"/>
      <c r="K132" s="5"/>
    </row>
    <row r="133" spans="1:11" x14ac:dyDescent="0.25">
      <c r="A133" s="6">
        <v>44327</v>
      </c>
      <c r="B133" s="7" t="s">
        <v>6690</v>
      </c>
      <c r="C133" s="7">
        <v>78</v>
      </c>
      <c r="D133" s="7">
        <v>227.92</v>
      </c>
      <c r="E133" s="7"/>
      <c r="F133" s="5"/>
      <c r="G133" s="5"/>
      <c r="H133" s="5"/>
      <c r="I133" s="5"/>
      <c r="J133" s="5"/>
      <c r="K133" s="5"/>
    </row>
    <row r="134" spans="1:11" x14ac:dyDescent="0.25">
      <c r="A134" s="6">
        <v>44327</v>
      </c>
      <c r="B134" s="7" t="s">
        <v>6691</v>
      </c>
      <c r="C134" s="7">
        <v>44</v>
      </c>
      <c r="D134" s="7"/>
      <c r="E134" s="7">
        <v>83</v>
      </c>
      <c r="F134" s="5"/>
      <c r="G134" s="5"/>
      <c r="H134" s="5"/>
      <c r="I134" s="5"/>
      <c r="J134" s="5"/>
      <c r="K134" s="5"/>
    </row>
    <row r="135" spans="1:11" x14ac:dyDescent="0.25">
      <c r="A135" s="6">
        <v>44327</v>
      </c>
      <c r="B135" s="7" t="s">
        <v>6692</v>
      </c>
      <c r="C135" s="7">
        <v>28</v>
      </c>
      <c r="D135" s="7">
        <v>64.94</v>
      </c>
      <c r="E135" s="7"/>
      <c r="F135" s="5"/>
      <c r="G135" s="5"/>
      <c r="H135" s="5"/>
      <c r="I135" s="5"/>
      <c r="J135" s="5"/>
      <c r="K135" s="5"/>
    </row>
    <row r="136" spans="1:11" x14ac:dyDescent="0.25">
      <c r="A136" s="6">
        <v>44327</v>
      </c>
      <c r="B136" s="7" t="s">
        <v>6693</v>
      </c>
      <c r="C136" s="7">
        <v>33</v>
      </c>
      <c r="D136" s="45"/>
      <c r="E136" s="7">
        <v>66.3</v>
      </c>
      <c r="F136" s="5"/>
      <c r="G136" s="5"/>
      <c r="H136" s="5"/>
      <c r="I136" s="5"/>
      <c r="J136" s="5"/>
      <c r="K136" s="5"/>
    </row>
    <row r="137" spans="1:11" x14ac:dyDescent="0.25">
      <c r="A137" s="6">
        <v>44327</v>
      </c>
      <c r="B137" s="7" t="s">
        <v>6694</v>
      </c>
      <c r="C137" s="7">
        <v>35</v>
      </c>
      <c r="D137" s="45"/>
      <c r="E137" s="7">
        <v>66.3</v>
      </c>
      <c r="F137" s="5"/>
      <c r="G137" s="5"/>
      <c r="H137" s="5"/>
      <c r="I137" s="5"/>
      <c r="J137" s="5"/>
      <c r="K137" s="5"/>
    </row>
    <row r="138" spans="1:11" x14ac:dyDescent="0.25">
      <c r="A138" s="6">
        <v>44327</v>
      </c>
      <c r="B138" s="7" t="s">
        <v>6695</v>
      </c>
      <c r="C138" s="7">
        <v>20</v>
      </c>
      <c r="D138" s="7">
        <v>47.97</v>
      </c>
      <c r="E138" s="7"/>
      <c r="F138" s="5"/>
      <c r="G138" s="5"/>
      <c r="H138" s="5"/>
      <c r="I138" s="5"/>
      <c r="J138" s="5"/>
      <c r="K138" s="5"/>
    </row>
    <row r="139" spans="1:11" x14ac:dyDescent="0.25">
      <c r="A139" s="6">
        <v>44327</v>
      </c>
      <c r="B139" s="7" t="s">
        <v>6696</v>
      </c>
      <c r="C139" s="7">
        <v>254</v>
      </c>
      <c r="D139" s="45"/>
      <c r="E139" s="7">
        <v>403.77</v>
      </c>
      <c r="F139" s="5"/>
      <c r="G139" s="5"/>
      <c r="H139" s="5"/>
      <c r="I139" s="5"/>
      <c r="J139" s="5"/>
      <c r="K139" s="5"/>
    </row>
    <row r="140" spans="1:11" x14ac:dyDescent="0.25">
      <c r="A140" s="6">
        <v>44327</v>
      </c>
      <c r="B140" s="7" t="s">
        <v>6697</v>
      </c>
      <c r="C140" s="7">
        <v>52</v>
      </c>
      <c r="D140" s="7">
        <v>151.54</v>
      </c>
      <c r="E140" s="7"/>
      <c r="F140" s="5"/>
      <c r="G140" s="5"/>
      <c r="H140" s="5"/>
      <c r="I140" s="5"/>
      <c r="J140" s="5"/>
      <c r="K140" s="5"/>
    </row>
    <row r="141" spans="1:11" x14ac:dyDescent="0.25">
      <c r="A141" s="6">
        <v>44327</v>
      </c>
      <c r="B141" s="7" t="s">
        <v>6698</v>
      </c>
      <c r="C141" s="7">
        <v>53</v>
      </c>
      <c r="D141" s="7"/>
      <c r="E141" s="7">
        <v>93.6</v>
      </c>
      <c r="F141" s="5"/>
      <c r="H141" s="5"/>
      <c r="I141" s="5"/>
      <c r="J141" s="5"/>
      <c r="K141" s="5"/>
    </row>
    <row r="142" spans="1:11" x14ac:dyDescent="0.25">
      <c r="A142" s="6">
        <v>44327</v>
      </c>
      <c r="B142" s="7" t="s">
        <v>6699</v>
      </c>
      <c r="C142" s="7">
        <v>76</v>
      </c>
      <c r="D142" s="45"/>
      <c r="E142" s="7">
        <v>144.30000000000001</v>
      </c>
      <c r="F142" s="5"/>
      <c r="G142" s="5"/>
      <c r="H142" s="5"/>
      <c r="I142" s="5"/>
      <c r="J142" s="5"/>
      <c r="K142" s="5"/>
    </row>
    <row r="143" spans="1:11" x14ac:dyDescent="0.25">
      <c r="A143" s="6">
        <v>44327</v>
      </c>
      <c r="B143" s="7" t="s">
        <v>6700</v>
      </c>
      <c r="C143" s="7">
        <v>218</v>
      </c>
      <c r="D143" s="45"/>
      <c r="E143" s="7">
        <v>401.7</v>
      </c>
      <c r="F143" s="5"/>
      <c r="G143" s="5"/>
      <c r="H143" s="5"/>
      <c r="I143" s="5"/>
      <c r="J143" s="5"/>
      <c r="K143" s="5"/>
    </row>
    <row r="144" spans="1:11" x14ac:dyDescent="0.25">
      <c r="A144" s="6">
        <v>44327</v>
      </c>
      <c r="B144" s="7" t="s">
        <v>6701</v>
      </c>
      <c r="C144" s="7">
        <v>60</v>
      </c>
      <c r="D144" s="45"/>
      <c r="E144" s="7">
        <v>109.2</v>
      </c>
      <c r="F144" s="5"/>
      <c r="G144" s="5"/>
      <c r="H144" s="5"/>
      <c r="I144" s="5"/>
      <c r="J144" s="5"/>
      <c r="K144" s="5"/>
    </row>
    <row r="145" spans="1:11" x14ac:dyDescent="0.25">
      <c r="A145" s="6">
        <v>44327</v>
      </c>
      <c r="B145" s="7" t="s">
        <v>6702</v>
      </c>
      <c r="C145" s="7">
        <v>165</v>
      </c>
      <c r="D145" s="45"/>
      <c r="E145" s="7">
        <v>401.2</v>
      </c>
      <c r="F145" s="5"/>
      <c r="G145" s="5"/>
      <c r="H145" s="5"/>
      <c r="I145" s="5"/>
      <c r="J145" s="5"/>
      <c r="K145" s="5"/>
    </row>
    <row r="146" spans="1:11" x14ac:dyDescent="0.25">
      <c r="A146" s="6">
        <v>44327</v>
      </c>
      <c r="B146" s="7" t="s">
        <v>6703</v>
      </c>
      <c r="C146" s="7">
        <v>7</v>
      </c>
      <c r="D146" s="7"/>
      <c r="E146" s="7">
        <v>39</v>
      </c>
      <c r="F146" s="5"/>
      <c r="G146" s="5"/>
      <c r="H146" s="5"/>
      <c r="I146" s="5"/>
      <c r="J146" s="5"/>
      <c r="K146" s="5"/>
    </row>
    <row r="147" spans="1:11" x14ac:dyDescent="0.25">
      <c r="A147" s="6">
        <v>44327</v>
      </c>
      <c r="B147" s="7" t="s">
        <v>6704</v>
      </c>
      <c r="C147" s="7">
        <v>40</v>
      </c>
      <c r="D147" s="7">
        <v>100.74</v>
      </c>
      <c r="E147" s="7"/>
      <c r="F147" s="5"/>
      <c r="G147" s="5"/>
      <c r="H147" s="5"/>
      <c r="I147" s="5"/>
      <c r="J147" s="5"/>
      <c r="K147" s="5"/>
    </row>
    <row r="148" spans="1:11" x14ac:dyDescent="0.25">
      <c r="A148" s="6">
        <v>44327</v>
      </c>
      <c r="B148" s="7" t="s">
        <v>6705</v>
      </c>
      <c r="C148" s="7">
        <v>83</v>
      </c>
      <c r="D148" s="7"/>
      <c r="E148" s="7">
        <v>156</v>
      </c>
      <c r="F148" s="5"/>
      <c r="G148" s="5"/>
      <c r="H148" s="5"/>
      <c r="I148" s="5"/>
      <c r="J148" s="5"/>
      <c r="K148" s="5"/>
    </row>
    <row r="149" spans="1:11" x14ac:dyDescent="0.25">
      <c r="A149" s="6">
        <v>44327</v>
      </c>
      <c r="B149" s="7" t="s">
        <v>6706</v>
      </c>
      <c r="C149" s="7">
        <v>500</v>
      </c>
      <c r="D149" s="45"/>
      <c r="E149" s="7">
        <v>725.99</v>
      </c>
      <c r="F149" s="5"/>
      <c r="G149" s="5"/>
      <c r="H149" s="5"/>
      <c r="I149" s="5"/>
      <c r="J149" s="5"/>
      <c r="K149" s="5"/>
    </row>
    <row r="150" spans="1:11" x14ac:dyDescent="0.25">
      <c r="A150" s="6">
        <v>44327</v>
      </c>
      <c r="B150" s="7" t="s">
        <v>6707</v>
      </c>
      <c r="C150" s="7">
        <v>20</v>
      </c>
      <c r="D150" s="7">
        <v>47.97</v>
      </c>
      <c r="E150" s="7"/>
      <c r="F150" s="5"/>
      <c r="G150" s="5"/>
      <c r="H150" s="5"/>
      <c r="I150" s="5"/>
      <c r="J150" s="5"/>
      <c r="K150" s="5"/>
    </row>
    <row r="151" spans="1:11" x14ac:dyDescent="0.25">
      <c r="A151" s="6">
        <v>44327</v>
      </c>
      <c r="B151" s="7" t="s">
        <v>6708</v>
      </c>
      <c r="C151" s="7">
        <v>74</v>
      </c>
      <c r="D151" s="7">
        <v>134.32</v>
      </c>
      <c r="E151" s="7"/>
      <c r="F151" s="5"/>
      <c r="G151" s="5"/>
      <c r="H151" s="5"/>
      <c r="I151" s="5"/>
      <c r="J151" s="5"/>
      <c r="K151" s="5"/>
    </row>
    <row r="152" spans="1:11" x14ac:dyDescent="0.25">
      <c r="A152" s="6">
        <v>44327</v>
      </c>
      <c r="B152" s="7" t="s">
        <v>6709</v>
      </c>
      <c r="C152" s="7">
        <v>300</v>
      </c>
      <c r="D152" s="7">
        <v>571.79999999999995</v>
      </c>
      <c r="E152" s="7"/>
      <c r="F152" s="5"/>
      <c r="G152" s="5"/>
      <c r="H152" s="5"/>
      <c r="I152" s="5"/>
      <c r="J152" s="5"/>
      <c r="K152" s="5"/>
    </row>
    <row r="153" spans="1:11" x14ac:dyDescent="0.25">
      <c r="A153" s="6">
        <v>44328</v>
      </c>
      <c r="B153" s="7" t="s">
        <v>6710</v>
      </c>
      <c r="C153" s="7">
        <v>137</v>
      </c>
      <c r="D153" s="7"/>
      <c r="E153" s="7">
        <v>249.6</v>
      </c>
      <c r="F153" s="5"/>
      <c r="G153" s="5"/>
      <c r="H153" s="5"/>
      <c r="I153" s="5"/>
      <c r="J153" s="5"/>
      <c r="K153" s="5"/>
    </row>
    <row r="154" spans="1:11" x14ac:dyDescent="0.25">
      <c r="A154" s="6">
        <v>44328</v>
      </c>
      <c r="B154" s="7" t="s">
        <v>6711</v>
      </c>
      <c r="C154" s="7">
        <v>28</v>
      </c>
      <c r="D154" s="45"/>
      <c r="E154" s="7">
        <v>54.6</v>
      </c>
      <c r="F154" s="5"/>
      <c r="G154" s="5"/>
      <c r="H154" s="5"/>
      <c r="I154" s="5"/>
      <c r="J154" s="5"/>
      <c r="K154" s="5"/>
    </row>
    <row r="155" spans="1:11" x14ac:dyDescent="0.25">
      <c r="A155" s="6">
        <v>44328</v>
      </c>
      <c r="B155" s="7" t="s">
        <v>6712</v>
      </c>
      <c r="C155" s="7">
        <v>100</v>
      </c>
      <c r="D155" s="45"/>
      <c r="E155" s="7">
        <v>239.8</v>
      </c>
      <c r="F155" s="5"/>
      <c r="G155" s="5"/>
      <c r="H155" s="5"/>
      <c r="I155" s="5"/>
      <c r="J155" s="5"/>
      <c r="K155" s="5"/>
    </row>
    <row r="156" spans="1:11" x14ac:dyDescent="0.25">
      <c r="A156" s="6">
        <v>44328</v>
      </c>
      <c r="B156" s="7" t="s">
        <v>6713</v>
      </c>
      <c r="C156" s="7">
        <v>192</v>
      </c>
      <c r="D156" s="45"/>
      <c r="E156" s="7">
        <v>365.4</v>
      </c>
      <c r="F156" s="5"/>
      <c r="G156" s="5"/>
      <c r="H156" s="5"/>
      <c r="I156" s="5"/>
      <c r="J156" s="5"/>
      <c r="K156" s="5"/>
    </row>
    <row r="157" spans="1:11" x14ac:dyDescent="0.25">
      <c r="A157" s="6">
        <v>44328</v>
      </c>
      <c r="B157" s="7" t="s">
        <v>6714</v>
      </c>
      <c r="C157" s="7">
        <v>103</v>
      </c>
      <c r="D157" s="7"/>
      <c r="E157" s="7">
        <v>206.7</v>
      </c>
      <c r="F157" s="5"/>
      <c r="G157" s="5"/>
      <c r="H157" s="5"/>
      <c r="I157" s="5"/>
      <c r="J157" s="5"/>
      <c r="K157" s="5"/>
    </row>
    <row r="158" spans="1:11" x14ac:dyDescent="0.25">
      <c r="A158" s="6">
        <v>44328</v>
      </c>
      <c r="B158" s="7" t="s">
        <v>6715</v>
      </c>
      <c r="C158" s="7">
        <v>219</v>
      </c>
      <c r="D158" s="45"/>
      <c r="E158" s="7">
        <v>354.9</v>
      </c>
      <c r="F158" s="5"/>
      <c r="G158" s="5"/>
      <c r="H158" s="5"/>
      <c r="I158" s="5"/>
      <c r="J158" s="5"/>
      <c r="K158" s="5"/>
    </row>
    <row r="159" spans="1:11" x14ac:dyDescent="0.25">
      <c r="A159" s="6">
        <v>44328</v>
      </c>
      <c r="B159" s="7" t="s">
        <v>6716</v>
      </c>
      <c r="C159" s="7">
        <v>5</v>
      </c>
      <c r="D159" s="7"/>
      <c r="E159" s="7">
        <v>39</v>
      </c>
      <c r="F159" s="5"/>
      <c r="G159" s="5"/>
      <c r="H159" s="5"/>
      <c r="I159" s="5"/>
      <c r="J159" s="5"/>
      <c r="K159" s="5"/>
    </row>
    <row r="160" spans="1:11" x14ac:dyDescent="0.25">
      <c r="A160" s="6">
        <v>44328</v>
      </c>
      <c r="B160" s="7" t="s">
        <v>6717</v>
      </c>
      <c r="C160" s="7">
        <v>1782</v>
      </c>
      <c r="D160" s="45"/>
      <c r="E160" s="38">
        <v>3603.6</v>
      </c>
      <c r="F160" s="5"/>
      <c r="G160" s="5"/>
      <c r="H160" s="5"/>
      <c r="I160" s="5"/>
      <c r="J160" s="5"/>
      <c r="K160" s="5"/>
    </row>
    <row r="161" spans="1:11" x14ac:dyDescent="0.25">
      <c r="A161" s="6">
        <v>44328</v>
      </c>
      <c r="B161" s="7" t="s">
        <v>6718</v>
      </c>
      <c r="C161" s="7">
        <v>55</v>
      </c>
      <c r="D161" s="45"/>
      <c r="E161" s="7">
        <v>105.3</v>
      </c>
      <c r="F161" s="5"/>
      <c r="G161" s="5"/>
      <c r="H161" s="5"/>
      <c r="I161" s="5"/>
      <c r="J161" s="5"/>
      <c r="K161" s="5"/>
    </row>
    <row r="162" spans="1:11" x14ac:dyDescent="0.25">
      <c r="A162" s="6">
        <v>44328</v>
      </c>
      <c r="B162" s="7" t="s">
        <v>6719</v>
      </c>
      <c r="C162" s="7">
        <v>132</v>
      </c>
      <c r="D162" s="45"/>
      <c r="E162" s="7">
        <v>234</v>
      </c>
      <c r="F162" s="5"/>
      <c r="G162" s="5"/>
      <c r="H162" s="5"/>
      <c r="I162" s="5"/>
      <c r="J162" s="5"/>
      <c r="K162" s="5"/>
    </row>
    <row r="163" spans="1:11" x14ac:dyDescent="0.25">
      <c r="A163" s="6">
        <v>44328</v>
      </c>
      <c r="B163" s="7" t="s">
        <v>6720</v>
      </c>
      <c r="C163" s="7">
        <v>32</v>
      </c>
      <c r="D163" s="7">
        <v>116.73</v>
      </c>
      <c r="E163" s="7"/>
      <c r="F163" s="5"/>
      <c r="G163" s="5"/>
      <c r="H163" s="5"/>
      <c r="I163" s="5"/>
      <c r="J163" s="5"/>
      <c r="K163" s="5"/>
    </row>
    <row r="164" spans="1:11" x14ac:dyDescent="0.25">
      <c r="A164" s="6">
        <v>44328</v>
      </c>
      <c r="B164" s="7" t="s">
        <v>6721</v>
      </c>
      <c r="C164" s="7">
        <v>67</v>
      </c>
      <c r="D164" s="45"/>
      <c r="E164" s="7">
        <v>123.9</v>
      </c>
      <c r="F164" s="5"/>
      <c r="G164" s="5"/>
      <c r="H164" s="5"/>
      <c r="I164" s="5"/>
      <c r="J164" s="5"/>
      <c r="K164" s="5"/>
    </row>
    <row r="165" spans="1:11" x14ac:dyDescent="0.25">
      <c r="A165" s="6">
        <v>44328</v>
      </c>
      <c r="B165" s="7" t="s">
        <v>6722</v>
      </c>
      <c r="C165" s="7">
        <v>40</v>
      </c>
      <c r="D165" s="45"/>
      <c r="E165" s="7">
        <v>88</v>
      </c>
      <c r="F165" s="5"/>
      <c r="G165" s="5"/>
      <c r="H165" s="5"/>
      <c r="I165" s="5"/>
      <c r="J165" s="5"/>
      <c r="K165" s="5"/>
    </row>
    <row r="166" spans="1:11" x14ac:dyDescent="0.25">
      <c r="A166" s="6">
        <v>44328</v>
      </c>
      <c r="B166" s="7" t="s">
        <v>6723</v>
      </c>
      <c r="C166" s="7">
        <v>27</v>
      </c>
      <c r="D166" s="7">
        <v>67.16</v>
      </c>
      <c r="E166" s="7"/>
      <c r="F166" s="5"/>
      <c r="G166" s="5"/>
      <c r="H166" s="5"/>
      <c r="I166" s="5"/>
      <c r="J166" s="5"/>
      <c r="K166" s="5"/>
    </row>
    <row r="167" spans="1:11" x14ac:dyDescent="0.25">
      <c r="A167" s="6">
        <v>44328</v>
      </c>
      <c r="B167" s="7" t="s">
        <v>6724</v>
      </c>
      <c r="C167" s="7">
        <v>60</v>
      </c>
      <c r="D167" s="45"/>
      <c r="E167" s="7">
        <v>125.52</v>
      </c>
      <c r="F167" s="5"/>
      <c r="G167" s="5"/>
      <c r="H167" s="5"/>
      <c r="I167" s="5"/>
      <c r="J167" s="5"/>
      <c r="K167" s="5"/>
    </row>
    <row r="168" spans="1:11" x14ac:dyDescent="0.25">
      <c r="A168" s="6">
        <v>44328</v>
      </c>
      <c r="B168" s="7" t="s">
        <v>6725</v>
      </c>
      <c r="C168" s="7">
        <v>135</v>
      </c>
      <c r="D168" s="45"/>
      <c r="E168" s="45"/>
      <c r="F168" s="5"/>
      <c r="G168" s="5"/>
      <c r="H168" s="5"/>
      <c r="I168" s="5"/>
      <c r="J168" s="5"/>
      <c r="K168" s="5"/>
    </row>
    <row r="169" spans="1:11" x14ac:dyDescent="0.25">
      <c r="A169" s="6">
        <v>44328</v>
      </c>
      <c r="B169" s="7" t="s">
        <v>6726</v>
      </c>
      <c r="C169" s="7">
        <v>563</v>
      </c>
      <c r="D169" s="45"/>
      <c r="E169" s="7">
        <v>989</v>
      </c>
      <c r="F169" s="5"/>
      <c r="G169" s="5"/>
      <c r="H169" s="5"/>
      <c r="I169" s="5"/>
      <c r="J169" s="5"/>
      <c r="K169" s="5"/>
    </row>
    <row r="170" spans="1:11" x14ac:dyDescent="0.25">
      <c r="A170" s="6">
        <v>44328</v>
      </c>
      <c r="B170" s="7" t="s">
        <v>6727</v>
      </c>
      <c r="C170" s="7">
        <v>913</v>
      </c>
      <c r="D170" s="45"/>
      <c r="E170" s="38">
        <v>1495</v>
      </c>
      <c r="F170" s="5"/>
      <c r="G170" s="5"/>
      <c r="H170" s="5"/>
      <c r="I170" s="5"/>
      <c r="J170" s="5"/>
      <c r="K170" s="5"/>
    </row>
    <row r="171" spans="1:11" x14ac:dyDescent="0.25">
      <c r="A171" s="6">
        <v>44328</v>
      </c>
      <c r="B171" s="7" t="s">
        <v>6728</v>
      </c>
      <c r="C171" s="7">
        <v>70</v>
      </c>
      <c r="D171" s="7">
        <v>158.30000000000001</v>
      </c>
      <c r="E171" s="7"/>
      <c r="F171" s="5"/>
      <c r="G171" s="5"/>
      <c r="H171" s="5"/>
      <c r="I171" s="5"/>
      <c r="J171" s="5"/>
      <c r="K171" s="5"/>
    </row>
    <row r="172" spans="1:11" x14ac:dyDescent="0.25">
      <c r="A172" s="6">
        <v>44328</v>
      </c>
      <c r="B172" s="7" t="s">
        <v>6729</v>
      </c>
      <c r="C172" s="7">
        <v>26</v>
      </c>
      <c r="D172" s="7">
        <v>64.94</v>
      </c>
      <c r="E172" s="7"/>
      <c r="G172" s="5"/>
      <c r="H172" s="5"/>
      <c r="I172" s="5"/>
      <c r="J172" s="5"/>
      <c r="K172" s="5"/>
    </row>
    <row r="173" spans="1:11" x14ac:dyDescent="0.25">
      <c r="A173" s="6">
        <v>44328</v>
      </c>
      <c r="B173" s="47" t="s">
        <v>6730</v>
      </c>
      <c r="C173" s="7">
        <v>278</v>
      </c>
      <c r="D173" s="45"/>
      <c r="E173" s="7">
        <v>430.95</v>
      </c>
      <c r="F173" s="5"/>
      <c r="G173" s="5"/>
      <c r="H173" s="5"/>
      <c r="I173" s="5"/>
      <c r="J173" s="5"/>
      <c r="K173" s="5"/>
    </row>
    <row r="174" spans="1:11" x14ac:dyDescent="0.25">
      <c r="A174" s="6">
        <v>44328</v>
      </c>
      <c r="B174" s="7" t="s">
        <v>6731</v>
      </c>
      <c r="C174" s="7">
        <v>58</v>
      </c>
      <c r="D174" s="45"/>
      <c r="E174" s="7">
        <v>82.94</v>
      </c>
      <c r="F174" s="5"/>
      <c r="G174" s="5"/>
      <c r="H174" s="5"/>
      <c r="I174" s="5"/>
      <c r="J174" s="5"/>
      <c r="K174" s="5"/>
    </row>
    <row r="175" spans="1:11" x14ac:dyDescent="0.25">
      <c r="A175" s="6">
        <v>44328</v>
      </c>
      <c r="B175" s="7" t="s">
        <v>6732</v>
      </c>
      <c r="C175" s="7">
        <v>66</v>
      </c>
      <c r="D175" s="45"/>
      <c r="E175" s="7">
        <v>117</v>
      </c>
      <c r="F175" s="5"/>
      <c r="G175" s="5"/>
      <c r="H175" s="5"/>
      <c r="I175" s="5"/>
      <c r="J175" s="5"/>
      <c r="K175" s="5"/>
    </row>
    <row r="176" spans="1:11" x14ac:dyDescent="0.25">
      <c r="A176" s="6">
        <v>44328</v>
      </c>
      <c r="B176" s="7" t="s">
        <v>6733</v>
      </c>
      <c r="C176" s="7">
        <v>113</v>
      </c>
      <c r="D176" s="7">
        <v>231.98</v>
      </c>
      <c r="E176" s="7"/>
      <c r="F176" s="5"/>
      <c r="G176" s="5"/>
      <c r="H176" s="5"/>
      <c r="I176" s="5"/>
      <c r="J176" s="5"/>
      <c r="K176" s="5"/>
    </row>
    <row r="177" spans="1:11" x14ac:dyDescent="0.25">
      <c r="A177" s="6">
        <v>44328</v>
      </c>
      <c r="B177" s="7" t="s">
        <v>6734</v>
      </c>
      <c r="C177" s="7">
        <v>28</v>
      </c>
      <c r="D177" s="45"/>
      <c r="E177" s="7">
        <v>46.8</v>
      </c>
      <c r="F177" s="5"/>
      <c r="G177" s="5"/>
      <c r="H177" s="5"/>
      <c r="I177" s="5"/>
      <c r="J177" s="5"/>
      <c r="K177" s="5"/>
    </row>
    <row r="178" spans="1:11" x14ac:dyDescent="0.25">
      <c r="A178" s="6">
        <v>44328</v>
      </c>
      <c r="B178" s="7" t="s">
        <v>6735</v>
      </c>
      <c r="C178" s="7">
        <v>25</v>
      </c>
      <c r="D178" s="7">
        <v>67.16</v>
      </c>
      <c r="E178" s="7"/>
      <c r="F178" s="5"/>
      <c r="G178" s="5"/>
      <c r="H178" s="5"/>
      <c r="I178" s="5"/>
      <c r="J178" s="5"/>
      <c r="K178" s="5"/>
    </row>
    <row r="179" spans="1:11" x14ac:dyDescent="0.25">
      <c r="A179" s="6">
        <v>44328</v>
      </c>
      <c r="B179" s="7" t="s">
        <v>6736</v>
      </c>
      <c r="C179" s="7">
        <v>38</v>
      </c>
      <c r="D179" s="7">
        <v>52.77</v>
      </c>
      <c r="E179" s="7"/>
      <c r="F179" s="5"/>
      <c r="G179" s="5"/>
      <c r="H179" s="5"/>
      <c r="I179" s="5"/>
      <c r="J179" s="5"/>
    </row>
    <row r="180" spans="1:11" x14ac:dyDescent="0.25">
      <c r="A180" s="6">
        <v>44328</v>
      </c>
      <c r="B180" s="7" t="s">
        <v>6737</v>
      </c>
      <c r="C180" s="7">
        <v>20</v>
      </c>
      <c r="D180" s="7">
        <v>40.770000000000003</v>
      </c>
      <c r="E180" s="7"/>
      <c r="F180" s="5"/>
      <c r="G180" s="5"/>
      <c r="H180" s="5"/>
      <c r="I180" s="5"/>
      <c r="J180" s="5"/>
      <c r="K180" s="5"/>
    </row>
    <row r="181" spans="1:11" x14ac:dyDescent="0.25">
      <c r="A181" s="6">
        <v>44328</v>
      </c>
      <c r="B181" s="7" t="s">
        <v>6738</v>
      </c>
      <c r="C181" s="7">
        <v>38</v>
      </c>
      <c r="D181" s="7">
        <v>52.77</v>
      </c>
      <c r="E181" s="7"/>
      <c r="F181" s="5"/>
      <c r="G181" s="5"/>
      <c r="H181" s="5"/>
      <c r="I181" s="5"/>
      <c r="J181" s="5"/>
      <c r="K181" s="5"/>
    </row>
    <row r="182" spans="1:11" x14ac:dyDescent="0.25">
      <c r="A182" s="6">
        <v>44328</v>
      </c>
      <c r="B182" s="7" t="s">
        <v>6739</v>
      </c>
      <c r="C182" s="7">
        <v>150</v>
      </c>
      <c r="D182" s="45"/>
      <c r="E182" s="7">
        <v>327.60000000000002</v>
      </c>
      <c r="F182" s="5"/>
      <c r="G182" s="5"/>
      <c r="H182" s="5"/>
      <c r="I182" s="5"/>
      <c r="J182" s="5"/>
      <c r="K182" s="5"/>
    </row>
    <row r="183" spans="1:11" x14ac:dyDescent="0.25">
      <c r="A183" s="6">
        <v>44329</v>
      </c>
      <c r="B183" s="7" t="s">
        <v>6741</v>
      </c>
      <c r="C183" s="7">
        <v>72</v>
      </c>
      <c r="D183" s="7">
        <v>204.18</v>
      </c>
      <c r="E183" s="7"/>
      <c r="F183" s="5"/>
      <c r="G183" s="5"/>
      <c r="H183" s="5"/>
      <c r="I183" s="5"/>
      <c r="J183" s="5"/>
      <c r="K183" s="5"/>
    </row>
    <row r="184" spans="1:11" x14ac:dyDescent="0.25">
      <c r="A184" s="6">
        <v>44329</v>
      </c>
      <c r="B184" s="7" t="s">
        <v>6742</v>
      </c>
      <c r="C184" s="7">
        <v>46</v>
      </c>
      <c r="D184" s="7">
        <v>110.33</v>
      </c>
      <c r="E184" s="7"/>
      <c r="F184" s="5"/>
      <c r="G184" s="5"/>
      <c r="H184" s="5"/>
      <c r="I184" s="5"/>
      <c r="J184" s="5"/>
      <c r="K184" s="5"/>
    </row>
    <row r="185" spans="1:11" x14ac:dyDescent="0.25">
      <c r="A185" s="6">
        <v>44329</v>
      </c>
      <c r="B185" s="7" t="s">
        <v>6743</v>
      </c>
      <c r="C185" s="7">
        <v>25</v>
      </c>
      <c r="D185" s="7">
        <v>47.97</v>
      </c>
      <c r="E185" s="7"/>
      <c r="F185" s="5"/>
      <c r="G185" s="5"/>
      <c r="H185" s="5"/>
      <c r="I185" s="5"/>
      <c r="J185" s="5"/>
      <c r="K185" s="5"/>
    </row>
    <row r="186" spans="1:11" x14ac:dyDescent="0.25">
      <c r="A186" s="6">
        <v>44329</v>
      </c>
      <c r="B186" s="7" t="s">
        <v>6744</v>
      </c>
      <c r="C186" s="7">
        <v>32</v>
      </c>
      <c r="D186" s="45"/>
      <c r="E186" s="7">
        <v>70.2</v>
      </c>
      <c r="F186" s="5"/>
      <c r="G186" s="5"/>
      <c r="H186" s="5"/>
      <c r="I186" s="5"/>
      <c r="J186" s="5"/>
      <c r="K186" s="5"/>
    </row>
    <row r="187" spans="1:11" x14ac:dyDescent="0.25">
      <c r="A187" s="6">
        <v>44329</v>
      </c>
      <c r="B187" s="7" t="s">
        <v>6745</v>
      </c>
      <c r="C187" s="7">
        <v>778</v>
      </c>
      <c r="D187" s="45"/>
      <c r="E187" s="38">
        <v>1668</v>
      </c>
      <c r="F187" s="5"/>
      <c r="G187" s="5"/>
      <c r="H187" s="5"/>
      <c r="I187" s="5"/>
      <c r="J187" s="5"/>
      <c r="K187" s="5"/>
    </row>
    <row r="188" spans="1:11" x14ac:dyDescent="0.25">
      <c r="A188" s="6">
        <v>44329</v>
      </c>
      <c r="B188" s="7" t="s">
        <v>6746</v>
      </c>
      <c r="C188" s="7">
        <v>21</v>
      </c>
      <c r="D188" s="45"/>
      <c r="E188" s="7">
        <v>42.9</v>
      </c>
      <c r="F188" s="5"/>
      <c r="G188" s="5"/>
      <c r="H188" s="5"/>
      <c r="I188" s="5"/>
      <c r="J188" s="5"/>
      <c r="K188" s="5"/>
    </row>
    <row r="189" spans="1:11" x14ac:dyDescent="0.25">
      <c r="A189" s="6">
        <v>44329</v>
      </c>
      <c r="B189" s="7" t="s">
        <v>6747</v>
      </c>
      <c r="C189" s="7">
        <v>250</v>
      </c>
      <c r="D189" s="45"/>
      <c r="E189" s="7">
        <v>492.8</v>
      </c>
      <c r="F189" s="5"/>
      <c r="G189" s="5"/>
      <c r="H189" s="5"/>
      <c r="I189" s="5"/>
      <c r="J189" s="5"/>
      <c r="K189" s="5"/>
    </row>
    <row r="190" spans="1:11" x14ac:dyDescent="0.25">
      <c r="A190" s="6">
        <v>44329</v>
      </c>
      <c r="B190" s="7" t="s">
        <v>6748</v>
      </c>
      <c r="C190" s="7">
        <v>262</v>
      </c>
      <c r="D190" s="45"/>
      <c r="E190" s="7">
        <v>470.34</v>
      </c>
      <c r="F190" s="5"/>
      <c r="G190" s="5"/>
      <c r="H190" s="5"/>
      <c r="I190" s="5"/>
      <c r="J190" s="5"/>
      <c r="K190" s="5"/>
    </row>
    <row r="191" spans="1:11" x14ac:dyDescent="0.25">
      <c r="A191" s="6">
        <v>44329</v>
      </c>
      <c r="B191" s="7" t="s">
        <v>6749</v>
      </c>
      <c r="C191" s="7">
        <v>21</v>
      </c>
      <c r="D191" s="7">
        <v>47.97</v>
      </c>
      <c r="E191" s="7"/>
      <c r="F191" s="5"/>
      <c r="G191" s="5"/>
      <c r="H191" s="5"/>
      <c r="I191" s="5"/>
      <c r="J191" s="5"/>
      <c r="K191" s="5"/>
    </row>
    <row r="192" spans="1:11" x14ac:dyDescent="0.25">
      <c r="A192" s="6">
        <v>44329</v>
      </c>
      <c r="B192" s="7" t="s">
        <v>6750</v>
      </c>
      <c r="C192" s="7">
        <v>37</v>
      </c>
      <c r="D192" s="45"/>
      <c r="E192" s="7">
        <v>54.6</v>
      </c>
      <c r="F192" s="5"/>
      <c r="G192" s="5"/>
      <c r="H192" s="5"/>
      <c r="I192" s="5"/>
      <c r="J192" s="5"/>
      <c r="K192" s="5"/>
    </row>
    <row r="193" spans="1:11" x14ac:dyDescent="0.25">
      <c r="A193" s="6">
        <v>44329</v>
      </c>
      <c r="B193" s="7" t="s">
        <v>6751</v>
      </c>
      <c r="C193" s="7">
        <v>23</v>
      </c>
      <c r="D193" s="7">
        <v>47.97</v>
      </c>
      <c r="E193" s="7"/>
      <c r="F193" s="5"/>
      <c r="G193" s="5"/>
      <c r="H193" s="5"/>
      <c r="I193" s="5"/>
      <c r="J193" s="5"/>
      <c r="K193" s="5"/>
    </row>
    <row r="194" spans="1:11" x14ac:dyDescent="0.25">
      <c r="A194" s="6">
        <v>44329</v>
      </c>
      <c r="B194" s="7" t="s">
        <v>6752</v>
      </c>
      <c r="C194" s="7">
        <v>15</v>
      </c>
      <c r="D194" s="7">
        <v>45.57</v>
      </c>
      <c r="E194" s="7"/>
      <c r="F194" s="5"/>
      <c r="G194" s="5"/>
      <c r="H194" s="5"/>
      <c r="I194" s="5"/>
      <c r="J194" s="5"/>
      <c r="K194" s="5"/>
    </row>
    <row r="195" spans="1:11" x14ac:dyDescent="0.25">
      <c r="A195" s="6">
        <v>44329</v>
      </c>
      <c r="B195" s="7" t="s">
        <v>6753</v>
      </c>
      <c r="C195" s="7">
        <v>60</v>
      </c>
      <c r="D195" s="45"/>
      <c r="E195" s="7">
        <v>134.32</v>
      </c>
      <c r="F195" s="5"/>
      <c r="G195" s="5"/>
      <c r="H195" s="5"/>
      <c r="I195" s="5"/>
      <c r="J195" s="5"/>
      <c r="K195" s="5"/>
    </row>
    <row r="196" spans="1:11" x14ac:dyDescent="0.25">
      <c r="A196" s="6">
        <v>44329</v>
      </c>
      <c r="B196" s="7" t="s">
        <v>6754</v>
      </c>
      <c r="C196" s="7">
        <v>10</v>
      </c>
      <c r="D196" s="7">
        <v>47.97</v>
      </c>
      <c r="E196" s="7"/>
      <c r="F196" s="5"/>
      <c r="G196" s="5"/>
      <c r="H196" s="5"/>
      <c r="I196" s="5"/>
      <c r="J196" s="5"/>
      <c r="K196" s="5"/>
    </row>
    <row r="197" spans="1:11" x14ac:dyDescent="0.25">
      <c r="A197" s="6">
        <v>44329</v>
      </c>
      <c r="B197" s="7" t="s">
        <v>6755</v>
      </c>
      <c r="C197" s="7">
        <v>17</v>
      </c>
      <c r="D197" s="45"/>
      <c r="E197" s="7">
        <v>39</v>
      </c>
      <c r="F197" s="5"/>
      <c r="G197" s="5"/>
      <c r="H197" s="5"/>
      <c r="I197" s="5"/>
      <c r="J197" s="5"/>
      <c r="K197" s="5"/>
    </row>
    <row r="198" spans="1:11" x14ac:dyDescent="0.25">
      <c r="A198" s="6">
        <v>44329</v>
      </c>
      <c r="B198" s="7" t="s">
        <v>6756</v>
      </c>
      <c r="C198" s="7">
        <v>278</v>
      </c>
      <c r="D198" s="7"/>
      <c r="E198" s="7">
        <v>708.5</v>
      </c>
      <c r="F198" s="5"/>
      <c r="G198" s="5"/>
      <c r="H198" s="5"/>
      <c r="I198" s="5"/>
      <c r="J198" s="5"/>
      <c r="K198" s="5"/>
    </row>
    <row r="199" spans="1:11" x14ac:dyDescent="0.25">
      <c r="A199" s="6">
        <v>44329</v>
      </c>
      <c r="B199" s="7" t="s">
        <v>6757</v>
      </c>
      <c r="C199" s="7">
        <v>35</v>
      </c>
      <c r="D199" s="45"/>
      <c r="E199" s="7">
        <v>66.3</v>
      </c>
      <c r="F199" s="5"/>
      <c r="G199" s="5"/>
      <c r="H199" s="5"/>
      <c r="I199" s="5"/>
      <c r="J199" s="5"/>
      <c r="K199" s="5"/>
    </row>
    <row r="200" spans="1:11" x14ac:dyDescent="0.25">
      <c r="A200" s="6">
        <v>44329</v>
      </c>
      <c r="B200" s="7" t="s">
        <v>6758</v>
      </c>
      <c r="C200" s="7">
        <v>521</v>
      </c>
      <c r="D200" s="38"/>
      <c r="E200" s="38">
        <v>1329.8</v>
      </c>
      <c r="F200" s="5"/>
      <c r="G200" s="5"/>
      <c r="H200" s="5"/>
      <c r="I200" s="5"/>
      <c r="J200" s="5"/>
      <c r="K200" s="5"/>
    </row>
    <row r="201" spans="1:11" x14ac:dyDescent="0.25">
      <c r="A201" s="6">
        <v>44329</v>
      </c>
      <c r="B201" s="7" t="s">
        <v>6759</v>
      </c>
      <c r="C201" s="7">
        <v>59</v>
      </c>
      <c r="D201" s="7">
        <v>143.91</v>
      </c>
      <c r="E201" s="7"/>
      <c r="F201" s="5"/>
      <c r="G201" s="5"/>
      <c r="H201" s="5"/>
      <c r="I201" s="5"/>
      <c r="J201" s="5"/>
      <c r="K201" s="5"/>
    </row>
    <row r="202" spans="1:11" x14ac:dyDescent="0.25">
      <c r="A202" s="6">
        <v>44329</v>
      </c>
      <c r="B202" s="7" t="s">
        <v>6760</v>
      </c>
      <c r="C202" s="7">
        <v>18</v>
      </c>
      <c r="D202" s="7">
        <v>54.12</v>
      </c>
      <c r="E202" s="7"/>
      <c r="F202" s="5"/>
      <c r="G202" s="5"/>
      <c r="H202" s="5"/>
      <c r="I202" s="5"/>
      <c r="J202" s="5"/>
      <c r="K202" s="5"/>
    </row>
    <row r="203" spans="1:11" x14ac:dyDescent="0.25">
      <c r="A203" s="6">
        <v>44329</v>
      </c>
      <c r="B203" s="7" t="s">
        <v>6761</v>
      </c>
      <c r="C203" s="7">
        <v>32</v>
      </c>
      <c r="D203" s="7"/>
      <c r="E203" s="7">
        <v>88.4</v>
      </c>
      <c r="F203" s="5"/>
      <c r="G203" s="5"/>
      <c r="H203" s="5"/>
      <c r="I203" s="5"/>
      <c r="J203" s="5"/>
      <c r="K203" s="5"/>
    </row>
    <row r="204" spans="1:11" x14ac:dyDescent="0.25">
      <c r="A204" s="6">
        <v>44329</v>
      </c>
      <c r="B204" s="7" t="s">
        <v>6762</v>
      </c>
      <c r="C204" s="7">
        <v>20</v>
      </c>
      <c r="D204" s="7">
        <v>47.97</v>
      </c>
      <c r="E204" s="7"/>
      <c r="F204" s="5"/>
    </row>
    <row r="205" spans="1:11" x14ac:dyDescent="0.25">
      <c r="A205" s="6">
        <v>44329</v>
      </c>
      <c r="B205" s="7" t="s">
        <v>6763</v>
      </c>
      <c r="C205" s="7">
        <v>200</v>
      </c>
      <c r="D205" s="45"/>
      <c r="E205" s="7">
        <v>436.8</v>
      </c>
      <c r="F205" s="5"/>
    </row>
    <row r="206" spans="1:11" x14ac:dyDescent="0.25">
      <c r="A206" s="6">
        <v>44329</v>
      </c>
      <c r="B206" s="7" t="s">
        <v>6764</v>
      </c>
      <c r="C206" s="7">
        <v>30</v>
      </c>
      <c r="D206" s="45"/>
      <c r="E206" s="7">
        <v>57.2</v>
      </c>
      <c r="F206" s="5"/>
      <c r="G206" s="5"/>
      <c r="H206" s="5"/>
      <c r="I206" s="5"/>
      <c r="J206" s="5"/>
      <c r="K206" s="5"/>
    </row>
    <row r="207" spans="1:11" x14ac:dyDescent="0.25">
      <c r="A207" s="6">
        <v>44329</v>
      </c>
      <c r="B207" s="7" t="s">
        <v>6765</v>
      </c>
      <c r="C207" s="7">
        <v>245</v>
      </c>
      <c r="D207" s="45"/>
      <c r="E207" s="7">
        <v>488.4</v>
      </c>
      <c r="F207" s="5"/>
      <c r="G207" s="5"/>
      <c r="H207" s="5"/>
      <c r="I207" s="5"/>
      <c r="J207" s="5"/>
      <c r="K207" s="5"/>
    </row>
    <row r="208" spans="1:11" x14ac:dyDescent="0.25">
      <c r="A208" s="6">
        <v>44330</v>
      </c>
      <c r="B208" s="7" t="s">
        <v>6766</v>
      </c>
      <c r="C208" s="7">
        <v>22</v>
      </c>
      <c r="D208" s="45"/>
      <c r="E208" s="45"/>
      <c r="F208" s="5"/>
      <c r="G208" s="5"/>
      <c r="H208" s="5"/>
      <c r="I208" s="5"/>
      <c r="J208" s="5"/>
      <c r="K208" s="5"/>
    </row>
    <row r="209" spans="1:11" x14ac:dyDescent="0.25">
      <c r="A209" s="6">
        <v>44330</v>
      </c>
      <c r="B209" s="7" t="s">
        <v>6767</v>
      </c>
      <c r="C209" s="7">
        <v>37</v>
      </c>
      <c r="D209" s="45"/>
      <c r="E209" s="7">
        <v>54.6</v>
      </c>
      <c r="F209" s="5"/>
      <c r="G209" s="5"/>
      <c r="H209" s="5"/>
      <c r="I209" s="5"/>
      <c r="J209" s="5"/>
      <c r="K209" s="5"/>
    </row>
    <row r="210" spans="1:11" x14ac:dyDescent="0.25">
      <c r="A210" s="6">
        <v>44330</v>
      </c>
      <c r="B210" s="7" t="s">
        <v>6768</v>
      </c>
      <c r="C210" s="7">
        <v>25</v>
      </c>
      <c r="D210" s="7">
        <v>67.16</v>
      </c>
      <c r="E210" s="7"/>
      <c r="F210" s="5"/>
      <c r="G210" s="5"/>
      <c r="H210" s="5"/>
      <c r="I210" s="5"/>
      <c r="J210" s="5"/>
      <c r="K210" s="5"/>
    </row>
    <row r="211" spans="1:11" x14ac:dyDescent="0.25">
      <c r="A211" s="6">
        <v>44330</v>
      </c>
      <c r="B211" s="7" t="s">
        <v>6769</v>
      </c>
      <c r="C211" s="7">
        <v>2010</v>
      </c>
      <c r="D211" s="45"/>
      <c r="E211" s="38">
        <v>3795.09</v>
      </c>
      <c r="F211" s="5"/>
      <c r="G211" s="5"/>
      <c r="H211" s="5"/>
      <c r="I211" s="5"/>
      <c r="J211" s="5"/>
      <c r="K211" s="5"/>
    </row>
    <row r="212" spans="1:11" x14ac:dyDescent="0.25">
      <c r="A212" s="6">
        <v>44330</v>
      </c>
      <c r="B212" s="7" t="s">
        <v>6770</v>
      </c>
      <c r="C212" s="7">
        <v>222</v>
      </c>
      <c r="D212" s="7">
        <v>417.69</v>
      </c>
      <c r="E212" s="7"/>
      <c r="F212" s="5" t="s">
        <v>6771</v>
      </c>
      <c r="G212" s="5"/>
      <c r="H212" s="5"/>
      <c r="I212" s="5"/>
      <c r="J212" s="5"/>
      <c r="K212" s="5"/>
    </row>
    <row r="213" spans="1:11" x14ac:dyDescent="0.25">
      <c r="A213" s="6">
        <v>44330</v>
      </c>
      <c r="B213" s="7" t="s">
        <v>6772</v>
      </c>
      <c r="C213" s="7">
        <v>31</v>
      </c>
      <c r="D213" s="7"/>
      <c r="E213" s="7">
        <v>31.2</v>
      </c>
      <c r="F213" s="5"/>
      <c r="G213" s="5"/>
      <c r="H213" s="5"/>
      <c r="I213" s="5"/>
      <c r="J213" s="5"/>
      <c r="K213" s="5"/>
    </row>
    <row r="214" spans="1:11" x14ac:dyDescent="0.25">
      <c r="A214" s="6">
        <v>44330</v>
      </c>
      <c r="B214" s="7" t="s">
        <v>6773</v>
      </c>
      <c r="C214" s="7">
        <v>34</v>
      </c>
      <c r="D214" s="7">
        <v>150.06</v>
      </c>
      <c r="E214" s="7"/>
      <c r="F214" s="5"/>
      <c r="G214" s="5"/>
      <c r="H214" s="5"/>
      <c r="I214" s="5"/>
      <c r="J214" s="5"/>
      <c r="K214" s="5"/>
    </row>
    <row r="215" spans="1:11" x14ac:dyDescent="0.25">
      <c r="A215" s="6">
        <v>44330</v>
      </c>
      <c r="B215" s="7" t="s">
        <v>6774</v>
      </c>
      <c r="C215" s="7">
        <v>94</v>
      </c>
      <c r="D215" s="45"/>
      <c r="E215" s="7">
        <v>168.64</v>
      </c>
      <c r="F215" s="5" t="s">
        <v>10769</v>
      </c>
      <c r="G215" s="5"/>
      <c r="H215" s="5"/>
      <c r="I215" s="5"/>
      <c r="J215" s="5"/>
      <c r="K215" s="5"/>
    </row>
    <row r="216" spans="1:11" x14ac:dyDescent="0.25">
      <c r="A216" s="6">
        <v>44330</v>
      </c>
      <c r="B216" s="7" t="s">
        <v>6775</v>
      </c>
      <c r="C216" s="7">
        <v>194</v>
      </c>
      <c r="D216" s="45"/>
      <c r="E216" s="7">
        <v>351.82</v>
      </c>
      <c r="F216" s="5"/>
      <c r="G216" s="5"/>
      <c r="H216" s="5"/>
      <c r="I216" s="5"/>
      <c r="J216" s="5"/>
      <c r="K216" s="5"/>
    </row>
    <row r="217" spans="1:11" x14ac:dyDescent="0.25">
      <c r="A217" s="6">
        <v>44330</v>
      </c>
      <c r="B217" s="7" t="s">
        <v>6776</v>
      </c>
      <c r="C217" s="7">
        <v>365</v>
      </c>
      <c r="D217" s="45"/>
      <c r="E217" s="7">
        <v>656.37</v>
      </c>
      <c r="F217" s="5"/>
      <c r="G217" s="5"/>
      <c r="H217" s="5"/>
      <c r="I217" s="5"/>
      <c r="J217" s="5"/>
      <c r="K217" s="5"/>
    </row>
    <row r="218" spans="1:11" x14ac:dyDescent="0.25">
      <c r="A218" s="6">
        <v>44330</v>
      </c>
      <c r="B218" s="7" t="s">
        <v>6778</v>
      </c>
      <c r="C218" s="7">
        <v>182</v>
      </c>
      <c r="D218" s="45"/>
      <c r="E218" s="7">
        <v>344.76</v>
      </c>
      <c r="F218" s="5"/>
      <c r="G218" s="5"/>
      <c r="H218" s="5"/>
      <c r="I218" s="5"/>
      <c r="J218" s="5"/>
      <c r="K218" s="5"/>
    </row>
    <row r="219" spans="1:11" x14ac:dyDescent="0.25">
      <c r="A219" s="6">
        <v>44330</v>
      </c>
      <c r="B219" s="7" t="s">
        <v>6779</v>
      </c>
      <c r="C219" s="7">
        <v>244</v>
      </c>
      <c r="D219" s="45"/>
      <c r="E219" s="7">
        <v>453.38</v>
      </c>
      <c r="F219" s="5"/>
      <c r="G219" s="5"/>
      <c r="H219" s="5"/>
      <c r="I219" s="5"/>
      <c r="J219" s="5"/>
      <c r="K219" s="5"/>
    </row>
    <row r="220" spans="1:11" x14ac:dyDescent="0.25">
      <c r="A220" s="6">
        <v>44330</v>
      </c>
      <c r="B220" s="7" t="s">
        <v>6780</v>
      </c>
      <c r="C220" s="7">
        <v>30</v>
      </c>
      <c r="D220" s="7">
        <v>62.36</v>
      </c>
      <c r="E220" s="7"/>
      <c r="F220" s="5"/>
      <c r="G220" s="5"/>
      <c r="H220" s="5"/>
      <c r="I220" s="5"/>
      <c r="J220" s="5"/>
      <c r="K220" s="5"/>
    </row>
    <row r="221" spans="1:11" x14ac:dyDescent="0.25">
      <c r="A221" s="6">
        <v>44330</v>
      </c>
      <c r="B221" s="7" t="s">
        <v>6781</v>
      </c>
      <c r="C221" s="7">
        <v>180</v>
      </c>
      <c r="D221" s="45"/>
      <c r="E221" s="7">
        <v>304.67</v>
      </c>
      <c r="F221" s="5"/>
      <c r="G221" s="5"/>
      <c r="H221" s="5"/>
      <c r="I221" s="5"/>
      <c r="J221" s="5"/>
      <c r="K221" s="5"/>
    </row>
    <row r="222" spans="1:11" x14ac:dyDescent="0.25">
      <c r="A222" s="6">
        <v>44330</v>
      </c>
      <c r="B222" s="7" t="s">
        <v>6782</v>
      </c>
      <c r="C222" s="7">
        <v>60</v>
      </c>
      <c r="D222" s="45"/>
      <c r="E222" s="7">
        <v>109.2</v>
      </c>
      <c r="F222" s="5"/>
      <c r="G222" s="5"/>
      <c r="H222" s="5"/>
      <c r="I222" s="5"/>
      <c r="J222" s="5"/>
      <c r="K222" s="5"/>
    </row>
    <row r="223" spans="1:11" x14ac:dyDescent="0.25">
      <c r="A223" s="6">
        <v>44330</v>
      </c>
      <c r="B223" s="7" t="s">
        <v>6783</v>
      </c>
      <c r="C223" s="7">
        <v>9</v>
      </c>
      <c r="D223" s="7">
        <v>43.17</v>
      </c>
      <c r="E223" s="7"/>
      <c r="F223" s="5"/>
      <c r="G223" s="5"/>
      <c r="H223" s="5"/>
      <c r="I223" s="5"/>
      <c r="J223" s="5"/>
      <c r="K223" s="5"/>
    </row>
    <row r="224" spans="1:11" x14ac:dyDescent="0.25">
      <c r="A224" s="6">
        <v>44330</v>
      </c>
      <c r="B224" s="7" t="s">
        <v>6784</v>
      </c>
      <c r="C224" s="7">
        <v>64</v>
      </c>
      <c r="D224" s="7">
        <v>152.77000000000001</v>
      </c>
      <c r="E224" s="7"/>
      <c r="F224" s="5"/>
      <c r="G224" s="5"/>
      <c r="H224" s="5"/>
      <c r="I224" s="5"/>
      <c r="J224" s="5"/>
      <c r="K224" s="5"/>
    </row>
    <row r="225" spans="1:11" x14ac:dyDescent="0.25">
      <c r="A225" s="6">
        <v>44330</v>
      </c>
      <c r="B225" s="7" t="s">
        <v>6785</v>
      </c>
      <c r="C225" s="7">
        <v>996</v>
      </c>
      <c r="D225" s="38"/>
      <c r="E225" s="38">
        <v>1698.06</v>
      </c>
      <c r="F225" s="5"/>
      <c r="G225" s="5"/>
      <c r="H225" s="5"/>
      <c r="I225" s="5"/>
      <c r="J225" s="5"/>
      <c r="K225" s="5"/>
    </row>
    <row r="226" spans="1:11" x14ac:dyDescent="0.25">
      <c r="A226" s="6">
        <v>44330</v>
      </c>
      <c r="B226" s="7" t="s">
        <v>6786</v>
      </c>
      <c r="C226" s="7">
        <v>290</v>
      </c>
      <c r="D226" s="45"/>
      <c r="E226" s="7">
        <v>518.76</v>
      </c>
      <c r="F226" s="5"/>
      <c r="G226" s="5"/>
      <c r="H226" s="5"/>
      <c r="I226" s="5"/>
      <c r="J226" s="5"/>
      <c r="K226" s="5"/>
    </row>
    <row r="227" spans="1:11" x14ac:dyDescent="0.25">
      <c r="A227" s="6">
        <v>44330</v>
      </c>
      <c r="B227" s="7" t="s">
        <v>6787</v>
      </c>
      <c r="C227" s="7">
        <v>22</v>
      </c>
      <c r="D227" s="45"/>
      <c r="E227" s="7">
        <v>39</v>
      </c>
      <c r="F227" s="5"/>
      <c r="G227" s="5"/>
      <c r="H227" s="5"/>
      <c r="I227" s="5"/>
      <c r="J227" s="5"/>
      <c r="K227" s="5"/>
    </row>
    <row r="228" spans="1:11" x14ac:dyDescent="0.25">
      <c r="A228" s="6">
        <v>44330</v>
      </c>
      <c r="B228" s="7" t="s">
        <v>6788</v>
      </c>
      <c r="C228" s="7">
        <v>50</v>
      </c>
      <c r="D228" s="45"/>
      <c r="E228" s="7">
        <v>109.2</v>
      </c>
      <c r="F228" s="5"/>
      <c r="G228" s="5"/>
      <c r="H228" s="5"/>
      <c r="I228" s="5"/>
      <c r="J228" s="5"/>
      <c r="K228" s="5"/>
    </row>
    <row r="229" spans="1:11" x14ac:dyDescent="0.25">
      <c r="A229" s="6">
        <v>44330</v>
      </c>
      <c r="B229" s="7" t="s">
        <v>6789</v>
      </c>
      <c r="C229" s="7">
        <v>21</v>
      </c>
      <c r="D229" s="45"/>
      <c r="E229" s="7">
        <v>39</v>
      </c>
      <c r="F229" s="5"/>
      <c r="G229" s="5"/>
      <c r="H229" s="5"/>
      <c r="I229" s="5"/>
      <c r="J229" s="5"/>
      <c r="K229" s="5"/>
    </row>
    <row r="230" spans="1:11" x14ac:dyDescent="0.25">
      <c r="A230" s="6">
        <v>44330</v>
      </c>
      <c r="B230" s="7" t="s">
        <v>6790</v>
      </c>
      <c r="C230" s="7">
        <v>50</v>
      </c>
      <c r="D230" s="7">
        <v>134.32</v>
      </c>
      <c r="E230" s="7"/>
      <c r="F230" s="5"/>
      <c r="G230" s="5"/>
      <c r="H230" s="5"/>
      <c r="I230" s="5"/>
      <c r="J230" s="5"/>
      <c r="K230" s="5"/>
    </row>
    <row r="231" spans="1:11" x14ac:dyDescent="0.25">
      <c r="A231" s="6">
        <v>44331</v>
      </c>
      <c r="B231" s="7" t="s">
        <v>6791</v>
      </c>
      <c r="C231" s="7">
        <v>25</v>
      </c>
      <c r="D231" s="7">
        <v>125.71</v>
      </c>
      <c r="E231" s="7"/>
      <c r="F231" s="5"/>
      <c r="G231" s="5"/>
      <c r="H231" s="5"/>
      <c r="I231" s="5"/>
      <c r="J231" s="5"/>
      <c r="K231" s="5"/>
    </row>
    <row r="232" spans="1:11" x14ac:dyDescent="0.25">
      <c r="A232" s="6">
        <v>44331</v>
      </c>
      <c r="B232" s="7" t="s">
        <v>6792</v>
      </c>
      <c r="C232" s="7">
        <v>158</v>
      </c>
      <c r="D232" s="7">
        <v>352.43</v>
      </c>
      <c r="E232" s="7"/>
      <c r="F232" s="5"/>
      <c r="G232" s="5"/>
      <c r="H232" s="5"/>
      <c r="I232" s="5"/>
      <c r="J232" s="5"/>
      <c r="K232" s="5"/>
    </row>
    <row r="233" spans="1:11" x14ac:dyDescent="0.25">
      <c r="A233" s="6">
        <v>44333</v>
      </c>
      <c r="B233" s="7" t="s">
        <v>6793</v>
      </c>
      <c r="C233" s="7">
        <v>45</v>
      </c>
      <c r="D233" s="7">
        <v>134.07</v>
      </c>
      <c r="E233" s="7"/>
      <c r="F233" s="5"/>
      <c r="H233" s="5"/>
      <c r="I233" s="5"/>
      <c r="J233" s="5"/>
      <c r="K233" s="5"/>
    </row>
    <row r="234" spans="1:11" x14ac:dyDescent="0.25">
      <c r="A234" s="6">
        <v>44333</v>
      </c>
      <c r="B234" s="7" t="s">
        <v>6794</v>
      </c>
      <c r="C234" s="7">
        <v>118</v>
      </c>
      <c r="D234" s="7">
        <v>316.60000000000002</v>
      </c>
      <c r="E234" s="7"/>
      <c r="F234" s="5"/>
      <c r="H234" s="5"/>
      <c r="I234" s="5"/>
      <c r="J234" s="5"/>
      <c r="K234" s="5"/>
    </row>
    <row r="235" spans="1:11" x14ac:dyDescent="0.25">
      <c r="A235" s="6">
        <v>44333</v>
      </c>
      <c r="B235" s="7" t="s">
        <v>6796</v>
      </c>
      <c r="C235" s="7">
        <v>414</v>
      </c>
      <c r="D235" s="45"/>
      <c r="E235" s="7">
        <v>686.21</v>
      </c>
      <c r="H235" s="5"/>
      <c r="I235" s="5"/>
      <c r="J235" s="5"/>
      <c r="K235" s="5"/>
    </row>
    <row r="236" spans="1:11" x14ac:dyDescent="0.25">
      <c r="A236" s="6">
        <v>44333</v>
      </c>
      <c r="B236" s="7" t="s">
        <v>6797</v>
      </c>
      <c r="C236" s="7">
        <v>1350</v>
      </c>
      <c r="D236" s="45"/>
      <c r="E236" s="38">
        <v>3354</v>
      </c>
      <c r="H236" s="5"/>
      <c r="I236" s="5"/>
      <c r="J236" s="5"/>
      <c r="K236" s="5"/>
    </row>
    <row r="237" spans="1:11" x14ac:dyDescent="0.25">
      <c r="A237" s="6">
        <v>44333</v>
      </c>
      <c r="B237" s="7" t="s">
        <v>6798</v>
      </c>
      <c r="C237" s="7">
        <v>141</v>
      </c>
      <c r="D237" s="45"/>
      <c r="E237" s="7">
        <v>257.52</v>
      </c>
      <c r="H237" s="5"/>
      <c r="I237" s="5"/>
      <c r="J237" s="5"/>
      <c r="K237" s="5"/>
    </row>
    <row r="238" spans="1:11" x14ac:dyDescent="0.25">
      <c r="A238" s="6">
        <v>44333</v>
      </c>
      <c r="B238" s="7" t="s">
        <v>6799</v>
      </c>
      <c r="C238" s="7">
        <v>11</v>
      </c>
      <c r="D238" s="7">
        <v>47.97</v>
      </c>
      <c r="E238" s="7"/>
      <c r="H238" s="5"/>
      <c r="I238" s="5"/>
      <c r="J238" s="5"/>
      <c r="K238" s="5"/>
    </row>
    <row r="239" spans="1:11" x14ac:dyDescent="0.25">
      <c r="A239" s="6">
        <v>44333</v>
      </c>
      <c r="B239" s="7" t="s">
        <v>6800</v>
      </c>
      <c r="C239" s="7">
        <v>46</v>
      </c>
      <c r="D239" s="7">
        <v>105.53</v>
      </c>
      <c r="E239" s="7"/>
      <c r="G239" s="5"/>
      <c r="H239" s="5"/>
      <c r="I239" s="5"/>
      <c r="J239" s="5"/>
      <c r="K239" s="5"/>
    </row>
    <row r="240" spans="1:11" x14ac:dyDescent="0.25">
      <c r="A240" s="6">
        <v>44333</v>
      </c>
      <c r="B240" s="7" t="s">
        <v>6801</v>
      </c>
      <c r="C240" s="7">
        <v>1150</v>
      </c>
      <c r="D240" s="38"/>
      <c r="E240" s="38">
        <v>1854.47</v>
      </c>
      <c r="G240" s="5"/>
      <c r="H240" s="5"/>
      <c r="I240" s="5"/>
      <c r="J240" s="5"/>
      <c r="K240" s="5"/>
    </row>
    <row r="241" spans="1:11" x14ac:dyDescent="0.25">
      <c r="A241" s="6">
        <v>44333</v>
      </c>
      <c r="B241" s="7" t="s">
        <v>6802</v>
      </c>
      <c r="C241" s="7">
        <v>64</v>
      </c>
      <c r="D241" s="7">
        <v>172.42</v>
      </c>
      <c r="E241" s="7"/>
      <c r="G241" s="5"/>
      <c r="H241" s="5"/>
      <c r="I241" s="5"/>
      <c r="J241" s="5"/>
      <c r="K241" s="5"/>
    </row>
    <row r="242" spans="1:11" x14ac:dyDescent="0.25">
      <c r="A242" s="6">
        <v>44333</v>
      </c>
      <c r="B242" s="7" t="s">
        <v>6803</v>
      </c>
      <c r="C242" s="7">
        <v>50</v>
      </c>
      <c r="D242" s="7">
        <v>134.32</v>
      </c>
      <c r="E242" s="7"/>
      <c r="G242" s="5"/>
      <c r="H242" s="5"/>
      <c r="I242" s="5"/>
      <c r="J242" s="5"/>
      <c r="K242" s="5"/>
    </row>
    <row r="243" spans="1:11" x14ac:dyDescent="0.25">
      <c r="A243" s="6">
        <v>44333</v>
      </c>
      <c r="B243" s="7" t="s">
        <v>6804</v>
      </c>
      <c r="C243" s="7">
        <v>75</v>
      </c>
      <c r="D243" s="45"/>
      <c r="E243" s="7">
        <v>119</v>
      </c>
      <c r="G243" s="5"/>
      <c r="H243" s="5"/>
      <c r="I243" s="5"/>
      <c r="J243" s="5"/>
      <c r="K243" s="5"/>
    </row>
    <row r="244" spans="1:11" x14ac:dyDescent="0.25">
      <c r="A244" s="6">
        <v>44333</v>
      </c>
      <c r="B244" s="7" t="s">
        <v>6806</v>
      </c>
      <c r="C244" s="7">
        <v>24</v>
      </c>
      <c r="D244" s="45"/>
      <c r="E244" s="7">
        <v>39</v>
      </c>
      <c r="G244" s="5"/>
      <c r="H244" s="5"/>
      <c r="I244" s="5"/>
      <c r="J244" s="5"/>
      <c r="K244" s="5"/>
    </row>
    <row r="245" spans="1:11" x14ac:dyDescent="0.25">
      <c r="A245" s="6">
        <v>44333</v>
      </c>
      <c r="B245" s="7" t="s">
        <v>6807</v>
      </c>
      <c r="C245" s="7">
        <v>48</v>
      </c>
      <c r="D245" s="7">
        <v>119.93</v>
      </c>
      <c r="E245" s="7"/>
      <c r="G245" s="5"/>
      <c r="H245" s="5"/>
      <c r="I245" s="5"/>
      <c r="J245" s="5"/>
      <c r="K245" s="5"/>
    </row>
    <row r="246" spans="1:11" x14ac:dyDescent="0.25">
      <c r="A246" s="6">
        <v>44333</v>
      </c>
      <c r="B246" s="7" t="s">
        <v>6808</v>
      </c>
      <c r="C246" s="7">
        <v>20</v>
      </c>
      <c r="D246" s="7">
        <v>67.16</v>
      </c>
      <c r="E246" s="7"/>
      <c r="G246" s="5"/>
      <c r="H246" s="5"/>
      <c r="I246" s="5"/>
      <c r="J246" s="5"/>
      <c r="K246" s="5"/>
    </row>
    <row r="247" spans="1:11" x14ac:dyDescent="0.25">
      <c r="A247" s="6">
        <v>44333</v>
      </c>
      <c r="B247" s="7" t="s">
        <v>6809</v>
      </c>
      <c r="C247" s="7">
        <v>140</v>
      </c>
      <c r="D247" s="7">
        <v>150.55000000000001</v>
      </c>
      <c r="E247" s="7"/>
      <c r="G247" s="5"/>
      <c r="H247" s="5"/>
      <c r="I247" s="5"/>
      <c r="J247" s="5"/>
      <c r="K247" s="5"/>
    </row>
    <row r="248" spans="1:11" x14ac:dyDescent="0.25">
      <c r="A248" s="6">
        <v>44333</v>
      </c>
      <c r="B248" s="7" t="s">
        <v>6810</v>
      </c>
      <c r="C248" s="7">
        <v>265</v>
      </c>
      <c r="D248" s="7"/>
      <c r="E248" s="7">
        <v>440.9</v>
      </c>
      <c r="G248" s="5"/>
      <c r="H248" s="5"/>
      <c r="I248" s="5"/>
      <c r="J248" s="5"/>
      <c r="K248" s="5"/>
    </row>
    <row r="249" spans="1:11" x14ac:dyDescent="0.25">
      <c r="A249" s="6">
        <v>44333</v>
      </c>
      <c r="B249" s="7" t="s">
        <v>6811</v>
      </c>
      <c r="C249" s="7">
        <v>60</v>
      </c>
      <c r="D249" s="7"/>
      <c r="E249" s="7">
        <v>104.86</v>
      </c>
      <c r="G249" s="5"/>
      <c r="H249" s="5"/>
      <c r="I249" s="5"/>
      <c r="J249" s="5"/>
      <c r="K249" s="5"/>
    </row>
    <row r="250" spans="1:11" x14ac:dyDescent="0.25">
      <c r="A250" s="6">
        <v>44333</v>
      </c>
      <c r="B250" s="7" t="s">
        <v>6812</v>
      </c>
      <c r="C250" s="7">
        <v>55</v>
      </c>
      <c r="D250" s="45"/>
      <c r="E250" s="7">
        <v>97.5</v>
      </c>
      <c r="G250" s="5"/>
      <c r="H250" s="5"/>
      <c r="I250" s="5"/>
      <c r="J250" s="5"/>
      <c r="K250" s="5"/>
    </row>
    <row r="251" spans="1:11" x14ac:dyDescent="0.25">
      <c r="A251" s="6">
        <v>44333</v>
      </c>
      <c r="B251" s="7" t="s">
        <v>6813</v>
      </c>
      <c r="C251" s="7">
        <v>38</v>
      </c>
      <c r="D251" s="45"/>
      <c r="E251" s="7">
        <v>70.2</v>
      </c>
      <c r="G251" s="5"/>
      <c r="H251" s="5"/>
      <c r="I251" s="5"/>
      <c r="J251" s="5"/>
      <c r="K251" s="5"/>
    </row>
    <row r="252" spans="1:11" x14ac:dyDescent="0.25">
      <c r="A252" s="6">
        <v>44333</v>
      </c>
      <c r="B252" s="7" t="s">
        <v>6814</v>
      </c>
      <c r="C252" s="7">
        <v>35</v>
      </c>
      <c r="D252" s="45"/>
      <c r="E252" s="7">
        <v>70.2</v>
      </c>
      <c r="G252" s="5"/>
      <c r="H252" s="5"/>
      <c r="I252" s="5"/>
      <c r="J252" s="5"/>
      <c r="K252" s="5"/>
    </row>
    <row r="253" spans="1:11" x14ac:dyDescent="0.25">
      <c r="A253" s="6">
        <v>44333</v>
      </c>
      <c r="B253" s="7" t="s">
        <v>6815</v>
      </c>
      <c r="C253" s="7">
        <v>26</v>
      </c>
      <c r="D253" s="45"/>
      <c r="E253" s="7">
        <v>50.7</v>
      </c>
      <c r="G253" s="5"/>
      <c r="H253" s="5"/>
      <c r="I253" s="5"/>
      <c r="J253" s="5"/>
      <c r="K253" s="5"/>
    </row>
    <row r="254" spans="1:11" x14ac:dyDescent="0.25">
      <c r="A254" s="6">
        <v>44333</v>
      </c>
      <c r="B254" s="7" t="s">
        <v>6816</v>
      </c>
      <c r="C254" s="39">
        <v>61</v>
      </c>
      <c r="D254" s="45"/>
      <c r="E254" s="7">
        <v>153.4</v>
      </c>
      <c r="G254" s="5"/>
      <c r="H254" s="5"/>
      <c r="I254" s="5"/>
      <c r="J254" s="5"/>
      <c r="K254" s="5"/>
    </row>
    <row r="255" spans="1:11" x14ac:dyDescent="0.25">
      <c r="A255" s="6">
        <v>44333</v>
      </c>
      <c r="B255" s="7" t="s">
        <v>6817</v>
      </c>
      <c r="C255" s="7">
        <v>202</v>
      </c>
      <c r="D255" s="45"/>
      <c r="E255" s="7">
        <v>386.1</v>
      </c>
      <c r="G255" s="5"/>
      <c r="H255" s="5"/>
      <c r="I255" s="5"/>
      <c r="J255" s="5"/>
      <c r="K255" s="5"/>
    </row>
    <row r="256" spans="1:11" x14ac:dyDescent="0.25">
      <c r="A256" s="6">
        <v>44333</v>
      </c>
      <c r="B256" s="7" t="s">
        <v>6818</v>
      </c>
      <c r="C256" s="7">
        <v>540</v>
      </c>
      <c r="D256" s="45"/>
      <c r="E256" s="7">
        <v>845.33</v>
      </c>
      <c r="G256" s="5"/>
      <c r="H256" s="5"/>
      <c r="I256" s="5"/>
      <c r="J256" s="5"/>
      <c r="K256" s="5"/>
    </row>
    <row r="257" spans="1:11" x14ac:dyDescent="0.25">
      <c r="A257" s="6">
        <v>44333</v>
      </c>
      <c r="B257" s="7" t="s">
        <v>6819</v>
      </c>
      <c r="C257" s="7">
        <v>24</v>
      </c>
      <c r="D257" s="45"/>
      <c r="E257" s="7">
        <v>50.7</v>
      </c>
      <c r="G257" s="5"/>
      <c r="H257" s="5"/>
      <c r="I257" s="5"/>
      <c r="J257" s="5"/>
      <c r="K257" s="5"/>
    </row>
    <row r="258" spans="1:11" x14ac:dyDescent="0.25">
      <c r="A258" s="6">
        <v>44333</v>
      </c>
      <c r="B258" s="7" t="s">
        <v>6820</v>
      </c>
      <c r="C258" s="7">
        <v>620</v>
      </c>
      <c r="D258" s="45"/>
      <c r="E258" s="38">
        <v>1110.72</v>
      </c>
      <c r="G258" s="5"/>
      <c r="H258" s="5"/>
      <c r="I258" s="5"/>
      <c r="J258" s="5"/>
      <c r="K258" s="5"/>
    </row>
    <row r="259" spans="1:11" x14ac:dyDescent="0.25">
      <c r="A259" s="6">
        <v>44333</v>
      </c>
      <c r="B259" s="7" t="s">
        <v>6821</v>
      </c>
      <c r="C259" s="7">
        <v>35</v>
      </c>
      <c r="D259" s="7">
        <v>177.01</v>
      </c>
      <c r="E259" s="7"/>
      <c r="G259" s="5"/>
      <c r="H259" s="5"/>
      <c r="I259" s="5"/>
      <c r="J259" s="5"/>
      <c r="K259" s="5"/>
    </row>
    <row r="260" spans="1:11" x14ac:dyDescent="0.25">
      <c r="A260" s="6">
        <v>44333</v>
      </c>
      <c r="B260" s="7" t="s">
        <v>6822</v>
      </c>
      <c r="C260" s="7">
        <v>25</v>
      </c>
      <c r="D260" s="7">
        <v>62.36</v>
      </c>
      <c r="E260" s="7"/>
      <c r="G260" s="5"/>
      <c r="H260" s="5"/>
      <c r="I260" s="5"/>
      <c r="J260" s="5"/>
      <c r="K260" s="5"/>
    </row>
    <row r="261" spans="1:11" x14ac:dyDescent="0.25">
      <c r="A261" s="6">
        <v>44334</v>
      </c>
      <c r="B261" s="7" t="s">
        <v>6823</v>
      </c>
      <c r="C261" s="7">
        <v>320</v>
      </c>
      <c r="D261" s="45"/>
      <c r="E261" s="7">
        <v>717.75</v>
      </c>
      <c r="G261" s="5"/>
      <c r="H261" s="5"/>
      <c r="I261" s="5"/>
      <c r="J261" s="5"/>
      <c r="K261" s="5"/>
    </row>
    <row r="262" spans="1:11" x14ac:dyDescent="0.25">
      <c r="A262" s="6">
        <v>44334</v>
      </c>
      <c r="B262" s="7" t="s">
        <v>6824</v>
      </c>
      <c r="C262" s="7">
        <v>22</v>
      </c>
      <c r="D262" s="7">
        <v>47.97</v>
      </c>
      <c r="E262" s="7"/>
      <c r="G262" s="5"/>
      <c r="H262" s="5"/>
      <c r="I262" s="5"/>
      <c r="J262" s="5"/>
      <c r="K262" s="5"/>
    </row>
    <row r="263" spans="1:11" x14ac:dyDescent="0.25">
      <c r="A263" s="6">
        <v>44334</v>
      </c>
      <c r="B263" s="7" t="s">
        <v>6825</v>
      </c>
      <c r="C263" s="7">
        <v>15</v>
      </c>
      <c r="D263" s="7">
        <v>47.97</v>
      </c>
      <c r="E263" s="7">
        <v>39</v>
      </c>
      <c r="G263" s="5"/>
      <c r="H263" s="5"/>
      <c r="I263" s="5"/>
      <c r="J263" s="5"/>
      <c r="K263" s="5"/>
    </row>
    <row r="264" spans="1:11" x14ac:dyDescent="0.25">
      <c r="A264" s="6">
        <v>44334</v>
      </c>
      <c r="B264" s="7" t="s">
        <v>6826</v>
      </c>
      <c r="C264" s="7">
        <v>50</v>
      </c>
      <c r="D264" s="7"/>
      <c r="E264" s="7">
        <v>184.74</v>
      </c>
      <c r="G264" s="5"/>
      <c r="H264" s="5"/>
      <c r="I264" s="5"/>
      <c r="J264" s="5"/>
      <c r="K264" s="5"/>
    </row>
    <row r="265" spans="1:11" x14ac:dyDescent="0.25">
      <c r="A265" s="6">
        <v>44334</v>
      </c>
      <c r="B265" s="7" t="s">
        <v>6827</v>
      </c>
      <c r="C265" s="7">
        <v>68</v>
      </c>
      <c r="D265" s="7"/>
      <c r="E265" s="7">
        <v>99.92</v>
      </c>
      <c r="G265" s="5"/>
      <c r="H265" s="5"/>
      <c r="I265" s="5"/>
      <c r="J265" s="5"/>
      <c r="K265" s="5"/>
    </row>
    <row r="266" spans="1:11" x14ac:dyDescent="0.25">
      <c r="A266" s="6">
        <v>44334</v>
      </c>
      <c r="B266" s="7" t="s">
        <v>6828</v>
      </c>
      <c r="C266" s="7">
        <v>50</v>
      </c>
      <c r="D266" s="7"/>
      <c r="E266" s="7">
        <v>114</v>
      </c>
      <c r="G266" s="5"/>
      <c r="H266" s="5"/>
      <c r="I266" s="5"/>
      <c r="J266" s="5"/>
      <c r="K266" s="5"/>
    </row>
    <row r="267" spans="1:11" x14ac:dyDescent="0.25">
      <c r="A267" s="6">
        <v>44334</v>
      </c>
      <c r="B267" s="7" t="s">
        <v>6829</v>
      </c>
      <c r="C267" s="7">
        <v>85</v>
      </c>
      <c r="D267" s="45"/>
      <c r="E267" s="7">
        <v>273</v>
      </c>
      <c r="G267" s="5"/>
      <c r="H267" s="5"/>
      <c r="I267" s="5"/>
      <c r="J267" s="5"/>
      <c r="K267" s="5"/>
    </row>
    <row r="268" spans="1:11" x14ac:dyDescent="0.25">
      <c r="A268" s="6">
        <v>44334</v>
      </c>
      <c r="B268" s="7" t="s">
        <v>6830</v>
      </c>
      <c r="C268" s="7">
        <v>100</v>
      </c>
      <c r="D268" s="7">
        <v>244.65</v>
      </c>
      <c r="E268" s="7"/>
      <c r="G268" s="5"/>
      <c r="H268" s="5"/>
      <c r="I268" s="5"/>
      <c r="J268" s="5"/>
      <c r="K268" s="5"/>
    </row>
    <row r="269" spans="1:11" x14ac:dyDescent="0.25">
      <c r="A269" s="6">
        <v>44334</v>
      </c>
      <c r="B269" s="7" t="s">
        <v>6831</v>
      </c>
      <c r="C269" s="7">
        <v>347</v>
      </c>
      <c r="D269" s="45"/>
      <c r="E269" s="7">
        <v>676.7</v>
      </c>
      <c r="G269" s="5"/>
      <c r="H269" s="5"/>
      <c r="I269" s="5"/>
      <c r="J269" s="5"/>
      <c r="K269" s="5"/>
    </row>
    <row r="270" spans="1:11" x14ac:dyDescent="0.25">
      <c r="A270" s="6">
        <v>44334</v>
      </c>
      <c r="B270" s="7" t="s">
        <v>6832</v>
      </c>
      <c r="C270" s="39">
        <v>1280</v>
      </c>
      <c r="D270" s="45"/>
      <c r="E270" s="38">
        <v>2389.1999999999998</v>
      </c>
      <c r="G270" s="5"/>
      <c r="H270" s="5"/>
      <c r="I270" s="5"/>
      <c r="J270" s="5"/>
      <c r="K270" s="5"/>
    </row>
    <row r="271" spans="1:11" x14ac:dyDescent="0.25">
      <c r="A271" s="6">
        <v>44334</v>
      </c>
      <c r="B271" s="7" t="s">
        <v>6833</v>
      </c>
      <c r="C271" s="7">
        <v>96</v>
      </c>
      <c r="D271" s="7"/>
      <c r="E271" s="7">
        <v>175.5</v>
      </c>
      <c r="G271" s="5"/>
      <c r="H271" s="5"/>
      <c r="I271" s="5"/>
      <c r="J271" s="5"/>
      <c r="K271" s="5"/>
    </row>
    <row r="272" spans="1:11" x14ac:dyDescent="0.25">
      <c r="A272" s="6">
        <v>44334</v>
      </c>
      <c r="B272" s="7" t="s">
        <v>6834</v>
      </c>
      <c r="C272" s="7">
        <v>30</v>
      </c>
      <c r="D272" s="7">
        <v>62.36</v>
      </c>
      <c r="E272" s="7"/>
      <c r="G272" s="5"/>
      <c r="H272" s="5"/>
      <c r="I272" s="5"/>
      <c r="J272" s="5"/>
      <c r="K272" s="5"/>
    </row>
    <row r="273" spans="1:11" x14ac:dyDescent="0.25">
      <c r="A273" s="6">
        <v>44334</v>
      </c>
      <c r="B273" s="7" t="s">
        <v>6835</v>
      </c>
      <c r="C273" s="7">
        <v>272</v>
      </c>
      <c r="D273" s="7"/>
      <c r="E273" s="7">
        <v>524.4</v>
      </c>
      <c r="G273" s="5"/>
      <c r="H273" s="5"/>
      <c r="I273" s="5"/>
      <c r="J273" s="5"/>
      <c r="K273" s="5"/>
    </row>
    <row r="274" spans="1:11" ht="25.5" x14ac:dyDescent="0.25">
      <c r="A274" s="6">
        <v>44334</v>
      </c>
      <c r="B274" s="7" t="s">
        <v>6836</v>
      </c>
      <c r="C274" s="7" t="s">
        <v>6837</v>
      </c>
      <c r="D274" s="45"/>
      <c r="E274" s="7">
        <v>175.73</v>
      </c>
      <c r="G274" s="5"/>
      <c r="H274" s="5"/>
      <c r="I274" s="5"/>
      <c r="J274" s="5"/>
      <c r="K274" s="5"/>
    </row>
    <row r="275" spans="1:11" x14ac:dyDescent="0.25">
      <c r="A275" s="6">
        <v>44334</v>
      </c>
      <c r="B275" s="7" t="s">
        <v>6838</v>
      </c>
      <c r="C275" s="7">
        <v>100</v>
      </c>
      <c r="D275" s="7">
        <v>231.98</v>
      </c>
      <c r="E275" s="7"/>
      <c r="G275" s="5"/>
      <c r="H275" s="5"/>
      <c r="I275" s="5"/>
      <c r="J275" s="5"/>
      <c r="K275" s="5"/>
    </row>
    <row r="276" spans="1:11" x14ac:dyDescent="0.25">
      <c r="A276" s="6">
        <v>44334</v>
      </c>
      <c r="B276" s="7" t="s">
        <v>6839</v>
      </c>
      <c r="C276" s="7">
        <v>174</v>
      </c>
      <c r="D276" s="45"/>
      <c r="E276" s="7">
        <v>347.1</v>
      </c>
      <c r="G276" s="5"/>
      <c r="H276" s="5"/>
      <c r="I276" s="5"/>
      <c r="J276" s="5"/>
      <c r="K276" s="5"/>
    </row>
    <row r="277" spans="1:11" x14ac:dyDescent="0.25">
      <c r="A277" s="6">
        <v>44334</v>
      </c>
      <c r="B277" s="7" t="s">
        <v>6840</v>
      </c>
      <c r="C277" s="7">
        <v>87</v>
      </c>
      <c r="D277" s="7"/>
      <c r="E277" s="7">
        <v>163.80000000000001</v>
      </c>
      <c r="G277" s="5"/>
      <c r="H277" s="5"/>
      <c r="I277" s="5"/>
      <c r="J277" s="5"/>
      <c r="K277" s="5"/>
    </row>
    <row r="278" spans="1:11" x14ac:dyDescent="0.25">
      <c r="A278" s="6">
        <v>44334</v>
      </c>
      <c r="B278" s="7" t="s">
        <v>6841</v>
      </c>
      <c r="C278" s="7">
        <v>45</v>
      </c>
      <c r="D278" s="7"/>
      <c r="E278" s="7">
        <v>97.5</v>
      </c>
      <c r="G278" s="5"/>
      <c r="H278" s="5"/>
      <c r="I278" s="5"/>
      <c r="J278" s="5"/>
      <c r="K278" s="5"/>
    </row>
    <row r="279" spans="1:11" x14ac:dyDescent="0.25">
      <c r="A279" s="6">
        <v>44334</v>
      </c>
      <c r="B279" s="7" t="s">
        <v>6842</v>
      </c>
      <c r="C279" s="7">
        <v>500</v>
      </c>
      <c r="D279" s="7"/>
      <c r="E279" s="7">
        <v>702</v>
      </c>
      <c r="G279" s="5"/>
      <c r="H279" s="5"/>
      <c r="I279" s="5"/>
      <c r="J279" s="5"/>
      <c r="K279" s="5"/>
    </row>
    <row r="280" spans="1:11" x14ac:dyDescent="0.25">
      <c r="A280" s="6">
        <v>44334</v>
      </c>
      <c r="B280" s="7" t="s">
        <v>6843</v>
      </c>
      <c r="C280" s="7">
        <v>99</v>
      </c>
      <c r="D280" s="7"/>
      <c r="E280" s="7">
        <v>187.2</v>
      </c>
      <c r="G280" s="5"/>
      <c r="H280" s="5"/>
      <c r="I280" s="5"/>
      <c r="J280" s="5"/>
      <c r="K280" s="5"/>
    </row>
    <row r="281" spans="1:11" x14ac:dyDescent="0.25">
      <c r="A281" s="6">
        <v>44334</v>
      </c>
      <c r="B281" s="7" t="s">
        <v>6844</v>
      </c>
      <c r="C281" s="7">
        <v>1450</v>
      </c>
      <c r="D281" s="45"/>
      <c r="E281" s="38">
        <v>2897.7</v>
      </c>
      <c r="G281" s="5"/>
      <c r="H281" s="5"/>
      <c r="I281" s="5"/>
      <c r="J281" s="5"/>
      <c r="K281" s="5"/>
    </row>
    <row r="282" spans="1:11" ht="25.5" x14ac:dyDescent="0.25">
      <c r="A282" s="6">
        <v>44334</v>
      </c>
      <c r="B282" s="7" t="s">
        <v>6845</v>
      </c>
      <c r="C282" s="7">
        <v>53</v>
      </c>
      <c r="D282" s="7"/>
      <c r="E282" s="7">
        <v>105.3</v>
      </c>
      <c r="F282" s="158" t="s">
        <v>6846</v>
      </c>
      <c r="G282" s="5"/>
      <c r="H282" s="5"/>
      <c r="I282" s="5"/>
      <c r="J282" s="5"/>
      <c r="K282" s="5"/>
    </row>
    <row r="283" spans="1:11" x14ac:dyDescent="0.25">
      <c r="A283" s="6">
        <v>44334</v>
      </c>
      <c r="B283" s="7" t="s">
        <v>6847</v>
      </c>
      <c r="C283" s="7">
        <v>20</v>
      </c>
      <c r="D283" s="7">
        <v>47.97</v>
      </c>
      <c r="E283" s="7"/>
      <c r="G283" s="5"/>
      <c r="H283" s="5"/>
      <c r="I283" s="5"/>
      <c r="J283" s="5"/>
      <c r="K283" s="5"/>
    </row>
    <row r="284" spans="1:11" x14ac:dyDescent="0.25">
      <c r="A284" s="6">
        <v>44334</v>
      </c>
      <c r="B284" s="7" t="s">
        <v>6848</v>
      </c>
      <c r="C284" s="7">
        <v>108</v>
      </c>
      <c r="D284" s="7">
        <v>268.63</v>
      </c>
      <c r="E284" s="7"/>
      <c r="G284" s="5"/>
      <c r="H284" s="5"/>
      <c r="I284" s="5"/>
      <c r="J284" s="5"/>
      <c r="K284" s="5"/>
    </row>
    <row r="285" spans="1:11" x14ac:dyDescent="0.25">
      <c r="A285" s="6">
        <v>44334</v>
      </c>
      <c r="B285" s="7" t="s">
        <v>6849</v>
      </c>
      <c r="C285" s="7">
        <v>150</v>
      </c>
      <c r="D285" s="45"/>
      <c r="E285" s="7">
        <v>327.60000000000002</v>
      </c>
      <c r="G285" s="5"/>
      <c r="H285" s="5"/>
      <c r="I285" s="5"/>
      <c r="J285" s="5"/>
      <c r="K285" s="5"/>
    </row>
    <row r="286" spans="1:11" x14ac:dyDescent="0.25">
      <c r="A286" s="6">
        <v>44334</v>
      </c>
      <c r="B286" s="7" t="s">
        <v>6850</v>
      </c>
      <c r="C286" s="7">
        <v>250</v>
      </c>
      <c r="D286" s="7">
        <v>510.4</v>
      </c>
      <c r="E286" s="7"/>
      <c r="G286" s="5"/>
      <c r="H286" s="5"/>
      <c r="I286" s="5"/>
      <c r="J286" s="5"/>
      <c r="K286" s="5"/>
    </row>
    <row r="287" spans="1:11" x14ac:dyDescent="0.25">
      <c r="A287" s="6">
        <v>44334</v>
      </c>
      <c r="B287" s="7" t="s">
        <v>6851</v>
      </c>
      <c r="C287" s="7">
        <v>135</v>
      </c>
      <c r="D287" s="45"/>
      <c r="E287" s="7">
        <v>592.79999999999995</v>
      </c>
      <c r="G287" s="5"/>
      <c r="H287" s="5"/>
      <c r="I287" s="5"/>
      <c r="J287" s="5"/>
      <c r="K287" s="5"/>
    </row>
    <row r="288" spans="1:11" x14ac:dyDescent="0.25">
      <c r="A288" s="6">
        <v>44335</v>
      </c>
      <c r="B288" s="7" t="s">
        <v>6852</v>
      </c>
      <c r="C288" s="7">
        <v>25</v>
      </c>
      <c r="D288" s="7">
        <v>67.16</v>
      </c>
      <c r="E288" s="7"/>
      <c r="G288" s="5"/>
      <c r="H288" s="5"/>
      <c r="I288" s="5"/>
      <c r="J288" s="5"/>
      <c r="K288" s="5"/>
    </row>
    <row r="289" spans="1:11" x14ac:dyDescent="0.25">
      <c r="A289" s="6">
        <v>44335</v>
      </c>
      <c r="B289" s="7" t="s">
        <v>6853</v>
      </c>
      <c r="C289" s="7">
        <v>10</v>
      </c>
      <c r="D289" s="7"/>
      <c r="E289" s="7">
        <v>39</v>
      </c>
      <c r="G289" s="5"/>
      <c r="H289" s="5"/>
      <c r="I289" s="5"/>
      <c r="J289" s="5"/>
      <c r="K289" s="5"/>
    </row>
    <row r="290" spans="1:11" x14ac:dyDescent="0.25">
      <c r="A290" s="6">
        <v>44335</v>
      </c>
      <c r="B290" s="7" t="s">
        <v>6854</v>
      </c>
      <c r="C290" s="7">
        <v>400</v>
      </c>
      <c r="D290" s="45"/>
      <c r="E290" s="38">
        <v>1208.51</v>
      </c>
      <c r="G290" s="5"/>
      <c r="H290" s="5"/>
      <c r="I290" s="5"/>
      <c r="J290" s="5"/>
      <c r="K290" s="5"/>
    </row>
    <row r="291" spans="1:11" x14ac:dyDescent="0.25">
      <c r="A291" s="6">
        <v>44335</v>
      </c>
      <c r="B291" s="7" t="s">
        <v>6855</v>
      </c>
      <c r="C291" s="7">
        <v>10</v>
      </c>
      <c r="D291" s="45"/>
      <c r="E291" s="7">
        <v>19.5</v>
      </c>
      <c r="G291" s="5"/>
      <c r="H291" s="5"/>
      <c r="I291" s="5"/>
      <c r="J291" s="5"/>
      <c r="K291" s="5"/>
    </row>
    <row r="292" spans="1:11" x14ac:dyDescent="0.25">
      <c r="A292" s="6">
        <v>44335</v>
      </c>
      <c r="B292" s="7" t="s">
        <v>6856</v>
      </c>
      <c r="C292" s="7">
        <v>52</v>
      </c>
      <c r="D292" s="45"/>
      <c r="E292" s="7">
        <v>101.4</v>
      </c>
      <c r="G292" s="5"/>
      <c r="H292" s="5"/>
      <c r="I292" s="5"/>
      <c r="J292" s="5"/>
      <c r="K292" s="5"/>
    </row>
    <row r="293" spans="1:11" x14ac:dyDescent="0.25">
      <c r="A293" s="6">
        <v>44335</v>
      </c>
      <c r="B293" s="7" t="s">
        <v>6857</v>
      </c>
      <c r="C293" s="7">
        <v>10</v>
      </c>
      <c r="D293" s="45"/>
      <c r="E293" s="7">
        <v>39</v>
      </c>
      <c r="G293" s="5"/>
      <c r="H293" s="5"/>
      <c r="I293" s="5"/>
      <c r="J293" s="5"/>
      <c r="K293" s="5"/>
    </row>
    <row r="294" spans="1:11" x14ac:dyDescent="0.25">
      <c r="A294" s="6">
        <v>44335</v>
      </c>
      <c r="B294" s="7" t="s">
        <v>6858</v>
      </c>
      <c r="C294" s="7">
        <v>25</v>
      </c>
      <c r="D294" s="7">
        <v>67.16</v>
      </c>
      <c r="E294" s="7"/>
      <c r="G294" s="5"/>
      <c r="H294" s="5"/>
      <c r="I294" s="5"/>
      <c r="J294" s="5"/>
      <c r="K294" s="5"/>
    </row>
    <row r="295" spans="1:11" x14ac:dyDescent="0.25">
      <c r="A295" s="6">
        <v>44335</v>
      </c>
      <c r="B295" s="7" t="s">
        <v>6859</v>
      </c>
      <c r="C295" s="7">
        <v>80</v>
      </c>
      <c r="D295" s="45"/>
      <c r="E295" s="7">
        <v>156</v>
      </c>
      <c r="G295" s="5"/>
      <c r="H295" s="5"/>
      <c r="I295" s="5"/>
      <c r="J295" s="5"/>
      <c r="K295" s="5"/>
    </row>
    <row r="296" spans="1:11" x14ac:dyDescent="0.25">
      <c r="A296" s="6">
        <v>44335</v>
      </c>
      <c r="B296" s="7" t="s">
        <v>6860</v>
      </c>
      <c r="C296" s="7">
        <v>50</v>
      </c>
      <c r="D296" s="45"/>
      <c r="E296" s="7">
        <v>97.5</v>
      </c>
      <c r="G296" s="5"/>
      <c r="H296" s="5"/>
      <c r="I296" s="5"/>
      <c r="J296" s="5"/>
      <c r="K296" s="5"/>
    </row>
    <row r="297" spans="1:11" x14ac:dyDescent="0.25">
      <c r="A297" s="6">
        <v>44335</v>
      </c>
      <c r="B297" s="7" t="s">
        <v>6861</v>
      </c>
      <c r="C297" s="7">
        <v>580</v>
      </c>
      <c r="D297" s="45"/>
      <c r="E297" s="38">
        <v>1085.76</v>
      </c>
      <c r="G297" s="5"/>
      <c r="H297" s="5"/>
      <c r="I297" s="5"/>
      <c r="J297" s="5"/>
      <c r="K297" s="5"/>
    </row>
    <row r="298" spans="1:11" x14ac:dyDescent="0.25">
      <c r="A298" s="6">
        <v>44335</v>
      </c>
      <c r="B298" s="7" t="s">
        <v>6862</v>
      </c>
      <c r="C298" s="7">
        <v>24</v>
      </c>
      <c r="D298" s="45"/>
      <c r="E298" s="7">
        <v>42.9</v>
      </c>
      <c r="G298" s="5"/>
      <c r="H298" s="5"/>
      <c r="I298" s="5"/>
      <c r="J298" s="5"/>
      <c r="K298" s="5"/>
    </row>
    <row r="299" spans="1:11" x14ac:dyDescent="0.25">
      <c r="A299" s="6">
        <v>44335</v>
      </c>
      <c r="B299" s="7" t="s">
        <v>6863</v>
      </c>
      <c r="C299" s="7">
        <v>227</v>
      </c>
      <c r="D299" s="7"/>
      <c r="E299" s="7">
        <v>417.11</v>
      </c>
      <c r="G299" s="5"/>
      <c r="H299" s="5"/>
      <c r="I299" s="5"/>
      <c r="J299" s="5"/>
      <c r="K299" s="5"/>
    </row>
    <row r="300" spans="1:11" x14ac:dyDescent="0.25">
      <c r="A300" s="6">
        <v>44335</v>
      </c>
      <c r="B300" s="7" t="s">
        <v>6864</v>
      </c>
      <c r="C300" s="7">
        <v>200</v>
      </c>
      <c r="D300" s="45"/>
      <c r="E300" s="7">
        <v>589.67999999999995</v>
      </c>
      <c r="G300" s="5"/>
      <c r="H300" s="5"/>
      <c r="I300" s="5"/>
      <c r="J300" s="5"/>
      <c r="K300" s="5"/>
    </row>
    <row r="301" spans="1:11" x14ac:dyDescent="0.25">
      <c r="A301" s="6">
        <v>44335</v>
      </c>
      <c r="B301" s="7" t="s">
        <v>6865</v>
      </c>
      <c r="C301" s="7">
        <v>25</v>
      </c>
      <c r="D301" s="45"/>
      <c r="E301" s="7">
        <v>39</v>
      </c>
      <c r="G301" s="5"/>
      <c r="H301" s="5"/>
      <c r="I301" s="5"/>
      <c r="J301" s="5"/>
      <c r="K301" s="5"/>
    </row>
    <row r="302" spans="1:11" x14ac:dyDescent="0.25">
      <c r="A302" s="6">
        <v>44335</v>
      </c>
      <c r="B302" s="7" t="s">
        <v>6866</v>
      </c>
      <c r="C302" s="7">
        <v>350</v>
      </c>
      <c r="D302" s="45"/>
      <c r="E302" s="7">
        <v>764.4</v>
      </c>
      <c r="G302" s="5"/>
      <c r="H302" s="5"/>
      <c r="I302" s="5"/>
      <c r="J302" s="5"/>
      <c r="K302" s="5"/>
    </row>
    <row r="303" spans="1:11" x14ac:dyDescent="0.25">
      <c r="A303" s="6">
        <v>44335</v>
      </c>
      <c r="B303" s="7" t="s">
        <v>6867</v>
      </c>
      <c r="C303" s="7">
        <v>25</v>
      </c>
      <c r="D303" s="7">
        <v>47.97</v>
      </c>
      <c r="E303" s="7"/>
      <c r="G303" s="5"/>
      <c r="H303" s="5"/>
      <c r="I303" s="5"/>
      <c r="J303" s="5"/>
      <c r="K303" s="5"/>
    </row>
    <row r="304" spans="1:11" x14ac:dyDescent="0.25">
      <c r="A304" s="6">
        <v>44335</v>
      </c>
      <c r="B304" s="7" t="s">
        <v>6868</v>
      </c>
      <c r="C304" s="7">
        <v>76</v>
      </c>
      <c r="D304" s="45"/>
      <c r="E304" s="7">
        <v>193.2</v>
      </c>
      <c r="G304" s="5"/>
      <c r="H304" s="5"/>
      <c r="I304" s="5"/>
      <c r="J304" s="5"/>
      <c r="K304" s="5"/>
    </row>
    <row r="305" spans="1:11" x14ac:dyDescent="0.25">
      <c r="A305" s="6">
        <v>44335</v>
      </c>
      <c r="B305" s="7" t="s">
        <v>6869</v>
      </c>
      <c r="C305" s="7">
        <v>30</v>
      </c>
      <c r="D305" s="7">
        <v>62.36</v>
      </c>
      <c r="E305" s="7"/>
      <c r="G305" s="5"/>
      <c r="H305" s="5"/>
      <c r="I305" s="5"/>
      <c r="J305" s="5"/>
      <c r="K305" s="5"/>
    </row>
    <row r="306" spans="1:11" x14ac:dyDescent="0.25">
      <c r="A306" s="6">
        <v>44335</v>
      </c>
      <c r="B306" s="7" t="s">
        <v>6870</v>
      </c>
      <c r="C306" s="7">
        <v>106</v>
      </c>
      <c r="D306" s="45"/>
      <c r="E306" s="7">
        <v>195</v>
      </c>
      <c r="G306" s="5"/>
      <c r="H306" s="5"/>
      <c r="I306" s="5"/>
      <c r="J306" s="5"/>
      <c r="K306" s="5"/>
    </row>
    <row r="307" spans="1:11" x14ac:dyDescent="0.25">
      <c r="A307" s="6">
        <v>44335</v>
      </c>
      <c r="B307" s="7" t="s">
        <v>6871</v>
      </c>
      <c r="C307" s="7">
        <v>26</v>
      </c>
      <c r="D307" s="45"/>
      <c r="E307" s="7">
        <v>54.6</v>
      </c>
      <c r="G307" s="5"/>
      <c r="H307" s="5"/>
      <c r="I307" s="5"/>
      <c r="J307" s="5"/>
      <c r="K307" s="5"/>
    </row>
    <row r="308" spans="1:11" x14ac:dyDescent="0.25">
      <c r="A308" s="6">
        <v>44335</v>
      </c>
      <c r="B308" s="7" t="s">
        <v>6872</v>
      </c>
      <c r="C308" s="7">
        <v>196</v>
      </c>
      <c r="D308" s="45"/>
      <c r="E308" s="7">
        <v>366.33</v>
      </c>
      <c r="G308" s="5"/>
      <c r="H308" s="5"/>
      <c r="I308" s="5"/>
      <c r="J308" s="5"/>
      <c r="K308" s="5"/>
    </row>
    <row r="309" spans="1:11" x14ac:dyDescent="0.25">
      <c r="A309" s="6">
        <v>44335</v>
      </c>
      <c r="B309" s="7" t="s">
        <v>6873</v>
      </c>
      <c r="C309" s="7">
        <v>185</v>
      </c>
      <c r="D309" s="7">
        <v>336</v>
      </c>
      <c r="E309" s="7"/>
      <c r="G309" s="5"/>
      <c r="H309" s="5"/>
      <c r="I309" s="5"/>
      <c r="J309" s="5"/>
      <c r="K309" s="5"/>
    </row>
    <row r="310" spans="1:11" x14ac:dyDescent="0.25">
      <c r="A310" s="6">
        <v>44335</v>
      </c>
      <c r="B310" s="7" t="s">
        <v>6874</v>
      </c>
      <c r="C310" s="7">
        <v>125</v>
      </c>
      <c r="D310" s="45"/>
      <c r="E310" s="7">
        <v>232.13</v>
      </c>
      <c r="G310" s="5"/>
      <c r="H310" s="5"/>
      <c r="I310" s="5"/>
      <c r="J310" s="5"/>
      <c r="K310" s="5"/>
    </row>
    <row r="311" spans="1:11" x14ac:dyDescent="0.25">
      <c r="A311" s="6">
        <v>44335</v>
      </c>
      <c r="B311" s="7" t="s">
        <v>6875</v>
      </c>
      <c r="C311" s="7">
        <v>60</v>
      </c>
      <c r="D311" s="7">
        <v>130.47999999999999</v>
      </c>
      <c r="E311" s="7"/>
      <c r="G311" s="5"/>
      <c r="H311" s="5"/>
      <c r="I311" s="5"/>
      <c r="J311" s="5"/>
      <c r="K311" s="5"/>
    </row>
    <row r="312" spans="1:11" x14ac:dyDescent="0.25">
      <c r="A312" s="6">
        <v>44335</v>
      </c>
      <c r="B312" s="7" t="s">
        <v>6876</v>
      </c>
      <c r="C312" s="7">
        <v>191</v>
      </c>
      <c r="D312" s="45"/>
      <c r="E312" s="7">
        <v>324.5</v>
      </c>
    </row>
    <row r="313" spans="1:11" x14ac:dyDescent="0.25">
      <c r="A313" s="6">
        <v>44335</v>
      </c>
      <c r="B313" s="7" t="s">
        <v>6877</v>
      </c>
      <c r="C313" s="7">
        <v>83</v>
      </c>
      <c r="D313" s="45"/>
      <c r="E313" s="7">
        <v>158.4</v>
      </c>
    </row>
    <row r="314" spans="1:11" x14ac:dyDescent="0.25">
      <c r="A314" s="6">
        <v>44335</v>
      </c>
      <c r="B314" s="7" t="s">
        <v>6878</v>
      </c>
      <c r="C314" s="7">
        <v>92</v>
      </c>
      <c r="D314" s="7">
        <v>239.85</v>
      </c>
      <c r="E314" s="7"/>
    </row>
    <row r="315" spans="1:11" x14ac:dyDescent="0.25">
      <c r="A315" s="6">
        <v>44335</v>
      </c>
      <c r="B315" s="7" t="s">
        <v>6879</v>
      </c>
      <c r="C315" s="7">
        <v>180</v>
      </c>
      <c r="D315" s="7"/>
      <c r="E315" s="7"/>
    </row>
    <row r="316" spans="1:11" x14ac:dyDescent="0.25">
      <c r="A316" s="6">
        <v>44335</v>
      </c>
      <c r="B316" s="7" t="s">
        <v>6880</v>
      </c>
      <c r="C316" s="7">
        <v>25</v>
      </c>
      <c r="D316" s="45"/>
      <c r="E316" s="7">
        <v>54.6</v>
      </c>
      <c r="G316" s="5"/>
      <c r="H316" s="5"/>
      <c r="I316" s="5"/>
      <c r="J316" s="5"/>
      <c r="K316" s="5"/>
    </row>
    <row r="317" spans="1:11" x14ac:dyDescent="0.25">
      <c r="A317" s="6">
        <v>44336</v>
      </c>
      <c r="B317" s="7" t="s">
        <v>6881</v>
      </c>
      <c r="C317" s="7">
        <v>103</v>
      </c>
      <c r="D317" s="7"/>
      <c r="E317" s="7">
        <v>187.2</v>
      </c>
      <c r="G317" s="5"/>
      <c r="H317" s="5"/>
      <c r="I317" s="5"/>
      <c r="J317" s="5"/>
      <c r="K317" s="5"/>
    </row>
    <row r="318" spans="1:11" x14ac:dyDescent="0.25">
      <c r="A318" s="6">
        <v>44336</v>
      </c>
      <c r="B318" s="7" t="s">
        <v>6882</v>
      </c>
      <c r="C318" s="7">
        <v>93</v>
      </c>
      <c r="D318" s="7"/>
      <c r="E318" s="7">
        <v>96.8</v>
      </c>
      <c r="G318" s="5"/>
      <c r="H318" s="5"/>
      <c r="I318" s="5"/>
      <c r="J318" s="5"/>
      <c r="K318" s="5"/>
    </row>
    <row r="319" spans="1:11" x14ac:dyDescent="0.25">
      <c r="A319" s="6">
        <v>44336</v>
      </c>
      <c r="B319" s="7" t="s">
        <v>6883</v>
      </c>
      <c r="C319" s="7">
        <v>88</v>
      </c>
      <c r="D319" s="7">
        <v>182.29</v>
      </c>
      <c r="E319" s="7"/>
      <c r="G319" s="5"/>
      <c r="H319" s="5"/>
      <c r="I319" s="5"/>
      <c r="J319" s="5"/>
      <c r="K319" s="5"/>
    </row>
    <row r="320" spans="1:11" x14ac:dyDescent="0.25">
      <c r="A320" s="6">
        <v>44336</v>
      </c>
      <c r="B320" s="7" t="s">
        <v>6884</v>
      </c>
      <c r="C320" s="7">
        <v>98</v>
      </c>
      <c r="D320" s="7"/>
      <c r="E320" s="7">
        <v>193.6</v>
      </c>
      <c r="G320" s="5"/>
      <c r="H320" s="5"/>
      <c r="I320" s="5"/>
      <c r="J320" s="5"/>
      <c r="K320" s="5"/>
    </row>
    <row r="321" spans="1:11" x14ac:dyDescent="0.25">
      <c r="A321" s="6">
        <v>44336</v>
      </c>
      <c r="B321" s="7" t="s">
        <v>6885</v>
      </c>
      <c r="C321" s="7">
        <v>24</v>
      </c>
      <c r="D321" s="7"/>
      <c r="E321" s="7">
        <v>52.8</v>
      </c>
      <c r="G321" s="5"/>
      <c r="H321" s="5"/>
      <c r="I321" s="5"/>
      <c r="J321" s="5"/>
      <c r="K321" s="5"/>
    </row>
    <row r="322" spans="1:11" x14ac:dyDescent="0.25">
      <c r="A322" s="6">
        <v>44336</v>
      </c>
      <c r="B322" s="7" t="s">
        <v>6886</v>
      </c>
      <c r="C322" s="7">
        <v>22</v>
      </c>
      <c r="D322" s="7"/>
      <c r="E322" s="7">
        <v>39</v>
      </c>
      <c r="G322" s="5"/>
      <c r="H322" s="5"/>
      <c r="I322" s="5"/>
      <c r="J322" s="5"/>
      <c r="K322" s="5"/>
    </row>
    <row r="323" spans="1:11" x14ac:dyDescent="0.25">
      <c r="A323" s="6">
        <v>44336</v>
      </c>
      <c r="B323" s="7" t="s">
        <v>6887</v>
      </c>
      <c r="C323" s="7">
        <v>60</v>
      </c>
      <c r="D323" s="45"/>
      <c r="E323" s="7">
        <v>105.3</v>
      </c>
    </row>
    <row r="324" spans="1:11" x14ac:dyDescent="0.25">
      <c r="A324" s="6">
        <v>44336</v>
      </c>
      <c r="B324" s="7" t="s">
        <v>6888</v>
      </c>
      <c r="C324" s="7">
        <v>23</v>
      </c>
      <c r="D324" s="45"/>
      <c r="E324" s="7">
        <v>39</v>
      </c>
    </row>
    <row r="325" spans="1:11" x14ac:dyDescent="0.25">
      <c r="A325" s="6">
        <v>44336</v>
      </c>
      <c r="B325" s="7" t="s">
        <v>6889</v>
      </c>
      <c r="C325" s="7">
        <v>37</v>
      </c>
      <c r="D325" s="7"/>
      <c r="E325" s="7">
        <v>54.6</v>
      </c>
    </row>
    <row r="326" spans="1:11" x14ac:dyDescent="0.25">
      <c r="A326" s="6">
        <v>44336</v>
      </c>
      <c r="B326" s="7" t="s">
        <v>6890</v>
      </c>
      <c r="C326" s="7">
        <v>50</v>
      </c>
      <c r="D326" s="45"/>
      <c r="E326" s="7">
        <v>109.2</v>
      </c>
    </row>
    <row r="327" spans="1:11" x14ac:dyDescent="0.25">
      <c r="A327" s="6">
        <v>44336</v>
      </c>
      <c r="B327" s="7" t="s">
        <v>6891</v>
      </c>
      <c r="C327" s="7">
        <v>310</v>
      </c>
      <c r="D327" s="45"/>
      <c r="E327" s="7">
        <v>741.69</v>
      </c>
    </row>
    <row r="328" spans="1:11" x14ac:dyDescent="0.25">
      <c r="A328" s="6">
        <v>44336</v>
      </c>
      <c r="B328" s="7" t="s">
        <v>6892</v>
      </c>
      <c r="C328" s="7">
        <v>36</v>
      </c>
      <c r="D328" s="45"/>
      <c r="E328" s="7">
        <v>51.48</v>
      </c>
    </row>
    <row r="329" spans="1:11" x14ac:dyDescent="0.25">
      <c r="A329" s="6">
        <v>44336</v>
      </c>
      <c r="B329" s="7" t="s">
        <v>6893</v>
      </c>
      <c r="C329" s="7">
        <v>19</v>
      </c>
      <c r="D329" s="45"/>
      <c r="E329" s="7">
        <v>39</v>
      </c>
    </row>
    <row r="330" spans="1:11" x14ac:dyDescent="0.25">
      <c r="A330" s="6">
        <v>44336</v>
      </c>
      <c r="B330" s="7" t="s">
        <v>6894</v>
      </c>
      <c r="C330" s="7">
        <v>29</v>
      </c>
      <c r="D330" s="7">
        <v>71.959999999999994</v>
      </c>
      <c r="E330" s="7"/>
    </row>
    <row r="331" spans="1:11" ht="25.5" x14ac:dyDescent="0.25">
      <c r="A331" s="6">
        <v>44336</v>
      </c>
      <c r="B331" s="7" t="s">
        <v>6895</v>
      </c>
      <c r="C331" s="7">
        <v>1180</v>
      </c>
      <c r="D331" s="7"/>
      <c r="E331" s="38">
        <v>2987.6</v>
      </c>
      <c r="F331" s="7" t="s">
        <v>6896</v>
      </c>
    </row>
    <row r="332" spans="1:11" x14ac:dyDescent="0.25">
      <c r="A332" s="6">
        <v>44336</v>
      </c>
      <c r="B332" s="7" t="s">
        <v>6897</v>
      </c>
      <c r="C332" s="7">
        <v>30</v>
      </c>
      <c r="D332" s="7">
        <v>71.959999999999994</v>
      </c>
      <c r="E332" s="7">
        <v>58.5</v>
      </c>
    </row>
    <row r="333" spans="1:11" x14ac:dyDescent="0.25">
      <c r="A333" s="6">
        <v>44336</v>
      </c>
      <c r="B333" s="7" t="s">
        <v>6898</v>
      </c>
      <c r="C333" s="7">
        <v>150</v>
      </c>
      <c r="D333" s="45"/>
      <c r="E333" s="7">
        <v>300.3</v>
      </c>
    </row>
    <row r="334" spans="1:11" x14ac:dyDescent="0.25">
      <c r="A334" s="6">
        <v>44336</v>
      </c>
      <c r="B334" s="7" t="s">
        <v>6899</v>
      </c>
      <c r="C334" s="7">
        <v>24</v>
      </c>
      <c r="D334" s="7">
        <v>47.97</v>
      </c>
      <c r="E334" s="7"/>
    </row>
    <row r="335" spans="1:11" x14ac:dyDescent="0.25">
      <c r="A335" s="6">
        <v>44336</v>
      </c>
      <c r="B335" s="7" t="s">
        <v>6900</v>
      </c>
      <c r="C335" s="7">
        <v>81</v>
      </c>
      <c r="D335" s="45"/>
      <c r="E335" s="7">
        <v>159.9</v>
      </c>
    </row>
    <row r="336" spans="1:11" x14ac:dyDescent="0.25">
      <c r="A336" s="6">
        <v>44336</v>
      </c>
      <c r="B336" s="7" t="s">
        <v>6901</v>
      </c>
      <c r="C336" s="7">
        <v>73</v>
      </c>
      <c r="D336" s="45"/>
      <c r="E336" s="7">
        <v>220.8</v>
      </c>
    </row>
    <row r="337" spans="1:5" x14ac:dyDescent="0.25">
      <c r="A337" s="6">
        <v>44336</v>
      </c>
      <c r="B337" s="7" t="s">
        <v>6902</v>
      </c>
      <c r="C337" s="7">
        <v>40</v>
      </c>
      <c r="D337" s="45"/>
      <c r="E337" s="7">
        <v>74.099999999999994</v>
      </c>
    </row>
    <row r="338" spans="1:5" x14ac:dyDescent="0.25">
      <c r="A338" s="6">
        <v>44336</v>
      </c>
      <c r="B338" s="7" t="s">
        <v>6903</v>
      </c>
      <c r="C338" s="7">
        <v>43</v>
      </c>
      <c r="D338" s="7">
        <v>100.74</v>
      </c>
      <c r="E338" s="7"/>
    </row>
    <row r="339" spans="1:5" x14ac:dyDescent="0.25">
      <c r="A339" s="6">
        <v>44336</v>
      </c>
      <c r="B339" s="7" t="s">
        <v>6904</v>
      </c>
      <c r="C339" s="7">
        <v>23</v>
      </c>
      <c r="D339" s="7">
        <v>47.97</v>
      </c>
      <c r="E339" s="7"/>
    </row>
    <row r="340" spans="1:5" x14ac:dyDescent="0.25">
      <c r="A340" s="6">
        <v>44337</v>
      </c>
      <c r="B340" s="7" t="s">
        <v>6905</v>
      </c>
      <c r="C340" s="7">
        <v>135</v>
      </c>
      <c r="D340" s="7">
        <v>502.82</v>
      </c>
      <c r="E340" s="7"/>
    </row>
    <row r="341" spans="1:5" x14ac:dyDescent="0.25">
      <c r="A341" s="6">
        <v>44337</v>
      </c>
      <c r="B341" s="7" t="s">
        <v>6906</v>
      </c>
      <c r="C341" s="7">
        <v>80</v>
      </c>
      <c r="D341" s="45"/>
      <c r="E341" s="7">
        <v>218.4</v>
      </c>
    </row>
    <row r="342" spans="1:5" x14ac:dyDescent="0.25">
      <c r="A342" s="6">
        <v>44337</v>
      </c>
      <c r="B342" s="7" t="s">
        <v>6907</v>
      </c>
      <c r="C342" s="7">
        <v>18</v>
      </c>
      <c r="D342" s="7">
        <v>47.97</v>
      </c>
      <c r="E342" s="7"/>
    </row>
    <row r="343" spans="1:5" x14ac:dyDescent="0.25">
      <c r="A343" s="6">
        <v>44337</v>
      </c>
      <c r="B343" s="7" t="s">
        <v>6908</v>
      </c>
      <c r="C343" s="7">
        <v>140</v>
      </c>
      <c r="D343" s="7"/>
      <c r="E343" s="7">
        <v>246.4</v>
      </c>
    </row>
    <row r="344" spans="1:5" x14ac:dyDescent="0.25">
      <c r="A344" s="6">
        <v>44337</v>
      </c>
      <c r="B344" s="7" t="s">
        <v>6909</v>
      </c>
      <c r="C344" s="7">
        <v>11</v>
      </c>
      <c r="D344" s="7">
        <v>47.97</v>
      </c>
      <c r="E344" s="45"/>
    </row>
    <row r="345" spans="1:5" x14ac:dyDescent="0.25">
      <c r="A345" s="6">
        <v>44337</v>
      </c>
      <c r="B345" s="7" t="s">
        <v>6910</v>
      </c>
      <c r="C345" s="7">
        <v>60</v>
      </c>
      <c r="D345" s="7">
        <v>201.47</v>
      </c>
      <c r="E345" s="7"/>
    </row>
    <row r="346" spans="1:5" x14ac:dyDescent="0.25">
      <c r="A346" s="6">
        <v>44337</v>
      </c>
      <c r="B346" s="7" t="s">
        <v>6911</v>
      </c>
      <c r="C346" s="7">
        <v>45</v>
      </c>
      <c r="D346" s="7"/>
      <c r="E346" s="7">
        <v>82.6</v>
      </c>
    </row>
    <row r="347" spans="1:5" x14ac:dyDescent="0.25">
      <c r="A347" s="6">
        <v>44337</v>
      </c>
      <c r="B347" s="7" t="s">
        <v>6912</v>
      </c>
      <c r="C347" s="7">
        <v>55</v>
      </c>
      <c r="D347" s="45"/>
      <c r="E347" s="7">
        <v>101.4</v>
      </c>
    </row>
    <row r="348" spans="1:5" x14ac:dyDescent="0.25">
      <c r="A348" s="6">
        <v>44337</v>
      </c>
      <c r="B348" s="7" t="s">
        <v>6913</v>
      </c>
      <c r="C348" s="7">
        <v>450</v>
      </c>
      <c r="D348" s="45"/>
      <c r="E348" s="7">
        <v>924.6</v>
      </c>
    </row>
    <row r="349" spans="1:5" x14ac:dyDescent="0.25">
      <c r="A349" s="6">
        <v>44337</v>
      </c>
      <c r="B349" s="7" t="s">
        <v>6914</v>
      </c>
      <c r="C349" s="7">
        <v>25</v>
      </c>
      <c r="D349" s="7"/>
      <c r="E349" s="7">
        <v>31.68</v>
      </c>
    </row>
    <row r="350" spans="1:5" x14ac:dyDescent="0.25">
      <c r="A350" s="6">
        <v>44337</v>
      </c>
      <c r="B350" s="7" t="s">
        <v>6915</v>
      </c>
      <c r="C350" s="7">
        <v>82</v>
      </c>
      <c r="D350" s="7"/>
      <c r="E350" s="7">
        <v>163.80000000000001</v>
      </c>
    </row>
    <row r="351" spans="1:5" x14ac:dyDescent="0.25">
      <c r="A351" s="6">
        <v>44337</v>
      </c>
      <c r="B351" s="7" t="s">
        <v>6916</v>
      </c>
      <c r="C351" s="7">
        <v>148</v>
      </c>
      <c r="D351" s="7"/>
      <c r="E351" s="7">
        <v>218.4</v>
      </c>
    </row>
    <row r="352" spans="1:5" x14ac:dyDescent="0.25">
      <c r="A352" s="6">
        <v>44337</v>
      </c>
      <c r="B352" s="7" t="s">
        <v>6917</v>
      </c>
      <c r="C352" s="7">
        <v>875</v>
      </c>
      <c r="D352" s="7"/>
      <c r="E352" s="7">
        <v>1310.4000000000001</v>
      </c>
    </row>
    <row r="353" spans="1:11" x14ac:dyDescent="0.25">
      <c r="A353" s="6">
        <v>44337</v>
      </c>
      <c r="B353" s="7" t="s">
        <v>6918</v>
      </c>
      <c r="C353" s="7">
        <v>1608</v>
      </c>
      <c r="D353" s="7"/>
      <c r="E353" s="7">
        <v>2940.6</v>
      </c>
      <c r="G353" s="5"/>
      <c r="H353" s="5"/>
      <c r="I353" s="5"/>
      <c r="J353" s="5"/>
      <c r="K353" s="5"/>
    </row>
    <row r="354" spans="1:11" x14ac:dyDescent="0.25">
      <c r="A354" s="6">
        <v>44337</v>
      </c>
      <c r="B354" s="7" t="s">
        <v>6919</v>
      </c>
      <c r="C354" s="7">
        <v>250</v>
      </c>
      <c r="D354" s="7"/>
      <c r="E354" s="7">
        <v>475.14</v>
      </c>
      <c r="G354" s="5"/>
      <c r="H354" s="5"/>
      <c r="I354" s="5"/>
      <c r="J354" s="5"/>
      <c r="K354" s="5"/>
    </row>
    <row r="355" spans="1:11" x14ac:dyDescent="0.25">
      <c r="A355" s="6">
        <v>44337</v>
      </c>
      <c r="B355" s="7" t="s">
        <v>6920</v>
      </c>
      <c r="C355" s="7">
        <v>26</v>
      </c>
      <c r="D355" s="7">
        <v>67.180000000000007</v>
      </c>
      <c r="E355" s="7"/>
      <c r="G355" s="5"/>
      <c r="H355" s="5"/>
      <c r="I355" s="5"/>
      <c r="J355" s="5"/>
      <c r="K355" s="5"/>
    </row>
    <row r="356" spans="1:11" x14ac:dyDescent="0.25">
      <c r="A356" s="6">
        <v>44337</v>
      </c>
      <c r="B356" s="7" t="s">
        <v>6921</v>
      </c>
      <c r="C356" s="7">
        <v>148</v>
      </c>
      <c r="D356" s="45"/>
      <c r="E356" s="7">
        <v>327.60000000000002</v>
      </c>
      <c r="G356" s="5"/>
      <c r="H356" s="5"/>
      <c r="I356" s="5"/>
      <c r="J356" s="5"/>
      <c r="K356" s="5"/>
    </row>
    <row r="357" spans="1:11" x14ac:dyDescent="0.25">
      <c r="A357" s="6">
        <v>44337</v>
      </c>
      <c r="B357" s="7" t="s">
        <v>6922</v>
      </c>
      <c r="C357" s="7">
        <v>16</v>
      </c>
      <c r="D357" s="7"/>
      <c r="E357" s="7">
        <v>39</v>
      </c>
      <c r="G357" s="5"/>
      <c r="H357" s="5"/>
      <c r="I357" s="5"/>
      <c r="J357" s="5"/>
      <c r="K357" s="5"/>
    </row>
    <row r="358" spans="1:11" x14ac:dyDescent="0.25">
      <c r="A358" s="6">
        <v>44337</v>
      </c>
      <c r="B358" s="7" t="s">
        <v>6923</v>
      </c>
      <c r="C358" s="7">
        <v>20</v>
      </c>
      <c r="D358" s="45"/>
      <c r="E358" s="7">
        <v>39</v>
      </c>
      <c r="G358" s="5"/>
      <c r="H358" s="5"/>
      <c r="I358" s="5"/>
      <c r="J358" s="5"/>
      <c r="K358" s="5"/>
    </row>
    <row r="359" spans="1:11" x14ac:dyDescent="0.25">
      <c r="A359" s="6">
        <v>44337</v>
      </c>
      <c r="B359" s="7" t="s">
        <v>6924</v>
      </c>
      <c r="C359" s="7">
        <v>230</v>
      </c>
      <c r="D359" s="45"/>
      <c r="E359" s="7">
        <v>431.61</v>
      </c>
      <c r="G359" s="5"/>
      <c r="H359" s="5"/>
      <c r="I359" s="5"/>
      <c r="J359" s="5"/>
      <c r="K359" s="5"/>
    </row>
    <row r="360" spans="1:11" x14ac:dyDescent="0.25">
      <c r="A360" s="6">
        <v>44337</v>
      </c>
      <c r="B360" s="7" t="s">
        <v>6925</v>
      </c>
      <c r="C360" s="7">
        <v>200</v>
      </c>
      <c r="D360" s="45"/>
      <c r="E360" s="7">
        <v>373.58</v>
      </c>
      <c r="G360" s="5"/>
      <c r="H360" s="5"/>
      <c r="I360" s="5"/>
      <c r="J360" s="5"/>
      <c r="K360" s="5"/>
    </row>
    <row r="361" spans="1:11" x14ac:dyDescent="0.25">
      <c r="A361" s="6">
        <v>44337</v>
      </c>
      <c r="B361" s="7" t="s">
        <v>6926</v>
      </c>
      <c r="C361" s="7">
        <v>600</v>
      </c>
      <c r="D361" s="7"/>
      <c r="E361" s="38">
        <v>1287</v>
      </c>
      <c r="G361" s="5"/>
      <c r="H361" s="5"/>
      <c r="I361" s="5"/>
      <c r="J361" s="5"/>
      <c r="K361" s="5"/>
    </row>
    <row r="362" spans="1:11" x14ac:dyDescent="0.25">
      <c r="A362" s="6">
        <v>44337</v>
      </c>
      <c r="B362" s="7" t="s">
        <v>6927</v>
      </c>
      <c r="C362" s="7">
        <v>180</v>
      </c>
      <c r="D362" s="7"/>
      <c r="E362" s="7">
        <v>218.4</v>
      </c>
      <c r="G362" s="5"/>
      <c r="H362" s="5"/>
      <c r="I362" s="5"/>
      <c r="J362" s="5"/>
      <c r="K362" s="5"/>
    </row>
    <row r="363" spans="1:11" x14ac:dyDescent="0.25">
      <c r="A363" s="6">
        <v>44337</v>
      </c>
      <c r="B363" s="7" t="s">
        <v>6928</v>
      </c>
      <c r="C363" s="7">
        <v>60</v>
      </c>
      <c r="D363" s="45"/>
      <c r="E363" s="7">
        <v>113.1</v>
      </c>
      <c r="G363" s="5"/>
      <c r="H363" s="5"/>
      <c r="I363" s="5"/>
      <c r="J363" s="5"/>
      <c r="K363" s="5"/>
    </row>
    <row r="364" spans="1:11" x14ac:dyDescent="0.25">
      <c r="A364" s="6">
        <v>44337</v>
      </c>
      <c r="B364" s="7" t="s">
        <v>6929</v>
      </c>
      <c r="C364" s="7">
        <v>225</v>
      </c>
      <c r="D364" s="45"/>
      <c r="E364" s="7">
        <v>546</v>
      </c>
      <c r="G364" s="27"/>
      <c r="H364" s="27"/>
      <c r="I364" s="27"/>
      <c r="J364" s="27"/>
      <c r="K364" s="27"/>
    </row>
    <row r="365" spans="1:11" x14ac:dyDescent="0.25">
      <c r="A365" s="6">
        <v>44337</v>
      </c>
      <c r="B365" s="7" t="s">
        <v>6930</v>
      </c>
      <c r="C365" s="7">
        <v>200</v>
      </c>
      <c r="D365" s="7">
        <v>681.91</v>
      </c>
      <c r="E365" s="7"/>
      <c r="G365" s="5"/>
      <c r="H365" s="5"/>
      <c r="I365" s="5"/>
      <c r="J365" s="5"/>
      <c r="K365" s="5"/>
    </row>
    <row r="366" spans="1:11" x14ac:dyDescent="0.25">
      <c r="A366" s="6">
        <v>44337</v>
      </c>
      <c r="B366" s="7" t="s">
        <v>6931</v>
      </c>
      <c r="C366" s="7">
        <v>20</v>
      </c>
      <c r="D366" s="7">
        <v>59.53</v>
      </c>
      <c r="E366" s="7"/>
      <c r="G366" s="5"/>
      <c r="H366" s="5"/>
      <c r="I366" s="5"/>
      <c r="J366" s="5"/>
      <c r="K366" s="5"/>
    </row>
    <row r="367" spans="1:11" x14ac:dyDescent="0.25">
      <c r="A367" s="6">
        <v>44338</v>
      </c>
      <c r="B367" s="7" t="s">
        <v>6932</v>
      </c>
      <c r="C367" s="7">
        <v>20</v>
      </c>
      <c r="D367" s="45"/>
      <c r="E367" s="7">
        <v>39</v>
      </c>
      <c r="G367" s="5"/>
      <c r="H367" s="5"/>
      <c r="I367" s="5"/>
      <c r="J367" s="5"/>
      <c r="K367" s="5"/>
    </row>
    <row r="368" spans="1:11" x14ac:dyDescent="0.25">
      <c r="A368" s="6">
        <v>44338</v>
      </c>
      <c r="B368" s="7" t="s">
        <v>6933</v>
      </c>
      <c r="C368" s="7">
        <v>25</v>
      </c>
      <c r="D368" s="7"/>
      <c r="E368" s="7">
        <v>81.75</v>
      </c>
      <c r="G368" s="5"/>
      <c r="H368" s="5"/>
      <c r="I368" s="5"/>
      <c r="J368" s="5"/>
      <c r="K368" s="5"/>
    </row>
    <row r="369" spans="1:11" x14ac:dyDescent="0.25">
      <c r="A369" s="6">
        <v>44338</v>
      </c>
      <c r="B369" s="7" t="s">
        <v>6934</v>
      </c>
      <c r="C369" s="7">
        <v>36</v>
      </c>
      <c r="D369" s="7">
        <v>86.35</v>
      </c>
      <c r="E369" s="7"/>
      <c r="G369" s="5"/>
      <c r="H369" s="5"/>
      <c r="I369" s="5"/>
      <c r="J369" s="5"/>
      <c r="K369" s="5"/>
    </row>
    <row r="370" spans="1:11" x14ac:dyDescent="0.25">
      <c r="A370" s="6">
        <v>44338</v>
      </c>
      <c r="B370" s="7" t="s">
        <v>6935</v>
      </c>
      <c r="C370" s="7">
        <v>110</v>
      </c>
      <c r="D370" s="7">
        <v>321.77</v>
      </c>
      <c r="E370" s="7"/>
      <c r="G370" s="5"/>
      <c r="H370" s="5"/>
      <c r="I370" s="5"/>
      <c r="J370" s="5"/>
      <c r="K370" s="5"/>
    </row>
    <row r="371" spans="1:11" x14ac:dyDescent="0.25">
      <c r="A371" s="6">
        <v>44340</v>
      </c>
      <c r="B371" s="7" t="s">
        <v>6936</v>
      </c>
      <c r="C371" s="7">
        <v>25</v>
      </c>
      <c r="D371" s="7">
        <v>67.16</v>
      </c>
      <c r="E371" s="7"/>
      <c r="G371" s="5"/>
      <c r="H371" s="5"/>
      <c r="I371" s="5"/>
      <c r="J371" s="5"/>
      <c r="K371" s="5"/>
    </row>
    <row r="372" spans="1:11" x14ac:dyDescent="0.25">
      <c r="A372" s="6">
        <v>44340</v>
      </c>
      <c r="B372" s="7" t="s">
        <v>6937</v>
      </c>
      <c r="C372" s="7">
        <v>115</v>
      </c>
      <c r="D372" s="45"/>
      <c r="E372" s="7">
        <v>210.6</v>
      </c>
      <c r="G372" s="5"/>
      <c r="H372" s="5"/>
      <c r="I372" s="5"/>
      <c r="J372" s="5"/>
      <c r="K372" s="5"/>
    </row>
    <row r="373" spans="1:11" x14ac:dyDescent="0.25">
      <c r="A373" s="6">
        <v>44340</v>
      </c>
      <c r="B373" s="7" t="s">
        <v>6939</v>
      </c>
      <c r="C373" s="7">
        <v>736</v>
      </c>
      <c r="D373" s="45"/>
      <c r="E373" s="38">
        <v>1387.8</v>
      </c>
      <c r="G373" s="5"/>
      <c r="H373" s="5"/>
      <c r="I373" s="5"/>
      <c r="J373" s="5"/>
      <c r="K373" s="5"/>
    </row>
    <row r="374" spans="1:11" x14ac:dyDescent="0.25">
      <c r="A374" s="6">
        <v>44340</v>
      </c>
      <c r="B374" s="7" t="s">
        <v>6940</v>
      </c>
      <c r="C374" s="7">
        <v>120</v>
      </c>
      <c r="D374" s="45"/>
      <c r="E374" s="7">
        <v>206.7</v>
      </c>
      <c r="G374" s="5"/>
      <c r="H374" s="5"/>
      <c r="I374" s="5"/>
      <c r="J374" s="5"/>
      <c r="K374" s="5"/>
    </row>
    <row r="375" spans="1:11" x14ac:dyDescent="0.25">
      <c r="A375" s="6">
        <v>44340</v>
      </c>
      <c r="B375" s="7" t="s">
        <v>6941</v>
      </c>
      <c r="C375" s="7">
        <v>1605</v>
      </c>
      <c r="D375" s="45"/>
      <c r="E375" s="38">
        <v>4288.8900000000003</v>
      </c>
      <c r="G375" s="5"/>
      <c r="H375" s="5"/>
      <c r="I375" s="5"/>
      <c r="J375" s="5"/>
      <c r="K375" s="5"/>
    </row>
    <row r="376" spans="1:11" x14ac:dyDescent="0.25">
      <c r="A376" s="6">
        <v>44340</v>
      </c>
      <c r="B376" s="7" t="s">
        <v>6942</v>
      </c>
      <c r="C376" s="7">
        <v>801</v>
      </c>
      <c r="D376" s="45"/>
      <c r="E376" s="38">
        <v>1194.96</v>
      </c>
      <c r="G376" s="5"/>
      <c r="H376" s="5"/>
      <c r="I376" s="5"/>
      <c r="J376" s="5"/>
      <c r="K376" s="5"/>
    </row>
    <row r="377" spans="1:11" x14ac:dyDescent="0.25">
      <c r="A377" s="6">
        <v>44340</v>
      </c>
      <c r="B377" s="7" t="s">
        <v>6943</v>
      </c>
      <c r="C377" s="7">
        <v>81</v>
      </c>
      <c r="D377" s="45"/>
      <c r="E377" s="7">
        <v>163.80000000000001</v>
      </c>
      <c r="G377" s="5"/>
      <c r="H377" s="5"/>
      <c r="I377" s="5"/>
      <c r="J377" s="5"/>
      <c r="K377" s="5"/>
    </row>
    <row r="378" spans="1:11" x14ac:dyDescent="0.25">
      <c r="A378" s="6">
        <v>44340</v>
      </c>
      <c r="B378" s="7" t="s">
        <v>6944</v>
      </c>
      <c r="C378" s="7">
        <v>211</v>
      </c>
      <c r="D378" s="45"/>
      <c r="E378" s="7">
        <v>395.46</v>
      </c>
      <c r="G378" s="5"/>
      <c r="H378" s="5"/>
      <c r="I378" s="5"/>
      <c r="J378" s="5"/>
      <c r="K378" s="5"/>
    </row>
    <row r="379" spans="1:11" x14ac:dyDescent="0.25">
      <c r="A379" s="6">
        <v>44340</v>
      </c>
      <c r="B379" s="7" t="s">
        <v>6945</v>
      </c>
      <c r="C379" s="7">
        <v>62</v>
      </c>
      <c r="D379" s="7">
        <v>129.52000000000001</v>
      </c>
      <c r="E379" s="7"/>
      <c r="G379" s="5"/>
      <c r="H379" s="5"/>
      <c r="I379" s="5"/>
      <c r="J379" s="5"/>
      <c r="K379" s="5"/>
    </row>
    <row r="380" spans="1:11" x14ac:dyDescent="0.25">
      <c r="A380" s="6">
        <v>44340</v>
      </c>
      <c r="B380" s="7" t="s">
        <v>6946</v>
      </c>
      <c r="C380" s="7">
        <v>82</v>
      </c>
      <c r="D380" s="7">
        <v>220.66</v>
      </c>
      <c r="E380" s="7"/>
      <c r="G380" s="5"/>
      <c r="H380" s="5"/>
      <c r="I380" s="5"/>
      <c r="J380" s="5"/>
      <c r="K380" s="5"/>
    </row>
    <row r="381" spans="1:11" x14ac:dyDescent="0.25">
      <c r="A381" s="6">
        <v>44340</v>
      </c>
      <c r="B381" s="7" t="s">
        <v>6947</v>
      </c>
      <c r="C381" s="7">
        <v>110</v>
      </c>
      <c r="D381" s="45"/>
      <c r="E381" s="7">
        <v>230</v>
      </c>
      <c r="G381" s="5"/>
      <c r="H381" s="5"/>
      <c r="I381" s="5"/>
      <c r="J381" s="5"/>
      <c r="K381" s="5"/>
    </row>
    <row r="382" spans="1:11" x14ac:dyDescent="0.25">
      <c r="A382" s="6">
        <v>44340</v>
      </c>
      <c r="B382" s="7" t="s">
        <v>6948</v>
      </c>
      <c r="C382" s="7">
        <v>74</v>
      </c>
      <c r="D382" s="7">
        <v>134.32</v>
      </c>
      <c r="E382" s="7"/>
      <c r="G382" s="5"/>
      <c r="H382" s="5"/>
      <c r="I382" s="5"/>
      <c r="J382" s="5"/>
      <c r="K382" s="5"/>
    </row>
    <row r="383" spans="1:11" x14ac:dyDescent="0.25">
      <c r="A383" s="6">
        <v>44340</v>
      </c>
      <c r="B383" s="7" t="s">
        <v>6949</v>
      </c>
      <c r="C383" s="7">
        <v>20</v>
      </c>
      <c r="D383" s="7">
        <v>47.97</v>
      </c>
      <c r="E383" s="7"/>
      <c r="G383" s="5"/>
      <c r="H383" s="5"/>
      <c r="I383" s="5"/>
      <c r="J383" s="5"/>
      <c r="K383" s="5"/>
    </row>
    <row r="384" spans="1:11" x14ac:dyDescent="0.25">
      <c r="A384" s="20">
        <v>44340</v>
      </c>
      <c r="B384" s="21" t="s">
        <v>6950</v>
      </c>
      <c r="C384" s="21">
        <v>90</v>
      </c>
      <c r="D384" s="59"/>
      <c r="E384" s="21">
        <v>165.2</v>
      </c>
      <c r="G384" s="5"/>
      <c r="H384" s="5"/>
      <c r="I384" s="5"/>
      <c r="J384" s="5"/>
      <c r="K384" s="5"/>
    </row>
    <row r="385" spans="1:11" x14ac:dyDescent="0.25">
      <c r="A385" s="20">
        <v>44340</v>
      </c>
      <c r="B385" s="21" t="s">
        <v>6951</v>
      </c>
      <c r="C385" s="21">
        <v>60</v>
      </c>
      <c r="D385" s="59"/>
      <c r="E385" s="21">
        <v>109.2</v>
      </c>
      <c r="G385" s="5"/>
      <c r="H385" s="5"/>
      <c r="I385" s="5"/>
      <c r="J385" s="5"/>
      <c r="K385" s="5"/>
    </row>
    <row r="386" spans="1:11" x14ac:dyDescent="0.25">
      <c r="A386" s="20">
        <v>44340</v>
      </c>
      <c r="B386" s="21" t="s">
        <v>6952</v>
      </c>
      <c r="C386" s="21">
        <v>455</v>
      </c>
      <c r="D386" s="59"/>
      <c r="E386" s="60">
        <v>1009.4</v>
      </c>
      <c r="G386" s="5"/>
      <c r="H386" s="5"/>
      <c r="I386" s="5"/>
      <c r="J386" s="5"/>
      <c r="K386" s="5"/>
    </row>
    <row r="387" spans="1:11" x14ac:dyDescent="0.25">
      <c r="A387" s="20">
        <v>44340</v>
      </c>
      <c r="B387" s="21" t="s">
        <v>6953</v>
      </c>
      <c r="C387" s="21">
        <v>300</v>
      </c>
      <c r="D387" s="59"/>
      <c r="E387" s="21">
        <v>819</v>
      </c>
      <c r="G387" s="5"/>
      <c r="H387" s="5"/>
      <c r="I387" s="5"/>
      <c r="J387" s="5"/>
      <c r="K387" s="5"/>
    </row>
    <row r="388" spans="1:11" x14ac:dyDescent="0.25">
      <c r="A388" s="20">
        <v>44340</v>
      </c>
      <c r="B388" s="21" t="s">
        <v>6954</v>
      </c>
      <c r="C388" s="21">
        <v>55</v>
      </c>
      <c r="D388" s="21">
        <v>134.32</v>
      </c>
      <c r="E388" s="21"/>
      <c r="G388" s="5"/>
      <c r="H388" s="5"/>
      <c r="I388" s="5"/>
      <c r="J388" s="5"/>
      <c r="K388" s="5"/>
    </row>
    <row r="389" spans="1:11" x14ac:dyDescent="0.25">
      <c r="A389" s="20">
        <v>44340</v>
      </c>
      <c r="B389" s="21" t="s">
        <v>6955</v>
      </c>
      <c r="C389" s="21">
        <v>373</v>
      </c>
      <c r="D389" s="59"/>
      <c r="E389" s="21">
        <v>712.11</v>
      </c>
      <c r="G389" s="5"/>
      <c r="H389" s="5"/>
      <c r="I389" s="5"/>
      <c r="J389" s="5"/>
      <c r="K389" s="5"/>
    </row>
    <row r="390" spans="1:11" x14ac:dyDescent="0.25">
      <c r="A390" s="20">
        <v>44340</v>
      </c>
      <c r="B390" s="21" t="s">
        <v>6956</v>
      </c>
      <c r="C390" s="21">
        <v>140</v>
      </c>
      <c r="D390" s="59"/>
      <c r="E390" s="21">
        <v>235.76</v>
      </c>
      <c r="G390" s="5"/>
      <c r="H390" s="5"/>
      <c r="I390" s="5"/>
      <c r="J390" s="5"/>
      <c r="K390" s="5"/>
    </row>
    <row r="391" spans="1:11" x14ac:dyDescent="0.25">
      <c r="A391" s="20">
        <v>44340</v>
      </c>
      <c r="B391" s="21" t="s">
        <v>6957</v>
      </c>
      <c r="C391" s="21">
        <v>233</v>
      </c>
      <c r="D391" s="59"/>
      <c r="E391" s="21">
        <v>373.58</v>
      </c>
      <c r="G391" s="5"/>
      <c r="H391" s="5"/>
      <c r="I391" s="5"/>
      <c r="J391" s="5"/>
      <c r="K391" s="5"/>
    </row>
    <row r="392" spans="1:11" x14ac:dyDescent="0.25">
      <c r="A392" s="20">
        <v>44340</v>
      </c>
      <c r="B392" s="21" t="s">
        <v>6958</v>
      </c>
      <c r="C392" s="21">
        <v>257</v>
      </c>
      <c r="D392" s="59"/>
      <c r="E392" s="21">
        <v>687.36</v>
      </c>
      <c r="G392" s="5"/>
      <c r="H392" s="5"/>
      <c r="I392" s="5"/>
      <c r="J392" s="5"/>
      <c r="K392" s="5"/>
    </row>
    <row r="393" spans="1:11" x14ac:dyDescent="0.25">
      <c r="A393" s="20">
        <v>44340</v>
      </c>
      <c r="B393" s="21" t="s">
        <v>6959</v>
      </c>
      <c r="C393" s="21">
        <v>159</v>
      </c>
      <c r="D393" s="59"/>
      <c r="E393" s="21">
        <v>329.94</v>
      </c>
      <c r="G393" s="5"/>
      <c r="H393" s="5"/>
      <c r="I393" s="5"/>
      <c r="J393" s="5"/>
      <c r="K393" s="5"/>
    </row>
    <row r="394" spans="1:11" x14ac:dyDescent="0.25">
      <c r="A394" s="20">
        <v>44340</v>
      </c>
      <c r="B394" s="21" t="s">
        <v>6960</v>
      </c>
      <c r="C394" s="21">
        <v>110</v>
      </c>
      <c r="D394" s="21">
        <v>231.98</v>
      </c>
      <c r="E394" s="21"/>
      <c r="G394" s="5"/>
      <c r="H394" s="5"/>
      <c r="I394" s="5"/>
      <c r="J394" s="5"/>
      <c r="K394" s="5"/>
    </row>
    <row r="395" spans="1:11" x14ac:dyDescent="0.25">
      <c r="A395" s="20">
        <v>44341</v>
      </c>
      <c r="B395" s="21" t="s">
        <v>6961</v>
      </c>
      <c r="C395" s="21">
        <v>37</v>
      </c>
      <c r="D395" s="59"/>
      <c r="E395" s="21">
        <v>54.6</v>
      </c>
      <c r="G395" s="5"/>
      <c r="H395" s="5"/>
      <c r="I395" s="5"/>
      <c r="J395" s="5"/>
      <c r="K395" s="5"/>
    </row>
    <row r="396" spans="1:11" x14ac:dyDescent="0.25">
      <c r="A396" s="20">
        <v>44341</v>
      </c>
      <c r="B396" s="21" t="s">
        <v>6962</v>
      </c>
      <c r="C396" s="21">
        <v>37</v>
      </c>
      <c r="D396" s="59"/>
      <c r="E396" s="21">
        <v>54.6</v>
      </c>
      <c r="G396" s="5"/>
      <c r="H396" s="5"/>
      <c r="I396" s="5"/>
      <c r="J396" s="5"/>
      <c r="K396" s="5"/>
    </row>
    <row r="397" spans="1:11" x14ac:dyDescent="0.25">
      <c r="A397" s="20">
        <v>44341</v>
      </c>
      <c r="B397" s="21" t="s">
        <v>6963</v>
      </c>
      <c r="C397" s="21">
        <v>182</v>
      </c>
      <c r="D397" s="59"/>
      <c r="E397" s="21">
        <v>364.43</v>
      </c>
      <c r="G397" s="5"/>
      <c r="H397" s="5"/>
      <c r="I397" s="5"/>
      <c r="J397" s="5"/>
      <c r="K397" s="5"/>
    </row>
    <row r="398" spans="1:11" x14ac:dyDescent="0.25">
      <c r="A398" s="20">
        <v>44341</v>
      </c>
      <c r="B398" s="21" t="s">
        <v>6964</v>
      </c>
      <c r="C398" s="21">
        <v>39</v>
      </c>
      <c r="D398" s="21">
        <v>91.14</v>
      </c>
      <c r="E398" s="21"/>
      <c r="G398" s="5"/>
      <c r="H398" s="5"/>
      <c r="I398" s="5"/>
      <c r="J398" s="5"/>
      <c r="K398" s="5"/>
    </row>
    <row r="399" spans="1:11" x14ac:dyDescent="0.25">
      <c r="A399" s="20">
        <v>44341</v>
      </c>
      <c r="B399" s="21" t="s">
        <v>6965</v>
      </c>
      <c r="C399" s="21">
        <v>36</v>
      </c>
      <c r="D399" s="59"/>
      <c r="E399" s="21">
        <v>69</v>
      </c>
      <c r="G399" s="5"/>
      <c r="H399" s="5"/>
      <c r="I399" s="5"/>
      <c r="J399" s="5"/>
      <c r="K399" s="5"/>
    </row>
    <row r="400" spans="1:11" x14ac:dyDescent="0.25">
      <c r="A400" s="20">
        <v>44341</v>
      </c>
      <c r="B400" s="21" t="s">
        <v>6966</v>
      </c>
      <c r="C400" s="21">
        <v>125</v>
      </c>
      <c r="D400" s="21"/>
      <c r="E400" s="21">
        <v>232.13</v>
      </c>
      <c r="G400" s="5"/>
      <c r="H400" s="5"/>
      <c r="I400" s="5"/>
      <c r="J400" s="5"/>
      <c r="K400" s="5"/>
    </row>
    <row r="401" spans="1:11" x14ac:dyDescent="0.25">
      <c r="A401" s="20">
        <v>44341</v>
      </c>
      <c r="B401" s="21" t="s">
        <v>6967</v>
      </c>
      <c r="C401" s="21">
        <v>405</v>
      </c>
      <c r="D401" s="59"/>
      <c r="E401" s="21">
        <v>666.9</v>
      </c>
      <c r="G401" s="5"/>
      <c r="H401" s="5"/>
      <c r="I401" s="5"/>
      <c r="J401" s="5"/>
      <c r="K401" s="5"/>
    </row>
    <row r="402" spans="1:11" x14ac:dyDescent="0.25">
      <c r="A402" s="20">
        <v>44341</v>
      </c>
      <c r="B402" s="21" t="s">
        <v>6968</v>
      </c>
      <c r="C402" s="21">
        <v>33</v>
      </c>
      <c r="D402" s="59"/>
      <c r="E402" s="21">
        <v>75.77</v>
      </c>
      <c r="G402" s="5"/>
      <c r="H402" s="5"/>
      <c r="I402" s="5"/>
      <c r="J402" s="5"/>
      <c r="K402" s="5"/>
    </row>
    <row r="403" spans="1:11" x14ac:dyDescent="0.25">
      <c r="A403" s="20">
        <v>44341</v>
      </c>
      <c r="B403" s="21" t="s">
        <v>6969</v>
      </c>
      <c r="C403" s="21">
        <v>300</v>
      </c>
      <c r="D403" s="59"/>
      <c r="E403" s="21">
        <v>674.31</v>
      </c>
      <c r="G403" s="5"/>
      <c r="H403" s="5"/>
      <c r="I403" s="5"/>
      <c r="J403" s="5"/>
      <c r="K403" s="5"/>
    </row>
    <row r="404" spans="1:11" x14ac:dyDescent="0.25">
      <c r="A404" s="20">
        <v>44341</v>
      </c>
      <c r="B404" s="21" t="s">
        <v>6970</v>
      </c>
      <c r="C404" s="21">
        <v>30</v>
      </c>
      <c r="D404" s="21">
        <v>62.36</v>
      </c>
      <c r="E404" s="21"/>
      <c r="G404" s="5"/>
      <c r="H404" s="5"/>
      <c r="I404" s="5"/>
      <c r="J404" s="5"/>
      <c r="K404" s="5"/>
    </row>
    <row r="405" spans="1:11" x14ac:dyDescent="0.25">
      <c r="A405" s="20">
        <v>44341</v>
      </c>
      <c r="B405" s="21" t="s">
        <v>6971</v>
      </c>
      <c r="C405" s="21">
        <v>16</v>
      </c>
      <c r="D405" s="59"/>
      <c r="E405" s="21">
        <v>39</v>
      </c>
      <c r="G405" s="5"/>
      <c r="H405" s="5"/>
      <c r="I405" s="5"/>
      <c r="J405" s="5"/>
      <c r="K405" s="5"/>
    </row>
    <row r="406" spans="1:11" x14ac:dyDescent="0.25">
      <c r="A406" s="20">
        <v>44341</v>
      </c>
      <c r="B406" s="21" t="s">
        <v>6972</v>
      </c>
      <c r="C406" s="21">
        <v>510</v>
      </c>
      <c r="D406" s="59"/>
      <c r="E406" s="60">
        <v>1024.6500000000001</v>
      </c>
      <c r="G406" s="5"/>
      <c r="H406" s="5"/>
      <c r="I406" s="5"/>
      <c r="J406" s="5"/>
      <c r="K406" s="5"/>
    </row>
    <row r="407" spans="1:11" x14ac:dyDescent="0.25">
      <c r="A407" s="20">
        <v>44341</v>
      </c>
      <c r="B407" s="21" t="s">
        <v>6973</v>
      </c>
      <c r="C407" s="21">
        <v>40</v>
      </c>
      <c r="D407" s="59"/>
      <c r="E407" s="21">
        <v>89.1</v>
      </c>
      <c r="G407" s="5"/>
      <c r="H407" s="5"/>
      <c r="I407" s="5"/>
      <c r="J407" s="5"/>
      <c r="K407" s="5"/>
    </row>
    <row r="408" spans="1:11" x14ac:dyDescent="0.25">
      <c r="A408" s="20">
        <v>44341</v>
      </c>
      <c r="B408" s="21" t="s">
        <v>6974</v>
      </c>
      <c r="C408" s="21">
        <v>20</v>
      </c>
      <c r="D408" s="59"/>
      <c r="E408" s="21">
        <v>39</v>
      </c>
      <c r="G408" s="5"/>
      <c r="H408" s="5"/>
      <c r="I408" s="5"/>
      <c r="J408" s="5"/>
      <c r="K408" s="5"/>
    </row>
    <row r="409" spans="1:11" x14ac:dyDescent="0.25">
      <c r="A409" s="20">
        <v>44341</v>
      </c>
      <c r="B409" s="21" t="s">
        <v>6975</v>
      </c>
      <c r="C409" s="21">
        <v>42</v>
      </c>
      <c r="D409" s="21">
        <v>95.94</v>
      </c>
      <c r="E409" s="21"/>
      <c r="G409" s="5"/>
      <c r="H409" s="5"/>
      <c r="I409" s="5"/>
      <c r="J409" s="5"/>
      <c r="K409" s="5"/>
    </row>
    <row r="410" spans="1:11" x14ac:dyDescent="0.25">
      <c r="A410" s="20">
        <v>44341</v>
      </c>
      <c r="B410" s="21" t="s">
        <v>6976</v>
      </c>
      <c r="C410" s="21">
        <v>104</v>
      </c>
      <c r="D410" s="21"/>
      <c r="E410" s="21">
        <v>198.9</v>
      </c>
      <c r="G410" s="5"/>
      <c r="H410" s="5"/>
      <c r="I410" s="5"/>
      <c r="J410" s="5"/>
      <c r="K410" s="5"/>
    </row>
    <row r="411" spans="1:11" x14ac:dyDescent="0.25">
      <c r="A411" s="20">
        <v>44341</v>
      </c>
      <c r="B411" s="21" t="s">
        <v>6977</v>
      </c>
      <c r="C411" s="21">
        <v>185</v>
      </c>
      <c r="D411" s="59"/>
      <c r="E411" s="21">
        <v>312.89999999999998</v>
      </c>
      <c r="G411" s="5"/>
      <c r="H411" s="5"/>
      <c r="I411" s="5"/>
      <c r="J411" s="5"/>
      <c r="K411" s="5"/>
    </row>
    <row r="412" spans="1:11" x14ac:dyDescent="0.25">
      <c r="A412" s="20">
        <v>44341</v>
      </c>
      <c r="B412" s="21" t="s">
        <v>6978</v>
      </c>
      <c r="C412" s="21">
        <v>25</v>
      </c>
      <c r="D412" s="59"/>
      <c r="E412" s="21">
        <v>39</v>
      </c>
      <c r="G412" s="5"/>
      <c r="H412" s="5"/>
      <c r="I412" s="5"/>
      <c r="J412" s="5"/>
      <c r="K412" s="5"/>
    </row>
    <row r="413" spans="1:11" x14ac:dyDescent="0.25">
      <c r="A413" s="20">
        <v>44341</v>
      </c>
      <c r="B413" s="21" t="s">
        <v>6979</v>
      </c>
      <c r="C413" s="21">
        <v>73</v>
      </c>
      <c r="D413" s="59"/>
      <c r="E413" s="21">
        <v>144.30000000000001</v>
      </c>
      <c r="G413" s="5"/>
      <c r="H413" s="5"/>
      <c r="I413" s="5"/>
      <c r="J413" s="5"/>
      <c r="K413" s="5"/>
    </row>
    <row r="414" spans="1:11" x14ac:dyDescent="0.25">
      <c r="A414" s="20">
        <v>44341</v>
      </c>
      <c r="B414" s="21" t="s">
        <v>6980</v>
      </c>
      <c r="C414" s="21">
        <v>163</v>
      </c>
      <c r="D414" s="59"/>
      <c r="E414" s="21">
        <v>321.2</v>
      </c>
      <c r="G414" s="5"/>
      <c r="H414" s="5"/>
      <c r="I414" s="5"/>
      <c r="J414" s="5"/>
      <c r="K414" s="5"/>
    </row>
    <row r="415" spans="1:11" x14ac:dyDescent="0.25">
      <c r="A415" s="20">
        <v>44341</v>
      </c>
      <c r="B415" s="21" t="s">
        <v>6981</v>
      </c>
      <c r="C415" s="21">
        <v>20</v>
      </c>
      <c r="D415" s="59"/>
      <c r="E415" s="21">
        <v>39</v>
      </c>
      <c r="G415" s="5"/>
      <c r="H415" s="5"/>
      <c r="I415" s="5"/>
      <c r="J415" s="5"/>
      <c r="K415" s="5"/>
    </row>
    <row r="416" spans="1:11" ht="25.5" x14ac:dyDescent="0.25">
      <c r="A416" s="20">
        <v>44341</v>
      </c>
      <c r="B416" s="21" t="s">
        <v>6982</v>
      </c>
      <c r="C416" s="21">
        <v>719</v>
      </c>
      <c r="D416" s="21"/>
      <c r="E416" s="60">
        <v>1295.3599999999999</v>
      </c>
      <c r="F416" s="159" t="s">
        <v>7034</v>
      </c>
      <c r="G416" s="5"/>
      <c r="H416" s="5"/>
      <c r="I416" s="5"/>
      <c r="J416" s="5"/>
      <c r="K416" s="5"/>
    </row>
    <row r="417" spans="1:11" x14ac:dyDescent="0.25">
      <c r="A417" s="20">
        <v>44341</v>
      </c>
      <c r="B417" s="21" t="s">
        <v>6983</v>
      </c>
      <c r="C417" s="21">
        <v>1017</v>
      </c>
      <c r="D417" s="59"/>
      <c r="E417" s="60">
        <v>1980.09</v>
      </c>
      <c r="G417" s="5"/>
      <c r="H417" s="5"/>
      <c r="I417" s="5"/>
      <c r="J417" s="5"/>
      <c r="K417" s="5"/>
    </row>
    <row r="418" spans="1:11" x14ac:dyDescent="0.25">
      <c r="A418" s="20">
        <v>44341</v>
      </c>
      <c r="B418" s="21" t="s">
        <v>6984</v>
      </c>
      <c r="C418" s="21">
        <v>525</v>
      </c>
      <c r="D418" s="59"/>
      <c r="E418" s="21">
        <v>554.4</v>
      </c>
      <c r="G418" s="5"/>
      <c r="H418" s="5"/>
      <c r="I418" s="5"/>
      <c r="J418" s="5"/>
      <c r="K418" s="5"/>
    </row>
    <row r="419" spans="1:11" x14ac:dyDescent="0.25">
      <c r="A419" s="20">
        <v>44341</v>
      </c>
      <c r="B419" s="21" t="s">
        <v>6985</v>
      </c>
      <c r="C419" s="21">
        <v>99</v>
      </c>
      <c r="D419" s="59"/>
      <c r="E419" s="21">
        <v>187.2</v>
      </c>
      <c r="G419" s="5"/>
      <c r="H419" s="5"/>
      <c r="I419" s="5"/>
      <c r="J419" s="5"/>
      <c r="K419" s="5"/>
    </row>
    <row r="420" spans="1:11" x14ac:dyDescent="0.25">
      <c r="A420" s="20">
        <v>44341</v>
      </c>
      <c r="B420" s="21" t="s">
        <v>6986</v>
      </c>
      <c r="C420" s="21">
        <v>632</v>
      </c>
      <c r="D420" s="59"/>
      <c r="E420" s="60">
        <v>1034.24</v>
      </c>
      <c r="G420" s="5"/>
      <c r="H420" s="5"/>
      <c r="I420" s="5"/>
      <c r="J420" s="5"/>
      <c r="K420" s="5"/>
    </row>
    <row r="421" spans="1:11" x14ac:dyDescent="0.25">
      <c r="A421" s="20">
        <v>44341</v>
      </c>
      <c r="B421" s="21" t="s">
        <v>6987</v>
      </c>
      <c r="C421" s="21">
        <v>25</v>
      </c>
      <c r="D421" s="59"/>
      <c r="E421" s="21">
        <v>50.7</v>
      </c>
      <c r="G421" s="5"/>
      <c r="H421" s="5"/>
      <c r="I421" s="5"/>
      <c r="J421" s="5"/>
      <c r="K421" s="5"/>
    </row>
    <row r="422" spans="1:11" x14ac:dyDescent="0.25">
      <c r="A422" s="20">
        <v>44341</v>
      </c>
      <c r="B422" s="21" t="s">
        <v>6988</v>
      </c>
      <c r="C422" s="21">
        <v>69</v>
      </c>
      <c r="D422" s="21">
        <v>158.30000000000001</v>
      </c>
      <c r="E422" s="21"/>
      <c r="G422" s="5"/>
      <c r="H422" s="5"/>
      <c r="I422" s="5"/>
      <c r="J422" s="5"/>
      <c r="K422" s="5"/>
    </row>
    <row r="423" spans="1:11" x14ac:dyDescent="0.25">
      <c r="A423" s="20">
        <v>44341</v>
      </c>
      <c r="B423" s="21" t="s">
        <v>6989</v>
      </c>
      <c r="C423" s="21">
        <v>150</v>
      </c>
      <c r="D423" s="21">
        <v>134.32</v>
      </c>
      <c r="E423" s="21"/>
      <c r="G423" s="5"/>
      <c r="H423" s="5"/>
      <c r="I423" s="5"/>
      <c r="J423" s="5"/>
      <c r="K423" s="5"/>
    </row>
    <row r="424" spans="1:11" x14ac:dyDescent="0.25">
      <c r="A424" s="20">
        <v>44341</v>
      </c>
      <c r="B424" s="21" t="s">
        <v>6990</v>
      </c>
      <c r="C424" s="21">
        <v>19</v>
      </c>
      <c r="D424" s="21">
        <v>48.71</v>
      </c>
      <c r="E424" s="21"/>
      <c r="G424" s="5"/>
      <c r="H424" s="5"/>
      <c r="I424" s="5"/>
      <c r="J424" s="5"/>
      <c r="K424" s="5"/>
    </row>
    <row r="425" spans="1:11" x14ac:dyDescent="0.25">
      <c r="A425" s="20">
        <v>44341</v>
      </c>
      <c r="B425" s="21" t="s">
        <v>6991</v>
      </c>
      <c r="C425" s="21">
        <v>20</v>
      </c>
      <c r="D425" s="59"/>
      <c r="E425" s="21">
        <v>37.049999999999997</v>
      </c>
      <c r="G425" s="5"/>
      <c r="H425" s="5"/>
      <c r="I425" s="5"/>
      <c r="J425" s="5"/>
      <c r="K425" s="5"/>
    </row>
    <row r="426" spans="1:11" x14ac:dyDescent="0.25">
      <c r="A426" s="20">
        <v>44342</v>
      </c>
      <c r="B426" s="21" t="s">
        <v>6992</v>
      </c>
      <c r="C426" s="21">
        <v>31</v>
      </c>
      <c r="D426" s="59"/>
      <c r="E426" s="21">
        <v>62.4</v>
      </c>
      <c r="G426" s="5"/>
      <c r="H426" s="5"/>
      <c r="I426" s="5"/>
      <c r="J426" s="5"/>
      <c r="K426" s="5"/>
    </row>
    <row r="427" spans="1:11" x14ac:dyDescent="0.25">
      <c r="A427" s="20">
        <v>44342</v>
      </c>
      <c r="B427" s="21" t="s">
        <v>6993</v>
      </c>
      <c r="C427" s="21">
        <v>50</v>
      </c>
      <c r="D427" s="21">
        <v>187.7</v>
      </c>
      <c r="E427" s="21"/>
      <c r="G427" s="5"/>
      <c r="H427" s="5"/>
      <c r="I427" s="5"/>
      <c r="J427" s="5"/>
      <c r="K427" s="5"/>
    </row>
    <row r="428" spans="1:11" x14ac:dyDescent="0.25">
      <c r="A428" s="20">
        <v>44342</v>
      </c>
      <c r="B428" s="21" t="s">
        <v>6994</v>
      </c>
      <c r="C428" s="21">
        <v>136</v>
      </c>
      <c r="D428" s="59"/>
      <c r="E428" s="21">
        <v>269.10000000000002</v>
      </c>
      <c r="G428" s="5"/>
      <c r="H428" s="5"/>
      <c r="I428" s="5"/>
      <c r="J428" s="5"/>
      <c r="K428" s="5"/>
    </row>
    <row r="429" spans="1:11" x14ac:dyDescent="0.25">
      <c r="A429" s="20">
        <v>44342</v>
      </c>
      <c r="B429" s="21" t="s">
        <v>6995</v>
      </c>
      <c r="C429" s="21">
        <v>20</v>
      </c>
      <c r="D429" s="59"/>
      <c r="E429" s="21">
        <v>72.8</v>
      </c>
      <c r="G429" s="5"/>
      <c r="H429" s="5"/>
      <c r="I429" s="5"/>
      <c r="J429" s="5"/>
      <c r="K429" s="5"/>
    </row>
    <row r="430" spans="1:11" x14ac:dyDescent="0.25">
      <c r="A430" s="20">
        <v>44342</v>
      </c>
      <c r="B430" s="21" t="s">
        <v>6996</v>
      </c>
      <c r="C430" s="21">
        <v>172</v>
      </c>
      <c r="D430" s="59"/>
      <c r="E430" s="21">
        <v>319.18</v>
      </c>
      <c r="G430" s="5"/>
      <c r="H430" s="5"/>
      <c r="I430" s="5"/>
      <c r="J430" s="5"/>
      <c r="K430" s="5"/>
    </row>
    <row r="431" spans="1:11" x14ac:dyDescent="0.25">
      <c r="A431" s="20">
        <v>44342</v>
      </c>
      <c r="B431" s="21" t="s">
        <v>6997</v>
      </c>
      <c r="C431" s="21">
        <v>227</v>
      </c>
      <c r="D431" s="59"/>
      <c r="E431" s="21">
        <v>452.4</v>
      </c>
      <c r="G431" s="5"/>
      <c r="H431" s="5"/>
      <c r="I431" s="5"/>
      <c r="J431" s="5"/>
      <c r="K431" s="5"/>
    </row>
    <row r="432" spans="1:11" x14ac:dyDescent="0.25">
      <c r="A432" s="20">
        <v>44342</v>
      </c>
      <c r="B432" s="21" t="s">
        <v>6998</v>
      </c>
      <c r="C432" s="21">
        <v>392</v>
      </c>
      <c r="D432" s="59"/>
      <c r="E432" s="21">
        <v>765</v>
      </c>
      <c r="G432" s="5"/>
      <c r="H432" s="5"/>
      <c r="I432" s="5"/>
      <c r="J432" s="5"/>
      <c r="K432" s="5"/>
    </row>
    <row r="433" spans="1:11" x14ac:dyDescent="0.25">
      <c r="A433" s="20">
        <v>44342</v>
      </c>
      <c r="B433" s="21" t="s">
        <v>6999</v>
      </c>
      <c r="C433" s="21">
        <v>74</v>
      </c>
      <c r="D433" s="21">
        <v>134.32</v>
      </c>
      <c r="E433" s="21"/>
      <c r="G433" s="5"/>
      <c r="H433" s="5"/>
      <c r="I433" s="5"/>
      <c r="J433" s="5"/>
      <c r="K433" s="5"/>
    </row>
    <row r="434" spans="1:11" x14ac:dyDescent="0.25">
      <c r="A434" s="20">
        <v>44342</v>
      </c>
      <c r="B434" s="21" t="s">
        <v>7000</v>
      </c>
      <c r="C434" s="21">
        <v>403</v>
      </c>
      <c r="D434" s="59"/>
      <c r="E434" s="21">
        <v>644</v>
      </c>
      <c r="G434" s="5"/>
      <c r="H434" s="5"/>
      <c r="I434" s="5"/>
      <c r="J434" s="5"/>
      <c r="K434" s="5"/>
    </row>
    <row r="435" spans="1:11" x14ac:dyDescent="0.25">
      <c r="A435" s="20">
        <v>44342</v>
      </c>
      <c r="B435" s="21" t="s">
        <v>7001</v>
      </c>
      <c r="C435" s="21">
        <v>330</v>
      </c>
      <c r="D435" s="59"/>
      <c r="E435" s="21">
        <v>518.70000000000005</v>
      </c>
      <c r="G435" s="5"/>
      <c r="H435" s="5"/>
      <c r="I435" s="5"/>
      <c r="J435" s="5"/>
      <c r="K435" s="5"/>
    </row>
    <row r="436" spans="1:11" x14ac:dyDescent="0.25">
      <c r="A436" s="20">
        <v>44342</v>
      </c>
      <c r="B436" s="21" t="s">
        <v>7002</v>
      </c>
      <c r="C436" s="21">
        <v>96</v>
      </c>
      <c r="D436" s="21">
        <v>192</v>
      </c>
      <c r="E436" s="21"/>
      <c r="G436" s="5"/>
      <c r="H436" s="5"/>
      <c r="I436" s="5"/>
      <c r="J436" s="5"/>
      <c r="K436" s="5"/>
    </row>
    <row r="437" spans="1:11" x14ac:dyDescent="0.25">
      <c r="A437" s="20">
        <v>44342</v>
      </c>
      <c r="B437" s="21" t="s">
        <v>7003</v>
      </c>
      <c r="C437" s="21">
        <v>25</v>
      </c>
      <c r="D437" s="21">
        <v>54.12</v>
      </c>
      <c r="E437" s="21"/>
      <c r="G437" s="5"/>
      <c r="H437" s="5"/>
      <c r="I437" s="5"/>
      <c r="J437" s="5"/>
      <c r="K437" s="5"/>
    </row>
    <row r="438" spans="1:11" x14ac:dyDescent="0.25">
      <c r="A438" s="20">
        <v>44342</v>
      </c>
      <c r="B438" s="21" t="s">
        <v>7004</v>
      </c>
      <c r="C438" s="21">
        <v>343</v>
      </c>
      <c r="D438" s="59"/>
      <c r="E438" s="21">
        <v>613.79999999999995</v>
      </c>
      <c r="G438" s="5"/>
      <c r="H438" s="5"/>
      <c r="I438" s="5"/>
      <c r="J438" s="5"/>
      <c r="K438" s="5"/>
    </row>
    <row r="439" spans="1:11" x14ac:dyDescent="0.25">
      <c r="A439" s="20">
        <v>44342</v>
      </c>
      <c r="B439" s="21" t="s">
        <v>7005</v>
      </c>
      <c r="C439" s="21">
        <v>10</v>
      </c>
      <c r="D439" s="59"/>
      <c r="E439" s="21">
        <v>39</v>
      </c>
      <c r="G439" s="5"/>
      <c r="H439" s="5"/>
      <c r="I439" s="5"/>
      <c r="J439" s="5"/>
      <c r="K439" s="5"/>
    </row>
    <row r="440" spans="1:11" x14ac:dyDescent="0.25">
      <c r="A440" s="20">
        <v>44342</v>
      </c>
      <c r="B440" s="21" t="s">
        <v>7006</v>
      </c>
      <c r="C440" s="21">
        <v>72</v>
      </c>
      <c r="D440" s="59"/>
      <c r="E440" s="21">
        <v>132.6</v>
      </c>
      <c r="G440" s="5"/>
      <c r="H440" s="5"/>
      <c r="I440" s="5"/>
      <c r="J440" s="5"/>
      <c r="K440" s="5"/>
    </row>
    <row r="441" spans="1:11" x14ac:dyDescent="0.25">
      <c r="A441" s="20">
        <v>44342</v>
      </c>
      <c r="B441" s="21" t="s">
        <v>7007</v>
      </c>
      <c r="C441" s="21">
        <v>173</v>
      </c>
      <c r="D441" s="59"/>
      <c r="E441" s="21">
        <v>403</v>
      </c>
      <c r="G441" s="5"/>
      <c r="H441" s="5"/>
      <c r="I441" s="5"/>
      <c r="J441" s="5"/>
      <c r="K441" s="5"/>
    </row>
    <row r="442" spans="1:11" x14ac:dyDescent="0.25">
      <c r="A442" s="20">
        <v>44342</v>
      </c>
      <c r="B442" s="21" t="s">
        <v>7008</v>
      </c>
      <c r="C442" s="21">
        <v>175</v>
      </c>
      <c r="D442" s="21">
        <v>489.79</v>
      </c>
      <c r="E442" s="21"/>
      <c r="F442" s="89" t="s">
        <v>7035</v>
      </c>
      <c r="G442" s="5"/>
      <c r="H442" s="5"/>
      <c r="I442" s="5"/>
      <c r="J442" s="5"/>
      <c r="K442" s="5"/>
    </row>
    <row r="443" spans="1:11" x14ac:dyDescent="0.25">
      <c r="A443" s="20">
        <v>44342</v>
      </c>
      <c r="B443" s="21" t="s">
        <v>7009</v>
      </c>
      <c r="C443" s="21">
        <v>25</v>
      </c>
      <c r="D443" s="59"/>
      <c r="E443" s="21">
        <v>50.7</v>
      </c>
      <c r="G443" s="5"/>
      <c r="H443" s="5"/>
      <c r="I443" s="5"/>
      <c r="J443" s="5"/>
      <c r="K443" s="5"/>
    </row>
    <row r="444" spans="1:11" x14ac:dyDescent="0.25">
      <c r="A444" s="20">
        <v>44342</v>
      </c>
      <c r="B444" s="21" t="s">
        <v>7010</v>
      </c>
      <c r="C444" s="21">
        <v>25</v>
      </c>
      <c r="D444" s="59"/>
      <c r="E444" s="21">
        <v>42.9</v>
      </c>
      <c r="G444" s="5"/>
      <c r="H444" s="5"/>
      <c r="I444" s="5"/>
      <c r="J444" s="5"/>
      <c r="K444" s="5"/>
    </row>
    <row r="445" spans="1:11" x14ac:dyDescent="0.25">
      <c r="A445" s="20">
        <v>44343</v>
      </c>
      <c r="B445" s="21" t="s">
        <v>7011</v>
      </c>
      <c r="C445" s="21">
        <v>50</v>
      </c>
      <c r="D445" s="21">
        <v>134.32</v>
      </c>
      <c r="E445" s="21"/>
      <c r="G445" s="5"/>
      <c r="H445" s="5"/>
      <c r="I445" s="5"/>
      <c r="J445" s="5"/>
      <c r="K445" s="5"/>
    </row>
    <row r="446" spans="1:11" x14ac:dyDescent="0.25">
      <c r="A446" s="20">
        <v>44343</v>
      </c>
      <c r="B446" s="21" t="s">
        <v>7012</v>
      </c>
      <c r="C446" s="21">
        <v>410</v>
      </c>
      <c r="D446" s="60">
        <v>1112.4100000000001</v>
      </c>
      <c r="E446" s="21"/>
      <c r="G446" s="5"/>
      <c r="H446" s="5"/>
      <c r="I446" s="5"/>
      <c r="J446" s="5"/>
      <c r="K446" s="5"/>
    </row>
    <row r="447" spans="1:11" x14ac:dyDescent="0.25">
      <c r="A447" s="20">
        <v>44343</v>
      </c>
      <c r="B447" s="21" t="s">
        <v>7013</v>
      </c>
      <c r="C447" s="21">
        <v>48</v>
      </c>
      <c r="D447" s="59"/>
      <c r="E447" s="21">
        <v>85.8</v>
      </c>
      <c r="G447" s="5"/>
      <c r="H447" s="5"/>
      <c r="I447" s="5"/>
      <c r="J447" s="5"/>
      <c r="K447" s="5"/>
    </row>
    <row r="448" spans="1:11" x14ac:dyDescent="0.25">
      <c r="A448" s="20">
        <v>44343</v>
      </c>
      <c r="B448" s="21" t="s">
        <v>7014</v>
      </c>
      <c r="C448" s="21">
        <v>20</v>
      </c>
      <c r="D448" s="59"/>
      <c r="E448" s="21">
        <v>39</v>
      </c>
      <c r="G448" s="5"/>
      <c r="H448" s="5"/>
      <c r="I448" s="5"/>
      <c r="J448" s="5"/>
      <c r="K448" s="5"/>
    </row>
    <row r="449" spans="1:11" x14ac:dyDescent="0.25">
      <c r="A449" s="20">
        <v>44343</v>
      </c>
      <c r="B449" s="21" t="s">
        <v>7015</v>
      </c>
      <c r="C449" s="21">
        <v>600</v>
      </c>
      <c r="D449" s="59"/>
      <c r="E449" s="21">
        <v>970.32</v>
      </c>
      <c r="G449" s="5"/>
      <c r="H449" s="5"/>
      <c r="I449" s="5"/>
      <c r="J449" s="5"/>
      <c r="K449" s="5"/>
    </row>
    <row r="450" spans="1:11" x14ac:dyDescent="0.25">
      <c r="A450" s="20">
        <v>44343</v>
      </c>
      <c r="B450" s="21" t="s">
        <v>7016</v>
      </c>
      <c r="C450" s="21">
        <v>170</v>
      </c>
      <c r="D450" s="59"/>
      <c r="E450" s="21">
        <v>343.2</v>
      </c>
      <c r="G450" s="5"/>
      <c r="H450" s="5"/>
      <c r="I450" s="5"/>
      <c r="J450" s="5"/>
      <c r="K450" s="5"/>
    </row>
    <row r="451" spans="1:11" x14ac:dyDescent="0.25">
      <c r="A451" s="20">
        <v>44343</v>
      </c>
      <c r="B451" s="21" t="s">
        <v>7017</v>
      </c>
      <c r="C451" s="21">
        <v>75</v>
      </c>
      <c r="D451" s="59"/>
      <c r="E451" s="21">
        <v>163.80000000000001</v>
      </c>
      <c r="G451" s="5"/>
      <c r="H451" s="5"/>
      <c r="I451" s="5"/>
      <c r="J451" s="5"/>
      <c r="K451" s="5"/>
    </row>
    <row r="452" spans="1:11" x14ac:dyDescent="0.25">
      <c r="A452" s="20">
        <v>44343</v>
      </c>
      <c r="B452" s="21" t="s">
        <v>7018</v>
      </c>
      <c r="C452" s="21">
        <v>81</v>
      </c>
      <c r="D452" s="59"/>
      <c r="E452" s="21">
        <v>156</v>
      </c>
      <c r="G452" s="5"/>
      <c r="H452" s="5"/>
      <c r="I452" s="5"/>
      <c r="J452" s="5"/>
      <c r="K452" s="5"/>
    </row>
    <row r="453" spans="1:11" x14ac:dyDescent="0.25">
      <c r="A453" s="20">
        <v>44343</v>
      </c>
      <c r="B453" s="21" t="s">
        <v>7019</v>
      </c>
      <c r="C453" s="21">
        <v>21</v>
      </c>
      <c r="D453" s="59"/>
      <c r="E453" s="21">
        <v>42.9</v>
      </c>
      <c r="G453" s="5"/>
      <c r="H453" s="5"/>
      <c r="I453" s="5"/>
      <c r="J453" s="5"/>
      <c r="K453" s="5"/>
    </row>
    <row r="454" spans="1:11" x14ac:dyDescent="0.25">
      <c r="A454" s="20">
        <v>44343</v>
      </c>
      <c r="B454" s="21" t="s">
        <v>7020</v>
      </c>
      <c r="C454" s="21">
        <v>91</v>
      </c>
      <c r="D454" s="59"/>
      <c r="E454" s="21">
        <v>254.54</v>
      </c>
      <c r="G454" s="5"/>
      <c r="H454" s="5"/>
      <c r="I454" s="5"/>
      <c r="J454" s="5"/>
      <c r="K454" s="5"/>
    </row>
    <row r="455" spans="1:11" x14ac:dyDescent="0.25">
      <c r="A455" s="20">
        <v>44343</v>
      </c>
      <c r="B455" s="21" t="s">
        <v>7021</v>
      </c>
      <c r="C455" s="21">
        <v>24</v>
      </c>
      <c r="D455" s="59"/>
      <c r="E455" s="21">
        <v>50.7</v>
      </c>
      <c r="G455" s="5"/>
      <c r="H455" s="5"/>
      <c r="I455" s="5"/>
      <c r="J455" s="5"/>
      <c r="K455" s="5"/>
    </row>
    <row r="456" spans="1:11" x14ac:dyDescent="0.25">
      <c r="A456" s="20">
        <v>44343</v>
      </c>
      <c r="B456" s="21" t="s">
        <v>7022</v>
      </c>
      <c r="C456" s="21">
        <v>20</v>
      </c>
      <c r="D456" s="59"/>
      <c r="E456" s="21">
        <v>42.9</v>
      </c>
      <c r="G456" s="5"/>
      <c r="H456" s="5"/>
      <c r="I456" s="5"/>
      <c r="J456" s="5"/>
      <c r="K456" s="5"/>
    </row>
    <row r="457" spans="1:11" x14ac:dyDescent="0.25">
      <c r="A457" s="20">
        <v>44343</v>
      </c>
      <c r="B457" s="21" t="s">
        <v>7023</v>
      </c>
      <c r="C457" s="21">
        <v>30</v>
      </c>
      <c r="D457" s="21">
        <v>87.15</v>
      </c>
      <c r="E457" s="21"/>
      <c r="G457" s="5"/>
      <c r="H457" s="5"/>
      <c r="I457" s="5"/>
      <c r="J457" s="5"/>
      <c r="K457" s="5"/>
    </row>
    <row r="458" spans="1:11" x14ac:dyDescent="0.25">
      <c r="A458" s="20">
        <v>44343</v>
      </c>
      <c r="B458" s="21" t="s">
        <v>7024</v>
      </c>
      <c r="C458" s="21">
        <v>225</v>
      </c>
      <c r="D458" s="59"/>
      <c r="E458" s="21">
        <v>720.72</v>
      </c>
      <c r="G458" s="5"/>
      <c r="H458" s="5"/>
      <c r="I458" s="5"/>
      <c r="J458" s="5"/>
      <c r="K458" s="5"/>
    </row>
    <row r="459" spans="1:11" x14ac:dyDescent="0.25">
      <c r="A459" s="20">
        <v>44343</v>
      </c>
      <c r="B459" s="21" t="s">
        <v>7025</v>
      </c>
      <c r="C459" s="21">
        <v>47</v>
      </c>
      <c r="D459" s="59"/>
      <c r="E459" s="21">
        <v>93.6</v>
      </c>
      <c r="G459" s="5"/>
      <c r="H459" s="5"/>
      <c r="I459" s="5"/>
      <c r="J459" s="5"/>
      <c r="K459" s="5"/>
    </row>
    <row r="460" spans="1:11" x14ac:dyDescent="0.25">
      <c r="A460" s="20">
        <v>44343</v>
      </c>
      <c r="B460" s="21" t="s">
        <v>7026</v>
      </c>
      <c r="C460" s="21">
        <v>100</v>
      </c>
      <c r="D460" s="59"/>
      <c r="E460" s="21">
        <v>231.08</v>
      </c>
      <c r="G460" s="5"/>
      <c r="H460" s="5"/>
      <c r="I460" s="5"/>
      <c r="J460" s="5"/>
      <c r="K460" s="5"/>
    </row>
    <row r="461" spans="1:11" x14ac:dyDescent="0.25">
      <c r="A461" s="20">
        <v>44343</v>
      </c>
      <c r="B461" s="21" t="s">
        <v>7027</v>
      </c>
      <c r="C461" s="21">
        <v>295</v>
      </c>
      <c r="D461" s="59"/>
      <c r="E461" s="21">
        <v>508.95</v>
      </c>
      <c r="G461" s="5"/>
      <c r="H461" s="5"/>
      <c r="I461" s="5"/>
      <c r="J461" s="5"/>
      <c r="K461" s="5"/>
    </row>
    <row r="462" spans="1:11" x14ac:dyDescent="0.25">
      <c r="A462" s="20">
        <v>44343</v>
      </c>
      <c r="B462" s="21" t="s">
        <v>7028</v>
      </c>
      <c r="C462" s="21">
        <v>60</v>
      </c>
      <c r="D462" s="21">
        <v>134.32</v>
      </c>
      <c r="E462" s="21"/>
      <c r="G462" s="5"/>
      <c r="H462" s="5"/>
      <c r="I462" s="5"/>
      <c r="J462" s="5"/>
      <c r="K462" s="5"/>
    </row>
    <row r="463" spans="1:11" x14ac:dyDescent="0.25">
      <c r="A463" s="20">
        <v>44343</v>
      </c>
      <c r="B463" s="21" t="s">
        <v>7029</v>
      </c>
      <c r="C463" s="21">
        <v>50</v>
      </c>
      <c r="D463" s="59"/>
      <c r="E463" s="21">
        <v>78</v>
      </c>
      <c r="G463" s="5"/>
      <c r="H463" s="5"/>
      <c r="I463" s="5"/>
      <c r="J463" s="5"/>
      <c r="K463" s="5"/>
    </row>
    <row r="464" spans="1:11" x14ac:dyDescent="0.25">
      <c r="A464" s="20">
        <v>44343</v>
      </c>
      <c r="B464" s="21" t="s">
        <v>7030</v>
      </c>
      <c r="C464" s="21">
        <v>450</v>
      </c>
      <c r="D464" s="59"/>
      <c r="E464" s="21">
        <v>828.75</v>
      </c>
      <c r="G464" s="5"/>
      <c r="H464" s="5"/>
      <c r="I464" s="5"/>
      <c r="J464" s="5"/>
      <c r="K464" s="5"/>
    </row>
    <row r="465" spans="1:11" x14ac:dyDescent="0.25">
      <c r="A465" s="20">
        <v>44343</v>
      </c>
      <c r="B465" s="21" t="s">
        <v>7031</v>
      </c>
      <c r="C465" s="21">
        <v>39</v>
      </c>
      <c r="D465" s="59"/>
      <c r="E465" s="21">
        <v>74.099999999999994</v>
      </c>
      <c r="G465" s="5"/>
      <c r="H465" s="5"/>
      <c r="I465" s="5"/>
      <c r="J465" s="5"/>
      <c r="K465" s="5"/>
    </row>
    <row r="466" spans="1:11" x14ac:dyDescent="0.25">
      <c r="A466" s="20">
        <v>44343</v>
      </c>
      <c r="B466" s="21" t="s">
        <v>7032</v>
      </c>
      <c r="C466" s="21">
        <v>300</v>
      </c>
      <c r="D466" s="59"/>
      <c r="E466" s="21">
        <v>609.97</v>
      </c>
    </row>
    <row r="467" spans="1:11" x14ac:dyDescent="0.25">
      <c r="A467" s="20">
        <v>44343</v>
      </c>
      <c r="B467" s="21" t="s">
        <v>7033</v>
      </c>
      <c r="C467" s="21">
        <v>94</v>
      </c>
      <c r="D467" s="21">
        <v>211.07</v>
      </c>
      <c r="E467" s="21"/>
      <c r="G467" s="5"/>
      <c r="H467" s="5"/>
      <c r="I467" s="5"/>
      <c r="J467" s="5"/>
      <c r="K467" s="5"/>
    </row>
    <row r="468" spans="1:11" x14ac:dyDescent="0.25">
      <c r="A468" s="6">
        <v>44344</v>
      </c>
      <c r="B468" s="7" t="s">
        <v>7036</v>
      </c>
      <c r="C468" s="7">
        <v>115</v>
      </c>
      <c r="D468" s="7">
        <v>348.58</v>
      </c>
      <c r="E468" s="7"/>
      <c r="G468" s="5"/>
      <c r="H468" s="5"/>
      <c r="I468" s="5"/>
      <c r="J468" s="5"/>
      <c r="K468" s="5"/>
    </row>
    <row r="469" spans="1:11" x14ac:dyDescent="0.25">
      <c r="A469" s="6">
        <v>44344</v>
      </c>
      <c r="B469" s="7" t="s">
        <v>7037</v>
      </c>
      <c r="C469" s="7">
        <v>53</v>
      </c>
      <c r="D469" s="45"/>
      <c r="E469" s="7">
        <v>109.2</v>
      </c>
      <c r="G469" s="5"/>
      <c r="H469" s="5"/>
      <c r="I469" s="5"/>
      <c r="J469" s="5"/>
      <c r="K469" s="5"/>
    </row>
    <row r="470" spans="1:11" x14ac:dyDescent="0.25">
      <c r="A470" s="6">
        <v>44344</v>
      </c>
      <c r="B470" s="7" t="s">
        <v>7038</v>
      </c>
      <c r="C470" s="7">
        <v>36</v>
      </c>
      <c r="D470" s="7"/>
      <c r="E470" s="7">
        <v>66.3</v>
      </c>
      <c r="G470" s="5"/>
      <c r="H470" s="5"/>
      <c r="I470" s="5"/>
      <c r="J470" s="5"/>
      <c r="K470" s="5"/>
    </row>
    <row r="471" spans="1:11" ht="15.75" thickBot="1" x14ac:dyDescent="0.3">
      <c r="A471" s="6">
        <v>44344</v>
      </c>
      <c r="B471" s="7" t="s">
        <v>7039</v>
      </c>
      <c r="C471" s="7">
        <v>210</v>
      </c>
      <c r="D471" s="45"/>
      <c r="E471" s="7">
        <v>366.33</v>
      </c>
      <c r="G471" s="5"/>
      <c r="H471" s="5"/>
      <c r="I471" s="5"/>
      <c r="J471" s="5"/>
      <c r="K471" s="5"/>
    </row>
    <row r="472" spans="1:11" ht="26.25" thickBot="1" x14ac:dyDescent="0.3">
      <c r="A472" s="6">
        <v>44344</v>
      </c>
      <c r="B472" s="7" t="s">
        <v>7040</v>
      </c>
      <c r="C472" s="7">
        <v>70</v>
      </c>
      <c r="D472" s="7"/>
      <c r="E472" s="7">
        <v>132.6</v>
      </c>
      <c r="F472" s="155" t="s">
        <v>7041</v>
      </c>
      <c r="G472" s="5"/>
      <c r="H472" s="5"/>
      <c r="I472" s="5"/>
      <c r="J472" s="5"/>
      <c r="K472" s="5"/>
    </row>
    <row r="473" spans="1:11" x14ac:dyDescent="0.25">
      <c r="A473" s="6">
        <v>44344</v>
      </c>
      <c r="B473" s="7" t="s">
        <v>7042</v>
      </c>
      <c r="C473" s="7">
        <v>240</v>
      </c>
      <c r="D473" s="45"/>
      <c r="E473" s="7">
        <v>384.46</v>
      </c>
    </row>
    <row r="474" spans="1:11" x14ac:dyDescent="0.25">
      <c r="A474" s="6">
        <v>44344</v>
      </c>
      <c r="B474" s="7" t="s">
        <v>7043</v>
      </c>
      <c r="C474" s="7">
        <v>114</v>
      </c>
      <c r="D474" s="45"/>
      <c r="E474" s="7">
        <v>218.4</v>
      </c>
    </row>
    <row r="475" spans="1:11" x14ac:dyDescent="0.25">
      <c r="A475" s="6">
        <v>44344</v>
      </c>
      <c r="B475" s="47" t="s">
        <v>7044</v>
      </c>
      <c r="C475" s="7">
        <v>20</v>
      </c>
      <c r="D475" s="45"/>
      <c r="E475" s="7">
        <v>39</v>
      </c>
    </row>
    <row r="476" spans="1:11" x14ac:dyDescent="0.25">
      <c r="A476" s="6">
        <v>44344</v>
      </c>
      <c r="B476" s="7" t="s">
        <v>7045</v>
      </c>
      <c r="C476" s="7">
        <v>950</v>
      </c>
      <c r="D476" s="45"/>
      <c r="E476" s="38">
        <v>1500.53</v>
      </c>
    </row>
    <row r="477" spans="1:11" x14ac:dyDescent="0.25">
      <c r="A477" s="6">
        <v>44344</v>
      </c>
      <c r="B477" s="7" t="s">
        <v>7046</v>
      </c>
      <c r="C477" s="7">
        <v>25</v>
      </c>
      <c r="D477" s="45"/>
      <c r="E477" s="7">
        <v>46.8</v>
      </c>
    </row>
    <row r="478" spans="1:11" x14ac:dyDescent="0.25">
      <c r="A478" s="6">
        <v>44344</v>
      </c>
      <c r="B478" s="7" t="s">
        <v>7047</v>
      </c>
      <c r="C478" s="7">
        <v>25</v>
      </c>
      <c r="D478" s="7">
        <v>57.56</v>
      </c>
      <c r="E478" s="7"/>
    </row>
    <row r="479" spans="1:11" x14ac:dyDescent="0.25">
      <c r="A479" s="6">
        <v>44344</v>
      </c>
      <c r="B479" s="7" t="s">
        <v>7048</v>
      </c>
      <c r="C479" s="7">
        <v>42</v>
      </c>
      <c r="D479" s="45"/>
      <c r="E479" s="7">
        <v>85.8</v>
      </c>
    </row>
    <row r="480" spans="1:11" x14ac:dyDescent="0.25">
      <c r="A480" s="6">
        <v>44344</v>
      </c>
      <c r="B480" s="7" t="s">
        <v>7049</v>
      </c>
      <c r="C480" s="7">
        <v>1280</v>
      </c>
      <c r="D480" s="45"/>
      <c r="E480" s="38">
        <v>2123.5500000000002</v>
      </c>
    </row>
    <row r="481" spans="1:6" x14ac:dyDescent="0.25">
      <c r="A481" s="6">
        <v>44344</v>
      </c>
      <c r="B481" s="7" t="s">
        <v>7050</v>
      </c>
      <c r="C481" s="7">
        <v>28</v>
      </c>
      <c r="D481" s="7">
        <v>67.16</v>
      </c>
      <c r="E481" s="7"/>
    </row>
    <row r="482" spans="1:6" x14ac:dyDescent="0.25">
      <c r="A482" s="6">
        <v>44344</v>
      </c>
      <c r="B482" s="7" t="s">
        <v>7051</v>
      </c>
      <c r="C482" s="7">
        <v>260</v>
      </c>
      <c r="D482" s="45"/>
      <c r="E482" s="7">
        <v>709.8</v>
      </c>
    </row>
    <row r="483" spans="1:6" x14ac:dyDescent="0.25">
      <c r="A483" s="6">
        <v>44344</v>
      </c>
      <c r="B483" s="7" t="s">
        <v>7052</v>
      </c>
      <c r="C483" s="7">
        <v>11</v>
      </c>
      <c r="D483" s="45"/>
      <c r="E483" s="45"/>
    </row>
    <row r="484" spans="1:6" x14ac:dyDescent="0.25">
      <c r="A484" s="6">
        <v>44344</v>
      </c>
      <c r="B484" s="7" t="s">
        <v>7053</v>
      </c>
      <c r="C484" s="7">
        <v>25</v>
      </c>
      <c r="D484" s="45"/>
      <c r="E484" s="7">
        <v>42.9</v>
      </c>
    </row>
    <row r="485" spans="1:6" x14ac:dyDescent="0.25">
      <c r="A485" s="6">
        <v>44344</v>
      </c>
      <c r="B485" s="7" t="s">
        <v>7054</v>
      </c>
      <c r="C485" s="7">
        <v>120</v>
      </c>
      <c r="D485" s="45"/>
      <c r="E485" s="7">
        <v>218.4</v>
      </c>
    </row>
    <row r="486" spans="1:6" x14ac:dyDescent="0.25">
      <c r="A486" s="6">
        <v>44344</v>
      </c>
      <c r="B486" s="7" t="s">
        <v>7055</v>
      </c>
      <c r="C486" s="7">
        <v>23</v>
      </c>
      <c r="D486" s="7">
        <v>47.97</v>
      </c>
      <c r="E486" s="7"/>
    </row>
    <row r="487" spans="1:6" x14ac:dyDescent="0.25">
      <c r="A487" s="6">
        <v>44344</v>
      </c>
      <c r="B487" s="7" t="s">
        <v>7056</v>
      </c>
      <c r="C487" s="7">
        <v>96</v>
      </c>
      <c r="D487" s="45"/>
      <c r="E487" s="7">
        <v>210.6</v>
      </c>
    </row>
    <row r="488" spans="1:6" x14ac:dyDescent="0.25">
      <c r="A488" s="6">
        <v>44344</v>
      </c>
      <c r="B488" s="7" t="s">
        <v>7057</v>
      </c>
      <c r="C488" s="7">
        <v>230</v>
      </c>
      <c r="D488" s="45"/>
      <c r="E488" s="7">
        <v>739.44</v>
      </c>
    </row>
    <row r="489" spans="1:6" x14ac:dyDescent="0.25">
      <c r="A489" s="6">
        <v>44344</v>
      </c>
      <c r="B489" s="7" t="s">
        <v>7058</v>
      </c>
      <c r="C489" s="7">
        <v>155</v>
      </c>
      <c r="D489" s="45"/>
      <c r="E489" s="7">
        <v>265.33999999999997</v>
      </c>
    </row>
    <row r="490" spans="1:6" x14ac:dyDescent="0.25">
      <c r="A490" s="6">
        <v>44344</v>
      </c>
      <c r="B490" s="7" t="s">
        <v>7059</v>
      </c>
      <c r="C490" s="7">
        <v>60</v>
      </c>
      <c r="D490" s="45"/>
      <c r="E490" s="7">
        <v>147.15</v>
      </c>
    </row>
    <row r="491" spans="1:6" x14ac:dyDescent="0.25">
      <c r="A491" s="6">
        <v>44344</v>
      </c>
      <c r="B491" s="7" t="s">
        <v>7060</v>
      </c>
      <c r="C491" s="7">
        <v>25</v>
      </c>
      <c r="D491" s="7">
        <v>125.71</v>
      </c>
      <c r="E491" s="7"/>
    </row>
    <row r="492" spans="1:6" x14ac:dyDescent="0.25">
      <c r="A492" s="6">
        <v>44344</v>
      </c>
      <c r="B492" s="7" t="s">
        <v>7060</v>
      </c>
      <c r="C492" s="7">
        <v>25</v>
      </c>
      <c r="D492" s="7">
        <v>125.71</v>
      </c>
      <c r="E492" s="7"/>
      <c r="F492" s="5"/>
    </row>
    <row r="493" spans="1:6" x14ac:dyDescent="0.25">
      <c r="A493" s="6">
        <v>44344</v>
      </c>
      <c r="B493" s="7" t="s">
        <v>7061</v>
      </c>
      <c r="C493" s="7">
        <v>59</v>
      </c>
      <c r="D493" s="7">
        <v>143.91</v>
      </c>
      <c r="E493" s="7"/>
      <c r="F493" s="5"/>
    </row>
    <row r="494" spans="1:6" x14ac:dyDescent="0.25">
      <c r="A494" s="6">
        <v>44344</v>
      </c>
      <c r="B494" s="7" t="s">
        <v>7062</v>
      </c>
      <c r="C494" s="7">
        <v>55</v>
      </c>
      <c r="D494" s="45"/>
      <c r="E494" s="7">
        <v>109.2</v>
      </c>
      <c r="F494" s="5"/>
    </row>
    <row r="495" spans="1:6" x14ac:dyDescent="0.25">
      <c r="A495" s="6">
        <v>44345</v>
      </c>
      <c r="B495" s="7" t="s">
        <v>7063</v>
      </c>
      <c r="C495" s="7">
        <v>77</v>
      </c>
      <c r="D495" s="7">
        <v>189.42</v>
      </c>
      <c r="E495" s="7"/>
      <c r="F495" s="5"/>
    </row>
    <row r="496" spans="1:6" x14ac:dyDescent="0.25">
      <c r="A496" s="6">
        <v>44347</v>
      </c>
      <c r="B496" s="7" t="s">
        <v>7064</v>
      </c>
      <c r="C496" s="7">
        <v>850</v>
      </c>
      <c r="D496" s="45"/>
      <c r="E496" s="38">
        <v>1513.2</v>
      </c>
      <c r="F496" s="5"/>
    </row>
    <row r="497" spans="1:6" ht="15.75" thickBot="1" x14ac:dyDescent="0.3">
      <c r="A497" s="6">
        <v>44347</v>
      </c>
      <c r="B497" s="7" t="s">
        <v>7065</v>
      </c>
      <c r="C497" s="7">
        <v>37</v>
      </c>
      <c r="D497" s="7">
        <v>134.32</v>
      </c>
      <c r="E497" s="7"/>
      <c r="F497" s="5"/>
    </row>
    <row r="498" spans="1:6" ht="26.25" thickBot="1" x14ac:dyDescent="0.3">
      <c r="A498" s="6">
        <v>44347</v>
      </c>
      <c r="B498" s="7" t="s">
        <v>7066</v>
      </c>
      <c r="C498" s="7">
        <v>147</v>
      </c>
      <c r="D498" s="7"/>
      <c r="E498" s="7">
        <v>254.8</v>
      </c>
      <c r="F498" s="160" t="s">
        <v>7067</v>
      </c>
    </row>
    <row r="499" spans="1:6" x14ac:dyDescent="0.25">
      <c r="A499" s="6">
        <v>44347</v>
      </c>
      <c r="B499" s="7" t="s">
        <v>7068</v>
      </c>
      <c r="C499" s="7">
        <v>32</v>
      </c>
      <c r="D499" s="45"/>
      <c r="E499" s="7">
        <v>66</v>
      </c>
      <c r="F499" s="5"/>
    </row>
    <row r="500" spans="1:6" x14ac:dyDescent="0.25">
      <c r="A500" s="6">
        <v>44347</v>
      </c>
      <c r="B500" s="7" t="s">
        <v>7069</v>
      </c>
      <c r="C500" s="7">
        <v>78</v>
      </c>
      <c r="D500" s="7">
        <v>227.3</v>
      </c>
      <c r="E500" s="7"/>
      <c r="F500" s="5"/>
    </row>
    <row r="501" spans="1:6" x14ac:dyDescent="0.25">
      <c r="A501" s="6">
        <v>44347</v>
      </c>
      <c r="B501" s="7" t="s">
        <v>7070</v>
      </c>
      <c r="C501" s="7">
        <v>60</v>
      </c>
      <c r="D501" s="45"/>
      <c r="E501" s="7">
        <v>109.2</v>
      </c>
      <c r="F501" s="5"/>
    </row>
    <row r="502" spans="1:6" x14ac:dyDescent="0.25">
      <c r="A502" s="6">
        <v>44347</v>
      </c>
      <c r="B502" s="7" t="s">
        <v>7071</v>
      </c>
      <c r="C502" s="7">
        <v>418</v>
      </c>
      <c r="D502" s="38"/>
      <c r="E502" s="7">
        <v>850.08</v>
      </c>
      <c r="F502" s="5"/>
    </row>
    <row r="503" spans="1:6" x14ac:dyDescent="0.25">
      <c r="A503" s="6">
        <v>44347</v>
      </c>
      <c r="B503" s="7" t="s">
        <v>7072</v>
      </c>
      <c r="C503" s="7">
        <v>177</v>
      </c>
      <c r="D503" s="45"/>
      <c r="E503" s="7">
        <v>352</v>
      </c>
      <c r="F503" s="5"/>
    </row>
    <row r="504" spans="1:6" x14ac:dyDescent="0.25">
      <c r="A504" s="6">
        <v>44347</v>
      </c>
      <c r="B504" s="7" t="s">
        <v>7073</v>
      </c>
      <c r="C504" s="7">
        <v>86</v>
      </c>
      <c r="D504" s="7">
        <v>201.47</v>
      </c>
      <c r="E504" s="7"/>
      <c r="F504" s="5"/>
    </row>
    <row r="505" spans="1:6" x14ac:dyDescent="0.25">
      <c r="A505" s="6">
        <v>44347</v>
      </c>
      <c r="B505" s="7" t="s">
        <v>7074</v>
      </c>
      <c r="C505" s="7">
        <v>65</v>
      </c>
      <c r="D505" s="45"/>
      <c r="E505" s="7">
        <v>128.69999999999999</v>
      </c>
      <c r="F505" s="5"/>
    </row>
    <row r="506" spans="1:6" x14ac:dyDescent="0.25">
      <c r="A506" s="6">
        <v>44347</v>
      </c>
      <c r="B506" s="7" t="s">
        <v>7075</v>
      </c>
      <c r="C506" s="7">
        <v>33</v>
      </c>
      <c r="D506" s="45"/>
      <c r="E506" s="7">
        <v>25.92</v>
      </c>
      <c r="F506" s="5"/>
    </row>
    <row r="507" spans="1:6" x14ac:dyDescent="0.25">
      <c r="A507" s="6">
        <v>44347</v>
      </c>
      <c r="B507" s="7" t="s">
        <v>7076</v>
      </c>
      <c r="C507" s="7">
        <v>44</v>
      </c>
      <c r="D507" s="7">
        <v>110.33</v>
      </c>
      <c r="E507" s="7"/>
    </row>
    <row r="508" spans="1:6" x14ac:dyDescent="0.25">
      <c r="A508" s="6">
        <v>44347</v>
      </c>
      <c r="B508" s="7" t="s">
        <v>7077</v>
      </c>
      <c r="C508" s="7">
        <v>20</v>
      </c>
      <c r="D508" s="45"/>
      <c r="E508" s="7">
        <v>54.6</v>
      </c>
    </row>
    <row r="509" spans="1:6" x14ac:dyDescent="0.25">
      <c r="A509" s="6">
        <v>44347</v>
      </c>
      <c r="B509" s="7" t="s">
        <v>7078</v>
      </c>
      <c r="C509" s="7">
        <v>7</v>
      </c>
      <c r="D509" s="7">
        <v>44.61</v>
      </c>
      <c r="E509" s="7"/>
    </row>
    <row r="510" spans="1:6" x14ac:dyDescent="0.25">
      <c r="A510" s="6">
        <v>44347</v>
      </c>
      <c r="B510" s="7" t="s">
        <v>7079</v>
      </c>
      <c r="C510" s="7">
        <v>360</v>
      </c>
      <c r="D510" s="45"/>
      <c r="E510" s="7">
        <v>481.14</v>
      </c>
    </row>
    <row r="511" spans="1:6" x14ac:dyDescent="0.25">
      <c r="A511" s="6">
        <v>44347</v>
      </c>
      <c r="B511" s="7" t="s">
        <v>7080</v>
      </c>
      <c r="C511" s="7">
        <v>78</v>
      </c>
      <c r="D511" s="45"/>
      <c r="E511" s="7">
        <v>159.9</v>
      </c>
    </row>
    <row r="512" spans="1:6" x14ac:dyDescent="0.25">
      <c r="A512" s="6">
        <v>44347</v>
      </c>
      <c r="B512" s="7" t="s">
        <v>7081</v>
      </c>
      <c r="C512" s="7">
        <v>427</v>
      </c>
      <c r="D512" s="38">
        <v>1066.71</v>
      </c>
      <c r="E512" s="7"/>
    </row>
    <row r="513" spans="1:6" x14ac:dyDescent="0.25">
      <c r="A513" s="6">
        <v>44347</v>
      </c>
      <c r="B513" s="7" t="s">
        <v>7082</v>
      </c>
      <c r="C513" s="7">
        <v>37</v>
      </c>
      <c r="D513" s="45"/>
      <c r="E513" s="7">
        <v>54.6</v>
      </c>
    </row>
    <row r="514" spans="1:6" x14ac:dyDescent="0.25">
      <c r="A514" s="6">
        <v>44347</v>
      </c>
      <c r="B514" s="7" t="s">
        <v>7083</v>
      </c>
      <c r="C514" s="7">
        <v>370</v>
      </c>
      <c r="D514" s="45"/>
      <c r="E514" s="7">
        <v>677.43</v>
      </c>
    </row>
    <row r="515" spans="1:6" x14ac:dyDescent="0.25">
      <c r="A515" s="6">
        <v>44347</v>
      </c>
      <c r="B515" s="7" t="s">
        <v>7084</v>
      </c>
      <c r="C515" s="7">
        <v>30</v>
      </c>
      <c r="D515" s="7">
        <v>93.85</v>
      </c>
      <c r="E515" s="7"/>
    </row>
    <row r="516" spans="1:6" x14ac:dyDescent="0.25">
      <c r="A516" s="6">
        <v>44347</v>
      </c>
      <c r="B516" s="7" t="s">
        <v>7085</v>
      </c>
      <c r="C516" s="7">
        <v>29</v>
      </c>
      <c r="D516" s="45"/>
      <c r="E516" s="7">
        <v>54.6</v>
      </c>
    </row>
    <row r="517" spans="1:6" x14ac:dyDescent="0.25">
      <c r="A517" s="6">
        <v>44347</v>
      </c>
      <c r="B517" s="7" t="s">
        <v>7086</v>
      </c>
      <c r="C517" s="7">
        <v>89</v>
      </c>
      <c r="D517" s="45"/>
      <c r="E517" s="7">
        <v>235.37</v>
      </c>
    </row>
    <row r="518" spans="1:6" ht="15.75" thickBot="1" x14ac:dyDescent="0.3">
      <c r="A518" s="6">
        <v>44347</v>
      </c>
      <c r="B518" s="7" t="s">
        <v>7087</v>
      </c>
      <c r="C518" s="7">
        <v>190</v>
      </c>
      <c r="D518" s="45"/>
      <c r="E518" s="7">
        <v>347.1</v>
      </c>
    </row>
    <row r="519" spans="1:6" ht="15.75" thickBot="1" x14ac:dyDescent="0.3">
      <c r="A519" s="6">
        <v>44347</v>
      </c>
      <c r="B519" s="7" t="s">
        <v>7088</v>
      </c>
      <c r="C519" s="7">
        <v>33</v>
      </c>
      <c r="D519" s="45"/>
      <c r="E519" s="7">
        <v>66.3</v>
      </c>
      <c r="F519" s="147"/>
    </row>
    <row r="520" spans="1:6" x14ac:dyDescent="0.25">
      <c r="A520" s="6">
        <v>44347</v>
      </c>
      <c r="B520" s="7" t="s">
        <v>7089</v>
      </c>
      <c r="C520" s="7">
        <v>655</v>
      </c>
      <c r="D520" s="45"/>
      <c r="E520" s="38">
        <v>1458.86</v>
      </c>
    </row>
    <row r="521" spans="1:6" x14ac:dyDescent="0.25">
      <c r="A521" s="6">
        <v>44347</v>
      </c>
      <c r="B521" s="7" t="s">
        <v>7090</v>
      </c>
      <c r="C521" s="7">
        <v>370</v>
      </c>
      <c r="D521" s="45"/>
      <c r="E521" s="38">
        <v>1012.03</v>
      </c>
    </row>
    <row r="522" spans="1:6" x14ac:dyDescent="0.25">
      <c r="A522" s="6">
        <v>44347</v>
      </c>
      <c r="B522" s="7" t="s">
        <v>7091</v>
      </c>
      <c r="C522" s="7">
        <v>148</v>
      </c>
      <c r="D522" s="7">
        <v>311.81</v>
      </c>
      <c r="E522" s="7"/>
    </row>
    <row r="523" spans="1:6" x14ac:dyDescent="0.25">
      <c r="A523" s="6">
        <v>44347</v>
      </c>
      <c r="B523" s="7" t="s">
        <v>7092</v>
      </c>
      <c r="C523" s="7">
        <v>40</v>
      </c>
      <c r="D523" s="45"/>
      <c r="E523" s="7">
        <v>81.900000000000006</v>
      </c>
    </row>
    <row r="524" spans="1:6" x14ac:dyDescent="0.25">
      <c r="A524" s="6">
        <v>44348</v>
      </c>
      <c r="B524" s="7" t="s">
        <v>7093</v>
      </c>
      <c r="C524" s="7">
        <v>80</v>
      </c>
      <c r="D524" s="7">
        <v>187.08</v>
      </c>
      <c r="E524" s="7"/>
    </row>
    <row r="525" spans="1:6" x14ac:dyDescent="0.25">
      <c r="A525" s="6">
        <v>44348</v>
      </c>
      <c r="B525" s="7" t="s">
        <v>7094</v>
      </c>
      <c r="C525" s="7">
        <v>1308</v>
      </c>
      <c r="D525" s="45"/>
      <c r="E525" s="38">
        <v>2630.1</v>
      </c>
    </row>
    <row r="526" spans="1:6" x14ac:dyDescent="0.25">
      <c r="A526" s="6">
        <v>44348</v>
      </c>
      <c r="B526" s="7" t="s">
        <v>7095</v>
      </c>
      <c r="C526" s="7">
        <v>8818</v>
      </c>
      <c r="D526" s="45"/>
      <c r="E526" s="38">
        <v>19642.39</v>
      </c>
    </row>
    <row r="527" spans="1:6" x14ac:dyDescent="0.25">
      <c r="A527" s="6">
        <v>44348</v>
      </c>
      <c r="B527" s="7" t="s">
        <v>7096</v>
      </c>
      <c r="C527" s="7">
        <v>198</v>
      </c>
      <c r="D527" s="45"/>
      <c r="E527" s="7">
        <v>322.8</v>
      </c>
    </row>
    <row r="528" spans="1:6" x14ac:dyDescent="0.25">
      <c r="A528" s="6">
        <v>44348</v>
      </c>
      <c r="B528" s="7" t="s">
        <v>7098</v>
      </c>
      <c r="C528" s="7">
        <v>100</v>
      </c>
      <c r="D528" s="7">
        <v>268.63</v>
      </c>
      <c r="E528" s="7"/>
    </row>
    <row r="529" spans="1:6" x14ac:dyDescent="0.25">
      <c r="A529" s="6">
        <v>44348</v>
      </c>
      <c r="B529" s="7" t="s">
        <v>7020</v>
      </c>
      <c r="C529" s="7">
        <v>30</v>
      </c>
      <c r="D529" s="45"/>
      <c r="E529" s="45">
        <v>254.54</v>
      </c>
    </row>
    <row r="530" spans="1:6" x14ac:dyDescent="0.25">
      <c r="A530" s="6">
        <v>44348</v>
      </c>
      <c r="B530" s="7" t="s">
        <v>7099</v>
      </c>
      <c r="C530" s="7">
        <v>200</v>
      </c>
      <c r="D530" s="45"/>
      <c r="E530" s="7">
        <v>392.04</v>
      </c>
    </row>
    <row r="531" spans="1:6" x14ac:dyDescent="0.25">
      <c r="A531" s="6">
        <v>44349</v>
      </c>
      <c r="B531" s="7" t="s">
        <v>7100</v>
      </c>
      <c r="C531" s="7">
        <v>216</v>
      </c>
      <c r="D531" s="7">
        <v>484.5</v>
      </c>
      <c r="E531" s="7"/>
    </row>
    <row r="532" spans="1:6" x14ac:dyDescent="0.25">
      <c r="A532" s="6">
        <v>44351</v>
      </c>
      <c r="B532" s="7" t="s">
        <v>7097</v>
      </c>
      <c r="C532" s="7">
        <v>390</v>
      </c>
      <c r="D532" s="7"/>
      <c r="E532" s="7">
        <v>686.21</v>
      </c>
    </row>
    <row r="533" spans="1:6" x14ac:dyDescent="0.25">
      <c r="A533" s="20">
        <v>44354</v>
      </c>
      <c r="B533" s="21" t="s">
        <v>7154</v>
      </c>
      <c r="C533" s="21">
        <v>307</v>
      </c>
      <c r="D533" s="59"/>
      <c r="E533" s="67">
        <v>680.94</v>
      </c>
    </row>
    <row r="534" spans="1:6" x14ac:dyDescent="0.25">
      <c r="A534" s="20">
        <v>44354</v>
      </c>
      <c r="B534" s="21" t="s">
        <v>7155</v>
      </c>
      <c r="C534" s="21">
        <v>210</v>
      </c>
      <c r="D534" s="21"/>
      <c r="E534" s="21">
        <v>408.8</v>
      </c>
      <c r="F534" s="150"/>
    </row>
    <row r="535" spans="1:6" x14ac:dyDescent="0.25">
      <c r="A535" s="6">
        <v>44355</v>
      </c>
      <c r="B535" s="7" t="s">
        <v>7188</v>
      </c>
      <c r="C535" s="7">
        <v>1186</v>
      </c>
      <c r="D535" s="45"/>
      <c r="E535" s="38">
        <v>1626.3</v>
      </c>
      <c r="F535" s="150"/>
    </row>
    <row r="536" spans="1:6" x14ac:dyDescent="0.25">
      <c r="A536" s="6">
        <v>44355</v>
      </c>
      <c r="B536" s="7" t="s">
        <v>7189</v>
      </c>
      <c r="C536" s="7">
        <v>80</v>
      </c>
      <c r="D536" s="45"/>
      <c r="E536" s="7">
        <v>190.4</v>
      </c>
      <c r="F536" s="150"/>
    </row>
    <row r="537" spans="1:6" x14ac:dyDescent="0.25">
      <c r="A537" s="6">
        <v>44355</v>
      </c>
      <c r="B537" s="7" t="s">
        <v>7190</v>
      </c>
      <c r="C537" s="7">
        <v>300</v>
      </c>
      <c r="D537" s="45"/>
      <c r="E537" s="38">
        <v>1727.27</v>
      </c>
      <c r="F537" s="150"/>
    </row>
    <row r="538" spans="1:6" x14ac:dyDescent="0.25">
      <c r="A538" s="6">
        <v>44361</v>
      </c>
      <c r="B538" s="7" t="s">
        <v>7191</v>
      </c>
      <c r="C538" s="7">
        <v>167</v>
      </c>
      <c r="D538" s="45"/>
      <c r="E538" s="7">
        <v>331.5</v>
      </c>
      <c r="F538" s="150"/>
    </row>
    <row r="539" spans="1:6" ht="25.5" x14ac:dyDescent="0.25">
      <c r="A539" s="6">
        <v>44365</v>
      </c>
      <c r="B539" s="7" t="s">
        <v>7386</v>
      </c>
      <c r="C539" s="7">
        <v>598</v>
      </c>
      <c r="D539" s="7"/>
      <c r="E539" s="38">
        <v>1042.08</v>
      </c>
      <c r="F539" s="7" t="s">
        <v>7387</v>
      </c>
    </row>
    <row r="540" spans="1:6" x14ac:dyDescent="0.25">
      <c r="A540" s="6">
        <v>44365</v>
      </c>
      <c r="B540" s="7" t="s">
        <v>7388</v>
      </c>
      <c r="C540" s="7">
        <v>1964</v>
      </c>
      <c r="D540" s="45"/>
      <c r="E540" s="38">
        <v>3019.38</v>
      </c>
    </row>
    <row r="541" spans="1:6" x14ac:dyDescent="0.25">
      <c r="A541" s="6">
        <v>44370</v>
      </c>
      <c r="B541" s="7" t="s">
        <v>7465</v>
      </c>
      <c r="C541" s="7">
        <v>1184</v>
      </c>
      <c r="D541" s="45"/>
      <c r="E541" s="38">
        <v>1654.38</v>
      </c>
    </row>
    <row r="542" spans="1:6" x14ac:dyDescent="0.25">
      <c r="A542" s="6">
        <v>44368</v>
      </c>
      <c r="B542" s="7" t="s">
        <v>7423</v>
      </c>
      <c r="C542" s="7">
        <v>70</v>
      </c>
      <c r="D542" s="7">
        <v>253.19</v>
      </c>
      <c r="E542" s="7"/>
    </row>
    <row r="543" spans="1:6" x14ac:dyDescent="0.25">
      <c r="A543" s="6">
        <v>44377</v>
      </c>
      <c r="B543" s="7" t="s">
        <v>7547</v>
      </c>
      <c r="C543" s="7">
        <v>155</v>
      </c>
      <c r="D543" s="7">
        <v>522.87</v>
      </c>
      <c r="E543" s="7"/>
    </row>
    <row r="544" spans="1:6" x14ac:dyDescent="0.25">
      <c r="A544" s="46"/>
      <c r="B544" s="7"/>
      <c r="C544" s="7"/>
      <c r="D544" s="7"/>
      <c r="E544" s="7"/>
    </row>
    <row r="545" spans="1:5" x14ac:dyDescent="0.25">
      <c r="A545" s="46"/>
      <c r="B545" s="7"/>
      <c r="C545" s="7"/>
      <c r="D545" s="7"/>
      <c r="E545" s="7"/>
    </row>
    <row r="546" spans="1:5" x14ac:dyDescent="0.25">
      <c r="A546" s="46"/>
      <c r="B546" s="7"/>
      <c r="C546" s="7"/>
      <c r="D546" s="7"/>
      <c r="E546" s="38"/>
    </row>
    <row r="547" spans="1:5" x14ac:dyDescent="0.25">
      <c r="A547" s="46"/>
      <c r="B547" s="7"/>
      <c r="C547" s="7"/>
      <c r="D547" s="7"/>
      <c r="E547" s="7"/>
    </row>
    <row r="548" spans="1:5" x14ac:dyDescent="0.25">
      <c r="A548" s="46"/>
      <c r="B548" s="7"/>
      <c r="C548" s="7"/>
      <c r="D548" s="7"/>
      <c r="E548" s="7"/>
    </row>
    <row r="549" spans="1:5" x14ac:dyDescent="0.25">
      <c r="A549" s="46"/>
      <c r="B549" s="7"/>
      <c r="C549" s="7"/>
      <c r="D549" s="7"/>
      <c r="E549" s="7"/>
    </row>
    <row r="550" spans="1:5" x14ac:dyDescent="0.25">
      <c r="A550" s="46"/>
      <c r="B550" s="7"/>
      <c r="C550" s="7"/>
      <c r="D550" s="7"/>
      <c r="E550" s="7"/>
    </row>
    <row r="551" spans="1:5" x14ac:dyDescent="0.25">
      <c r="A551" s="46"/>
      <c r="B551" s="7"/>
      <c r="C551" s="7"/>
      <c r="D551" s="7"/>
      <c r="E551" s="7"/>
    </row>
    <row r="552" spans="1:5" x14ac:dyDescent="0.25">
      <c r="A552" s="46"/>
      <c r="B552" s="7"/>
      <c r="C552" s="7"/>
      <c r="D552" s="7"/>
      <c r="E552" s="7"/>
    </row>
    <row r="553" spans="1:5" x14ac:dyDescent="0.25">
      <c r="A553" s="46"/>
      <c r="B553" s="7"/>
      <c r="C553" s="7"/>
      <c r="D553" s="7"/>
      <c r="E553" s="7"/>
    </row>
    <row r="554" spans="1:5" x14ac:dyDescent="0.25">
      <c r="A554" s="46"/>
      <c r="B554" s="7"/>
      <c r="C554" s="7"/>
      <c r="D554" s="7"/>
      <c r="E554" s="7"/>
    </row>
    <row r="555" spans="1:5" x14ac:dyDescent="0.25">
      <c r="A555" s="46"/>
      <c r="B555" s="7"/>
      <c r="C555" s="7"/>
      <c r="D555" s="7"/>
      <c r="E555" s="7"/>
    </row>
    <row r="556" spans="1:5" x14ac:dyDescent="0.25">
      <c r="A556" s="46"/>
      <c r="B556" s="7"/>
      <c r="C556" s="7"/>
      <c r="D556" s="7"/>
      <c r="E556" s="7"/>
    </row>
    <row r="557" spans="1:5" x14ac:dyDescent="0.25">
      <c r="A557" s="46"/>
      <c r="B557" s="7"/>
      <c r="C557" s="7"/>
      <c r="D557" s="7"/>
      <c r="E557" s="7"/>
    </row>
    <row r="558" spans="1:5" x14ac:dyDescent="0.25">
      <c r="A558" s="46"/>
      <c r="B558" s="7"/>
      <c r="C558" s="7"/>
      <c r="D558" s="7"/>
      <c r="E558" s="7"/>
    </row>
    <row r="559" spans="1:5" x14ac:dyDescent="0.25">
      <c r="A559" s="46"/>
      <c r="B559" s="7"/>
      <c r="C559" s="7"/>
      <c r="D559" s="7"/>
      <c r="E559" s="7"/>
    </row>
    <row r="560" spans="1:5" x14ac:dyDescent="0.25">
      <c r="A560" s="46"/>
      <c r="B560" s="7"/>
      <c r="C560" s="7"/>
      <c r="D560" s="7"/>
      <c r="E560" s="7"/>
    </row>
    <row r="561" spans="1:5" x14ac:dyDescent="0.25">
      <c r="A561" s="46"/>
      <c r="B561" s="7"/>
      <c r="C561" s="7"/>
      <c r="D561" s="7"/>
      <c r="E561" s="7"/>
    </row>
    <row r="562" spans="1:5" x14ac:dyDescent="0.25">
      <c r="A562" s="46"/>
      <c r="B562" s="7"/>
      <c r="C562" s="7"/>
      <c r="D562" s="7"/>
      <c r="E562" s="7"/>
    </row>
    <row r="563" spans="1:5" x14ac:dyDescent="0.25">
      <c r="A563" s="46"/>
      <c r="B563" s="7"/>
      <c r="C563" s="7"/>
      <c r="D563" s="7"/>
      <c r="E563" s="7"/>
    </row>
    <row r="564" spans="1:5" x14ac:dyDescent="0.25">
      <c r="A564" s="46"/>
      <c r="B564" s="39"/>
      <c r="C564" s="7"/>
      <c r="D564" s="7"/>
      <c r="E564" s="7"/>
    </row>
    <row r="565" spans="1:5" x14ac:dyDescent="0.25">
      <c r="A565" s="46"/>
      <c r="B565" s="39"/>
      <c r="C565" s="7"/>
      <c r="D565" s="7"/>
      <c r="E565" s="7"/>
    </row>
    <row r="566" spans="1:5" x14ac:dyDescent="0.25">
      <c r="A566" s="46"/>
      <c r="B566" s="39"/>
      <c r="C566" s="7"/>
      <c r="D566" s="7"/>
      <c r="E566" s="7"/>
    </row>
    <row r="567" spans="1:5" x14ac:dyDescent="0.25">
      <c r="A567" s="46"/>
      <c r="B567" s="39"/>
      <c r="C567" s="7"/>
      <c r="D567" s="7"/>
      <c r="E567" s="7"/>
    </row>
    <row r="568" spans="1:5" x14ac:dyDescent="0.25">
      <c r="A568" s="46"/>
      <c r="B568" s="39"/>
      <c r="C568" s="7"/>
      <c r="D568" s="7"/>
      <c r="E568" s="7"/>
    </row>
    <row r="569" spans="1:5" x14ac:dyDescent="0.25">
      <c r="A569" s="46"/>
      <c r="B569" s="39"/>
      <c r="C569" s="7"/>
      <c r="D569" s="7"/>
      <c r="E569" s="7"/>
    </row>
    <row r="570" spans="1:5" x14ac:dyDescent="0.25">
      <c r="A570" s="46"/>
      <c r="B570" s="39"/>
      <c r="C570" s="7"/>
      <c r="D570" s="7"/>
      <c r="E570" s="7"/>
    </row>
    <row r="571" spans="1:5" x14ac:dyDescent="0.25">
      <c r="A571" s="46"/>
      <c r="B571" s="39"/>
      <c r="C571" s="78"/>
      <c r="D571" s="7"/>
      <c r="E571" s="7"/>
    </row>
    <row r="572" spans="1:5" x14ac:dyDescent="0.25">
      <c r="A572" s="46"/>
      <c r="B572" s="39"/>
      <c r="C572" s="7"/>
      <c r="D572" s="7"/>
      <c r="E572" s="7"/>
    </row>
    <row r="573" spans="1:5" x14ac:dyDescent="0.25">
      <c r="A573" s="46"/>
      <c r="B573" s="39"/>
      <c r="C573" s="78"/>
      <c r="D573" s="7"/>
      <c r="E573" s="7"/>
    </row>
    <row r="574" spans="1:5" x14ac:dyDescent="0.25">
      <c r="A574" s="46"/>
      <c r="B574" s="39"/>
      <c r="C574" s="7"/>
      <c r="D574" s="7"/>
      <c r="E574" s="38"/>
    </row>
    <row r="575" spans="1:5" x14ac:dyDescent="0.25">
      <c r="A575" s="46"/>
      <c r="B575" s="39"/>
      <c r="C575" s="7"/>
      <c r="D575" s="7"/>
      <c r="E575" s="7"/>
    </row>
    <row r="576" spans="1:5" x14ac:dyDescent="0.25">
      <c r="A576" s="46"/>
      <c r="B576" s="39"/>
      <c r="C576" s="7"/>
      <c r="D576" s="7"/>
      <c r="E576" s="7"/>
    </row>
    <row r="577" spans="1:5" x14ac:dyDescent="0.25">
      <c r="A577" s="46"/>
      <c r="B577" s="39"/>
      <c r="C577" s="39"/>
      <c r="D577" s="7"/>
      <c r="E577" s="7"/>
    </row>
    <row r="578" spans="1:5" x14ac:dyDescent="0.25">
      <c r="A578" s="46"/>
      <c r="B578" s="39"/>
      <c r="C578" s="7"/>
      <c r="D578" s="7"/>
      <c r="E578" s="7"/>
    </row>
    <row r="579" spans="1:5" x14ac:dyDescent="0.25">
      <c r="A579" s="46"/>
      <c r="B579" s="39"/>
      <c r="C579" s="7"/>
      <c r="D579" s="7"/>
      <c r="E579" s="7"/>
    </row>
    <row r="580" spans="1:5" x14ac:dyDescent="0.25">
      <c r="A580" s="46"/>
      <c r="B580" s="7"/>
      <c r="C580" s="7"/>
      <c r="D580" s="7"/>
      <c r="E580" s="7"/>
    </row>
    <row r="581" spans="1:5" x14ac:dyDescent="0.25">
      <c r="A581" s="46"/>
      <c r="B581" s="7"/>
      <c r="C581" s="7"/>
      <c r="D581" s="7"/>
      <c r="E581" s="38"/>
    </row>
    <row r="582" spans="1:5" x14ac:dyDescent="0.25">
      <c r="A582" s="46"/>
      <c r="B582" s="7"/>
      <c r="C582" s="7"/>
      <c r="D582" s="7"/>
      <c r="E582" s="7"/>
    </row>
    <row r="583" spans="1:5" x14ac:dyDescent="0.25">
      <c r="A583" s="46"/>
      <c r="B583" s="7"/>
      <c r="C583" s="7"/>
      <c r="D583" s="7"/>
      <c r="E583" s="7"/>
    </row>
    <row r="584" spans="1:5" x14ac:dyDescent="0.25">
      <c r="A584" s="46"/>
      <c r="B584" s="39"/>
      <c r="C584" s="7"/>
      <c r="D584" s="7"/>
      <c r="E584" s="7"/>
    </row>
    <row r="585" spans="1:5" x14ac:dyDescent="0.25">
      <c r="A585" s="46"/>
      <c r="B585" s="7"/>
      <c r="C585" s="7"/>
      <c r="D585" s="7"/>
      <c r="E585" s="7"/>
    </row>
    <row r="586" spans="1:5" x14ac:dyDescent="0.25">
      <c r="A586" s="46"/>
      <c r="B586" s="7"/>
      <c r="C586" s="78"/>
      <c r="D586" s="7"/>
      <c r="E586" s="7"/>
    </row>
    <row r="587" spans="1:5" x14ac:dyDescent="0.25">
      <c r="A587" s="46"/>
      <c r="B587" s="7"/>
      <c r="C587" s="7"/>
      <c r="D587" s="7"/>
      <c r="E587" s="7"/>
    </row>
    <row r="588" spans="1:5" x14ac:dyDescent="0.25">
      <c r="A588" s="46"/>
      <c r="B588" s="7"/>
      <c r="C588" s="78"/>
      <c r="D588" s="7"/>
      <c r="E588" s="38"/>
    </row>
    <row r="589" spans="1:5" x14ac:dyDescent="0.25">
      <c r="A589" s="46"/>
      <c r="B589" s="7"/>
      <c r="C589" s="78"/>
      <c r="D589" s="7"/>
      <c r="E589" s="7"/>
    </row>
    <row r="590" spans="1:5" x14ac:dyDescent="0.25">
      <c r="A590" s="46"/>
      <c r="B590" s="7"/>
      <c r="C590" s="78"/>
      <c r="D590" s="7"/>
      <c r="E590" s="7"/>
    </row>
    <row r="591" spans="1:5" x14ac:dyDescent="0.25">
      <c r="A591" s="150"/>
      <c r="B591" s="150"/>
      <c r="C591" s="150"/>
      <c r="D591" s="151"/>
      <c r="E591" s="151"/>
    </row>
    <row r="592" spans="1:5" x14ac:dyDescent="0.25">
      <c r="A592" s="150"/>
      <c r="B592" s="150"/>
      <c r="C592" s="150"/>
      <c r="D592" s="151"/>
      <c r="E592" s="151"/>
    </row>
    <row r="593" spans="1:5" x14ac:dyDescent="0.25">
      <c r="A593" s="150"/>
      <c r="B593" s="150"/>
      <c r="C593" s="150"/>
      <c r="D593" s="151"/>
      <c r="E593" s="151"/>
    </row>
    <row r="594" spans="1:5" x14ac:dyDescent="0.25">
      <c r="A594" s="150"/>
      <c r="B594" s="150"/>
      <c r="C594" s="150"/>
      <c r="D594" s="151"/>
      <c r="E594" s="151"/>
    </row>
    <row r="595" spans="1:5" x14ac:dyDescent="0.25">
      <c r="A595" s="150"/>
      <c r="B595" s="150"/>
      <c r="C595" s="150"/>
      <c r="D595" s="151"/>
      <c r="E595" s="151"/>
    </row>
    <row r="596" spans="1:5" x14ac:dyDescent="0.25">
      <c r="A596" s="150"/>
      <c r="B596" s="150"/>
      <c r="C596" s="150"/>
      <c r="D596" s="151"/>
      <c r="E596" s="151"/>
    </row>
    <row r="597" spans="1:5" x14ac:dyDescent="0.25">
      <c r="A597" s="150"/>
      <c r="B597" s="150"/>
      <c r="C597" s="150"/>
      <c r="D597" s="151"/>
      <c r="E597" s="151"/>
    </row>
    <row r="598" spans="1:5" x14ac:dyDescent="0.25">
      <c r="A598" s="150"/>
      <c r="B598" s="150"/>
      <c r="C598" s="150"/>
      <c r="D598" s="151"/>
      <c r="E598" s="151"/>
    </row>
    <row r="599" spans="1:5" x14ac:dyDescent="0.25">
      <c r="A599" s="150"/>
      <c r="B599" s="150"/>
      <c r="C599" s="150"/>
      <c r="D599" s="151"/>
      <c r="E599" s="151"/>
    </row>
    <row r="600" spans="1:5" x14ac:dyDescent="0.25">
      <c r="A600" s="150"/>
      <c r="B600" s="150"/>
      <c r="C600" s="150"/>
      <c r="D600" s="151"/>
      <c r="E600" s="151"/>
    </row>
    <row r="601" spans="1:5" x14ac:dyDescent="0.25">
      <c r="A601" s="150"/>
      <c r="B601" s="150"/>
      <c r="C601" s="150"/>
      <c r="D601" s="151"/>
      <c r="E601" s="151"/>
    </row>
    <row r="602" spans="1:5" x14ac:dyDescent="0.25">
      <c r="A602" s="150"/>
      <c r="B602" s="150"/>
      <c r="C602" s="150"/>
      <c r="D602" s="151"/>
      <c r="E602" s="151"/>
    </row>
    <row r="603" spans="1:5" x14ac:dyDescent="0.25">
      <c r="A603" s="150"/>
      <c r="B603" s="150"/>
      <c r="C603" s="150"/>
      <c r="D603" s="151"/>
      <c r="E603" s="151"/>
    </row>
    <row r="604" spans="1:5" x14ac:dyDescent="0.25">
      <c r="A604" s="150"/>
      <c r="B604" s="150"/>
      <c r="C604" s="150"/>
      <c r="D604" s="151"/>
      <c r="E604" s="151"/>
    </row>
    <row r="605" spans="1:5" x14ac:dyDescent="0.25">
      <c r="A605" s="150"/>
      <c r="B605" s="150"/>
      <c r="C605" s="150"/>
      <c r="D605" s="151"/>
      <c r="E605" s="151"/>
    </row>
    <row r="606" spans="1:5" x14ac:dyDescent="0.25">
      <c r="A606" s="150"/>
      <c r="B606" s="150"/>
      <c r="C606" s="150"/>
      <c r="D606" s="151"/>
      <c r="E606" s="151"/>
    </row>
    <row r="607" spans="1:5" x14ac:dyDescent="0.25">
      <c r="A607" s="150"/>
      <c r="B607" s="150"/>
      <c r="C607" s="150"/>
      <c r="D607" s="151"/>
      <c r="E607" s="151"/>
    </row>
    <row r="608" spans="1:5" x14ac:dyDescent="0.25">
      <c r="A608" s="150"/>
      <c r="B608" s="150"/>
      <c r="C608" s="150"/>
      <c r="D608" s="151"/>
      <c r="E608" s="151"/>
    </row>
    <row r="609" spans="1:5" x14ac:dyDescent="0.25">
      <c r="A609" s="150"/>
      <c r="B609" s="150"/>
      <c r="C609" s="150"/>
      <c r="D609" s="151"/>
      <c r="E609" s="151"/>
    </row>
    <row r="610" spans="1:5" x14ac:dyDescent="0.25">
      <c r="A610" s="150"/>
      <c r="B610" s="150"/>
      <c r="C610" s="150"/>
      <c r="D610" s="151"/>
      <c r="E610" s="151"/>
    </row>
    <row r="611" spans="1:5" x14ac:dyDescent="0.25">
      <c r="A611" s="150"/>
      <c r="B611" s="150"/>
      <c r="C611" s="150"/>
      <c r="D611" s="151"/>
      <c r="E611" s="151"/>
    </row>
    <row r="612" spans="1:5" x14ac:dyDescent="0.25">
      <c r="A612" s="150"/>
      <c r="B612" s="150"/>
      <c r="C612" s="150"/>
      <c r="D612" s="151"/>
      <c r="E612" s="151"/>
    </row>
    <row r="613" spans="1:5" x14ac:dyDescent="0.25">
      <c r="A613" s="150"/>
      <c r="B613" s="150"/>
      <c r="C613" s="150"/>
      <c r="D613" s="151"/>
      <c r="E613" s="151"/>
    </row>
    <row r="614" spans="1:5" x14ac:dyDescent="0.25">
      <c r="A614" s="150"/>
      <c r="B614" s="150"/>
      <c r="C614" s="150"/>
      <c r="D614" s="151"/>
      <c r="E614" s="151"/>
    </row>
    <row r="615" spans="1:5" x14ac:dyDescent="0.25">
      <c r="A615" s="150"/>
      <c r="B615" s="150"/>
      <c r="C615" s="150"/>
      <c r="D615" s="151"/>
      <c r="E615" s="151"/>
    </row>
    <row r="616" spans="1:5" x14ac:dyDescent="0.25">
      <c r="A616" s="150"/>
      <c r="B616" s="150"/>
      <c r="C616" s="150"/>
      <c r="D616" s="151"/>
      <c r="E616" s="151"/>
    </row>
    <row r="617" spans="1:5" x14ac:dyDescent="0.25">
      <c r="A617" s="150"/>
      <c r="B617" s="150"/>
      <c r="C617" s="150"/>
      <c r="D617" s="151"/>
      <c r="E617" s="151"/>
    </row>
    <row r="618" spans="1:5" x14ac:dyDescent="0.25">
      <c r="A618" s="150"/>
      <c r="B618" s="150"/>
      <c r="C618" s="150"/>
      <c r="D618" s="151"/>
      <c r="E618" s="151"/>
    </row>
    <row r="619" spans="1:5" x14ac:dyDescent="0.25">
      <c r="A619" s="150"/>
      <c r="B619" s="150"/>
      <c r="C619" s="150"/>
      <c r="D619" s="151"/>
      <c r="E619" s="151"/>
    </row>
    <row r="620" spans="1:5" x14ac:dyDescent="0.25">
      <c r="A620" s="150"/>
      <c r="B620" s="150"/>
      <c r="C620" s="150"/>
      <c r="D620" s="151"/>
      <c r="E620" s="151"/>
    </row>
    <row r="621" spans="1:5" x14ac:dyDescent="0.25">
      <c r="A621" s="150"/>
      <c r="B621" s="150"/>
      <c r="C621" s="150"/>
      <c r="D621" s="151"/>
      <c r="E621" s="151"/>
    </row>
    <row r="622" spans="1:5" x14ac:dyDescent="0.25">
      <c r="A622" s="150"/>
      <c r="B622" s="150"/>
      <c r="C622" s="150"/>
      <c r="D622" s="151"/>
      <c r="E622" s="151"/>
    </row>
    <row r="623" spans="1:5" x14ac:dyDescent="0.25">
      <c r="A623" s="150"/>
      <c r="B623" s="150"/>
      <c r="C623" s="150"/>
      <c r="D623" s="151"/>
      <c r="E623" s="151"/>
    </row>
    <row r="624" spans="1:5" x14ac:dyDescent="0.25">
      <c r="A624" s="150"/>
      <c r="B624" s="150"/>
      <c r="C624" s="150"/>
      <c r="D624" s="151"/>
      <c r="E624" s="151"/>
    </row>
    <row r="625" spans="1:5" x14ac:dyDescent="0.25">
      <c r="A625" s="150"/>
      <c r="B625" s="150"/>
      <c r="C625" s="150"/>
      <c r="D625" s="151"/>
      <c r="E625" s="151"/>
    </row>
    <row r="626" spans="1:5" x14ac:dyDescent="0.25">
      <c r="A626" s="150"/>
      <c r="B626" s="150"/>
      <c r="C626" s="150"/>
      <c r="D626" s="151"/>
      <c r="E626" s="151"/>
    </row>
    <row r="627" spans="1:5" x14ac:dyDescent="0.25">
      <c r="A627" s="150"/>
      <c r="B627" s="150"/>
      <c r="C627" s="150"/>
      <c r="D627" s="151"/>
      <c r="E627" s="151"/>
    </row>
    <row r="628" spans="1:5" x14ac:dyDescent="0.25">
      <c r="A628" s="150"/>
      <c r="B628" s="150"/>
      <c r="C628" s="150"/>
      <c r="D628" s="151"/>
      <c r="E628" s="151"/>
    </row>
    <row r="629" spans="1:5" x14ac:dyDescent="0.25">
      <c r="A629" s="150"/>
      <c r="B629" s="150"/>
      <c r="C629" s="150"/>
      <c r="D629" s="151"/>
      <c r="E629" s="151"/>
    </row>
    <row r="630" spans="1:5" x14ac:dyDescent="0.25">
      <c r="A630" s="150"/>
      <c r="B630" s="150"/>
      <c r="C630" s="150"/>
      <c r="D630" s="151"/>
      <c r="E630" s="151"/>
    </row>
    <row r="631" spans="1:5" x14ac:dyDescent="0.25">
      <c r="A631" s="150"/>
      <c r="B631" s="150"/>
      <c r="C631" s="150"/>
      <c r="D631" s="151"/>
      <c r="E631" s="151"/>
    </row>
    <row r="632" spans="1:5" x14ac:dyDescent="0.25">
      <c r="A632" s="150"/>
      <c r="B632" s="150"/>
      <c r="C632" s="150"/>
      <c r="D632" s="151"/>
      <c r="E632" s="151"/>
    </row>
    <row r="633" spans="1:5" x14ac:dyDescent="0.25">
      <c r="A633" s="150"/>
      <c r="B633" s="150"/>
      <c r="C633" s="150"/>
      <c r="D633" s="151"/>
      <c r="E633" s="151"/>
    </row>
    <row r="634" spans="1:5" x14ac:dyDescent="0.25">
      <c r="A634" s="150"/>
      <c r="B634" s="150"/>
      <c r="C634" s="150"/>
      <c r="D634" s="151"/>
      <c r="E634" s="151"/>
    </row>
    <row r="635" spans="1:5" x14ac:dyDescent="0.25">
      <c r="A635" s="150"/>
      <c r="B635" s="150"/>
      <c r="C635" s="150"/>
      <c r="D635" s="151"/>
      <c r="E635" s="151"/>
    </row>
    <row r="636" spans="1:5" x14ac:dyDescent="0.25">
      <c r="A636" s="150"/>
      <c r="B636" s="150"/>
      <c r="C636" s="150"/>
      <c r="D636" s="151"/>
      <c r="E636" s="151"/>
    </row>
    <row r="637" spans="1:5" x14ac:dyDescent="0.25">
      <c r="A637" s="150"/>
      <c r="B637" s="150"/>
      <c r="C637" s="150"/>
      <c r="D637" s="151"/>
      <c r="E637" s="151"/>
    </row>
    <row r="638" spans="1:5" x14ac:dyDescent="0.25">
      <c r="A638" s="150"/>
      <c r="B638" s="150"/>
      <c r="C638" s="150"/>
      <c r="D638" s="151"/>
      <c r="E638" s="151"/>
    </row>
    <row r="639" spans="1:5" x14ac:dyDescent="0.25">
      <c r="A639" s="150"/>
      <c r="B639" s="150"/>
      <c r="C639" s="150"/>
      <c r="D639" s="151"/>
      <c r="E639" s="151"/>
    </row>
    <row r="640" spans="1:5" x14ac:dyDescent="0.25">
      <c r="A640" s="150"/>
      <c r="B640" s="150"/>
      <c r="C640" s="150"/>
      <c r="D640" s="151"/>
      <c r="E640" s="151"/>
    </row>
    <row r="641" spans="1:5" x14ac:dyDescent="0.25">
      <c r="A641" s="150"/>
      <c r="B641" s="150"/>
      <c r="C641" s="150"/>
      <c r="D641" s="151"/>
      <c r="E641" s="151"/>
    </row>
    <row r="642" spans="1:5" x14ac:dyDescent="0.25">
      <c r="A642" s="150"/>
      <c r="B642" s="150"/>
      <c r="C642" s="150"/>
      <c r="D642" s="151"/>
      <c r="E642" s="151"/>
    </row>
    <row r="643" spans="1:5" x14ac:dyDescent="0.25">
      <c r="A643" s="150"/>
      <c r="B643" s="150"/>
      <c r="C643" s="150"/>
      <c r="D643" s="151"/>
      <c r="E643" s="151"/>
    </row>
    <row r="644" spans="1:5" x14ac:dyDescent="0.25">
      <c r="A644" s="150"/>
      <c r="B644" s="150"/>
      <c r="C644" s="150"/>
      <c r="D644" s="151"/>
      <c r="E644" s="151"/>
    </row>
    <row r="645" spans="1:5" x14ac:dyDescent="0.25">
      <c r="A645" s="150"/>
      <c r="B645" s="150"/>
      <c r="C645" s="150"/>
      <c r="D645" s="151"/>
      <c r="E645" s="151"/>
    </row>
    <row r="646" spans="1:5" x14ac:dyDescent="0.25">
      <c r="A646" s="150"/>
      <c r="B646" s="150"/>
      <c r="C646" s="150"/>
      <c r="D646" s="151"/>
      <c r="E646" s="151"/>
    </row>
    <row r="647" spans="1:5" x14ac:dyDescent="0.25">
      <c r="A647" s="150"/>
      <c r="B647" s="150"/>
      <c r="C647" s="150"/>
      <c r="D647" s="151"/>
      <c r="E647" s="151"/>
    </row>
    <row r="648" spans="1:5" x14ac:dyDescent="0.25">
      <c r="A648" s="150"/>
      <c r="B648" s="150"/>
      <c r="C648" s="150"/>
      <c r="D648" s="151"/>
      <c r="E648" s="151"/>
    </row>
    <row r="649" spans="1:5" x14ac:dyDescent="0.25">
      <c r="A649" s="150"/>
      <c r="B649" s="150"/>
      <c r="C649" s="150"/>
      <c r="D649" s="151"/>
      <c r="E649" s="151"/>
    </row>
    <row r="650" spans="1:5" x14ac:dyDescent="0.25">
      <c r="A650" s="150"/>
      <c r="B650" s="150"/>
      <c r="C650" s="150"/>
      <c r="D650" s="151"/>
      <c r="E650" s="151"/>
    </row>
    <row r="651" spans="1:5" x14ac:dyDescent="0.25">
      <c r="A651" s="150"/>
      <c r="B651" s="150"/>
      <c r="C651" s="150"/>
      <c r="D651" s="151"/>
      <c r="E651" s="151"/>
    </row>
    <row r="652" spans="1:5" x14ac:dyDescent="0.25">
      <c r="A652" s="150"/>
      <c r="B652" s="150"/>
      <c r="C652" s="150"/>
      <c r="D652" s="151"/>
      <c r="E652" s="151"/>
    </row>
    <row r="653" spans="1:5" x14ac:dyDescent="0.25">
      <c r="A653" s="150"/>
      <c r="B653" s="150"/>
      <c r="C653" s="150"/>
      <c r="D653" s="151"/>
      <c r="E653" s="151"/>
    </row>
    <row r="654" spans="1:5" x14ac:dyDescent="0.25">
      <c r="A654" s="150"/>
      <c r="B654" s="150"/>
      <c r="C654" s="150"/>
      <c r="D654" s="151"/>
      <c r="E654" s="151"/>
    </row>
    <row r="655" spans="1:5" x14ac:dyDescent="0.25">
      <c r="A655" s="150"/>
      <c r="B655" s="150"/>
      <c r="C655" s="150"/>
      <c r="D655" s="151"/>
      <c r="E655" s="151"/>
    </row>
    <row r="656" spans="1:5" x14ac:dyDescent="0.25">
      <c r="A656" s="150"/>
      <c r="B656" s="150"/>
      <c r="C656" s="150"/>
      <c r="D656" s="151"/>
      <c r="E656" s="151"/>
    </row>
    <row r="657" spans="1:5" x14ac:dyDescent="0.25">
      <c r="A657" s="150"/>
      <c r="B657" s="150"/>
      <c r="C657" s="150"/>
      <c r="D657" s="151"/>
      <c r="E657" s="151"/>
    </row>
    <row r="658" spans="1:5" x14ac:dyDescent="0.25">
      <c r="A658" s="150"/>
      <c r="B658" s="150"/>
      <c r="C658" s="150"/>
      <c r="D658" s="151"/>
      <c r="E658" s="151"/>
    </row>
    <row r="659" spans="1:5" x14ac:dyDescent="0.25">
      <c r="A659" s="150"/>
      <c r="B659" s="150"/>
      <c r="C659" s="150"/>
      <c r="D659" s="151"/>
      <c r="E659" s="151"/>
    </row>
    <row r="660" spans="1:5" x14ac:dyDescent="0.25">
      <c r="A660" s="150"/>
      <c r="B660" s="150"/>
      <c r="C660" s="150"/>
      <c r="D660" s="151"/>
      <c r="E660" s="151"/>
    </row>
    <row r="661" spans="1:5" x14ac:dyDescent="0.25">
      <c r="D661" s="23">
        <f>SUM(D2:D660)</f>
        <v>27190.369999999992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667"/>
  <sheetViews>
    <sheetView topLeftCell="B1" workbookViewId="0">
      <selection activeCell="G5" sqref="G5:K5"/>
    </sheetView>
  </sheetViews>
  <sheetFormatPr defaultRowHeight="15" x14ac:dyDescent="0.25"/>
  <cols>
    <col min="3" max="3" width="12" customWidth="1"/>
    <col min="4" max="4" width="9.85546875" style="23" customWidth="1"/>
    <col min="5" max="5" width="9.140625" style="23" customWidth="1"/>
    <col min="9" max="9" width="18.7109375" customWidth="1"/>
    <col min="10" max="10" width="12.28515625" customWidth="1"/>
    <col min="11" max="11" width="13.28515625" customWidth="1"/>
  </cols>
  <sheetData>
    <row r="1" spans="1:11" x14ac:dyDescent="0.25">
      <c r="A1" s="642" t="s">
        <v>0</v>
      </c>
      <c r="B1" s="633" t="s">
        <v>1</v>
      </c>
      <c r="C1" s="8" t="s">
        <v>2</v>
      </c>
      <c r="D1" s="8" t="s">
        <v>3</v>
      </c>
      <c r="E1" s="8" t="s">
        <v>4</v>
      </c>
      <c r="F1" s="4"/>
      <c r="G1" s="5"/>
      <c r="H1" s="5"/>
      <c r="I1" s="5"/>
      <c r="J1" s="5"/>
      <c r="K1" s="5"/>
    </row>
    <row r="2" spans="1:11" x14ac:dyDescent="0.25">
      <c r="A2" s="6">
        <v>44287</v>
      </c>
      <c r="B2" s="39" t="s">
        <v>6000</v>
      </c>
      <c r="C2" s="39">
        <v>100</v>
      </c>
      <c r="D2" s="47">
        <v>268.63</v>
      </c>
      <c r="E2" s="39"/>
      <c r="F2" s="4"/>
      <c r="G2" s="5"/>
      <c r="H2" s="5"/>
      <c r="I2" s="5"/>
      <c r="J2" s="5"/>
      <c r="K2" s="5"/>
    </row>
    <row r="3" spans="1:11" x14ac:dyDescent="0.25">
      <c r="A3" s="6">
        <v>44287</v>
      </c>
      <c r="B3" s="39" t="s">
        <v>6001</v>
      </c>
      <c r="C3" s="39">
        <v>770</v>
      </c>
      <c r="D3" s="47"/>
      <c r="E3" s="66">
        <v>1940.72</v>
      </c>
      <c r="F3" s="4"/>
      <c r="G3" s="642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44287</v>
      </c>
      <c r="B4" s="39" t="s">
        <v>6002</v>
      </c>
      <c r="C4" s="39">
        <v>250</v>
      </c>
      <c r="D4" s="47"/>
      <c r="E4" s="39">
        <v>363.09</v>
      </c>
      <c r="F4" s="4"/>
      <c r="G4" s="635" t="s">
        <v>9</v>
      </c>
      <c r="H4" s="636"/>
      <c r="I4" s="9">
        <f>SUM(C2:C542)</f>
        <v>127440.25</v>
      </c>
      <c r="J4" s="9">
        <f>D667/1.23</f>
        <v>19044.170731707323</v>
      </c>
      <c r="K4" s="9">
        <f>SUM(E2:E542)</f>
        <v>240280.94000000003</v>
      </c>
    </row>
    <row r="5" spans="1:11" x14ac:dyDescent="0.25">
      <c r="A5" s="6">
        <v>44287</v>
      </c>
      <c r="B5" s="39" t="s">
        <v>6003</v>
      </c>
      <c r="C5" s="39">
        <v>31</v>
      </c>
      <c r="D5" s="47"/>
      <c r="E5" s="39">
        <v>58.5</v>
      </c>
      <c r="F5" s="4"/>
      <c r="G5" s="642" t="s">
        <v>10</v>
      </c>
      <c r="H5" s="633"/>
      <c r="I5" s="10">
        <f>K4+J4</f>
        <v>259325.11073170736</v>
      </c>
      <c r="J5" s="5"/>
      <c r="K5" s="5"/>
    </row>
    <row r="6" spans="1:11" x14ac:dyDescent="0.25">
      <c r="A6" s="6">
        <v>44287</v>
      </c>
      <c r="B6" s="39" t="s">
        <v>6004</v>
      </c>
      <c r="C6" s="39">
        <v>54</v>
      </c>
      <c r="D6" s="47"/>
      <c r="E6" s="39">
        <v>109.2</v>
      </c>
      <c r="F6" s="4"/>
      <c r="G6" s="642" t="s">
        <v>11</v>
      </c>
      <c r="H6" s="633"/>
      <c r="I6" s="11">
        <f>I4/I5</f>
        <v>0.49143042739060916</v>
      </c>
      <c r="J6" s="5"/>
      <c r="K6" s="5"/>
    </row>
    <row r="7" spans="1:11" x14ac:dyDescent="0.25">
      <c r="A7" s="6">
        <v>44287</v>
      </c>
      <c r="B7" s="39" t="s">
        <v>6005</v>
      </c>
      <c r="C7" s="39">
        <v>90</v>
      </c>
      <c r="D7" s="47">
        <v>168.76</v>
      </c>
      <c r="E7" s="39"/>
      <c r="F7" s="4"/>
      <c r="G7" s="5"/>
      <c r="H7" s="5"/>
      <c r="I7" s="5"/>
      <c r="J7" s="5"/>
      <c r="K7" s="5"/>
    </row>
    <row r="8" spans="1:11" x14ac:dyDescent="0.25">
      <c r="A8" s="6">
        <v>44287</v>
      </c>
      <c r="B8" s="39" t="s">
        <v>6006</v>
      </c>
      <c r="C8" s="39">
        <v>60</v>
      </c>
      <c r="D8" s="47"/>
      <c r="E8" s="39">
        <v>112.7</v>
      </c>
      <c r="F8" s="4"/>
      <c r="K8" s="5"/>
    </row>
    <row r="9" spans="1:11" x14ac:dyDescent="0.25">
      <c r="A9" s="6">
        <v>44287</v>
      </c>
      <c r="B9" s="39" t="s">
        <v>6007</v>
      </c>
      <c r="C9" s="39">
        <v>31</v>
      </c>
      <c r="D9" s="47">
        <v>76.75</v>
      </c>
      <c r="E9" s="39"/>
      <c r="F9" s="4"/>
      <c r="G9" s="641"/>
      <c r="H9" s="641"/>
      <c r="I9" s="12"/>
      <c r="K9" s="5"/>
    </row>
    <row r="10" spans="1:11" x14ac:dyDescent="0.25">
      <c r="A10" s="6">
        <v>44288</v>
      </c>
      <c r="B10" s="39" t="s">
        <v>6008</v>
      </c>
      <c r="C10" s="39">
        <v>983</v>
      </c>
      <c r="D10" s="47"/>
      <c r="E10" s="66">
        <v>1750.86</v>
      </c>
      <c r="F10" s="4"/>
      <c r="K10" s="5"/>
    </row>
    <row r="11" spans="1:11" x14ac:dyDescent="0.25">
      <c r="A11" s="6">
        <v>44288</v>
      </c>
      <c r="B11" s="39" t="s">
        <v>6009</v>
      </c>
      <c r="C11" s="39">
        <v>25</v>
      </c>
      <c r="D11" s="47">
        <v>73.739999999999995</v>
      </c>
      <c r="E11" s="39"/>
      <c r="F11" s="4"/>
      <c r="I11" s="37"/>
      <c r="J11" s="13"/>
      <c r="K11" s="5"/>
    </row>
    <row r="12" spans="1:11" x14ac:dyDescent="0.25">
      <c r="A12" s="6">
        <v>44288</v>
      </c>
      <c r="B12" s="39" t="s">
        <v>6010</v>
      </c>
      <c r="C12" s="39">
        <v>400</v>
      </c>
      <c r="D12" s="47"/>
      <c r="E12" s="39">
        <v>1013.2</v>
      </c>
      <c r="F12" s="4"/>
      <c r="G12" s="5"/>
      <c r="H12" s="5"/>
      <c r="I12" s="17"/>
      <c r="J12" s="5"/>
      <c r="K12" s="5"/>
    </row>
    <row r="13" spans="1:11" x14ac:dyDescent="0.25">
      <c r="A13" s="6">
        <v>44288</v>
      </c>
      <c r="B13" s="39" t="s">
        <v>6011</v>
      </c>
      <c r="C13" s="39">
        <v>75</v>
      </c>
      <c r="D13" s="47"/>
      <c r="E13" s="39">
        <v>144.30000000000001</v>
      </c>
      <c r="F13" s="4"/>
      <c r="G13" s="16"/>
      <c r="H13" s="5"/>
      <c r="I13" s="17"/>
      <c r="J13" s="5"/>
      <c r="K13" s="5"/>
    </row>
    <row r="14" spans="1:11" x14ac:dyDescent="0.25">
      <c r="A14" s="6">
        <v>44288</v>
      </c>
      <c r="B14" s="39" t="s">
        <v>6012</v>
      </c>
      <c r="C14" s="39">
        <v>490</v>
      </c>
      <c r="D14" s="47"/>
      <c r="E14" s="39">
        <v>764.4</v>
      </c>
      <c r="F14" s="4"/>
      <c r="H14" s="88"/>
      <c r="I14" s="140"/>
      <c r="J14" s="5"/>
      <c r="K14" s="5"/>
    </row>
    <row r="15" spans="1:11" x14ac:dyDescent="0.25">
      <c r="A15" s="6">
        <v>44288</v>
      </c>
      <c r="B15" s="39" t="s">
        <v>6013</v>
      </c>
      <c r="C15" s="39">
        <v>50</v>
      </c>
      <c r="D15" s="47">
        <v>134.32</v>
      </c>
      <c r="E15" s="39"/>
      <c r="F15" s="4"/>
      <c r="G15" s="123"/>
      <c r="H15" s="124"/>
      <c r="I15" s="125"/>
      <c r="J15" s="123"/>
      <c r="K15" s="123"/>
    </row>
    <row r="16" spans="1:11" x14ac:dyDescent="0.25">
      <c r="A16" s="6">
        <v>44288</v>
      </c>
      <c r="B16" s="39" t="s">
        <v>6014</v>
      </c>
      <c r="C16" s="39">
        <v>113</v>
      </c>
      <c r="D16" s="47"/>
      <c r="E16" s="39">
        <v>201.96</v>
      </c>
      <c r="F16" s="122"/>
      <c r="G16" s="5"/>
      <c r="I16" s="125"/>
      <c r="J16" s="5"/>
      <c r="K16" s="5"/>
    </row>
    <row r="17" spans="1:11" x14ac:dyDescent="0.25">
      <c r="A17" s="6">
        <v>44288</v>
      </c>
      <c r="B17" s="39" t="s">
        <v>6015</v>
      </c>
      <c r="C17" s="39">
        <v>90</v>
      </c>
      <c r="D17" s="47"/>
      <c r="E17" s="39">
        <v>129.6</v>
      </c>
      <c r="F17" s="4"/>
      <c r="G17" s="5"/>
      <c r="H17" s="88"/>
      <c r="I17" s="125"/>
      <c r="J17" s="5"/>
      <c r="K17" s="5"/>
    </row>
    <row r="18" spans="1:11" x14ac:dyDescent="0.25">
      <c r="A18" s="6">
        <v>44288</v>
      </c>
      <c r="B18" s="39" t="s">
        <v>6016</v>
      </c>
      <c r="C18" s="39">
        <v>165</v>
      </c>
      <c r="D18" s="47"/>
      <c r="E18" s="39">
        <v>270.8</v>
      </c>
      <c r="F18" s="4"/>
      <c r="G18" s="5"/>
      <c r="I18" s="125"/>
      <c r="J18" s="18"/>
      <c r="K18" s="5"/>
    </row>
    <row r="19" spans="1:11" x14ac:dyDescent="0.25">
      <c r="A19" s="6">
        <v>44292</v>
      </c>
      <c r="B19" s="39" t="s">
        <v>6020</v>
      </c>
      <c r="C19" s="39">
        <v>140</v>
      </c>
      <c r="D19" s="39">
        <v>303.07</v>
      </c>
      <c r="E19" s="39"/>
      <c r="F19" s="4"/>
      <c r="H19" s="89"/>
      <c r="I19" s="17"/>
    </row>
    <row r="20" spans="1:11" x14ac:dyDescent="0.25">
      <c r="A20" s="6">
        <v>44292</v>
      </c>
      <c r="B20" s="39" t="s">
        <v>6021</v>
      </c>
      <c r="C20" s="39">
        <v>19</v>
      </c>
      <c r="D20" s="39">
        <v>47.97</v>
      </c>
      <c r="E20" s="39"/>
      <c r="F20" s="4"/>
      <c r="I20" s="17"/>
    </row>
    <row r="21" spans="1:11" x14ac:dyDescent="0.25">
      <c r="A21" s="6">
        <v>44292</v>
      </c>
      <c r="B21" s="7" t="s">
        <v>6022</v>
      </c>
      <c r="C21" s="7">
        <v>57</v>
      </c>
      <c r="D21" s="7"/>
      <c r="E21" s="7">
        <v>113.1</v>
      </c>
      <c r="F21" s="4"/>
      <c r="I21" s="17"/>
    </row>
    <row r="22" spans="1:11" x14ac:dyDescent="0.25">
      <c r="A22" s="6">
        <v>44292</v>
      </c>
      <c r="B22" s="7" t="s">
        <v>6023</v>
      </c>
      <c r="C22" s="7">
        <v>167</v>
      </c>
      <c r="D22" s="7"/>
      <c r="E22" s="7">
        <v>301.04000000000002</v>
      </c>
      <c r="F22" s="4"/>
      <c r="G22" s="4"/>
      <c r="I22" s="18"/>
      <c r="J22" s="5"/>
      <c r="K22" s="5"/>
    </row>
    <row r="23" spans="1:11" x14ac:dyDescent="0.25">
      <c r="A23" s="6">
        <v>44292</v>
      </c>
      <c r="B23" s="7" t="s">
        <v>6024</v>
      </c>
      <c r="C23" s="7">
        <v>50</v>
      </c>
      <c r="D23" s="7"/>
      <c r="E23" s="7">
        <v>109.2</v>
      </c>
      <c r="F23" s="4"/>
      <c r="G23" s="4"/>
      <c r="H23" s="5"/>
      <c r="I23" s="18"/>
      <c r="J23" s="5"/>
      <c r="K23" s="5"/>
    </row>
    <row r="24" spans="1:11" x14ac:dyDescent="0.25">
      <c r="A24" s="6">
        <v>44292</v>
      </c>
      <c r="B24" s="7" t="s">
        <v>6025</v>
      </c>
      <c r="C24" s="7">
        <v>10</v>
      </c>
      <c r="D24" s="7"/>
      <c r="E24" s="7">
        <v>31.2</v>
      </c>
      <c r="F24" s="4"/>
      <c r="G24" s="4"/>
      <c r="H24" s="5"/>
      <c r="I24" s="5"/>
      <c r="J24" s="5"/>
      <c r="K24" s="5"/>
    </row>
    <row r="25" spans="1:11" x14ac:dyDescent="0.25">
      <c r="A25" s="6">
        <v>44292</v>
      </c>
      <c r="B25" s="7" t="s">
        <v>6026</v>
      </c>
      <c r="C25" s="7">
        <v>220</v>
      </c>
      <c r="D25" s="7"/>
      <c r="E25" s="7">
        <v>413.48</v>
      </c>
      <c r="F25" s="4"/>
      <c r="G25" s="4"/>
      <c r="H25" s="5"/>
      <c r="I25" s="5"/>
      <c r="J25" s="5"/>
      <c r="K25" s="5"/>
    </row>
    <row r="26" spans="1:11" x14ac:dyDescent="0.25">
      <c r="A26" s="6">
        <v>44292</v>
      </c>
      <c r="B26" s="7" t="s">
        <v>6027</v>
      </c>
      <c r="C26" s="7">
        <v>216</v>
      </c>
      <c r="D26" s="7"/>
      <c r="E26" s="7">
        <v>334.82</v>
      </c>
      <c r="F26" s="4"/>
      <c r="G26" s="4"/>
      <c r="H26" s="5"/>
      <c r="I26" s="5"/>
      <c r="J26" s="5"/>
      <c r="K26" s="5"/>
    </row>
    <row r="27" spans="1:11" x14ac:dyDescent="0.25">
      <c r="A27" s="6">
        <v>44292</v>
      </c>
      <c r="B27" s="7" t="s">
        <v>6028</v>
      </c>
      <c r="C27" s="7">
        <v>43</v>
      </c>
      <c r="D27" s="7">
        <v>127.37</v>
      </c>
      <c r="E27" s="7"/>
      <c r="F27" s="4"/>
      <c r="G27" s="39"/>
      <c r="H27" s="5"/>
      <c r="I27" s="5"/>
      <c r="J27" s="5"/>
      <c r="K27" s="5"/>
    </row>
    <row r="28" spans="1:11" x14ac:dyDescent="0.25">
      <c r="A28" s="6">
        <v>44292</v>
      </c>
      <c r="B28" s="7" t="s">
        <v>6029</v>
      </c>
      <c r="C28" s="7">
        <v>25</v>
      </c>
      <c r="D28" s="7"/>
      <c r="E28" s="7">
        <v>54.6</v>
      </c>
      <c r="F28" s="4"/>
      <c r="G28" s="4"/>
      <c r="H28" s="5"/>
      <c r="I28" s="5"/>
      <c r="J28" s="5"/>
      <c r="K28" s="5"/>
    </row>
    <row r="29" spans="1:11" x14ac:dyDescent="0.25">
      <c r="A29" s="6">
        <v>44292</v>
      </c>
      <c r="B29" s="7" t="s">
        <v>6030</v>
      </c>
      <c r="C29" s="7">
        <v>42</v>
      </c>
      <c r="D29" s="7"/>
      <c r="E29" s="7">
        <v>81.900000000000006</v>
      </c>
      <c r="F29" s="4"/>
      <c r="G29" s="4"/>
      <c r="H29" s="5"/>
      <c r="I29" s="5"/>
      <c r="J29" s="5"/>
      <c r="K29" s="5"/>
    </row>
    <row r="30" spans="1:11" x14ac:dyDescent="0.25">
      <c r="A30" s="6">
        <v>44292</v>
      </c>
      <c r="B30" s="7" t="s">
        <v>6031</v>
      </c>
      <c r="C30" s="7">
        <v>15</v>
      </c>
      <c r="D30" s="7">
        <v>47.97</v>
      </c>
      <c r="E30" s="7"/>
      <c r="F30" s="4"/>
      <c r="G30" s="4"/>
      <c r="H30" s="5"/>
      <c r="I30" s="5"/>
      <c r="J30" s="5"/>
      <c r="K30" s="5"/>
    </row>
    <row r="31" spans="1:11" x14ac:dyDescent="0.25">
      <c r="A31" s="6">
        <v>44292</v>
      </c>
      <c r="B31" s="7" t="s">
        <v>6032</v>
      </c>
      <c r="C31" s="7">
        <v>39</v>
      </c>
      <c r="D31" s="7">
        <v>91.27</v>
      </c>
      <c r="E31" s="7"/>
      <c r="F31" s="4"/>
      <c r="G31" s="5"/>
      <c r="H31" s="5"/>
      <c r="I31" s="5"/>
      <c r="J31" s="5"/>
      <c r="K31" s="5"/>
    </row>
    <row r="32" spans="1:11" x14ac:dyDescent="0.25">
      <c r="A32" s="6">
        <v>44292</v>
      </c>
      <c r="B32" s="7" t="s">
        <v>6033</v>
      </c>
      <c r="C32" s="7">
        <v>55</v>
      </c>
      <c r="D32" s="7"/>
      <c r="E32" s="7">
        <v>117</v>
      </c>
      <c r="F32" s="39"/>
      <c r="G32" s="5"/>
      <c r="H32" s="5"/>
      <c r="I32" s="5"/>
      <c r="J32" s="5"/>
      <c r="K32" s="5"/>
    </row>
    <row r="33" spans="1:11" x14ac:dyDescent="0.25">
      <c r="A33" s="6">
        <v>44292</v>
      </c>
      <c r="B33" s="7" t="s">
        <v>6034</v>
      </c>
      <c r="C33" s="7">
        <v>30</v>
      </c>
      <c r="D33" s="7">
        <v>79.150000000000006</v>
      </c>
      <c r="E33" s="7"/>
      <c r="F33" s="4"/>
      <c r="G33" s="5"/>
      <c r="H33" s="5"/>
      <c r="I33" s="5"/>
      <c r="J33" s="5"/>
      <c r="K33" s="5"/>
    </row>
    <row r="34" spans="1:11" x14ac:dyDescent="0.25">
      <c r="A34" s="6">
        <v>44292</v>
      </c>
      <c r="B34" s="7" t="s">
        <v>6035</v>
      </c>
      <c r="C34" s="7">
        <v>125</v>
      </c>
      <c r="D34" s="7"/>
      <c r="E34" s="7">
        <v>249.6</v>
      </c>
      <c r="F34" s="4"/>
      <c r="G34" s="5"/>
      <c r="H34" s="5"/>
      <c r="I34" s="5"/>
      <c r="J34" s="5"/>
      <c r="K34" s="5"/>
    </row>
    <row r="35" spans="1:11" x14ac:dyDescent="0.25">
      <c r="A35" s="6">
        <v>44292</v>
      </c>
      <c r="B35" s="7" t="s">
        <v>6036</v>
      </c>
      <c r="C35" s="7">
        <v>91</v>
      </c>
      <c r="D35" s="7"/>
      <c r="E35" s="7">
        <v>167.7</v>
      </c>
      <c r="F35" s="4"/>
      <c r="G35" s="5"/>
      <c r="H35" s="5"/>
      <c r="I35" s="5"/>
      <c r="J35" s="5"/>
      <c r="K35" s="5"/>
    </row>
    <row r="36" spans="1:11" x14ac:dyDescent="0.25">
      <c r="A36" s="6">
        <v>44292</v>
      </c>
      <c r="B36" s="7" t="s">
        <v>6037</v>
      </c>
      <c r="C36" s="7">
        <v>92</v>
      </c>
      <c r="D36" s="7"/>
      <c r="E36" s="7">
        <v>211.2</v>
      </c>
      <c r="F36" s="4"/>
      <c r="G36" s="5"/>
      <c r="H36" s="5"/>
      <c r="I36" s="5"/>
      <c r="J36" s="5"/>
      <c r="K36" s="5"/>
    </row>
    <row r="37" spans="1:11" x14ac:dyDescent="0.25">
      <c r="A37" s="6">
        <v>44292</v>
      </c>
      <c r="B37" s="7" t="s">
        <v>6038</v>
      </c>
      <c r="C37" s="7">
        <v>28</v>
      </c>
      <c r="D37" s="7"/>
      <c r="E37" s="7">
        <v>167.7</v>
      </c>
      <c r="F37" s="4"/>
      <c r="G37" s="5"/>
      <c r="H37" s="5"/>
      <c r="I37" s="5"/>
      <c r="J37" s="5"/>
      <c r="K37" s="5"/>
    </row>
    <row r="38" spans="1:11" x14ac:dyDescent="0.25">
      <c r="A38" s="6">
        <v>44293</v>
      </c>
      <c r="B38" s="7" t="s">
        <v>6039</v>
      </c>
      <c r="C38" s="7">
        <v>390</v>
      </c>
      <c r="D38" s="7"/>
      <c r="E38" s="38">
        <v>1379.84</v>
      </c>
      <c r="F38" s="4"/>
      <c r="G38" s="5"/>
      <c r="H38" s="5"/>
      <c r="I38" s="5"/>
      <c r="J38" s="5"/>
      <c r="K38" s="5"/>
    </row>
    <row r="39" spans="1:11" x14ac:dyDescent="0.25">
      <c r="A39" s="6">
        <v>44293</v>
      </c>
      <c r="B39" s="7" t="s">
        <v>6040</v>
      </c>
      <c r="C39" s="7">
        <v>55</v>
      </c>
      <c r="D39" s="7">
        <v>129.52000000000001</v>
      </c>
      <c r="E39" s="7"/>
      <c r="F39" s="4"/>
      <c r="G39" s="5"/>
      <c r="H39" s="5"/>
      <c r="I39" s="5"/>
      <c r="J39" s="5"/>
      <c r="K39" s="5"/>
    </row>
    <row r="40" spans="1:11" x14ac:dyDescent="0.25">
      <c r="A40" s="6">
        <v>44293</v>
      </c>
      <c r="B40" s="7" t="s">
        <v>6041</v>
      </c>
      <c r="C40" s="7">
        <v>175</v>
      </c>
      <c r="D40" s="7"/>
      <c r="E40" s="7">
        <v>347.6</v>
      </c>
      <c r="F40" s="4"/>
      <c r="G40" s="5"/>
      <c r="H40" s="5"/>
      <c r="I40" s="5"/>
      <c r="J40" s="5"/>
      <c r="K40" s="5"/>
    </row>
    <row r="41" spans="1:11" x14ac:dyDescent="0.25">
      <c r="A41" s="6">
        <v>44293</v>
      </c>
      <c r="B41" s="7" t="s">
        <v>6042</v>
      </c>
      <c r="C41" s="7">
        <v>22</v>
      </c>
      <c r="D41" s="7"/>
      <c r="E41" s="7">
        <v>39</v>
      </c>
      <c r="F41" s="4"/>
      <c r="G41" s="5"/>
      <c r="H41" s="5"/>
      <c r="I41" s="5"/>
      <c r="J41" s="5"/>
      <c r="K41" s="5"/>
    </row>
    <row r="42" spans="1:11" x14ac:dyDescent="0.25">
      <c r="A42" s="6">
        <v>44293</v>
      </c>
      <c r="B42" s="7" t="s">
        <v>6043</v>
      </c>
      <c r="C42" s="7">
        <v>275</v>
      </c>
      <c r="D42" s="7"/>
      <c r="E42" s="7">
        <v>697.95</v>
      </c>
      <c r="F42" s="4"/>
      <c r="G42" s="5"/>
      <c r="H42" s="5"/>
      <c r="I42" s="19"/>
      <c r="J42" s="5"/>
      <c r="K42" s="5"/>
    </row>
    <row r="43" spans="1:11" x14ac:dyDescent="0.25">
      <c r="A43" s="6">
        <v>44293</v>
      </c>
      <c r="B43" s="7" t="s">
        <v>6044</v>
      </c>
      <c r="C43" s="7">
        <v>35</v>
      </c>
      <c r="D43" s="7"/>
      <c r="E43" s="7">
        <v>74.2</v>
      </c>
      <c r="F43" s="4"/>
      <c r="G43" s="5"/>
      <c r="H43" s="5"/>
      <c r="I43" s="5"/>
      <c r="J43" s="5"/>
      <c r="K43" s="5"/>
    </row>
    <row r="44" spans="1:11" x14ac:dyDescent="0.25">
      <c r="A44" s="6">
        <v>44293</v>
      </c>
      <c r="B44" s="7" t="s">
        <v>6045</v>
      </c>
      <c r="C44" s="7">
        <v>45</v>
      </c>
      <c r="D44" s="7"/>
      <c r="E44" s="7">
        <v>82.6</v>
      </c>
      <c r="F44" s="4"/>
      <c r="G44" s="5"/>
      <c r="H44" s="5"/>
      <c r="I44" s="5"/>
      <c r="J44" s="5"/>
      <c r="K44" s="5"/>
    </row>
    <row r="45" spans="1:11" x14ac:dyDescent="0.25">
      <c r="A45" s="6">
        <v>44293</v>
      </c>
      <c r="B45" s="7" t="s">
        <v>6046</v>
      </c>
      <c r="C45" s="7">
        <v>11</v>
      </c>
      <c r="D45" s="7"/>
      <c r="E45" s="7">
        <v>81.5</v>
      </c>
      <c r="F45" s="4"/>
      <c r="G45" s="5"/>
      <c r="H45" s="5"/>
      <c r="I45" s="5"/>
      <c r="J45" s="5"/>
      <c r="K45" s="5"/>
    </row>
    <row r="46" spans="1:11" x14ac:dyDescent="0.25">
      <c r="A46" s="6">
        <v>44293</v>
      </c>
      <c r="B46" s="7" t="s">
        <v>6047</v>
      </c>
      <c r="C46" s="7">
        <v>1248</v>
      </c>
      <c r="D46" s="7"/>
      <c r="E46" s="38">
        <v>2577.12</v>
      </c>
      <c r="F46" s="4"/>
      <c r="G46" s="5"/>
      <c r="H46" s="5"/>
      <c r="I46" s="5"/>
      <c r="J46" s="5"/>
      <c r="K46" s="5"/>
    </row>
    <row r="47" spans="1:11" x14ac:dyDescent="0.25">
      <c r="A47" s="6">
        <v>44293</v>
      </c>
      <c r="B47" s="7" t="s">
        <v>6048</v>
      </c>
      <c r="C47" s="7">
        <v>24</v>
      </c>
      <c r="D47" s="7"/>
      <c r="E47" s="7">
        <v>50.7</v>
      </c>
      <c r="F47" s="4"/>
      <c r="G47" s="5"/>
      <c r="H47" s="5"/>
      <c r="I47" s="5"/>
      <c r="J47" s="5"/>
      <c r="K47" s="5"/>
    </row>
    <row r="48" spans="1:11" x14ac:dyDescent="0.25">
      <c r="A48" s="6">
        <v>44293</v>
      </c>
      <c r="B48" s="7" t="s">
        <v>6049</v>
      </c>
      <c r="C48" s="7">
        <v>47</v>
      </c>
      <c r="D48" s="7"/>
      <c r="E48" s="7">
        <v>163.80000000000001</v>
      </c>
      <c r="F48" s="4"/>
      <c r="G48" s="5"/>
      <c r="H48" s="5"/>
      <c r="I48" s="5"/>
      <c r="J48" s="5"/>
      <c r="K48" s="5"/>
    </row>
    <row r="49" spans="1:11" x14ac:dyDescent="0.25">
      <c r="A49" s="6">
        <v>44293</v>
      </c>
      <c r="B49" s="7" t="s">
        <v>6050</v>
      </c>
      <c r="C49" s="7">
        <v>84</v>
      </c>
      <c r="D49" s="7"/>
      <c r="E49" s="7">
        <v>156</v>
      </c>
      <c r="F49" s="141"/>
      <c r="G49" s="5"/>
      <c r="H49" s="5"/>
      <c r="I49" s="5"/>
      <c r="J49" s="5"/>
      <c r="K49" s="5"/>
    </row>
    <row r="50" spans="1:11" x14ac:dyDescent="0.25">
      <c r="A50" s="6">
        <v>44293</v>
      </c>
      <c r="B50" s="7" t="s">
        <v>6051</v>
      </c>
      <c r="C50" s="7">
        <v>1500</v>
      </c>
      <c r="D50" s="7"/>
      <c r="E50" s="38">
        <v>3179.51</v>
      </c>
      <c r="F50" s="4"/>
      <c r="G50" s="5"/>
      <c r="H50" s="5"/>
      <c r="I50" s="5"/>
      <c r="J50" s="5"/>
      <c r="K50" s="5"/>
    </row>
    <row r="51" spans="1:11" x14ac:dyDescent="0.25">
      <c r="A51" s="6">
        <v>44293</v>
      </c>
      <c r="B51" s="7" t="s">
        <v>6052</v>
      </c>
      <c r="C51" s="7">
        <v>75</v>
      </c>
      <c r="D51" s="7">
        <v>201.47</v>
      </c>
      <c r="E51" s="7"/>
      <c r="F51" s="4"/>
      <c r="G51" s="5"/>
      <c r="H51" s="5"/>
      <c r="I51" s="5"/>
      <c r="J51" s="5"/>
      <c r="K51" s="5"/>
    </row>
    <row r="52" spans="1:11" x14ac:dyDescent="0.25">
      <c r="A52" s="6">
        <v>44293</v>
      </c>
      <c r="B52" s="7" t="s">
        <v>6053</v>
      </c>
      <c r="C52" s="7">
        <v>17</v>
      </c>
      <c r="D52" s="7">
        <v>47.97</v>
      </c>
      <c r="E52" s="7"/>
      <c r="F52" s="4"/>
      <c r="G52" s="5"/>
      <c r="H52" s="5"/>
      <c r="I52" s="5"/>
      <c r="J52" s="5"/>
      <c r="K52" s="5"/>
    </row>
    <row r="53" spans="1:11" x14ac:dyDescent="0.25">
      <c r="A53" s="6">
        <v>44293</v>
      </c>
      <c r="B53" s="7" t="s">
        <v>6054</v>
      </c>
      <c r="C53" s="7">
        <v>30</v>
      </c>
      <c r="D53" s="7"/>
      <c r="E53" s="7">
        <v>88</v>
      </c>
      <c r="F53" s="4"/>
      <c r="G53" s="5"/>
      <c r="H53" s="5"/>
      <c r="I53" s="5"/>
      <c r="J53" s="5"/>
      <c r="K53" s="5"/>
    </row>
    <row r="54" spans="1:11" x14ac:dyDescent="0.25">
      <c r="A54" s="6">
        <v>44293</v>
      </c>
      <c r="B54" s="7" t="s">
        <v>6055</v>
      </c>
      <c r="C54" s="7">
        <v>15</v>
      </c>
      <c r="D54" s="7"/>
      <c r="E54" s="7">
        <v>39</v>
      </c>
      <c r="F54" s="4"/>
      <c r="G54" s="5"/>
      <c r="H54" s="5"/>
      <c r="I54" s="5"/>
      <c r="J54" s="5"/>
      <c r="K54" s="5"/>
    </row>
    <row r="55" spans="1:11" x14ac:dyDescent="0.25">
      <c r="A55" s="6">
        <v>44293</v>
      </c>
      <c r="B55" s="7" t="s">
        <v>6056</v>
      </c>
      <c r="C55" s="7">
        <v>66</v>
      </c>
      <c r="D55" s="7">
        <v>140.71</v>
      </c>
      <c r="E55" s="7"/>
      <c r="F55" s="4"/>
      <c r="G55" s="5"/>
      <c r="H55" s="5"/>
      <c r="I55" s="5"/>
      <c r="J55" s="5"/>
      <c r="K55" s="5"/>
    </row>
    <row r="56" spans="1:11" x14ac:dyDescent="0.25">
      <c r="A56" s="6">
        <v>44293</v>
      </c>
      <c r="B56" s="7" t="s">
        <v>6057</v>
      </c>
      <c r="C56" s="7">
        <v>27</v>
      </c>
      <c r="D56" s="7">
        <v>67.16</v>
      </c>
      <c r="E56" s="7"/>
      <c r="F56" s="4"/>
      <c r="G56" s="5"/>
      <c r="H56" s="5"/>
      <c r="I56" s="5"/>
      <c r="J56" s="5"/>
      <c r="K56" s="5"/>
    </row>
    <row r="57" spans="1:11" x14ac:dyDescent="0.25">
      <c r="A57" s="6">
        <v>44293</v>
      </c>
      <c r="B57" s="7" t="s">
        <v>6058</v>
      </c>
      <c r="C57" s="7">
        <v>75</v>
      </c>
      <c r="D57" s="7">
        <v>205.9</v>
      </c>
      <c r="E57" s="7"/>
      <c r="F57" s="4"/>
      <c r="G57" s="5"/>
      <c r="H57" s="5"/>
      <c r="I57" s="5"/>
      <c r="J57" s="5"/>
      <c r="K57" s="5"/>
    </row>
    <row r="58" spans="1:11" x14ac:dyDescent="0.25">
      <c r="A58" s="6">
        <v>44293</v>
      </c>
      <c r="B58" s="7" t="s">
        <v>6059</v>
      </c>
      <c r="C58" s="7">
        <v>25</v>
      </c>
      <c r="D58" s="7">
        <v>59.53</v>
      </c>
      <c r="E58" s="7"/>
      <c r="F58" s="4"/>
      <c r="G58" s="5"/>
      <c r="H58" s="5"/>
      <c r="I58" s="5"/>
      <c r="J58" s="5"/>
      <c r="K58" s="5"/>
    </row>
    <row r="59" spans="1:11" x14ac:dyDescent="0.25">
      <c r="A59" s="6">
        <v>44293</v>
      </c>
      <c r="B59" s="7" t="s">
        <v>6060</v>
      </c>
      <c r="C59" s="7">
        <v>86</v>
      </c>
      <c r="D59" s="7"/>
      <c r="E59" s="7">
        <v>132.75</v>
      </c>
      <c r="F59" s="4"/>
      <c r="G59" s="5"/>
      <c r="H59" s="5"/>
      <c r="I59" s="5"/>
      <c r="J59" s="5"/>
      <c r="K59" s="5"/>
    </row>
    <row r="60" spans="1:11" x14ac:dyDescent="0.25">
      <c r="A60" s="6">
        <v>44293</v>
      </c>
      <c r="B60" s="7" t="s">
        <v>6066</v>
      </c>
      <c r="C60" s="7">
        <v>315</v>
      </c>
      <c r="D60" s="7">
        <v>382.14</v>
      </c>
      <c r="E60" s="7"/>
      <c r="F60" s="4"/>
      <c r="G60" s="5"/>
      <c r="H60" s="5"/>
      <c r="I60" s="5"/>
      <c r="J60" s="5"/>
      <c r="K60" s="5"/>
    </row>
    <row r="61" spans="1:11" x14ac:dyDescent="0.25">
      <c r="A61" s="6">
        <v>44293</v>
      </c>
      <c r="B61" s="7" t="s">
        <v>6067</v>
      </c>
      <c r="C61" s="7">
        <v>33</v>
      </c>
      <c r="D61" s="7">
        <v>86.74</v>
      </c>
      <c r="E61" s="7"/>
      <c r="F61" s="64"/>
      <c r="G61" s="5"/>
      <c r="H61" s="5"/>
      <c r="I61" s="5"/>
      <c r="J61" s="5"/>
      <c r="K61" s="5"/>
    </row>
    <row r="62" spans="1:11" x14ac:dyDescent="0.25">
      <c r="A62" s="6">
        <v>44293</v>
      </c>
      <c r="B62" s="7" t="s">
        <v>6068</v>
      </c>
      <c r="C62" s="7">
        <v>175</v>
      </c>
      <c r="D62" s="7"/>
      <c r="E62" s="7">
        <v>382.2</v>
      </c>
      <c r="F62" s="4"/>
      <c r="G62" s="5"/>
      <c r="H62" s="5"/>
      <c r="I62" s="5"/>
      <c r="J62" s="5"/>
      <c r="K62" s="5"/>
    </row>
    <row r="63" spans="1:11" x14ac:dyDescent="0.25">
      <c r="A63" s="6">
        <v>44293</v>
      </c>
      <c r="B63" s="7" t="s">
        <v>6069</v>
      </c>
      <c r="C63" s="7">
        <v>23</v>
      </c>
      <c r="D63" s="7"/>
      <c r="E63" s="7">
        <v>88.92</v>
      </c>
      <c r="F63" s="4"/>
      <c r="G63" s="5"/>
      <c r="H63" s="5"/>
      <c r="I63" s="5"/>
      <c r="J63" s="5"/>
      <c r="K63" s="5"/>
    </row>
    <row r="64" spans="1:11" x14ac:dyDescent="0.25">
      <c r="A64" s="6">
        <v>44293</v>
      </c>
      <c r="B64" s="7" t="s">
        <v>6070</v>
      </c>
      <c r="C64" s="7">
        <v>62</v>
      </c>
      <c r="D64" s="7">
        <v>196.68</v>
      </c>
      <c r="E64" s="7"/>
      <c r="F64" s="4"/>
      <c r="G64" s="5"/>
      <c r="H64" s="5"/>
      <c r="I64" s="5"/>
      <c r="J64" s="5"/>
      <c r="K64" s="5"/>
    </row>
    <row r="65" spans="1:11" x14ac:dyDescent="0.25">
      <c r="A65" s="6">
        <v>44293</v>
      </c>
      <c r="B65" s="7" t="s">
        <v>6071</v>
      </c>
      <c r="C65" s="7">
        <v>35</v>
      </c>
      <c r="D65" s="7">
        <v>89.79</v>
      </c>
      <c r="E65" s="7"/>
      <c r="F65" s="4"/>
      <c r="G65" s="5"/>
      <c r="H65" s="5"/>
      <c r="I65" s="5"/>
      <c r="J65" s="5"/>
      <c r="K65" s="5"/>
    </row>
    <row r="66" spans="1:11" x14ac:dyDescent="0.25">
      <c r="A66" s="6">
        <v>44293</v>
      </c>
      <c r="B66" s="7" t="s">
        <v>6072</v>
      </c>
      <c r="C66" s="7">
        <v>16</v>
      </c>
      <c r="D66" s="7">
        <v>47.97</v>
      </c>
      <c r="E66" s="7"/>
      <c r="F66" s="4"/>
      <c r="G66" s="5"/>
      <c r="H66" s="5"/>
      <c r="I66" s="5"/>
      <c r="J66" s="5"/>
      <c r="K66" s="5"/>
    </row>
    <row r="67" spans="1:11" x14ac:dyDescent="0.25">
      <c r="A67" s="6">
        <v>44293</v>
      </c>
      <c r="B67" s="7" t="s">
        <v>6073</v>
      </c>
      <c r="C67" s="39">
        <v>25</v>
      </c>
      <c r="D67" s="7"/>
      <c r="E67" s="39">
        <v>48.4</v>
      </c>
      <c r="F67" s="4"/>
      <c r="G67" s="5"/>
      <c r="H67" s="5"/>
      <c r="I67" s="5"/>
      <c r="J67" s="5"/>
      <c r="K67" s="5"/>
    </row>
    <row r="68" spans="1:11" x14ac:dyDescent="0.25">
      <c r="A68" s="6">
        <v>44293</v>
      </c>
      <c r="B68" s="7" t="s">
        <v>6074</v>
      </c>
      <c r="C68" s="39">
        <v>15</v>
      </c>
      <c r="D68" s="39">
        <v>67.040000000000006</v>
      </c>
      <c r="E68" s="39"/>
      <c r="F68" s="4"/>
      <c r="G68" s="5"/>
      <c r="H68" s="5"/>
      <c r="I68" s="5"/>
      <c r="J68" s="5"/>
      <c r="K68" s="5"/>
    </row>
    <row r="69" spans="1:11" x14ac:dyDescent="0.25">
      <c r="A69" s="6">
        <v>44293</v>
      </c>
      <c r="B69" s="7" t="s">
        <v>6075</v>
      </c>
      <c r="C69" s="39">
        <v>15</v>
      </c>
      <c r="D69" s="39">
        <v>47.97</v>
      </c>
      <c r="E69" s="39"/>
      <c r="F69" s="4"/>
      <c r="G69" s="5"/>
      <c r="H69" s="5"/>
      <c r="I69" s="5"/>
      <c r="J69" s="5"/>
      <c r="K69" s="5"/>
    </row>
    <row r="70" spans="1:11" x14ac:dyDescent="0.25">
      <c r="A70" s="6">
        <v>44293</v>
      </c>
      <c r="B70" s="7" t="s">
        <v>6076</v>
      </c>
      <c r="C70" s="39">
        <v>8</v>
      </c>
      <c r="D70" s="39">
        <v>47.97</v>
      </c>
      <c r="E70" s="39"/>
      <c r="F70" s="4"/>
      <c r="G70" s="5"/>
      <c r="H70" s="5"/>
      <c r="I70" s="5"/>
      <c r="J70" s="5"/>
      <c r="K70" s="5"/>
    </row>
    <row r="71" spans="1:11" x14ac:dyDescent="0.25">
      <c r="A71" s="6">
        <v>44294</v>
      </c>
      <c r="B71" s="7" t="s">
        <v>6077</v>
      </c>
      <c r="C71" s="7">
        <v>22</v>
      </c>
      <c r="D71" s="7">
        <v>62.36</v>
      </c>
      <c r="E71" s="7"/>
      <c r="F71" s="4"/>
      <c r="G71" s="5"/>
      <c r="H71" s="5"/>
      <c r="I71" s="5"/>
      <c r="J71" s="5"/>
      <c r="K71" s="5"/>
    </row>
    <row r="72" spans="1:11" x14ac:dyDescent="0.25">
      <c r="A72" s="6">
        <v>44294</v>
      </c>
      <c r="B72" s="7" t="s">
        <v>6078</v>
      </c>
      <c r="C72" s="7">
        <v>35</v>
      </c>
      <c r="D72" s="7">
        <v>86.35</v>
      </c>
      <c r="E72" s="7"/>
      <c r="F72" s="4"/>
      <c r="G72" s="5"/>
      <c r="H72" s="5"/>
      <c r="I72" s="5"/>
      <c r="J72" s="5"/>
      <c r="K72" s="5"/>
    </row>
    <row r="73" spans="1:11" x14ac:dyDescent="0.25">
      <c r="A73" s="6">
        <v>44294</v>
      </c>
      <c r="B73" s="7" t="s">
        <v>6079</v>
      </c>
      <c r="C73" s="7">
        <v>21</v>
      </c>
      <c r="D73" s="7">
        <v>47.97</v>
      </c>
      <c r="E73" s="7"/>
      <c r="F73" s="4"/>
      <c r="G73" s="5"/>
      <c r="H73" s="5"/>
      <c r="I73" s="5"/>
      <c r="J73" s="5"/>
      <c r="K73" s="5"/>
    </row>
    <row r="74" spans="1:11" x14ac:dyDescent="0.25">
      <c r="A74" s="6">
        <v>44294</v>
      </c>
      <c r="B74" s="7" t="s">
        <v>6080</v>
      </c>
      <c r="C74" s="7">
        <v>650</v>
      </c>
      <c r="D74" s="7"/>
      <c r="E74" s="38">
        <v>1441.44</v>
      </c>
      <c r="F74" s="4"/>
      <c r="G74" s="5"/>
      <c r="H74" s="5"/>
      <c r="I74" s="5"/>
      <c r="J74" s="5"/>
      <c r="K74" s="5"/>
    </row>
    <row r="75" spans="1:11" x14ac:dyDescent="0.25">
      <c r="A75" s="6">
        <v>44294</v>
      </c>
      <c r="B75" s="7" t="s">
        <v>6081</v>
      </c>
      <c r="C75" s="7">
        <v>41</v>
      </c>
      <c r="D75" s="7"/>
      <c r="E75" s="7">
        <v>74.099999999999994</v>
      </c>
      <c r="F75" s="4"/>
      <c r="G75" s="5"/>
      <c r="H75" s="5"/>
      <c r="I75" s="5"/>
      <c r="J75" s="5"/>
      <c r="K75" s="5"/>
    </row>
    <row r="76" spans="1:11" x14ac:dyDescent="0.25">
      <c r="A76" s="6">
        <v>44294</v>
      </c>
      <c r="B76" s="7" t="s">
        <v>6082</v>
      </c>
      <c r="C76" s="7">
        <v>110</v>
      </c>
      <c r="D76" s="7"/>
      <c r="E76" s="7">
        <v>195</v>
      </c>
      <c r="F76" s="4"/>
      <c r="G76" s="5"/>
      <c r="H76" s="5"/>
      <c r="I76" s="5"/>
      <c r="J76" s="5"/>
      <c r="K76" s="5"/>
    </row>
    <row r="77" spans="1:11" x14ac:dyDescent="0.25">
      <c r="A77" s="6">
        <v>44294</v>
      </c>
      <c r="B77" s="7" t="s">
        <v>6083</v>
      </c>
      <c r="C77" s="7">
        <v>30</v>
      </c>
      <c r="D77" s="7">
        <v>71.959999999999994</v>
      </c>
      <c r="E77" s="7"/>
      <c r="F77" s="4"/>
      <c r="G77" s="5"/>
      <c r="H77" s="5"/>
      <c r="I77" s="5"/>
      <c r="J77" s="5"/>
      <c r="K77" s="5"/>
    </row>
    <row r="78" spans="1:11" x14ac:dyDescent="0.25">
      <c r="A78" s="6">
        <v>44294</v>
      </c>
      <c r="B78" s="7" t="s">
        <v>6084</v>
      </c>
      <c r="C78" s="7">
        <v>606</v>
      </c>
      <c r="D78" s="7"/>
      <c r="E78" s="38">
        <v>1159.2</v>
      </c>
      <c r="F78" s="4"/>
      <c r="G78" s="5"/>
      <c r="H78" s="5"/>
      <c r="I78" s="5"/>
      <c r="J78" s="5"/>
      <c r="K78" s="5"/>
    </row>
    <row r="79" spans="1:11" x14ac:dyDescent="0.25">
      <c r="A79" s="6">
        <v>44294</v>
      </c>
      <c r="B79" s="7" t="s">
        <v>6085</v>
      </c>
      <c r="C79" s="7">
        <v>90</v>
      </c>
      <c r="D79" s="7"/>
      <c r="E79" s="7">
        <v>166.6</v>
      </c>
      <c r="F79" s="4"/>
      <c r="G79" s="5"/>
      <c r="H79" s="5"/>
      <c r="I79" s="5"/>
      <c r="J79" s="5"/>
      <c r="K79" s="5"/>
    </row>
    <row r="80" spans="1:11" x14ac:dyDescent="0.25">
      <c r="A80" s="6">
        <v>44294</v>
      </c>
      <c r="B80" s="7" t="s">
        <v>6086</v>
      </c>
      <c r="C80" s="7">
        <v>475</v>
      </c>
      <c r="D80" s="7"/>
      <c r="E80" s="38">
        <v>1056.69</v>
      </c>
      <c r="F80" s="4"/>
      <c r="G80" s="5"/>
      <c r="H80" s="5"/>
      <c r="I80" s="5"/>
      <c r="J80" s="5"/>
      <c r="K80" s="5"/>
    </row>
    <row r="81" spans="1:11" x14ac:dyDescent="0.25">
      <c r="A81" s="6">
        <v>44294</v>
      </c>
      <c r="B81" s="7" t="s">
        <v>6087</v>
      </c>
      <c r="C81" s="7">
        <v>382</v>
      </c>
      <c r="D81" s="7"/>
      <c r="E81" s="7">
        <v>666.9</v>
      </c>
      <c r="F81" s="4"/>
      <c r="G81" s="5"/>
      <c r="H81" s="5"/>
      <c r="I81" s="5"/>
      <c r="J81" s="5"/>
      <c r="K81" s="5"/>
    </row>
    <row r="82" spans="1:11" x14ac:dyDescent="0.25">
      <c r="A82" s="6">
        <v>44294</v>
      </c>
      <c r="B82" s="7" t="s">
        <v>6088</v>
      </c>
      <c r="C82" s="7">
        <v>54</v>
      </c>
      <c r="D82" s="7">
        <v>134.32</v>
      </c>
      <c r="E82" s="7"/>
      <c r="F82" s="4"/>
      <c r="G82" s="5"/>
      <c r="H82" s="5"/>
      <c r="I82" s="5"/>
      <c r="J82" s="5"/>
      <c r="K82" s="5"/>
    </row>
    <row r="83" spans="1:11" x14ac:dyDescent="0.25">
      <c r="A83" s="6">
        <v>44294</v>
      </c>
      <c r="B83" s="7" t="s">
        <v>6089</v>
      </c>
      <c r="C83" s="7">
        <v>21</v>
      </c>
      <c r="D83" s="7"/>
      <c r="E83" s="7">
        <v>66.3</v>
      </c>
      <c r="F83" s="4"/>
      <c r="G83" s="5"/>
      <c r="H83" s="5"/>
      <c r="I83" s="5"/>
      <c r="J83" s="5"/>
      <c r="K83" s="5"/>
    </row>
    <row r="84" spans="1:11" x14ac:dyDescent="0.25">
      <c r="A84" s="6">
        <v>44294</v>
      </c>
      <c r="B84" s="7" t="s">
        <v>6090</v>
      </c>
      <c r="C84" s="7">
        <v>529</v>
      </c>
      <c r="D84" s="7"/>
      <c r="E84" s="38">
        <v>1029.5999999999999</v>
      </c>
      <c r="F84" s="4"/>
      <c r="G84" s="5"/>
      <c r="H84" s="5"/>
      <c r="I84" s="5"/>
      <c r="J84" s="5"/>
      <c r="K84" s="5"/>
    </row>
    <row r="85" spans="1:11" x14ac:dyDescent="0.25">
      <c r="A85" s="6">
        <v>44294</v>
      </c>
      <c r="B85" s="7" t="s">
        <v>6091</v>
      </c>
      <c r="C85" s="7">
        <v>78</v>
      </c>
      <c r="D85" s="7"/>
      <c r="E85" s="7">
        <v>152.1</v>
      </c>
      <c r="F85" s="4"/>
      <c r="G85" s="5"/>
      <c r="H85" s="5"/>
      <c r="I85" s="5"/>
      <c r="J85" s="5"/>
      <c r="K85" s="5"/>
    </row>
    <row r="86" spans="1:11" x14ac:dyDescent="0.25">
      <c r="A86" s="6">
        <v>44294</v>
      </c>
      <c r="B86" s="7" t="s">
        <v>6092</v>
      </c>
      <c r="C86" s="7">
        <v>157</v>
      </c>
      <c r="D86" s="7"/>
      <c r="E86" s="7">
        <v>277.2</v>
      </c>
      <c r="F86" s="4"/>
      <c r="G86" s="5"/>
      <c r="H86" s="5"/>
      <c r="I86" s="5"/>
      <c r="J86" s="5"/>
      <c r="K86" s="5"/>
    </row>
    <row r="87" spans="1:11" x14ac:dyDescent="0.25">
      <c r="A87" s="6">
        <v>44295</v>
      </c>
      <c r="B87" s="7" t="s">
        <v>6093</v>
      </c>
      <c r="C87" s="39">
        <v>25</v>
      </c>
      <c r="D87" s="39">
        <v>67.16</v>
      </c>
      <c r="E87" s="39"/>
      <c r="F87" s="4"/>
      <c r="G87" s="5"/>
      <c r="H87" s="5"/>
      <c r="I87" s="5"/>
      <c r="J87" s="5"/>
      <c r="K87" s="5"/>
    </row>
    <row r="88" spans="1:11" x14ac:dyDescent="0.25">
      <c r="A88" s="6">
        <v>44295</v>
      </c>
      <c r="B88" s="7" t="s">
        <v>6094</v>
      </c>
      <c r="C88" s="39">
        <v>34</v>
      </c>
      <c r="D88" s="39">
        <v>81.55</v>
      </c>
      <c r="E88" s="39"/>
      <c r="F88" s="4"/>
      <c r="G88" s="5"/>
      <c r="H88" s="5"/>
      <c r="I88" s="5"/>
      <c r="J88" s="5"/>
      <c r="K88" s="5"/>
    </row>
    <row r="89" spans="1:11" x14ac:dyDescent="0.25">
      <c r="A89" s="6">
        <v>44295</v>
      </c>
      <c r="B89" s="7" t="s">
        <v>6095</v>
      </c>
      <c r="C89" s="39">
        <v>44</v>
      </c>
      <c r="D89" s="7"/>
      <c r="E89" s="39">
        <v>96.8</v>
      </c>
      <c r="F89" s="4"/>
      <c r="G89" s="5"/>
      <c r="H89" s="5"/>
      <c r="I89" s="5"/>
      <c r="J89" s="5"/>
      <c r="K89" s="5"/>
    </row>
    <row r="90" spans="1:11" x14ac:dyDescent="0.25">
      <c r="A90" s="6">
        <v>44295</v>
      </c>
      <c r="B90" s="7" t="s">
        <v>6096</v>
      </c>
      <c r="C90" s="7">
        <v>15</v>
      </c>
      <c r="D90" s="39">
        <v>54.12</v>
      </c>
      <c r="E90" s="39"/>
      <c r="F90" s="4"/>
      <c r="G90" s="5"/>
      <c r="H90" s="5"/>
      <c r="I90" s="5"/>
      <c r="J90" s="5"/>
      <c r="K90" s="5"/>
    </row>
    <row r="91" spans="1:11" x14ac:dyDescent="0.25">
      <c r="A91" s="6">
        <v>44295</v>
      </c>
      <c r="B91" s="7" t="s">
        <v>6097</v>
      </c>
      <c r="C91" s="39">
        <v>16</v>
      </c>
      <c r="D91" s="39">
        <v>47.97</v>
      </c>
      <c r="E91" s="39"/>
      <c r="F91" s="4"/>
      <c r="G91" s="5"/>
      <c r="H91" s="5"/>
      <c r="I91" s="5"/>
      <c r="J91" s="5"/>
      <c r="K91" s="5"/>
    </row>
    <row r="92" spans="1:11" x14ac:dyDescent="0.25">
      <c r="A92" s="6">
        <v>44295</v>
      </c>
      <c r="B92" s="7" t="s">
        <v>6098</v>
      </c>
      <c r="C92" s="39">
        <v>40</v>
      </c>
      <c r="D92" s="39"/>
      <c r="E92" s="39"/>
      <c r="F92" s="4"/>
      <c r="G92" s="5"/>
      <c r="H92" s="5"/>
      <c r="I92" s="5"/>
      <c r="J92" s="5"/>
      <c r="K92" s="5"/>
    </row>
    <row r="93" spans="1:11" x14ac:dyDescent="0.25">
      <c r="A93" s="6">
        <v>44295</v>
      </c>
      <c r="B93" s="7" t="s">
        <v>6099</v>
      </c>
      <c r="C93" s="39">
        <v>37</v>
      </c>
      <c r="D93" s="39"/>
      <c r="E93" s="39">
        <v>70.2</v>
      </c>
      <c r="F93" s="4"/>
      <c r="G93" s="5"/>
      <c r="H93" s="5"/>
      <c r="I93" s="5"/>
      <c r="J93" s="5"/>
      <c r="K93" s="5"/>
    </row>
    <row r="94" spans="1:11" x14ac:dyDescent="0.25">
      <c r="A94" s="6">
        <v>44295</v>
      </c>
      <c r="B94" s="7" t="s">
        <v>6100</v>
      </c>
      <c r="C94" s="39">
        <v>14</v>
      </c>
      <c r="D94" s="39">
        <v>47.97</v>
      </c>
      <c r="E94" s="39"/>
      <c r="F94" s="4"/>
      <c r="G94" s="5"/>
      <c r="H94" s="5"/>
      <c r="I94" s="5"/>
      <c r="J94" s="5"/>
      <c r="K94" s="5"/>
    </row>
    <row r="95" spans="1:11" x14ac:dyDescent="0.25">
      <c r="A95" s="6">
        <v>44295</v>
      </c>
      <c r="B95" s="7" t="s">
        <v>6101</v>
      </c>
      <c r="C95" s="39">
        <v>77</v>
      </c>
      <c r="D95" s="39"/>
      <c r="E95" s="39">
        <v>132.6</v>
      </c>
      <c r="F95" s="4"/>
      <c r="G95" s="5"/>
      <c r="H95" s="5"/>
      <c r="I95" s="5"/>
      <c r="J95" s="5"/>
      <c r="K95" s="5"/>
    </row>
    <row r="96" spans="1:11" x14ac:dyDescent="0.25">
      <c r="A96" s="6">
        <v>44295</v>
      </c>
      <c r="B96" s="7" t="s">
        <v>6102</v>
      </c>
      <c r="C96" s="39">
        <v>215</v>
      </c>
      <c r="D96" s="39"/>
      <c r="E96" s="7">
        <v>378.3</v>
      </c>
      <c r="F96" s="4"/>
      <c r="G96" s="5"/>
      <c r="H96" s="5"/>
      <c r="I96" s="5"/>
      <c r="J96" s="5"/>
      <c r="K96" s="5"/>
    </row>
    <row r="97" spans="1:11" x14ac:dyDescent="0.25">
      <c r="A97" s="6">
        <v>44295</v>
      </c>
      <c r="B97" s="7" t="s">
        <v>6103</v>
      </c>
      <c r="C97" s="7">
        <v>269</v>
      </c>
      <c r="D97" s="7"/>
      <c r="E97" s="7">
        <v>459.81</v>
      </c>
      <c r="F97" s="4"/>
      <c r="G97" s="5"/>
      <c r="H97" s="5"/>
      <c r="I97" s="5"/>
      <c r="J97" s="5"/>
      <c r="K97" s="5"/>
    </row>
    <row r="98" spans="1:11" x14ac:dyDescent="0.25">
      <c r="A98" s="6">
        <v>44295</v>
      </c>
      <c r="B98" s="7" t="s">
        <v>6104</v>
      </c>
      <c r="C98" s="7">
        <v>30</v>
      </c>
      <c r="D98" s="7"/>
      <c r="E98" s="7">
        <v>79.34</v>
      </c>
      <c r="F98" s="64"/>
      <c r="G98" s="5"/>
      <c r="H98" s="5"/>
      <c r="I98" s="5"/>
      <c r="J98" s="5"/>
      <c r="K98" s="5"/>
    </row>
    <row r="99" spans="1:11" x14ac:dyDescent="0.25">
      <c r="A99" s="6">
        <v>44295</v>
      </c>
      <c r="B99" s="7" t="s">
        <v>6105</v>
      </c>
      <c r="C99" s="39">
        <v>25</v>
      </c>
      <c r="D99" s="7">
        <v>54.12</v>
      </c>
      <c r="E99" s="7"/>
      <c r="F99" s="4"/>
      <c r="G99" s="5"/>
      <c r="H99" s="5"/>
      <c r="I99" s="5"/>
      <c r="J99" s="5"/>
      <c r="K99" s="5"/>
    </row>
    <row r="100" spans="1:11" x14ac:dyDescent="0.25">
      <c r="A100" s="6">
        <v>44295</v>
      </c>
      <c r="B100" s="7" t="s">
        <v>6106</v>
      </c>
      <c r="C100" s="7">
        <v>25</v>
      </c>
      <c r="D100" s="7">
        <v>54.12</v>
      </c>
      <c r="E100" s="7"/>
      <c r="F100" s="4"/>
      <c r="G100" s="123"/>
      <c r="H100" s="123"/>
      <c r="I100" s="123"/>
      <c r="J100" s="123"/>
      <c r="K100" s="123"/>
    </row>
    <row r="101" spans="1:11" x14ac:dyDescent="0.25">
      <c r="A101" s="6">
        <v>44295</v>
      </c>
      <c r="B101" s="7" t="s">
        <v>6107</v>
      </c>
      <c r="C101" s="7">
        <v>24</v>
      </c>
      <c r="D101" s="7"/>
      <c r="E101" s="7">
        <v>46.8</v>
      </c>
      <c r="F101" s="122"/>
      <c r="G101" s="5"/>
      <c r="H101" s="5"/>
      <c r="I101" s="5"/>
      <c r="J101" s="5"/>
      <c r="K101" s="5"/>
    </row>
    <row r="102" spans="1:11" x14ac:dyDescent="0.25">
      <c r="A102" s="6">
        <v>44295</v>
      </c>
      <c r="B102" s="7" t="s">
        <v>6108</v>
      </c>
      <c r="C102" s="7">
        <v>76</v>
      </c>
      <c r="D102" s="7"/>
      <c r="E102" s="7">
        <v>193.2</v>
      </c>
      <c r="F102" s="4"/>
      <c r="G102" s="5"/>
      <c r="H102" s="5"/>
      <c r="I102" s="5"/>
      <c r="J102" s="5"/>
      <c r="K102" s="5"/>
    </row>
    <row r="103" spans="1:11" x14ac:dyDescent="0.25">
      <c r="A103" s="6">
        <v>44295</v>
      </c>
      <c r="B103" s="7" t="s">
        <v>6109</v>
      </c>
      <c r="C103" s="7">
        <v>46</v>
      </c>
      <c r="D103" s="7"/>
      <c r="E103" s="7">
        <v>89.7</v>
      </c>
      <c r="F103" s="4"/>
      <c r="G103" s="5"/>
      <c r="H103" s="5"/>
      <c r="I103" s="5"/>
      <c r="J103" s="5"/>
      <c r="K103" s="5"/>
    </row>
    <row r="104" spans="1:11" x14ac:dyDescent="0.25">
      <c r="A104" s="6">
        <v>44295</v>
      </c>
      <c r="B104" s="7" t="s">
        <v>6110</v>
      </c>
      <c r="C104" s="7">
        <v>5</v>
      </c>
      <c r="D104" s="7"/>
      <c r="E104" s="7">
        <v>0</v>
      </c>
      <c r="F104" s="4"/>
      <c r="G104" s="5"/>
      <c r="H104" s="5"/>
      <c r="I104" s="5"/>
      <c r="J104" s="5"/>
      <c r="K104" s="5"/>
    </row>
    <row r="105" spans="1:11" x14ac:dyDescent="0.25">
      <c r="A105" s="6">
        <v>44295</v>
      </c>
      <c r="B105" s="7" t="s">
        <v>6111</v>
      </c>
      <c r="C105" s="7">
        <v>100</v>
      </c>
      <c r="D105" s="7"/>
      <c r="E105" s="7">
        <v>206.7</v>
      </c>
      <c r="F105" s="4"/>
      <c r="G105" s="5"/>
      <c r="H105" s="5"/>
      <c r="I105" s="5"/>
      <c r="J105" s="5"/>
      <c r="K105" s="5"/>
    </row>
    <row r="106" spans="1:11" x14ac:dyDescent="0.25">
      <c r="A106" s="6">
        <v>44295</v>
      </c>
      <c r="B106" s="7" t="s">
        <v>6112</v>
      </c>
      <c r="C106" s="7">
        <v>204</v>
      </c>
      <c r="D106" s="7"/>
      <c r="E106" s="7">
        <v>327.60000000000002</v>
      </c>
      <c r="F106" s="4"/>
      <c r="G106" s="5"/>
      <c r="H106" s="5"/>
      <c r="I106" s="5"/>
      <c r="J106" s="5"/>
      <c r="K106" s="5"/>
    </row>
    <row r="107" spans="1:11" x14ac:dyDescent="0.25">
      <c r="A107" s="6">
        <v>44295</v>
      </c>
      <c r="B107" s="7" t="s">
        <v>6113</v>
      </c>
      <c r="C107" s="7">
        <v>32</v>
      </c>
      <c r="D107" s="7"/>
      <c r="E107" s="7">
        <v>62.4</v>
      </c>
      <c r="F107" s="4"/>
      <c r="G107" s="5"/>
      <c r="H107" s="5"/>
      <c r="I107" s="5"/>
      <c r="J107" s="5"/>
      <c r="K107" s="5"/>
    </row>
    <row r="108" spans="1:11" x14ac:dyDescent="0.25">
      <c r="A108" s="6">
        <v>44295</v>
      </c>
      <c r="B108" s="7" t="s">
        <v>6114</v>
      </c>
      <c r="C108" s="7">
        <v>32</v>
      </c>
      <c r="D108" s="7"/>
      <c r="E108" s="7">
        <v>62.4</v>
      </c>
      <c r="F108" s="4"/>
      <c r="G108" s="5"/>
      <c r="H108" s="5"/>
      <c r="I108" s="5"/>
      <c r="J108" s="5"/>
      <c r="K108" s="5"/>
    </row>
    <row r="109" spans="1:11" x14ac:dyDescent="0.25">
      <c r="A109" s="6">
        <v>44295</v>
      </c>
      <c r="B109" s="7" t="s">
        <v>6115</v>
      </c>
      <c r="C109" s="7">
        <v>45</v>
      </c>
      <c r="D109" s="7">
        <v>112.3</v>
      </c>
      <c r="E109" s="7"/>
      <c r="F109" s="4"/>
      <c r="G109" s="5"/>
      <c r="H109" s="5"/>
      <c r="I109" s="5"/>
      <c r="J109" s="5"/>
      <c r="K109" s="5"/>
    </row>
    <row r="110" spans="1:11" x14ac:dyDescent="0.25">
      <c r="A110" s="6">
        <v>44295</v>
      </c>
      <c r="B110" s="7" t="s">
        <v>6116</v>
      </c>
      <c r="C110" s="7">
        <v>28</v>
      </c>
      <c r="D110" s="7">
        <v>70.36</v>
      </c>
      <c r="E110" s="7"/>
      <c r="F110" s="4"/>
    </row>
    <row r="111" spans="1:11" x14ac:dyDescent="0.25">
      <c r="A111" s="6">
        <v>44295</v>
      </c>
      <c r="B111" s="7" t="s">
        <v>6117</v>
      </c>
      <c r="C111" s="43">
        <v>550</v>
      </c>
      <c r="D111" s="38"/>
      <c r="E111" s="7">
        <v>958.04</v>
      </c>
      <c r="F111" s="4"/>
      <c r="G111" s="5"/>
      <c r="H111" s="5"/>
      <c r="I111" s="5"/>
      <c r="J111" s="5"/>
      <c r="K111" s="5"/>
    </row>
    <row r="112" spans="1:11" x14ac:dyDescent="0.25">
      <c r="A112" s="6">
        <v>44295</v>
      </c>
      <c r="B112" s="7" t="s">
        <v>6118</v>
      </c>
      <c r="C112" s="7">
        <v>98</v>
      </c>
      <c r="D112" s="7"/>
      <c r="E112" s="7">
        <v>368.2</v>
      </c>
      <c r="F112" s="4"/>
      <c r="G112" s="5"/>
      <c r="H112" s="5"/>
      <c r="I112" s="5"/>
      <c r="J112" s="5"/>
      <c r="K112" s="5"/>
    </row>
    <row r="113" spans="1:11" x14ac:dyDescent="0.25">
      <c r="A113" s="6">
        <v>44295</v>
      </c>
      <c r="B113" s="7" t="s">
        <v>6119</v>
      </c>
      <c r="C113" s="7">
        <v>27</v>
      </c>
      <c r="D113" s="7">
        <v>67.16</v>
      </c>
      <c r="E113" s="7"/>
      <c r="F113" s="64"/>
      <c r="G113" s="5"/>
      <c r="H113" s="5"/>
      <c r="I113" s="5"/>
      <c r="J113" s="5"/>
      <c r="K113" s="5"/>
    </row>
    <row r="114" spans="1:11" x14ac:dyDescent="0.25">
      <c r="A114" s="6">
        <v>44296</v>
      </c>
      <c r="B114" s="7" t="s">
        <v>6120</v>
      </c>
      <c r="C114" s="7">
        <v>30</v>
      </c>
      <c r="D114" s="7"/>
      <c r="E114" s="7">
        <v>54.6</v>
      </c>
      <c r="F114" s="4"/>
      <c r="G114" s="5"/>
      <c r="H114" s="5"/>
      <c r="I114" s="5"/>
      <c r="J114" s="5"/>
      <c r="K114" s="5"/>
    </row>
    <row r="115" spans="1:11" x14ac:dyDescent="0.25">
      <c r="A115" s="6">
        <v>44296</v>
      </c>
      <c r="B115" s="7" t="s">
        <v>6121</v>
      </c>
      <c r="C115" s="7">
        <v>90</v>
      </c>
      <c r="D115" s="7">
        <v>220.66</v>
      </c>
      <c r="E115" s="7"/>
      <c r="F115" s="4"/>
      <c r="G115" s="5"/>
      <c r="H115" s="5"/>
      <c r="I115" s="5"/>
      <c r="J115" s="5"/>
      <c r="K115" s="5"/>
    </row>
    <row r="116" spans="1:11" x14ac:dyDescent="0.25">
      <c r="A116" s="6">
        <v>44296</v>
      </c>
      <c r="B116" s="7" t="s">
        <v>6122</v>
      </c>
      <c r="C116" s="7">
        <v>258</v>
      </c>
      <c r="D116" s="7"/>
      <c r="E116" s="7">
        <v>454.16</v>
      </c>
      <c r="F116" s="4"/>
      <c r="G116" s="5"/>
      <c r="H116" s="5"/>
      <c r="I116" s="5"/>
      <c r="J116" s="5"/>
      <c r="K116" s="5"/>
    </row>
    <row r="117" spans="1:11" x14ac:dyDescent="0.25">
      <c r="A117" s="6">
        <v>44296</v>
      </c>
      <c r="B117" s="7" t="s">
        <v>6123</v>
      </c>
      <c r="C117" s="7">
        <v>427</v>
      </c>
      <c r="D117" s="7">
        <v>815.49</v>
      </c>
      <c r="E117" s="7"/>
      <c r="F117" s="4"/>
      <c r="G117" s="5"/>
      <c r="H117" s="5"/>
      <c r="I117" s="5"/>
      <c r="J117" s="5"/>
      <c r="K117" s="5"/>
    </row>
    <row r="118" spans="1:11" x14ac:dyDescent="0.25">
      <c r="A118" s="6">
        <v>44298</v>
      </c>
      <c r="B118" s="7" t="s">
        <v>6124</v>
      </c>
      <c r="C118" s="7">
        <v>5</v>
      </c>
      <c r="D118" s="7"/>
      <c r="E118" s="7">
        <v>19.5</v>
      </c>
      <c r="F118" s="4"/>
      <c r="G118" s="5"/>
      <c r="H118" s="5"/>
      <c r="I118" s="5"/>
      <c r="J118" s="5"/>
      <c r="K118" s="5"/>
    </row>
    <row r="119" spans="1:11" x14ac:dyDescent="0.25">
      <c r="A119" s="6">
        <v>44298</v>
      </c>
      <c r="B119" s="7" t="s">
        <v>6125</v>
      </c>
      <c r="C119" s="7">
        <v>110</v>
      </c>
      <c r="D119" s="7"/>
      <c r="E119" s="7">
        <v>284.7</v>
      </c>
      <c r="F119" s="4"/>
      <c r="G119" s="5"/>
      <c r="H119" s="5"/>
      <c r="I119" s="5"/>
      <c r="J119" s="5"/>
      <c r="K119" s="5"/>
    </row>
    <row r="120" spans="1:11" x14ac:dyDescent="0.25">
      <c r="A120" s="6">
        <v>44298</v>
      </c>
      <c r="B120" s="7" t="s">
        <v>6126</v>
      </c>
      <c r="C120" s="7">
        <v>30</v>
      </c>
      <c r="D120" s="7"/>
      <c r="E120" s="7">
        <v>54.6</v>
      </c>
      <c r="F120" s="4"/>
      <c r="G120" s="5"/>
      <c r="H120" s="5"/>
      <c r="I120" s="5"/>
      <c r="J120" s="5"/>
      <c r="K120" s="5"/>
    </row>
    <row r="121" spans="1:11" x14ac:dyDescent="0.25">
      <c r="A121" s="6">
        <v>44298</v>
      </c>
      <c r="B121" s="7" t="s">
        <v>6127</v>
      </c>
      <c r="C121" s="7">
        <v>545</v>
      </c>
      <c r="D121" s="7"/>
      <c r="E121" s="38">
        <v>1099.56</v>
      </c>
      <c r="F121" s="4"/>
      <c r="G121" s="5"/>
      <c r="H121" s="5"/>
      <c r="I121" s="5"/>
      <c r="J121" s="5"/>
      <c r="K121" s="5"/>
    </row>
    <row r="122" spans="1:11" x14ac:dyDescent="0.25">
      <c r="A122" s="6">
        <v>44298</v>
      </c>
      <c r="B122" s="7" t="s">
        <v>6128</v>
      </c>
      <c r="C122" s="21">
        <v>24</v>
      </c>
      <c r="D122" s="7">
        <v>57.56</v>
      </c>
      <c r="E122" s="7"/>
      <c r="F122" s="4"/>
      <c r="G122" s="5"/>
      <c r="H122" s="5"/>
      <c r="I122" s="5"/>
      <c r="J122" s="5"/>
      <c r="K122" s="5"/>
    </row>
    <row r="123" spans="1:11" x14ac:dyDescent="0.25">
      <c r="A123" s="6">
        <v>44298</v>
      </c>
      <c r="B123" s="7" t="s">
        <v>6129</v>
      </c>
      <c r="C123" s="7">
        <v>74</v>
      </c>
      <c r="D123" s="7"/>
      <c r="E123" s="7">
        <v>70.2</v>
      </c>
      <c r="F123" s="4"/>
      <c r="G123" s="5"/>
      <c r="H123" s="5"/>
      <c r="I123" s="5"/>
      <c r="J123" s="5"/>
      <c r="K123" s="5"/>
    </row>
    <row r="124" spans="1:11" x14ac:dyDescent="0.25">
      <c r="A124" s="6">
        <v>44298</v>
      </c>
      <c r="B124" s="7" t="s">
        <v>6130</v>
      </c>
      <c r="C124" s="7">
        <v>545</v>
      </c>
      <c r="D124" s="7"/>
      <c r="E124" s="38">
        <v>1001.13</v>
      </c>
      <c r="F124" s="4"/>
      <c r="G124" s="5"/>
      <c r="H124" s="5"/>
      <c r="I124" s="5"/>
      <c r="J124" s="5"/>
      <c r="K124" s="5"/>
    </row>
    <row r="125" spans="1:11" x14ac:dyDescent="0.25">
      <c r="A125" s="6">
        <v>44298</v>
      </c>
      <c r="B125" s="7" t="s">
        <v>6131</v>
      </c>
      <c r="C125" s="7">
        <v>435</v>
      </c>
      <c r="D125" s="7"/>
      <c r="E125" s="7">
        <v>902.88</v>
      </c>
      <c r="F125" s="4"/>
      <c r="G125" s="5"/>
      <c r="H125" s="5"/>
      <c r="I125" s="5"/>
      <c r="J125" s="5"/>
      <c r="K125" s="5"/>
    </row>
    <row r="126" spans="1:11" x14ac:dyDescent="0.25">
      <c r="A126" s="6">
        <v>44298</v>
      </c>
      <c r="B126" s="7" t="s">
        <v>6132</v>
      </c>
      <c r="C126" s="7">
        <v>100</v>
      </c>
      <c r="D126" s="7"/>
      <c r="E126" s="7">
        <v>214.5</v>
      </c>
      <c r="F126" s="4"/>
      <c r="G126" s="5"/>
      <c r="H126" s="5"/>
      <c r="I126" s="5"/>
      <c r="J126" s="5"/>
      <c r="K126" s="5"/>
    </row>
    <row r="127" spans="1:11" x14ac:dyDescent="0.25">
      <c r="A127" s="6">
        <v>44298</v>
      </c>
      <c r="B127" s="7" t="s">
        <v>6133</v>
      </c>
      <c r="C127" s="7">
        <v>54</v>
      </c>
      <c r="D127" s="39">
        <v>134.32</v>
      </c>
      <c r="E127" s="7"/>
      <c r="F127" s="4"/>
      <c r="G127" s="5"/>
      <c r="H127" s="5"/>
      <c r="I127" s="5"/>
      <c r="J127" s="5"/>
      <c r="K127" s="5"/>
    </row>
    <row r="128" spans="1:11" x14ac:dyDescent="0.25">
      <c r="A128" s="6">
        <v>44298</v>
      </c>
      <c r="B128" s="7" t="s">
        <v>6134</v>
      </c>
      <c r="C128" s="7">
        <v>50</v>
      </c>
      <c r="D128" s="7">
        <v>134.32</v>
      </c>
      <c r="E128" s="7"/>
      <c r="F128" s="4"/>
      <c r="G128" s="5"/>
      <c r="H128" s="5"/>
      <c r="I128" s="5"/>
      <c r="J128" s="5"/>
      <c r="K128" s="5"/>
    </row>
    <row r="129" spans="1:11" x14ac:dyDescent="0.25">
      <c r="A129" s="6">
        <v>44298</v>
      </c>
      <c r="B129" s="7" t="s">
        <v>6135</v>
      </c>
      <c r="C129" s="7">
        <v>30</v>
      </c>
      <c r="D129" s="7">
        <v>116.68</v>
      </c>
      <c r="E129" s="7"/>
      <c r="F129" s="4"/>
      <c r="G129" s="5"/>
      <c r="H129" s="5"/>
      <c r="I129" s="5"/>
      <c r="J129" s="5"/>
      <c r="K129" s="5"/>
    </row>
    <row r="130" spans="1:11" x14ac:dyDescent="0.25">
      <c r="A130" s="6">
        <v>44298</v>
      </c>
      <c r="B130" s="7" t="s">
        <v>6136</v>
      </c>
      <c r="C130" s="7">
        <v>58</v>
      </c>
      <c r="D130" s="7"/>
      <c r="E130" s="7">
        <v>114.4</v>
      </c>
      <c r="F130" s="4"/>
      <c r="G130" s="5"/>
      <c r="H130" s="5"/>
      <c r="I130" s="5"/>
      <c r="J130" s="5"/>
      <c r="K130" s="5"/>
    </row>
    <row r="131" spans="1:11" x14ac:dyDescent="0.25">
      <c r="A131" s="6">
        <v>44298</v>
      </c>
      <c r="B131" s="7" t="s">
        <v>6137</v>
      </c>
      <c r="C131" s="7">
        <v>108</v>
      </c>
      <c r="D131" s="7"/>
      <c r="E131" s="7">
        <v>206.8</v>
      </c>
      <c r="F131" s="4"/>
      <c r="G131" s="5"/>
      <c r="H131" s="5"/>
      <c r="I131" s="5"/>
      <c r="J131" s="5"/>
      <c r="K131" s="5"/>
    </row>
    <row r="132" spans="1:11" x14ac:dyDescent="0.25">
      <c r="A132" s="6">
        <v>44298</v>
      </c>
      <c r="B132" s="7" t="s">
        <v>6138</v>
      </c>
      <c r="C132" s="39">
        <v>21</v>
      </c>
      <c r="D132" s="7"/>
      <c r="E132" s="39">
        <v>42.9</v>
      </c>
      <c r="F132" s="4"/>
      <c r="G132" s="5"/>
      <c r="H132" s="5"/>
      <c r="I132" s="5"/>
      <c r="J132" s="5"/>
      <c r="K132" s="5"/>
    </row>
    <row r="133" spans="1:11" x14ac:dyDescent="0.25">
      <c r="A133" s="6">
        <v>44298</v>
      </c>
      <c r="B133" s="7" t="s">
        <v>6139</v>
      </c>
      <c r="C133" s="7">
        <v>1339</v>
      </c>
      <c r="D133" s="7"/>
      <c r="E133" s="38">
        <v>2087.2800000000002</v>
      </c>
      <c r="F133" s="4"/>
      <c r="G133" s="5"/>
      <c r="H133" s="5"/>
      <c r="I133" s="5"/>
      <c r="J133" s="5"/>
      <c r="K133" s="5"/>
    </row>
    <row r="134" spans="1:11" x14ac:dyDescent="0.25">
      <c r="A134" s="6">
        <v>44298</v>
      </c>
      <c r="B134" s="7" t="s">
        <v>6140</v>
      </c>
      <c r="C134" s="7">
        <v>100</v>
      </c>
      <c r="D134" s="7">
        <v>134.32</v>
      </c>
      <c r="E134" s="7"/>
      <c r="F134" s="4"/>
      <c r="G134" s="5"/>
      <c r="H134" s="5"/>
      <c r="I134" s="5"/>
      <c r="J134" s="5"/>
      <c r="K134" s="5"/>
    </row>
    <row r="135" spans="1:11" x14ac:dyDescent="0.25">
      <c r="A135" s="6">
        <v>44298</v>
      </c>
      <c r="B135" s="7" t="s">
        <v>6141</v>
      </c>
      <c r="C135" s="7">
        <v>98</v>
      </c>
      <c r="D135" s="7">
        <v>239.85</v>
      </c>
      <c r="E135" s="7"/>
      <c r="F135" s="4"/>
      <c r="G135" s="5"/>
      <c r="H135" s="5"/>
      <c r="I135" s="5"/>
      <c r="J135" s="5"/>
      <c r="K135" s="5"/>
    </row>
    <row r="136" spans="1:11" x14ac:dyDescent="0.25">
      <c r="A136" s="6">
        <v>44298</v>
      </c>
      <c r="B136" s="7" t="s">
        <v>6142</v>
      </c>
      <c r="C136" s="7">
        <v>15</v>
      </c>
      <c r="D136" s="7"/>
      <c r="E136" s="7">
        <v>76.05</v>
      </c>
      <c r="F136" s="4"/>
      <c r="G136" s="5"/>
      <c r="H136" s="5"/>
      <c r="I136" s="5"/>
      <c r="J136" s="5"/>
      <c r="K136" s="5"/>
    </row>
    <row r="137" spans="1:11" x14ac:dyDescent="0.25">
      <c r="A137" s="6">
        <v>44298</v>
      </c>
      <c r="B137" s="7" t="s">
        <v>6143</v>
      </c>
      <c r="C137" s="7">
        <v>210</v>
      </c>
      <c r="D137" s="7"/>
      <c r="E137" s="7">
        <v>369.6</v>
      </c>
      <c r="F137" s="4"/>
      <c r="G137" s="5"/>
      <c r="H137" s="5"/>
      <c r="I137" s="5"/>
      <c r="J137" s="5"/>
      <c r="K137" s="5"/>
    </row>
    <row r="138" spans="1:11" x14ac:dyDescent="0.25">
      <c r="A138" s="6">
        <v>44298</v>
      </c>
      <c r="B138" s="7" t="s">
        <v>6144</v>
      </c>
      <c r="C138" s="7">
        <v>20</v>
      </c>
      <c r="D138" s="7">
        <v>67.16</v>
      </c>
      <c r="E138" s="7"/>
      <c r="F138" s="4"/>
      <c r="G138" s="5"/>
      <c r="H138" s="5"/>
      <c r="I138" s="5"/>
      <c r="J138" s="5"/>
      <c r="K138" s="5"/>
    </row>
    <row r="139" spans="1:11" x14ac:dyDescent="0.25">
      <c r="A139" s="6">
        <v>44298</v>
      </c>
      <c r="B139" s="7" t="s">
        <v>6145</v>
      </c>
      <c r="C139" s="7">
        <v>101</v>
      </c>
      <c r="D139" s="7">
        <v>231.98</v>
      </c>
      <c r="E139" s="7"/>
      <c r="G139" s="5"/>
      <c r="H139" s="5"/>
      <c r="I139" s="5"/>
      <c r="J139" s="5"/>
      <c r="K139" s="5"/>
    </row>
    <row r="140" spans="1:11" x14ac:dyDescent="0.25">
      <c r="A140" s="6">
        <v>44299</v>
      </c>
      <c r="B140" s="7" t="s">
        <v>6146</v>
      </c>
      <c r="C140" s="7">
        <v>24</v>
      </c>
      <c r="D140" s="7">
        <v>52.77</v>
      </c>
      <c r="E140" s="7"/>
      <c r="G140" s="5"/>
      <c r="H140" s="5"/>
      <c r="I140" s="5"/>
      <c r="J140" s="5"/>
      <c r="K140" s="5"/>
    </row>
    <row r="141" spans="1:11" x14ac:dyDescent="0.25">
      <c r="A141" s="6">
        <v>44299</v>
      </c>
      <c r="B141" s="7" t="s">
        <v>6147</v>
      </c>
      <c r="C141" s="7">
        <v>73</v>
      </c>
      <c r="D141" s="45"/>
      <c r="E141" s="7">
        <v>163.35</v>
      </c>
      <c r="G141" s="5"/>
      <c r="H141" s="5"/>
      <c r="I141" s="5"/>
      <c r="J141" s="5"/>
      <c r="K141" s="5"/>
    </row>
    <row r="142" spans="1:11" x14ac:dyDescent="0.25">
      <c r="A142" s="6">
        <v>44299</v>
      </c>
      <c r="B142" s="7" t="s">
        <v>6148</v>
      </c>
      <c r="C142" s="7">
        <v>88</v>
      </c>
      <c r="D142" s="7"/>
      <c r="E142" s="7">
        <v>175.5</v>
      </c>
      <c r="H142" s="5"/>
      <c r="I142" s="5"/>
      <c r="J142" s="5"/>
      <c r="K142" s="5"/>
    </row>
    <row r="143" spans="1:11" x14ac:dyDescent="0.25">
      <c r="A143" s="6">
        <v>44299</v>
      </c>
      <c r="B143" s="7" t="s">
        <v>6149</v>
      </c>
      <c r="C143" s="7">
        <v>1700</v>
      </c>
      <c r="D143" s="7"/>
      <c r="E143" s="7">
        <v>2554.1999999999998</v>
      </c>
      <c r="G143" s="5"/>
      <c r="H143" s="5"/>
      <c r="I143" s="5"/>
      <c r="J143" s="5"/>
      <c r="K143" s="5"/>
    </row>
    <row r="144" spans="1:11" x14ac:dyDescent="0.25">
      <c r="A144" s="6">
        <v>44299</v>
      </c>
      <c r="B144" s="7" t="s">
        <v>6150</v>
      </c>
      <c r="C144" s="7">
        <v>37</v>
      </c>
      <c r="D144" s="7"/>
      <c r="E144" s="7">
        <v>74.099999999999994</v>
      </c>
      <c r="G144" s="5"/>
      <c r="H144" s="5"/>
      <c r="I144" s="5"/>
      <c r="J144" s="5"/>
      <c r="K144" s="5"/>
    </row>
    <row r="145" spans="1:11" x14ac:dyDescent="0.25">
      <c r="A145" s="6">
        <v>44299</v>
      </c>
      <c r="B145" s="7" t="s">
        <v>6151</v>
      </c>
      <c r="C145" s="7">
        <v>25</v>
      </c>
      <c r="D145" s="7">
        <v>86.16</v>
      </c>
      <c r="E145" s="7"/>
      <c r="G145" s="5"/>
      <c r="H145" s="5"/>
      <c r="I145" s="5"/>
      <c r="J145" s="5"/>
      <c r="K145" s="5"/>
    </row>
    <row r="146" spans="1:11" x14ac:dyDescent="0.25">
      <c r="A146" s="6">
        <v>44299</v>
      </c>
      <c r="B146" s="7" t="s">
        <v>6152</v>
      </c>
      <c r="C146" s="7">
        <v>390</v>
      </c>
      <c r="D146" s="7"/>
      <c r="E146" s="7">
        <v>772.8</v>
      </c>
      <c r="G146" s="5"/>
      <c r="H146" s="5"/>
      <c r="I146" s="5"/>
      <c r="J146" s="5"/>
      <c r="K146" s="5"/>
    </row>
    <row r="147" spans="1:11" x14ac:dyDescent="0.25">
      <c r="A147" s="6">
        <v>44299</v>
      </c>
      <c r="B147" s="7" t="s">
        <v>6153</v>
      </c>
      <c r="C147" s="7">
        <v>46</v>
      </c>
      <c r="D147" s="7"/>
      <c r="E147" s="7">
        <v>89.7</v>
      </c>
      <c r="G147" s="5"/>
      <c r="H147" s="5"/>
      <c r="I147" s="5"/>
      <c r="J147" s="5"/>
      <c r="K147" s="5"/>
    </row>
    <row r="148" spans="1:11" x14ac:dyDescent="0.25">
      <c r="A148" s="6">
        <v>44299</v>
      </c>
      <c r="B148" s="7" t="s">
        <v>6154</v>
      </c>
      <c r="C148" s="7">
        <v>58</v>
      </c>
      <c r="D148" s="7">
        <v>142.93</v>
      </c>
      <c r="E148" s="7"/>
      <c r="G148" s="5"/>
      <c r="H148" s="5"/>
      <c r="I148" s="5"/>
      <c r="J148" s="5"/>
      <c r="K148" s="5"/>
    </row>
    <row r="149" spans="1:11" x14ac:dyDescent="0.25">
      <c r="A149" s="6">
        <v>44299</v>
      </c>
      <c r="B149" s="7" t="s">
        <v>6155</v>
      </c>
      <c r="C149" s="7">
        <v>54</v>
      </c>
      <c r="D149" s="7">
        <v>134.32</v>
      </c>
      <c r="E149" s="7"/>
      <c r="G149" s="5"/>
      <c r="H149" s="5"/>
      <c r="I149" s="5"/>
      <c r="J149" s="5"/>
      <c r="K149" s="5"/>
    </row>
    <row r="150" spans="1:11" x14ac:dyDescent="0.25">
      <c r="A150" s="6">
        <v>44299</v>
      </c>
      <c r="B150" s="7" t="s">
        <v>6156</v>
      </c>
      <c r="C150" s="7">
        <v>10</v>
      </c>
      <c r="D150" s="7"/>
      <c r="E150" s="7">
        <v>34.299999999999997</v>
      </c>
      <c r="G150" s="5"/>
      <c r="H150" s="5"/>
      <c r="I150" s="5"/>
      <c r="J150" s="5"/>
      <c r="K150" s="5"/>
    </row>
    <row r="151" spans="1:11" x14ac:dyDescent="0.25">
      <c r="A151" s="6">
        <v>44299</v>
      </c>
      <c r="B151" s="7" t="s">
        <v>6157</v>
      </c>
      <c r="C151" s="7">
        <v>55</v>
      </c>
      <c r="D151" s="7">
        <v>156.28</v>
      </c>
      <c r="E151" s="7"/>
      <c r="G151" s="5"/>
      <c r="H151" s="5"/>
      <c r="I151" s="5"/>
      <c r="J151" s="5"/>
      <c r="K151" s="5"/>
    </row>
    <row r="152" spans="1:11" x14ac:dyDescent="0.25">
      <c r="A152" s="6">
        <v>44299</v>
      </c>
      <c r="B152" s="21" t="s">
        <v>6158</v>
      </c>
      <c r="C152" s="7">
        <v>54</v>
      </c>
      <c r="D152" s="39"/>
      <c r="E152" s="7">
        <v>174.3</v>
      </c>
      <c r="F152" t="s">
        <v>6159</v>
      </c>
      <c r="G152" s="5"/>
      <c r="H152" s="5"/>
      <c r="I152" s="5"/>
      <c r="J152" s="5"/>
      <c r="K152" s="5"/>
    </row>
    <row r="153" spans="1:11" x14ac:dyDescent="0.25">
      <c r="A153" s="6">
        <v>44299</v>
      </c>
      <c r="B153" s="7" t="s">
        <v>6160</v>
      </c>
      <c r="C153" s="7">
        <v>279</v>
      </c>
      <c r="D153" s="7"/>
      <c r="E153" s="7">
        <v>491.4</v>
      </c>
      <c r="G153" s="5"/>
      <c r="H153" s="5"/>
      <c r="I153" s="5"/>
      <c r="J153" s="5"/>
      <c r="K153" s="5"/>
    </row>
    <row r="154" spans="1:11" x14ac:dyDescent="0.25">
      <c r="A154" s="6">
        <v>44299</v>
      </c>
      <c r="B154" s="7" t="s">
        <v>6161</v>
      </c>
      <c r="C154" s="7">
        <v>71</v>
      </c>
      <c r="D154" s="45"/>
      <c r="E154" s="7">
        <v>136.5</v>
      </c>
      <c r="G154" s="5"/>
      <c r="H154" s="5"/>
      <c r="I154" s="5"/>
      <c r="J154" s="5"/>
      <c r="K154" s="5"/>
    </row>
    <row r="155" spans="1:11" x14ac:dyDescent="0.25">
      <c r="A155" s="6">
        <v>44299</v>
      </c>
      <c r="B155" s="7" t="s">
        <v>6162</v>
      </c>
      <c r="C155" s="7">
        <v>955</v>
      </c>
      <c r="D155" s="7"/>
      <c r="E155" s="38">
        <v>1775.57</v>
      </c>
      <c r="G155" s="5"/>
      <c r="H155" s="5"/>
      <c r="I155" s="5"/>
      <c r="J155" s="5"/>
      <c r="K155" s="5"/>
    </row>
    <row r="156" spans="1:11" x14ac:dyDescent="0.25">
      <c r="A156" s="6">
        <v>44299</v>
      </c>
      <c r="B156" s="7" t="s">
        <v>6163</v>
      </c>
      <c r="C156" s="7">
        <v>15</v>
      </c>
      <c r="D156" s="7">
        <v>47.97</v>
      </c>
      <c r="E156" s="7">
        <v>39</v>
      </c>
      <c r="G156" s="5"/>
      <c r="H156" s="5"/>
      <c r="I156" s="5"/>
      <c r="J156" s="5"/>
      <c r="K156" s="5"/>
    </row>
    <row r="157" spans="1:11" x14ac:dyDescent="0.25">
      <c r="A157" s="6">
        <v>44299</v>
      </c>
      <c r="B157" s="7" t="s">
        <v>6164</v>
      </c>
      <c r="C157" s="7">
        <v>20</v>
      </c>
      <c r="D157" s="7">
        <v>67.16</v>
      </c>
      <c r="E157" s="7"/>
      <c r="G157" s="5"/>
      <c r="H157" s="5"/>
      <c r="I157" s="5"/>
      <c r="J157" s="5"/>
      <c r="K157" s="5"/>
    </row>
    <row r="158" spans="1:11" x14ac:dyDescent="0.25">
      <c r="A158" s="6">
        <v>44299</v>
      </c>
      <c r="B158" s="39" t="s">
        <v>6165</v>
      </c>
      <c r="C158" s="39">
        <v>25</v>
      </c>
      <c r="D158" s="39">
        <v>47.97</v>
      </c>
      <c r="E158" s="39"/>
      <c r="G158" s="5"/>
      <c r="H158" s="5"/>
      <c r="I158" s="5"/>
      <c r="J158" s="5"/>
      <c r="K158" s="5"/>
    </row>
    <row r="159" spans="1:11" x14ac:dyDescent="0.25">
      <c r="A159" s="6">
        <v>44299</v>
      </c>
      <c r="B159" s="39" t="s">
        <v>6166</v>
      </c>
      <c r="C159" s="39">
        <v>20</v>
      </c>
      <c r="D159" s="39">
        <v>47.97</v>
      </c>
      <c r="E159" s="39"/>
      <c r="G159" s="5"/>
      <c r="H159" s="5"/>
      <c r="I159" s="5"/>
      <c r="J159" s="5"/>
      <c r="K159" s="5"/>
    </row>
    <row r="160" spans="1:11" x14ac:dyDescent="0.25">
      <c r="A160" s="6">
        <v>44299</v>
      </c>
      <c r="B160" s="39" t="s">
        <v>6167</v>
      </c>
      <c r="C160" s="39">
        <v>25</v>
      </c>
      <c r="D160" s="39"/>
      <c r="E160" s="39">
        <v>43.68</v>
      </c>
      <c r="G160" s="5"/>
      <c r="H160" s="5"/>
      <c r="I160" s="5"/>
      <c r="J160" s="5"/>
      <c r="K160" s="5"/>
    </row>
    <row r="161" spans="1:11" x14ac:dyDescent="0.25">
      <c r="A161" s="6">
        <v>44299</v>
      </c>
      <c r="B161" s="39" t="s">
        <v>6168</v>
      </c>
      <c r="C161" s="39">
        <v>10</v>
      </c>
      <c r="D161" s="39"/>
      <c r="E161" s="39">
        <v>39</v>
      </c>
      <c r="G161" s="5"/>
      <c r="H161" s="5"/>
      <c r="I161" s="5"/>
      <c r="J161" s="5"/>
      <c r="K161" s="5"/>
    </row>
    <row r="162" spans="1:11" x14ac:dyDescent="0.25">
      <c r="A162" s="6">
        <v>44299</v>
      </c>
      <c r="B162" s="39" t="s">
        <v>6169</v>
      </c>
      <c r="C162" s="39">
        <v>25</v>
      </c>
      <c r="D162" s="39">
        <v>67.16</v>
      </c>
      <c r="E162" s="39"/>
      <c r="G162" s="5"/>
      <c r="H162" s="5"/>
      <c r="I162" s="5"/>
      <c r="J162" s="5"/>
      <c r="K162" s="5"/>
    </row>
    <row r="163" spans="1:11" x14ac:dyDescent="0.25">
      <c r="A163" s="6">
        <v>44300</v>
      </c>
      <c r="B163" s="39" t="s">
        <v>6171</v>
      </c>
      <c r="C163" s="39">
        <v>47</v>
      </c>
      <c r="D163" s="45"/>
      <c r="E163" s="39">
        <v>83.6</v>
      </c>
      <c r="F163" s="5"/>
      <c r="G163" s="5"/>
      <c r="H163" s="5"/>
      <c r="I163" s="5"/>
      <c r="J163" s="5"/>
      <c r="K163" s="5"/>
    </row>
    <row r="164" spans="1:11" x14ac:dyDescent="0.25">
      <c r="A164" s="6">
        <v>44300</v>
      </c>
      <c r="B164" s="39" t="s">
        <v>6172</v>
      </c>
      <c r="C164" s="39">
        <v>690</v>
      </c>
      <c r="D164" s="45"/>
      <c r="E164" s="39">
        <v>1435</v>
      </c>
      <c r="F164" s="5"/>
      <c r="G164" s="5"/>
      <c r="H164" s="5"/>
      <c r="I164" s="5"/>
      <c r="J164" s="5"/>
      <c r="K164" s="5"/>
    </row>
    <row r="165" spans="1:11" x14ac:dyDescent="0.25">
      <c r="A165" s="6">
        <v>44300</v>
      </c>
      <c r="B165" s="39" t="s">
        <v>6173</v>
      </c>
      <c r="C165" s="39">
        <v>115</v>
      </c>
      <c r="D165" s="45"/>
      <c r="E165" s="39">
        <v>234</v>
      </c>
      <c r="F165" s="5"/>
      <c r="G165" s="5"/>
      <c r="H165" s="5"/>
      <c r="I165" s="5"/>
      <c r="J165" s="5"/>
      <c r="K165" s="5"/>
    </row>
    <row r="166" spans="1:11" x14ac:dyDescent="0.25">
      <c r="A166" s="6">
        <v>44300</v>
      </c>
      <c r="B166" s="39" t="s">
        <v>6174</v>
      </c>
      <c r="C166" s="39">
        <v>250</v>
      </c>
      <c r="D166" s="45"/>
      <c r="E166" s="39">
        <v>430.96</v>
      </c>
      <c r="F166" s="5"/>
      <c r="G166" s="5"/>
      <c r="H166" s="5"/>
      <c r="I166" s="5"/>
      <c r="J166" s="5"/>
      <c r="K166" s="5"/>
    </row>
    <row r="167" spans="1:11" x14ac:dyDescent="0.25">
      <c r="A167" s="6">
        <v>44300</v>
      </c>
      <c r="B167" s="39" t="s">
        <v>6175</v>
      </c>
      <c r="C167" s="39">
        <v>192</v>
      </c>
      <c r="D167" s="45"/>
      <c r="E167" s="39">
        <v>370.15</v>
      </c>
      <c r="F167" s="5"/>
      <c r="G167" s="5"/>
      <c r="H167" s="5"/>
      <c r="I167" s="5"/>
      <c r="J167" s="5"/>
      <c r="K167" s="5"/>
    </row>
    <row r="168" spans="1:11" x14ac:dyDescent="0.25">
      <c r="A168" s="6">
        <v>44300</v>
      </c>
      <c r="B168" s="39" t="s">
        <v>6176</v>
      </c>
      <c r="C168" s="39">
        <v>1250</v>
      </c>
      <c r="D168" s="45"/>
      <c r="E168" s="66">
        <v>3163.3</v>
      </c>
      <c r="F168" s="5"/>
      <c r="G168" s="5"/>
      <c r="H168" s="5"/>
      <c r="I168" s="5"/>
      <c r="J168" s="5"/>
      <c r="K168" s="5"/>
    </row>
    <row r="169" spans="1:11" x14ac:dyDescent="0.25">
      <c r="A169" s="6">
        <v>44300</v>
      </c>
      <c r="B169" s="39" t="s">
        <v>6177</v>
      </c>
      <c r="C169" s="39">
        <v>11</v>
      </c>
      <c r="D169" s="45">
        <v>47.97</v>
      </c>
      <c r="E169" s="39"/>
      <c r="G169" s="5"/>
      <c r="H169" s="5"/>
      <c r="I169" s="5"/>
      <c r="J169" s="5"/>
      <c r="K169" s="5"/>
    </row>
    <row r="170" spans="1:11" x14ac:dyDescent="0.25">
      <c r="A170" s="6">
        <v>44300</v>
      </c>
      <c r="B170" s="39" t="s">
        <v>6178</v>
      </c>
      <c r="C170" s="39">
        <v>283</v>
      </c>
      <c r="D170" s="45"/>
      <c r="E170" s="39">
        <v>470.34</v>
      </c>
      <c r="G170" s="5"/>
      <c r="H170" s="5"/>
      <c r="I170" s="5"/>
      <c r="J170" s="5"/>
      <c r="K170" s="5"/>
    </row>
    <row r="171" spans="1:11" x14ac:dyDescent="0.25">
      <c r="A171" s="6">
        <v>44300</v>
      </c>
      <c r="B171" s="39" t="s">
        <v>6179</v>
      </c>
      <c r="C171" s="39">
        <v>32</v>
      </c>
      <c r="D171" s="45">
        <v>71.959999999999994</v>
      </c>
      <c r="E171" s="39"/>
      <c r="G171" s="5"/>
      <c r="H171" s="5"/>
      <c r="I171" s="5"/>
      <c r="J171" s="5"/>
      <c r="K171" s="5"/>
    </row>
    <row r="172" spans="1:11" x14ac:dyDescent="0.25">
      <c r="A172" s="6">
        <v>44300</v>
      </c>
      <c r="B172" s="39" t="s">
        <v>6180</v>
      </c>
      <c r="C172" s="39">
        <v>19</v>
      </c>
      <c r="D172" s="45">
        <v>47.97</v>
      </c>
      <c r="E172" s="39"/>
      <c r="G172" s="5"/>
      <c r="H172" s="5"/>
      <c r="I172" s="5"/>
      <c r="J172" s="5"/>
      <c r="K172" s="5"/>
    </row>
    <row r="173" spans="1:11" x14ac:dyDescent="0.25">
      <c r="A173" s="6">
        <v>44300</v>
      </c>
      <c r="B173" s="39" t="s">
        <v>6181</v>
      </c>
      <c r="C173" s="39">
        <v>0</v>
      </c>
      <c r="D173" s="45"/>
      <c r="E173" s="39">
        <v>37.950000000000003</v>
      </c>
      <c r="G173" s="5"/>
      <c r="H173" s="5"/>
      <c r="I173" s="5"/>
      <c r="J173" s="5"/>
      <c r="K173" s="5"/>
    </row>
    <row r="174" spans="1:11" x14ac:dyDescent="0.25">
      <c r="A174" s="6">
        <v>44300</v>
      </c>
      <c r="B174" s="39" t="s">
        <v>6182</v>
      </c>
      <c r="C174" s="39">
        <v>50</v>
      </c>
      <c r="D174" s="45"/>
      <c r="E174" s="39">
        <v>110.4</v>
      </c>
      <c r="G174" s="5"/>
      <c r="H174" s="5"/>
      <c r="I174" s="5"/>
      <c r="J174" s="5"/>
      <c r="K174" s="5"/>
    </row>
    <row r="175" spans="1:11" x14ac:dyDescent="0.25">
      <c r="A175" s="6">
        <v>44300</v>
      </c>
      <c r="B175" s="39" t="s">
        <v>6183</v>
      </c>
      <c r="C175" s="39">
        <v>20</v>
      </c>
      <c r="D175" s="45">
        <v>71.959999999999994</v>
      </c>
      <c r="E175" s="39"/>
      <c r="G175" s="5"/>
      <c r="H175" s="5"/>
      <c r="I175" s="5"/>
      <c r="J175" s="5"/>
      <c r="K175" s="5"/>
    </row>
    <row r="176" spans="1:11" x14ac:dyDescent="0.25">
      <c r="A176" s="6">
        <v>44300</v>
      </c>
      <c r="B176" s="39" t="s">
        <v>6184</v>
      </c>
      <c r="C176" s="39">
        <v>60</v>
      </c>
      <c r="D176" s="45">
        <v>201.47</v>
      </c>
      <c r="E176" s="39"/>
      <c r="G176" s="5"/>
      <c r="H176" s="5"/>
      <c r="I176" s="5"/>
      <c r="J176" s="5"/>
      <c r="K176" s="5"/>
    </row>
    <row r="177" spans="1:11" x14ac:dyDescent="0.25">
      <c r="A177" s="6">
        <v>44300</v>
      </c>
      <c r="B177" s="39" t="s">
        <v>6185</v>
      </c>
      <c r="C177" s="39">
        <v>110</v>
      </c>
      <c r="D177" s="45"/>
      <c r="E177" s="39">
        <v>198.9</v>
      </c>
      <c r="G177" s="5"/>
      <c r="H177" s="5"/>
      <c r="I177" s="5"/>
      <c r="J177" s="5"/>
      <c r="K177" s="5"/>
    </row>
    <row r="178" spans="1:11" x14ac:dyDescent="0.25">
      <c r="A178" s="6">
        <v>44300</v>
      </c>
      <c r="B178" s="39" t="s">
        <v>6186</v>
      </c>
      <c r="C178" s="39">
        <v>65</v>
      </c>
      <c r="D178" s="45"/>
      <c r="E178" s="39">
        <v>117</v>
      </c>
      <c r="G178" s="5"/>
      <c r="H178" s="5"/>
      <c r="I178" s="5"/>
      <c r="J178" s="5"/>
      <c r="K178" s="5"/>
    </row>
    <row r="179" spans="1:11" x14ac:dyDescent="0.25">
      <c r="A179" s="6">
        <v>44300</v>
      </c>
      <c r="B179" s="39" t="s">
        <v>6187</v>
      </c>
      <c r="C179" s="39">
        <v>60</v>
      </c>
      <c r="D179" s="45">
        <v>143.91</v>
      </c>
      <c r="E179" s="39"/>
      <c r="G179" s="5"/>
      <c r="H179" s="5"/>
      <c r="I179" s="5"/>
      <c r="J179" s="5"/>
      <c r="K179" s="5"/>
    </row>
    <row r="180" spans="1:11" x14ac:dyDescent="0.25">
      <c r="A180" s="6">
        <v>44300</v>
      </c>
      <c r="B180" s="39" t="s">
        <v>6188</v>
      </c>
      <c r="C180" s="39">
        <v>36</v>
      </c>
      <c r="D180" s="45"/>
      <c r="E180" s="39">
        <v>66.3</v>
      </c>
      <c r="G180" s="5"/>
      <c r="H180" s="5"/>
      <c r="I180" s="5"/>
      <c r="J180" s="5"/>
    </row>
    <row r="181" spans="1:11" x14ac:dyDescent="0.25">
      <c r="A181" s="6">
        <v>44300</v>
      </c>
      <c r="B181" s="39" t="s">
        <v>6189</v>
      </c>
      <c r="C181" s="39">
        <v>90</v>
      </c>
      <c r="D181" s="39">
        <v>278.19</v>
      </c>
      <c r="E181" s="39"/>
      <c r="G181" s="5"/>
      <c r="H181" s="5"/>
      <c r="I181" s="5"/>
      <c r="J181" s="5"/>
      <c r="K181" s="5"/>
    </row>
    <row r="182" spans="1:11" x14ac:dyDescent="0.25">
      <c r="A182" s="6">
        <v>44300</v>
      </c>
      <c r="B182" s="39" t="s">
        <v>6190</v>
      </c>
      <c r="C182" s="39">
        <v>44</v>
      </c>
      <c r="D182" s="45"/>
      <c r="E182" s="39">
        <v>85.8</v>
      </c>
      <c r="G182" s="5"/>
      <c r="H182" s="5"/>
      <c r="I182" s="5"/>
      <c r="J182" s="5"/>
      <c r="K182" s="5"/>
    </row>
    <row r="183" spans="1:11" x14ac:dyDescent="0.25">
      <c r="A183" s="6">
        <v>44300</v>
      </c>
      <c r="B183" s="39" t="s">
        <v>6191</v>
      </c>
      <c r="C183" s="39">
        <v>42</v>
      </c>
      <c r="D183" s="45"/>
      <c r="E183" s="39">
        <v>81.900000000000006</v>
      </c>
      <c r="G183" s="5"/>
      <c r="H183" s="5"/>
      <c r="I183" s="5"/>
      <c r="J183" s="5"/>
      <c r="K183" s="5"/>
    </row>
    <row r="184" spans="1:11" x14ac:dyDescent="0.25">
      <c r="A184" s="6">
        <v>44300</v>
      </c>
      <c r="B184" s="39" t="s">
        <v>6192</v>
      </c>
      <c r="C184" s="39">
        <v>1220</v>
      </c>
      <c r="D184" s="66"/>
      <c r="E184" s="66">
        <v>2667.6</v>
      </c>
      <c r="G184" s="5"/>
      <c r="H184" s="5"/>
      <c r="I184" s="5"/>
      <c r="J184" s="5"/>
      <c r="K184" s="5"/>
    </row>
    <row r="185" spans="1:11" x14ac:dyDescent="0.25">
      <c r="A185" s="6">
        <v>44300</v>
      </c>
      <c r="B185" s="39" t="s">
        <v>6193</v>
      </c>
      <c r="C185" s="39">
        <v>85</v>
      </c>
      <c r="D185" s="39"/>
      <c r="E185" s="39">
        <v>167.2</v>
      </c>
      <c r="G185" s="5"/>
      <c r="H185" s="5"/>
      <c r="I185" s="5"/>
      <c r="J185" s="5"/>
      <c r="K185" s="5"/>
    </row>
    <row r="186" spans="1:11" x14ac:dyDescent="0.25">
      <c r="A186" s="6">
        <v>44300</v>
      </c>
      <c r="B186" s="39" t="s">
        <v>6194</v>
      </c>
      <c r="C186" s="39">
        <v>53</v>
      </c>
      <c r="D186" s="45"/>
      <c r="E186" s="39">
        <v>98</v>
      </c>
      <c r="G186" s="5"/>
      <c r="H186" s="5"/>
      <c r="I186" s="5"/>
      <c r="J186" s="5"/>
      <c r="K186" s="5"/>
    </row>
    <row r="187" spans="1:11" x14ac:dyDescent="0.25">
      <c r="A187" s="6">
        <v>44300</v>
      </c>
      <c r="B187" s="7" t="s">
        <v>6195</v>
      </c>
      <c r="C187" s="7">
        <v>81</v>
      </c>
      <c r="D187" s="39"/>
      <c r="E187" s="39">
        <v>147.5</v>
      </c>
      <c r="G187" s="5"/>
      <c r="H187" s="5"/>
      <c r="I187" s="5"/>
      <c r="J187" s="5"/>
      <c r="K187" s="5"/>
    </row>
    <row r="188" spans="1:11" x14ac:dyDescent="0.25">
      <c r="A188" s="6">
        <v>44301</v>
      </c>
      <c r="B188" s="7" t="s">
        <v>6196</v>
      </c>
      <c r="C188" s="7">
        <v>285</v>
      </c>
      <c r="D188" s="45"/>
      <c r="E188" s="7">
        <v>464.1</v>
      </c>
      <c r="G188" s="5"/>
      <c r="H188" s="5"/>
      <c r="I188" s="5"/>
      <c r="J188" s="5"/>
      <c r="K188" s="5"/>
    </row>
    <row r="189" spans="1:11" x14ac:dyDescent="0.25">
      <c r="A189" s="6">
        <v>44301</v>
      </c>
      <c r="B189" s="7" t="s">
        <v>6197</v>
      </c>
      <c r="C189" s="152">
        <v>308</v>
      </c>
      <c r="D189" s="45"/>
      <c r="E189" s="39">
        <v>936</v>
      </c>
      <c r="G189" s="5"/>
      <c r="H189" s="5"/>
      <c r="I189" s="5"/>
      <c r="J189" s="5"/>
      <c r="K189" s="5"/>
    </row>
    <row r="190" spans="1:11" x14ac:dyDescent="0.25">
      <c r="A190" s="6">
        <v>44301</v>
      </c>
      <c r="B190" s="7" t="s">
        <v>6198</v>
      </c>
      <c r="C190" s="39">
        <v>196</v>
      </c>
      <c r="D190" s="45"/>
      <c r="E190" s="39">
        <v>425.6</v>
      </c>
      <c r="F190" t="s">
        <v>5241</v>
      </c>
      <c r="G190" s="5"/>
      <c r="H190" s="5"/>
      <c r="I190" s="5"/>
      <c r="J190" s="5"/>
      <c r="K190" s="5"/>
    </row>
    <row r="191" spans="1:11" x14ac:dyDescent="0.25">
      <c r="A191" s="6">
        <v>44301</v>
      </c>
      <c r="B191" s="7" t="s">
        <v>6199</v>
      </c>
      <c r="C191" s="39">
        <v>75</v>
      </c>
      <c r="D191" s="45">
        <v>268.63</v>
      </c>
      <c r="E191" s="39"/>
      <c r="G191" s="5"/>
      <c r="H191" s="5"/>
      <c r="I191" s="5"/>
      <c r="J191" s="5"/>
      <c r="K191" s="5"/>
    </row>
    <row r="192" spans="1:11" x14ac:dyDescent="0.25">
      <c r="A192" s="6">
        <v>44301</v>
      </c>
      <c r="B192" s="7" t="s">
        <v>6200</v>
      </c>
      <c r="C192" s="39">
        <v>66</v>
      </c>
      <c r="D192" s="45"/>
      <c r="E192" s="39">
        <v>140.4</v>
      </c>
      <c r="G192" s="5"/>
      <c r="H192" s="5"/>
      <c r="I192" s="5"/>
      <c r="J192" s="5"/>
      <c r="K192" s="5"/>
    </row>
    <row r="193" spans="1:11" x14ac:dyDescent="0.25">
      <c r="A193" s="6">
        <v>44301</v>
      </c>
      <c r="B193" s="7" t="s">
        <v>6201</v>
      </c>
      <c r="C193" s="39">
        <v>700</v>
      </c>
      <c r="D193" s="45"/>
      <c r="E193" s="66">
        <v>1232.4000000000001</v>
      </c>
      <c r="G193" s="5"/>
      <c r="H193" s="5"/>
      <c r="I193" s="5"/>
      <c r="J193" s="5"/>
      <c r="K193" s="5"/>
    </row>
    <row r="194" spans="1:11" x14ac:dyDescent="0.25">
      <c r="A194" s="6">
        <v>44301</v>
      </c>
      <c r="B194" s="7" t="s">
        <v>6202</v>
      </c>
      <c r="C194" s="39">
        <v>20</v>
      </c>
      <c r="D194" s="45"/>
      <c r="E194" s="39">
        <v>39</v>
      </c>
      <c r="G194" s="5"/>
      <c r="H194" s="5"/>
      <c r="I194" s="5"/>
      <c r="J194" s="5"/>
      <c r="K194" s="5"/>
    </row>
    <row r="195" spans="1:11" x14ac:dyDescent="0.25">
      <c r="A195" s="6">
        <v>44301</v>
      </c>
      <c r="B195" s="7" t="s">
        <v>6203</v>
      </c>
      <c r="C195" s="39">
        <v>90</v>
      </c>
      <c r="D195" s="45"/>
      <c r="E195" s="39">
        <v>159.9</v>
      </c>
      <c r="G195" s="5"/>
      <c r="H195" s="5"/>
      <c r="I195" s="5"/>
      <c r="J195" s="5"/>
      <c r="K195" s="5"/>
    </row>
    <row r="196" spans="1:11" x14ac:dyDescent="0.25">
      <c r="A196" s="6">
        <v>44301</v>
      </c>
      <c r="B196" s="7" t="s">
        <v>6204</v>
      </c>
      <c r="C196" s="39">
        <v>387</v>
      </c>
      <c r="D196" s="45"/>
      <c r="E196" s="39">
        <v>656.37</v>
      </c>
      <c r="G196" s="5"/>
      <c r="H196" s="5"/>
      <c r="I196" s="5"/>
      <c r="J196" s="5"/>
      <c r="K196" s="5"/>
    </row>
    <row r="197" spans="1:11" x14ac:dyDescent="0.25">
      <c r="A197" s="6">
        <v>44301</v>
      </c>
      <c r="B197" s="7" t="s">
        <v>6205</v>
      </c>
      <c r="C197" s="39">
        <v>177</v>
      </c>
      <c r="D197" s="45"/>
      <c r="E197" s="39">
        <v>304.67</v>
      </c>
      <c r="G197" s="5"/>
      <c r="H197" s="5"/>
      <c r="I197" s="5"/>
      <c r="J197" s="5"/>
      <c r="K197" s="5"/>
    </row>
    <row r="198" spans="1:11" x14ac:dyDescent="0.25">
      <c r="A198" s="6">
        <v>44301</v>
      </c>
      <c r="B198" s="7" t="s">
        <v>6206</v>
      </c>
      <c r="C198" s="39">
        <v>25</v>
      </c>
      <c r="D198" s="45">
        <v>73.33</v>
      </c>
      <c r="E198" s="39"/>
      <c r="G198" s="5"/>
      <c r="H198" s="5"/>
      <c r="I198" s="5"/>
      <c r="J198" s="5"/>
      <c r="K198" s="5"/>
    </row>
    <row r="199" spans="1:11" x14ac:dyDescent="0.25">
      <c r="A199" s="6">
        <v>44301</v>
      </c>
      <c r="B199" s="7" t="s">
        <v>6207</v>
      </c>
      <c r="C199" s="39">
        <v>8</v>
      </c>
      <c r="D199" s="45"/>
      <c r="E199" s="39">
        <v>44</v>
      </c>
      <c r="G199" s="5"/>
      <c r="H199" s="5"/>
      <c r="I199" s="5"/>
      <c r="J199" s="5"/>
      <c r="K199" s="5"/>
    </row>
    <row r="200" spans="1:11" x14ac:dyDescent="0.25">
      <c r="A200" s="6">
        <v>44301</v>
      </c>
      <c r="B200" s="7" t="s">
        <v>6210</v>
      </c>
      <c r="C200" s="7">
        <v>191</v>
      </c>
      <c r="D200" s="45"/>
      <c r="E200" s="39">
        <v>351.98</v>
      </c>
      <c r="G200" s="5"/>
      <c r="H200" s="5"/>
      <c r="I200" s="5"/>
      <c r="J200" s="5"/>
      <c r="K200" s="5"/>
    </row>
    <row r="201" spans="1:11" x14ac:dyDescent="0.25">
      <c r="A201" s="6">
        <v>44301</v>
      </c>
      <c r="B201" s="7" t="s">
        <v>6211</v>
      </c>
      <c r="C201" s="152">
        <v>233</v>
      </c>
      <c r="D201" s="45"/>
      <c r="E201" s="39">
        <v>406.23</v>
      </c>
      <c r="G201" s="5"/>
      <c r="H201" s="5"/>
      <c r="I201" s="5"/>
      <c r="J201" s="5"/>
      <c r="K201" s="5"/>
    </row>
    <row r="202" spans="1:11" x14ac:dyDescent="0.25">
      <c r="A202" s="6">
        <v>44301</v>
      </c>
      <c r="B202" s="39" t="s">
        <v>6212</v>
      </c>
      <c r="C202" s="39">
        <v>121</v>
      </c>
      <c r="D202" s="45"/>
      <c r="E202" s="39">
        <v>224.87</v>
      </c>
      <c r="G202" s="5"/>
      <c r="H202" s="5"/>
      <c r="I202" s="5"/>
      <c r="J202" s="5"/>
      <c r="K202" s="5"/>
    </row>
    <row r="203" spans="1:11" x14ac:dyDescent="0.25">
      <c r="A203" s="6">
        <v>44301</v>
      </c>
      <c r="B203" s="39" t="s">
        <v>6213</v>
      </c>
      <c r="C203" s="39">
        <v>257</v>
      </c>
      <c r="D203" s="45"/>
      <c r="E203" s="39">
        <v>499.2</v>
      </c>
      <c r="G203" s="5"/>
      <c r="H203" s="5"/>
      <c r="I203" s="5"/>
      <c r="J203" s="5"/>
      <c r="K203" s="5"/>
    </row>
    <row r="204" spans="1:11" x14ac:dyDescent="0.25">
      <c r="A204" s="6">
        <v>44301</v>
      </c>
      <c r="B204" s="39" t="s">
        <v>6214</v>
      </c>
      <c r="C204" s="39">
        <v>1300</v>
      </c>
      <c r="D204" s="45"/>
      <c r="E204" s="66">
        <v>2696.6</v>
      </c>
      <c r="G204" s="5"/>
      <c r="H204" s="5"/>
      <c r="I204" s="5"/>
      <c r="J204" s="5"/>
      <c r="K204" s="5"/>
    </row>
    <row r="205" spans="1:11" x14ac:dyDescent="0.25">
      <c r="A205" s="6">
        <v>44301</v>
      </c>
      <c r="B205" s="39" t="s">
        <v>6215</v>
      </c>
      <c r="C205" s="39">
        <v>82</v>
      </c>
      <c r="D205" s="45"/>
      <c r="E205" s="39">
        <v>152.1</v>
      </c>
      <c r="G205" s="5"/>
      <c r="H205" s="5"/>
      <c r="I205" s="5"/>
      <c r="J205" s="5"/>
      <c r="K205" s="5"/>
    </row>
    <row r="206" spans="1:11" x14ac:dyDescent="0.25">
      <c r="A206" s="6">
        <v>44301</v>
      </c>
      <c r="B206" s="7" t="s">
        <v>6216</v>
      </c>
      <c r="C206" s="7">
        <v>50</v>
      </c>
      <c r="D206" s="7"/>
      <c r="E206" s="7">
        <v>109.2</v>
      </c>
    </row>
    <row r="207" spans="1:11" x14ac:dyDescent="0.25">
      <c r="A207" s="6">
        <v>44301</v>
      </c>
      <c r="B207" s="7" t="s">
        <v>6217</v>
      </c>
      <c r="C207" s="7">
        <v>12</v>
      </c>
      <c r="D207" s="7">
        <v>47.97</v>
      </c>
      <c r="E207" s="7"/>
    </row>
    <row r="208" spans="1:11" x14ac:dyDescent="0.25">
      <c r="A208" s="6">
        <v>44302</v>
      </c>
      <c r="B208" s="39" t="s">
        <v>6218</v>
      </c>
      <c r="C208" s="39">
        <v>25</v>
      </c>
      <c r="D208" s="39">
        <v>67.16</v>
      </c>
      <c r="E208" s="39"/>
      <c r="G208" s="5"/>
      <c r="H208" s="5"/>
      <c r="I208" s="5"/>
      <c r="J208" s="5"/>
      <c r="K208" s="5"/>
    </row>
    <row r="209" spans="1:11" x14ac:dyDescent="0.25">
      <c r="A209" s="6">
        <v>44302</v>
      </c>
      <c r="B209" s="39" t="s">
        <v>6219</v>
      </c>
      <c r="C209" s="39">
        <v>25</v>
      </c>
      <c r="D209" s="39">
        <v>67.16</v>
      </c>
      <c r="E209" s="39"/>
      <c r="G209" s="5"/>
      <c r="H209" s="5"/>
      <c r="I209" s="5"/>
      <c r="J209" s="5"/>
      <c r="K209" s="5"/>
    </row>
    <row r="210" spans="1:11" x14ac:dyDescent="0.25">
      <c r="A210" s="6">
        <v>44302</v>
      </c>
      <c r="B210" s="39" t="s">
        <v>6220</v>
      </c>
      <c r="C210" s="39">
        <v>15</v>
      </c>
      <c r="D210" s="39"/>
      <c r="E210" s="39">
        <v>39</v>
      </c>
      <c r="G210" s="5"/>
      <c r="H210" s="5"/>
      <c r="I210" s="5"/>
      <c r="J210" s="5"/>
      <c r="K210" s="5"/>
    </row>
    <row r="211" spans="1:11" x14ac:dyDescent="0.25">
      <c r="A211" s="6">
        <v>44302</v>
      </c>
      <c r="B211" s="39" t="s">
        <v>6221</v>
      </c>
      <c r="C211" s="39">
        <v>69</v>
      </c>
      <c r="D211" s="39"/>
      <c r="E211" s="39">
        <v>132.6</v>
      </c>
      <c r="G211" s="5"/>
      <c r="H211" s="5"/>
      <c r="I211" s="5"/>
      <c r="J211" s="5"/>
      <c r="K211" s="5"/>
    </row>
    <row r="212" spans="1:11" x14ac:dyDescent="0.25">
      <c r="A212" s="6">
        <v>44302</v>
      </c>
      <c r="B212" s="39" t="s">
        <v>6222</v>
      </c>
      <c r="C212" s="39">
        <v>15</v>
      </c>
      <c r="D212" s="39"/>
      <c r="E212" s="39">
        <v>39</v>
      </c>
      <c r="G212" s="5"/>
      <c r="H212" s="5"/>
      <c r="I212" s="5"/>
      <c r="J212" s="5"/>
      <c r="K212" s="5"/>
    </row>
    <row r="213" spans="1:11" x14ac:dyDescent="0.25">
      <c r="A213" s="6">
        <v>44302</v>
      </c>
      <c r="B213" s="39" t="s">
        <v>6223</v>
      </c>
      <c r="C213" s="39">
        <v>3700</v>
      </c>
      <c r="D213" s="39"/>
      <c r="E213" s="66">
        <v>5887.2</v>
      </c>
      <c r="G213" s="5"/>
      <c r="H213" s="5"/>
      <c r="I213" s="5"/>
      <c r="J213" s="5"/>
      <c r="K213" s="5"/>
    </row>
    <row r="214" spans="1:11" x14ac:dyDescent="0.25">
      <c r="A214" s="6">
        <v>44302</v>
      </c>
      <c r="B214" s="39" t="s">
        <v>6224</v>
      </c>
      <c r="C214" s="39">
        <v>27</v>
      </c>
      <c r="D214" s="39"/>
      <c r="E214" s="39">
        <v>64.349999999999994</v>
      </c>
      <c r="G214" s="5"/>
      <c r="H214" s="5"/>
      <c r="I214" s="5"/>
      <c r="J214" s="5"/>
      <c r="K214" s="5"/>
    </row>
    <row r="215" spans="1:11" x14ac:dyDescent="0.25">
      <c r="A215" s="6">
        <v>44302</v>
      </c>
      <c r="B215" s="39" t="s">
        <v>6225</v>
      </c>
      <c r="C215" s="39">
        <v>995</v>
      </c>
      <c r="D215" s="39"/>
      <c r="E215" s="66">
        <v>1532.7</v>
      </c>
      <c r="G215" s="5"/>
      <c r="H215" s="5"/>
      <c r="I215" s="5"/>
      <c r="J215" s="5"/>
      <c r="K215" s="5"/>
    </row>
    <row r="216" spans="1:11" x14ac:dyDescent="0.25">
      <c r="A216" s="6">
        <v>44302</v>
      </c>
      <c r="B216" s="39" t="s">
        <v>6226</v>
      </c>
      <c r="C216" s="39">
        <v>59</v>
      </c>
      <c r="D216" s="39"/>
      <c r="E216" s="39">
        <v>131.4</v>
      </c>
      <c r="G216" s="5"/>
      <c r="H216" s="5"/>
      <c r="I216" s="5"/>
      <c r="J216" s="5"/>
      <c r="K216" s="5"/>
    </row>
    <row r="217" spans="1:11" x14ac:dyDescent="0.25">
      <c r="A217" s="6">
        <v>44302</v>
      </c>
      <c r="B217" s="39" t="s">
        <v>6227</v>
      </c>
      <c r="C217" s="39">
        <v>1305</v>
      </c>
      <c r="D217" s="39"/>
      <c r="E217" s="66">
        <v>3756.87</v>
      </c>
      <c r="G217" s="5"/>
      <c r="H217" s="5"/>
      <c r="I217" s="5"/>
      <c r="J217" s="5"/>
      <c r="K217" s="5"/>
    </row>
    <row r="218" spans="1:11" x14ac:dyDescent="0.25">
      <c r="A218" s="6">
        <v>44302</v>
      </c>
      <c r="B218" s="39" t="s">
        <v>6228</v>
      </c>
      <c r="C218" s="39">
        <v>247</v>
      </c>
      <c r="D218" s="39"/>
      <c r="E218" s="39">
        <v>483.99</v>
      </c>
      <c r="G218" s="5"/>
      <c r="H218" s="5"/>
      <c r="I218" s="5"/>
      <c r="J218" s="5"/>
      <c r="K218" s="5"/>
    </row>
    <row r="219" spans="1:11" x14ac:dyDescent="0.25">
      <c r="A219" s="6">
        <v>44302</v>
      </c>
      <c r="B219" s="39" t="s">
        <v>6229</v>
      </c>
      <c r="C219" s="39">
        <v>43</v>
      </c>
      <c r="D219" s="39"/>
      <c r="E219" s="39">
        <v>83</v>
      </c>
      <c r="G219" s="5"/>
      <c r="H219" s="5"/>
      <c r="I219" s="5"/>
      <c r="J219" s="5"/>
      <c r="K219" s="5"/>
    </row>
    <row r="220" spans="1:11" x14ac:dyDescent="0.25">
      <c r="A220" s="6">
        <v>44302</v>
      </c>
      <c r="B220" s="39" t="s">
        <v>6230</v>
      </c>
      <c r="C220" s="39">
        <v>150</v>
      </c>
      <c r="D220" s="39"/>
      <c r="E220" s="39">
        <v>270.47000000000003</v>
      </c>
      <c r="G220" s="5"/>
      <c r="H220" s="5"/>
      <c r="I220" s="5"/>
      <c r="J220" s="5"/>
      <c r="K220" s="5"/>
    </row>
    <row r="221" spans="1:11" x14ac:dyDescent="0.25">
      <c r="A221" s="6">
        <v>44302</v>
      </c>
      <c r="B221" s="39" t="s">
        <v>6231</v>
      </c>
      <c r="C221" s="39">
        <v>45</v>
      </c>
      <c r="D221" s="39"/>
      <c r="E221" s="39">
        <v>176.4</v>
      </c>
      <c r="G221" s="5"/>
      <c r="H221" s="5"/>
      <c r="I221" s="5"/>
      <c r="J221" s="5"/>
      <c r="K221" s="5"/>
    </row>
    <row r="222" spans="1:11" x14ac:dyDescent="0.25">
      <c r="A222" s="6">
        <v>44302</v>
      </c>
      <c r="B222" s="39" t="s">
        <v>6232</v>
      </c>
      <c r="C222" s="39">
        <v>650</v>
      </c>
      <c r="D222" s="39"/>
      <c r="E222" s="66">
        <v>1288.32</v>
      </c>
      <c r="G222" s="5"/>
      <c r="H222" s="5"/>
      <c r="I222" s="5"/>
      <c r="J222" s="5"/>
      <c r="K222" s="5"/>
    </row>
    <row r="223" spans="1:11" x14ac:dyDescent="0.25">
      <c r="A223" s="6">
        <v>44302</v>
      </c>
      <c r="B223" s="39" t="s">
        <v>6233</v>
      </c>
      <c r="C223" s="39">
        <v>55</v>
      </c>
      <c r="D223" s="39"/>
      <c r="E223" s="39">
        <v>113.1</v>
      </c>
      <c r="G223" s="5"/>
      <c r="H223" s="5"/>
      <c r="I223" s="5"/>
      <c r="J223" s="5"/>
      <c r="K223" s="5"/>
    </row>
    <row r="224" spans="1:11" x14ac:dyDescent="0.25">
      <c r="A224" s="6">
        <v>44302</v>
      </c>
      <c r="B224" s="39" t="s">
        <v>6234</v>
      </c>
      <c r="C224" s="39">
        <v>97</v>
      </c>
      <c r="D224" s="39"/>
      <c r="E224" s="39">
        <v>183.3</v>
      </c>
      <c r="G224" s="5"/>
      <c r="H224" s="5"/>
      <c r="I224" s="5"/>
      <c r="J224" s="5"/>
      <c r="K224" s="5"/>
    </row>
    <row r="225" spans="1:11" x14ac:dyDescent="0.25">
      <c r="A225" s="6">
        <v>44302</v>
      </c>
      <c r="B225" s="39" t="s">
        <v>6235</v>
      </c>
      <c r="C225" s="39">
        <v>180</v>
      </c>
      <c r="D225" s="45"/>
      <c r="E225" s="39">
        <v>326.43</v>
      </c>
      <c r="F225" s="96"/>
      <c r="G225" s="5"/>
      <c r="H225" s="5"/>
      <c r="I225" s="5"/>
      <c r="J225" s="5"/>
      <c r="K225" s="5"/>
    </row>
    <row r="226" spans="1:11" x14ac:dyDescent="0.25">
      <c r="A226" s="6">
        <v>44302</v>
      </c>
      <c r="B226" s="39" t="s">
        <v>6236</v>
      </c>
      <c r="C226" s="39">
        <v>333</v>
      </c>
      <c r="D226" s="45"/>
      <c r="E226" s="39">
        <v>662.61</v>
      </c>
      <c r="G226" s="5"/>
      <c r="H226" s="5"/>
      <c r="I226" s="5"/>
      <c r="J226" s="5"/>
      <c r="K226" s="5"/>
    </row>
    <row r="227" spans="1:11" x14ac:dyDescent="0.25">
      <c r="A227" s="6">
        <v>44302</v>
      </c>
      <c r="B227" s="39" t="s">
        <v>6237</v>
      </c>
      <c r="C227" s="39">
        <v>212</v>
      </c>
      <c r="D227" s="45"/>
      <c r="E227" s="39">
        <v>467.42</v>
      </c>
      <c r="G227" s="5"/>
      <c r="H227" s="5"/>
      <c r="I227" s="5"/>
      <c r="J227" s="5"/>
      <c r="K227" s="5"/>
    </row>
    <row r="228" spans="1:11" x14ac:dyDescent="0.25">
      <c r="A228" s="6">
        <v>44303</v>
      </c>
      <c r="B228" s="39" t="s">
        <v>6239</v>
      </c>
      <c r="C228" s="39">
        <v>25</v>
      </c>
      <c r="D228" s="39">
        <v>67.16</v>
      </c>
      <c r="E228" s="39"/>
      <c r="G228" s="5"/>
      <c r="H228" s="5"/>
      <c r="I228" s="5"/>
      <c r="J228" s="5"/>
      <c r="K228" s="5"/>
    </row>
    <row r="229" spans="1:11" x14ac:dyDescent="0.25">
      <c r="A229" s="6">
        <v>44305</v>
      </c>
      <c r="B229" s="39" t="s">
        <v>6240</v>
      </c>
      <c r="C229" s="39">
        <v>60</v>
      </c>
      <c r="D229" s="39">
        <v>134.32</v>
      </c>
      <c r="E229" s="39"/>
      <c r="G229" s="5"/>
      <c r="H229" s="5"/>
      <c r="I229" s="5"/>
      <c r="J229" s="5"/>
      <c r="K229" s="5"/>
    </row>
    <row r="230" spans="1:11" x14ac:dyDescent="0.25">
      <c r="A230" s="6">
        <v>44305</v>
      </c>
      <c r="B230" s="7" t="s">
        <v>6241</v>
      </c>
      <c r="C230" s="7">
        <v>180</v>
      </c>
      <c r="D230" s="39"/>
      <c r="E230" s="39">
        <v>340.94</v>
      </c>
      <c r="G230" s="5"/>
      <c r="H230" s="5"/>
      <c r="I230" s="5"/>
      <c r="J230" s="5"/>
      <c r="K230" s="5"/>
    </row>
    <row r="231" spans="1:11" x14ac:dyDescent="0.25">
      <c r="A231" s="6">
        <v>44305</v>
      </c>
      <c r="B231" s="7" t="s">
        <v>6242</v>
      </c>
      <c r="C231" s="7">
        <v>2664</v>
      </c>
      <c r="D231" s="39"/>
      <c r="E231" s="66">
        <v>4160.84</v>
      </c>
      <c r="G231" s="5"/>
      <c r="H231" s="5"/>
      <c r="I231" s="5"/>
      <c r="J231" s="5"/>
      <c r="K231" s="5"/>
    </row>
    <row r="232" spans="1:11" x14ac:dyDescent="0.25">
      <c r="A232" s="6">
        <v>44305</v>
      </c>
      <c r="B232" s="7" t="s">
        <v>6243</v>
      </c>
      <c r="C232" s="7">
        <v>75</v>
      </c>
      <c r="D232" s="39"/>
      <c r="E232" s="39">
        <v>163.80000000000001</v>
      </c>
      <c r="G232" s="5"/>
      <c r="H232" s="5"/>
      <c r="I232" s="5"/>
      <c r="J232" s="5"/>
      <c r="K232" s="5"/>
    </row>
    <row r="233" spans="1:11" x14ac:dyDescent="0.25">
      <c r="A233" s="6">
        <v>44305</v>
      </c>
      <c r="B233" s="7" t="s">
        <v>6244</v>
      </c>
      <c r="C233" s="7">
        <v>67</v>
      </c>
      <c r="D233" s="45"/>
      <c r="E233" s="39">
        <v>132</v>
      </c>
      <c r="G233" s="5"/>
      <c r="H233" s="5"/>
      <c r="I233" s="5"/>
      <c r="J233" s="5"/>
      <c r="K233" s="5"/>
    </row>
    <row r="234" spans="1:11" x14ac:dyDescent="0.25">
      <c r="A234" s="6">
        <v>44305</v>
      </c>
      <c r="B234" s="7" t="s">
        <v>6245</v>
      </c>
      <c r="C234" s="7">
        <v>7</v>
      </c>
      <c r="D234" s="39">
        <v>44.61</v>
      </c>
      <c r="E234" s="39"/>
      <c r="G234" s="5"/>
      <c r="H234" s="5"/>
      <c r="I234" s="5"/>
      <c r="J234" s="5"/>
      <c r="K234" s="5"/>
    </row>
    <row r="235" spans="1:11" x14ac:dyDescent="0.25">
      <c r="A235" s="6">
        <v>44305</v>
      </c>
      <c r="B235" s="7" t="s">
        <v>6246</v>
      </c>
      <c r="C235" s="7">
        <v>163</v>
      </c>
      <c r="D235" s="39"/>
      <c r="E235" s="39">
        <v>303.81</v>
      </c>
      <c r="G235" s="5"/>
      <c r="H235" s="5"/>
      <c r="I235" s="5"/>
      <c r="J235" s="5"/>
      <c r="K235" s="5"/>
    </row>
    <row r="236" spans="1:11" x14ac:dyDescent="0.25">
      <c r="A236" s="6">
        <v>44305</v>
      </c>
      <c r="B236" s="7" t="s">
        <v>6247</v>
      </c>
      <c r="C236" s="7">
        <v>112</v>
      </c>
      <c r="D236" s="39"/>
      <c r="E236" s="39">
        <v>211.19</v>
      </c>
      <c r="H236" s="5"/>
      <c r="I236" s="5"/>
      <c r="J236" s="5"/>
      <c r="K236" s="5"/>
    </row>
    <row r="237" spans="1:11" x14ac:dyDescent="0.25">
      <c r="A237" s="6">
        <v>44305</v>
      </c>
      <c r="B237" s="7" t="s">
        <v>6248</v>
      </c>
      <c r="C237" s="7">
        <v>270</v>
      </c>
      <c r="D237" s="39"/>
      <c r="E237" s="39">
        <v>524</v>
      </c>
      <c r="H237" s="5"/>
      <c r="I237" s="5"/>
      <c r="J237" s="5"/>
      <c r="K237" s="5"/>
    </row>
    <row r="238" spans="1:11" x14ac:dyDescent="0.25">
      <c r="A238" s="6">
        <v>44305</v>
      </c>
      <c r="B238" s="7" t="s">
        <v>6249</v>
      </c>
      <c r="C238" s="7">
        <v>80</v>
      </c>
      <c r="D238" s="39"/>
      <c r="E238" s="39">
        <v>198.9</v>
      </c>
      <c r="H238" s="5"/>
      <c r="I238" s="5"/>
      <c r="J238" s="5"/>
      <c r="K238" s="5"/>
    </row>
    <row r="239" spans="1:11" x14ac:dyDescent="0.25">
      <c r="A239" s="6">
        <v>44305</v>
      </c>
      <c r="B239" s="7" t="s">
        <v>6250</v>
      </c>
      <c r="C239" s="7">
        <v>25</v>
      </c>
      <c r="D239" s="39"/>
      <c r="E239" s="39">
        <v>109.2</v>
      </c>
      <c r="H239" s="5"/>
      <c r="I239" s="5"/>
      <c r="J239" s="5"/>
      <c r="K239" s="5"/>
    </row>
    <row r="240" spans="1:11" x14ac:dyDescent="0.25">
      <c r="A240" s="6">
        <v>44305</v>
      </c>
      <c r="B240" s="7" t="s">
        <v>6251</v>
      </c>
      <c r="C240" s="7">
        <v>690</v>
      </c>
      <c r="D240" s="39"/>
      <c r="E240" s="39">
        <v>1151.4000000000001</v>
      </c>
      <c r="F240" t="s">
        <v>6252</v>
      </c>
      <c r="H240" s="5"/>
      <c r="I240" s="5"/>
      <c r="J240" s="5"/>
      <c r="K240" s="5"/>
    </row>
    <row r="241" spans="1:11" x14ac:dyDescent="0.25">
      <c r="A241" s="6">
        <v>44305</v>
      </c>
      <c r="B241" s="7" t="s">
        <v>6253</v>
      </c>
      <c r="C241" s="7">
        <v>25</v>
      </c>
      <c r="D241" s="39"/>
      <c r="E241" s="39">
        <v>109.2</v>
      </c>
      <c r="H241" s="5"/>
      <c r="I241" s="5"/>
      <c r="J241" s="5"/>
      <c r="K241" s="5"/>
    </row>
    <row r="242" spans="1:11" x14ac:dyDescent="0.25">
      <c r="A242" s="6">
        <v>44305</v>
      </c>
      <c r="B242" s="7" t="s">
        <v>6254</v>
      </c>
      <c r="C242" s="7">
        <v>78</v>
      </c>
      <c r="D242" s="39"/>
      <c r="E242" s="39">
        <v>128.69999999999999</v>
      </c>
      <c r="G242" s="5"/>
      <c r="H242" s="5"/>
      <c r="I242" s="5"/>
      <c r="J242" s="5"/>
      <c r="K242" s="5"/>
    </row>
    <row r="243" spans="1:11" x14ac:dyDescent="0.25">
      <c r="A243" s="6">
        <v>44305</v>
      </c>
      <c r="B243" s="7" t="s">
        <v>6255</v>
      </c>
      <c r="C243" s="7">
        <v>75</v>
      </c>
      <c r="D243" s="39">
        <v>201.47</v>
      </c>
      <c r="E243" s="39"/>
      <c r="G243" s="5"/>
      <c r="H243" s="5"/>
      <c r="I243" s="5"/>
      <c r="J243" s="5"/>
      <c r="K243" s="5"/>
    </row>
    <row r="244" spans="1:11" x14ac:dyDescent="0.25">
      <c r="A244" s="6">
        <v>44305</v>
      </c>
      <c r="B244" s="7" t="s">
        <v>6256</v>
      </c>
      <c r="C244" s="7">
        <v>429</v>
      </c>
      <c r="D244" s="39"/>
      <c r="E244" s="39">
        <v>852.3</v>
      </c>
      <c r="G244" s="5"/>
      <c r="H244" s="5"/>
      <c r="I244" s="5"/>
      <c r="J244" s="5"/>
      <c r="K244" s="5"/>
    </row>
    <row r="245" spans="1:11" x14ac:dyDescent="0.25">
      <c r="A245" s="6">
        <v>44305</v>
      </c>
      <c r="B245" s="7" t="s">
        <v>6257</v>
      </c>
      <c r="C245" s="7">
        <v>45</v>
      </c>
      <c r="D245" s="45"/>
      <c r="E245" s="39">
        <v>97.5</v>
      </c>
      <c r="G245" s="5"/>
      <c r="H245" s="5"/>
      <c r="I245" s="5"/>
      <c r="J245" s="5"/>
      <c r="K245" s="5"/>
    </row>
    <row r="246" spans="1:11" x14ac:dyDescent="0.25">
      <c r="A246" s="6">
        <v>44305</v>
      </c>
      <c r="B246" s="7" t="s">
        <v>6258</v>
      </c>
      <c r="C246" s="7">
        <v>10</v>
      </c>
      <c r="D246" s="39"/>
      <c r="E246" s="39">
        <v>59</v>
      </c>
      <c r="G246" s="5"/>
      <c r="H246" s="5"/>
      <c r="I246" s="5"/>
      <c r="J246" s="5"/>
      <c r="K246" s="5"/>
    </row>
    <row r="247" spans="1:11" x14ac:dyDescent="0.25">
      <c r="A247" s="6">
        <v>44305</v>
      </c>
      <c r="B247" s="7" t="s">
        <v>6259</v>
      </c>
      <c r="C247" s="7">
        <v>447</v>
      </c>
      <c r="D247" s="39"/>
      <c r="E247" s="66">
        <v>1193.99</v>
      </c>
      <c r="G247" s="5"/>
      <c r="H247" s="5"/>
      <c r="I247" s="5"/>
      <c r="J247" s="5"/>
      <c r="K247" s="5"/>
    </row>
    <row r="248" spans="1:11" x14ac:dyDescent="0.25">
      <c r="A248" s="6">
        <v>44305</v>
      </c>
      <c r="B248" s="7" t="s">
        <v>6260</v>
      </c>
      <c r="C248" s="7">
        <v>393</v>
      </c>
      <c r="D248" s="39"/>
      <c r="E248" s="39">
        <v>677.43</v>
      </c>
      <c r="G248" s="5"/>
      <c r="H248" s="5"/>
      <c r="I248" s="5"/>
      <c r="J248" s="5"/>
      <c r="K248" s="5"/>
    </row>
    <row r="249" spans="1:11" x14ac:dyDescent="0.25">
      <c r="A249" s="6">
        <v>44305</v>
      </c>
      <c r="B249" s="7" t="s">
        <v>6261</v>
      </c>
      <c r="C249" s="7">
        <v>630</v>
      </c>
      <c r="D249" s="39"/>
      <c r="E249" s="66">
        <v>1107.21</v>
      </c>
      <c r="G249" s="5"/>
      <c r="H249" s="5"/>
      <c r="I249" s="5"/>
      <c r="J249" s="5"/>
      <c r="K249" s="5"/>
    </row>
    <row r="250" spans="1:11" x14ac:dyDescent="0.25">
      <c r="A250" s="6">
        <v>44305</v>
      </c>
      <c r="B250" s="7" t="s">
        <v>6262</v>
      </c>
      <c r="C250" s="7">
        <v>93</v>
      </c>
      <c r="D250" s="39">
        <v>274.83999999999997</v>
      </c>
      <c r="E250" s="39"/>
      <c r="G250" s="5"/>
      <c r="H250" s="5"/>
      <c r="I250" s="5"/>
      <c r="J250" s="5"/>
      <c r="K250" s="5"/>
    </row>
    <row r="251" spans="1:11" x14ac:dyDescent="0.25">
      <c r="A251" s="6">
        <v>44305</v>
      </c>
      <c r="B251" s="7" t="s">
        <v>6263</v>
      </c>
      <c r="C251" s="7">
        <v>130</v>
      </c>
      <c r="D251" s="39"/>
      <c r="E251" s="39">
        <v>304</v>
      </c>
      <c r="G251" s="5"/>
      <c r="H251" s="5"/>
      <c r="I251" s="5"/>
      <c r="J251" s="5"/>
      <c r="K251" s="5"/>
    </row>
    <row r="252" spans="1:11" x14ac:dyDescent="0.25">
      <c r="A252" s="6">
        <v>44305</v>
      </c>
      <c r="B252" s="39" t="s">
        <v>6264</v>
      </c>
      <c r="C252" s="39">
        <v>24</v>
      </c>
      <c r="D252" s="39">
        <v>52.77</v>
      </c>
      <c r="E252" s="39"/>
      <c r="G252" s="5"/>
      <c r="H252" s="5"/>
      <c r="I252" s="5"/>
      <c r="J252" s="5"/>
      <c r="K252" s="5"/>
    </row>
    <row r="253" spans="1:11" x14ac:dyDescent="0.25">
      <c r="A253" s="6">
        <v>44305</v>
      </c>
      <c r="B253" s="39" t="s">
        <v>6265</v>
      </c>
      <c r="C253" s="39">
        <v>57</v>
      </c>
      <c r="D253" s="39">
        <v>140</v>
      </c>
      <c r="E253" s="39"/>
      <c r="G253" s="5"/>
      <c r="H253" s="5"/>
      <c r="I253" s="5"/>
      <c r="J253" s="5"/>
      <c r="K253" s="5"/>
    </row>
    <row r="254" spans="1:11" x14ac:dyDescent="0.25">
      <c r="A254" s="6">
        <v>44305</v>
      </c>
      <c r="B254" s="39" t="s">
        <v>6266</v>
      </c>
      <c r="C254" s="39">
        <v>77</v>
      </c>
      <c r="D254" s="39">
        <v>172.69</v>
      </c>
      <c r="E254" s="39"/>
      <c r="G254" s="5"/>
      <c r="H254" s="5"/>
      <c r="I254" s="5"/>
      <c r="J254" s="5"/>
      <c r="K254" s="5"/>
    </row>
    <row r="255" spans="1:11" x14ac:dyDescent="0.25">
      <c r="A255" s="6">
        <v>44305</v>
      </c>
      <c r="B255" s="39" t="s">
        <v>6267</v>
      </c>
      <c r="C255" s="39">
        <v>60</v>
      </c>
      <c r="D255" s="39">
        <v>201.47</v>
      </c>
      <c r="E255" s="39"/>
      <c r="G255" s="5"/>
      <c r="H255" s="5"/>
      <c r="I255" s="5"/>
      <c r="J255" s="5"/>
      <c r="K255" s="5"/>
    </row>
    <row r="256" spans="1:11" x14ac:dyDescent="0.25">
      <c r="A256" s="6">
        <v>44305</v>
      </c>
      <c r="B256" s="39" t="s">
        <v>6268</v>
      </c>
      <c r="C256" s="39">
        <v>120</v>
      </c>
      <c r="D256" s="39"/>
      <c r="E256" s="39">
        <v>211.2</v>
      </c>
      <c r="G256" s="5"/>
      <c r="H256" s="5"/>
      <c r="I256" s="5"/>
      <c r="J256" s="5"/>
      <c r="K256" s="5"/>
    </row>
    <row r="257" spans="1:11" x14ac:dyDescent="0.25">
      <c r="A257" s="6">
        <v>44305</v>
      </c>
      <c r="B257" s="61" t="s">
        <v>6269</v>
      </c>
      <c r="C257" s="39">
        <v>741</v>
      </c>
      <c r="D257" s="39"/>
      <c r="E257" s="66">
        <v>1389.41</v>
      </c>
      <c r="F257" t="s">
        <v>6252</v>
      </c>
      <c r="G257" s="5"/>
      <c r="H257" s="5"/>
      <c r="I257" s="5"/>
      <c r="J257" s="5"/>
      <c r="K257" s="5"/>
    </row>
    <row r="258" spans="1:11" x14ac:dyDescent="0.25">
      <c r="A258" s="6">
        <v>44305</v>
      </c>
      <c r="B258" s="39" t="s">
        <v>6270</v>
      </c>
      <c r="C258" s="39">
        <v>245</v>
      </c>
      <c r="D258" s="39"/>
      <c r="E258" s="39">
        <v>468</v>
      </c>
      <c r="G258" s="5"/>
      <c r="H258" s="5"/>
      <c r="I258" s="5"/>
      <c r="J258" s="5"/>
      <c r="K258" s="5"/>
    </row>
    <row r="259" spans="1:11" x14ac:dyDescent="0.25">
      <c r="A259" s="46">
        <v>44305</v>
      </c>
      <c r="B259" s="39" t="s">
        <v>6271</v>
      </c>
      <c r="C259" s="39">
        <v>30</v>
      </c>
      <c r="D259" s="39">
        <v>97.85</v>
      </c>
      <c r="E259" s="39"/>
      <c r="G259" s="5"/>
      <c r="H259" s="5"/>
      <c r="I259" s="5"/>
      <c r="J259" s="5"/>
      <c r="K259" s="5"/>
    </row>
    <row r="260" spans="1:11" x14ac:dyDescent="0.25">
      <c r="A260" s="46">
        <v>44306</v>
      </c>
      <c r="B260" s="39" t="s">
        <v>6272</v>
      </c>
      <c r="C260" s="39">
        <v>2667</v>
      </c>
      <c r="D260" s="39"/>
      <c r="E260" s="66">
        <v>3840.54</v>
      </c>
      <c r="G260" s="5"/>
      <c r="H260" s="5"/>
      <c r="I260" s="5"/>
      <c r="J260" s="5"/>
      <c r="K260" s="5"/>
    </row>
    <row r="261" spans="1:11" x14ac:dyDescent="0.25">
      <c r="A261" s="46">
        <v>44306</v>
      </c>
      <c r="B261" s="39" t="s">
        <v>6273</v>
      </c>
      <c r="C261" s="7">
        <v>140</v>
      </c>
      <c r="D261" s="39"/>
      <c r="E261" s="39">
        <v>268.8</v>
      </c>
      <c r="G261" s="5"/>
      <c r="H261" s="5"/>
      <c r="I261" s="5"/>
      <c r="J261" s="5"/>
      <c r="K261" s="5"/>
    </row>
    <row r="262" spans="1:11" x14ac:dyDescent="0.25">
      <c r="A262" s="46">
        <v>44306</v>
      </c>
      <c r="B262" s="39" t="s">
        <v>6274</v>
      </c>
      <c r="C262" s="7">
        <v>24</v>
      </c>
      <c r="D262" s="39">
        <v>57.56</v>
      </c>
      <c r="E262" s="39"/>
      <c r="G262" s="5"/>
      <c r="H262" s="5"/>
      <c r="I262" s="5"/>
      <c r="J262" s="5"/>
      <c r="K262" s="5"/>
    </row>
    <row r="263" spans="1:11" x14ac:dyDescent="0.25">
      <c r="A263" s="46">
        <v>44306</v>
      </c>
      <c r="B263" s="39" t="s">
        <v>6275</v>
      </c>
      <c r="C263" s="7">
        <v>40</v>
      </c>
      <c r="D263" s="39"/>
      <c r="E263" s="39">
        <v>78</v>
      </c>
      <c r="G263" s="5"/>
      <c r="H263" s="5"/>
      <c r="I263" s="5"/>
      <c r="J263" s="5"/>
      <c r="K263" s="5"/>
    </row>
    <row r="264" spans="1:11" x14ac:dyDescent="0.25">
      <c r="A264" s="46">
        <v>44306</v>
      </c>
      <c r="B264" s="39" t="s">
        <v>6276</v>
      </c>
      <c r="C264" s="7">
        <v>50</v>
      </c>
      <c r="D264" s="39">
        <v>110.33</v>
      </c>
      <c r="E264" s="39"/>
      <c r="G264" s="5"/>
      <c r="H264" s="5"/>
      <c r="I264" s="5"/>
      <c r="J264" s="5"/>
      <c r="K264" s="5"/>
    </row>
    <row r="265" spans="1:11" x14ac:dyDescent="0.25">
      <c r="A265" s="46">
        <v>44306</v>
      </c>
      <c r="B265" s="39" t="s">
        <v>6277</v>
      </c>
      <c r="C265" s="7">
        <v>100</v>
      </c>
      <c r="D265" s="39"/>
      <c r="E265" s="39">
        <v>184.98</v>
      </c>
      <c r="G265" s="5"/>
      <c r="H265" s="5"/>
      <c r="I265" s="5"/>
      <c r="J265" s="5"/>
      <c r="K265" s="5"/>
    </row>
    <row r="266" spans="1:11" x14ac:dyDescent="0.25">
      <c r="A266" s="46">
        <v>44306</v>
      </c>
      <c r="B266" s="39" t="s">
        <v>6278</v>
      </c>
      <c r="C266" s="7">
        <v>1210</v>
      </c>
      <c r="D266" s="39"/>
      <c r="E266" s="66">
        <v>3175.39</v>
      </c>
      <c r="G266" s="5"/>
      <c r="H266" s="5"/>
      <c r="I266" s="5"/>
      <c r="J266" s="5"/>
      <c r="K266" s="5"/>
    </row>
    <row r="267" spans="1:11" x14ac:dyDescent="0.25">
      <c r="A267" s="46">
        <v>44306</v>
      </c>
      <c r="B267" s="39" t="s">
        <v>6279</v>
      </c>
      <c r="C267" s="39">
        <v>135</v>
      </c>
      <c r="D267" s="39"/>
      <c r="E267" s="39">
        <v>257.39999999999998</v>
      </c>
      <c r="G267" s="5"/>
      <c r="H267" s="5"/>
      <c r="I267" s="5"/>
      <c r="J267" s="5"/>
      <c r="K267" s="5"/>
    </row>
    <row r="268" spans="1:11" x14ac:dyDescent="0.25">
      <c r="A268" s="46">
        <v>44306</v>
      </c>
      <c r="B268" s="39" t="s">
        <v>6280</v>
      </c>
      <c r="C268" s="7">
        <v>20</v>
      </c>
      <c r="D268" s="39"/>
      <c r="E268" s="39">
        <v>176</v>
      </c>
      <c r="G268" s="5"/>
      <c r="H268" s="5"/>
      <c r="I268" s="5"/>
      <c r="J268" s="5"/>
      <c r="K268" s="5"/>
    </row>
    <row r="269" spans="1:11" x14ac:dyDescent="0.25">
      <c r="A269" s="46">
        <v>44306</v>
      </c>
      <c r="B269" s="39" t="s">
        <v>6281</v>
      </c>
      <c r="C269" s="39">
        <v>820</v>
      </c>
      <c r="D269" s="39"/>
      <c r="E269" s="66">
        <v>1886.72</v>
      </c>
      <c r="G269" s="5"/>
      <c r="H269" s="5"/>
      <c r="I269" s="5"/>
      <c r="J269" s="5"/>
      <c r="K269" s="5"/>
    </row>
    <row r="270" spans="1:11" x14ac:dyDescent="0.25">
      <c r="A270" s="46">
        <v>44306</v>
      </c>
      <c r="B270" s="39" t="s">
        <v>6282</v>
      </c>
      <c r="C270" s="39">
        <v>32</v>
      </c>
      <c r="D270" s="39"/>
      <c r="E270" s="39">
        <v>58.5</v>
      </c>
      <c r="G270" s="5"/>
      <c r="H270" s="5"/>
      <c r="I270" s="5"/>
      <c r="J270" s="5"/>
      <c r="K270" s="5"/>
    </row>
    <row r="271" spans="1:11" x14ac:dyDescent="0.25">
      <c r="A271" s="46">
        <v>44306</v>
      </c>
      <c r="B271" s="39" t="s">
        <v>6283</v>
      </c>
      <c r="C271" s="39">
        <v>53</v>
      </c>
      <c r="D271" s="45"/>
      <c r="E271" s="39">
        <v>89.7</v>
      </c>
      <c r="G271" s="5"/>
      <c r="H271" s="5"/>
      <c r="I271" s="5"/>
      <c r="J271" s="5"/>
      <c r="K271" s="5"/>
    </row>
    <row r="272" spans="1:11" x14ac:dyDescent="0.25">
      <c r="A272" s="46">
        <v>44306</v>
      </c>
      <c r="B272" s="39" t="s">
        <v>6284</v>
      </c>
      <c r="C272" s="7">
        <v>262</v>
      </c>
      <c r="D272" s="45"/>
      <c r="E272" s="39">
        <v>608</v>
      </c>
      <c r="G272" s="5"/>
      <c r="H272" s="5"/>
      <c r="I272" s="5"/>
      <c r="J272" s="5"/>
      <c r="K272" s="5"/>
    </row>
    <row r="273" spans="1:11" x14ac:dyDescent="0.25">
      <c r="A273" s="46">
        <v>44306</v>
      </c>
      <c r="B273" s="39" t="s">
        <v>6285</v>
      </c>
      <c r="C273" s="39">
        <v>43</v>
      </c>
      <c r="D273" s="39"/>
      <c r="E273" s="39">
        <v>101.4</v>
      </c>
      <c r="G273" s="5"/>
      <c r="H273" s="5"/>
      <c r="I273" s="5"/>
      <c r="J273" s="5"/>
      <c r="K273" s="5"/>
    </row>
    <row r="274" spans="1:11" x14ac:dyDescent="0.25">
      <c r="A274" s="46">
        <v>44306</v>
      </c>
      <c r="B274" s="39" t="s">
        <v>6286</v>
      </c>
      <c r="C274" s="39">
        <v>210</v>
      </c>
      <c r="D274" s="39"/>
      <c r="E274" s="39">
        <v>359.07</v>
      </c>
      <c r="G274" s="5"/>
      <c r="H274" s="5"/>
      <c r="I274" s="5"/>
      <c r="J274" s="5"/>
      <c r="K274" s="5"/>
    </row>
    <row r="275" spans="1:11" x14ac:dyDescent="0.25">
      <c r="A275" s="46">
        <v>44306</v>
      </c>
      <c r="B275" s="39" t="s">
        <v>6287</v>
      </c>
      <c r="C275" s="39">
        <v>18</v>
      </c>
      <c r="D275" s="39">
        <v>47.97</v>
      </c>
      <c r="E275" s="39"/>
      <c r="G275" s="5"/>
      <c r="H275" s="5"/>
      <c r="I275" s="5"/>
      <c r="J275" s="5"/>
      <c r="K275" s="5"/>
    </row>
    <row r="276" spans="1:11" x14ac:dyDescent="0.25">
      <c r="A276" s="46">
        <v>44306</v>
      </c>
      <c r="B276" s="39" t="s">
        <v>6288</v>
      </c>
      <c r="C276" s="39">
        <v>58</v>
      </c>
      <c r="D276" s="39">
        <v>134.32</v>
      </c>
      <c r="E276" s="39"/>
      <c r="G276" s="5"/>
      <c r="H276" s="5"/>
      <c r="I276" s="5"/>
      <c r="J276" s="5"/>
      <c r="K276" s="5"/>
    </row>
    <row r="277" spans="1:11" x14ac:dyDescent="0.25">
      <c r="A277" s="46">
        <v>44306</v>
      </c>
      <c r="B277" s="39" t="s">
        <v>6289</v>
      </c>
      <c r="C277" s="39">
        <v>51</v>
      </c>
      <c r="D277" s="45"/>
      <c r="E277" s="39">
        <v>105.77</v>
      </c>
      <c r="G277" s="5"/>
      <c r="H277" s="5"/>
      <c r="I277" s="5"/>
      <c r="J277" s="5"/>
      <c r="K277" s="5"/>
    </row>
    <row r="278" spans="1:11" x14ac:dyDescent="0.25">
      <c r="A278" s="46">
        <v>44306</v>
      </c>
      <c r="B278" s="39" t="s">
        <v>6290</v>
      </c>
      <c r="C278" s="39">
        <v>50</v>
      </c>
      <c r="D278" s="45"/>
      <c r="E278" s="39">
        <v>97.5</v>
      </c>
      <c r="G278" s="5"/>
      <c r="H278" s="5"/>
      <c r="I278" s="5"/>
      <c r="J278" s="5"/>
      <c r="K278" s="5"/>
    </row>
    <row r="279" spans="1:11" x14ac:dyDescent="0.25">
      <c r="A279" s="46">
        <v>44306</v>
      </c>
      <c r="B279" s="39" t="s">
        <v>6291</v>
      </c>
      <c r="C279" s="39">
        <v>20</v>
      </c>
      <c r="D279" s="7" t="s">
        <v>6292</v>
      </c>
      <c r="E279" s="39"/>
      <c r="G279" s="5"/>
      <c r="H279" s="5"/>
      <c r="I279" s="5"/>
      <c r="J279" s="5"/>
      <c r="K279" s="5"/>
    </row>
    <row r="280" spans="1:11" x14ac:dyDescent="0.25">
      <c r="A280" s="46">
        <v>44306</v>
      </c>
      <c r="B280" s="7" t="s">
        <v>6293</v>
      </c>
      <c r="C280" s="7">
        <v>48</v>
      </c>
      <c r="D280" s="7"/>
      <c r="E280" s="7">
        <v>109.2</v>
      </c>
      <c r="G280" s="5"/>
      <c r="H280" s="5"/>
      <c r="I280" s="5"/>
      <c r="J280" s="5"/>
      <c r="K280" s="5"/>
    </row>
    <row r="281" spans="1:11" x14ac:dyDescent="0.25">
      <c r="A281" s="46">
        <v>44306</v>
      </c>
      <c r="B281" s="7" t="s">
        <v>6294</v>
      </c>
      <c r="C281" s="7">
        <v>70</v>
      </c>
      <c r="D281" s="7" t="s">
        <v>6295</v>
      </c>
      <c r="E281" s="7"/>
      <c r="G281" s="5"/>
      <c r="H281" s="5"/>
      <c r="I281" s="5"/>
      <c r="J281" s="5"/>
      <c r="K281" s="5"/>
    </row>
    <row r="282" spans="1:11" x14ac:dyDescent="0.25">
      <c r="A282" s="46">
        <v>44306</v>
      </c>
      <c r="B282" s="7" t="s">
        <v>6296</v>
      </c>
      <c r="C282" s="7">
        <v>30</v>
      </c>
      <c r="D282" s="7">
        <v>81.16</v>
      </c>
      <c r="E282" s="7"/>
      <c r="G282" s="5"/>
      <c r="H282" s="5"/>
      <c r="I282" s="5"/>
      <c r="J282" s="5"/>
      <c r="K282" s="5"/>
    </row>
    <row r="283" spans="1:11" x14ac:dyDescent="0.25">
      <c r="A283" s="46">
        <v>44306</v>
      </c>
      <c r="B283" s="7" t="s">
        <v>6297</v>
      </c>
      <c r="C283" s="7">
        <v>23</v>
      </c>
      <c r="D283" s="7"/>
      <c r="E283" s="7">
        <v>39</v>
      </c>
      <c r="G283" s="5"/>
      <c r="H283" s="5"/>
      <c r="I283" s="5"/>
      <c r="J283" s="5"/>
      <c r="K283" s="5"/>
    </row>
    <row r="284" spans="1:11" x14ac:dyDescent="0.25">
      <c r="A284" s="46">
        <v>44306</v>
      </c>
      <c r="B284" s="7" t="s">
        <v>6298</v>
      </c>
      <c r="C284" s="7">
        <v>15</v>
      </c>
      <c r="D284" s="7"/>
      <c r="E284" s="7">
        <v>58.5</v>
      </c>
      <c r="G284" s="5"/>
      <c r="H284" s="5"/>
      <c r="I284" s="5"/>
      <c r="J284" s="5"/>
      <c r="K284" s="5"/>
    </row>
    <row r="285" spans="1:11" x14ac:dyDescent="0.25">
      <c r="A285" s="46">
        <v>44306</v>
      </c>
      <c r="B285" s="7" t="s">
        <v>6299</v>
      </c>
      <c r="C285" s="7">
        <v>25</v>
      </c>
      <c r="D285" s="7"/>
      <c r="E285" s="7">
        <v>54.6</v>
      </c>
      <c r="G285" s="5"/>
      <c r="H285" s="5"/>
      <c r="I285" s="5"/>
      <c r="J285" s="5"/>
      <c r="K285" s="5"/>
    </row>
    <row r="286" spans="1:11" x14ac:dyDescent="0.25">
      <c r="A286" s="46">
        <v>44306</v>
      </c>
      <c r="B286" s="7" t="s">
        <v>6300</v>
      </c>
      <c r="C286" s="7">
        <v>29</v>
      </c>
      <c r="D286" s="7">
        <v>100.74</v>
      </c>
      <c r="E286" s="7"/>
      <c r="G286" s="5"/>
      <c r="H286" s="5"/>
      <c r="I286" s="5"/>
      <c r="J286" s="5"/>
      <c r="K286" s="5"/>
    </row>
    <row r="287" spans="1:11" x14ac:dyDescent="0.25">
      <c r="A287" s="46">
        <v>44306</v>
      </c>
      <c r="B287" s="7" t="s">
        <v>6301</v>
      </c>
      <c r="C287" s="7">
        <v>355</v>
      </c>
      <c r="D287" s="7"/>
      <c r="E287" s="7">
        <v>703.8</v>
      </c>
      <c r="G287" s="5"/>
      <c r="H287" s="5"/>
      <c r="I287" s="5"/>
      <c r="J287" s="5"/>
      <c r="K287" s="5"/>
    </row>
    <row r="288" spans="1:11" x14ac:dyDescent="0.25">
      <c r="A288" s="46">
        <v>44306</v>
      </c>
      <c r="B288" s="7" t="s">
        <v>6302</v>
      </c>
      <c r="C288" s="7">
        <v>357</v>
      </c>
      <c r="D288" s="7"/>
      <c r="E288" s="7">
        <v>634.39</v>
      </c>
      <c r="G288" s="5"/>
      <c r="H288" s="5"/>
      <c r="I288" s="5"/>
      <c r="J288" s="5"/>
      <c r="K288" s="5"/>
    </row>
    <row r="289" spans="1:11" x14ac:dyDescent="0.25">
      <c r="A289" s="46">
        <v>44306</v>
      </c>
      <c r="B289" s="7" t="s">
        <v>6303</v>
      </c>
      <c r="C289" s="7">
        <v>60</v>
      </c>
      <c r="D289" s="7" t="s">
        <v>6304</v>
      </c>
      <c r="E289" s="7"/>
      <c r="G289" s="5"/>
      <c r="H289" s="5"/>
      <c r="I289" s="5"/>
      <c r="J289" s="5"/>
      <c r="K289" s="5"/>
    </row>
    <row r="290" spans="1:11" x14ac:dyDescent="0.25">
      <c r="A290" s="46">
        <v>44306</v>
      </c>
      <c r="B290" s="7" t="s">
        <v>6305</v>
      </c>
      <c r="C290" s="7">
        <v>440</v>
      </c>
      <c r="D290" s="7"/>
      <c r="E290" s="7">
        <v>828.36</v>
      </c>
      <c r="G290" s="5"/>
      <c r="H290" s="5"/>
      <c r="I290" s="5"/>
      <c r="J290" s="5"/>
      <c r="K290" s="5"/>
    </row>
    <row r="291" spans="1:11" x14ac:dyDescent="0.25">
      <c r="A291" s="46">
        <v>44306</v>
      </c>
      <c r="B291" s="7" t="s">
        <v>6306</v>
      </c>
      <c r="C291" s="7">
        <v>30</v>
      </c>
      <c r="D291" s="45"/>
      <c r="E291" s="7">
        <v>58.3</v>
      </c>
      <c r="G291" s="5"/>
      <c r="H291" s="5"/>
      <c r="I291" s="5"/>
      <c r="J291" s="5"/>
      <c r="K291" s="5"/>
    </row>
    <row r="292" spans="1:11" x14ac:dyDescent="0.25">
      <c r="A292" s="46">
        <v>44306</v>
      </c>
      <c r="B292" s="7" t="s">
        <v>6307</v>
      </c>
      <c r="C292" s="7">
        <v>104</v>
      </c>
      <c r="D292" s="45"/>
      <c r="E292" s="7">
        <v>182.9</v>
      </c>
      <c r="G292" s="5"/>
      <c r="H292" s="5"/>
      <c r="I292" s="5"/>
      <c r="J292" s="5"/>
      <c r="K292" s="5"/>
    </row>
    <row r="293" spans="1:11" x14ac:dyDescent="0.25">
      <c r="A293" s="46">
        <v>44306</v>
      </c>
      <c r="B293" s="7" t="s">
        <v>6308</v>
      </c>
      <c r="C293" s="7">
        <v>33</v>
      </c>
      <c r="D293" s="7">
        <v>77.19</v>
      </c>
      <c r="E293" s="7"/>
      <c r="G293" s="5"/>
      <c r="H293" s="5"/>
      <c r="I293" s="5"/>
      <c r="J293" s="5"/>
      <c r="K293" s="5"/>
    </row>
    <row r="294" spans="1:11" x14ac:dyDescent="0.25">
      <c r="A294" s="46">
        <v>44306</v>
      </c>
      <c r="B294" s="7" t="s">
        <v>6309</v>
      </c>
      <c r="C294" s="7">
        <v>28</v>
      </c>
      <c r="D294" s="7">
        <v>87.15</v>
      </c>
      <c r="E294" s="7"/>
      <c r="G294" s="5"/>
      <c r="H294" s="5"/>
      <c r="I294" s="5"/>
      <c r="J294" s="5"/>
      <c r="K294" s="5"/>
    </row>
    <row r="295" spans="1:11" x14ac:dyDescent="0.25">
      <c r="A295" s="46">
        <v>44306</v>
      </c>
      <c r="B295" s="7" t="s">
        <v>6310</v>
      </c>
      <c r="C295" s="7">
        <v>1680</v>
      </c>
      <c r="D295" s="45"/>
      <c r="E295" s="38">
        <v>2485.13</v>
      </c>
      <c r="G295" s="5"/>
      <c r="H295" s="5"/>
      <c r="I295" s="5"/>
      <c r="J295" s="5"/>
      <c r="K295" s="5"/>
    </row>
    <row r="296" spans="1:11" x14ac:dyDescent="0.25">
      <c r="A296" s="46">
        <v>44306</v>
      </c>
      <c r="B296" s="7" t="s">
        <v>6311</v>
      </c>
      <c r="C296" s="7">
        <v>26</v>
      </c>
      <c r="D296" s="45"/>
      <c r="E296" s="7">
        <v>67</v>
      </c>
      <c r="G296" s="5"/>
      <c r="H296" s="5"/>
      <c r="I296" s="5"/>
      <c r="J296" s="5"/>
      <c r="K296" s="5"/>
    </row>
    <row r="297" spans="1:11" x14ac:dyDescent="0.25">
      <c r="A297" s="46">
        <v>44306</v>
      </c>
      <c r="B297" s="7" t="s">
        <v>6312</v>
      </c>
      <c r="C297" s="7">
        <v>594</v>
      </c>
      <c r="D297" s="45"/>
      <c r="E297" s="7">
        <v>926.64</v>
      </c>
      <c r="G297" s="5"/>
      <c r="H297" s="5"/>
      <c r="I297" s="5"/>
      <c r="J297" s="5"/>
      <c r="K297" s="5"/>
    </row>
    <row r="298" spans="1:11" x14ac:dyDescent="0.25">
      <c r="A298" s="46">
        <v>44306</v>
      </c>
      <c r="B298" s="7" t="s">
        <v>6313</v>
      </c>
      <c r="C298" s="7">
        <v>88</v>
      </c>
      <c r="D298" s="7">
        <v>211.07</v>
      </c>
      <c r="E298" s="7"/>
      <c r="G298" s="5"/>
      <c r="H298" s="5"/>
      <c r="I298" s="5"/>
      <c r="J298" s="5"/>
      <c r="K298" s="5"/>
    </row>
    <row r="299" spans="1:11" x14ac:dyDescent="0.25">
      <c r="A299" s="46">
        <v>44307</v>
      </c>
      <c r="B299" s="7" t="s">
        <v>6314</v>
      </c>
      <c r="C299" s="7">
        <v>650</v>
      </c>
      <c r="D299" s="45"/>
      <c r="E299" s="38">
        <v>1065.48</v>
      </c>
      <c r="G299" s="5"/>
      <c r="H299" s="5"/>
      <c r="I299" s="5"/>
      <c r="J299" s="5"/>
      <c r="K299" s="5"/>
    </row>
    <row r="300" spans="1:11" x14ac:dyDescent="0.25">
      <c r="A300" s="46">
        <v>44307</v>
      </c>
      <c r="B300" s="7" t="s">
        <v>6315</v>
      </c>
      <c r="C300" s="7">
        <v>150</v>
      </c>
      <c r="D300" s="7">
        <v>273.8</v>
      </c>
      <c r="E300" s="7"/>
      <c r="G300" s="5"/>
      <c r="H300" s="5"/>
      <c r="I300" s="5"/>
      <c r="J300" s="5"/>
      <c r="K300" s="5"/>
    </row>
    <row r="301" spans="1:11" x14ac:dyDescent="0.25">
      <c r="A301" s="46">
        <v>44307</v>
      </c>
      <c r="B301" s="7" t="s">
        <v>6316</v>
      </c>
      <c r="C301" s="7">
        <v>176</v>
      </c>
      <c r="D301" s="7"/>
      <c r="E301" s="7">
        <v>351</v>
      </c>
      <c r="G301" s="5"/>
      <c r="H301" s="5"/>
      <c r="I301" s="5"/>
      <c r="J301" s="5"/>
      <c r="K301" s="5"/>
    </row>
    <row r="302" spans="1:11" x14ac:dyDescent="0.25">
      <c r="A302" s="46">
        <v>44307</v>
      </c>
      <c r="B302" s="7" t="s">
        <v>6317</v>
      </c>
      <c r="C302" s="7">
        <v>10</v>
      </c>
      <c r="D302" s="7">
        <v>47.97</v>
      </c>
      <c r="E302" s="7">
        <v>39</v>
      </c>
      <c r="G302" s="5"/>
      <c r="H302" s="5"/>
      <c r="I302" s="5"/>
      <c r="J302" s="5"/>
      <c r="K302" s="5"/>
    </row>
    <row r="303" spans="1:11" x14ac:dyDescent="0.25">
      <c r="A303" s="46">
        <v>44307</v>
      </c>
      <c r="B303" s="7" t="s">
        <v>6318</v>
      </c>
      <c r="C303" s="7">
        <v>140</v>
      </c>
      <c r="D303" s="45"/>
      <c r="E303" s="7">
        <v>382.2</v>
      </c>
      <c r="G303" s="5"/>
      <c r="H303" s="5"/>
      <c r="I303" s="5"/>
      <c r="J303" s="5"/>
      <c r="K303" s="5"/>
    </row>
    <row r="304" spans="1:11" x14ac:dyDescent="0.25">
      <c r="A304" s="46">
        <v>44307</v>
      </c>
      <c r="B304" s="7" t="s">
        <v>6319</v>
      </c>
      <c r="C304" s="7">
        <v>300</v>
      </c>
      <c r="D304" s="7">
        <v>767.52</v>
      </c>
      <c r="E304" s="7"/>
      <c r="G304" s="5"/>
      <c r="H304" s="5"/>
      <c r="I304" s="5"/>
      <c r="J304" s="5"/>
      <c r="K304" s="5"/>
    </row>
    <row r="305" spans="1:11" x14ac:dyDescent="0.25">
      <c r="A305" s="46">
        <v>44307</v>
      </c>
      <c r="B305" s="7" t="s">
        <v>6320</v>
      </c>
      <c r="C305" s="7">
        <v>20</v>
      </c>
      <c r="D305" s="7">
        <v>47.97</v>
      </c>
      <c r="E305" s="7"/>
      <c r="G305" s="5"/>
      <c r="H305" s="5"/>
      <c r="I305" s="5"/>
      <c r="J305" s="5"/>
      <c r="K305" s="5"/>
    </row>
    <row r="306" spans="1:11" x14ac:dyDescent="0.25">
      <c r="A306" s="46">
        <v>44307</v>
      </c>
      <c r="B306" s="7" t="s">
        <v>6321</v>
      </c>
      <c r="C306" s="7">
        <v>160</v>
      </c>
      <c r="D306" s="45"/>
      <c r="E306" s="7">
        <v>311.22000000000003</v>
      </c>
      <c r="G306" s="5"/>
      <c r="H306" s="5"/>
      <c r="I306" s="5"/>
      <c r="J306" s="5"/>
      <c r="K306" s="5"/>
    </row>
    <row r="307" spans="1:11" x14ac:dyDescent="0.25">
      <c r="A307" s="46">
        <v>44307</v>
      </c>
      <c r="B307" s="7" t="s">
        <v>6322</v>
      </c>
      <c r="C307" s="7">
        <v>81</v>
      </c>
      <c r="D307" s="45"/>
      <c r="E307" s="7">
        <v>163.80000000000001</v>
      </c>
      <c r="G307" s="5"/>
      <c r="H307" s="5"/>
      <c r="I307" s="5"/>
      <c r="J307" s="5"/>
      <c r="K307" s="5"/>
    </row>
    <row r="308" spans="1:11" x14ac:dyDescent="0.25">
      <c r="A308" s="46">
        <v>44307</v>
      </c>
      <c r="B308" s="21" t="s">
        <v>6323</v>
      </c>
      <c r="C308" s="7">
        <v>72</v>
      </c>
      <c r="D308" s="45"/>
      <c r="E308" s="112">
        <v>74.099999999999994</v>
      </c>
      <c r="F308" t="s">
        <v>6366</v>
      </c>
      <c r="G308" s="5"/>
      <c r="H308" s="5"/>
      <c r="I308" s="5"/>
      <c r="J308" s="5"/>
      <c r="K308" s="5"/>
    </row>
    <row r="309" spans="1:11" x14ac:dyDescent="0.25">
      <c r="A309" s="46">
        <v>44307</v>
      </c>
      <c r="B309" s="7" t="s">
        <v>6324</v>
      </c>
      <c r="C309" s="7">
        <v>207</v>
      </c>
      <c r="D309" s="45"/>
      <c r="E309" s="7">
        <v>833.46</v>
      </c>
      <c r="G309" s="5"/>
      <c r="H309" s="5"/>
      <c r="I309" s="5"/>
      <c r="J309" s="5"/>
      <c r="K309" s="5"/>
    </row>
    <row r="310" spans="1:11" x14ac:dyDescent="0.25">
      <c r="A310" s="46">
        <v>44307</v>
      </c>
      <c r="B310" s="7" t="s">
        <v>6326</v>
      </c>
      <c r="C310" s="7">
        <v>20</v>
      </c>
      <c r="D310" s="7"/>
      <c r="E310" s="7">
        <v>44</v>
      </c>
      <c r="F310" s="5"/>
      <c r="G310" s="5"/>
      <c r="H310" s="5"/>
      <c r="I310" s="5"/>
      <c r="J310" s="5"/>
      <c r="K310" s="5"/>
    </row>
    <row r="311" spans="1:11" x14ac:dyDescent="0.25">
      <c r="A311" s="46">
        <v>44307</v>
      </c>
      <c r="B311" s="7" t="s">
        <v>6327</v>
      </c>
      <c r="C311" s="7">
        <v>607</v>
      </c>
      <c r="D311" s="7"/>
      <c r="E311" s="38">
        <v>1201.2</v>
      </c>
      <c r="F311" s="5"/>
      <c r="G311" s="5"/>
      <c r="H311" s="5"/>
      <c r="I311" s="5"/>
      <c r="J311" s="5"/>
      <c r="K311" s="5"/>
    </row>
    <row r="312" spans="1:11" x14ac:dyDescent="0.25">
      <c r="A312" s="46">
        <v>44307</v>
      </c>
      <c r="B312" s="39" t="s">
        <v>6328</v>
      </c>
      <c r="C312" s="7">
        <v>260</v>
      </c>
      <c r="D312" s="7"/>
      <c r="E312" s="39">
        <v>449.51</v>
      </c>
      <c r="F312" s="5"/>
      <c r="G312" s="5"/>
      <c r="H312" s="5"/>
      <c r="I312" s="5"/>
      <c r="J312" s="5"/>
      <c r="K312" s="5"/>
    </row>
    <row r="313" spans="1:11" x14ac:dyDescent="0.25">
      <c r="A313" s="46">
        <v>44307</v>
      </c>
      <c r="B313" s="39" t="s">
        <v>6329</v>
      </c>
      <c r="C313" s="39">
        <v>660</v>
      </c>
      <c r="D313" s="7"/>
      <c r="E313" s="66">
        <v>1360.32</v>
      </c>
      <c r="F313" s="5"/>
      <c r="G313" s="5"/>
      <c r="H313" s="5"/>
      <c r="I313" s="5"/>
      <c r="J313" s="5"/>
      <c r="K313" s="5"/>
    </row>
    <row r="314" spans="1:11" x14ac:dyDescent="0.25">
      <c r="A314" s="46">
        <v>44307</v>
      </c>
      <c r="B314" s="39" t="s">
        <v>6330</v>
      </c>
      <c r="C314" s="39">
        <v>147</v>
      </c>
      <c r="D314" s="7"/>
      <c r="E314" s="39">
        <v>280.8</v>
      </c>
      <c r="F314" s="5"/>
      <c r="G314" s="5"/>
      <c r="H314" s="5"/>
      <c r="I314" s="5"/>
      <c r="J314" s="5"/>
      <c r="K314" s="5"/>
    </row>
    <row r="315" spans="1:11" x14ac:dyDescent="0.25">
      <c r="A315" s="46">
        <v>44307</v>
      </c>
      <c r="B315" s="39" t="s">
        <v>6331</v>
      </c>
      <c r="C315" s="39">
        <v>100</v>
      </c>
      <c r="D315" s="7"/>
      <c r="E315" s="39">
        <v>218.4</v>
      </c>
      <c r="F315" s="5"/>
      <c r="G315" s="5"/>
      <c r="H315" s="5"/>
      <c r="I315" s="5"/>
      <c r="J315" s="5"/>
      <c r="K315" s="5"/>
    </row>
    <row r="316" spans="1:11" x14ac:dyDescent="0.25">
      <c r="A316" s="46">
        <v>44307</v>
      </c>
      <c r="B316" s="39" t="s">
        <v>6332</v>
      </c>
      <c r="C316" s="39">
        <v>405</v>
      </c>
      <c r="D316" s="7"/>
      <c r="E316" s="39">
        <v>709.02</v>
      </c>
      <c r="F316" s="5"/>
    </row>
    <row r="317" spans="1:11" x14ac:dyDescent="0.25">
      <c r="A317" s="46">
        <v>44307</v>
      </c>
      <c r="B317" s="39" t="s">
        <v>6333</v>
      </c>
      <c r="C317" s="39">
        <v>38</v>
      </c>
      <c r="D317" s="7"/>
      <c r="E317" s="39">
        <v>66.3</v>
      </c>
    </row>
    <row r="318" spans="1:11" x14ac:dyDescent="0.25">
      <c r="A318" s="46">
        <v>44307</v>
      </c>
      <c r="B318" s="39" t="s">
        <v>6334</v>
      </c>
      <c r="C318" s="39">
        <v>110</v>
      </c>
      <c r="D318" s="7"/>
      <c r="E318" s="39">
        <v>206.7</v>
      </c>
    </row>
    <row r="319" spans="1:11" x14ac:dyDescent="0.25">
      <c r="A319" s="46">
        <v>44307</v>
      </c>
      <c r="B319" s="39" t="s">
        <v>6335</v>
      </c>
      <c r="C319" s="39">
        <v>108</v>
      </c>
      <c r="D319" s="7"/>
      <c r="E319" s="39">
        <v>218.4</v>
      </c>
      <c r="F319" s="89"/>
    </row>
    <row r="320" spans="1:11" x14ac:dyDescent="0.25">
      <c r="A320" s="46">
        <v>44307</v>
      </c>
      <c r="B320" s="39" t="s">
        <v>6336</v>
      </c>
      <c r="C320" s="39">
        <v>41</v>
      </c>
      <c r="D320" s="7"/>
      <c r="E320" s="39">
        <v>69</v>
      </c>
      <c r="G320" s="5"/>
      <c r="H320" s="5"/>
      <c r="I320" s="5"/>
      <c r="J320" s="5"/>
      <c r="K320" s="5"/>
    </row>
    <row r="321" spans="1:11" x14ac:dyDescent="0.25">
      <c r="A321" s="46">
        <v>44307</v>
      </c>
      <c r="B321" s="39" t="s">
        <v>6337</v>
      </c>
      <c r="C321" s="39">
        <v>18</v>
      </c>
      <c r="D321" s="7"/>
      <c r="E321" s="39">
        <v>41.8</v>
      </c>
      <c r="F321" s="5"/>
      <c r="G321" s="5"/>
      <c r="H321" s="5"/>
      <c r="I321" s="5"/>
      <c r="J321" s="5"/>
      <c r="K321" s="5"/>
    </row>
    <row r="322" spans="1:11" x14ac:dyDescent="0.25">
      <c r="A322" s="46">
        <v>44307</v>
      </c>
      <c r="B322" s="39" t="s">
        <v>6338</v>
      </c>
      <c r="C322" s="39">
        <v>257</v>
      </c>
      <c r="D322" s="7">
        <v>502.73</v>
      </c>
      <c r="E322" s="39"/>
      <c r="F322" s="5"/>
      <c r="G322" s="5"/>
      <c r="H322" s="5"/>
      <c r="I322" s="5"/>
      <c r="J322" s="5"/>
      <c r="K322" s="5"/>
    </row>
    <row r="323" spans="1:11" x14ac:dyDescent="0.25">
      <c r="A323" s="46">
        <v>44308</v>
      </c>
      <c r="B323" s="39" t="s">
        <v>6339</v>
      </c>
      <c r="C323" s="39">
        <v>103</v>
      </c>
      <c r="D323" s="7"/>
      <c r="E323" s="39">
        <v>198.9</v>
      </c>
      <c r="F323" s="5"/>
      <c r="G323" s="5"/>
      <c r="H323" s="5"/>
      <c r="I323" s="5"/>
      <c r="J323" s="5"/>
      <c r="K323" s="5"/>
    </row>
    <row r="324" spans="1:11" x14ac:dyDescent="0.25">
      <c r="A324" s="46">
        <v>44308</v>
      </c>
      <c r="B324" s="39" t="s">
        <v>6340</v>
      </c>
      <c r="C324" s="39">
        <v>15</v>
      </c>
      <c r="D324" s="7">
        <v>44.61</v>
      </c>
      <c r="E324" s="39"/>
      <c r="F324" s="5"/>
      <c r="G324" s="5"/>
      <c r="H324" s="5"/>
      <c r="I324" s="5"/>
      <c r="J324" s="5"/>
      <c r="K324" s="5"/>
    </row>
    <row r="325" spans="1:11" x14ac:dyDescent="0.25">
      <c r="A325" s="46">
        <v>44308</v>
      </c>
      <c r="B325" s="39" t="s">
        <v>6341</v>
      </c>
      <c r="C325" s="39">
        <v>70</v>
      </c>
      <c r="D325" s="7"/>
      <c r="E325" s="39">
        <v>144.30000000000001</v>
      </c>
      <c r="F325" s="5"/>
      <c r="G325" s="5"/>
      <c r="H325" s="5"/>
      <c r="I325" s="5"/>
      <c r="J325" s="5"/>
      <c r="K325" s="5"/>
    </row>
    <row r="326" spans="1:11" x14ac:dyDescent="0.25">
      <c r="A326" s="46">
        <v>44308</v>
      </c>
      <c r="B326" s="39" t="s">
        <v>6342</v>
      </c>
      <c r="C326" s="39">
        <v>330</v>
      </c>
      <c r="D326" s="7"/>
      <c r="E326" s="39">
        <v>573.5</v>
      </c>
      <c r="F326" s="5"/>
      <c r="G326" s="5"/>
      <c r="H326" s="5"/>
      <c r="I326" s="5"/>
      <c r="J326" s="5"/>
      <c r="K326" s="5"/>
    </row>
    <row r="327" spans="1:11" x14ac:dyDescent="0.25">
      <c r="A327" s="46">
        <v>44308</v>
      </c>
      <c r="B327" s="39" t="s">
        <v>6343</v>
      </c>
      <c r="C327" s="39">
        <v>100</v>
      </c>
      <c r="D327" s="7"/>
      <c r="E327" s="39"/>
      <c r="F327" s="7"/>
    </row>
    <row r="328" spans="1:11" x14ac:dyDescent="0.25">
      <c r="A328" s="46">
        <v>44308</v>
      </c>
      <c r="B328" s="39" t="s">
        <v>6344</v>
      </c>
      <c r="C328" s="39">
        <v>75</v>
      </c>
      <c r="D328" s="7">
        <v>281.55</v>
      </c>
      <c r="E328" s="39"/>
    </row>
    <row r="329" spans="1:11" x14ac:dyDescent="0.25">
      <c r="A329" s="46">
        <v>44308</v>
      </c>
      <c r="B329" s="39" t="s">
        <v>6345</v>
      </c>
      <c r="C329" s="39">
        <v>100</v>
      </c>
      <c r="D329" s="7"/>
      <c r="E329" s="39">
        <v>222.3</v>
      </c>
      <c r="F329" s="145"/>
    </row>
    <row r="330" spans="1:11" x14ac:dyDescent="0.25">
      <c r="A330" s="46">
        <v>44308</v>
      </c>
      <c r="B330" s="39" t="s">
        <v>6346</v>
      </c>
      <c r="C330" s="39">
        <v>120</v>
      </c>
      <c r="D330" s="7"/>
      <c r="E330" s="39">
        <v>327.60000000000002</v>
      </c>
    </row>
    <row r="331" spans="1:11" x14ac:dyDescent="0.25">
      <c r="A331" s="46">
        <v>44308</v>
      </c>
      <c r="B331" s="39" t="s">
        <v>6347</v>
      </c>
      <c r="C331" s="39">
        <v>57</v>
      </c>
      <c r="D331" s="7"/>
      <c r="E331" s="39">
        <v>117</v>
      </c>
    </row>
    <row r="332" spans="1:11" x14ac:dyDescent="0.25">
      <c r="A332" s="46">
        <v>44308</v>
      </c>
      <c r="B332" s="39" t="s">
        <v>6348</v>
      </c>
      <c r="C332" s="39">
        <v>25</v>
      </c>
      <c r="D332" s="7">
        <v>67.16</v>
      </c>
      <c r="E332" s="39"/>
    </row>
    <row r="333" spans="1:11" x14ac:dyDescent="0.25">
      <c r="A333" s="46">
        <v>44308</v>
      </c>
      <c r="B333" s="7" t="s">
        <v>6349</v>
      </c>
      <c r="C333" s="7">
        <v>10</v>
      </c>
      <c r="D333" s="7"/>
      <c r="E333" s="7">
        <v>67</v>
      </c>
    </row>
    <row r="334" spans="1:11" x14ac:dyDescent="0.25">
      <c r="A334" s="46">
        <v>44308</v>
      </c>
      <c r="B334" s="7" t="s">
        <v>6349</v>
      </c>
      <c r="C334" s="7">
        <v>1900</v>
      </c>
      <c r="D334" s="7"/>
      <c r="E334" s="38">
        <v>3484.8</v>
      </c>
    </row>
    <row r="335" spans="1:11" x14ac:dyDescent="0.25">
      <c r="A335" s="46">
        <v>44308</v>
      </c>
      <c r="B335" s="7" t="s">
        <v>6350</v>
      </c>
      <c r="C335" s="7">
        <v>50</v>
      </c>
      <c r="D335" s="7"/>
      <c r="E335" s="7">
        <v>270</v>
      </c>
    </row>
    <row r="336" spans="1:11" x14ac:dyDescent="0.25">
      <c r="A336" s="46">
        <v>44308</v>
      </c>
      <c r="B336" s="7" t="s">
        <v>6351</v>
      </c>
      <c r="C336" s="7">
        <v>22</v>
      </c>
      <c r="D336" s="7">
        <v>47.97</v>
      </c>
      <c r="E336" s="7"/>
    </row>
    <row r="337" spans="1:6" x14ac:dyDescent="0.25">
      <c r="A337" s="46">
        <v>44308</v>
      </c>
      <c r="B337" s="7" t="s">
        <v>6352</v>
      </c>
      <c r="C337" s="39">
        <v>590</v>
      </c>
      <c r="D337" s="7"/>
      <c r="E337" s="66">
        <v>1115.8800000000001</v>
      </c>
    </row>
    <row r="338" spans="1:6" x14ac:dyDescent="0.25">
      <c r="A338" s="46">
        <v>44308</v>
      </c>
      <c r="B338" s="7" t="s">
        <v>6353</v>
      </c>
      <c r="C338" s="39">
        <v>50</v>
      </c>
      <c r="D338" s="7"/>
      <c r="E338" s="39">
        <v>108.9</v>
      </c>
    </row>
    <row r="339" spans="1:6" x14ac:dyDescent="0.25">
      <c r="A339" s="46">
        <v>44308</v>
      </c>
      <c r="B339" s="7" t="s">
        <v>6354</v>
      </c>
      <c r="C339" s="39">
        <v>610</v>
      </c>
      <c r="D339" s="7"/>
      <c r="E339" s="66">
        <v>1050.8599999999999</v>
      </c>
    </row>
    <row r="340" spans="1:6" x14ac:dyDescent="0.25">
      <c r="A340" s="46">
        <v>44308</v>
      </c>
      <c r="B340" s="7" t="s">
        <v>6355</v>
      </c>
      <c r="C340" s="39">
        <v>81</v>
      </c>
      <c r="D340" s="7"/>
      <c r="E340" s="39">
        <v>148.19999999999999</v>
      </c>
    </row>
    <row r="341" spans="1:6" x14ac:dyDescent="0.25">
      <c r="A341" s="46">
        <v>44308</v>
      </c>
      <c r="B341" s="7" t="s">
        <v>6356</v>
      </c>
      <c r="C341" s="39">
        <v>485</v>
      </c>
      <c r="D341" s="38">
        <v>1136.8900000000001</v>
      </c>
      <c r="E341" s="39"/>
    </row>
    <row r="342" spans="1:6" x14ac:dyDescent="0.25">
      <c r="A342" s="46">
        <v>44308</v>
      </c>
      <c r="B342" s="7" t="s">
        <v>6357</v>
      </c>
      <c r="C342" s="39">
        <v>403</v>
      </c>
      <c r="D342" s="7"/>
      <c r="E342" s="39">
        <v>626.54</v>
      </c>
    </row>
    <row r="343" spans="1:6" x14ac:dyDescent="0.25">
      <c r="A343" s="46">
        <v>44308</v>
      </c>
      <c r="B343" s="7" t="s">
        <v>6358</v>
      </c>
      <c r="C343" s="39">
        <v>10</v>
      </c>
      <c r="D343" s="7"/>
      <c r="E343" s="39">
        <v>29.25</v>
      </c>
    </row>
    <row r="344" spans="1:6" x14ac:dyDescent="0.25">
      <c r="A344" s="46">
        <v>44308</v>
      </c>
      <c r="B344" s="7" t="s">
        <v>6359</v>
      </c>
      <c r="C344" s="39">
        <v>34</v>
      </c>
      <c r="D344" s="7"/>
      <c r="E344" s="39">
        <v>54.6</v>
      </c>
    </row>
    <row r="345" spans="1:6" x14ac:dyDescent="0.25">
      <c r="A345" s="46">
        <v>44308</v>
      </c>
      <c r="B345" s="7" t="s">
        <v>6360</v>
      </c>
      <c r="C345" s="39">
        <v>209</v>
      </c>
      <c r="D345" s="7"/>
      <c r="E345" s="39">
        <v>392.8</v>
      </c>
    </row>
    <row r="346" spans="1:6" x14ac:dyDescent="0.25">
      <c r="A346" s="46">
        <v>44308</v>
      </c>
      <c r="B346" s="7" t="s">
        <v>6361</v>
      </c>
      <c r="C346" s="39">
        <v>174</v>
      </c>
      <c r="D346" s="7"/>
      <c r="E346" s="39">
        <v>547.6</v>
      </c>
    </row>
    <row r="347" spans="1:6" x14ac:dyDescent="0.25">
      <c r="A347" s="46">
        <v>44308</v>
      </c>
      <c r="B347" s="39" t="s">
        <v>6362</v>
      </c>
      <c r="C347" s="39">
        <v>42</v>
      </c>
      <c r="D347" s="7"/>
      <c r="E347" s="39">
        <v>81.900000000000006</v>
      </c>
    </row>
    <row r="348" spans="1:6" x14ac:dyDescent="0.25">
      <c r="A348" s="46">
        <v>44308</v>
      </c>
      <c r="B348" s="61" t="s">
        <v>6363</v>
      </c>
      <c r="C348" s="39">
        <v>135</v>
      </c>
      <c r="D348" s="7"/>
      <c r="E348" s="39">
        <v>184.8</v>
      </c>
    </row>
    <row r="349" spans="1:6" x14ac:dyDescent="0.25">
      <c r="A349" s="46">
        <v>44308</v>
      </c>
      <c r="B349" s="39" t="s">
        <v>6364</v>
      </c>
      <c r="C349" s="39">
        <v>58</v>
      </c>
      <c r="D349" s="7">
        <v>227.4</v>
      </c>
      <c r="E349" s="39"/>
      <c r="F349" s="45"/>
    </row>
    <row r="350" spans="1:6" x14ac:dyDescent="0.25">
      <c r="A350" s="46">
        <v>44308</v>
      </c>
      <c r="B350" s="39" t="s">
        <v>6365</v>
      </c>
      <c r="C350" s="39">
        <v>5</v>
      </c>
      <c r="D350" s="7"/>
      <c r="E350" s="39">
        <v>39</v>
      </c>
    </row>
    <row r="351" spans="1:6" x14ac:dyDescent="0.25">
      <c r="A351" s="46">
        <v>44308</v>
      </c>
      <c r="B351" s="39" t="s">
        <v>6368</v>
      </c>
      <c r="C351" s="39">
        <v>20</v>
      </c>
      <c r="D351" s="7">
        <v>47.97</v>
      </c>
      <c r="E351" s="39"/>
    </row>
    <row r="352" spans="1:6" x14ac:dyDescent="0.25">
      <c r="A352" s="46">
        <v>44308</v>
      </c>
      <c r="B352" s="39" t="s">
        <v>6369</v>
      </c>
      <c r="C352" s="39">
        <v>25</v>
      </c>
      <c r="D352" s="7">
        <v>80.44</v>
      </c>
      <c r="E352" s="39"/>
    </row>
    <row r="353" spans="1:11" x14ac:dyDescent="0.25">
      <c r="A353" s="46">
        <v>44308</v>
      </c>
      <c r="B353" s="39" t="s">
        <v>6370</v>
      </c>
      <c r="C353" s="39">
        <v>107</v>
      </c>
      <c r="D353" s="7"/>
      <c r="E353" s="39">
        <v>222.3</v>
      </c>
    </row>
    <row r="354" spans="1:11" x14ac:dyDescent="0.25">
      <c r="A354" s="46">
        <v>44309</v>
      </c>
      <c r="B354" s="39" t="s">
        <v>6371</v>
      </c>
      <c r="C354" s="39">
        <v>70</v>
      </c>
      <c r="D354" s="7"/>
      <c r="E354" s="39">
        <v>221.2</v>
      </c>
    </row>
    <row r="355" spans="1:11" x14ac:dyDescent="0.25">
      <c r="A355" s="46">
        <v>44309</v>
      </c>
      <c r="B355" s="39" t="s">
        <v>6372</v>
      </c>
      <c r="C355" s="39">
        <v>108</v>
      </c>
      <c r="D355" s="7"/>
      <c r="E355" s="39">
        <v>274.7</v>
      </c>
    </row>
    <row r="356" spans="1:11" x14ac:dyDescent="0.25">
      <c r="A356" s="46">
        <v>44309</v>
      </c>
      <c r="B356" s="39" t="s">
        <v>6373</v>
      </c>
      <c r="C356" s="39">
        <v>100</v>
      </c>
      <c r="D356" s="7">
        <v>303.07</v>
      </c>
      <c r="E356" s="39"/>
    </row>
    <row r="357" spans="1:11" x14ac:dyDescent="0.25">
      <c r="A357" s="46">
        <v>44309</v>
      </c>
      <c r="B357" s="7" t="s">
        <v>6374</v>
      </c>
      <c r="C357" s="7">
        <v>571</v>
      </c>
      <c r="D357" s="7"/>
      <c r="E357" s="7">
        <v>2203</v>
      </c>
      <c r="G357" s="5"/>
      <c r="H357" s="5"/>
      <c r="I357" s="5"/>
      <c r="J357" s="5"/>
      <c r="K357" s="5"/>
    </row>
    <row r="358" spans="1:11" x14ac:dyDescent="0.25">
      <c r="A358" s="46">
        <v>44309</v>
      </c>
      <c r="B358" s="7" t="s">
        <v>6375</v>
      </c>
      <c r="C358" s="7">
        <v>40</v>
      </c>
      <c r="D358" s="7">
        <v>89.79</v>
      </c>
      <c r="E358" s="38"/>
      <c r="F358" s="5"/>
      <c r="G358" s="5"/>
      <c r="H358" s="5"/>
      <c r="I358" s="5"/>
      <c r="J358" s="5"/>
      <c r="K358" s="5"/>
    </row>
    <row r="359" spans="1:11" x14ac:dyDescent="0.25">
      <c r="A359" s="46">
        <v>44309</v>
      </c>
      <c r="B359" s="7" t="s">
        <v>6376</v>
      </c>
      <c r="C359" s="7">
        <v>355</v>
      </c>
      <c r="D359" s="7"/>
      <c r="E359" s="7">
        <v>655.20000000000005</v>
      </c>
      <c r="F359" s="5"/>
      <c r="G359" s="5"/>
      <c r="H359" s="5"/>
      <c r="I359" s="5"/>
      <c r="J359" s="5"/>
      <c r="K359" s="5"/>
    </row>
    <row r="360" spans="1:11" x14ac:dyDescent="0.25">
      <c r="A360" s="46">
        <v>44309</v>
      </c>
      <c r="B360" s="7" t="s">
        <v>6377</v>
      </c>
      <c r="C360" s="7">
        <v>40</v>
      </c>
      <c r="D360" s="7"/>
      <c r="E360" s="7">
        <v>101.4</v>
      </c>
      <c r="F360" s="5"/>
      <c r="G360" s="5"/>
      <c r="H360" s="5"/>
      <c r="I360" s="5"/>
      <c r="J360" s="5"/>
      <c r="K360" s="5"/>
    </row>
    <row r="361" spans="1:11" x14ac:dyDescent="0.25">
      <c r="A361" s="46">
        <v>44309</v>
      </c>
      <c r="B361" s="7" t="s">
        <v>6378</v>
      </c>
      <c r="C361" s="39">
        <v>33</v>
      </c>
      <c r="D361" s="7"/>
      <c r="E361" s="66">
        <v>70.2</v>
      </c>
      <c r="F361" s="5"/>
      <c r="G361" s="5"/>
      <c r="H361" s="5"/>
      <c r="I361" s="5"/>
      <c r="J361" s="5"/>
      <c r="K361" s="5"/>
    </row>
    <row r="362" spans="1:11" x14ac:dyDescent="0.25">
      <c r="A362" s="46">
        <v>44309</v>
      </c>
      <c r="B362" s="7" t="s">
        <v>6379</v>
      </c>
      <c r="C362" s="110">
        <v>151</v>
      </c>
      <c r="D362" s="7"/>
      <c r="E362" s="39">
        <v>537.6</v>
      </c>
      <c r="F362" s="5"/>
      <c r="G362" s="5"/>
      <c r="H362" s="5"/>
      <c r="I362" s="5"/>
      <c r="J362" s="5"/>
      <c r="K362" s="5"/>
    </row>
    <row r="363" spans="1:11" x14ac:dyDescent="0.25">
      <c r="A363" s="46">
        <v>44309</v>
      </c>
      <c r="B363" s="7" t="s">
        <v>6380</v>
      </c>
      <c r="C363" s="39">
        <v>55</v>
      </c>
      <c r="D363" s="7"/>
      <c r="E363" s="66">
        <v>200.54</v>
      </c>
      <c r="F363" s="5"/>
      <c r="G363" s="5"/>
      <c r="H363" s="5"/>
      <c r="I363" s="5"/>
      <c r="J363" s="5"/>
      <c r="K363" s="5"/>
    </row>
    <row r="364" spans="1:11" x14ac:dyDescent="0.25">
      <c r="A364" s="46">
        <v>44309</v>
      </c>
      <c r="B364" s="7" t="s">
        <v>6381</v>
      </c>
      <c r="C364" s="39">
        <v>95</v>
      </c>
      <c r="D364" s="7"/>
      <c r="E364" s="39">
        <v>195</v>
      </c>
      <c r="F364" s="5"/>
      <c r="G364" s="5"/>
      <c r="H364" s="5"/>
      <c r="I364" s="5"/>
      <c r="J364" s="5"/>
      <c r="K364" s="5"/>
    </row>
    <row r="365" spans="1:11" x14ac:dyDescent="0.25">
      <c r="A365" s="46">
        <v>44309</v>
      </c>
      <c r="B365" s="7" t="s">
        <v>6382</v>
      </c>
      <c r="C365" s="39">
        <v>650</v>
      </c>
      <c r="D365" s="38"/>
      <c r="E365" s="39">
        <v>1032.72</v>
      </c>
      <c r="F365" s="5"/>
      <c r="G365" s="5"/>
      <c r="H365" s="5"/>
      <c r="I365" s="5"/>
      <c r="J365" s="5"/>
      <c r="K365" s="5"/>
    </row>
    <row r="366" spans="1:11" x14ac:dyDescent="0.25">
      <c r="A366" s="46">
        <v>44309</v>
      </c>
      <c r="B366" s="7" t="s">
        <v>6383</v>
      </c>
      <c r="C366" s="39">
        <v>100</v>
      </c>
      <c r="D366" s="7"/>
      <c r="E366" s="39">
        <v>305.2</v>
      </c>
      <c r="F366" s="5"/>
      <c r="G366" s="5"/>
      <c r="H366" s="5"/>
      <c r="I366" s="5"/>
      <c r="J366" s="5"/>
      <c r="K366" s="5"/>
    </row>
    <row r="367" spans="1:11" x14ac:dyDescent="0.25">
      <c r="A367" s="46">
        <v>44309</v>
      </c>
      <c r="B367" s="7" t="s">
        <v>6384</v>
      </c>
      <c r="C367" s="39">
        <v>90</v>
      </c>
      <c r="D367" s="7"/>
      <c r="E367" s="39">
        <v>214.5</v>
      </c>
      <c r="F367" s="5"/>
      <c r="G367" s="5"/>
      <c r="H367" s="5"/>
      <c r="I367" s="5"/>
      <c r="J367" s="5"/>
      <c r="K367" s="5"/>
    </row>
    <row r="368" spans="1:11" x14ac:dyDescent="0.25">
      <c r="A368" s="46">
        <v>44309</v>
      </c>
      <c r="B368" s="7" t="s">
        <v>6385</v>
      </c>
      <c r="C368" s="39">
        <v>110</v>
      </c>
      <c r="D368" s="7"/>
      <c r="E368" s="39">
        <v>202.8</v>
      </c>
      <c r="F368" s="5"/>
      <c r="G368" s="27"/>
      <c r="H368" s="27"/>
      <c r="I368" s="27"/>
      <c r="J368" s="27"/>
      <c r="K368" s="27"/>
    </row>
    <row r="369" spans="1:11" x14ac:dyDescent="0.25">
      <c r="A369" s="46">
        <v>44309</v>
      </c>
      <c r="B369" s="7" t="s">
        <v>6386</v>
      </c>
      <c r="C369" s="39">
        <v>95</v>
      </c>
      <c r="D369" s="7">
        <v>220.66</v>
      </c>
      <c r="E369" s="39"/>
      <c r="F369" s="27"/>
      <c r="G369" s="5"/>
      <c r="H369" s="5"/>
      <c r="I369" s="5"/>
      <c r="J369" s="5"/>
      <c r="K369" s="5"/>
    </row>
    <row r="370" spans="1:11" x14ac:dyDescent="0.25">
      <c r="A370" s="46">
        <v>44309</v>
      </c>
      <c r="B370" s="7" t="s">
        <v>6387</v>
      </c>
      <c r="C370" s="110">
        <v>39</v>
      </c>
      <c r="D370" s="7"/>
      <c r="E370" s="39">
        <v>75.900000000000006</v>
      </c>
      <c r="F370" s="5"/>
      <c r="G370" s="5"/>
      <c r="H370" s="5"/>
      <c r="I370" s="5"/>
      <c r="J370" s="5"/>
      <c r="K370" s="5"/>
    </row>
    <row r="371" spans="1:11" x14ac:dyDescent="0.25">
      <c r="A371" s="46">
        <v>44309</v>
      </c>
      <c r="B371" s="39" t="s">
        <v>6388</v>
      </c>
      <c r="C371" s="39">
        <v>48</v>
      </c>
      <c r="D371" s="7"/>
      <c r="E371" s="39">
        <v>101.4</v>
      </c>
      <c r="F371" s="5"/>
      <c r="G371" s="5"/>
      <c r="H371" s="5"/>
      <c r="I371" s="5"/>
      <c r="J371" s="5"/>
      <c r="K371" s="5"/>
    </row>
    <row r="372" spans="1:11" x14ac:dyDescent="0.25">
      <c r="A372" s="46">
        <v>44309</v>
      </c>
      <c r="B372" s="39" t="s">
        <v>6389</v>
      </c>
      <c r="C372" s="39">
        <v>130</v>
      </c>
      <c r="D372" s="7"/>
      <c r="E372" s="39">
        <v>226.01</v>
      </c>
      <c r="F372" s="5"/>
      <c r="G372" s="5"/>
      <c r="H372" s="5"/>
      <c r="I372" s="5"/>
      <c r="J372" s="5"/>
      <c r="K372" s="5"/>
    </row>
    <row r="373" spans="1:11" x14ac:dyDescent="0.25">
      <c r="A373" s="46">
        <v>44309</v>
      </c>
      <c r="B373" s="39" t="s">
        <v>6390</v>
      </c>
      <c r="C373" s="39">
        <v>191</v>
      </c>
      <c r="D373" s="7"/>
      <c r="E373" s="39">
        <v>355.45</v>
      </c>
      <c r="F373" s="5"/>
      <c r="G373" s="5"/>
      <c r="H373" s="5"/>
      <c r="I373" s="5"/>
      <c r="J373" s="5"/>
      <c r="K373" s="5"/>
    </row>
    <row r="374" spans="1:11" x14ac:dyDescent="0.25">
      <c r="A374" s="46">
        <v>44309</v>
      </c>
      <c r="B374" s="39" t="s">
        <v>6391</v>
      </c>
      <c r="C374" s="39">
        <v>25</v>
      </c>
      <c r="D374" s="7">
        <v>47.97</v>
      </c>
      <c r="E374" s="39"/>
      <c r="F374" s="5"/>
      <c r="G374" s="5"/>
      <c r="H374" s="5"/>
      <c r="I374" s="5"/>
      <c r="J374" s="5"/>
      <c r="K374" s="5"/>
    </row>
    <row r="375" spans="1:11" x14ac:dyDescent="0.25">
      <c r="A375" s="46">
        <v>44309</v>
      </c>
      <c r="B375" s="39" t="s">
        <v>6392</v>
      </c>
      <c r="C375" s="39">
        <v>26</v>
      </c>
      <c r="D375" s="7"/>
      <c r="E375" s="39">
        <v>50.7</v>
      </c>
      <c r="F375" s="5"/>
      <c r="G375" s="5"/>
      <c r="H375" s="5"/>
      <c r="I375" s="5"/>
      <c r="J375" s="5"/>
      <c r="K375" s="5"/>
    </row>
    <row r="376" spans="1:11" x14ac:dyDescent="0.25">
      <c r="A376" s="46">
        <v>44312</v>
      </c>
      <c r="B376" s="39" t="s">
        <v>6393</v>
      </c>
      <c r="C376" s="39">
        <v>300</v>
      </c>
      <c r="D376" s="7"/>
      <c r="E376" s="39">
        <v>553.70000000000005</v>
      </c>
      <c r="F376" s="5" t="s">
        <v>6394</v>
      </c>
      <c r="G376" s="5"/>
      <c r="H376" s="5"/>
      <c r="I376" s="5"/>
      <c r="J376" s="5"/>
      <c r="K376" s="5"/>
    </row>
    <row r="377" spans="1:11" x14ac:dyDescent="0.25">
      <c r="A377" s="46">
        <v>44312</v>
      </c>
      <c r="B377" s="39" t="s">
        <v>6395</v>
      </c>
      <c r="C377" s="39">
        <v>59</v>
      </c>
      <c r="D377" s="7"/>
      <c r="E377" s="39">
        <v>99.75</v>
      </c>
      <c r="F377" s="5"/>
      <c r="G377" s="5"/>
      <c r="H377" s="5"/>
      <c r="I377" s="5"/>
      <c r="J377" s="5"/>
      <c r="K377" s="5"/>
    </row>
    <row r="378" spans="1:11" x14ac:dyDescent="0.25">
      <c r="A378" s="46">
        <v>44312</v>
      </c>
      <c r="B378" s="7" t="s">
        <v>6396</v>
      </c>
      <c r="C378" s="7">
        <v>175</v>
      </c>
      <c r="D378" s="7"/>
      <c r="E378" s="7">
        <v>397.32</v>
      </c>
      <c r="F378" s="45"/>
      <c r="G378" s="5"/>
      <c r="H378" s="5"/>
      <c r="I378" s="5"/>
      <c r="J378" s="5"/>
      <c r="K378" s="5"/>
    </row>
    <row r="379" spans="1:11" x14ac:dyDescent="0.25">
      <c r="A379" s="46">
        <v>44312</v>
      </c>
      <c r="B379" s="7" t="s">
        <v>6397</v>
      </c>
      <c r="C379" s="7">
        <v>86</v>
      </c>
      <c r="D379" s="7"/>
      <c r="E379" s="38">
        <v>163.80000000000001</v>
      </c>
      <c r="F379" s="5"/>
      <c r="G379" s="5"/>
      <c r="H379" s="5"/>
      <c r="I379" s="5"/>
      <c r="J379" s="5"/>
      <c r="K379" s="5"/>
    </row>
    <row r="380" spans="1:11" x14ac:dyDescent="0.25">
      <c r="A380" s="46">
        <v>44312</v>
      </c>
      <c r="B380" s="7" t="s">
        <v>6398</v>
      </c>
      <c r="C380" s="7">
        <v>47</v>
      </c>
      <c r="D380" s="7">
        <v>110.33</v>
      </c>
      <c r="E380" s="7"/>
      <c r="F380" s="5"/>
      <c r="G380" s="5"/>
      <c r="H380" s="5"/>
      <c r="I380" s="5"/>
      <c r="J380" s="5"/>
      <c r="K380" s="5"/>
    </row>
    <row r="381" spans="1:11" x14ac:dyDescent="0.25">
      <c r="A381" s="46">
        <v>44312</v>
      </c>
      <c r="B381" s="7" t="s">
        <v>6399</v>
      </c>
      <c r="C381" s="7">
        <v>57</v>
      </c>
      <c r="D381" s="7"/>
      <c r="E381" s="7">
        <v>109.2</v>
      </c>
      <c r="F381" s="5" t="s">
        <v>6400</v>
      </c>
      <c r="G381" s="5"/>
      <c r="H381" s="5"/>
      <c r="I381" s="5"/>
      <c r="J381" s="5"/>
      <c r="K381" s="5"/>
    </row>
    <row r="382" spans="1:11" x14ac:dyDescent="0.25">
      <c r="A382" s="46">
        <v>44312</v>
      </c>
      <c r="B382" s="7" t="s">
        <v>6401</v>
      </c>
      <c r="C382" s="39">
        <v>61</v>
      </c>
      <c r="D382" s="7"/>
      <c r="E382" s="66">
        <v>124.8</v>
      </c>
      <c r="F382" s="5"/>
      <c r="G382" s="5"/>
      <c r="H382" s="5"/>
      <c r="I382" s="5"/>
      <c r="J382" s="5"/>
      <c r="K382" s="5"/>
    </row>
    <row r="383" spans="1:11" x14ac:dyDescent="0.25">
      <c r="A383" s="46">
        <v>44312</v>
      </c>
      <c r="B383" s="7" t="s">
        <v>6402</v>
      </c>
      <c r="C383" s="39">
        <v>160</v>
      </c>
      <c r="D383" s="7"/>
      <c r="E383" s="39">
        <v>436.8</v>
      </c>
      <c r="F383" s="5"/>
      <c r="G383" s="5"/>
      <c r="H383" s="5"/>
      <c r="I383" s="5"/>
      <c r="J383" s="5"/>
      <c r="K383" s="5"/>
    </row>
    <row r="384" spans="1:11" x14ac:dyDescent="0.25">
      <c r="A384" s="46">
        <v>44312</v>
      </c>
      <c r="B384" s="7" t="s">
        <v>6403</v>
      </c>
      <c r="C384" s="39">
        <v>25</v>
      </c>
      <c r="D384" s="7"/>
      <c r="E384" s="66">
        <v>57.56</v>
      </c>
      <c r="F384" s="5"/>
      <c r="G384" s="5"/>
      <c r="H384" s="5"/>
      <c r="I384" s="5"/>
      <c r="J384" s="5"/>
      <c r="K384" s="5"/>
    </row>
    <row r="385" spans="1:11" x14ac:dyDescent="0.25">
      <c r="A385" s="46">
        <v>44312</v>
      </c>
      <c r="B385" s="7" t="s">
        <v>6404</v>
      </c>
      <c r="C385" s="39">
        <v>130</v>
      </c>
      <c r="D385" s="7"/>
      <c r="E385" s="39" t="s">
        <v>6405</v>
      </c>
      <c r="F385" s="5"/>
      <c r="G385" s="5"/>
      <c r="H385" s="5"/>
      <c r="I385" s="5"/>
      <c r="J385" s="5"/>
      <c r="K385" s="5"/>
    </row>
    <row r="386" spans="1:11" x14ac:dyDescent="0.25">
      <c r="A386" s="46">
        <v>44312</v>
      </c>
      <c r="B386" s="7" t="s">
        <v>6406</v>
      </c>
      <c r="C386" s="39">
        <v>50</v>
      </c>
      <c r="D386" s="38">
        <v>134.32</v>
      </c>
      <c r="E386" s="39"/>
      <c r="F386" s="5"/>
      <c r="G386" s="5"/>
      <c r="H386" s="5"/>
      <c r="I386" s="5"/>
      <c r="J386" s="5"/>
      <c r="K386" s="5"/>
    </row>
    <row r="387" spans="1:11" x14ac:dyDescent="0.25">
      <c r="A387" s="46">
        <v>44312</v>
      </c>
      <c r="B387" s="7" t="s">
        <v>6407</v>
      </c>
      <c r="C387" s="39">
        <v>26</v>
      </c>
      <c r="D387" s="7">
        <v>62.36</v>
      </c>
      <c r="E387" s="39"/>
      <c r="F387" s="5"/>
      <c r="G387" s="5"/>
      <c r="H387" s="5"/>
      <c r="I387" s="5"/>
      <c r="J387" s="5"/>
      <c r="K387" s="5"/>
    </row>
    <row r="388" spans="1:11" x14ac:dyDescent="0.25">
      <c r="A388" s="46">
        <v>44312</v>
      </c>
      <c r="B388" s="7" t="s">
        <v>6408</v>
      </c>
      <c r="C388" s="39">
        <v>600</v>
      </c>
      <c r="D388" s="7"/>
      <c r="E388" s="39">
        <v>1179.3599999999999</v>
      </c>
      <c r="F388" s="5"/>
      <c r="G388" s="5"/>
      <c r="H388" s="5"/>
      <c r="I388" s="5"/>
      <c r="J388" s="5"/>
      <c r="K388" s="5"/>
    </row>
    <row r="389" spans="1:11" x14ac:dyDescent="0.25">
      <c r="A389" s="46">
        <v>44312</v>
      </c>
      <c r="B389" s="7" t="s">
        <v>6409</v>
      </c>
      <c r="C389" s="39">
        <v>62</v>
      </c>
      <c r="D389" s="7">
        <v>117.1</v>
      </c>
      <c r="E389" s="39"/>
      <c r="F389" s="5"/>
      <c r="G389" s="5"/>
      <c r="H389" s="5"/>
      <c r="I389" s="5"/>
      <c r="J389" s="5"/>
      <c r="K389" s="5"/>
    </row>
    <row r="390" spans="1:11" x14ac:dyDescent="0.25">
      <c r="A390" s="46">
        <v>44312</v>
      </c>
      <c r="B390" s="7" t="s">
        <v>6410</v>
      </c>
      <c r="C390" s="39">
        <v>200</v>
      </c>
      <c r="D390" s="7">
        <v>409.84</v>
      </c>
      <c r="E390" s="39"/>
      <c r="F390" s="5"/>
      <c r="G390" s="5"/>
      <c r="H390" s="5"/>
      <c r="I390" s="5"/>
      <c r="J390" s="5"/>
      <c r="K390" s="5"/>
    </row>
    <row r="391" spans="1:11" x14ac:dyDescent="0.25">
      <c r="A391" s="46">
        <v>44312</v>
      </c>
      <c r="B391" s="7" t="s">
        <v>6411</v>
      </c>
      <c r="C391" s="39">
        <v>50</v>
      </c>
      <c r="D391" s="7">
        <v>115.13</v>
      </c>
      <c r="E391" s="39"/>
      <c r="F391" s="5"/>
      <c r="G391" s="5"/>
      <c r="H391" s="5"/>
      <c r="I391" s="5"/>
      <c r="J391" s="5"/>
      <c r="K391" s="5"/>
    </row>
    <row r="392" spans="1:11" x14ac:dyDescent="0.25">
      <c r="A392" s="46">
        <v>44312</v>
      </c>
      <c r="B392" s="39" t="s">
        <v>6412</v>
      </c>
      <c r="C392" s="39">
        <v>19</v>
      </c>
      <c r="D392" s="7"/>
      <c r="E392" s="39">
        <v>39</v>
      </c>
      <c r="F392" s="5"/>
      <c r="G392" s="5"/>
      <c r="H392" s="5"/>
      <c r="I392" s="5"/>
      <c r="J392" s="5"/>
      <c r="K392" s="5"/>
    </row>
    <row r="393" spans="1:11" x14ac:dyDescent="0.25">
      <c r="A393" s="46">
        <v>44312</v>
      </c>
      <c r="B393" s="7" t="s">
        <v>6413</v>
      </c>
      <c r="C393" s="7">
        <v>55</v>
      </c>
      <c r="D393" s="7"/>
      <c r="E393" s="7">
        <v>123.2</v>
      </c>
      <c r="F393" s="5"/>
      <c r="G393" s="5"/>
      <c r="H393" s="5"/>
      <c r="I393" s="5"/>
      <c r="J393" s="5"/>
      <c r="K393" s="5"/>
    </row>
    <row r="394" spans="1:11" x14ac:dyDescent="0.25">
      <c r="A394" s="46">
        <v>44312</v>
      </c>
      <c r="B394" s="7" t="s">
        <v>6414</v>
      </c>
      <c r="C394" s="7">
        <v>18</v>
      </c>
      <c r="D394" s="7"/>
      <c r="E394" s="7">
        <v>39</v>
      </c>
      <c r="F394" s="5"/>
      <c r="G394" s="5"/>
      <c r="H394" s="5"/>
      <c r="I394" s="5"/>
      <c r="J394" s="5"/>
      <c r="K394" s="5"/>
    </row>
    <row r="395" spans="1:11" x14ac:dyDescent="0.25">
      <c r="A395" s="46">
        <v>44312</v>
      </c>
      <c r="B395" s="7" t="s">
        <v>6415</v>
      </c>
      <c r="C395" s="21">
        <v>50</v>
      </c>
      <c r="D395" s="7">
        <v>134.32</v>
      </c>
      <c r="E395" s="38"/>
      <c r="F395" s="5"/>
      <c r="G395" s="5"/>
      <c r="H395" s="5"/>
      <c r="I395" s="5"/>
      <c r="J395" s="5"/>
      <c r="K395" s="5"/>
    </row>
    <row r="396" spans="1:11" x14ac:dyDescent="0.25">
      <c r="A396" s="46">
        <v>44312</v>
      </c>
      <c r="B396" s="7" t="s">
        <v>6416</v>
      </c>
      <c r="C396" s="7">
        <v>35</v>
      </c>
      <c r="D396" s="7"/>
      <c r="E396" s="7">
        <v>74.099999999999994</v>
      </c>
      <c r="F396" s="5"/>
      <c r="G396" s="5"/>
      <c r="H396" s="5"/>
      <c r="I396" s="5"/>
      <c r="J396" s="5"/>
      <c r="K396" s="5"/>
    </row>
    <row r="397" spans="1:11" x14ac:dyDescent="0.25">
      <c r="A397" s="46">
        <v>44312</v>
      </c>
      <c r="B397" s="7" t="s">
        <v>6417</v>
      </c>
      <c r="C397" s="7">
        <v>355</v>
      </c>
      <c r="D397" s="7"/>
      <c r="E397" s="7">
        <v>666.9</v>
      </c>
      <c r="F397" s="5"/>
      <c r="G397" s="5"/>
      <c r="H397" s="5"/>
      <c r="I397" s="5"/>
      <c r="J397" s="5"/>
      <c r="K397" s="5"/>
    </row>
    <row r="398" spans="1:11" x14ac:dyDescent="0.25">
      <c r="A398" s="46">
        <v>44312</v>
      </c>
      <c r="B398" s="7" t="s">
        <v>6418</v>
      </c>
      <c r="C398" s="7">
        <v>33</v>
      </c>
      <c r="D398" s="7"/>
      <c r="E398" s="7">
        <v>66.3</v>
      </c>
      <c r="F398" s="5"/>
      <c r="G398" s="5"/>
      <c r="H398" s="5"/>
      <c r="I398" s="5"/>
      <c r="J398" s="5"/>
      <c r="K398" s="5"/>
    </row>
    <row r="399" spans="1:11" x14ac:dyDescent="0.25">
      <c r="A399" s="46">
        <v>44312</v>
      </c>
      <c r="B399" s="7" t="s">
        <v>6419</v>
      </c>
      <c r="C399" s="7">
        <v>30</v>
      </c>
      <c r="D399" s="7">
        <v>81.55</v>
      </c>
      <c r="E399" s="38"/>
      <c r="F399" s="5"/>
      <c r="G399" s="5"/>
      <c r="H399" s="5"/>
      <c r="I399" s="5"/>
      <c r="J399" s="5"/>
      <c r="K399" s="5"/>
    </row>
    <row r="400" spans="1:11" x14ac:dyDescent="0.25">
      <c r="A400" s="46">
        <v>44312</v>
      </c>
      <c r="B400" s="7" t="s">
        <v>6420</v>
      </c>
      <c r="C400" s="7">
        <v>50</v>
      </c>
      <c r="D400" s="7"/>
      <c r="E400" s="7">
        <v>89.7</v>
      </c>
      <c r="F400" s="5"/>
      <c r="G400" s="5"/>
      <c r="H400" s="5"/>
      <c r="I400" s="5"/>
      <c r="J400" s="5"/>
      <c r="K400" s="5"/>
    </row>
    <row r="401" spans="1:11" x14ac:dyDescent="0.25">
      <c r="A401" s="46">
        <v>44312</v>
      </c>
      <c r="B401" s="7" t="s">
        <v>6421</v>
      </c>
      <c r="C401" s="7">
        <v>350</v>
      </c>
      <c r="D401" s="7">
        <v>1470.11</v>
      </c>
      <c r="E401" s="7"/>
      <c r="F401" s="5"/>
      <c r="G401" s="5"/>
      <c r="H401" s="5"/>
      <c r="I401" s="5"/>
      <c r="J401" s="5"/>
      <c r="K401" s="5"/>
    </row>
    <row r="402" spans="1:11" x14ac:dyDescent="0.25">
      <c r="A402" s="46">
        <v>44312</v>
      </c>
      <c r="B402" s="7" t="s">
        <v>6422</v>
      </c>
      <c r="C402" s="7">
        <v>60</v>
      </c>
      <c r="D402" s="7"/>
      <c r="E402" s="7">
        <v>180.99</v>
      </c>
      <c r="F402" s="5"/>
      <c r="G402" s="5"/>
      <c r="H402" s="5"/>
      <c r="I402" s="5"/>
      <c r="J402" s="5"/>
      <c r="K402" s="5"/>
    </row>
    <row r="403" spans="1:11" x14ac:dyDescent="0.25">
      <c r="A403" s="46">
        <v>44313</v>
      </c>
      <c r="B403" s="7" t="s">
        <v>6423</v>
      </c>
      <c r="C403" s="7">
        <v>20</v>
      </c>
      <c r="D403" s="7">
        <v>47.97</v>
      </c>
      <c r="E403" s="7"/>
      <c r="F403" s="5"/>
      <c r="G403" s="5"/>
      <c r="H403" s="5"/>
      <c r="I403" s="5"/>
      <c r="J403" s="5"/>
      <c r="K403" s="5"/>
    </row>
    <row r="404" spans="1:11" x14ac:dyDescent="0.25">
      <c r="A404" s="46">
        <v>44313</v>
      </c>
      <c r="B404" s="7" t="s">
        <v>6424</v>
      </c>
      <c r="C404" s="7">
        <v>260</v>
      </c>
      <c r="D404" s="7"/>
      <c r="E404" s="7">
        <v>470.54</v>
      </c>
      <c r="F404" s="5"/>
      <c r="G404" s="5"/>
      <c r="H404" s="5"/>
      <c r="I404" s="5"/>
      <c r="J404" s="5"/>
      <c r="K404" s="5"/>
    </row>
    <row r="405" spans="1:11" x14ac:dyDescent="0.25">
      <c r="A405" s="46">
        <v>44313</v>
      </c>
      <c r="B405" s="7" t="s">
        <v>6425</v>
      </c>
      <c r="C405" s="7">
        <v>294</v>
      </c>
      <c r="D405" s="7"/>
      <c r="E405" s="7">
        <v>450.84</v>
      </c>
      <c r="F405" s="5"/>
      <c r="G405" s="5"/>
      <c r="H405" s="5"/>
      <c r="I405" s="5"/>
      <c r="J405" s="5"/>
      <c r="K405" s="5"/>
    </row>
    <row r="406" spans="1:11" x14ac:dyDescent="0.25">
      <c r="A406" s="46">
        <v>44313</v>
      </c>
      <c r="B406" s="7" t="s">
        <v>6426</v>
      </c>
      <c r="C406" s="7">
        <v>96</v>
      </c>
      <c r="D406" s="7">
        <v>268.63</v>
      </c>
      <c r="E406" s="7"/>
      <c r="F406" s="5"/>
      <c r="G406" s="5"/>
      <c r="H406" s="5"/>
      <c r="I406" s="5"/>
      <c r="J406" s="5"/>
      <c r="K406" s="5"/>
    </row>
    <row r="407" spans="1:11" x14ac:dyDescent="0.25">
      <c r="A407" s="46">
        <v>44313</v>
      </c>
      <c r="B407" s="7" t="s">
        <v>6427</v>
      </c>
      <c r="C407" s="7">
        <v>657</v>
      </c>
      <c r="D407" s="7"/>
      <c r="E407" s="7">
        <v>1021.02</v>
      </c>
      <c r="F407" s="5"/>
      <c r="G407" s="5"/>
      <c r="H407" s="5"/>
      <c r="I407" s="5"/>
      <c r="J407" s="5"/>
      <c r="K407" s="5"/>
    </row>
    <row r="408" spans="1:11" x14ac:dyDescent="0.25">
      <c r="A408" s="46">
        <v>44313</v>
      </c>
      <c r="B408" s="7" t="s">
        <v>6428</v>
      </c>
      <c r="C408" s="7">
        <v>50</v>
      </c>
      <c r="D408" s="7">
        <v>99.03</v>
      </c>
      <c r="E408" s="7"/>
      <c r="F408" s="5"/>
      <c r="G408" s="5"/>
      <c r="H408" s="5"/>
      <c r="I408" s="5"/>
      <c r="J408" s="5"/>
      <c r="K408" s="5"/>
    </row>
    <row r="409" spans="1:11" x14ac:dyDescent="0.25">
      <c r="A409" s="46">
        <v>44313</v>
      </c>
      <c r="B409" s="7" t="s">
        <v>6429</v>
      </c>
      <c r="C409" s="7">
        <v>33</v>
      </c>
      <c r="D409" s="7"/>
      <c r="E409" s="7">
        <v>66.3</v>
      </c>
      <c r="F409" s="5"/>
      <c r="G409" s="5"/>
      <c r="H409" s="5"/>
      <c r="I409" s="5"/>
      <c r="J409" s="5"/>
      <c r="K409" s="5"/>
    </row>
    <row r="410" spans="1:11" x14ac:dyDescent="0.25">
      <c r="A410" s="46">
        <v>44313</v>
      </c>
      <c r="B410" s="7" t="s">
        <v>6430</v>
      </c>
      <c r="C410" s="7">
        <v>156</v>
      </c>
      <c r="D410" s="7"/>
      <c r="E410" s="7">
        <v>369.6</v>
      </c>
      <c r="F410" s="5"/>
      <c r="G410" s="5"/>
      <c r="H410" s="5"/>
      <c r="I410" s="5"/>
      <c r="J410" s="5"/>
      <c r="K410" s="5"/>
    </row>
    <row r="411" spans="1:11" x14ac:dyDescent="0.25">
      <c r="A411" s="46">
        <v>44313</v>
      </c>
      <c r="B411" s="7" t="s">
        <v>6431</v>
      </c>
      <c r="C411" s="7">
        <v>84.25</v>
      </c>
      <c r="D411" s="7"/>
      <c r="E411" s="38">
        <v>396</v>
      </c>
      <c r="F411" s="5"/>
      <c r="G411" s="5"/>
      <c r="H411" s="5"/>
      <c r="I411" s="5"/>
      <c r="J411" s="5"/>
      <c r="K411" s="5"/>
    </row>
    <row r="412" spans="1:11" x14ac:dyDescent="0.25">
      <c r="A412" s="46">
        <v>44313</v>
      </c>
      <c r="B412" s="7" t="s">
        <v>6432</v>
      </c>
      <c r="C412" s="7">
        <v>20</v>
      </c>
      <c r="D412" s="7"/>
      <c r="E412" s="7">
        <v>39</v>
      </c>
      <c r="F412" s="5"/>
      <c r="G412" s="5"/>
      <c r="H412" s="5"/>
      <c r="I412" s="5"/>
      <c r="J412" s="5"/>
      <c r="K412" s="5"/>
    </row>
    <row r="413" spans="1:11" x14ac:dyDescent="0.25">
      <c r="A413" s="46">
        <v>44313</v>
      </c>
      <c r="B413" s="7" t="s">
        <v>6433</v>
      </c>
      <c r="C413" s="7">
        <v>30</v>
      </c>
      <c r="D413" s="7"/>
      <c r="E413" s="7">
        <v>62.4</v>
      </c>
      <c r="F413" s="5"/>
      <c r="G413" s="5"/>
      <c r="H413" s="5"/>
      <c r="I413" s="5"/>
      <c r="J413" s="5"/>
      <c r="K413" s="5"/>
    </row>
    <row r="414" spans="1:11" x14ac:dyDescent="0.25">
      <c r="A414" s="46">
        <v>44313</v>
      </c>
      <c r="B414" s="7" t="s">
        <v>6434</v>
      </c>
      <c r="C414" s="7">
        <v>45</v>
      </c>
      <c r="D414" s="7">
        <v>140.77000000000001</v>
      </c>
      <c r="E414" s="7"/>
      <c r="F414" s="5"/>
      <c r="G414" s="5"/>
      <c r="H414" s="5"/>
      <c r="I414" s="5"/>
      <c r="J414" s="5"/>
      <c r="K414" s="5"/>
    </row>
    <row r="415" spans="1:11" x14ac:dyDescent="0.25">
      <c r="A415" s="46">
        <v>44313</v>
      </c>
      <c r="B415" s="7" t="s">
        <v>6435</v>
      </c>
      <c r="C415" s="7">
        <v>60</v>
      </c>
      <c r="D415" s="7">
        <v>134.32</v>
      </c>
      <c r="E415" s="7"/>
      <c r="F415" s="5"/>
      <c r="G415" s="5"/>
      <c r="H415" s="5"/>
      <c r="I415" s="5"/>
      <c r="J415" s="5"/>
      <c r="K415" s="5"/>
    </row>
    <row r="416" spans="1:11" x14ac:dyDescent="0.25">
      <c r="A416" s="46">
        <v>44313</v>
      </c>
      <c r="B416" s="7" t="s">
        <v>6436</v>
      </c>
      <c r="C416" s="7">
        <v>185</v>
      </c>
      <c r="D416" s="7">
        <v>433.94</v>
      </c>
      <c r="E416" s="7"/>
      <c r="F416" s="5"/>
      <c r="G416" s="5"/>
      <c r="H416" s="5"/>
      <c r="I416" s="5"/>
      <c r="J416" s="5"/>
      <c r="K416" s="5"/>
    </row>
    <row r="417" spans="1:11" x14ac:dyDescent="0.25">
      <c r="A417" s="46">
        <v>44313</v>
      </c>
      <c r="B417" s="7" t="s">
        <v>6437</v>
      </c>
      <c r="C417" s="7">
        <v>386</v>
      </c>
      <c r="D417" s="7"/>
      <c r="E417" s="7">
        <v>666.32</v>
      </c>
      <c r="F417" s="5"/>
      <c r="G417" s="5"/>
      <c r="H417" s="5"/>
      <c r="I417" s="5"/>
      <c r="J417" s="5"/>
      <c r="K417" s="5"/>
    </row>
    <row r="418" spans="1:11" x14ac:dyDescent="0.25">
      <c r="A418" s="46">
        <v>44313</v>
      </c>
      <c r="B418" s="7" t="s">
        <v>6438</v>
      </c>
      <c r="C418" s="7">
        <v>32</v>
      </c>
      <c r="D418" s="7">
        <v>71.959999999999994</v>
      </c>
      <c r="E418" s="7"/>
      <c r="F418" s="5"/>
      <c r="G418" s="5"/>
      <c r="H418" s="5"/>
      <c r="I418" s="5"/>
      <c r="J418" s="5"/>
      <c r="K418" s="5"/>
    </row>
    <row r="419" spans="1:11" x14ac:dyDescent="0.25">
      <c r="A419" s="46">
        <v>44313</v>
      </c>
      <c r="B419" s="7" t="s">
        <v>6439</v>
      </c>
      <c r="C419" s="7">
        <v>121</v>
      </c>
      <c r="D419" s="7"/>
      <c r="E419" s="7">
        <v>362.54</v>
      </c>
      <c r="F419" s="5"/>
      <c r="G419" s="5"/>
      <c r="H419" s="5"/>
      <c r="I419" s="5"/>
      <c r="J419" s="5"/>
      <c r="K419" s="5"/>
    </row>
    <row r="420" spans="1:11" x14ac:dyDescent="0.25">
      <c r="A420" s="46">
        <v>44313</v>
      </c>
      <c r="B420" s="7" t="s">
        <v>6440</v>
      </c>
      <c r="C420" s="7">
        <v>185</v>
      </c>
      <c r="D420" s="7"/>
      <c r="E420" s="7">
        <v>322.92</v>
      </c>
      <c r="F420" s="5"/>
      <c r="G420" s="5"/>
      <c r="H420" s="5"/>
      <c r="I420" s="5"/>
      <c r="J420" s="5"/>
      <c r="K420" s="5"/>
    </row>
    <row r="421" spans="1:11" x14ac:dyDescent="0.25">
      <c r="A421" s="46">
        <v>44313</v>
      </c>
      <c r="B421" s="7" t="s">
        <v>6441</v>
      </c>
      <c r="C421" s="7">
        <v>125</v>
      </c>
      <c r="D421" s="7">
        <v>335.79</v>
      </c>
      <c r="E421" s="7"/>
      <c r="F421" s="5"/>
      <c r="G421" s="5"/>
      <c r="H421" s="5"/>
      <c r="I421" s="5"/>
      <c r="J421" s="5"/>
      <c r="K421" s="5"/>
    </row>
    <row r="422" spans="1:11" x14ac:dyDescent="0.25">
      <c r="A422" s="46">
        <v>44313</v>
      </c>
      <c r="B422" s="7" t="s">
        <v>6442</v>
      </c>
      <c r="C422" s="7">
        <v>20</v>
      </c>
      <c r="D422" s="7">
        <v>47.97</v>
      </c>
      <c r="E422" s="7"/>
      <c r="F422" s="5"/>
      <c r="G422" s="5"/>
      <c r="H422" s="5"/>
      <c r="I422" s="5"/>
      <c r="J422" s="5"/>
      <c r="K422" s="5"/>
    </row>
    <row r="423" spans="1:11" x14ac:dyDescent="0.25">
      <c r="A423" s="46">
        <v>44313</v>
      </c>
      <c r="B423" s="7" t="s">
        <v>6443</v>
      </c>
      <c r="C423" s="78">
        <v>23998</v>
      </c>
      <c r="D423" s="78"/>
      <c r="E423" s="78">
        <v>55382.400000000001</v>
      </c>
      <c r="F423" s="5"/>
      <c r="G423" s="5"/>
      <c r="H423" s="5"/>
      <c r="I423" s="5"/>
      <c r="J423" s="5"/>
      <c r="K423" s="5"/>
    </row>
    <row r="424" spans="1:11" x14ac:dyDescent="0.25">
      <c r="A424" s="46">
        <v>44313</v>
      </c>
      <c r="B424" s="7" t="s">
        <v>6444</v>
      </c>
      <c r="C424" s="7">
        <v>90</v>
      </c>
      <c r="D424" s="7"/>
      <c r="E424" s="7">
        <v>167.7</v>
      </c>
      <c r="F424" s="5"/>
      <c r="G424" s="5"/>
      <c r="H424" s="5"/>
      <c r="I424" s="5"/>
      <c r="J424" s="5"/>
      <c r="K424" s="5"/>
    </row>
    <row r="425" spans="1:11" x14ac:dyDescent="0.25">
      <c r="A425" s="46">
        <v>44313</v>
      </c>
      <c r="B425" s="7" t="s">
        <v>6445</v>
      </c>
      <c r="C425" s="7">
        <v>19</v>
      </c>
      <c r="D425" s="7">
        <v>45.57</v>
      </c>
      <c r="E425" s="7"/>
      <c r="F425" s="5"/>
      <c r="G425" s="5"/>
      <c r="H425" s="5"/>
      <c r="I425" s="5"/>
      <c r="J425" s="5"/>
      <c r="K425" s="5"/>
    </row>
    <row r="426" spans="1:11" x14ac:dyDescent="0.25">
      <c r="A426" s="46">
        <v>44313</v>
      </c>
      <c r="B426" s="7" t="s">
        <v>6446</v>
      </c>
      <c r="C426" s="7">
        <v>75</v>
      </c>
      <c r="D426" s="7">
        <v>201.47</v>
      </c>
      <c r="E426" s="7"/>
      <c r="F426" s="5"/>
      <c r="G426" s="5"/>
      <c r="H426" s="5"/>
      <c r="I426" s="5"/>
      <c r="J426" s="5"/>
      <c r="K426" s="5"/>
    </row>
    <row r="427" spans="1:11" x14ac:dyDescent="0.25">
      <c r="A427" s="46">
        <v>44313</v>
      </c>
      <c r="B427" s="7" t="s">
        <v>6447</v>
      </c>
      <c r="C427" s="7">
        <v>50</v>
      </c>
      <c r="D427" s="7"/>
      <c r="E427" s="7">
        <v>109.2</v>
      </c>
      <c r="F427" s="5"/>
      <c r="G427" s="5"/>
      <c r="H427" s="5"/>
      <c r="I427" s="5"/>
      <c r="J427" s="5"/>
      <c r="K427" s="5"/>
    </row>
    <row r="428" spans="1:11" x14ac:dyDescent="0.25">
      <c r="A428" s="46">
        <v>44313</v>
      </c>
      <c r="B428" s="7" t="s">
        <v>6448</v>
      </c>
      <c r="C428" s="7">
        <v>275</v>
      </c>
      <c r="D428" s="7"/>
      <c r="E428" s="7">
        <v>600.6</v>
      </c>
      <c r="F428" s="5"/>
      <c r="G428" s="5"/>
      <c r="H428" s="5"/>
      <c r="I428" s="5"/>
      <c r="J428" s="5"/>
      <c r="K428" s="5"/>
    </row>
    <row r="429" spans="1:11" x14ac:dyDescent="0.25">
      <c r="A429" s="46">
        <v>44313</v>
      </c>
      <c r="B429" s="7" t="s">
        <v>6449</v>
      </c>
      <c r="C429" s="7">
        <v>105</v>
      </c>
      <c r="D429" s="7" t="s">
        <v>6450</v>
      </c>
      <c r="E429" s="7"/>
      <c r="F429" s="5"/>
      <c r="G429" s="5"/>
      <c r="H429" s="5"/>
      <c r="I429" s="5"/>
      <c r="J429" s="5"/>
      <c r="K429" s="5"/>
    </row>
    <row r="430" spans="1:11" x14ac:dyDescent="0.25">
      <c r="A430" s="46">
        <v>44314</v>
      </c>
      <c r="B430" s="7" t="s">
        <v>6451</v>
      </c>
      <c r="C430" s="7">
        <v>145</v>
      </c>
      <c r="D430" s="45"/>
      <c r="E430" s="7">
        <v>264.77</v>
      </c>
      <c r="F430" s="5"/>
      <c r="G430" s="5"/>
      <c r="H430" s="5"/>
      <c r="I430" s="5"/>
      <c r="J430" s="5"/>
      <c r="K430" s="5"/>
    </row>
    <row r="431" spans="1:11" x14ac:dyDescent="0.25">
      <c r="A431" s="46">
        <v>44314</v>
      </c>
      <c r="B431" s="7" t="s">
        <v>6452</v>
      </c>
      <c r="C431" s="7">
        <v>290</v>
      </c>
      <c r="D431" s="45"/>
      <c r="E431" s="7">
        <v>648.9</v>
      </c>
      <c r="F431" s="5"/>
      <c r="G431" s="5"/>
      <c r="H431" s="5"/>
      <c r="I431" s="5"/>
      <c r="J431" s="5"/>
      <c r="K431" s="5"/>
    </row>
    <row r="432" spans="1:11" x14ac:dyDescent="0.25">
      <c r="A432" s="46">
        <v>44314</v>
      </c>
      <c r="B432" s="7" t="s">
        <v>6453</v>
      </c>
      <c r="C432" s="7">
        <v>100</v>
      </c>
      <c r="D432" s="7"/>
      <c r="E432" s="7">
        <v>273</v>
      </c>
      <c r="F432" s="5"/>
      <c r="G432" s="5"/>
      <c r="H432" s="5"/>
      <c r="I432" s="5"/>
      <c r="J432" s="5"/>
      <c r="K432" s="5"/>
    </row>
    <row r="433" spans="1:11" x14ac:dyDescent="0.25">
      <c r="A433" s="46">
        <v>44314</v>
      </c>
      <c r="B433" s="7" t="s">
        <v>6454</v>
      </c>
      <c r="C433" s="7">
        <v>365</v>
      </c>
      <c r="D433" s="7"/>
      <c r="E433" s="7">
        <v>554.4</v>
      </c>
      <c r="F433" s="5"/>
      <c r="G433" s="5"/>
      <c r="H433" s="5"/>
      <c r="I433" s="5"/>
      <c r="J433" s="5"/>
      <c r="K433" s="5"/>
    </row>
    <row r="434" spans="1:11" x14ac:dyDescent="0.25">
      <c r="A434" s="46">
        <v>44314</v>
      </c>
      <c r="B434" s="7" t="s">
        <v>6455</v>
      </c>
      <c r="C434" s="7">
        <v>198</v>
      </c>
      <c r="D434" s="7"/>
      <c r="E434" s="7">
        <v>411.6</v>
      </c>
      <c r="F434" s="5"/>
      <c r="G434" s="5"/>
      <c r="H434" s="5"/>
      <c r="I434" s="5"/>
      <c r="J434" s="5"/>
      <c r="K434" s="5"/>
    </row>
    <row r="435" spans="1:11" x14ac:dyDescent="0.25">
      <c r="A435" s="46">
        <v>44314</v>
      </c>
      <c r="B435" s="7" t="s">
        <v>6456</v>
      </c>
      <c r="C435" s="7">
        <v>175</v>
      </c>
      <c r="D435" s="7"/>
      <c r="E435" s="7">
        <v>308</v>
      </c>
      <c r="F435" s="5"/>
      <c r="G435" s="5"/>
      <c r="H435" s="5"/>
      <c r="I435" s="5"/>
      <c r="J435" s="5"/>
      <c r="K435" s="5"/>
    </row>
    <row r="436" spans="1:11" x14ac:dyDescent="0.25">
      <c r="A436" s="46">
        <v>44314</v>
      </c>
      <c r="B436" s="7" t="s">
        <v>6457</v>
      </c>
      <c r="C436" s="7">
        <v>31</v>
      </c>
      <c r="D436" s="7"/>
      <c r="E436" s="7">
        <v>54.6</v>
      </c>
      <c r="F436" s="5"/>
      <c r="G436" s="5"/>
      <c r="H436" s="5"/>
      <c r="I436" s="5"/>
      <c r="J436" s="5"/>
      <c r="K436" s="5"/>
    </row>
    <row r="437" spans="1:11" x14ac:dyDescent="0.25">
      <c r="A437" s="46">
        <v>44314</v>
      </c>
      <c r="B437" s="7" t="s">
        <v>6458</v>
      </c>
      <c r="C437" s="78">
        <v>1790</v>
      </c>
      <c r="D437" s="7"/>
      <c r="E437" s="38">
        <v>4863.0600000000004</v>
      </c>
      <c r="F437" s="154" t="s">
        <v>6538</v>
      </c>
      <c r="G437" s="5"/>
      <c r="H437" s="5"/>
      <c r="I437" s="5"/>
      <c r="J437" s="5"/>
      <c r="K437" s="5"/>
    </row>
    <row r="438" spans="1:11" x14ac:dyDescent="0.25">
      <c r="A438" s="46">
        <v>44314</v>
      </c>
      <c r="B438" s="7" t="s">
        <v>6459</v>
      </c>
      <c r="C438" s="39">
        <v>1900</v>
      </c>
      <c r="D438" s="7"/>
      <c r="E438" s="38">
        <v>4445.93</v>
      </c>
      <c r="F438" s="5" t="s">
        <v>6537</v>
      </c>
      <c r="G438" s="5"/>
      <c r="H438" s="5"/>
      <c r="I438" s="5"/>
      <c r="J438" s="5"/>
      <c r="K438" s="5"/>
    </row>
    <row r="439" spans="1:11" x14ac:dyDescent="0.25">
      <c r="A439" s="46">
        <v>44314</v>
      </c>
      <c r="B439" s="7" t="s">
        <v>6460</v>
      </c>
      <c r="C439" s="7">
        <v>20</v>
      </c>
      <c r="D439" s="7">
        <v>47.97</v>
      </c>
      <c r="E439" s="7"/>
      <c r="F439" s="5"/>
      <c r="G439" s="5"/>
      <c r="H439" s="5"/>
      <c r="I439" s="5"/>
      <c r="J439" s="5"/>
      <c r="K439" s="5"/>
    </row>
    <row r="440" spans="1:11" x14ac:dyDescent="0.25">
      <c r="A440" s="46">
        <v>44314</v>
      </c>
      <c r="B440" s="7" t="s">
        <v>6461</v>
      </c>
      <c r="C440" s="7">
        <v>38</v>
      </c>
      <c r="D440" s="7">
        <v>75.77</v>
      </c>
      <c r="E440" s="7"/>
      <c r="F440" s="5"/>
      <c r="G440" s="5"/>
      <c r="H440" s="5"/>
      <c r="I440" s="5"/>
      <c r="J440" s="5"/>
      <c r="K440" s="5"/>
    </row>
    <row r="441" spans="1:11" x14ac:dyDescent="0.25">
      <c r="A441" s="46">
        <v>44314</v>
      </c>
      <c r="B441" s="7" t="s">
        <v>6462</v>
      </c>
      <c r="C441" s="7">
        <v>879</v>
      </c>
      <c r="D441" s="7"/>
      <c r="E441" s="38">
        <v>1572.48</v>
      </c>
      <c r="F441" s="5"/>
      <c r="G441" s="5"/>
      <c r="H441" s="5"/>
      <c r="I441" s="5"/>
      <c r="J441" s="5"/>
      <c r="K441" s="5"/>
    </row>
    <row r="442" spans="1:11" x14ac:dyDescent="0.25">
      <c r="A442" s="46">
        <v>44314</v>
      </c>
      <c r="B442" s="7" t="s">
        <v>6463</v>
      </c>
      <c r="C442" s="7">
        <v>460</v>
      </c>
      <c r="D442" s="7"/>
      <c r="E442" s="7">
        <v>789.75</v>
      </c>
      <c r="F442" s="5"/>
      <c r="G442" s="5"/>
      <c r="H442" s="5"/>
      <c r="I442" s="5"/>
      <c r="J442" s="5"/>
      <c r="K442" s="5"/>
    </row>
    <row r="443" spans="1:11" x14ac:dyDescent="0.25">
      <c r="A443" s="46">
        <v>44314</v>
      </c>
      <c r="B443" s="7" t="s">
        <v>6464</v>
      </c>
      <c r="C443" s="7">
        <v>359</v>
      </c>
      <c r="D443" s="7"/>
      <c r="E443" s="7">
        <v>698.49</v>
      </c>
      <c r="F443" s="5"/>
      <c r="G443" s="5"/>
      <c r="H443" s="5"/>
      <c r="I443" s="5"/>
      <c r="J443" s="5"/>
      <c r="K443" s="5"/>
    </row>
    <row r="444" spans="1:11" x14ac:dyDescent="0.25">
      <c r="A444" s="46">
        <v>44314</v>
      </c>
      <c r="B444" s="7" t="s">
        <v>6465</v>
      </c>
      <c r="C444" s="7">
        <v>22</v>
      </c>
      <c r="D444" s="7"/>
      <c r="E444" s="7">
        <v>52.8</v>
      </c>
      <c r="F444" s="5"/>
      <c r="G444" s="5"/>
      <c r="H444" s="5"/>
      <c r="I444" s="5"/>
      <c r="J444" s="5"/>
      <c r="K444" s="5"/>
    </row>
    <row r="445" spans="1:11" x14ac:dyDescent="0.25">
      <c r="A445" s="46">
        <v>44314</v>
      </c>
      <c r="B445" s="7" t="s">
        <v>6466</v>
      </c>
      <c r="C445" s="7">
        <v>1051</v>
      </c>
      <c r="D445" s="38"/>
      <c r="E445" s="38">
        <v>1775.28</v>
      </c>
      <c r="F445" s="5"/>
      <c r="G445" s="5"/>
      <c r="H445" s="5"/>
      <c r="I445" s="5"/>
      <c r="J445" s="5"/>
      <c r="K445" s="5"/>
    </row>
    <row r="446" spans="1:11" x14ac:dyDescent="0.25">
      <c r="A446" s="46">
        <v>44314</v>
      </c>
      <c r="B446" s="7" t="s">
        <v>6467</v>
      </c>
      <c r="C446" s="7">
        <v>270</v>
      </c>
      <c r="D446" s="7"/>
      <c r="E446" s="7">
        <v>444.21</v>
      </c>
      <c r="F446" s="5"/>
      <c r="G446" s="5"/>
      <c r="H446" s="5"/>
      <c r="I446" s="5"/>
      <c r="J446" s="5"/>
      <c r="K446" s="5"/>
    </row>
    <row r="447" spans="1:11" x14ac:dyDescent="0.25">
      <c r="A447" s="46">
        <v>44314</v>
      </c>
      <c r="B447" s="7" t="s">
        <v>6468</v>
      </c>
      <c r="C447" s="7">
        <v>20</v>
      </c>
      <c r="D447" s="7">
        <v>47.97</v>
      </c>
      <c r="E447" s="7"/>
      <c r="F447" s="5"/>
      <c r="G447" s="5"/>
      <c r="H447" s="5"/>
      <c r="I447" s="5"/>
      <c r="J447" s="5"/>
      <c r="K447" s="5"/>
    </row>
    <row r="448" spans="1:11" x14ac:dyDescent="0.25">
      <c r="A448" s="46">
        <v>44314</v>
      </c>
      <c r="B448" s="7" t="s">
        <v>6469</v>
      </c>
      <c r="C448" s="7">
        <v>915</v>
      </c>
      <c r="D448" s="7"/>
      <c r="E448" s="38">
        <v>1378.26</v>
      </c>
      <c r="F448" s="5"/>
      <c r="G448" s="5"/>
      <c r="H448" s="5"/>
      <c r="I448" s="5"/>
      <c r="J448" s="5"/>
      <c r="K448" s="5"/>
    </row>
    <row r="449" spans="1:11" x14ac:dyDescent="0.25">
      <c r="A449" s="46">
        <v>44314</v>
      </c>
      <c r="B449" s="7" t="s">
        <v>6470</v>
      </c>
      <c r="C449" s="7">
        <v>785</v>
      </c>
      <c r="D449" s="7"/>
      <c r="E449" s="38">
        <v>1804.73</v>
      </c>
      <c r="F449" s="5"/>
      <c r="G449" s="5"/>
      <c r="H449" s="5"/>
      <c r="I449" s="5"/>
      <c r="J449" s="5"/>
      <c r="K449" s="5"/>
    </row>
    <row r="450" spans="1:11" x14ac:dyDescent="0.25">
      <c r="A450" s="46">
        <v>44314</v>
      </c>
      <c r="B450" s="7" t="s">
        <v>6471</v>
      </c>
      <c r="C450" s="7">
        <v>120</v>
      </c>
      <c r="D450" s="39"/>
      <c r="E450" s="7">
        <v>226.2</v>
      </c>
      <c r="F450" s="5"/>
      <c r="G450" s="5"/>
      <c r="H450" s="5"/>
      <c r="I450" s="5"/>
      <c r="J450" s="5"/>
      <c r="K450" s="5"/>
    </row>
    <row r="451" spans="1:11" x14ac:dyDescent="0.25">
      <c r="A451" s="46">
        <v>44314</v>
      </c>
      <c r="B451" s="7" t="s">
        <v>6472</v>
      </c>
      <c r="C451" s="7">
        <v>150</v>
      </c>
      <c r="D451" s="7"/>
      <c r="E451" s="7">
        <v>272.8</v>
      </c>
      <c r="F451" s="5"/>
      <c r="G451" s="5"/>
      <c r="H451" s="5"/>
      <c r="I451" s="5"/>
      <c r="J451" s="5"/>
      <c r="K451" s="5"/>
    </row>
    <row r="452" spans="1:11" x14ac:dyDescent="0.25">
      <c r="A452" s="46">
        <v>44314</v>
      </c>
      <c r="B452" s="7" t="s">
        <v>6473</v>
      </c>
      <c r="C452" s="7">
        <v>22</v>
      </c>
      <c r="D452" s="7"/>
      <c r="E452" s="7">
        <v>48.4</v>
      </c>
      <c r="G452" s="5"/>
      <c r="H452" s="5"/>
      <c r="I452" s="5"/>
      <c r="J452" s="5"/>
      <c r="K452" s="5"/>
    </row>
    <row r="453" spans="1:11" x14ac:dyDescent="0.25">
      <c r="A453" s="46">
        <v>44314</v>
      </c>
      <c r="B453" s="7" t="s">
        <v>6474</v>
      </c>
      <c r="C453" s="7">
        <v>36</v>
      </c>
      <c r="D453" s="45"/>
      <c r="E453" s="7">
        <v>70.2</v>
      </c>
      <c r="G453" s="5"/>
      <c r="H453" s="5"/>
      <c r="I453" s="5"/>
      <c r="J453" s="5"/>
      <c r="K453" s="5"/>
    </row>
    <row r="454" spans="1:11" x14ac:dyDescent="0.25">
      <c r="A454" s="46">
        <v>44314</v>
      </c>
      <c r="B454" s="7" t="s">
        <v>6475</v>
      </c>
      <c r="C454" s="7">
        <v>90</v>
      </c>
      <c r="D454" s="7"/>
      <c r="E454" s="7">
        <v>183.3</v>
      </c>
      <c r="G454" s="5"/>
      <c r="H454" s="5"/>
      <c r="I454" s="5"/>
      <c r="J454" s="5"/>
      <c r="K454" s="5"/>
    </row>
    <row r="455" spans="1:11" x14ac:dyDescent="0.25">
      <c r="A455" s="46">
        <v>44314</v>
      </c>
      <c r="B455" s="7" t="s">
        <v>6476</v>
      </c>
      <c r="C455" s="7">
        <v>589</v>
      </c>
      <c r="D455" s="45"/>
      <c r="E455" s="7">
        <v>945.36</v>
      </c>
      <c r="G455" s="5"/>
      <c r="H455" s="5"/>
      <c r="I455" s="5"/>
      <c r="J455" s="5"/>
      <c r="K455" s="5"/>
    </row>
    <row r="456" spans="1:11" x14ac:dyDescent="0.25">
      <c r="A456" s="46">
        <v>44314</v>
      </c>
      <c r="B456" s="7" t="s">
        <v>6477</v>
      </c>
      <c r="C456" s="7">
        <v>36</v>
      </c>
      <c r="D456" s="7"/>
      <c r="E456" s="7">
        <v>70.2</v>
      </c>
      <c r="F456" s="59"/>
      <c r="G456" s="5"/>
      <c r="H456" s="5"/>
      <c r="I456" s="5"/>
      <c r="J456" s="5"/>
      <c r="K456" s="5"/>
    </row>
    <row r="457" spans="1:11" x14ac:dyDescent="0.25">
      <c r="A457" s="46">
        <v>44314</v>
      </c>
      <c r="B457" s="7" t="s">
        <v>6478</v>
      </c>
      <c r="C457" s="7">
        <v>355</v>
      </c>
      <c r="D457" s="7"/>
      <c r="E457" s="7">
        <v>663.3</v>
      </c>
      <c r="G457" s="5"/>
      <c r="H457" s="5"/>
      <c r="I457" s="5"/>
      <c r="J457" s="5"/>
      <c r="K457" s="5"/>
    </row>
    <row r="458" spans="1:11" x14ac:dyDescent="0.25">
      <c r="A458" s="46">
        <v>44314</v>
      </c>
      <c r="B458" s="7" t="s">
        <v>6479</v>
      </c>
      <c r="C458" s="7">
        <v>60</v>
      </c>
      <c r="D458" s="45"/>
      <c r="E458" s="7"/>
      <c r="G458" s="5"/>
      <c r="H458" s="5"/>
      <c r="I458" s="5"/>
      <c r="J458" s="5"/>
      <c r="K458" s="5"/>
    </row>
    <row r="459" spans="1:11" x14ac:dyDescent="0.25">
      <c r="A459" s="46">
        <v>44314</v>
      </c>
      <c r="B459" s="7" t="s">
        <v>6480</v>
      </c>
      <c r="C459" s="7">
        <v>25</v>
      </c>
      <c r="D459" s="7">
        <v>52.77</v>
      </c>
      <c r="E459" s="7"/>
      <c r="G459" s="5"/>
      <c r="H459" s="5"/>
      <c r="I459" s="5"/>
      <c r="J459" s="5"/>
      <c r="K459" s="5"/>
    </row>
    <row r="460" spans="1:11" x14ac:dyDescent="0.25">
      <c r="A460" s="46">
        <v>44314</v>
      </c>
      <c r="B460" s="7" t="s">
        <v>6481</v>
      </c>
      <c r="C460" s="7">
        <v>35</v>
      </c>
      <c r="D460" s="45"/>
      <c r="E460" s="7">
        <v>111.15</v>
      </c>
      <c r="G460" s="5"/>
      <c r="H460" s="5"/>
      <c r="I460" s="5"/>
      <c r="J460" s="5"/>
      <c r="K460" s="5"/>
    </row>
    <row r="461" spans="1:11" x14ac:dyDescent="0.25">
      <c r="A461" s="46">
        <v>44314</v>
      </c>
      <c r="B461" s="7" t="s">
        <v>6482</v>
      </c>
      <c r="C461" s="7">
        <v>24</v>
      </c>
      <c r="D461" s="45"/>
      <c r="E461" s="7">
        <v>49.5</v>
      </c>
      <c r="G461" s="5"/>
      <c r="H461" s="5"/>
      <c r="I461" s="5"/>
      <c r="J461" s="5"/>
      <c r="K461" s="5"/>
    </row>
    <row r="462" spans="1:11" x14ac:dyDescent="0.25">
      <c r="A462" s="116">
        <v>44314</v>
      </c>
      <c r="B462" s="78" t="s">
        <v>6483</v>
      </c>
      <c r="C462" s="78">
        <v>40</v>
      </c>
      <c r="D462" s="78">
        <v>0</v>
      </c>
      <c r="E462" s="78"/>
      <c r="F462" t="s">
        <v>6536</v>
      </c>
      <c r="G462" s="5"/>
      <c r="H462" s="5"/>
      <c r="I462" s="5"/>
      <c r="J462" s="5"/>
      <c r="K462" s="5"/>
    </row>
    <row r="463" spans="1:11" x14ac:dyDescent="0.25">
      <c r="A463" s="46">
        <v>44315</v>
      </c>
      <c r="B463" s="7" t="s">
        <v>6484</v>
      </c>
      <c r="C463" s="7">
        <v>44</v>
      </c>
      <c r="D463" s="7">
        <v>124.48</v>
      </c>
      <c r="E463" s="7"/>
      <c r="G463" s="5"/>
      <c r="H463" s="5"/>
      <c r="I463" s="5"/>
      <c r="J463" s="5"/>
      <c r="K463" s="5"/>
    </row>
    <row r="464" spans="1:11" x14ac:dyDescent="0.25">
      <c r="A464" s="46">
        <v>44315</v>
      </c>
      <c r="B464" s="7" t="s">
        <v>6485</v>
      </c>
      <c r="C464" s="7">
        <v>110</v>
      </c>
      <c r="D464" s="7">
        <v>263.83999999999997</v>
      </c>
      <c r="E464" s="7"/>
      <c r="G464" s="5"/>
      <c r="H464" s="5"/>
      <c r="I464" s="5"/>
      <c r="J464" s="5"/>
      <c r="K464" s="5"/>
    </row>
    <row r="465" spans="1:11" x14ac:dyDescent="0.25">
      <c r="A465" s="46">
        <v>44315</v>
      </c>
      <c r="B465" s="7" t="s">
        <v>6486</v>
      </c>
      <c r="C465" s="7">
        <v>147</v>
      </c>
      <c r="D465" s="7">
        <v>435.73</v>
      </c>
      <c r="E465" s="7"/>
      <c r="G465" s="5"/>
      <c r="H465" s="5"/>
      <c r="I465" s="5"/>
      <c r="J465" s="5"/>
      <c r="K465" s="5"/>
    </row>
    <row r="466" spans="1:11" x14ac:dyDescent="0.25">
      <c r="A466" s="46">
        <v>44315</v>
      </c>
      <c r="B466" s="7" t="s">
        <v>6487</v>
      </c>
      <c r="C466" s="7">
        <v>42</v>
      </c>
      <c r="D466" s="7"/>
      <c r="E466" s="7">
        <v>64.92</v>
      </c>
      <c r="G466" s="5"/>
      <c r="H466" s="5"/>
      <c r="I466" s="5"/>
      <c r="J466" s="5"/>
      <c r="K466" s="5"/>
    </row>
    <row r="467" spans="1:11" x14ac:dyDescent="0.25">
      <c r="A467" s="46">
        <v>44315</v>
      </c>
      <c r="B467" s="7" t="s">
        <v>6488</v>
      </c>
      <c r="C467" s="7">
        <v>75</v>
      </c>
      <c r="D467" s="7"/>
      <c r="E467" s="7">
        <v>163.80000000000001</v>
      </c>
      <c r="G467" s="5"/>
      <c r="H467" s="5"/>
      <c r="I467" s="5"/>
      <c r="J467" s="5"/>
      <c r="K467" s="5"/>
    </row>
    <row r="468" spans="1:11" x14ac:dyDescent="0.25">
      <c r="A468" s="46">
        <v>44315</v>
      </c>
      <c r="B468" s="7" t="s">
        <v>6489</v>
      </c>
      <c r="C468" s="7">
        <v>283</v>
      </c>
      <c r="D468" s="7"/>
      <c r="E468" s="7">
        <v>463.32</v>
      </c>
      <c r="G468" s="5"/>
      <c r="H468" s="5"/>
      <c r="I468" s="5"/>
      <c r="J468" s="5"/>
      <c r="K468" s="5"/>
    </row>
    <row r="469" spans="1:11" x14ac:dyDescent="0.25">
      <c r="A469" s="46">
        <v>44315</v>
      </c>
      <c r="B469" s="7" t="s">
        <v>6490</v>
      </c>
      <c r="C469" s="7">
        <v>681</v>
      </c>
      <c r="D469" s="7"/>
      <c r="E469" s="38">
        <v>1313.52</v>
      </c>
      <c r="G469" s="5"/>
      <c r="H469" s="5"/>
      <c r="I469" s="5"/>
      <c r="J469" s="5"/>
      <c r="K469" s="5"/>
    </row>
    <row r="470" spans="1:11" x14ac:dyDescent="0.25">
      <c r="A470" s="46">
        <v>44315</v>
      </c>
      <c r="B470" s="7" t="s">
        <v>6491</v>
      </c>
      <c r="C470" s="7">
        <v>200</v>
      </c>
      <c r="D470" s="7"/>
      <c r="E470" s="7">
        <v>396.44</v>
      </c>
      <c r="G470" s="5"/>
      <c r="H470" s="5"/>
      <c r="I470" s="5"/>
      <c r="J470" s="5"/>
      <c r="K470" s="5"/>
    </row>
    <row r="471" spans="1:11" x14ac:dyDescent="0.25">
      <c r="A471" s="46">
        <v>44315</v>
      </c>
      <c r="B471" s="7" t="s">
        <v>6492</v>
      </c>
      <c r="C471" s="7">
        <v>74</v>
      </c>
      <c r="D471" s="7"/>
      <c r="E471" s="7">
        <v>136.5</v>
      </c>
    </row>
    <row r="472" spans="1:11" x14ac:dyDescent="0.25">
      <c r="A472" s="46">
        <v>44315</v>
      </c>
      <c r="B472" s="7" t="s">
        <v>6493</v>
      </c>
      <c r="C472" s="7">
        <v>44</v>
      </c>
      <c r="D472" s="7">
        <v>100.74</v>
      </c>
      <c r="E472" s="7"/>
      <c r="G472" s="5"/>
      <c r="H472" s="5"/>
      <c r="I472" s="5"/>
      <c r="J472" s="5"/>
      <c r="K472" s="5"/>
    </row>
    <row r="473" spans="1:11" x14ac:dyDescent="0.25">
      <c r="A473" s="46">
        <v>44315</v>
      </c>
      <c r="B473" s="7" t="s">
        <v>6494</v>
      </c>
      <c r="C473" s="7">
        <v>56</v>
      </c>
      <c r="D473" s="7"/>
      <c r="E473" s="7">
        <v>117</v>
      </c>
      <c r="G473" s="5"/>
      <c r="H473" s="5"/>
      <c r="I473" s="5"/>
      <c r="J473" s="5"/>
      <c r="K473" s="5"/>
    </row>
    <row r="474" spans="1:11" x14ac:dyDescent="0.25">
      <c r="A474" s="46">
        <v>44315</v>
      </c>
      <c r="B474" s="7" t="s">
        <v>6495</v>
      </c>
      <c r="C474" s="7">
        <v>53</v>
      </c>
      <c r="D474" s="7"/>
      <c r="E474" s="7">
        <v>123.2</v>
      </c>
      <c r="G474" s="5"/>
      <c r="H474" s="5"/>
      <c r="I474" s="5"/>
      <c r="J474" s="5"/>
      <c r="K474" s="5"/>
    </row>
    <row r="475" spans="1:11" x14ac:dyDescent="0.25">
      <c r="A475" s="46">
        <v>44315</v>
      </c>
      <c r="B475" s="7" t="s">
        <v>6496</v>
      </c>
      <c r="C475" s="7">
        <v>45</v>
      </c>
      <c r="D475" s="7">
        <v>140.77000000000001</v>
      </c>
      <c r="E475" s="7"/>
      <c r="G475" s="5"/>
      <c r="H475" s="5"/>
      <c r="I475" s="5"/>
      <c r="J475" s="5"/>
      <c r="K475" s="5"/>
    </row>
    <row r="476" spans="1:11" x14ac:dyDescent="0.25">
      <c r="A476" s="46">
        <v>44315</v>
      </c>
      <c r="B476" s="7" t="s">
        <v>6497</v>
      </c>
      <c r="C476" s="7">
        <v>76</v>
      </c>
      <c r="D476" s="7"/>
      <c r="E476" s="7">
        <v>148.19999999999999</v>
      </c>
      <c r="G476" s="5"/>
      <c r="H476" s="5"/>
      <c r="I476" s="5"/>
      <c r="J476" s="5"/>
      <c r="K476" s="5"/>
    </row>
    <row r="477" spans="1:11" x14ac:dyDescent="0.25">
      <c r="A477" s="46">
        <v>44315</v>
      </c>
      <c r="B477" s="7" t="s">
        <v>6498</v>
      </c>
      <c r="C477" s="7">
        <v>30</v>
      </c>
      <c r="D477" s="7">
        <v>79.150000000000006</v>
      </c>
      <c r="E477" s="7"/>
      <c r="G477" s="5"/>
      <c r="H477" s="5"/>
      <c r="I477" s="5"/>
      <c r="J477" s="5"/>
      <c r="K477" s="5"/>
    </row>
    <row r="478" spans="1:11" x14ac:dyDescent="0.25">
      <c r="A478" s="46">
        <v>44315</v>
      </c>
      <c r="B478" s="7" t="s">
        <v>6499</v>
      </c>
      <c r="C478" s="7">
        <v>120</v>
      </c>
      <c r="D478" s="7"/>
      <c r="E478" s="7">
        <v>552</v>
      </c>
    </row>
    <row r="479" spans="1:11" x14ac:dyDescent="0.25">
      <c r="A479" s="46">
        <v>44315</v>
      </c>
      <c r="B479" s="7" t="s">
        <v>6500</v>
      </c>
      <c r="C479" s="7">
        <v>388</v>
      </c>
      <c r="D479" s="45"/>
      <c r="E479" s="7">
        <v>596.4</v>
      </c>
    </row>
    <row r="480" spans="1:11" x14ac:dyDescent="0.25">
      <c r="A480" s="46">
        <v>44315</v>
      </c>
      <c r="B480" s="7" t="s">
        <v>6501</v>
      </c>
      <c r="C480" s="7">
        <v>25</v>
      </c>
      <c r="D480" s="7"/>
      <c r="E480" s="7">
        <v>48.4</v>
      </c>
    </row>
    <row r="481" spans="1:6" x14ac:dyDescent="0.25">
      <c r="A481" s="46">
        <v>44315</v>
      </c>
      <c r="B481" s="7" t="s">
        <v>6502</v>
      </c>
      <c r="C481" s="7">
        <v>33</v>
      </c>
      <c r="D481" s="7">
        <v>81.55</v>
      </c>
      <c r="E481" s="7"/>
    </row>
    <row r="482" spans="1:6" x14ac:dyDescent="0.25">
      <c r="A482" s="46">
        <v>44315</v>
      </c>
      <c r="B482" s="7" t="s">
        <v>6503</v>
      </c>
      <c r="C482" s="7">
        <v>370</v>
      </c>
      <c r="D482" s="45"/>
      <c r="E482" s="7">
        <v>959.6</v>
      </c>
    </row>
    <row r="483" spans="1:6" x14ac:dyDescent="0.25">
      <c r="A483" s="46">
        <v>44315</v>
      </c>
      <c r="B483" s="7" t="s">
        <v>6504</v>
      </c>
      <c r="C483" s="7">
        <v>250</v>
      </c>
      <c r="D483" s="7"/>
      <c r="E483" s="7">
        <v>452.79</v>
      </c>
    </row>
    <row r="484" spans="1:6" x14ac:dyDescent="0.25">
      <c r="A484" s="46">
        <v>44315</v>
      </c>
      <c r="B484" s="7" t="s">
        <v>6505</v>
      </c>
      <c r="C484" s="7">
        <v>31</v>
      </c>
      <c r="D484" s="7"/>
      <c r="E484" s="7">
        <v>76.3</v>
      </c>
    </row>
    <row r="485" spans="1:6" x14ac:dyDescent="0.25">
      <c r="A485" s="46">
        <v>44315</v>
      </c>
      <c r="B485" s="7" t="s">
        <v>6506</v>
      </c>
      <c r="C485" s="7">
        <v>21</v>
      </c>
      <c r="D485" s="7" t="s">
        <v>6507</v>
      </c>
      <c r="E485" s="7"/>
    </row>
    <row r="486" spans="1:6" x14ac:dyDescent="0.25">
      <c r="A486" s="46">
        <v>44315</v>
      </c>
      <c r="B486" s="7" t="s">
        <v>6508</v>
      </c>
      <c r="C486" s="7">
        <v>175</v>
      </c>
      <c r="D486" s="7">
        <v>470.11</v>
      </c>
      <c r="E486" s="7"/>
      <c r="F486" t="s">
        <v>6535</v>
      </c>
    </row>
    <row r="487" spans="1:6" x14ac:dyDescent="0.25">
      <c r="A487" s="46">
        <v>44315</v>
      </c>
      <c r="B487" s="7" t="s">
        <v>6509</v>
      </c>
      <c r="C487" s="7">
        <v>15</v>
      </c>
      <c r="D487" s="7">
        <v>49.75</v>
      </c>
      <c r="E487" s="7"/>
    </row>
    <row r="488" spans="1:6" x14ac:dyDescent="0.25">
      <c r="A488" s="46">
        <v>44315</v>
      </c>
      <c r="B488" s="7" t="s">
        <v>6510</v>
      </c>
      <c r="C488" s="7">
        <v>76</v>
      </c>
      <c r="D488" s="7"/>
      <c r="E488" s="7">
        <v>193.2</v>
      </c>
    </row>
    <row r="489" spans="1:6" x14ac:dyDescent="0.25">
      <c r="A489" s="46">
        <v>44315</v>
      </c>
      <c r="B489" s="7" t="s">
        <v>6511</v>
      </c>
      <c r="C489" s="7">
        <v>222</v>
      </c>
      <c r="D489" s="45"/>
      <c r="E489" s="7">
        <v>436.8</v>
      </c>
    </row>
    <row r="490" spans="1:6" x14ac:dyDescent="0.25">
      <c r="A490" s="46">
        <v>44315</v>
      </c>
      <c r="B490" s="7" t="s">
        <v>6512</v>
      </c>
      <c r="C490" s="7">
        <v>930</v>
      </c>
      <c r="D490" s="45"/>
      <c r="E490" s="38">
        <v>1692.6</v>
      </c>
    </row>
    <row r="491" spans="1:6" x14ac:dyDescent="0.25">
      <c r="A491" s="46">
        <v>44315</v>
      </c>
      <c r="B491" s="7" t="s">
        <v>6513</v>
      </c>
      <c r="C491" s="7">
        <v>40</v>
      </c>
      <c r="D491" s="7"/>
      <c r="E491" s="7">
        <v>109.2</v>
      </c>
    </row>
    <row r="492" spans="1:6" x14ac:dyDescent="0.25">
      <c r="A492" s="46">
        <v>44315</v>
      </c>
      <c r="B492" s="7" t="s">
        <v>6514</v>
      </c>
      <c r="C492" s="7">
        <v>90</v>
      </c>
      <c r="D492" s="7"/>
      <c r="E492" s="7">
        <v>296</v>
      </c>
    </row>
    <row r="493" spans="1:6" x14ac:dyDescent="0.25">
      <c r="A493" s="46">
        <v>44315</v>
      </c>
      <c r="B493" s="7" t="s">
        <v>6515</v>
      </c>
      <c r="C493" s="7">
        <v>111</v>
      </c>
      <c r="D493" s="7" t="s">
        <v>6516</v>
      </c>
      <c r="E493" s="7"/>
    </row>
    <row r="494" spans="1:6" x14ac:dyDescent="0.25">
      <c r="A494" s="46">
        <v>44315</v>
      </c>
      <c r="B494" s="7" t="s">
        <v>6517</v>
      </c>
      <c r="C494" s="7">
        <v>15</v>
      </c>
      <c r="D494" s="7">
        <v>47.97</v>
      </c>
      <c r="E494" s="7"/>
    </row>
    <row r="495" spans="1:6" x14ac:dyDescent="0.25">
      <c r="A495" s="46">
        <v>44316</v>
      </c>
      <c r="B495" s="7" t="s">
        <v>6518</v>
      </c>
      <c r="C495" s="7">
        <v>248</v>
      </c>
      <c r="D495" s="45"/>
      <c r="E495" s="7">
        <v>568.62</v>
      </c>
    </row>
    <row r="496" spans="1:6" x14ac:dyDescent="0.25">
      <c r="A496" s="46">
        <v>44316</v>
      </c>
      <c r="B496" s="7" t="s">
        <v>6519</v>
      </c>
      <c r="C496" s="7">
        <v>90</v>
      </c>
      <c r="D496" s="45"/>
      <c r="E496" s="7">
        <v>179.4</v>
      </c>
    </row>
    <row r="497" spans="1:5" x14ac:dyDescent="0.25">
      <c r="A497" s="46">
        <v>44316</v>
      </c>
      <c r="B497" s="7" t="s">
        <v>6520</v>
      </c>
      <c r="C497" s="7">
        <v>22</v>
      </c>
      <c r="D497" s="7">
        <v>47.97</v>
      </c>
      <c r="E497" s="7"/>
    </row>
    <row r="498" spans="1:5" x14ac:dyDescent="0.25">
      <c r="A498" s="46">
        <v>44316</v>
      </c>
      <c r="B498" s="7" t="s">
        <v>6521</v>
      </c>
      <c r="C498" s="7">
        <v>50</v>
      </c>
      <c r="D498" s="45"/>
      <c r="E498" s="7">
        <v>109.2</v>
      </c>
    </row>
    <row r="499" spans="1:5" x14ac:dyDescent="0.25">
      <c r="A499" s="46">
        <v>44316</v>
      </c>
      <c r="B499" s="7" t="s">
        <v>6522</v>
      </c>
      <c r="C499" s="7">
        <v>60</v>
      </c>
      <c r="D499" s="7">
        <v>139.11000000000001</v>
      </c>
      <c r="E499" s="7"/>
    </row>
    <row r="500" spans="1:5" x14ac:dyDescent="0.25">
      <c r="A500" s="46">
        <v>44316</v>
      </c>
      <c r="B500" s="7" t="s">
        <v>6523</v>
      </c>
      <c r="C500" s="7">
        <v>120</v>
      </c>
      <c r="D500" s="7"/>
      <c r="E500" s="7">
        <v>327.60000000000002</v>
      </c>
    </row>
    <row r="501" spans="1:5" x14ac:dyDescent="0.25">
      <c r="A501" s="46">
        <v>44316</v>
      </c>
      <c r="B501" s="7" t="s">
        <v>6524</v>
      </c>
      <c r="C501" s="7">
        <v>190</v>
      </c>
      <c r="D501" s="45"/>
      <c r="E501" s="7">
        <v>489.84</v>
      </c>
    </row>
    <row r="502" spans="1:5" x14ac:dyDescent="0.25">
      <c r="A502" s="46">
        <v>44316</v>
      </c>
      <c r="B502" s="7" t="s">
        <v>6525</v>
      </c>
      <c r="C502" s="7">
        <v>145</v>
      </c>
      <c r="D502" s="45"/>
      <c r="E502" s="7">
        <v>288.60000000000002</v>
      </c>
    </row>
    <row r="503" spans="1:5" x14ac:dyDescent="0.25">
      <c r="A503" s="46">
        <v>44316</v>
      </c>
      <c r="B503" s="7" t="s">
        <v>6526</v>
      </c>
      <c r="C503" s="7">
        <v>120</v>
      </c>
      <c r="D503" s="7"/>
      <c r="E503" s="7">
        <v>234</v>
      </c>
    </row>
    <row r="504" spans="1:5" x14ac:dyDescent="0.25">
      <c r="A504" s="46">
        <v>44316</v>
      </c>
      <c r="B504" s="7" t="s">
        <v>6527</v>
      </c>
      <c r="C504" s="7">
        <v>34</v>
      </c>
      <c r="D504" s="45"/>
      <c r="E504" s="7">
        <v>62.4</v>
      </c>
    </row>
    <row r="505" spans="1:5" x14ac:dyDescent="0.25">
      <c r="A505" s="46">
        <v>44316</v>
      </c>
      <c r="B505" s="7" t="s">
        <v>6528</v>
      </c>
      <c r="C505" s="7">
        <v>65</v>
      </c>
      <c r="D505" s="7"/>
      <c r="E505" s="7">
        <v>136.5</v>
      </c>
    </row>
    <row r="506" spans="1:5" x14ac:dyDescent="0.25">
      <c r="A506" s="46">
        <v>44316</v>
      </c>
      <c r="B506" s="7" t="s">
        <v>6529</v>
      </c>
      <c r="C506" s="7">
        <v>270</v>
      </c>
      <c r="D506" s="7"/>
      <c r="E506" s="7">
        <v>499.2</v>
      </c>
    </row>
    <row r="507" spans="1:5" x14ac:dyDescent="0.25">
      <c r="A507" s="46">
        <v>44316</v>
      </c>
      <c r="B507" s="7" t="s">
        <v>6530</v>
      </c>
      <c r="C507" s="7">
        <v>385</v>
      </c>
      <c r="D507" s="45"/>
      <c r="E507" s="7">
        <v>889.6</v>
      </c>
    </row>
    <row r="508" spans="1:5" x14ac:dyDescent="0.25">
      <c r="A508" s="46">
        <v>44316</v>
      </c>
      <c r="B508" s="7" t="s">
        <v>6531</v>
      </c>
      <c r="C508" s="7">
        <v>280</v>
      </c>
      <c r="D508" s="7"/>
      <c r="E508" s="7">
        <v>387.66</v>
      </c>
    </row>
    <row r="509" spans="1:5" x14ac:dyDescent="0.25">
      <c r="A509" s="46">
        <v>44316</v>
      </c>
      <c r="B509" s="7" t="s">
        <v>6532</v>
      </c>
      <c r="C509" s="7">
        <v>70</v>
      </c>
      <c r="D509" s="7"/>
      <c r="E509" s="7">
        <v>167.2</v>
      </c>
    </row>
    <row r="510" spans="1:5" x14ac:dyDescent="0.25">
      <c r="A510" s="46">
        <v>44316</v>
      </c>
      <c r="B510" s="7" t="s">
        <v>6533</v>
      </c>
      <c r="C510" s="7">
        <v>20</v>
      </c>
      <c r="D510" s="7"/>
      <c r="E510" s="7">
        <v>66.3</v>
      </c>
    </row>
    <row r="511" spans="1:5" x14ac:dyDescent="0.25">
      <c r="A511" s="46">
        <v>44316</v>
      </c>
      <c r="B511" s="7" t="s">
        <v>6534</v>
      </c>
      <c r="C511" s="7">
        <v>70</v>
      </c>
      <c r="D511" s="7"/>
      <c r="E511" s="7">
        <v>220.78</v>
      </c>
    </row>
    <row r="512" spans="1:5" x14ac:dyDescent="0.25">
      <c r="A512" s="6">
        <v>44320</v>
      </c>
      <c r="B512" s="7" t="s">
        <v>6539</v>
      </c>
      <c r="C512" s="7">
        <v>233</v>
      </c>
      <c r="D512" s="7">
        <v>437.88</v>
      </c>
      <c r="E512" s="7"/>
    </row>
    <row r="513" spans="1:8" x14ac:dyDescent="0.25">
      <c r="A513" s="6">
        <v>44320</v>
      </c>
      <c r="B513" s="7" t="s">
        <v>6540</v>
      </c>
      <c r="C513" s="7">
        <v>24</v>
      </c>
      <c r="D513" s="45"/>
      <c r="E513" s="7">
        <v>46.8</v>
      </c>
    </row>
    <row r="514" spans="1:8" x14ac:dyDescent="0.25">
      <c r="A514" s="6">
        <v>44320</v>
      </c>
      <c r="B514" s="7" t="s">
        <v>6541</v>
      </c>
      <c r="C514" s="7">
        <v>900</v>
      </c>
      <c r="D514" s="45"/>
      <c r="E514" s="38">
        <v>1529.78</v>
      </c>
    </row>
    <row r="515" spans="1:8" x14ac:dyDescent="0.25">
      <c r="A515" s="6">
        <v>44320</v>
      </c>
      <c r="B515" s="7" t="s">
        <v>6542</v>
      </c>
      <c r="C515" s="7">
        <v>206</v>
      </c>
      <c r="D515" s="45"/>
      <c r="E515" s="7">
        <v>358.8</v>
      </c>
    </row>
    <row r="516" spans="1:8" x14ac:dyDescent="0.25">
      <c r="A516" s="6">
        <v>44320</v>
      </c>
      <c r="B516" s="7" t="s">
        <v>6543</v>
      </c>
      <c r="C516" s="7">
        <v>273</v>
      </c>
      <c r="D516" s="45"/>
      <c r="E516" s="7">
        <v>522.75</v>
      </c>
    </row>
    <row r="517" spans="1:8" x14ac:dyDescent="0.25">
      <c r="A517" s="6">
        <v>44320</v>
      </c>
      <c r="B517" s="7" t="s">
        <v>6544</v>
      </c>
      <c r="C517" s="7">
        <v>307</v>
      </c>
      <c r="D517" s="45"/>
      <c r="E517" s="7">
        <v>705.2</v>
      </c>
    </row>
    <row r="518" spans="1:8" x14ac:dyDescent="0.25">
      <c r="A518" s="6">
        <v>44320</v>
      </c>
      <c r="B518" s="7" t="s">
        <v>6545</v>
      </c>
      <c r="C518" s="7">
        <v>13</v>
      </c>
      <c r="D518" s="7"/>
      <c r="E518" s="7">
        <v>47.97</v>
      </c>
    </row>
    <row r="519" spans="1:8" x14ac:dyDescent="0.25">
      <c r="A519" s="6">
        <v>44320</v>
      </c>
      <c r="B519" s="7" t="s">
        <v>6546</v>
      </c>
      <c r="C519" s="7">
        <v>50</v>
      </c>
      <c r="D519" s="7">
        <v>86.35</v>
      </c>
      <c r="E519" s="7"/>
    </row>
    <row r="520" spans="1:8" x14ac:dyDescent="0.25">
      <c r="A520" s="6">
        <v>44320</v>
      </c>
      <c r="B520" s="7" t="s">
        <v>6547</v>
      </c>
      <c r="C520" s="7">
        <v>45</v>
      </c>
      <c r="D520" s="7">
        <v>134.07</v>
      </c>
      <c r="E520" s="7"/>
    </row>
    <row r="521" spans="1:8" x14ac:dyDescent="0.25">
      <c r="A521" s="6">
        <v>44321</v>
      </c>
      <c r="B521" s="7" t="s">
        <v>6548</v>
      </c>
      <c r="C521" s="7">
        <v>136</v>
      </c>
      <c r="D521" s="45"/>
      <c r="E521" s="7">
        <v>232.4</v>
      </c>
    </row>
    <row r="522" spans="1:8" x14ac:dyDescent="0.25">
      <c r="A522" s="6">
        <v>44321</v>
      </c>
      <c r="B522" s="7" t="s">
        <v>6549</v>
      </c>
      <c r="C522" s="7">
        <v>136</v>
      </c>
      <c r="D522" s="45"/>
      <c r="E522" s="7">
        <v>232.4</v>
      </c>
    </row>
    <row r="523" spans="1:8" ht="15.75" thickBot="1" x14ac:dyDescent="0.3">
      <c r="A523" s="6">
        <v>44321</v>
      </c>
      <c r="B523" s="7" t="s">
        <v>6550</v>
      </c>
      <c r="C523" s="7">
        <v>80</v>
      </c>
      <c r="D523" s="7">
        <v>187.08</v>
      </c>
      <c r="E523" s="7"/>
    </row>
    <row r="524" spans="1:8" ht="26.25" thickBot="1" x14ac:dyDescent="0.3">
      <c r="A524" s="6">
        <v>44322</v>
      </c>
      <c r="B524" s="7" t="s">
        <v>6551</v>
      </c>
      <c r="C524" s="7">
        <v>151</v>
      </c>
      <c r="D524" s="7"/>
      <c r="E524" s="7">
        <v>672</v>
      </c>
      <c r="F524" s="155" t="s">
        <v>6552</v>
      </c>
    </row>
    <row r="525" spans="1:8" x14ac:dyDescent="0.25">
      <c r="A525" s="6">
        <v>44340</v>
      </c>
      <c r="B525" s="7" t="s">
        <v>6938</v>
      </c>
      <c r="C525" s="7">
        <v>216</v>
      </c>
      <c r="D525" s="45"/>
      <c r="E525" s="7">
        <v>383.94</v>
      </c>
    </row>
    <row r="526" spans="1:8" x14ac:dyDescent="0.25">
      <c r="A526" s="6">
        <v>44330</v>
      </c>
      <c r="B526" s="7" t="s">
        <v>6777</v>
      </c>
      <c r="C526" s="7">
        <v>446</v>
      </c>
      <c r="D526" s="45"/>
      <c r="E526" s="7">
        <v>768.69</v>
      </c>
      <c r="G526" s="5"/>
      <c r="H526" s="5"/>
    </row>
    <row r="527" spans="1:8" x14ac:dyDescent="0.25">
      <c r="A527" s="6">
        <v>44323</v>
      </c>
      <c r="B527" s="7" t="s">
        <v>6661</v>
      </c>
      <c r="C527" s="7">
        <v>356</v>
      </c>
      <c r="D527" s="7"/>
      <c r="E527" s="7">
        <v>795.6</v>
      </c>
      <c r="F527" s="5" t="s">
        <v>6662</v>
      </c>
    </row>
    <row r="528" spans="1:8" x14ac:dyDescent="0.25">
      <c r="A528" s="6">
        <v>44329</v>
      </c>
      <c r="B528" s="7" t="s">
        <v>6740</v>
      </c>
      <c r="C528" s="7">
        <v>74</v>
      </c>
      <c r="D528" s="7">
        <v>167.9</v>
      </c>
      <c r="E528" s="7"/>
    </row>
    <row r="529" spans="1:5" x14ac:dyDescent="0.25">
      <c r="A529" s="6">
        <v>44333</v>
      </c>
      <c r="B529" s="7" t="s">
        <v>6805</v>
      </c>
      <c r="C529" s="7">
        <v>240</v>
      </c>
      <c r="D529" s="7">
        <v>524.72</v>
      </c>
      <c r="E529" s="7"/>
    </row>
    <row r="530" spans="1:5" x14ac:dyDescent="0.25">
      <c r="A530" s="46"/>
      <c r="B530" s="7"/>
      <c r="C530" s="7"/>
      <c r="D530" s="7"/>
      <c r="E530" s="7"/>
    </row>
    <row r="531" spans="1:5" x14ac:dyDescent="0.25">
      <c r="A531" s="46"/>
      <c r="B531" s="7"/>
      <c r="C531" s="7"/>
      <c r="D531" s="7"/>
      <c r="E531" s="7"/>
    </row>
    <row r="532" spans="1:5" x14ac:dyDescent="0.25">
      <c r="A532" s="46"/>
      <c r="B532" s="7"/>
      <c r="C532" s="7"/>
      <c r="D532" s="7"/>
      <c r="E532" s="7"/>
    </row>
    <row r="533" spans="1:5" x14ac:dyDescent="0.25">
      <c r="A533" s="46"/>
      <c r="B533" s="7"/>
      <c r="C533" s="7"/>
      <c r="D533" s="7"/>
      <c r="E533" s="7"/>
    </row>
    <row r="534" spans="1:5" x14ac:dyDescent="0.25">
      <c r="A534" s="46"/>
      <c r="B534" s="7"/>
      <c r="C534" s="7"/>
      <c r="D534" s="7"/>
      <c r="E534" s="7"/>
    </row>
    <row r="535" spans="1:5" x14ac:dyDescent="0.25">
      <c r="A535" s="46"/>
      <c r="B535" s="7"/>
      <c r="C535" s="7"/>
      <c r="D535" s="7"/>
      <c r="E535" s="7"/>
    </row>
    <row r="536" spans="1:5" x14ac:dyDescent="0.25">
      <c r="A536" s="46"/>
      <c r="B536" s="7"/>
      <c r="C536" s="7"/>
      <c r="D536" s="7"/>
      <c r="E536" s="7"/>
    </row>
    <row r="537" spans="1:5" x14ac:dyDescent="0.25">
      <c r="A537" s="46"/>
      <c r="B537" s="7"/>
      <c r="C537" s="7"/>
      <c r="D537" s="7"/>
      <c r="E537" s="7"/>
    </row>
    <row r="538" spans="1:5" x14ac:dyDescent="0.25">
      <c r="A538" s="46"/>
      <c r="B538" s="7"/>
      <c r="C538" s="7"/>
      <c r="D538" s="7"/>
      <c r="E538" s="7"/>
    </row>
    <row r="539" spans="1:5" x14ac:dyDescent="0.25">
      <c r="A539" s="46"/>
      <c r="B539" s="7"/>
      <c r="C539" s="7"/>
      <c r="D539" s="7"/>
      <c r="E539" s="7"/>
    </row>
    <row r="540" spans="1:5" x14ac:dyDescent="0.25">
      <c r="A540" s="46"/>
      <c r="B540" s="7"/>
      <c r="C540" s="7"/>
      <c r="D540" s="7"/>
      <c r="E540" s="7"/>
    </row>
    <row r="541" spans="1:5" x14ac:dyDescent="0.25">
      <c r="A541" s="46"/>
      <c r="B541" s="7"/>
      <c r="C541" s="7"/>
      <c r="D541" s="7"/>
      <c r="E541" s="7"/>
    </row>
    <row r="542" spans="1:5" x14ac:dyDescent="0.25">
      <c r="A542" s="46"/>
      <c r="B542" s="7"/>
      <c r="C542" s="7"/>
      <c r="D542" s="7"/>
      <c r="E542" s="7"/>
    </row>
    <row r="543" spans="1:5" x14ac:dyDescent="0.25">
      <c r="A543" s="46"/>
      <c r="B543" s="7"/>
      <c r="C543" s="7"/>
      <c r="D543" s="7"/>
      <c r="E543" s="38"/>
    </row>
    <row r="544" spans="1:5" x14ac:dyDescent="0.25">
      <c r="A544" s="46"/>
      <c r="B544" s="7"/>
      <c r="C544" s="7"/>
      <c r="D544" s="7"/>
      <c r="E544" s="7"/>
    </row>
    <row r="545" spans="1:5" x14ac:dyDescent="0.25">
      <c r="A545" s="46"/>
      <c r="B545" s="7"/>
      <c r="C545" s="7"/>
      <c r="D545" s="7"/>
      <c r="E545" s="7"/>
    </row>
    <row r="546" spans="1:5" x14ac:dyDescent="0.25">
      <c r="A546" s="46"/>
      <c r="B546" s="7"/>
      <c r="C546" s="7"/>
      <c r="D546" s="7"/>
      <c r="E546" s="7"/>
    </row>
    <row r="547" spans="1:5" x14ac:dyDescent="0.25">
      <c r="A547" s="46"/>
      <c r="B547" s="7"/>
      <c r="C547" s="7"/>
      <c r="D547" s="7"/>
      <c r="E547" s="7"/>
    </row>
    <row r="548" spans="1:5" x14ac:dyDescent="0.25">
      <c r="A548" s="46"/>
      <c r="B548" s="7"/>
      <c r="C548" s="7"/>
      <c r="D548" s="7"/>
      <c r="E548" s="7"/>
    </row>
    <row r="549" spans="1:5" x14ac:dyDescent="0.25">
      <c r="A549" s="46"/>
      <c r="B549" s="7"/>
      <c r="C549" s="7"/>
      <c r="D549" s="7"/>
      <c r="E549" s="7"/>
    </row>
    <row r="550" spans="1:5" x14ac:dyDescent="0.25">
      <c r="A550" s="46"/>
      <c r="B550" s="7"/>
      <c r="C550" s="7"/>
      <c r="D550" s="7"/>
      <c r="E550" s="7"/>
    </row>
    <row r="551" spans="1:5" x14ac:dyDescent="0.25">
      <c r="A551" s="46"/>
      <c r="B551" s="7"/>
      <c r="C551" s="7"/>
      <c r="D551" s="7"/>
      <c r="E551" s="7"/>
    </row>
    <row r="552" spans="1:5" x14ac:dyDescent="0.25">
      <c r="A552" s="46"/>
      <c r="B552" s="7"/>
      <c r="C552" s="7"/>
      <c r="D552" s="7"/>
      <c r="E552" s="38"/>
    </row>
    <row r="553" spans="1:5" x14ac:dyDescent="0.25">
      <c r="A553" s="46"/>
      <c r="B553" s="7"/>
      <c r="C553" s="7"/>
      <c r="D553" s="7"/>
      <c r="E553" s="7"/>
    </row>
    <row r="554" spans="1:5" x14ac:dyDescent="0.25">
      <c r="A554" s="46"/>
      <c r="B554" s="7"/>
      <c r="C554" s="7"/>
      <c r="D554" s="7"/>
      <c r="E554" s="7"/>
    </row>
    <row r="555" spans="1:5" x14ac:dyDescent="0.25">
      <c r="A555" s="46"/>
      <c r="B555" s="7"/>
      <c r="C555" s="7"/>
      <c r="D555" s="7"/>
      <c r="E555" s="7"/>
    </row>
    <row r="556" spans="1:5" x14ac:dyDescent="0.25">
      <c r="A556" s="46"/>
      <c r="B556" s="7"/>
      <c r="C556" s="7"/>
      <c r="D556" s="7"/>
      <c r="E556" s="7"/>
    </row>
    <row r="557" spans="1:5" x14ac:dyDescent="0.25">
      <c r="A557" s="46"/>
      <c r="B557" s="7"/>
      <c r="C557" s="7"/>
      <c r="D557" s="7"/>
      <c r="E557" s="7"/>
    </row>
    <row r="558" spans="1:5" x14ac:dyDescent="0.25">
      <c r="A558" s="46"/>
      <c r="B558" s="7"/>
      <c r="C558" s="7"/>
      <c r="D558" s="7"/>
      <c r="E558" s="7"/>
    </row>
    <row r="559" spans="1:5" x14ac:dyDescent="0.25">
      <c r="A559" s="46"/>
      <c r="B559" s="7"/>
      <c r="C559" s="7"/>
      <c r="D559" s="7"/>
      <c r="E559" s="7"/>
    </row>
    <row r="560" spans="1:5" x14ac:dyDescent="0.25">
      <c r="A560" s="46"/>
      <c r="B560" s="7"/>
      <c r="C560" s="7"/>
      <c r="D560" s="7"/>
      <c r="E560" s="7"/>
    </row>
    <row r="561" spans="1:5" x14ac:dyDescent="0.25">
      <c r="A561" s="46"/>
      <c r="B561" s="7"/>
      <c r="C561" s="7"/>
      <c r="D561" s="7"/>
      <c r="E561" s="7"/>
    </row>
    <row r="562" spans="1:5" x14ac:dyDescent="0.25">
      <c r="A562" s="46"/>
      <c r="B562" s="7"/>
      <c r="C562" s="7"/>
      <c r="D562" s="7"/>
      <c r="E562" s="7"/>
    </row>
    <row r="563" spans="1:5" x14ac:dyDescent="0.25">
      <c r="A563" s="46"/>
      <c r="B563" s="7"/>
      <c r="C563" s="7"/>
      <c r="D563" s="7"/>
      <c r="E563" s="7"/>
    </row>
    <row r="564" spans="1:5" x14ac:dyDescent="0.25">
      <c r="A564" s="46"/>
      <c r="B564" s="7"/>
      <c r="C564" s="7"/>
      <c r="D564" s="7"/>
      <c r="E564" s="7"/>
    </row>
    <row r="565" spans="1:5" x14ac:dyDescent="0.25">
      <c r="A565" s="46"/>
      <c r="B565" s="7"/>
      <c r="C565" s="7"/>
      <c r="D565" s="7"/>
      <c r="E565" s="7"/>
    </row>
    <row r="566" spans="1:5" x14ac:dyDescent="0.25">
      <c r="A566" s="46"/>
      <c r="B566" s="7"/>
      <c r="C566" s="7"/>
      <c r="D566" s="7"/>
      <c r="E566" s="7"/>
    </row>
    <row r="567" spans="1:5" x14ac:dyDescent="0.25">
      <c r="A567" s="46"/>
      <c r="B567" s="7"/>
      <c r="C567" s="7"/>
      <c r="D567" s="7"/>
      <c r="E567" s="7"/>
    </row>
    <row r="568" spans="1:5" x14ac:dyDescent="0.25">
      <c r="A568" s="46"/>
      <c r="B568" s="7"/>
      <c r="C568" s="7"/>
      <c r="D568" s="7"/>
      <c r="E568" s="7"/>
    </row>
    <row r="569" spans="1:5" x14ac:dyDescent="0.25">
      <c r="A569" s="46"/>
      <c r="B569" s="7"/>
      <c r="C569" s="7"/>
      <c r="D569" s="7"/>
      <c r="E569" s="7"/>
    </row>
    <row r="570" spans="1:5" x14ac:dyDescent="0.25">
      <c r="A570" s="46"/>
      <c r="B570" s="39"/>
      <c r="C570" s="7"/>
      <c r="D570" s="7"/>
      <c r="E570" s="7"/>
    </row>
    <row r="571" spans="1:5" x14ac:dyDescent="0.25">
      <c r="A571" s="46"/>
      <c r="B571" s="39"/>
      <c r="C571" s="7"/>
      <c r="D571" s="7"/>
      <c r="E571" s="7"/>
    </row>
    <row r="572" spans="1:5" x14ac:dyDescent="0.25">
      <c r="A572" s="46"/>
      <c r="B572" s="39"/>
      <c r="C572" s="7"/>
      <c r="D572" s="7"/>
      <c r="E572" s="7"/>
    </row>
    <row r="573" spans="1:5" x14ac:dyDescent="0.25">
      <c r="A573" s="46"/>
      <c r="B573" s="39"/>
      <c r="C573" s="7"/>
      <c r="D573" s="7"/>
      <c r="E573" s="7"/>
    </row>
    <row r="574" spans="1:5" x14ac:dyDescent="0.25">
      <c r="A574" s="46"/>
      <c r="B574" s="39"/>
      <c r="C574" s="7"/>
      <c r="D574" s="7"/>
      <c r="E574" s="7"/>
    </row>
    <row r="575" spans="1:5" x14ac:dyDescent="0.25">
      <c r="A575" s="46"/>
      <c r="B575" s="39"/>
      <c r="C575" s="7"/>
      <c r="D575" s="7"/>
      <c r="E575" s="7"/>
    </row>
    <row r="576" spans="1:5" x14ac:dyDescent="0.25">
      <c r="A576" s="46"/>
      <c r="B576" s="39"/>
      <c r="C576" s="7"/>
      <c r="D576" s="7"/>
      <c r="E576" s="7"/>
    </row>
    <row r="577" spans="1:5" x14ac:dyDescent="0.25">
      <c r="A577" s="46"/>
      <c r="B577" s="39"/>
      <c r="C577" s="78"/>
      <c r="D577" s="7"/>
      <c r="E577" s="7"/>
    </row>
    <row r="578" spans="1:5" x14ac:dyDescent="0.25">
      <c r="A578" s="46"/>
      <c r="B578" s="39"/>
      <c r="C578" s="7"/>
      <c r="D578" s="7"/>
      <c r="E578" s="7"/>
    </row>
    <row r="579" spans="1:5" x14ac:dyDescent="0.25">
      <c r="A579" s="46"/>
      <c r="B579" s="39"/>
      <c r="C579" s="78"/>
      <c r="D579" s="7"/>
      <c r="E579" s="7"/>
    </row>
    <row r="580" spans="1:5" x14ac:dyDescent="0.25">
      <c r="A580" s="46"/>
      <c r="B580" s="39"/>
      <c r="C580" s="7"/>
      <c r="D580" s="7"/>
      <c r="E580" s="38"/>
    </row>
    <row r="581" spans="1:5" x14ac:dyDescent="0.25">
      <c r="A581" s="46"/>
      <c r="B581" s="39"/>
      <c r="C581" s="7"/>
      <c r="D581" s="7"/>
      <c r="E581" s="7"/>
    </row>
    <row r="582" spans="1:5" x14ac:dyDescent="0.25">
      <c r="A582" s="46"/>
      <c r="B582" s="39"/>
      <c r="C582" s="7"/>
      <c r="D582" s="7"/>
      <c r="E582" s="7"/>
    </row>
    <row r="583" spans="1:5" x14ac:dyDescent="0.25">
      <c r="A583" s="46"/>
      <c r="B583" s="39"/>
      <c r="C583" s="39"/>
      <c r="D583" s="7"/>
      <c r="E583" s="7"/>
    </row>
    <row r="584" spans="1:5" x14ac:dyDescent="0.25">
      <c r="A584" s="46"/>
      <c r="B584" s="39"/>
      <c r="C584" s="7"/>
      <c r="D584" s="7"/>
      <c r="E584" s="7"/>
    </row>
    <row r="585" spans="1:5" x14ac:dyDescent="0.25">
      <c r="A585" s="46"/>
      <c r="B585" s="39"/>
      <c r="C585" s="7"/>
      <c r="D585" s="7"/>
      <c r="E585" s="7"/>
    </row>
    <row r="586" spans="1:5" x14ac:dyDescent="0.25">
      <c r="A586" s="46"/>
      <c r="B586" s="7"/>
      <c r="C586" s="7"/>
      <c r="D586" s="7"/>
      <c r="E586" s="7"/>
    </row>
    <row r="587" spans="1:5" x14ac:dyDescent="0.25">
      <c r="A587" s="46"/>
      <c r="B587" s="7"/>
      <c r="C587" s="7"/>
      <c r="D587" s="7"/>
      <c r="E587" s="38"/>
    </row>
    <row r="588" spans="1:5" x14ac:dyDescent="0.25">
      <c r="A588" s="46"/>
      <c r="B588" s="7"/>
      <c r="C588" s="7"/>
      <c r="D588" s="7"/>
      <c r="E588" s="7"/>
    </row>
    <row r="589" spans="1:5" x14ac:dyDescent="0.25">
      <c r="A589" s="46"/>
      <c r="B589" s="7"/>
      <c r="C589" s="7"/>
      <c r="D589" s="7"/>
      <c r="E589" s="7"/>
    </row>
    <row r="590" spans="1:5" x14ac:dyDescent="0.25">
      <c r="A590" s="46"/>
      <c r="B590" s="39"/>
      <c r="C590" s="7"/>
      <c r="D590" s="7"/>
      <c r="E590" s="7"/>
    </row>
    <row r="591" spans="1:5" x14ac:dyDescent="0.25">
      <c r="A591" s="46"/>
      <c r="B591" s="7"/>
      <c r="C591" s="7"/>
      <c r="D591" s="7"/>
      <c r="E591" s="7"/>
    </row>
    <row r="592" spans="1:5" x14ac:dyDescent="0.25">
      <c r="A592" s="46"/>
      <c r="B592" s="7"/>
      <c r="C592" s="78"/>
      <c r="D592" s="7"/>
      <c r="E592" s="7"/>
    </row>
    <row r="593" spans="1:5" x14ac:dyDescent="0.25">
      <c r="A593" s="46"/>
      <c r="B593" s="7"/>
      <c r="C593" s="7"/>
      <c r="D593" s="7"/>
      <c r="E593" s="7"/>
    </row>
    <row r="594" spans="1:5" x14ac:dyDescent="0.25">
      <c r="A594" s="46"/>
      <c r="B594" s="7"/>
      <c r="C594" s="78"/>
      <c r="D594" s="7"/>
      <c r="E594" s="38"/>
    </row>
    <row r="595" spans="1:5" x14ac:dyDescent="0.25">
      <c r="A595" s="46"/>
      <c r="B595" s="7"/>
      <c r="C595" s="78"/>
      <c r="D595" s="7"/>
      <c r="E595" s="7"/>
    </row>
    <row r="596" spans="1:5" x14ac:dyDescent="0.25">
      <c r="A596" s="46"/>
      <c r="B596" s="7"/>
      <c r="C596" s="78"/>
      <c r="D596" s="7"/>
      <c r="E596" s="7"/>
    </row>
    <row r="597" spans="1:5" x14ac:dyDescent="0.25">
      <c r="A597" s="150"/>
      <c r="B597" s="150"/>
      <c r="C597" s="150"/>
      <c r="D597" s="151"/>
      <c r="E597" s="151"/>
    </row>
    <row r="598" spans="1:5" x14ac:dyDescent="0.25">
      <c r="A598" s="150"/>
      <c r="B598" s="150"/>
      <c r="C598" s="150"/>
      <c r="D598" s="151"/>
      <c r="E598" s="151"/>
    </row>
    <row r="599" spans="1:5" x14ac:dyDescent="0.25">
      <c r="A599" s="150"/>
      <c r="B599" s="150"/>
      <c r="C599" s="150"/>
      <c r="D599" s="151"/>
      <c r="E599" s="151"/>
    </row>
    <row r="600" spans="1:5" x14ac:dyDescent="0.25">
      <c r="A600" s="150"/>
      <c r="B600" s="150"/>
      <c r="C600" s="150"/>
      <c r="D600" s="151"/>
      <c r="E600" s="151"/>
    </row>
    <row r="601" spans="1:5" x14ac:dyDescent="0.25">
      <c r="A601" s="150"/>
      <c r="B601" s="150"/>
      <c r="C601" s="150"/>
      <c r="D601" s="151"/>
      <c r="E601" s="151"/>
    </row>
    <row r="602" spans="1:5" x14ac:dyDescent="0.25">
      <c r="A602" s="150"/>
      <c r="B602" s="150"/>
      <c r="C602" s="150"/>
      <c r="D602" s="151"/>
      <c r="E602" s="151"/>
    </row>
    <row r="603" spans="1:5" x14ac:dyDescent="0.25">
      <c r="A603" s="150"/>
      <c r="B603" s="150"/>
      <c r="C603" s="150"/>
      <c r="D603" s="151"/>
      <c r="E603" s="151"/>
    </row>
    <row r="604" spans="1:5" x14ac:dyDescent="0.25">
      <c r="A604" s="150"/>
      <c r="B604" s="150"/>
      <c r="C604" s="150"/>
      <c r="D604" s="151"/>
      <c r="E604" s="151"/>
    </row>
    <row r="605" spans="1:5" x14ac:dyDescent="0.25">
      <c r="A605" s="150"/>
      <c r="B605" s="150"/>
      <c r="C605" s="150"/>
      <c r="D605" s="151"/>
      <c r="E605" s="151"/>
    </row>
    <row r="606" spans="1:5" x14ac:dyDescent="0.25">
      <c r="A606" s="150"/>
      <c r="B606" s="150"/>
      <c r="C606" s="150"/>
      <c r="D606" s="151"/>
      <c r="E606" s="151"/>
    </row>
    <row r="607" spans="1:5" x14ac:dyDescent="0.25">
      <c r="A607" s="150"/>
      <c r="B607" s="150"/>
      <c r="C607" s="150"/>
      <c r="D607" s="151"/>
      <c r="E607" s="151"/>
    </row>
    <row r="608" spans="1:5" x14ac:dyDescent="0.25">
      <c r="A608" s="150"/>
      <c r="B608" s="150"/>
      <c r="C608" s="150"/>
      <c r="D608" s="151"/>
      <c r="E608" s="151"/>
    </row>
    <row r="609" spans="1:5" x14ac:dyDescent="0.25">
      <c r="A609" s="150"/>
      <c r="B609" s="150"/>
      <c r="C609" s="150"/>
      <c r="D609" s="151"/>
      <c r="E609" s="151"/>
    </row>
    <row r="610" spans="1:5" x14ac:dyDescent="0.25">
      <c r="A610" s="150"/>
      <c r="B610" s="150"/>
      <c r="C610" s="150"/>
      <c r="D610" s="151"/>
      <c r="E610" s="151"/>
    </row>
    <row r="611" spans="1:5" x14ac:dyDescent="0.25">
      <c r="A611" s="150"/>
      <c r="B611" s="150"/>
      <c r="C611" s="150"/>
      <c r="D611" s="151"/>
      <c r="E611" s="151"/>
    </row>
    <row r="612" spans="1:5" x14ac:dyDescent="0.25">
      <c r="A612" s="150"/>
      <c r="B612" s="150"/>
      <c r="C612" s="150"/>
      <c r="D612" s="151"/>
      <c r="E612" s="151"/>
    </row>
    <row r="613" spans="1:5" x14ac:dyDescent="0.25">
      <c r="A613" s="150"/>
      <c r="B613" s="150"/>
      <c r="C613" s="150"/>
      <c r="D613" s="151"/>
      <c r="E613" s="151"/>
    </row>
    <row r="614" spans="1:5" x14ac:dyDescent="0.25">
      <c r="A614" s="150"/>
      <c r="B614" s="150"/>
      <c r="C614" s="150"/>
      <c r="D614" s="151"/>
      <c r="E614" s="151"/>
    </row>
    <row r="615" spans="1:5" x14ac:dyDescent="0.25">
      <c r="A615" s="150"/>
      <c r="B615" s="150"/>
      <c r="C615" s="150"/>
      <c r="D615" s="151"/>
      <c r="E615" s="151"/>
    </row>
    <row r="616" spans="1:5" x14ac:dyDescent="0.25">
      <c r="A616" s="150"/>
      <c r="B616" s="150"/>
      <c r="C616" s="150"/>
      <c r="D616" s="151"/>
      <c r="E616" s="151"/>
    </row>
    <row r="617" spans="1:5" x14ac:dyDescent="0.25">
      <c r="A617" s="150"/>
      <c r="B617" s="150"/>
      <c r="C617" s="150"/>
      <c r="D617" s="151"/>
      <c r="E617" s="151"/>
    </row>
    <row r="618" spans="1:5" x14ac:dyDescent="0.25">
      <c r="A618" s="150"/>
      <c r="B618" s="150"/>
      <c r="C618" s="150"/>
      <c r="D618" s="151"/>
      <c r="E618" s="151"/>
    </row>
    <row r="619" spans="1:5" x14ac:dyDescent="0.25">
      <c r="A619" s="150"/>
      <c r="B619" s="150"/>
      <c r="C619" s="150"/>
      <c r="D619" s="151"/>
      <c r="E619" s="151"/>
    </row>
    <row r="620" spans="1:5" x14ac:dyDescent="0.25">
      <c r="A620" s="150"/>
      <c r="B620" s="150"/>
      <c r="C620" s="150"/>
      <c r="D620" s="151"/>
      <c r="E620" s="151"/>
    </row>
    <row r="621" spans="1:5" x14ac:dyDescent="0.25">
      <c r="A621" s="150"/>
      <c r="B621" s="150"/>
      <c r="C621" s="150"/>
      <c r="D621" s="151"/>
      <c r="E621" s="151"/>
    </row>
    <row r="622" spans="1:5" x14ac:dyDescent="0.25">
      <c r="A622" s="150"/>
      <c r="B622" s="150"/>
      <c r="C622" s="150"/>
      <c r="D622" s="151"/>
      <c r="E622" s="151"/>
    </row>
    <row r="623" spans="1:5" x14ac:dyDescent="0.25">
      <c r="A623" s="150"/>
      <c r="B623" s="150"/>
      <c r="C623" s="150"/>
      <c r="D623" s="151"/>
      <c r="E623" s="151"/>
    </row>
    <row r="624" spans="1:5" x14ac:dyDescent="0.25">
      <c r="A624" s="150"/>
      <c r="B624" s="150"/>
      <c r="C624" s="150"/>
      <c r="D624" s="151"/>
      <c r="E624" s="151"/>
    </row>
    <row r="625" spans="1:5" x14ac:dyDescent="0.25">
      <c r="A625" s="150"/>
      <c r="B625" s="150"/>
      <c r="C625" s="150"/>
      <c r="D625" s="151"/>
      <c r="E625" s="151"/>
    </row>
    <row r="626" spans="1:5" x14ac:dyDescent="0.25">
      <c r="A626" s="150"/>
      <c r="B626" s="150"/>
      <c r="C626" s="150"/>
      <c r="D626" s="151"/>
      <c r="E626" s="151"/>
    </row>
    <row r="627" spans="1:5" x14ac:dyDescent="0.25">
      <c r="A627" s="150"/>
      <c r="B627" s="150"/>
      <c r="C627" s="150"/>
      <c r="D627" s="151"/>
      <c r="E627" s="151"/>
    </row>
    <row r="628" spans="1:5" x14ac:dyDescent="0.25">
      <c r="A628" s="150"/>
      <c r="B628" s="150"/>
      <c r="C628" s="150"/>
      <c r="D628" s="151"/>
      <c r="E628" s="151"/>
    </row>
    <row r="629" spans="1:5" x14ac:dyDescent="0.25">
      <c r="A629" s="150"/>
      <c r="B629" s="150"/>
      <c r="C629" s="150"/>
      <c r="D629" s="151"/>
      <c r="E629" s="151"/>
    </row>
    <row r="630" spans="1:5" x14ac:dyDescent="0.25">
      <c r="A630" s="150"/>
      <c r="B630" s="150"/>
      <c r="C630" s="150"/>
      <c r="D630" s="151"/>
      <c r="E630" s="151"/>
    </row>
    <row r="631" spans="1:5" x14ac:dyDescent="0.25">
      <c r="A631" s="150"/>
      <c r="B631" s="150"/>
      <c r="C631" s="150"/>
      <c r="D631" s="151"/>
      <c r="E631" s="151"/>
    </row>
    <row r="632" spans="1:5" x14ac:dyDescent="0.25">
      <c r="A632" s="150"/>
      <c r="B632" s="150"/>
      <c r="C632" s="150"/>
      <c r="D632" s="151"/>
      <c r="E632" s="151"/>
    </row>
    <row r="633" spans="1:5" x14ac:dyDescent="0.25">
      <c r="A633" s="150"/>
      <c r="B633" s="150"/>
      <c r="C633" s="150"/>
      <c r="D633" s="151"/>
      <c r="E633" s="151"/>
    </row>
    <row r="634" spans="1:5" x14ac:dyDescent="0.25">
      <c r="A634" s="150"/>
      <c r="B634" s="150"/>
      <c r="C634" s="150"/>
      <c r="D634" s="151"/>
      <c r="E634" s="151"/>
    </row>
    <row r="635" spans="1:5" x14ac:dyDescent="0.25">
      <c r="A635" s="150"/>
      <c r="B635" s="150"/>
      <c r="C635" s="150"/>
      <c r="D635" s="151"/>
      <c r="E635" s="151"/>
    </row>
    <row r="636" spans="1:5" x14ac:dyDescent="0.25">
      <c r="A636" s="150"/>
      <c r="B636" s="150"/>
      <c r="C636" s="150"/>
      <c r="D636" s="151"/>
      <c r="E636" s="151"/>
    </row>
    <row r="637" spans="1:5" x14ac:dyDescent="0.25">
      <c r="A637" s="150"/>
      <c r="B637" s="150"/>
      <c r="C637" s="150"/>
      <c r="D637" s="151"/>
      <c r="E637" s="151"/>
    </row>
    <row r="638" spans="1:5" x14ac:dyDescent="0.25">
      <c r="A638" s="150"/>
      <c r="B638" s="150"/>
      <c r="C638" s="150"/>
      <c r="D638" s="151"/>
      <c r="E638" s="151"/>
    </row>
    <row r="639" spans="1:5" x14ac:dyDescent="0.25">
      <c r="A639" s="150"/>
      <c r="B639" s="150"/>
      <c r="C639" s="150"/>
      <c r="D639" s="151"/>
      <c r="E639" s="151"/>
    </row>
    <row r="640" spans="1:5" x14ac:dyDescent="0.25">
      <c r="A640" s="150"/>
      <c r="B640" s="150"/>
      <c r="C640" s="150"/>
      <c r="D640" s="151"/>
      <c r="E640" s="151"/>
    </row>
    <row r="641" spans="1:5" x14ac:dyDescent="0.25">
      <c r="A641" s="150"/>
      <c r="B641" s="150"/>
      <c r="C641" s="150"/>
      <c r="D641" s="151"/>
      <c r="E641" s="151"/>
    </row>
    <row r="642" spans="1:5" x14ac:dyDescent="0.25">
      <c r="A642" s="150"/>
      <c r="B642" s="150"/>
      <c r="C642" s="150"/>
      <c r="D642" s="151"/>
      <c r="E642" s="151"/>
    </row>
    <row r="643" spans="1:5" x14ac:dyDescent="0.25">
      <c r="A643" s="150"/>
      <c r="B643" s="150"/>
      <c r="C643" s="150"/>
      <c r="D643" s="151"/>
      <c r="E643" s="151"/>
    </row>
    <row r="644" spans="1:5" x14ac:dyDescent="0.25">
      <c r="A644" s="150"/>
      <c r="B644" s="150"/>
      <c r="C644" s="150"/>
      <c r="D644" s="151"/>
      <c r="E644" s="151"/>
    </row>
    <row r="645" spans="1:5" x14ac:dyDescent="0.25">
      <c r="A645" s="150"/>
      <c r="B645" s="150"/>
      <c r="C645" s="150"/>
      <c r="D645" s="151"/>
      <c r="E645" s="151"/>
    </row>
    <row r="646" spans="1:5" x14ac:dyDescent="0.25">
      <c r="A646" s="150"/>
      <c r="B646" s="150"/>
      <c r="C646" s="150"/>
      <c r="D646" s="151"/>
      <c r="E646" s="151"/>
    </row>
    <row r="647" spans="1:5" x14ac:dyDescent="0.25">
      <c r="A647" s="150"/>
      <c r="B647" s="150"/>
      <c r="C647" s="150"/>
      <c r="D647" s="151"/>
      <c r="E647" s="151"/>
    </row>
    <row r="648" spans="1:5" x14ac:dyDescent="0.25">
      <c r="A648" s="150"/>
      <c r="B648" s="150"/>
      <c r="C648" s="150"/>
      <c r="D648" s="151"/>
      <c r="E648" s="151"/>
    </row>
    <row r="649" spans="1:5" x14ac:dyDescent="0.25">
      <c r="A649" s="150"/>
      <c r="B649" s="150"/>
      <c r="C649" s="150"/>
      <c r="D649" s="151"/>
      <c r="E649" s="151"/>
    </row>
    <row r="650" spans="1:5" x14ac:dyDescent="0.25">
      <c r="A650" s="150"/>
      <c r="B650" s="150"/>
      <c r="C650" s="150"/>
      <c r="D650" s="151"/>
      <c r="E650" s="151"/>
    </row>
    <row r="651" spans="1:5" x14ac:dyDescent="0.25">
      <c r="A651" s="150"/>
      <c r="B651" s="150"/>
      <c r="C651" s="150"/>
      <c r="D651" s="151"/>
      <c r="E651" s="151"/>
    </row>
    <row r="652" spans="1:5" x14ac:dyDescent="0.25">
      <c r="A652" s="150"/>
      <c r="B652" s="150"/>
      <c r="C652" s="150"/>
      <c r="D652" s="151"/>
      <c r="E652" s="151"/>
    </row>
    <row r="653" spans="1:5" x14ac:dyDescent="0.25">
      <c r="A653" s="150"/>
      <c r="B653" s="150"/>
      <c r="C653" s="150"/>
      <c r="D653" s="151"/>
      <c r="E653" s="151"/>
    </row>
    <row r="654" spans="1:5" x14ac:dyDescent="0.25">
      <c r="A654" s="150"/>
      <c r="B654" s="150"/>
      <c r="C654" s="150"/>
      <c r="D654" s="151"/>
      <c r="E654" s="151"/>
    </row>
    <row r="655" spans="1:5" x14ac:dyDescent="0.25">
      <c r="A655" s="150"/>
      <c r="B655" s="150"/>
      <c r="C655" s="150"/>
      <c r="D655" s="151"/>
      <c r="E655" s="151"/>
    </row>
    <row r="656" spans="1:5" x14ac:dyDescent="0.25">
      <c r="A656" s="150"/>
      <c r="B656" s="150"/>
      <c r="C656" s="150"/>
      <c r="D656" s="151"/>
      <c r="E656" s="151"/>
    </row>
    <row r="657" spans="1:5" x14ac:dyDescent="0.25">
      <c r="A657" s="150"/>
      <c r="B657" s="150"/>
      <c r="C657" s="150"/>
      <c r="D657" s="151"/>
      <c r="E657" s="151"/>
    </row>
    <row r="658" spans="1:5" x14ac:dyDescent="0.25">
      <c r="A658" s="150"/>
      <c r="B658" s="150"/>
      <c r="C658" s="150"/>
      <c r="D658" s="151"/>
      <c r="E658" s="151"/>
    </row>
    <row r="659" spans="1:5" x14ac:dyDescent="0.25">
      <c r="A659" s="150"/>
      <c r="B659" s="150"/>
      <c r="C659" s="150"/>
      <c r="D659" s="151"/>
      <c r="E659" s="151"/>
    </row>
    <row r="660" spans="1:5" x14ac:dyDescent="0.25">
      <c r="A660" s="150"/>
      <c r="B660" s="150"/>
      <c r="C660" s="150"/>
      <c r="D660" s="151"/>
      <c r="E660" s="151"/>
    </row>
    <row r="661" spans="1:5" x14ac:dyDescent="0.25">
      <c r="A661" s="150"/>
      <c r="B661" s="150"/>
      <c r="C661" s="150"/>
      <c r="D661" s="151"/>
      <c r="E661" s="151"/>
    </row>
    <row r="662" spans="1:5" x14ac:dyDescent="0.25">
      <c r="A662" s="150"/>
      <c r="B662" s="150"/>
      <c r="C662" s="150"/>
      <c r="D662" s="151"/>
      <c r="E662" s="151"/>
    </row>
    <row r="663" spans="1:5" x14ac:dyDescent="0.25">
      <c r="A663" s="150"/>
      <c r="B663" s="150"/>
      <c r="C663" s="150"/>
      <c r="D663" s="151"/>
      <c r="E663" s="151"/>
    </row>
    <row r="664" spans="1:5" x14ac:dyDescent="0.25">
      <c r="A664" s="150"/>
      <c r="B664" s="150"/>
      <c r="C664" s="150"/>
      <c r="D664" s="151"/>
      <c r="E664" s="151"/>
    </row>
    <row r="665" spans="1:5" x14ac:dyDescent="0.25">
      <c r="A665" s="150"/>
      <c r="B665" s="150"/>
      <c r="C665" s="150"/>
      <c r="D665" s="151"/>
      <c r="E665" s="151"/>
    </row>
    <row r="666" spans="1:5" x14ac:dyDescent="0.25">
      <c r="A666" s="150"/>
      <c r="B666" s="150"/>
      <c r="C666" s="150"/>
      <c r="D666" s="151"/>
      <c r="E666" s="151"/>
    </row>
    <row r="667" spans="1:5" x14ac:dyDescent="0.25">
      <c r="D667" s="23">
        <f>SUM(D2:D666)</f>
        <v>23424.330000000005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669"/>
  <sheetViews>
    <sheetView workbookViewId="0">
      <selection activeCell="G5" sqref="G5:K5"/>
    </sheetView>
  </sheetViews>
  <sheetFormatPr defaultRowHeight="15" x14ac:dyDescent="0.25"/>
  <cols>
    <col min="3" max="3" width="12" customWidth="1"/>
    <col min="4" max="4" width="9.85546875" style="23" customWidth="1"/>
    <col min="5" max="5" width="9.140625" style="23" customWidth="1"/>
    <col min="9" max="9" width="18.7109375" customWidth="1"/>
    <col min="10" max="10" width="12.28515625" customWidth="1"/>
    <col min="11" max="11" width="13.28515625" customWidth="1"/>
  </cols>
  <sheetData>
    <row r="1" spans="1:11" x14ac:dyDescent="0.25">
      <c r="A1" s="642" t="s">
        <v>0</v>
      </c>
      <c r="B1" s="633" t="s">
        <v>1</v>
      </c>
      <c r="C1" s="8" t="s">
        <v>2</v>
      </c>
      <c r="D1" s="8" t="s">
        <v>3</v>
      </c>
      <c r="E1" s="8" t="s">
        <v>4</v>
      </c>
      <c r="F1" s="4"/>
      <c r="G1" s="5"/>
      <c r="H1" s="5"/>
      <c r="I1" s="5"/>
      <c r="J1" s="5"/>
      <c r="K1" s="5"/>
    </row>
    <row r="2" spans="1:11" x14ac:dyDescent="0.25">
      <c r="A2" s="6">
        <v>44256</v>
      </c>
      <c r="B2" s="39" t="s">
        <v>5364</v>
      </c>
      <c r="C2" s="39">
        <v>22</v>
      </c>
      <c r="D2" s="39">
        <v>62.36</v>
      </c>
      <c r="E2" s="39"/>
      <c r="F2" s="4"/>
      <c r="G2" s="5"/>
      <c r="H2" s="5"/>
      <c r="I2" s="5"/>
      <c r="J2" s="5"/>
      <c r="K2" s="5"/>
    </row>
    <row r="3" spans="1:11" x14ac:dyDescent="0.25">
      <c r="A3" s="6">
        <v>44256</v>
      </c>
      <c r="B3" s="39" t="s">
        <v>5366</v>
      </c>
      <c r="C3" s="39">
        <v>5</v>
      </c>
      <c r="D3" s="39">
        <v>35.979999999999997</v>
      </c>
      <c r="E3" s="39"/>
      <c r="F3" s="4"/>
      <c r="G3" s="642" t="s">
        <v>5</v>
      </c>
      <c r="H3" s="634"/>
      <c r="I3" s="8" t="s">
        <v>6</v>
      </c>
      <c r="J3" s="8" t="s">
        <v>7</v>
      </c>
      <c r="K3" s="8" t="s">
        <v>8</v>
      </c>
    </row>
    <row r="4" spans="1:11" x14ac:dyDescent="0.25">
      <c r="A4" s="6">
        <v>44256</v>
      </c>
      <c r="B4" s="39" t="s">
        <v>5367</v>
      </c>
      <c r="C4" s="39">
        <v>24</v>
      </c>
      <c r="D4" s="7"/>
      <c r="E4" s="39">
        <v>54.6</v>
      </c>
      <c r="F4" s="4"/>
      <c r="G4" s="635" t="s">
        <v>9</v>
      </c>
      <c r="H4" s="636"/>
      <c r="I4" s="9">
        <f>SUM(C2:C544)</f>
        <v>113199.5</v>
      </c>
      <c r="J4" s="9">
        <f>D669/1.23</f>
        <v>29146.121951219517</v>
      </c>
      <c r="K4" s="9">
        <f>SUM(E2:E544)</f>
        <v>190521.50000000009</v>
      </c>
    </row>
    <row r="5" spans="1:11" x14ac:dyDescent="0.25">
      <c r="A5" s="6">
        <v>44256</v>
      </c>
      <c r="B5" s="39" t="s">
        <v>5368</v>
      </c>
      <c r="C5" s="39">
        <v>149</v>
      </c>
      <c r="D5" s="7"/>
      <c r="E5" s="39">
        <v>300.3</v>
      </c>
      <c r="F5" s="4"/>
      <c r="G5" s="642" t="s">
        <v>10</v>
      </c>
      <c r="H5" s="633"/>
      <c r="I5" s="10">
        <f>K4+J4</f>
        <v>219667.6219512196</v>
      </c>
      <c r="J5" s="5"/>
      <c r="K5" s="5"/>
    </row>
    <row r="6" spans="1:11" x14ac:dyDescent="0.25">
      <c r="A6" s="6">
        <v>44256</v>
      </c>
      <c r="B6" s="39" t="s">
        <v>5369</v>
      </c>
      <c r="C6" s="39">
        <v>31</v>
      </c>
      <c r="D6" s="39"/>
      <c r="E6" s="39">
        <v>62.4</v>
      </c>
      <c r="F6" s="4"/>
      <c r="G6" s="642" t="s">
        <v>11</v>
      </c>
      <c r="H6" s="633"/>
      <c r="I6" s="11">
        <f>I4/I5</f>
        <v>0.51532173469396236</v>
      </c>
      <c r="J6" s="5"/>
      <c r="K6" s="5"/>
    </row>
    <row r="7" spans="1:11" x14ac:dyDescent="0.25">
      <c r="A7" s="6">
        <v>44256</v>
      </c>
      <c r="B7" s="39" t="s">
        <v>5370</v>
      </c>
      <c r="C7" s="39">
        <v>108</v>
      </c>
      <c r="D7" s="39">
        <v>251.58</v>
      </c>
      <c r="E7" s="39"/>
      <c r="F7" s="4"/>
      <c r="G7" s="5"/>
      <c r="H7" s="5"/>
      <c r="I7" s="5"/>
      <c r="J7" s="5"/>
      <c r="K7" s="5"/>
    </row>
    <row r="8" spans="1:11" x14ac:dyDescent="0.25">
      <c r="A8" s="6">
        <v>44256</v>
      </c>
      <c r="B8" s="39" t="s">
        <v>5371</v>
      </c>
      <c r="C8" s="39">
        <v>50</v>
      </c>
      <c r="D8" s="39"/>
      <c r="E8" s="39">
        <v>109.2</v>
      </c>
      <c r="F8" s="4"/>
      <c r="K8" s="5"/>
    </row>
    <row r="9" spans="1:11" x14ac:dyDescent="0.25">
      <c r="A9" s="6">
        <v>44256</v>
      </c>
      <c r="B9" s="39" t="s">
        <v>5372</v>
      </c>
      <c r="C9" s="39">
        <v>25</v>
      </c>
      <c r="D9" s="39">
        <v>67.16</v>
      </c>
      <c r="E9" s="39"/>
      <c r="F9" s="4"/>
      <c r="G9" s="641"/>
      <c r="H9" s="641"/>
      <c r="I9" s="12"/>
      <c r="K9" s="5"/>
    </row>
    <row r="10" spans="1:11" x14ac:dyDescent="0.25">
      <c r="A10" s="6">
        <v>44256</v>
      </c>
      <c r="B10" s="39" t="s">
        <v>5373</v>
      </c>
      <c r="C10" s="39">
        <v>178</v>
      </c>
      <c r="D10" s="7"/>
      <c r="E10" s="39">
        <v>337.27</v>
      </c>
      <c r="F10" s="4"/>
      <c r="K10" s="5"/>
    </row>
    <row r="11" spans="1:11" x14ac:dyDescent="0.25">
      <c r="A11" s="6">
        <v>44256</v>
      </c>
      <c r="B11" s="39" t="s">
        <v>5374</v>
      </c>
      <c r="C11" s="39">
        <v>135</v>
      </c>
      <c r="D11" s="39"/>
      <c r="E11" s="39">
        <v>253.5</v>
      </c>
      <c r="F11" s="4"/>
      <c r="I11" s="37"/>
      <c r="J11" s="13"/>
      <c r="K11" s="5"/>
    </row>
    <row r="12" spans="1:11" x14ac:dyDescent="0.25">
      <c r="A12" s="6">
        <v>44256</v>
      </c>
      <c r="B12" s="39" t="s">
        <v>5375</v>
      </c>
      <c r="C12" s="39">
        <v>85</v>
      </c>
      <c r="D12" s="39"/>
      <c r="E12" s="39">
        <v>212.55</v>
      </c>
      <c r="F12" s="4"/>
      <c r="G12" s="5"/>
      <c r="H12" s="5"/>
      <c r="I12" s="17"/>
      <c r="J12" s="5"/>
      <c r="K12" s="5"/>
    </row>
    <row r="13" spans="1:11" x14ac:dyDescent="0.25">
      <c r="A13" s="6">
        <v>44256</v>
      </c>
      <c r="B13" s="39" t="s">
        <v>5377</v>
      </c>
      <c r="C13" s="39">
        <v>140</v>
      </c>
      <c r="D13" s="39"/>
      <c r="E13" s="39">
        <v>257.52</v>
      </c>
      <c r="F13" s="4"/>
      <c r="G13" s="16"/>
      <c r="H13" s="5"/>
      <c r="I13" s="17"/>
      <c r="J13" s="5"/>
      <c r="K13" s="5"/>
    </row>
    <row r="14" spans="1:11" x14ac:dyDescent="0.25">
      <c r="A14" s="6">
        <v>44256</v>
      </c>
      <c r="B14" s="39" t="s">
        <v>5378</v>
      </c>
      <c r="C14" s="39">
        <v>670</v>
      </c>
      <c r="D14" s="7"/>
      <c r="E14" s="66">
        <v>1048.32</v>
      </c>
      <c r="F14" s="4"/>
      <c r="H14" s="88"/>
      <c r="I14" s="140"/>
      <c r="J14" s="5"/>
      <c r="K14" s="5"/>
    </row>
    <row r="15" spans="1:11" x14ac:dyDescent="0.25">
      <c r="A15" s="6">
        <v>44256</v>
      </c>
      <c r="B15" s="39" t="s">
        <v>5379</v>
      </c>
      <c r="C15" s="39">
        <v>40</v>
      </c>
      <c r="D15" s="7"/>
      <c r="E15" s="39">
        <v>78</v>
      </c>
      <c r="F15" s="4"/>
      <c r="G15" s="123"/>
      <c r="H15" s="124"/>
      <c r="I15" s="125"/>
      <c r="J15" s="123"/>
      <c r="K15" s="123"/>
    </row>
    <row r="16" spans="1:11" x14ac:dyDescent="0.25">
      <c r="A16" s="6">
        <v>44256</v>
      </c>
      <c r="B16" s="39" t="s">
        <v>5380</v>
      </c>
      <c r="C16" s="39">
        <v>650</v>
      </c>
      <c r="D16" s="39"/>
      <c r="E16" s="66">
        <v>1301.04</v>
      </c>
      <c r="F16" s="122"/>
      <c r="G16" s="5"/>
      <c r="I16" s="125"/>
      <c r="J16" s="5"/>
      <c r="K16" s="5"/>
    </row>
    <row r="17" spans="1:11" x14ac:dyDescent="0.25">
      <c r="A17" s="6">
        <v>44256</v>
      </c>
      <c r="B17" s="39" t="s">
        <v>5381</v>
      </c>
      <c r="C17" s="39">
        <v>175</v>
      </c>
      <c r="D17" s="7"/>
      <c r="E17" s="39">
        <v>326.04000000000002</v>
      </c>
      <c r="F17" s="4"/>
      <c r="G17" s="5"/>
      <c r="H17" s="88"/>
      <c r="I17" s="125"/>
      <c r="J17" s="5"/>
      <c r="K17" s="5"/>
    </row>
    <row r="18" spans="1:11" x14ac:dyDescent="0.25">
      <c r="A18" s="6">
        <v>44256</v>
      </c>
      <c r="B18" s="39" t="s">
        <v>5382</v>
      </c>
      <c r="C18" s="39">
        <v>50</v>
      </c>
      <c r="D18" s="39">
        <v>134.32</v>
      </c>
      <c r="E18" s="39"/>
      <c r="F18" s="4"/>
      <c r="G18" s="5"/>
      <c r="I18" s="125"/>
      <c r="J18" s="18"/>
      <c r="K18" s="5"/>
    </row>
    <row r="19" spans="1:11" x14ac:dyDescent="0.25">
      <c r="A19" s="6">
        <v>44256</v>
      </c>
      <c r="B19" s="39" t="s">
        <v>5383</v>
      </c>
      <c r="C19" s="39">
        <v>68</v>
      </c>
      <c r="D19" s="39">
        <v>136.04</v>
      </c>
      <c r="E19" s="39"/>
      <c r="F19" s="4"/>
      <c r="H19" s="89"/>
      <c r="I19" s="17"/>
    </row>
    <row r="20" spans="1:11" x14ac:dyDescent="0.25">
      <c r="A20" s="6">
        <v>44256</v>
      </c>
      <c r="B20" s="39" t="s">
        <v>5384</v>
      </c>
      <c r="C20" s="39">
        <v>326</v>
      </c>
      <c r="D20" s="39"/>
      <c r="E20" s="39">
        <v>653.4</v>
      </c>
      <c r="F20" s="4"/>
      <c r="I20" s="17"/>
    </row>
    <row r="21" spans="1:11" x14ac:dyDescent="0.25">
      <c r="A21" s="6">
        <v>44256</v>
      </c>
      <c r="B21" s="39" t="s">
        <v>5385</v>
      </c>
      <c r="C21" s="39">
        <v>16</v>
      </c>
      <c r="D21" s="39">
        <v>47.97</v>
      </c>
      <c r="E21" s="39"/>
      <c r="F21" s="4"/>
      <c r="I21" s="17"/>
    </row>
    <row r="22" spans="1:11" x14ac:dyDescent="0.25">
      <c r="A22" s="6">
        <v>44256</v>
      </c>
      <c r="B22" s="39" t="s">
        <v>5386</v>
      </c>
      <c r="C22" s="39">
        <v>75</v>
      </c>
      <c r="D22" s="39">
        <v>201.47</v>
      </c>
      <c r="E22" s="39"/>
      <c r="F22" s="4"/>
      <c r="G22" s="4"/>
      <c r="I22" s="18"/>
      <c r="J22" s="5"/>
      <c r="K22" s="5"/>
    </row>
    <row r="23" spans="1:11" x14ac:dyDescent="0.25">
      <c r="A23" s="6">
        <v>44256</v>
      </c>
      <c r="B23" s="39" t="s">
        <v>5387</v>
      </c>
      <c r="C23" s="39">
        <v>351</v>
      </c>
      <c r="D23" s="39">
        <v>537.26</v>
      </c>
      <c r="E23" s="39"/>
      <c r="F23" s="4"/>
      <c r="G23" s="4"/>
      <c r="H23" s="5"/>
      <c r="I23" s="18"/>
      <c r="J23" s="5"/>
      <c r="K23" s="5"/>
    </row>
    <row r="24" spans="1:11" x14ac:dyDescent="0.25">
      <c r="A24" s="6">
        <v>44256</v>
      </c>
      <c r="B24" s="39" t="s">
        <v>5388</v>
      </c>
      <c r="C24" s="39">
        <v>48</v>
      </c>
      <c r="D24" s="39">
        <v>170.48</v>
      </c>
      <c r="E24" s="39"/>
      <c r="F24" s="4"/>
      <c r="G24" s="4"/>
      <c r="H24" s="5"/>
      <c r="I24" s="5"/>
      <c r="J24" s="5"/>
      <c r="K24" s="5"/>
    </row>
    <row r="25" spans="1:11" x14ac:dyDescent="0.25">
      <c r="A25" s="6">
        <v>44256</v>
      </c>
      <c r="B25" s="39" t="s">
        <v>5389</v>
      </c>
      <c r="C25" s="39">
        <v>48</v>
      </c>
      <c r="D25" s="39">
        <v>144.88999999999999</v>
      </c>
      <c r="E25" s="39"/>
      <c r="F25" s="4"/>
      <c r="G25" s="4"/>
      <c r="H25" s="5"/>
      <c r="I25" s="5"/>
      <c r="J25" s="5"/>
      <c r="K25" s="5"/>
    </row>
    <row r="26" spans="1:11" x14ac:dyDescent="0.25">
      <c r="A26" s="6">
        <v>44257</v>
      </c>
      <c r="B26" s="7" t="s">
        <v>5390</v>
      </c>
      <c r="C26" s="7">
        <v>35</v>
      </c>
      <c r="D26" s="7"/>
      <c r="E26" s="7">
        <v>70.2</v>
      </c>
      <c r="F26" s="4"/>
      <c r="G26" s="4"/>
      <c r="H26" s="5"/>
      <c r="I26" s="5"/>
      <c r="J26" s="5"/>
      <c r="K26" s="5"/>
    </row>
    <row r="27" spans="1:11" x14ac:dyDescent="0.25">
      <c r="A27" s="6">
        <v>44257</v>
      </c>
      <c r="B27" s="21" t="s">
        <v>5391</v>
      </c>
      <c r="C27" s="7">
        <v>28</v>
      </c>
      <c r="D27" s="7"/>
      <c r="E27" s="7">
        <v>59.4</v>
      </c>
      <c r="F27" s="4"/>
      <c r="G27" s="39"/>
      <c r="H27" s="5"/>
      <c r="I27" s="5"/>
      <c r="J27" s="5"/>
      <c r="K27" s="5"/>
    </row>
    <row r="28" spans="1:11" x14ac:dyDescent="0.25">
      <c r="A28" s="6">
        <v>44257</v>
      </c>
      <c r="B28" s="7" t="s">
        <v>5392</v>
      </c>
      <c r="C28" s="7">
        <v>134</v>
      </c>
      <c r="D28" s="7">
        <v>287.11</v>
      </c>
      <c r="E28" s="7"/>
      <c r="F28" s="4"/>
      <c r="G28" s="4"/>
      <c r="H28" s="5"/>
      <c r="I28" s="5"/>
      <c r="J28" s="5"/>
      <c r="K28" s="5"/>
    </row>
    <row r="29" spans="1:11" x14ac:dyDescent="0.25">
      <c r="A29" s="6">
        <v>44257</v>
      </c>
      <c r="B29" s="7" t="s">
        <v>5393</v>
      </c>
      <c r="C29" s="7">
        <v>18</v>
      </c>
      <c r="D29" s="7">
        <v>47.97</v>
      </c>
      <c r="E29" s="7"/>
      <c r="F29" s="4"/>
      <c r="G29" s="4"/>
      <c r="H29" s="5"/>
      <c r="I29" s="5"/>
      <c r="J29" s="5"/>
      <c r="K29" s="5"/>
    </row>
    <row r="30" spans="1:11" x14ac:dyDescent="0.25">
      <c r="A30" s="6">
        <v>44257</v>
      </c>
      <c r="B30" s="7" t="s">
        <v>5394</v>
      </c>
      <c r="C30" s="7">
        <v>25</v>
      </c>
      <c r="D30" s="7">
        <v>134.32</v>
      </c>
      <c r="E30" s="7"/>
      <c r="F30" s="4"/>
      <c r="G30" s="4"/>
      <c r="H30" s="5"/>
      <c r="I30" s="5"/>
      <c r="J30" s="5"/>
      <c r="K30" s="5"/>
    </row>
    <row r="31" spans="1:11" x14ac:dyDescent="0.25">
      <c r="A31" s="6">
        <v>44257</v>
      </c>
      <c r="B31" s="7" t="s">
        <v>5395</v>
      </c>
      <c r="C31" s="7">
        <v>79</v>
      </c>
      <c r="D31" s="7"/>
      <c r="E31" s="7">
        <v>152.1</v>
      </c>
      <c r="F31" s="4"/>
      <c r="G31" s="5"/>
      <c r="H31" s="5"/>
      <c r="I31" s="5"/>
      <c r="J31" s="5"/>
      <c r="K31" s="5"/>
    </row>
    <row r="32" spans="1:11" x14ac:dyDescent="0.25">
      <c r="A32" s="6">
        <v>44257</v>
      </c>
      <c r="B32" s="7" t="s">
        <v>5396</v>
      </c>
      <c r="C32" s="7">
        <v>172</v>
      </c>
      <c r="D32" s="7"/>
      <c r="E32" s="7">
        <v>323.7</v>
      </c>
      <c r="F32" s="39"/>
      <c r="G32" s="5"/>
      <c r="H32" s="5"/>
      <c r="I32" s="5"/>
      <c r="J32" s="5"/>
      <c r="K32" s="5"/>
    </row>
    <row r="33" spans="1:11" x14ac:dyDescent="0.25">
      <c r="A33" s="6">
        <v>44257</v>
      </c>
      <c r="B33" s="21" t="s">
        <v>5397</v>
      </c>
      <c r="C33" s="7">
        <v>1173</v>
      </c>
      <c r="D33" s="7"/>
      <c r="E33" s="38">
        <v>2205.9899999999998</v>
      </c>
      <c r="F33" s="4"/>
      <c r="G33" s="5"/>
      <c r="H33" s="5"/>
      <c r="I33" s="5"/>
      <c r="J33" s="5"/>
      <c r="K33" s="5"/>
    </row>
    <row r="34" spans="1:11" x14ac:dyDescent="0.25">
      <c r="A34" s="6">
        <v>44257</v>
      </c>
      <c r="B34" s="7" t="s">
        <v>5398</v>
      </c>
      <c r="C34" s="7">
        <v>60</v>
      </c>
      <c r="D34" s="7"/>
      <c r="E34" s="7">
        <v>184.8</v>
      </c>
      <c r="F34" s="4"/>
      <c r="G34" s="5"/>
      <c r="H34" s="5"/>
      <c r="I34" s="5"/>
      <c r="J34" s="5"/>
      <c r="K34" s="5"/>
    </row>
    <row r="35" spans="1:11" x14ac:dyDescent="0.25">
      <c r="A35" s="6">
        <v>44257</v>
      </c>
      <c r="B35" s="7" t="s">
        <v>5399</v>
      </c>
      <c r="C35" s="7">
        <v>36</v>
      </c>
      <c r="D35" s="7">
        <v>104.3</v>
      </c>
      <c r="E35" s="7"/>
      <c r="F35" s="4"/>
      <c r="G35" s="5"/>
      <c r="H35" s="5"/>
      <c r="I35" s="5"/>
      <c r="J35" s="5"/>
      <c r="K35" s="5"/>
    </row>
    <row r="36" spans="1:11" x14ac:dyDescent="0.25">
      <c r="A36" s="6">
        <v>44257</v>
      </c>
      <c r="B36" s="21" t="s">
        <v>5400</v>
      </c>
      <c r="C36" s="7">
        <v>192</v>
      </c>
      <c r="D36" s="7"/>
      <c r="E36" s="7">
        <v>482.4</v>
      </c>
      <c r="F36" s="4"/>
      <c r="G36" s="5"/>
      <c r="H36" s="5"/>
      <c r="I36" s="5"/>
      <c r="J36" s="5"/>
      <c r="K36" s="5"/>
    </row>
    <row r="37" spans="1:11" x14ac:dyDescent="0.25">
      <c r="A37" s="6">
        <v>44257</v>
      </c>
      <c r="B37" s="7" t="s">
        <v>5401</v>
      </c>
      <c r="C37" s="7">
        <v>45</v>
      </c>
      <c r="D37" s="7">
        <v>125.71</v>
      </c>
      <c r="E37" s="7"/>
      <c r="F37" s="4"/>
      <c r="G37" s="5"/>
      <c r="H37" s="5"/>
      <c r="I37" s="5"/>
      <c r="J37" s="5"/>
      <c r="K37" s="5"/>
    </row>
    <row r="38" spans="1:11" x14ac:dyDescent="0.25">
      <c r="A38" s="6">
        <v>44257</v>
      </c>
      <c r="B38" s="7" t="s">
        <v>5402</v>
      </c>
      <c r="C38" s="7">
        <v>153</v>
      </c>
      <c r="D38" s="7"/>
      <c r="E38" s="7">
        <v>303.60000000000002</v>
      </c>
      <c r="F38" s="4"/>
      <c r="G38" s="5"/>
      <c r="H38" s="5"/>
      <c r="I38" s="5"/>
      <c r="J38" s="5"/>
      <c r="K38" s="5"/>
    </row>
    <row r="39" spans="1:11" x14ac:dyDescent="0.25">
      <c r="A39" s="6">
        <v>44257</v>
      </c>
      <c r="B39" s="7" t="s">
        <v>5403</v>
      </c>
      <c r="C39" s="7">
        <v>1000</v>
      </c>
      <c r="D39" s="7"/>
      <c r="E39" s="38">
        <v>1647.36</v>
      </c>
      <c r="F39" s="4"/>
      <c r="G39" s="5"/>
      <c r="H39" s="5"/>
      <c r="I39" s="5"/>
      <c r="J39" s="5"/>
      <c r="K39" s="5"/>
    </row>
    <row r="40" spans="1:11" x14ac:dyDescent="0.25">
      <c r="A40" s="6">
        <v>44257</v>
      </c>
      <c r="B40" s="7" t="s">
        <v>5404</v>
      </c>
      <c r="C40" s="7">
        <v>75</v>
      </c>
      <c r="D40" s="7"/>
      <c r="E40" s="7">
        <v>163.80000000000001</v>
      </c>
      <c r="F40" s="4"/>
      <c r="G40" s="5"/>
      <c r="H40" s="5"/>
      <c r="I40" s="5"/>
      <c r="J40" s="5"/>
      <c r="K40" s="5"/>
    </row>
    <row r="41" spans="1:11" x14ac:dyDescent="0.25">
      <c r="A41" s="6">
        <v>44257</v>
      </c>
      <c r="B41" s="7" t="s">
        <v>5405</v>
      </c>
      <c r="C41" s="7">
        <v>126</v>
      </c>
      <c r="D41" s="7"/>
      <c r="E41" s="7">
        <v>234</v>
      </c>
      <c r="F41" s="4"/>
      <c r="G41" s="5"/>
      <c r="H41" s="5"/>
      <c r="I41" s="5"/>
      <c r="J41" s="5"/>
      <c r="K41" s="5"/>
    </row>
    <row r="42" spans="1:11" x14ac:dyDescent="0.25">
      <c r="A42" s="6">
        <v>44257</v>
      </c>
      <c r="B42" s="7" t="s">
        <v>5406</v>
      </c>
      <c r="C42" s="7">
        <v>713</v>
      </c>
      <c r="D42" s="7"/>
      <c r="E42" s="38">
        <v>1605.8</v>
      </c>
      <c r="F42" s="4"/>
      <c r="G42" s="5"/>
      <c r="H42" s="5"/>
      <c r="I42" s="19"/>
      <c r="J42" s="5"/>
      <c r="K42" s="5"/>
    </row>
    <row r="43" spans="1:11" x14ac:dyDescent="0.25">
      <c r="A43" s="6">
        <v>44257</v>
      </c>
      <c r="B43" s="47" t="s">
        <v>5407</v>
      </c>
      <c r="C43" s="47">
        <v>21</v>
      </c>
      <c r="D43" s="47"/>
      <c r="E43" s="47">
        <v>39</v>
      </c>
      <c r="F43" s="4"/>
      <c r="G43" s="5"/>
      <c r="H43" s="5"/>
      <c r="I43" s="5"/>
      <c r="J43" s="5"/>
      <c r="K43" s="5"/>
    </row>
    <row r="44" spans="1:11" x14ac:dyDescent="0.25">
      <c r="A44" s="6">
        <v>44257</v>
      </c>
      <c r="B44" s="7" t="s">
        <v>5408</v>
      </c>
      <c r="C44" s="7">
        <v>470</v>
      </c>
      <c r="D44" s="7"/>
      <c r="E44" s="7">
        <v>779.03</v>
      </c>
      <c r="F44" s="4"/>
      <c r="G44" s="5"/>
      <c r="H44" s="5"/>
      <c r="I44" s="5"/>
      <c r="J44" s="5"/>
      <c r="K44" s="5"/>
    </row>
    <row r="45" spans="1:11" x14ac:dyDescent="0.25">
      <c r="A45" s="6">
        <v>44257</v>
      </c>
      <c r="B45" s="7" t="s">
        <v>5409</v>
      </c>
      <c r="C45" s="7">
        <v>45</v>
      </c>
      <c r="D45" s="7"/>
      <c r="E45" s="7">
        <v>78</v>
      </c>
      <c r="F45" s="4"/>
      <c r="G45" s="5"/>
      <c r="H45" s="5"/>
      <c r="I45" s="5"/>
      <c r="J45" s="5"/>
      <c r="K45" s="5"/>
    </row>
    <row r="46" spans="1:11" x14ac:dyDescent="0.25">
      <c r="A46" s="6">
        <v>44257</v>
      </c>
      <c r="B46" s="7" t="s">
        <v>5410</v>
      </c>
      <c r="C46" s="7">
        <v>670</v>
      </c>
      <c r="D46" s="38">
        <v>1243.6300000000001</v>
      </c>
      <c r="E46" s="38"/>
      <c r="F46" s="4"/>
      <c r="G46" s="5"/>
      <c r="H46" s="5"/>
      <c r="I46" s="5"/>
      <c r="J46" s="5"/>
      <c r="K46" s="5"/>
    </row>
    <row r="47" spans="1:11" x14ac:dyDescent="0.25">
      <c r="A47" s="6">
        <v>44257</v>
      </c>
      <c r="B47" s="21" t="s">
        <v>5411</v>
      </c>
      <c r="C47" s="21">
        <v>1936</v>
      </c>
      <c r="D47" s="7"/>
      <c r="E47" s="38">
        <v>3583.94</v>
      </c>
      <c r="F47" s="4"/>
      <c r="G47" s="5"/>
      <c r="H47" s="5"/>
      <c r="I47" s="5"/>
      <c r="J47" s="5"/>
      <c r="K47" s="5"/>
    </row>
    <row r="48" spans="1:11" x14ac:dyDescent="0.25">
      <c r="A48" s="6">
        <v>44257</v>
      </c>
      <c r="B48" s="21" t="s">
        <v>5412</v>
      </c>
      <c r="C48" s="7">
        <v>160</v>
      </c>
      <c r="D48" s="7"/>
      <c r="E48" s="7">
        <v>319.8</v>
      </c>
      <c r="F48" s="4"/>
      <c r="G48" s="5"/>
      <c r="H48" s="5"/>
      <c r="I48" s="5"/>
      <c r="J48" s="5"/>
      <c r="K48" s="5"/>
    </row>
    <row r="49" spans="1:11" x14ac:dyDescent="0.25">
      <c r="A49" s="6">
        <v>44257</v>
      </c>
      <c r="B49" s="21" t="s">
        <v>5413</v>
      </c>
      <c r="C49" s="7">
        <v>40</v>
      </c>
      <c r="D49" s="7"/>
      <c r="E49" s="7">
        <v>109.2</v>
      </c>
      <c r="F49" s="141"/>
      <c r="G49" s="5"/>
      <c r="H49" s="5"/>
      <c r="I49" s="5"/>
      <c r="J49" s="5"/>
      <c r="K49" s="5"/>
    </row>
    <row r="50" spans="1:11" x14ac:dyDescent="0.25">
      <c r="A50" s="6">
        <v>44257</v>
      </c>
      <c r="B50" s="7" t="s">
        <v>5414</v>
      </c>
      <c r="C50" s="7">
        <v>325</v>
      </c>
      <c r="D50" s="7"/>
      <c r="E50" s="7">
        <v>686.21</v>
      </c>
      <c r="F50" s="4"/>
      <c r="G50" s="5"/>
      <c r="H50" s="5"/>
      <c r="I50" s="5"/>
      <c r="J50" s="5"/>
      <c r="K50" s="5"/>
    </row>
    <row r="51" spans="1:11" x14ac:dyDescent="0.25">
      <c r="A51" s="6">
        <v>44257</v>
      </c>
      <c r="B51" s="21" t="s">
        <v>5415</v>
      </c>
      <c r="C51" s="7">
        <v>35</v>
      </c>
      <c r="D51" s="7"/>
      <c r="E51" s="7">
        <v>69</v>
      </c>
      <c r="F51" s="4"/>
      <c r="G51" s="5"/>
      <c r="H51" s="5"/>
      <c r="I51" s="5"/>
      <c r="J51" s="5"/>
      <c r="K51" s="5"/>
    </row>
    <row r="52" spans="1:11" x14ac:dyDescent="0.25">
      <c r="A52" s="6">
        <v>44257</v>
      </c>
      <c r="B52" s="7" t="s">
        <v>5416</v>
      </c>
      <c r="C52" s="7">
        <v>68</v>
      </c>
      <c r="D52" s="7"/>
      <c r="E52" s="7">
        <v>136.5</v>
      </c>
      <c r="F52" s="4"/>
      <c r="G52" s="5"/>
      <c r="H52" s="5"/>
      <c r="I52" s="5"/>
      <c r="J52" s="5"/>
      <c r="K52" s="5"/>
    </row>
    <row r="53" spans="1:11" x14ac:dyDescent="0.25">
      <c r="A53" s="6">
        <v>44257</v>
      </c>
      <c r="B53" s="7" t="s">
        <v>5417</v>
      </c>
      <c r="C53" s="7">
        <v>218</v>
      </c>
      <c r="D53" s="7"/>
      <c r="E53" s="7">
        <v>405.6</v>
      </c>
      <c r="F53" s="4"/>
      <c r="G53" s="5"/>
      <c r="H53" s="5"/>
      <c r="I53" s="5"/>
      <c r="J53" s="5"/>
      <c r="K53" s="5"/>
    </row>
    <row r="54" spans="1:11" x14ac:dyDescent="0.25">
      <c r="A54" s="6">
        <v>44257</v>
      </c>
      <c r="B54" s="7" t="s">
        <v>5418</v>
      </c>
      <c r="C54" s="7">
        <v>60</v>
      </c>
      <c r="D54" s="7"/>
      <c r="E54" s="7">
        <v>120.9</v>
      </c>
      <c r="F54" s="4"/>
      <c r="G54" s="5"/>
      <c r="H54" s="5"/>
      <c r="I54" s="5"/>
      <c r="J54" s="5"/>
      <c r="K54" s="5"/>
    </row>
    <row r="55" spans="1:11" x14ac:dyDescent="0.25">
      <c r="A55" s="6">
        <v>44257</v>
      </c>
      <c r="B55" s="7" t="s">
        <v>5419</v>
      </c>
      <c r="C55" s="7">
        <v>27</v>
      </c>
      <c r="D55" s="7"/>
      <c r="E55" s="7">
        <v>50.7</v>
      </c>
      <c r="F55" s="4"/>
      <c r="G55" s="5"/>
      <c r="H55" s="5"/>
      <c r="I55" s="5"/>
      <c r="J55" s="5"/>
      <c r="K55" s="5"/>
    </row>
    <row r="56" spans="1:11" x14ac:dyDescent="0.25">
      <c r="A56" s="6">
        <v>44257</v>
      </c>
      <c r="B56" s="7" t="s">
        <v>5420</v>
      </c>
      <c r="C56" s="7">
        <v>420</v>
      </c>
      <c r="D56" s="7"/>
      <c r="E56" s="38">
        <v>764.4</v>
      </c>
      <c r="F56" s="4"/>
      <c r="G56" s="5"/>
      <c r="H56" s="5"/>
      <c r="I56" s="5"/>
      <c r="J56" s="5"/>
      <c r="K56" s="5"/>
    </row>
    <row r="57" spans="1:11" x14ac:dyDescent="0.25">
      <c r="A57" s="6">
        <v>44257</v>
      </c>
      <c r="B57" s="7" t="s">
        <v>5421</v>
      </c>
      <c r="C57" s="7">
        <v>40</v>
      </c>
      <c r="D57" s="7"/>
      <c r="E57" s="7">
        <v>123.2</v>
      </c>
      <c r="F57" s="4"/>
      <c r="G57" s="5"/>
      <c r="H57" s="5"/>
      <c r="I57" s="5"/>
      <c r="J57" s="5"/>
      <c r="K57" s="5"/>
    </row>
    <row r="58" spans="1:11" x14ac:dyDescent="0.25">
      <c r="A58" s="6">
        <v>44257</v>
      </c>
      <c r="B58" s="7" t="s">
        <v>5422</v>
      </c>
      <c r="C58" s="7">
        <v>64</v>
      </c>
      <c r="D58" s="7"/>
      <c r="E58" s="7">
        <v>124.8</v>
      </c>
      <c r="F58" s="4"/>
      <c r="G58" s="5"/>
      <c r="H58" s="5"/>
      <c r="I58" s="5"/>
      <c r="J58" s="5"/>
      <c r="K58" s="5"/>
    </row>
    <row r="59" spans="1:11" x14ac:dyDescent="0.25">
      <c r="A59" s="6">
        <v>44257</v>
      </c>
      <c r="B59" s="7" t="s">
        <v>5423</v>
      </c>
      <c r="C59" s="7">
        <v>19</v>
      </c>
      <c r="D59" s="7">
        <v>47.97</v>
      </c>
      <c r="E59" s="7"/>
      <c r="F59" s="4"/>
      <c r="G59" s="5"/>
      <c r="H59" s="5"/>
      <c r="I59" s="5"/>
      <c r="J59" s="5"/>
      <c r="K59" s="5"/>
    </row>
    <row r="60" spans="1:11" x14ac:dyDescent="0.25">
      <c r="A60" s="6">
        <v>44258</v>
      </c>
      <c r="B60" s="7" t="s">
        <v>5424</v>
      </c>
      <c r="C60" s="7">
        <v>120</v>
      </c>
      <c r="D60" s="7">
        <v>303.07</v>
      </c>
      <c r="E60" s="7"/>
      <c r="F60" s="4"/>
      <c r="G60" s="5"/>
      <c r="H60" s="5"/>
      <c r="I60" s="5"/>
      <c r="J60" s="5"/>
      <c r="K60" s="5"/>
    </row>
    <row r="61" spans="1:11" x14ac:dyDescent="0.25">
      <c r="A61" s="6">
        <v>44258</v>
      </c>
      <c r="B61" s="7" t="s">
        <v>5425</v>
      </c>
      <c r="C61" s="7">
        <v>570</v>
      </c>
      <c r="D61" s="7"/>
      <c r="E61" s="7">
        <v>957.84</v>
      </c>
      <c r="F61" s="64"/>
      <c r="G61" s="5"/>
      <c r="H61" s="5"/>
      <c r="I61" s="5"/>
      <c r="J61" s="5"/>
      <c r="K61" s="5"/>
    </row>
    <row r="62" spans="1:11" x14ac:dyDescent="0.25">
      <c r="A62" s="6">
        <v>44258</v>
      </c>
      <c r="B62" s="7" t="s">
        <v>5426</v>
      </c>
      <c r="C62" s="21">
        <v>20</v>
      </c>
      <c r="D62" s="7">
        <v>75.010000000000005</v>
      </c>
      <c r="E62" s="7"/>
      <c r="F62" s="4"/>
      <c r="G62" s="5"/>
      <c r="H62" s="5"/>
      <c r="I62" s="5"/>
      <c r="J62" s="5"/>
      <c r="K62" s="5"/>
    </row>
    <row r="63" spans="1:11" x14ac:dyDescent="0.25">
      <c r="A63" s="6">
        <v>44258</v>
      </c>
      <c r="B63" s="39" t="s">
        <v>5427</v>
      </c>
      <c r="C63" s="39">
        <v>583</v>
      </c>
      <c r="D63" s="39"/>
      <c r="E63" s="39">
        <v>987.87</v>
      </c>
      <c r="F63" s="4"/>
      <c r="G63" s="5"/>
      <c r="H63" s="5"/>
      <c r="I63" s="5"/>
      <c r="J63" s="5"/>
      <c r="K63" s="5"/>
    </row>
    <row r="64" spans="1:11" x14ac:dyDescent="0.25">
      <c r="A64" s="6">
        <v>44258</v>
      </c>
      <c r="B64" s="39" t="s">
        <v>5428</v>
      </c>
      <c r="C64" s="39">
        <v>520</v>
      </c>
      <c r="D64" s="7"/>
      <c r="E64" s="39">
        <v>1847.43</v>
      </c>
      <c r="F64" s="4"/>
      <c r="G64" s="5"/>
      <c r="H64" s="5"/>
      <c r="I64" s="5"/>
      <c r="J64" s="5"/>
      <c r="K64" s="5"/>
    </row>
    <row r="65" spans="1:11" x14ac:dyDescent="0.25">
      <c r="A65" s="6">
        <v>44258</v>
      </c>
      <c r="B65" s="39" t="s">
        <v>5430</v>
      </c>
      <c r="C65" s="61">
        <v>50</v>
      </c>
      <c r="D65" s="39">
        <v>151.54</v>
      </c>
      <c r="E65" s="39"/>
      <c r="F65" s="4"/>
      <c r="G65" s="5"/>
      <c r="H65" s="5"/>
      <c r="I65" s="5"/>
      <c r="J65" s="5"/>
      <c r="K65" s="5"/>
    </row>
    <row r="66" spans="1:11" x14ac:dyDescent="0.25">
      <c r="A66" s="6">
        <v>44258</v>
      </c>
      <c r="B66" s="39" t="s">
        <v>5431</v>
      </c>
      <c r="C66" s="39">
        <v>58</v>
      </c>
      <c r="D66" s="7"/>
      <c r="E66" s="39">
        <v>110.4</v>
      </c>
      <c r="F66" s="4"/>
      <c r="G66" s="5"/>
      <c r="H66" s="5"/>
      <c r="I66" s="5"/>
      <c r="J66" s="5"/>
      <c r="K66" s="5"/>
    </row>
    <row r="67" spans="1:11" x14ac:dyDescent="0.25">
      <c r="A67" s="6">
        <v>44258</v>
      </c>
      <c r="B67" s="7" t="s">
        <v>5432</v>
      </c>
      <c r="C67" s="7">
        <v>43</v>
      </c>
      <c r="D67" s="39"/>
      <c r="E67" s="39">
        <v>78</v>
      </c>
      <c r="F67" s="4"/>
      <c r="G67" s="5"/>
      <c r="H67" s="5"/>
      <c r="I67" s="5"/>
      <c r="J67" s="5"/>
      <c r="K67" s="5"/>
    </row>
    <row r="68" spans="1:11" x14ac:dyDescent="0.25">
      <c r="A68" s="6">
        <v>44258</v>
      </c>
      <c r="B68" s="39" t="s">
        <v>5433</v>
      </c>
      <c r="C68" s="39">
        <v>223</v>
      </c>
      <c r="D68" s="39"/>
      <c r="E68" s="39">
        <v>227.37</v>
      </c>
      <c r="F68" s="4"/>
      <c r="G68" s="5"/>
      <c r="H68" s="5"/>
      <c r="I68" s="5"/>
      <c r="J68" s="5"/>
      <c r="K68" s="5"/>
    </row>
    <row r="69" spans="1:11" x14ac:dyDescent="0.25">
      <c r="A69" s="6">
        <v>44258</v>
      </c>
      <c r="B69" s="39" t="s">
        <v>5434</v>
      </c>
      <c r="C69" s="39">
        <v>39</v>
      </c>
      <c r="D69" s="39"/>
      <c r="E69" s="39">
        <v>69</v>
      </c>
      <c r="F69" s="4"/>
      <c r="G69" s="5"/>
      <c r="H69" s="5"/>
      <c r="I69" s="5"/>
      <c r="J69" s="5"/>
      <c r="K69" s="5"/>
    </row>
    <row r="70" spans="1:11" x14ac:dyDescent="0.25">
      <c r="A70" s="6">
        <v>44258</v>
      </c>
      <c r="B70" s="39" t="s">
        <v>5435</v>
      </c>
      <c r="C70" s="39">
        <v>22</v>
      </c>
      <c r="D70" s="39"/>
      <c r="E70" s="39">
        <v>42.9</v>
      </c>
      <c r="F70" s="4"/>
      <c r="G70" s="5"/>
      <c r="H70" s="5"/>
      <c r="I70" s="5"/>
      <c r="J70" s="5"/>
      <c r="K70" s="5"/>
    </row>
    <row r="71" spans="1:11" x14ac:dyDescent="0.25">
      <c r="A71" s="6">
        <v>44258</v>
      </c>
      <c r="B71" s="39" t="s">
        <v>5436</v>
      </c>
      <c r="C71" s="61">
        <v>228</v>
      </c>
      <c r="D71" s="39"/>
      <c r="E71" s="39">
        <v>439.6</v>
      </c>
      <c r="F71" s="4"/>
      <c r="G71" s="5"/>
      <c r="H71" s="5"/>
      <c r="I71" s="5"/>
      <c r="J71" s="5"/>
      <c r="K71" s="5"/>
    </row>
    <row r="72" spans="1:11" x14ac:dyDescent="0.25">
      <c r="A72" s="6">
        <v>44258</v>
      </c>
      <c r="B72" s="39" t="s">
        <v>5437</v>
      </c>
      <c r="C72" s="39">
        <v>20</v>
      </c>
      <c r="D72" s="39"/>
      <c r="E72" s="39">
        <v>39</v>
      </c>
      <c r="F72" s="4"/>
      <c r="G72" s="5"/>
      <c r="H72" s="5"/>
      <c r="I72" s="5"/>
      <c r="J72" s="5"/>
      <c r="K72" s="5"/>
    </row>
    <row r="73" spans="1:11" x14ac:dyDescent="0.25">
      <c r="A73" s="6">
        <v>44258</v>
      </c>
      <c r="B73" s="7" t="s">
        <v>5438</v>
      </c>
      <c r="C73" s="39">
        <v>37</v>
      </c>
      <c r="D73" s="39"/>
      <c r="E73" s="7">
        <v>109.2</v>
      </c>
      <c r="F73" s="4"/>
      <c r="G73" s="5"/>
      <c r="H73" s="5"/>
      <c r="I73" s="5"/>
      <c r="J73" s="5"/>
      <c r="K73" s="5"/>
    </row>
    <row r="74" spans="1:11" x14ac:dyDescent="0.25">
      <c r="A74" s="6">
        <v>44258</v>
      </c>
      <c r="B74" s="7" t="s">
        <v>5439</v>
      </c>
      <c r="C74" s="7">
        <v>27</v>
      </c>
      <c r="D74" s="7"/>
      <c r="E74" s="7">
        <v>50.7</v>
      </c>
      <c r="F74" s="4"/>
      <c r="G74" s="5"/>
      <c r="H74" s="5"/>
      <c r="I74" s="5"/>
      <c r="J74" s="5"/>
      <c r="K74" s="5"/>
    </row>
    <row r="75" spans="1:11" x14ac:dyDescent="0.25">
      <c r="A75" s="6">
        <v>44258</v>
      </c>
      <c r="B75" s="7" t="s">
        <v>5440</v>
      </c>
      <c r="C75" s="21">
        <v>852</v>
      </c>
      <c r="D75" s="7"/>
      <c r="E75" s="7">
        <v>2823.66</v>
      </c>
      <c r="F75" s="4"/>
      <c r="G75" s="5"/>
      <c r="H75" s="5"/>
      <c r="I75" s="5"/>
      <c r="J75" s="5"/>
      <c r="K75" s="5"/>
    </row>
    <row r="76" spans="1:11" x14ac:dyDescent="0.25">
      <c r="A76" s="6">
        <v>44258</v>
      </c>
      <c r="B76" s="7" t="s">
        <v>5442</v>
      </c>
      <c r="C76" s="21">
        <v>168</v>
      </c>
      <c r="D76" s="7"/>
      <c r="E76" s="142">
        <v>363.09</v>
      </c>
      <c r="F76" s="4"/>
      <c r="G76" s="5"/>
      <c r="H76" s="5"/>
      <c r="I76" s="5"/>
      <c r="J76" s="5"/>
      <c r="K76" s="5"/>
    </row>
    <row r="77" spans="1:11" x14ac:dyDescent="0.25">
      <c r="A77" s="6">
        <v>44258</v>
      </c>
      <c r="B77" s="7" t="s">
        <v>5443</v>
      </c>
      <c r="C77" s="7">
        <v>23</v>
      </c>
      <c r="D77" s="7"/>
      <c r="E77" s="47">
        <v>58.5</v>
      </c>
      <c r="F77" s="4"/>
      <c r="G77" s="5"/>
      <c r="H77" s="5"/>
      <c r="I77" s="5"/>
      <c r="J77" s="5"/>
      <c r="K77" s="5"/>
    </row>
    <row r="78" spans="1:11" x14ac:dyDescent="0.25">
      <c r="A78" s="6">
        <v>44258</v>
      </c>
      <c r="B78" s="7" t="s">
        <v>5444</v>
      </c>
      <c r="C78" s="7">
        <v>129</v>
      </c>
      <c r="D78" s="7"/>
      <c r="E78" s="47">
        <v>230.1</v>
      </c>
      <c r="F78" s="4"/>
      <c r="G78" s="5"/>
      <c r="H78" s="5"/>
      <c r="I78" s="5"/>
      <c r="J78" s="5"/>
      <c r="K78" s="5"/>
    </row>
    <row r="79" spans="1:11" x14ac:dyDescent="0.25">
      <c r="A79" s="6">
        <v>44258</v>
      </c>
      <c r="B79" s="7" t="s">
        <v>5447</v>
      </c>
      <c r="C79" s="7">
        <v>21</v>
      </c>
      <c r="D79" s="7"/>
      <c r="E79" s="47">
        <v>44</v>
      </c>
      <c r="F79" s="4"/>
      <c r="G79" s="5"/>
      <c r="H79" s="5"/>
      <c r="I79" s="5"/>
      <c r="J79" s="5"/>
      <c r="K79" s="5"/>
    </row>
    <row r="80" spans="1:11" x14ac:dyDescent="0.25">
      <c r="A80" s="6">
        <v>44259</v>
      </c>
      <c r="B80" s="7" t="s">
        <v>5448</v>
      </c>
      <c r="C80" s="7">
        <v>210</v>
      </c>
      <c r="D80" s="7"/>
      <c r="E80" s="47">
        <v>369.6</v>
      </c>
      <c r="F80" s="4"/>
      <c r="G80" s="5"/>
      <c r="H80" s="5"/>
      <c r="I80" s="5"/>
      <c r="J80" s="5"/>
      <c r="K80" s="5"/>
    </row>
    <row r="81" spans="1:11" x14ac:dyDescent="0.25">
      <c r="A81" s="6">
        <v>44259</v>
      </c>
      <c r="B81" s="7" t="s">
        <v>5449</v>
      </c>
      <c r="C81" s="7">
        <v>20</v>
      </c>
      <c r="D81" s="7"/>
      <c r="E81" s="47">
        <v>39</v>
      </c>
      <c r="F81" s="4"/>
      <c r="G81" s="5"/>
      <c r="H81" s="5"/>
      <c r="I81" s="5"/>
      <c r="J81" s="5"/>
      <c r="K81" s="5"/>
    </row>
    <row r="82" spans="1:11" x14ac:dyDescent="0.25">
      <c r="A82" s="6">
        <v>44259</v>
      </c>
      <c r="B82" s="7" t="s">
        <v>5450</v>
      </c>
      <c r="C82" s="7">
        <v>15</v>
      </c>
      <c r="D82" s="7">
        <v>47.97</v>
      </c>
      <c r="E82" s="47"/>
      <c r="F82" s="4"/>
      <c r="G82" s="5"/>
      <c r="H82" s="5"/>
      <c r="I82" s="5"/>
      <c r="J82" s="5"/>
      <c r="K82" s="5"/>
    </row>
    <row r="83" spans="1:11" x14ac:dyDescent="0.25">
      <c r="A83" s="6">
        <v>44259</v>
      </c>
      <c r="B83" s="7" t="s">
        <v>5451</v>
      </c>
      <c r="C83" s="7">
        <v>376</v>
      </c>
      <c r="D83" s="7"/>
      <c r="E83" s="47">
        <v>636.49</v>
      </c>
      <c r="F83" s="4"/>
      <c r="G83" s="5"/>
      <c r="H83" s="5"/>
      <c r="I83" s="5"/>
      <c r="J83" s="5"/>
      <c r="K83" s="5"/>
    </row>
    <row r="84" spans="1:11" x14ac:dyDescent="0.25">
      <c r="A84" s="6">
        <v>44259</v>
      </c>
      <c r="B84" s="7" t="s">
        <v>5452</v>
      </c>
      <c r="C84" s="7">
        <v>66</v>
      </c>
      <c r="D84" s="7"/>
      <c r="E84" s="47">
        <v>144.30000000000001</v>
      </c>
      <c r="F84" s="4"/>
      <c r="G84" s="5"/>
      <c r="H84" s="5"/>
      <c r="I84" s="5"/>
      <c r="J84" s="5"/>
      <c r="K84" s="5"/>
    </row>
    <row r="85" spans="1:11" x14ac:dyDescent="0.25">
      <c r="A85" s="6">
        <v>44259</v>
      </c>
      <c r="B85" s="7" t="s">
        <v>5453</v>
      </c>
      <c r="C85" s="7">
        <v>18</v>
      </c>
      <c r="D85" s="7"/>
      <c r="E85" s="47">
        <v>39</v>
      </c>
      <c r="F85" s="4"/>
      <c r="G85" s="5"/>
      <c r="H85" s="5"/>
      <c r="I85" s="5"/>
      <c r="J85" s="5"/>
      <c r="K85" s="5"/>
    </row>
    <row r="86" spans="1:11" x14ac:dyDescent="0.25">
      <c r="A86" s="6">
        <v>44259</v>
      </c>
      <c r="B86" s="7" t="s">
        <v>5454</v>
      </c>
      <c r="C86" s="7">
        <v>286</v>
      </c>
      <c r="D86" s="7"/>
      <c r="E86" s="47">
        <v>540.54</v>
      </c>
      <c r="F86" s="4"/>
      <c r="G86" s="5"/>
      <c r="H86" s="5"/>
      <c r="I86" s="5"/>
      <c r="J86" s="5"/>
      <c r="K86" s="5"/>
    </row>
    <row r="87" spans="1:11" x14ac:dyDescent="0.25">
      <c r="A87" s="6">
        <v>44259</v>
      </c>
      <c r="B87" s="7" t="s">
        <v>5455</v>
      </c>
      <c r="C87" s="7">
        <v>10</v>
      </c>
      <c r="D87" s="7">
        <v>54.12</v>
      </c>
      <c r="E87" s="47"/>
      <c r="F87" s="4"/>
      <c r="G87" s="5"/>
      <c r="H87" s="5"/>
      <c r="I87" s="5"/>
      <c r="J87" s="5"/>
      <c r="K87" s="5"/>
    </row>
    <row r="88" spans="1:11" x14ac:dyDescent="0.25">
      <c r="A88" s="6">
        <v>44259</v>
      </c>
      <c r="B88" s="7" t="s">
        <v>5456</v>
      </c>
      <c r="C88" s="7">
        <v>62</v>
      </c>
      <c r="D88" s="7">
        <v>148.71</v>
      </c>
      <c r="E88" s="47"/>
      <c r="F88" s="4"/>
      <c r="G88" s="5"/>
      <c r="H88" s="5"/>
      <c r="I88" s="5"/>
      <c r="J88" s="5"/>
      <c r="K88" s="5"/>
    </row>
    <row r="89" spans="1:11" x14ac:dyDescent="0.25">
      <c r="A89" s="6">
        <v>44259</v>
      </c>
      <c r="B89" s="7" t="s">
        <v>5457</v>
      </c>
      <c r="C89" s="7">
        <v>38</v>
      </c>
      <c r="D89" s="7">
        <v>137.97</v>
      </c>
      <c r="E89" s="47"/>
      <c r="F89" s="4"/>
      <c r="G89" s="5"/>
      <c r="H89" s="5"/>
      <c r="I89" s="5"/>
      <c r="J89" s="5"/>
      <c r="K89" s="5"/>
    </row>
    <row r="90" spans="1:11" x14ac:dyDescent="0.25">
      <c r="A90" s="6">
        <v>44259</v>
      </c>
      <c r="B90" s="7" t="s">
        <v>5458</v>
      </c>
      <c r="C90" s="7">
        <v>66</v>
      </c>
      <c r="D90" s="7"/>
      <c r="E90" s="47">
        <v>132.6</v>
      </c>
      <c r="F90" s="4"/>
      <c r="G90" s="5"/>
      <c r="H90" s="5"/>
      <c r="I90" s="5"/>
      <c r="J90" s="5"/>
      <c r="K90" s="5"/>
    </row>
    <row r="91" spans="1:11" x14ac:dyDescent="0.25">
      <c r="A91" s="6">
        <v>44259</v>
      </c>
      <c r="B91" s="7" t="s">
        <v>5459</v>
      </c>
      <c r="C91" s="7">
        <v>115</v>
      </c>
      <c r="D91" s="7">
        <v>321.77</v>
      </c>
      <c r="E91" s="47"/>
      <c r="F91" s="4"/>
      <c r="G91" s="5"/>
      <c r="H91" s="5"/>
      <c r="I91" s="5"/>
      <c r="J91" s="5"/>
      <c r="K91" s="5"/>
    </row>
    <row r="92" spans="1:11" x14ac:dyDescent="0.25">
      <c r="A92" s="6">
        <v>44259</v>
      </c>
      <c r="B92" s="7" t="s">
        <v>5460</v>
      </c>
      <c r="C92" s="7">
        <v>24</v>
      </c>
      <c r="D92" s="7">
        <v>76.75</v>
      </c>
      <c r="E92" s="47"/>
      <c r="F92" s="4"/>
      <c r="G92" s="5"/>
      <c r="H92" s="5"/>
      <c r="I92" s="5"/>
      <c r="J92" s="5"/>
      <c r="K92" s="5"/>
    </row>
    <row r="93" spans="1:11" x14ac:dyDescent="0.25">
      <c r="A93" s="6">
        <v>44259</v>
      </c>
      <c r="B93" s="7" t="s">
        <v>5461</v>
      </c>
      <c r="C93" s="7">
        <v>30</v>
      </c>
      <c r="D93" s="7"/>
      <c r="E93" s="47">
        <v>57.2</v>
      </c>
      <c r="F93" s="4"/>
      <c r="G93" s="5"/>
      <c r="H93" s="5"/>
      <c r="I93" s="5"/>
      <c r="J93" s="5"/>
      <c r="K93" s="5"/>
    </row>
    <row r="94" spans="1:11" x14ac:dyDescent="0.25">
      <c r="A94" s="6">
        <v>44259</v>
      </c>
      <c r="B94" s="7" t="s">
        <v>5462</v>
      </c>
      <c r="C94" s="7">
        <v>118</v>
      </c>
      <c r="D94" s="7"/>
      <c r="E94" s="47">
        <v>228.8</v>
      </c>
      <c r="F94" s="4"/>
      <c r="G94" s="5"/>
      <c r="H94" s="5"/>
      <c r="I94" s="5"/>
      <c r="J94" s="5"/>
      <c r="K94" s="5"/>
    </row>
    <row r="95" spans="1:11" x14ac:dyDescent="0.25">
      <c r="A95" s="6">
        <v>44259</v>
      </c>
      <c r="B95" s="7" t="s">
        <v>5463</v>
      </c>
      <c r="C95" s="7">
        <v>232</v>
      </c>
      <c r="D95" s="7"/>
      <c r="E95" s="47">
        <v>466.4</v>
      </c>
      <c r="F95" s="4"/>
      <c r="G95" s="5"/>
      <c r="H95" s="5"/>
      <c r="I95" s="5"/>
      <c r="J95" s="5"/>
      <c r="K95" s="5"/>
    </row>
    <row r="96" spans="1:11" x14ac:dyDescent="0.25">
      <c r="A96" s="6">
        <v>44259</v>
      </c>
      <c r="B96" s="39" t="s">
        <v>5464</v>
      </c>
      <c r="C96" s="39">
        <v>40</v>
      </c>
      <c r="D96" s="7"/>
      <c r="E96" s="97">
        <v>74.099999999999994</v>
      </c>
      <c r="F96" s="4"/>
      <c r="G96" s="5"/>
      <c r="H96" s="5"/>
      <c r="I96" s="5"/>
      <c r="J96" s="5"/>
      <c r="K96" s="5"/>
    </row>
    <row r="97" spans="1:11" x14ac:dyDescent="0.25">
      <c r="A97" s="6">
        <v>44259</v>
      </c>
      <c r="B97" s="7" t="s">
        <v>5465</v>
      </c>
      <c r="C97" s="7">
        <v>232</v>
      </c>
      <c r="D97" s="7"/>
      <c r="E97" s="47">
        <v>537.03</v>
      </c>
      <c r="F97" s="4"/>
      <c r="G97" s="5"/>
      <c r="H97" s="5"/>
      <c r="I97" s="5"/>
      <c r="J97" s="5"/>
      <c r="K97" s="5"/>
    </row>
    <row r="98" spans="1:11" x14ac:dyDescent="0.25">
      <c r="A98" s="6">
        <v>44259</v>
      </c>
      <c r="B98" s="7" t="s">
        <v>5466</v>
      </c>
      <c r="C98" s="7">
        <v>77</v>
      </c>
      <c r="D98" s="7"/>
      <c r="E98" s="47">
        <v>154</v>
      </c>
      <c r="F98" s="64"/>
      <c r="G98" s="5"/>
      <c r="H98" s="5"/>
      <c r="I98" s="5"/>
      <c r="J98" s="5"/>
      <c r="K98" s="5"/>
    </row>
    <row r="99" spans="1:11" x14ac:dyDescent="0.25">
      <c r="A99" s="6">
        <v>44259</v>
      </c>
      <c r="B99" s="7" t="s">
        <v>5467</v>
      </c>
      <c r="C99" s="7">
        <v>54</v>
      </c>
      <c r="D99" s="7">
        <v>134.32</v>
      </c>
      <c r="E99" s="47"/>
      <c r="F99" s="4"/>
      <c r="G99" s="5"/>
      <c r="H99" s="5"/>
      <c r="I99" s="5"/>
      <c r="J99" s="5"/>
      <c r="K99" s="5"/>
    </row>
    <row r="100" spans="1:11" x14ac:dyDescent="0.25">
      <c r="A100" s="6">
        <v>44259</v>
      </c>
      <c r="B100" s="7" t="s">
        <v>5468</v>
      </c>
      <c r="C100" s="7">
        <v>350</v>
      </c>
      <c r="D100" s="7"/>
      <c r="E100" s="47">
        <v>764.4</v>
      </c>
      <c r="F100" s="4"/>
      <c r="G100" s="123"/>
      <c r="H100" s="123"/>
      <c r="I100" s="123"/>
      <c r="J100" s="123"/>
      <c r="K100" s="123"/>
    </row>
    <row r="101" spans="1:11" x14ac:dyDescent="0.25">
      <c r="A101" s="6">
        <v>44259</v>
      </c>
      <c r="B101" s="7" t="s">
        <v>5469</v>
      </c>
      <c r="C101" s="7">
        <v>54</v>
      </c>
      <c r="D101" s="7">
        <v>134.32</v>
      </c>
      <c r="E101" s="47"/>
      <c r="F101" s="122"/>
      <c r="G101" s="5"/>
      <c r="H101" s="5"/>
      <c r="I101" s="5"/>
      <c r="J101" s="5"/>
      <c r="K101" s="5"/>
    </row>
    <row r="102" spans="1:11" x14ac:dyDescent="0.25">
      <c r="A102" s="6">
        <v>44259</v>
      </c>
      <c r="B102" s="7" t="s">
        <v>5470</v>
      </c>
      <c r="C102" s="7">
        <v>84</v>
      </c>
      <c r="D102" s="7"/>
      <c r="E102" s="142">
        <v>158.4</v>
      </c>
      <c r="F102" s="4"/>
      <c r="G102" s="5"/>
      <c r="H102" s="5"/>
      <c r="I102" s="5"/>
      <c r="J102" s="5"/>
      <c r="K102" s="5"/>
    </row>
    <row r="103" spans="1:11" x14ac:dyDescent="0.25">
      <c r="A103" s="6">
        <v>44259</v>
      </c>
      <c r="B103" s="7" t="s">
        <v>5471</v>
      </c>
      <c r="C103" s="7">
        <v>147</v>
      </c>
      <c r="D103" s="7"/>
      <c r="E103" s="47">
        <v>270.39999999999998</v>
      </c>
      <c r="F103" s="4"/>
      <c r="G103" s="5"/>
      <c r="H103" s="5"/>
      <c r="I103" s="5"/>
      <c r="J103" s="5"/>
      <c r="K103" s="5"/>
    </row>
    <row r="104" spans="1:11" x14ac:dyDescent="0.25">
      <c r="A104" s="6">
        <v>44259</v>
      </c>
      <c r="B104" s="7" t="s">
        <v>5472</v>
      </c>
      <c r="C104" s="7">
        <v>33</v>
      </c>
      <c r="D104" s="7"/>
      <c r="E104" s="7">
        <v>50.7</v>
      </c>
      <c r="F104" s="4"/>
      <c r="G104" s="5"/>
      <c r="H104" s="5"/>
      <c r="I104" s="5"/>
      <c r="J104" s="5"/>
      <c r="K104" s="5"/>
    </row>
    <row r="105" spans="1:11" x14ac:dyDescent="0.25">
      <c r="A105" s="6">
        <v>44259</v>
      </c>
      <c r="B105" s="7" t="s">
        <v>5473</v>
      </c>
      <c r="C105" s="21">
        <v>80</v>
      </c>
      <c r="D105" s="7">
        <v>151.29</v>
      </c>
      <c r="E105" s="7"/>
      <c r="F105" s="4"/>
      <c r="G105" s="5"/>
      <c r="H105" s="5"/>
      <c r="I105" s="5"/>
      <c r="J105" s="5"/>
      <c r="K105" s="5"/>
    </row>
    <row r="106" spans="1:11" x14ac:dyDescent="0.25">
      <c r="A106" s="6">
        <v>44260</v>
      </c>
      <c r="B106" s="7" t="s">
        <v>5474</v>
      </c>
      <c r="C106" s="7">
        <v>166</v>
      </c>
      <c r="D106" s="7">
        <v>428.78</v>
      </c>
      <c r="E106" s="7"/>
      <c r="F106" s="4"/>
      <c r="G106" s="5"/>
      <c r="H106" s="5"/>
      <c r="I106" s="5"/>
      <c r="J106" s="5"/>
      <c r="K106" s="5"/>
    </row>
    <row r="107" spans="1:11" x14ac:dyDescent="0.25">
      <c r="A107" s="6">
        <v>44260</v>
      </c>
      <c r="B107" s="7" t="s">
        <v>5475</v>
      </c>
      <c r="C107" s="7">
        <v>28</v>
      </c>
      <c r="D107" s="7">
        <v>89.79</v>
      </c>
      <c r="E107" s="7"/>
      <c r="F107" s="4"/>
      <c r="G107" s="5"/>
      <c r="H107" s="5"/>
      <c r="I107" s="5"/>
      <c r="J107" s="5"/>
      <c r="K107" s="5"/>
    </row>
    <row r="108" spans="1:11" x14ac:dyDescent="0.25">
      <c r="A108" s="6">
        <v>44260</v>
      </c>
      <c r="B108" s="7" t="s">
        <v>5476</v>
      </c>
      <c r="C108" s="7">
        <v>370</v>
      </c>
      <c r="D108" s="7"/>
      <c r="E108" s="7">
        <v>546</v>
      </c>
      <c r="F108" s="4"/>
      <c r="G108" s="5"/>
      <c r="H108" s="5"/>
      <c r="I108" s="5"/>
      <c r="J108" s="5"/>
      <c r="K108" s="5"/>
    </row>
    <row r="109" spans="1:11" x14ac:dyDescent="0.25">
      <c r="A109" s="6">
        <v>44260</v>
      </c>
      <c r="B109" s="7" t="s">
        <v>5477</v>
      </c>
      <c r="C109" s="7">
        <v>31</v>
      </c>
      <c r="D109" s="7"/>
      <c r="E109" s="7">
        <v>58.5</v>
      </c>
      <c r="F109" s="4"/>
      <c r="G109" s="5"/>
      <c r="H109" s="5"/>
      <c r="I109" s="5"/>
      <c r="J109" s="5"/>
      <c r="K109" s="5"/>
    </row>
    <row r="110" spans="1:11" x14ac:dyDescent="0.25">
      <c r="A110" s="6">
        <v>44260</v>
      </c>
      <c r="B110" s="7" t="s">
        <v>5478</v>
      </c>
      <c r="C110" s="7">
        <v>146</v>
      </c>
      <c r="D110" s="7"/>
      <c r="E110" s="7">
        <v>268.39999999999998</v>
      </c>
      <c r="F110" s="4"/>
    </row>
    <row r="111" spans="1:11" x14ac:dyDescent="0.25">
      <c r="A111" s="6">
        <v>44260</v>
      </c>
      <c r="B111" s="7" t="s">
        <v>5479</v>
      </c>
      <c r="C111" s="7">
        <v>25</v>
      </c>
      <c r="D111" s="7">
        <v>67.16</v>
      </c>
      <c r="E111" s="7"/>
      <c r="F111" s="4"/>
      <c r="G111" s="5"/>
      <c r="H111" s="5"/>
      <c r="I111" s="5"/>
      <c r="J111" s="5"/>
      <c r="K111" s="5"/>
    </row>
    <row r="112" spans="1:11" x14ac:dyDescent="0.25">
      <c r="A112" s="6">
        <v>44260</v>
      </c>
      <c r="B112" s="7" t="s">
        <v>5480</v>
      </c>
      <c r="C112" s="7">
        <v>1200</v>
      </c>
      <c r="D112" s="7"/>
      <c r="E112" s="38">
        <v>1921.73</v>
      </c>
      <c r="F112" s="4"/>
      <c r="G112" s="5"/>
      <c r="H112" s="5"/>
      <c r="I112" s="5"/>
      <c r="J112" s="5"/>
      <c r="K112" s="5"/>
    </row>
    <row r="113" spans="1:11" x14ac:dyDescent="0.25">
      <c r="A113" s="6">
        <v>44260</v>
      </c>
      <c r="B113" s="7" t="s">
        <v>5481</v>
      </c>
      <c r="C113" s="7">
        <v>134</v>
      </c>
      <c r="D113" s="7"/>
      <c r="E113" s="7">
        <v>233.42</v>
      </c>
      <c r="F113" s="64"/>
      <c r="G113" s="5"/>
      <c r="H113" s="5"/>
      <c r="I113" s="5"/>
      <c r="J113" s="5"/>
      <c r="K113" s="5"/>
    </row>
    <row r="114" spans="1:11" x14ac:dyDescent="0.25">
      <c r="A114" s="6">
        <v>44260</v>
      </c>
      <c r="B114" s="7" t="s">
        <v>5482</v>
      </c>
      <c r="C114" s="7">
        <v>314</v>
      </c>
      <c r="D114" s="7"/>
      <c r="E114" s="7">
        <v>519.48</v>
      </c>
      <c r="F114" s="4"/>
      <c r="G114" s="5"/>
      <c r="H114" s="5"/>
      <c r="I114" s="5"/>
      <c r="J114" s="5"/>
      <c r="K114" s="5"/>
    </row>
    <row r="115" spans="1:11" x14ac:dyDescent="0.25">
      <c r="A115" s="6">
        <v>44260</v>
      </c>
      <c r="B115" s="7" t="s">
        <v>5483</v>
      </c>
      <c r="C115" s="7">
        <v>13</v>
      </c>
      <c r="D115" s="7"/>
      <c r="E115" s="7">
        <v>39</v>
      </c>
      <c r="F115" s="4"/>
      <c r="G115" s="5"/>
      <c r="H115" s="5"/>
      <c r="I115" s="5"/>
      <c r="J115" s="5"/>
      <c r="K115" s="5"/>
    </row>
    <row r="116" spans="1:11" x14ac:dyDescent="0.25">
      <c r="A116" s="6">
        <v>44260</v>
      </c>
      <c r="B116" s="7" t="s">
        <v>5484</v>
      </c>
      <c r="C116" s="7">
        <v>57</v>
      </c>
      <c r="D116" s="7"/>
      <c r="E116" s="7">
        <v>138.6</v>
      </c>
      <c r="F116" s="4"/>
      <c r="G116" s="5"/>
      <c r="H116" s="5"/>
      <c r="I116" s="5"/>
      <c r="J116" s="5"/>
      <c r="K116" s="5"/>
    </row>
    <row r="117" spans="1:11" x14ac:dyDescent="0.25">
      <c r="A117" s="6">
        <v>44260</v>
      </c>
      <c r="B117" s="7" t="s">
        <v>5485</v>
      </c>
      <c r="C117" s="7">
        <v>110</v>
      </c>
      <c r="D117" s="7"/>
      <c r="E117" s="7">
        <v>246.4</v>
      </c>
      <c r="F117" s="4"/>
      <c r="G117" s="5"/>
      <c r="H117" s="5"/>
      <c r="I117" s="5"/>
      <c r="J117" s="5"/>
      <c r="K117" s="5"/>
    </row>
    <row r="118" spans="1:11" x14ac:dyDescent="0.25">
      <c r="A118" s="6">
        <v>44260</v>
      </c>
      <c r="B118" s="7" t="s">
        <v>5486</v>
      </c>
      <c r="C118" s="7">
        <v>53</v>
      </c>
      <c r="D118" s="7"/>
      <c r="E118" s="7">
        <v>93.6</v>
      </c>
      <c r="F118" s="4"/>
      <c r="G118" s="5"/>
      <c r="H118" s="5"/>
      <c r="I118" s="5"/>
      <c r="J118" s="5"/>
      <c r="K118" s="5"/>
    </row>
    <row r="119" spans="1:11" x14ac:dyDescent="0.25">
      <c r="A119" s="6">
        <v>44260</v>
      </c>
      <c r="B119" s="7" t="s">
        <v>5487</v>
      </c>
      <c r="C119" s="7">
        <v>39</v>
      </c>
      <c r="D119" s="7"/>
      <c r="E119" s="7">
        <v>75.900000000000006</v>
      </c>
      <c r="F119" s="4"/>
      <c r="G119" s="5"/>
      <c r="H119" s="5"/>
      <c r="I119" s="5"/>
      <c r="J119" s="5"/>
      <c r="K119" s="5"/>
    </row>
    <row r="120" spans="1:11" x14ac:dyDescent="0.25">
      <c r="A120" s="6">
        <v>44260</v>
      </c>
      <c r="B120" s="7" t="s">
        <v>5488</v>
      </c>
      <c r="C120" s="7">
        <v>35</v>
      </c>
      <c r="D120" s="7"/>
      <c r="E120" s="7">
        <v>69</v>
      </c>
      <c r="F120" s="4"/>
      <c r="G120" s="5"/>
      <c r="H120" s="5"/>
      <c r="I120" s="5"/>
      <c r="J120" s="5"/>
      <c r="K120" s="5"/>
    </row>
    <row r="121" spans="1:11" x14ac:dyDescent="0.25">
      <c r="A121" s="6">
        <v>44260</v>
      </c>
      <c r="B121" s="7" t="s">
        <v>5489</v>
      </c>
      <c r="C121" s="7">
        <v>20</v>
      </c>
      <c r="D121" s="7"/>
      <c r="E121" s="7">
        <v>96.6</v>
      </c>
      <c r="F121" s="4"/>
      <c r="G121" s="5"/>
      <c r="H121" s="5"/>
      <c r="I121" s="5"/>
      <c r="J121" s="5"/>
      <c r="K121" s="5"/>
    </row>
    <row r="122" spans="1:11" x14ac:dyDescent="0.25">
      <c r="A122" s="6">
        <v>44260</v>
      </c>
      <c r="B122" s="7" t="s">
        <v>5490</v>
      </c>
      <c r="C122" s="7">
        <v>70</v>
      </c>
      <c r="D122" s="7">
        <v>243.47</v>
      </c>
      <c r="E122" s="7"/>
      <c r="F122" s="4"/>
      <c r="G122" s="5"/>
      <c r="H122" s="5"/>
      <c r="I122" s="5"/>
      <c r="J122" s="5"/>
      <c r="K122" s="5"/>
    </row>
    <row r="123" spans="1:11" x14ac:dyDescent="0.25">
      <c r="A123" s="6">
        <v>44260</v>
      </c>
      <c r="B123" s="7" t="s">
        <v>5491</v>
      </c>
      <c r="C123" s="7">
        <v>171</v>
      </c>
      <c r="D123" s="7"/>
      <c r="E123" s="7">
        <v>343.2</v>
      </c>
      <c r="F123" s="4"/>
      <c r="G123" s="5"/>
      <c r="H123" s="5"/>
      <c r="I123" s="5"/>
      <c r="J123" s="5"/>
      <c r="K123" s="5"/>
    </row>
    <row r="124" spans="1:11" x14ac:dyDescent="0.25">
      <c r="A124" s="6">
        <v>44260</v>
      </c>
      <c r="B124" s="7" t="s">
        <v>5492</v>
      </c>
      <c r="C124" s="7">
        <v>18</v>
      </c>
      <c r="D124" s="7">
        <v>57.56</v>
      </c>
      <c r="E124" s="7"/>
      <c r="F124" s="4"/>
      <c r="G124" s="5"/>
      <c r="H124" s="5"/>
      <c r="I124" s="5"/>
      <c r="J124" s="5"/>
      <c r="K124" s="5"/>
    </row>
    <row r="125" spans="1:11" x14ac:dyDescent="0.25">
      <c r="A125" s="6">
        <v>44260</v>
      </c>
      <c r="B125" s="7" t="s">
        <v>5493</v>
      </c>
      <c r="C125" s="7">
        <v>33</v>
      </c>
      <c r="D125" s="7"/>
      <c r="E125" s="7">
        <v>70.2</v>
      </c>
      <c r="F125" s="4"/>
      <c r="G125" s="5"/>
      <c r="H125" s="5"/>
      <c r="I125" s="5"/>
      <c r="J125" s="5"/>
      <c r="K125" s="5"/>
    </row>
    <row r="126" spans="1:11" x14ac:dyDescent="0.25">
      <c r="A126" s="6">
        <v>44260</v>
      </c>
      <c r="B126" s="7" t="s">
        <v>5494</v>
      </c>
      <c r="C126" s="7">
        <v>275</v>
      </c>
      <c r="D126" s="7">
        <v>684.97</v>
      </c>
      <c r="E126" s="7"/>
      <c r="F126" s="4"/>
      <c r="G126" s="5"/>
      <c r="H126" s="5"/>
      <c r="I126" s="5"/>
      <c r="J126" s="5"/>
      <c r="K126" s="5"/>
    </row>
    <row r="127" spans="1:11" x14ac:dyDescent="0.25">
      <c r="A127" s="6">
        <v>44260</v>
      </c>
      <c r="B127" s="7" t="s">
        <v>5495</v>
      </c>
      <c r="C127" s="7">
        <v>1400</v>
      </c>
      <c r="D127" s="7"/>
      <c r="E127" s="38">
        <v>2208.96</v>
      </c>
      <c r="F127" s="4"/>
      <c r="G127" s="5"/>
      <c r="H127" s="5"/>
      <c r="I127" s="5"/>
      <c r="J127" s="5"/>
      <c r="K127" s="5"/>
    </row>
    <row r="128" spans="1:11" x14ac:dyDescent="0.25">
      <c r="A128" s="6">
        <v>44260</v>
      </c>
      <c r="B128" s="7" t="s">
        <v>5496</v>
      </c>
      <c r="C128" s="7">
        <v>27</v>
      </c>
      <c r="D128" s="7"/>
      <c r="E128" s="7">
        <v>58.5</v>
      </c>
      <c r="F128" s="4"/>
      <c r="G128" s="5"/>
      <c r="H128" s="5"/>
      <c r="I128" s="5"/>
      <c r="J128" s="5"/>
      <c r="K128" s="5"/>
    </row>
    <row r="129" spans="1:11" x14ac:dyDescent="0.25">
      <c r="A129" s="6">
        <v>44260</v>
      </c>
      <c r="B129" s="7" t="s">
        <v>5497</v>
      </c>
      <c r="C129" s="21">
        <v>48</v>
      </c>
      <c r="D129" s="7"/>
      <c r="E129" s="7">
        <v>166.6</v>
      </c>
      <c r="F129" s="4"/>
      <c r="G129" s="5"/>
      <c r="H129" s="5"/>
      <c r="I129" s="5"/>
      <c r="J129" s="5"/>
      <c r="K129" s="5"/>
    </row>
    <row r="130" spans="1:11" x14ac:dyDescent="0.25">
      <c r="A130" s="6">
        <v>44260</v>
      </c>
      <c r="B130" s="7" t="s">
        <v>5498</v>
      </c>
      <c r="C130" s="21">
        <v>14</v>
      </c>
      <c r="D130" s="7">
        <v>47.97</v>
      </c>
      <c r="E130" s="7"/>
      <c r="F130" s="4"/>
      <c r="G130" s="5"/>
      <c r="H130" s="5"/>
      <c r="I130" s="5"/>
      <c r="J130" s="5"/>
      <c r="K130" s="5"/>
    </row>
    <row r="131" spans="1:11" x14ac:dyDescent="0.25">
      <c r="A131" s="6">
        <v>44260</v>
      </c>
      <c r="B131" s="7" t="s">
        <v>5499</v>
      </c>
      <c r="C131" s="21">
        <v>458</v>
      </c>
      <c r="D131" s="7"/>
      <c r="E131" s="7">
        <v>895.05</v>
      </c>
      <c r="F131" s="4"/>
      <c r="G131" s="5"/>
      <c r="H131" s="5"/>
      <c r="I131" s="5"/>
      <c r="J131" s="5"/>
      <c r="K131" s="5"/>
    </row>
    <row r="132" spans="1:11" x14ac:dyDescent="0.25">
      <c r="A132" s="6">
        <v>44260</v>
      </c>
      <c r="B132" s="7" t="s">
        <v>5501</v>
      </c>
      <c r="C132" s="7">
        <v>42</v>
      </c>
      <c r="D132" s="7"/>
      <c r="E132" s="7">
        <v>81.900000000000006</v>
      </c>
      <c r="F132" s="4"/>
      <c r="G132" s="5"/>
      <c r="H132" s="5"/>
      <c r="I132" s="5"/>
      <c r="J132" s="5"/>
      <c r="K132" s="5"/>
    </row>
    <row r="133" spans="1:11" x14ac:dyDescent="0.25">
      <c r="A133" s="6">
        <v>44260</v>
      </c>
      <c r="B133" s="7" t="s">
        <v>5502</v>
      </c>
      <c r="C133" s="7">
        <v>263</v>
      </c>
      <c r="D133" s="7"/>
      <c r="E133" s="7">
        <v>433.49</v>
      </c>
      <c r="F133" s="4"/>
      <c r="G133" s="5"/>
      <c r="H133" s="5"/>
      <c r="I133" s="5"/>
      <c r="J133" s="5"/>
      <c r="K133" s="5"/>
    </row>
    <row r="134" spans="1:11" x14ac:dyDescent="0.25">
      <c r="A134" s="6">
        <v>44260</v>
      </c>
      <c r="B134" s="7" t="s">
        <v>5503</v>
      </c>
      <c r="C134" s="7">
        <v>70</v>
      </c>
      <c r="D134" s="7">
        <v>211.07</v>
      </c>
      <c r="E134" s="7"/>
      <c r="F134" s="4"/>
      <c r="G134" s="5"/>
      <c r="H134" s="5"/>
      <c r="I134" s="5"/>
      <c r="J134" s="5"/>
      <c r="K134" s="5"/>
    </row>
    <row r="135" spans="1:11" x14ac:dyDescent="0.25">
      <c r="A135" s="6">
        <v>44260</v>
      </c>
      <c r="B135" s="7" t="s">
        <v>5504</v>
      </c>
      <c r="C135" s="7">
        <v>440</v>
      </c>
      <c r="D135" s="7"/>
      <c r="E135" s="7">
        <v>792</v>
      </c>
      <c r="F135" s="4"/>
      <c r="G135" s="5"/>
      <c r="H135" s="5"/>
      <c r="I135" s="5"/>
      <c r="J135" s="5"/>
      <c r="K135" s="5"/>
    </row>
    <row r="136" spans="1:11" x14ac:dyDescent="0.25">
      <c r="A136" s="6">
        <v>44260</v>
      </c>
      <c r="B136" s="7" t="s">
        <v>5505</v>
      </c>
      <c r="C136" s="7">
        <v>1110</v>
      </c>
      <c r="D136" s="7"/>
      <c r="E136" s="7">
        <v>1989.04</v>
      </c>
      <c r="F136" s="4"/>
      <c r="G136" s="5"/>
      <c r="H136" s="5"/>
      <c r="I136" s="5"/>
      <c r="J136" s="5"/>
      <c r="K136" s="5"/>
    </row>
    <row r="137" spans="1:11" x14ac:dyDescent="0.25">
      <c r="A137" s="6">
        <v>44260</v>
      </c>
      <c r="B137" s="7" t="s">
        <v>5506</v>
      </c>
      <c r="C137" s="7">
        <v>371</v>
      </c>
      <c r="D137" s="7"/>
      <c r="E137" s="38">
        <v>741.31</v>
      </c>
      <c r="F137" s="4"/>
      <c r="G137" s="5"/>
      <c r="H137" s="5"/>
      <c r="I137" s="5"/>
      <c r="J137" s="5"/>
      <c r="K137" s="5"/>
    </row>
    <row r="138" spans="1:11" x14ac:dyDescent="0.25">
      <c r="A138" s="6">
        <v>44260</v>
      </c>
      <c r="B138" s="7" t="s">
        <v>5507</v>
      </c>
      <c r="C138" s="7">
        <v>243</v>
      </c>
      <c r="D138" s="7"/>
      <c r="E138" s="7">
        <v>404.8</v>
      </c>
      <c r="F138" s="4"/>
      <c r="G138" s="5"/>
      <c r="H138" s="5"/>
      <c r="I138" s="5"/>
      <c r="J138" s="5"/>
      <c r="K138" s="5"/>
    </row>
    <row r="139" spans="1:11" x14ac:dyDescent="0.25">
      <c r="A139" s="6">
        <v>44260</v>
      </c>
      <c r="B139" s="7" t="s">
        <v>5508</v>
      </c>
      <c r="C139" s="7">
        <v>45</v>
      </c>
      <c r="D139" s="7"/>
      <c r="E139" s="7">
        <v>113.4</v>
      </c>
      <c r="G139" s="5"/>
      <c r="H139" s="5"/>
      <c r="I139" s="5"/>
      <c r="J139" s="5"/>
      <c r="K139" s="5"/>
    </row>
    <row r="140" spans="1:11" x14ac:dyDescent="0.25">
      <c r="A140" s="6">
        <v>44263</v>
      </c>
      <c r="B140" s="7" t="s">
        <v>5509</v>
      </c>
      <c r="C140" s="7">
        <v>75</v>
      </c>
      <c r="D140" s="7">
        <v>201.47</v>
      </c>
      <c r="E140" s="7"/>
      <c r="F140" s="4"/>
      <c r="G140" s="5"/>
      <c r="H140" s="5"/>
      <c r="I140" s="5"/>
      <c r="J140" s="5"/>
      <c r="K140" s="5"/>
    </row>
    <row r="141" spans="1:11" x14ac:dyDescent="0.25">
      <c r="A141" s="6">
        <v>44263</v>
      </c>
      <c r="B141" s="7" t="s">
        <v>5510</v>
      </c>
      <c r="C141" s="7">
        <v>312</v>
      </c>
      <c r="D141" s="7">
        <v>873.05</v>
      </c>
      <c r="E141" s="7"/>
      <c r="G141" s="5"/>
      <c r="H141" s="5"/>
      <c r="I141" s="5"/>
      <c r="J141" s="5"/>
      <c r="K141" s="5"/>
    </row>
    <row r="142" spans="1:11" x14ac:dyDescent="0.25">
      <c r="A142" s="6">
        <v>44263</v>
      </c>
      <c r="B142" s="7" t="s">
        <v>5511</v>
      </c>
      <c r="C142" s="7">
        <v>15</v>
      </c>
      <c r="D142" s="7"/>
      <c r="E142" s="7">
        <v>36.6</v>
      </c>
      <c r="F142" s="4"/>
      <c r="H142" s="5"/>
      <c r="I142" s="5"/>
      <c r="J142" s="5"/>
      <c r="K142" s="5"/>
    </row>
    <row r="143" spans="1:11" x14ac:dyDescent="0.25">
      <c r="A143" s="6">
        <v>44263</v>
      </c>
      <c r="B143" s="7" t="s">
        <v>5512</v>
      </c>
      <c r="C143" s="7">
        <v>200</v>
      </c>
      <c r="D143" s="7">
        <v>537.26</v>
      </c>
      <c r="E143" s="7"/>
      <c r="F143" s="4"/>
      <c r="G143" s="5"/>
      <c r="H143" s="5"/>
      <c r="I143" s="5"/>
      <c r="J143" s="5"/>
      <c r="K143" s="5"/>
    </row>
    <row r="144" spans="1:11" x14ac:dyDescent="0.25">
      <c r="A144" s="6">
        <v>44263</v>
      </c>
      <c r="B144" s="7" t="s">
        <v>5513</v>
      </c>
      <c r="C144" s="7">
        <v>26</v>
      </c>
      <c r="D144" s="7"/>
      <c r="E144" s="7">
        <v>46.8</v>
      </c>
      <c r="F144" s="4"/>
      <c r="G144" s="5"/>
      <c r="H144" s="5"/>
      <c r="I144" s="5"/>
      <c r="J144" s="5"/>
      <c r="K144" s="5"/>
    </row>
    <row r="145" spans="1:11" ht="25.5" x14ac:dyDescent="0.25">
      <c r="A145" s="6">
        <v>44263</v>
      </c>
      <c r="B145" s="7" t="s">
        <v>5514</v>
      </c>
      <c r="C145" s="7">
        <v>2527</v>
      </c>
      <c r="D145" s="7"/>
      <c r="E145" s="7">
        <v>7046.85</v>
      </c>
      <c r="G145" s="5"/>
      <c r="H145" s="5"/>
      <c r="I145" s="5"/>
      <c r="J145" s="5"/>
      <c r="K145" s="5"/>
    </row>
    <row r="146" spans="1:11" x14ac:dyDescent="0.25">
      <c r="A146" s="6">
        <v>44263</v>
      </c>
      <c r="B146" s="7" t="s">
        <v>5515</v>
      </c>
      <c r="C146" s="7">
        <v>25</v>
      </c>
      <c r="D146" s="7">
        <v>110.81</v>
      </c>
      <c r="E146" s="7"/>
      <c r="G146" s="5"/>
      <c r="H146" s="5"/>
      <c r="I146" s="5"/>
      <c r="J146" s="5"/>
      <c r="K146" s="5"/>
    </row>
    <row r="147" spans="1:11" x14ac:dyDescent="0.25">
      <c r="A147" s="6">
        <v>44263</v>
      </c>
      <c r="B147" s="7" t="s">
        <v>5516</v>
      </c>
      <c r="C147" s="7">
        <v>84</v>
      </c>
      <c r="D147" s="7">
        <v>191.88</v>
      </c>
      <c r="E147" s="7"/>
      <c r="G147" s="5"/>
      <c r="H147" s="5"/>
      <c r="I147" s="5"/>
      <c r="J147" s="5"/>
      <c r="K147" s="5"/>
    </row>
    <row r="148" spans="1:11" x14ac:dyDescent="0.25">
      <c r="A148" s="6">
        <v>44263</v>
      </c>
      <c r="B148" s="7" t="s">
        <v>5517</v>
      </c>
      <c r="C148" s="7">
        <v>120</v>
      </c>
      <c r="D148" s="7"/>
      <c r="E148" s="7">
        <v>237.6</v>
      </c>
      <c r="G148" s="5"/>
      <c r="H148" s="5"/>
      <c r="I148" s="5"/>
      <c r="J148" s="5"/>
      <c r="K148" s="5"/>
    </row>
    <row r="149" spans="1:11" x14ac:dyDescent="0.25">
      <c r="A149" s="6">
        <v>44263</v>
      </c>
      <c r="B149" s="7" t="s">
        <v>5518</v>
      </c>
      <c r="C149" s="7">
        <v>14</v>
      </c>
      <c r="D149" s="7"/>
      <c r="E149" s="7">
        <v>37.049999999999997</v>
      </c>
      <c r="G149" s="5"/>
      <c r="H149" s="5"/>
      <c r="I149" s="5"/>
      <c r="J149" s="5"/>
      <c r="K149" s="5"/>
    </row>
    <row r="150" spans="1:11" x14ac:dyDescent="0.25">
      <c r="A150" s="6">
        <v>44263</v>
      </c>
      <c r="B150" s="7" t="s">
        <v>5519</v>
      </c>
      <c r="C150" s="7">
        <v>25</v>
      </c>
      <c r="D150" s="7">
        <v>67.16</v>
      </c>
      <c r="E150" s="7"/>
      <c r="G150" s="5"/>
      <c r="H150" s="5"/>
      <c r="I150" s="5"/>
      <c r="J150" s="5"/>
      <c r="K150" s="5"/>
    </row>
    <row r="151" spans="1:11" x14ac:dyDescent="0.25">
      <c r="A151" s="6">
        <v>44263</v>
      </c>
      <c r="B151" s="7" t="s">
        <v>5520</v>
      </c>
      <c r="C151" s="7">
        <v>280</v>
      </c>
      <c r="D151" s="7"/>
      <c r="E151" s="7">
        <v>466.83</v>
      </c>
      <c r="G151" s="5"/>
      <c r="H151" s="5"/>
      <c r="I151" s="5"/>
      <c r="J151" s="5"/>
      <c r="K151" s="5"/>
    </row>
    <row r="152" spans="1:11" x14ac:dyDescent="0.25">
      <c r="A152" s="6">
        <v>44263</v>
      </c>
      <c r="B152" s="7" t="s">
        <v>5521</v>
      </c>
      <c r="C152" s="7">
        <v>11</v>
      </c>
      <c r="D152" s="7"/>
      <c r="E152" s="38">
        <v>39</v>
      </c>
      <c r="G152" s="5"/>
      <c r="H152" s="5"/>
      <c r="I152" s="5"/>
      <c r="J152" s="5"/>
      <c r="K152" s="5"/>
    </row>
    <row r="153" spans="1:11" x14ac:dyDescent="0.25">
      <c r="A153" s="6">
        <v>44263</v>
      </c>
      <c r="B153" s="7" t="s">
        <v>5522</v>
      </c>
      <c r="C153" s="7">
        <v>175</v>
      </c>
      <c r="D153" s="7">
        <v>529.58000000000004</v>
      </c>
      <c r="E153" s="7"/>
      <c r="G153" s="5"/>
      <c r="H153" s="5"/>
      <c r="I153" s="5"/>
      <c r="J153" s="5"/>
      <c r="K153" s="5"/>
    </row>
    <row r="154" spans="1:11" x14ac:dyDescent="0.25">
      <c r="A154" s="6">
        <v>44263</v>
      </c>
      <c r="B154" s="7" t="s">
        <v>5523</v>
      </c>
      <c r="C154" s="7">
        <v>25</v>
      </c>
      <c r="D154" s="7">
        <v>67.16</v>
      </c>
      <c r="E154" s="7"/>
      <c r="G154" s="5"/>
      <c r="H154" s="5"/>
      <c r="I154" s="5"/>
      <c r="J154" s="5"/>
      <c r="K154" s="5"/>
    </row>
    <row r="155" spans="1:11" x14ac:dyDescent="0.25">
      <c r="A155" s="6">
        <v>44263</v>
      </c>
      <c r="B155" s="7" t="s">
        <v>5524</v>
      </c>
      <c r="C155" s="7">
        <v>290</v>
      </c>
      <c r="D155" s="7"/>
      <c r="E155" s="7">
        <v>609.24</v>
      </c>
      <c r="G155" s="5"/>
      <c r="H155" s="5"/>
      <c r="I155" s="5"/>
      <c r="J155" s="5"/>
      <c r="K155" s="5"/>
    </row>
    <row r="156" spans="1:11" x14ac:dyDescent="0.25">
      <c r="A156" s="6">
        <v>44263</v>
      </c>
      <c r="B156" s="7" t="s">
        <v>5525</v>
      </c>
      <c r="C156" s="7">
        <v>20</v>
      </c>
      <c r="D156" s="7"/>
      <c r="E156" s="7">
        <v>39</v>
      </c>
      <c r="G156" s="5"/>
      <c r="H156" s="5"/>
      <c r="I156" s="5"/>
      <c r="J156" s="5"/>
      <c r="K156" s="5"/>
    </row>
    <row r="157" spans="1:11" x14ac:dyDescent="0.25">
      <c r="A157" s="6">
        <v>44263</v>
      </c>
      <c r="B157" s="7" t="s">
        <v>5526</v>
      </c>
      <c r="C157" s="7">
        <v>32</v>
      </c>
      <c r="D157" s="7"/>
      <c r="E157" s="7">
        <v>62.4</v>
      </c>
      <c r="G157" s="5"/>
      <c r="H157" s="5"/>
      <c r="I157" s="5"/>
      <c r="J157" s="5"/>
      <c r="K157" s="5"/>
    </row>
    <row r="158" spans="1:11" x14ac:dyDescent="0.25">
      <c r="A158" s="6">
        <v>44263</v>
      </c>
      <c r="B158" s="7" t="s">
        <v>5527</v>
      </c>
      <c r="C158" s="7">
        <v>104</v>
      </c>
      <c r="D158" s="7"/>
      <c r="E158" s="7">
        <v>249</v>
      </c>
      <c r="F158" s="5"/>
      <c r="G158" s="5"/>
      <c r="H158" s="5"/>
      <c r="I158" s="5"/>
      <c r="J158" s="5"/>
      <c r="K158" s="5"/>
    </row>
    <row r="159" spans="1:11" x14ac:dyDescent="0.25">
      <c r="A159" s="6">
        <v>44263</v>
      </c>
      <c r="B159" s="7" t="s">
        <v>5528</v>
      </c>
      <c r="C159" s="7">
        <v>15</v>
      </c>
      <c r="D159" s="7"/>
      <c r="E159" s="38">
        <v>60.3</v>
      </c>
      <c r="F159" s="5"/>
      <c r="G159" s="5"/>
      <c r="H159" s="5"/>
      <c r="I159" s="5"/>
      <c r="J159" s="5"/>
      <c r="K159" s="5"/>
    </row>
    <row r="160" spans="1:11" x14ac:dyDescent="0.25">
      <c r="A160" s="6">
        <v>44263</v>
      </c>
      <c r="B160" s="7" t="s">
        <v>5529</v>
      </c>
      <c r="C160" s="7">
        <v>50</v>
      </c>
      <c r="D160" s="7"/>
      <c r="E160" s="7">
        <v>109.2</v>
      </c>
      <c r="F160" s="5"/>
      <c r="G160" s="5"/>
      <c r="H160" s="5"/>
      <c r="I160" s="5"/>
      <c r="J160" s="5"/>
      <c r="K160" s="5"/>
    </row>
    <row r="161" spans="1:11" x14ac:dyDescent="0.25">
      <c r="A161" s="6">
        <v>44263</v>
      </c>
      <c r="B161" s="7" t="s">
        <v>5530</v>
      </c>
      <c r="C161" s="7">
        <v>22</v>
      </c>
      <c r="D161" s="7">
        <v>52.77</v>
      </c>
      <c r="E161" s="7"/>
      <c r="F161" s="5"/>
      <c r="G161" s="5"/>
      <c r="H161" s="5"/>
      <c r="I161" s="5"/>
      <c r="J161" s="5"/>
      <c r="K161" s="5"/>
    </row>
    <row r="162" spans="1:11" x14ac:dyDescent="0.25">
      <c r="A162" s="6">
        <v>44263</v>
      </c>
      <c r="B162" s="7" t="s">
        <v>5531</v>
      </c>
      <c r="C162" s="7">
        <v>76</v>
      </c>
      <c r="D162" s="7"/>
      <c r="E162" s="7">
        <v>193.2</v>
      </c>
      <c r="F162" s="5"/>
      <c r="G162" s="5"/>
      <c r="H162" s="5"/>
      <c r="I162" s="5"/>
      <c r="J162" s="5"/>
      <c r="K162" s="5"/>
    </row>
    <row r="163" spans="1:11" x14ac:dyDescent="0.25">
      <c r="A163" s="6">
        <v>44263</v>
      </c>
      <c r="B163" s="7" t="s">
        <v>5532</v>
      </c>
      <c r="C163" s="7">
        <v>47</v>
      </c>
      <c r="D163" s="7">
        <v>144.71</v>
      </c>
      <c r="E163" s="7"/>
      <c r="F163" s="5"/>
      <c r="G163" s="5"/>
      <c r="H163" s="5"/>
      <c r="I163" s="5"/>
      <c r="J163" s="5"/>
      <c r="K163" s="5"/>
    </row>
    <row r="164" spans="1:11" x14ac:dyDescent="0.25">
      <c r="A164" s="6">
        <v>44263</v>
      </c>
      <c r="B164" s="7" t="s">
        <v>5533</v>
      </c>
      <c r="C164" s="7">
        <v>226</v>
      </c>
      <c r="D164" s="7"/>
      <c r="E164" s="7">
        <v>429.78</v>
      </c>
      <c r="F164" s="5"/>
      <c r="G164" s="5"/>
      <c r="H164" s="5"/>
      <c r="I164" s="5"/>
      <c r="J164" s="5"/>
      <c r="K164" s="5"/>
    </row>
    <row r="165" spans="1:11" x14ac:dyDescent="0.25">
      <c r="A165" s="6">
        <v>44263</v>
      </c>
      <c r="B165" s="7" t="s">
        <v>5534</v>
      </c>
      <c r="C165" s="7">
        <v>86</v>
      </c>
      <c r="D165" s="7"/>
      <c r="E165" s="7">
        <v>200.06</v>
      </c>
      <c r="F165" s="5"/>
      <c r="G165" s="5"/>
      <c r="H165" s="5"/>
      <c r="I165" s="5"/>
      <c r="J165" s="5"/>
      <c r="K165" s="5"/>
    </row>
    <row r="166" spans="1:11" x14ac:dyDescent="0.25">
      <c r="A166" s="6">
        <v>44264</v>
      </c>
      <c r="B166" s="7" t="s">
        <v>5535</v>
      </c>
      <c r="C166" s="7">
        <v>120</v>
      </c>
      <c r="D166" s="7">
        <v>268.63</v>
      </c>
      <c r="E166" s="7"/>
      <c r="F166" s="5"/>
      <c r="G166" s="5"/>
      <c r="H166" s="5"/>
      <c r="I166" s="5"/>
      <c r="J166" s="5"/>
      <c r="K166" s="5"/>
    </row>
    <row r="167" spans="1:11" x14ac:dyDescent="0.25">
      <c r="A167" s="6">
        <v>44264</v>
      </c>
      <c r="B167" s="7" t="s">
        <v>5536</v>
      </c>
      <c r="C167" s="7">
        <v>500</v>
      </c>
      <c r="D167" s="7"/>
      <c r="E167" s="7">
        <v>1450.8</v>
      </c>
      <c r="F167" s="5"/>
      <c r="G167" s="5"/>
      <c r="H167" s="5"/>
      <c r="I167" s="5"/>
      <c r="J167" s="5"/>
      <c r="K167" s="5"/>
    </row>
    <row r="168" spans="1:11" x14ac:dyDescent="0.25">
      <c r="A168" s="6">
        <v>44264</v>
      </c>
      <c r="B168" s="7" t="s">
        <v>5537</v>
      </c>
      <c r="C168" s="7">
        <v>27</v>
      </c>
      <c r="D168" s="7"/>
      <c r="E168" s="7">
        <v>65.47</v>
      </c>
      <c r="F168" s="5"/>
      <c r="G168" s="5"/>
      <c r="H168" s="5"/>
      <c r="I168" s="5"/>
      <c r="J168" s="5"/>
      <c r="K168" s="5"/>
    </row>
    <row r="169" spans="1:11" x14ac:dyDescent="0.25">
      <c r="A169" s="6">
        <v>44264</v>
      </c>
      <c r="B169" s="7" t="s">
        <v>5538</v>
      </c>
      <c r="C169" s="21">
        <v>174</v>
      </c>
      <c r="D169" s="7">
        <v>428.78</v>
      </c>
      <c r="E169" s="7"/>
      <c r="G169" s="5"/>
      <c r="H169" s="5"/>
      <c r="I169" s="5"/>
      <c r="J169" s="5"/>
      <c r="K169" s="5"/>
    </row>
    <row r="170" spans="1:11" x14ac:dyDescent="0.25">
      <c r="A170" s="6">
        <v>44264</v>
      </c>
      <c r="B170" s="7" t="s">
        <v>5539</v>
      </c>
      <c r="C170" s="7">
        <v>143</v>
      </c>
      <c r="D170" s="7"/>
      <c r="E170" s="7">
        <v>240.83</v>
      </c>
      <c r="G170" s="5"/>
      <c r="H170" s="5"/>
      <c r="I170" s="5"/>
      <c r="J170" s="5"/>
      <c r="K170" s="5"/>
    </row>
    <row r="171" spans="1:11" x14ac:dyDescent="0.25">
      <c r="A171" s="6">
        <v>44264</v>
      </c>
      <c r="B171" s="7" t="s">
        <v>5540</v>
      </c>
      <c r="C171" s="7">
        <v>17</v>
      </c>
      <c r="D171" s="7">
        <v>60.27</v>
      </c>
      <c r="E171" s="7"/>
      <c r="G171" s="5"/>
      <c r="H171" s="5"/>
      <c r="I171" s="5"/>
      <c r="J171" s="5"/>
      <c r="K171" s="5"/>
    </row>
    <row r="172" spans="1:11" x14ac:dyDescent="0.25">
      <c r="A172" s="6">
        <v>44264</v>
      </c>
      <c r="B172" s="7" t="s">
        <v>5541</v>
      </c>
      <c r="C172" s="7">
        <v>90</v>
      </c>
      <c r="D172" s="7"/>
      <c r="E172" s="7">
        <v>272.8</v>
      </c>
      <c r="G172" s="5"/>
      <c r="H172" s="5"/>
      <c r="I172" s="5"/>
      <c r="J172" s="5"/>
      <c r="K172" s="5"/>
    </row>
    <row r="173" spans="1:11" x14ac:dyDescent="0.25">
      <c r="A173" s="6">
        <v>44264</v>
      </c>
      <c r="B173" s="7" t="s">
        <v>5542</v>
      </c>
      <c r="C173" s="7">
        <v>25</v>
      </c>
      <c r="D173" s="7"/>
      <c r="E173" s="7">
        <v>65.400000000000006</v>
      </c>
      <c r="G173" s="5"/>
      <c r="H173" s="5"/>
      <c r="I173" s="5"/>
      <c r="J173" s="5"/>
      <c r="K173" s="5"/>
    </row>
    <row r="174" spans="1:11" x14ac:dyDescent="0.25">
      <c r="A174" s="6">
        <v>44264</v>
      </c>
      <c r="B174" s="7" t="s">
        <v>5543</v>
      </c>
      <c r="C174" s="7">
        <v>25</v>
      </c>
      <c r="D174" s="7"/>
      <c r="E174" s="38">
        <v>50.7</v>
      </c>
      <c r="G174" s="5"/>
      <c r="H174" s="5"/>
      <c r="I174" s="5"/>
      <c r="J174" s="5"/>
      <c r="K174" s="5"/>
    </row>
    <row r="175" spans="1:11" x14ac:dyDescent="0.25">
      <c r="A175" s="6">
        <v>44264</v>
      </c>
      <c r="B175" s="7" t="s">
        <v>5544</v>
      </c>
      <c r="C175" s="7">
        <v>19</v>
      </c>
      <c r="D175" s="7">
        <v>52.77</v>
      </c>
      <c r="E175" s="7"/>
      <c r="G175" s="5"/>
      <c r="H175" s="5"/>
      <c r="I175" s="5"/>
      <c r="J175" s="5"/>
      <c r="K175" s="5"/>
    </row>
    <row r="176" spans="1:11" x14ac:dyDescent="0.25">
      <c r="A176" s="6">
        <v>44264</v>
      </c>
      <c r="B176" s="7" t="s">
        <v>5545</v>
      </c>
      <c r="C176" s="7">
        <v>25</v>
      </c>
      <c r="D176" s="7">
        <v>67.16</v>
      </c>
      <c r="E176" s="38"/>
      <c r="G176" s="5"/>
      <c r="H176" s="5"/>
      <c r="I176" s="5"/>
      <c r="J176" s="5"/>
      <c r="K176" s="5"/>
    </row>
    <row r="177" spans="1:11" x14ac:dyDescent="0.25">
      <c r="A177" s="6">
        <v>44264</v>
      </c>
      <c r="B177" s="7" t="s">
        <v>5546</v>
      </c>
      <c r="C177" s="7">
        <v>15</v>
      </c>
      <c r="D177" s="7"/>
      <c r="E177" s="7">
        <v>27.3</v>
      </c>
      <c r="G177" s="5"/>
      <c r="H177" s="5"/>
      <c r="I177" s="5"/>
      <c r="J177" s="5"/>
      <c r="K177" s="5"/>
    </row>
    <row r="178" spans="1:11" x14ac:dyDescent="0.25">
      <c r="A178" s="6">
        <v>44264</v>
      </c>
      <c r="B178" s="7" t="s">
        <v>5547</v>
      </c>
      <c r="C178" s="7">
        <v>31</v>
      </c>
      <c r="D178" s="7"/>
      <c r="E178" s="7">
        <v>54.6</v>
      </c>
      <c r="G178" s="5"/>
      <c r="H178" s="5"/>
      <c r="I178" s="5"/>
      <c r="J178" s="5"/>
      <c r="K178" s="5"/>
    </row>
    <row r="179" spans="1:11" x14ac:dyDescent="0.25">
      <c r="A179" s="6">
        <v>44264</v>
      </c>
      <c r="B179" s="7" t="s">
        <v>5548</v>
      </c>
      <c r="C179" s="7">
        <v>92</v>
      </c>
      <c r="D179" s="7"/>
      <c r="E179" s="7">
        <v>211.19</v>
      </c>
      <c r="G179" s="5"/>
      <c r="H179" s="5"/>
      <c r="I179" s="5"/>
      <c r="J179" s="5"/>
      <c r="K179" s="5"/>
    </row>
    <row r="180" spans="1:11" x14ac:dyDescent="0.25">
      <c r="A180" s="6">
        <v>44264</v>
      </c>
      <c r="B180" s="7" t="s">
        <v>5549</v>
      </c>
      <c r="C180" s="7">
        <v>335</v>
      </c>
      <c r="D180" s="7"/>
      <c r="E180" s="7">
        <v>553.61</v>
      </c>
      <c r="G180" s="5"/>
      <c r="H180" s="5"/>
      <c r="I180" s="5"/>
      <c r="J180" s="5"/>
    </row>
    <row r="181" spans="1:11" x14ac:dyDescent="0.25">
      <c r="A181" s="6">
        <v>44264</v>
      </c>
      <c r="B181" s="7" t="s">
        <v>5550</v>
      </c>
      <c r="C181" s="7">
        <v>71</v>
      </c>
      <c r="D181" s="7"/>
      <c r="E181" s="7">
        <v>136.5</v>
      </c>
      <c r="G181" s="5"/>
      <c r="H181" s="5"/>
      <c r="I181" s="5"/>
      <c r="J181" s="5"/>
      <c r="K181" s="5"/>
    </row>
    <row r="182" spans="1:11" x14ac:dyDescent="0.25">
      <c r="A182" s="6">
        <v>44264</v>
      </c>
      <c r="B182" s="7" t="s">
        <v>5551</v>
      </c>
      <c r="C182" s="7">
        <v>23</v>
      </c>
      <c r="D182" s="7"/>
      <c r="E182" s="7">
        <v>42.9</v>
      </c>
      <c r="G182" s="5"/>
      <c r="H182" s="5"/>
      <c r="I182" s="5"/>
      <c r="J182" s="5"/>
      <c r="K182" s="5"/>
    </row>
    <row r="183" spans="1:11" x14ac:dyDescent="0.25">
      <c r="A183" s="6">
        <v>44264</v>
      </c>
      <c r="B183" s="7" t="s">
        <v>5552</v>
      </c>
      <c r="C183" s="21">
        <v>70</v>
      </c>
      <c r="D183" s="7"/>
      <c r="E183" s="7">
        <v>123.2</v>
      </c>
      <c r="G183" s="5"/>
      <c r="H183" s="5"/>
      <c r="I183" s="5"/>
      <c r="J183" s="5"/>
      <c r="K183" s="5"/>
    </row>
    <row r="184" spans="1:11" x14ac:dyDescent="0.25">
      <c r="A184" s="6">
        <v>44264</v>
      </c>
      <c r="B184" s="7" t="s">
        <v>5553</v>
      </c>
      <c r="C184" s="7">
        <v>528</v>
      </c>
      <c r="D184" s="7">
        <v>1477.48</v>
      </c>
      <c r="E184" s="7"/>
      <c r="G184" s="5"/>
      <c r="H184" s="5"/>
      <c r="I184" s="5"/>
      <c r="J184" s="5"/>
      <c r="K184" s="5"/>
    </row>
    <row r="185" spans="1:11" x14ac:dyDescent="0.25">
      <c r="A185" s="6">
        <v>44264</v>
      </c>
      <c r="B185" s="7" t="s">
        <v>5554</v>
      </c>
      <c r="C185" s="7">
        <v>13</v>
      </c>
      <c r="D185" s="7"/>
      <c r="E185" s="7">
        <v>39</v>
      </c>
      <c r="G185" s="5"/>
      <c r="H185" s="5"/>
      <c r="I185" s="5"/>
      <c r="J185" s="5"/>
      <c r="K185" s="5"/>
    </row>
    <row r="186" spans="1:11" x14ac:dyDescent="0.25">
      <c r="A186" s="6">
        <v>44264</v>
      </c>
      <c r="B186" s="7" t="s">
        <v>5555</v>
      </c>
      <c r="C186" s="7">
        <v>26</v>
      </c>
      <c r="D186" s="7"/>
      <c r="E186" s="7">
        <v>74.7</v>
      </c>
      <c r="G186" s="5"/>
      <c r="H186" s="5"/>
      <c r="I186" s="5"/>
      <c r="J186" s="5"/>
      <c r="K186" s="5"/>
    </row>
    <row r="187" spans="1:11" x14ac:dyDescent="0.25">
      <c r="A187" s="6">
        <v>44264</v>
      </c>
      <c r="B187" s="7" t="s">
        <v>5556</v>
      </c>
      <c r="C187" s="7">
        <v>250</v>
      </c>
      <c r="D187" s="7"/>
      <c r="E187" s="7">
        <v>928.52</v>
      </c>
      <c r="G187" s="5"/>
      <c r="H187" s="5"/>
      <c r="I187" s="5"/>
      <c r="J187" s="5"/>
      <c r="K187" s="5"/>
    </row>
    <row r="188" spans="1:11" x14ac:dyDescent="0.25">
      <c r="A188" s="6">
        <v>44264</v>
      </c>
      <c r="B188" s="7" t="s">
        <v>5557</v>
      </c>
      <c r="C188" s="21">
        <v>35</v>
      </c>
      <c r="D188" s="7"/>
      <c r="E188" s="7">
        <v>78</v>
      </c>
      <c r="G188" s="5"/>
      <c r="H188" s="5"/>
      <c r="I188" s="5"/>
      <c r="J188" s="5"/>
      <c r="K188" s="5"/>
    </row>
    <row r="189" spans="1:11" x14ac:dyDescent="0.25">
      <c r="A189" s="6">
        <v>44264</v>
      </c>
      <c r="B189" s="7" t="s">
        <v>5558</v>
      </c>
      <c r="C189" s="7">
        <v>85</v>
      </c>
      <c r="D189" s="7">
        <v>237.45</v>
      </c>
      <c r="E189" s="7"/>
      <c r="G189" s="5"/>
      <c r="H189" s="5"/>
      <c r="I189" s="5"/>
      <c r="J189" s="5"/>
      <c r="K189" s="5"/>
    </row>
    <row r="190" spans="1:11" x14ac:dyDescent="0.25">
      <c r="A190" s="6">
        <v>44265</v>
      </c>
      <c r="B190" s="7" t="s">
        <v>5560</v>
      </c>
      <c r="C190" s="7">
        <v>45</v>
      </c>
      <c r="D190" s="7">
        <v>105.29</v>
      </c>
      <c r="E190" s="7"/>
      <c r="G190" s="5"/>
      <c r="H190" s="5"/>
      <c r="I190" s="5"/>
      <c r="J190" s="5"/>
      <c r="K190" s="5"/>
    </row>
    <row r="191" spans="1:11" x14ac:dyDescent="0.25">
      <c r="A191" s="6">
        <v>44265</v>
      </c>
      <c r="B191" s="7" t="s">
        <v>5561</v>
      </c>
      <c r="C191" s="7">
        <v>42</v>
      </c>
      <c r="D191" s="7"/>
      <c r="E191" s="38">
        <v>89.7</v>
      </c>
      <c r="G191" s="5"/>
      <c r="H191" s="5"/>
      <c r="I191" s="5"/>
      <c r="J191" s="5"/>
      <c r="K191" s="5"/>
    </row>
    <row r="192" spans="1:11" x14ac:dyDescent="0.25">
      <c r="A192" s="6">
        <v>44265</v>
      </c>
      <c r="B192" s="7" t="s">
        <v>5562</v>
      </c>
      <c r="C192" s="7">
        <v>116</v>
      </c>
      <c r="D192" s="7"/>
      <c r="E192" s="7">
        <v>211.2</v>
      </c>
      <c r="G192" s="5"/>
      <c r="H192" s="5"/>
      <c r="I192" s="5"/>
      <c r="J192" s="5"/>
      <c r="K192" s="5"/>
    </row>
    <row r="193" spans="1:11" x14ac:dyDescent="0.25">
      <c r="A193" s="46">
        <v>44265</v>
      </c>
      <c r="B193" s="39" t="s">
        <v>5563</v>
      </c>
      <c r="C193" s="39">
        <v>197</v>
      </c>
      <c r="D193" s="7">
        <v>350.55</v>
      </c>
      <c r="E193" s="39"/>
      <c r="G193" s="5"/>
      <c r="H193" s="5"/>
      <c r="I193" s="5"/>
      <c r="J193" s="5"/>
      <c r="K193" s="5"/>
    </row>
    <row r="194" spans="1:11" x14ac:dyDescent="0.25">
      <c r="A194" s="46">
        <v>44265</v>
      </c>
      <c r="B194" s="39" t="s">
        <v>5564</v>
      </c>
      <c r="C194" s="39">
        <v>43</v>
      </c>
      <c r="D194" s="39">
        <v>123.53</v>
      </c>
      <c r="E194" s="39"/>
      <c r="G194" s="5"/>
      <c r="H194" s="5"/>
      <c r="I194" s="5"/>
      <c r="J194" s="5"/>
      <c r="K194" s="5"/>
    </row>
    <row r="195" spans="1:11" x14ac:dyDescent="0.25">
      <c r="A195" s="46">
        <v>44265</v>
      </c>
      <c r="B195" s="39" t="s">
        <v>5565</v>
      </c>
      <c r="C195" s="39">
        <v>170</v>
      </c>
      <c r="D195" s="39"/>
      <c r="E195" s="39">
        <v>327.60000000000002</v>
      </c>
      <c r="G195" s="5"/>
      <c r="H195" s="5"/>
      <c r="I195" s="5"/>
      <c r="J195" s="5"/>
      <c r="K195" s="5"/>
    </row>
    <row r="196" spans="1:11" x14ac:dyDescent="0.25">
      <c r="A196" s="46">
        <v>44265</v>
      </c>
      <c r="B196" s="39" t="s">
        <v>5566</v>
      </c>
      <c r="C196" s="39">
        <v>67</v>
      </c>
      <c r="D196" s="39">
        <v>148.71</v>
      </c>
      <c r="E196" s="39"/>
      <c r="G196" s="5"/>
      <c r="H196" s="5"/>
      <c r="I196" s="5"/>
      <c r="J196" s="5"/>
      <c r="K196" s="5"/>
    </row>
    <row r="197" spans="1:11" x14ac:dyDescent="0.25">
      <c r="A197" s="46">
        <v>44265</v>
      </c>
      <c r="B197" s="39" t="s">
        <v>5567</v>
      </c>
      <c r="C197" s="39">
        <v>74</v>
      </c>
      <c r="D197" s="7"/>
      <c r="E197" s="39">
        <v>190.75</v>
      </c>
      <c r="G197" s="5"/>
      <c r="H197" s="5"/>
      <c r="I197" s="5"/>
      <c r="J197" s="5"/>
      <c r="K197" s="5"/>
    </row>
    <row r="198" spans="1:11" x14ac:dyDescent="0.25">
      <c r="A198" s="46">
        <v>44265</v>
      </c>
      <c r="B198" s="39" t="s">
        <v>5568</v>
      </c>
      <c r="C198" s="7">
        <v>1500</v>
      </c>
      <c r="D198" s="7"/>
      <c r="E198" s="7">
        <v>2121.6</v>
      </c>
      <c r="G198" s="5"/>
      <c r="H198" s="5"/>
      <c r="I198" s="5"/>
      <c r="J198" s="5"/>
      <c r="K198" s="5"/>
    </row>
    <row r="199" spans="1:11" x14ac:dyDescent="0.25">
      <c r="A199" s="46">
        <v>44265</v>
      </c>
      <c r="B199" s="7" t="s">
        <v>5569</v>
      </c>
      <c r="C199" s="7">
        <v>63</v>
      </c>
      <c r="D199" s="7">
        <v>125.71</v>
      </c>
      <c r="E199" s="7"/>
      <c r="G199" s="5"/>
      <c r="H199" s="5"/>
      <c r="I199" s="5"/>
      <c r="J199" s="5"/>
      <c r="K199" s="5"/>
    </row>
    <row r="200" spans="1:11" x14ac:dyDescent="0.25">
      <c r="A200" s="46">
        <v>44265</v>
      </c>
      <c r="B200" s="7" t="s">
        <v>5570</v>
      </c>
      <c r="C200" s="7">
        <v>30</v>
      </c>
      <c r="D200" s="7"/>
      <c r="E200" s="7">
        <v>46.8</v>
      </c>
      <c r="G200" s="5"/>
      <c r="H200" s="5"/>
      <c r="I200" s="5"/>
      <c r="J200" s="5"/>
      <c r="K200" s="5"/>
    </row>
    <row r="201" spans="1:11" x14ac:dyDescent="0.25">
      <c r="A201" s="46">
        <v>44265</v>
      </c>
      <c r="B201" s="7" t="s">
        <v>5571</v>
      </c>
      <c r="C201" s="7">
        <v>109</v>
      </c>
      <c r="D201" s="7"/>
      <c r="E201" s="7">
        <v>232.13</v>
      </c>
      <c r="G201" s="5"/>
      <c r="H201" s="5"/>
      <c r="I201" s="5"/>
      <c r="J201" s="5"/>
      <c r="K201" s="5"/>
    </row>
    <row r="202" spans="1:11" x14ac:dyDescent="0.25">
      <c r="A202" s="46">
        <v>44265</v>
      </c>
      <c r="B202" s="7" t="s">
        <v>5572</v>
      </c>
      <c r="C202" s="7">
        <v>15</v>
      </c>
      <c r="D202" s="7"/>
      <c r="E202" s="7">
        <v>39</v>
      </c>
      <c r="G202" s="5"/>
      <c r="H202" s="5"/>
      <c r="I202" s="5"/>
      <c r="J202" s="5"/>
      <c r="K202" s="5"/>
    </row>
    <row r="203" spans="1:11" x14ac:dyDescent="0.25">
      <c r="A203" s="46">
        <v>44265</v>
      </c>
      <c r="B203" s="7" t="s">
        <v>5573</v>
      </c>
      <c r="C203" s="7">
        <v>10</v>
      </c>
      <c r="D203" s="7"/>
      <c r="E203" s="7">
        <v>30.8</v>
      </c>
      <c r="G203" s="5"/>
      <c r="H203" s="5"/>
      <c r="I203" s="5"/>
      <c r="J203" s="5"/>
      <c r="K203" s="5"/>
    </row>
    <row r="204" spans="1:11" x14ac:dyDescent="0.25">
      <c r="A204" s="46">
        <v>44265</v>
      </c>
      <c r="B204" s="7" t="s">
        <v>5574</v>
      </c>
      <c r="C204" s="21">
        <v>45</v>
      </c>
      <c r="D204" s="7">
        <v>102.83</v>
      </c>
      <c r="E204" s="7"/>
      <c r="G204" s="5"/>
      <c r="H204" s="5"/>
      <c r="I204" s="5"/>
      <c r="J204" s="5"/>
      <c r="K204" s="5"/>
    </row>
    <row r="205" spans="1:11" x14ac:dyDescent="0.25">
      <c r="A205" s="46">
        <v>44265</v>
      </c>
      <c r="B205" s="7" t="s">
        <v>5575</v>
      </c>
      <c r="C205" s="7">
        <v>242</v>
      </c>
      <c r="D205" s="7">
        <v>628.53</v>
      </c>
      <c r="E205" s="7"/>
      <c r="G205" s="5"/>
      <c r="H205" s="5"/>
      <c r="I205" s="5"/>
      <c r="J205" s="5"/>
      <c r="K205" s="5"/>
    </row>
    <row r="206" spans="1:11" x14ac:dyDescent="0.25">
      <c r="A206" s="6">
        <v>44265</v>
      </c>
      <c r="B206" s="7" t="s">
        <v>5576</v>
      </c>
      <c r="C206" s="7">
        <v>40</v>
      </c>
      <c r="D206" s="7">
        <v>105.53</v>
      </c>
      <c r="E206" s="7"/>
      <c r="G206" s="5"/>
      <c r="H206" s="5"/>
      <c r="I206" s="5"/>
      <c r="J206" s="5"/>
      <c r="K206" s="5"/>
    </row>
    <row r="207" spans="1:11" x14ac:dyDescent="0.25">
      <c r="A207" s="6">
        <v>44265</v>
      </c>
      <c r="B207" s="7" t="s">
        <v>5577</v>
      </c>
      <c r="C207" s="7">
        <v>54</v>
      </c>
      <c r="D207" s="7"/>
      <c r="E207" s="7">
        <v>101.4</v>
      </c>
      <c r="G207" s="5"/>
      <c r="H207" s="5"/>
      <c r="I207" s="5"/>
      <c r="J207" s="5"/>
      <c r="K207" s="5"/>
    </row>
    <row r="208" spans="1:11" x14ac:dyDescent="0.25">
      <c r="A208" s="6">
        <v>44265</v>
      </c>
      <c r="B208" s="7" t="s">
        <v>5578</v>
      </c>
      <c r="C208" s="7">
        <v>655</v>
      </c>
      <c r="D208" s="7"/>
      <c r="E208" s="7">
        <v>1452.1</v>
      </c>
    </row>
    <row r="209" spans="1:11" x14ac:dyDescent="0.25">
      <c r="A209" s="6">
        <v>44265</v>
      </c>
      <c r="B209" s="7" t="s">
        <v>5579</v>
      </c>
      <c r="C209" s="7">
        <v>42</v>
      </c>
      <c r="D209" s="7"/>
      <c r="E209" s="7">
        <v>78</v>
      </c>
    </row>
    <row r="210" spans="1:11" x14ac:dyDescent="0.25">
      <c r="A210" s="6">
        <v>44265</v>
      </c>
      <c r="B210" s="7" t="s">
        <v>5580</v>
      </c>
      <c r="C210" s="7">
        <v>140</v>
      </c>
      <c r="D210" s="7"/>
      <c r="E210" s="7">
        <v>314.94</v>
      </c>
      <c r="G210" s="5"/>
      <c r="H210" s="5"/>
      <c r="I210" s="5"/>
      <c r="J210" s="5"/>
      <c r="K210" s="5"/>
    </row>
    <row r="211" spans="1:11" x14ac:dyDescent="0.25">
      <c r="A211" s="6">
        <v>44265</v>
      </c>
      <c r="B211" s="7" t="s">
        <v>5581</v>
      </c>
      <c r="C211" s="7">
        <v>118</v>
      </c>
      <c r="D211" s="7">
        <v>316.60000000000002</v>
      </c>
      <c r="E211" s="7"/>
      <c r="G211" s="5"/>
      <c r="H211" s="5"/>
      <c r="I211" s="5"/>
      <c r="J211" s="5"/>
      <c r="K211" s="5"/>
    </row>
    <row r="212" spans="1:11" x14ac:dyDescent="0.25">
      <c r="A212" s="6">
        <v>44266</v>
      </c>
      <c r="B212" s="7" t="s">
        <v>5582</v>
      </c>
      <c r="C212" s="7">
        <v>27</v>
      </c>
      <c r="D212" s="7">
        <v>59.53</v>
      </c>
      <c r="E212" s="7"/>
      <c r="G212" s="5"/>
      <c r="H212" s="5"/>
      <c r="I212" s="5"/>
      <c r="J212" s="5"/>
      <c r="K212" s="5"/>
    </row>
    <row r="213" spans="1:11" x14ac:dyDescent="0.25">
      <c r="A213" s="6">
        <v>44266</v>
      </c>
      <c r="B213" s="7" t="s">
        <v>5583</v>
      </c>
      <c r="C213" s="7">
        <v>1496</v>
      </c>
      <c r="D213" s="7"/>
      <c r="E213" s="7">
        <v>2189.88</v>
      </c>
      <c r="G213" s="5"/>
      <c r="H213" s="5"/>
      <c r="I213" s="5"/>
      <c r="J213" s="5"/>
      <c r="K213" s="5"/>
    </row>
    <row r="214" spans="1:11" x14ac:dyDescent="0.25">
      <c r="A214" s="6">
        <v>44266</v>
      </c>
      <c r="B214" s="7" t="s">
        <v>5584</v>
      </c>
      <c r="C214" s="78">
        <v>127</v>
      </c>
      <c r="D214" s="7"/>
      <c r="E214" s="7">
        <v>222</v>
      </c>
      <c r="F214" t="s">
        <v>5757</v>
      </c>
      <c r="G214" s="5"/>
      <c r="H214" s="5"/>
      <c r="I214" s="5"/>
      <c r="J214" s="5"/>
      <c r="K214" s="5"/>
    </row>
    <row r="215" spans="1:11" x14ac:dyDescent="0.25">
      <c r="A215" s="46">
        <v>44266</v>
      </c>
      <c r="B215" s="7" t="s">
        <v>5585</v>
      </c>
      <c r="C215" s="7">
        <v>24</v>
      </c>
      <c r="D215" s="7">
        <v>57.56</v>
      </c>
      <c r="E215" s="7"/>
      <c r="G215" s="5"/>
      <c r="H215" s="5"/>
      <c r="I215" s="5"/>
      <c r="J215" s="5"/>
      <c r="K215" s="5"/>
    </row>
    <row r="216" spans="1:11" x14ac:dyDescent="0.25">
      <c r="A216" s="46">
        <v>44266</v>
      </c>
      <c r="B216" s="7" t="s">
        <v>5586</v>
      </c>
      <c r="C216" s="7">
        <v>100</v>
      </c>
      <c r="D216" s="7"/>
      <c r="E216" s="38">
        <v>386.4</v>
      </c>
      <c r="G216" s="5"/>
      <c r="H216" s="5"/>
      <c r="I216" s="5"/>
      <c r="J216" s="5"/>
      <c r="K216" s="5"/>
    </row>
    <row r="217" spans="1:11" x14ac:dyDescent="0.25">
      <c r="A217" s="46">
        <v>44266</v>
      </c>
      <c r="B217" s="7" t="s">
        <v>5587</v>
      </c>
      <c r="C217" s="7">
        <v>5</v>
      </c>
      <c r="D217" s="7"/>
      <c r="E217" s="7">
        <v>35.1</v>
      </c>
      <c r="G217" s="5"/>
      <c r="H217" s="5"/>
      <c r="I217" s="5"/>
      <c r="J217" s="5"/>
      <c r="K217" s="5"/>
    </row>
    <row r="218" spans="1:11" x14ac:dyDescent="0.25">
      <c r="A218" s="46">
        <v>44266</v>
      </c>
      <c r="B218" s="7" t="s">
        <v>5588</v>
      </c>
      <c r="C218" s="7">
        <v>10</v>
      </c>
      <c r="D218" s="7"/>
      <c r="E218" s="7">
        <v>33.15</v>
      </c>
      <c r="G218" s="5"/>
      <c r="H218" s="5"/>
      <c r="I218" s="5"/>
      <c r="J218" s="5"/>
      <c r="K218" s="5"/>
    </row>
    <row r="219" spans="1:11" x14ac:dyDescent="0.25">
      <c r="A219" s="46">
        <v>44266</v>
      </c>
      <c r="B219" s="7" t="s">
        <v>5589</v>
      </c>
      <c r="C219" s="7">
        <v>31</v>
      </c>
      <c r="D219" s="7"/>
      <c r="E219" s="38">
        <v>70.400000000000006</v>
      </c>
      <c r="G219" s="5"/>
      <c r="H219" s="5"/>
      <c r="I219" s="5"/>
      <c r="J219" s="5"/>
      <c r="K219" s="5"/>
    </row>
    <row r="220" spans="1:11" x14ac:dyDescent="0.25">
      <c r="A220" s="46">
        <v>44266</v>
      </c>
      <c r="B220" s="7" t="s">
        <v>5590</v>
      </c>
      <c r="C220" s="7">
        <v>28</v>
      </c>
      <c r="D220" s="7"/>
      <c r="E220" s="7">
        <v>81.319999999999993</v>
      </c>
      <c r="G220" s="5"/>
      <c r="H220" s="5"/>
      <c r="I220" s="5"/>
      <c r="J220" s="5"/>
      <c r="K220" s="5"/>
    </row>
    <row r="221" spans="1:11" x14ac:dyDescent="0.25">
      <c r="A221" s="46">
        <v>44266</v>
      </c>
      <c r="B221" s="7" t="s">
        <v>5592</v>
      </c>
      <c r="C221" s="7">
        <v>84</v>
      </c>
      <c r="D221" s="7"/>
      <c r="E221" s="7">
        <v>152.1</v>
      </c>
      <c r="G221" s="5"/>
      <c r="H221" s="5"/>
      <c r="I221" s="5"/>
      <c r="J221" s="5"/>
      <c r="K221" s="5"/>
    </row>
    <row r="222" spans="1:11" x14ac:dyDescent="0.25">
      <c r="A222" s="46">
        <v>44266</v>
      </c>
      <c r="B222" s="7" t="s">
        <v>5593</v>
      </c>
      <c r="C222" s="7">
        <v>42</v>
      </c>
      <c r="D222" s="7">
        <v>100.74</v>
      </c>
      <c r="E222" s="7"/>
      <c r="G222" s="5"/>
      <c r="H222" s="5"/>
      <c r="I222" s="5"/>
      <c r="J222" s="5"/>
      <c r="K222" s="5"/>
    </row>
    <row r="223" spans="1:11" x14ac:dyDescent="0.25">
      <c r="A223" s="46">
        <v>44266</v>
      </c>
      <c r="B223" s="7" t="s">
        <v>5594</v>
      </c>
      <c r="C223" s="7">
        <v>86</v>
      </c>
      <c r="D223" s="7"/>
      <c r="E223" s="7">
        <v>171.6</v>
      </c>
      <c r="G223" s="5"/>
      <c r="H223" s="5"/>
      <c r="I223" s="5"/>
      <c r="J223" s="5"/>
      <c r="K223" s="5"/>
    </row>
    <row r="224" spans="1:11" x14ac:dyDescent="0.25">
      <c r="A224" s="46">
        <v>44266</v>
      </c>
      <c r="B224" s="7" t="s">
        <v>5595</v>
      </c>
      <c r="C224" s="7">
        <v>133</v>
      </c>
      <c r="D224" s="7"/>
      <c r="E224" s="38">
        <v>244.53</v>
      </c>
      <c r="G224" s="5"/>
      <c r="H224" s="5"/>
      <c r="I224" s="5"/>
      <c r="J224" s="5"/>
      <c r="K224" s="5"/>
    </row>
    <row r="225" spans="1:11" x14ac:dyDescent="0.25">
      <c r="A225" s="46">
        <v>44266</v>
      </c>
      <c r="B225" s="7" t="s">
        <v>5596</v>
      </c>
      <c r="C225" s="7">
        <v>290</v>
      </c>
      <c r="D225" s="7">
        <v>757.68</v>
      </c>
      <c r="E225" s="7"/>
      <c r="G225" s="5"/>
      <c r="H225" s="5"/>
      <c r="I225" s="5"/>
      <c r="J225" s="5"/>
      <c r="K225" s="5"/>
    </row>
    <row r="226" spans="1:11" x14ac:dyDescent="0.25">
      <c r="A226" s="46">
        <v>44266</v>
      </c>
      <c r="B226" s="7" t="s">
        <v>5597</v>
      </c>
      <c r="C226" s="7">
        <v>75</v>
      </c>
      <c r="D226" s="7">
        <v>201.47</v>
      </c>
      <c r="E226" s="7"/>
      <c r="G226" s="5"/>
      <c r="H226" s="5"/>
      <c r="I226" s="5"/>
      <c r="J226" s="5"/>
      <c r="K226" s="5"/>
    </row>
    <row r="227" spans="1:11" x14ac:dyDescent="0.25">
      <c r="A227" s="46">
        <v>44266</v>
      </c>
      <c r="B227" s="7" t="s">
        <v>5598</v>
      </c>
      <c r="C227" s="7">
        <v>35</v>
      </c>
      <c r="D227" s="7"/>
      <c r="E227" s="7">
        <v>70.2</v>
      </c>
      <c r="F227" s="96"/>
      <c r="G227" s="5"/>
      <c r="H227" s="5"/>
      <c r="I227" s="5"/>
      <c r="J227" s="5"/>
      <c r="K227" s="5"/>
    </row>
    <row r="228" spans="1:11" x14ac:dyDescent="0.25">
      <c r="A228" s="46">
        <v>44266</v>
      </c>
      <c r="B228" s="7" t="s">
        <v>5599</v>
      </c>
      <c r="C228" s="7">
        <v>681</v>
      </c>
      <c r="D228" s="7"/>
      <c r="E228" s="7">
        <v>1160.25</v>
      </c>
      <c r="G228" s="5"/>
      <c r="H228" s="5"/>
      <c r="I228" s="5"/>
      <c r="J228" s="5"/>
      <c r="K228" s="5"/>
    </row>
    <row r="229" spans="1:11" x14ac:dyDescent="0.25">
      <c r="A229" s="46">
        <v>44266</v>
      </c>
      <c r="B229" s="7" t="s">
        <v>5600</v>
      </c>
      <c r="C229" s="7">
        <v>95</v>
      </c>
      <c r="D229" s="7"/>
      <c r="E229" s="7">
        <v>198.9</v>
      </c>
      <c r="G229" s="5"/>
      <c r="H229" s="5"/>
      <c r="I229" s="5"/>
      <c r="J229" s="5"/>
      <c r="K229" s="5"/>
    </row>
    <row r="230" spans="1:11" x14ac:dyDescent="0.25">
      <c r="A230" s="46">
        <v>44266</v>
      </c>
      <c r="B230" s="7" t="s">
        <v>5601</v>
      </c>
      <c r="C230" s="7">
        <v>165</v>
      </c>
      <c r="D230" s="7"/>
      <c r="E230" s="7">
        <v>326.43</v>
      </c>
      <c r="G230" s="5"/>
      <c r="H230" s="5"/>
      <c r="I230" s="5"/>
      <c r="J230" s="5"/>
      <c r="K230" s="5"/>
    </row>
    <row r="231" spans="1:11" x14ac:dyDescent="0.25">
      <c r="A231" s="46">
        <v>44266</v>
      </c>
      <c r="B231" s="7" t="s">
        <v>5602</v>
      </c>
      <c r="C231" s="7">
        <v>200</v>
      </c>
      <c r="D231" s="7">
        <v>580.80999999999995</v>
      </c>
      <c r="E231" s="7"/>
      <c r="G231" s="5"/>
      <c r="H231" s="5"/>
      <c r="I231" s="5"/>
      <c r="J231" s="5"/>
      <c r="K231" s="5"/>
    </row>
    <row r="232" spans="1:11" x14ac:dyDescent="0.25">
      <c r="A232" s="46">
        <v>44266</v>
      </c>
      <c r="B232" s="7" t="s">
        <v>5603</v>
      </c>
      <c r="C232" s="7">
        <v>950</v>
      </c>
      <c r="D232" s="7"/>
      <c r="E232" s="7">
        <v>1572.48</v>
      </c>
      <c r="G232" s="5"/>
      <c r="H232" s="5"/>
      <c r="I232" s="5"/>
      <c r="J232" s="5"/>
      <c r="K232" s="5"/>
    </row>
    <row r="233" spans="1:11" x14ac:dyDescent="0.25">
      <c r="A233" s="46">
        <v>44266</v>
      </c>
      <c r="B233" s="7" t="s">
        <v>5604</v>
      </c>
      <c r="C233" s="7">
        <v>700</v>
      </c>
      <c r="D233" s="7"/>
      <c r="E233" s="38">
        <v>1154.79</v>
      </c>
      <c r="G233" s="5"/>
      <c r="H233" s="5"/>
      <c r="I233" s="5"/>
      <c r="J233" s="5"/>
      <c r="K233" s="5"/>
    </row>
    <row r="234" spans="1:11" x14ac:dyDescent="0.25">
      <c r="A234" s="46">
        <v>44266</v>
      </c>
      <c r="B234" s="7" t="s">
        <v>5605</v>
      </c>
      <c r="C234" s="7">
        <v>65</v>
      </c>
      <c r="D234" s="7"/>
      <c r="E234" s="7">
        <v>163.80000000000001</v>
      </c>
      <c r="G234" s="5"/>
      <c r="H234" s="5"/>
      <c r="I234" s="5"/>
      <c r="J234" s="5"/>
      <c r="K234" s="5"/>
    </row>
    <row r="235" spans="1:11" x14ac:dyDescent="0.25">
      <c r="A235" s="46">
        <v>44266</v>
      </c>
      <c r="B235" s="7" t="s">
        <v>5606</v>
      </c>
      <c r="C235" s="7">
        <v>696</v>
      </c>
      <c r="D235" s="7"/>
      <c r="E235" s="7">
        <v>1583.4</v>
      </c>
      <c r="G235" s="5"/>
      <c r="H235" s="5"/>
      <c r="I235" s="5"/>
      <c r="J235" s="5"/>
      <c r="K235" s="5"/>
    </row>
    <row r="236" spans="1:11" x14ac:dyDescent="0.25">
      <c r="A236" s="46">
        <v>44266</v>
      </c>
      <c r="B236" s="7" t="s">
        <v>5607</v>
      </c>
      <c r="C236" s="7">
        <v>159</v>
      </c>
      <c r="D236" s="7"/>
      <c r="E236" s="38">
        <v>328.3</v>
      </c>
      <c r="F236" s="145"/>
      <c r="G236" s="5"/>
      <c r="H236" s="5"/>
      <c r="I236" s="5"/>
      <c r="J236" s="5"/>
      <c r="K236" s="5"/>
    </row>
    <row r="237" spans="1:11" x14ac:dyDescent="0.25">
      <c r="A237" s="46">
        <v>44266</v>
      </c>
      <c r="B237" s="7" t="s">
        <v>5608</v>
      </c>
      <c r="C237" s="7">
        <v>1400</v>
      </c>
      <c r="D237" s="7"/>
      <c r="E237" s="7">
        <v>2218.15</v>
      </c>
      <c r="G237" s="5"/>
      <c r="H237" s="5"/>
      <c r="I237" s="5"/>
      <c r="J237" s="5"/>
      <c r="K237" s="5"/>
    </row>
    <row r="238" spans="1:11" x14ac:dyDescent="0.25">
      <c r="A238" s="46">
        <v>44266</v>
      </c>
      <c r="B238" s="7" t="s">
        <v>5609</v>
      </c>
      <c r="C238" s="7">
        <v>19</v>
      </c>
      <c r="D238" s="7">
        <v>57.56</v>
      </c>
      <c r="E238" s="7"/>
      <c r="H238" s="5"/>
      <c r="I238" s="5"/>
      <c r="J238" s="5"/>
      <c r="K238" s="5"/>
    </row>
    <row r="239" spans="1:11" x14ac:dyDescent="0.25">
      <c r="A239" s="46">
        <v>44267</v>
      </c>
      <c r="B239" s="7" t="s">
        <v>5610</v>
      </c>
      <c r="C239" s="7">
        <v>76</v>
      </c>
      <c r="D239" s="7"/>
      <c r="E239" s="7">
        <v>193.2</v>
      </c>
      <c r="H239" s="5"/>
      <c r="I239" s="5"/>
      <c r="J239" s="5"/>
      <c r="K239" s="5"/>
    </row>
    <row r="240" spans="1:11" x14ac:dyDescent="0.25">
      <c r="A240" s="46">
        <v>44267</v>
      </c>
      <c r="B240" s="7" t="s">
        <v>5611</v>
      </c>
      <c r="C240" s="7">
        <v>536</v>
      </c>
      <c r="D240" s="7"/>
      <c r="E240" s="7">
        <v>1124.8499999999999</v>
      </c>
      <c r="H240" s="5"/>
      <c r="I240" s="5"/>
      <c r="J240" s="5"/>
      <c r="K240" s="5"/>
    </row>
    <row r="241" spans="1:11" x14ac:dyDescent="0.25">
      <c r="A241" s="46">
        <v>44267</v>
      </c>
      <c r="B241" s="7" t="s">
        <v>5612</v>
      </c>
      <c r="C241" s="7">
        <v>16</v>
      </c>
      <c r="D241" s="7">
        <v>43.84</v>
      </c>
      <c r="E241" s="7"/>
      <c r="H241" s="5"/>
      <c r="I241" s="5"/>
      <c r="J241" s="5"/>
      <c r="K241" s="5"/>
    </row>
    <row r="242" spans="1:11" x14ac:dyDescent="0.25">
      <c r="A242" s="46">
        <v>44267</v>
      </c>
      <c r="B242" s="7" t="s">
        <v>5613</v>
      </c>
      <c r="C242" s="7">
        <v>32</v>
      </c>
      <c r="D242" s="7"/>
      <c r="E242" s="7">
        <v>66.3</v>
      </c>
      <c r="H242" s="5"/>
      <c r="I242" s="5"/>
      <c r="J242" s="5"/>
      <c r="K242" s="5"/>
    </row>
    <row r="243" spans="1:11" x14ac:dyDescent="0.25">
      <c r="A243" s="46">
        <v>44267</v>
      </c>
      <c r="B243" s="7" t="s">
        <v>5614</v>
      </c>
      <c r="C243" s="7">
        <v>225</v>
      </c>
      <c r="D243" s="7"/>
      <c r="E243" s="7">
        <v>483</v>
      </c>
      <c r="H243" s="5"/>
      <c r="I243" s="5"/>
      <c r="J243" s="5"/>
      <c r="K243" s="5"/>
    </row>
    <row r="244" spans="1:11" x14ac:dyDescent="0.25">
      <c r="A244" s="46">
        <v>44267</v>
      </c>
      <c r="B244" s="7" t="s">
        <v>5615</v>
      </c>
      <c r="C244" s="7">
        <v>87</v>
      </c>
      <c r="D244" s="7"/>
      <c r="E244" s="7">
        <v>275.14999999999998</v>
      </c>
      <c r="G244" s="5"/>
      <c r="H244" s="5"/>
      <c r="I244" s="5"/>
      <c r="J244" s="5"/>
      <c r="K244" s="5"/>
    </row>
    <row r="245" spans="1:11" x14ac:dyDescent="0.25">
      <c r="A245" s="46">
        <v>44267</v>
      </c>
      <c r="B245" s="7" t="s">
        <v>5616</v>
      </c>
      <c r="C245" s="7">
        <v>75</v>
      </c>
      <c r="D245" s="7"/>
      <c r="E245" s="38">
        <v>222.87</v>
      </c>
      <c r="G245" s="5"/>
      <c r="H245" s="5"/>
      <c r="I245" s="5"/>
      <c r="J245" s="5"/>
      <c r="K245" s="5"/>
    </row>
    <row r="246" spans="1:11" x14ac:dyDescent="0.25">
      <c r="A246" s="46">
        <v>44267</v>
      </c>
      <c r="B246" s="7" t="s">
        <v>5617</v>
      </c>
      <c r="C246" s="7">
        <v>18</v>
      </c>
      <c r="D246" s="7">
        <v>47.97</v>
      </c>
      <c r="E246" s="7"/>
      <c r="G246" s="5"/>
      <c r="H246" s="5"/>
      <c r="I246" s="5"/>
      <c r="J246" s="5"/>
      <c r="K246" s="5"/>
    </row>
    <row r="247" spans="1:11" x14ac:dyDescent="0.25">
      <c r="A247" s="46">
        <v>44267</v>
      </c>
      <c r="B247" s="7" t="s">
        <v>5618</v>
      </c>
      <c r="C247" s="7">
        <v>33</v>
      </c>
      <c r="D247" s="7">
        <v>91.27</v>
      </c>
      <c r="E247" s="7"/>
      <c r="F247" s="14"/>
      <c r="G247" s="5"/>
      <c r="H247" s="5"/>
      <c r="I247" s="5"/>
      <c r="J247" s="5"/>
      <c r="K247" s="5"/>
    </row>
    <row r="248" spans="1:11" x14ac:dyDescent="0.25">
      <c r="A248" s="46">
        <v>44267</v>
      </c>
      <c r="B248" s="7" t="s">
        <v>5619</v>
      </c>
      <c r="C248" s="7">
        <v>25</v>
      </c>
      <c r="D248" s="7">
        <v>134.32</v>
      </c>
      <c r="E248" s="7"/>
      <c r="F248" s="14"/>
      <c r="G248" s="5"/>
      <c r="H248" s="5"/>
      <c r="I248" s="5"/>
      <c r="J248" s="5"/>
      <c r="K248" s="5"/>
    </row>
    <row r="249" spans="1:11" x14ac:dyDescent="0.25">
      <c r="A249" s="46">
        <v>44267</v>
      </c>
      <c r="B249" s="7" t="s">
        <v>5620</v>
      </c>
      <c r="C249" s="7">
        <v>41</v>
      </c>
      <c r="D249" s="7">
        <v>129.52000000000001</v>
      </c>
      <c r="E249" s="7"/>
      <c r="F249" s="14"/>
      <c r="G249" s="5"/>
      <c r="H249" s="5"/>
      <c r="I249" s="5"/>
      <c r="J249" s="5"/>
      <c r="K249" s="5"/>
    </row>
    <row r="250" spans="1:11" x14ac:dyDescent="0.25">
      <c r="A250" s="46">
        <v>44267</v>
      </c>
      <c r="B250" s="7" t="s">
        <v>5621</v>
      </c>
      <c r="C250" s="7">
        <v>32</v>
      </c>
      <c r="D250" s="7"/>
      <c r="E250" s="7">
        <v>69.3</v>
      </c>
      <c r="F250" s="14"/>
      <c r="G250" s="5"/>
      <c r="H250" s="5"/>
      <c r="I250" s="5"/>
      <c r="J250" s="5"/>
      <c r="K250" s="5"/>
    </row>
    <row r="251" spans="1:11" x14ac:dyDescent="0.25">
      <c r="A251" s="46">
        <v>44267</v>
      </c>
      <c r="B251" s="7" t="s">
        <v>5622</v>
      </c>
      <c r="C251" s="7">
        <v>76</v>
      </c>
      <c r="D251" s="7">
        <v>251.41</v>
      </c>
      <c r="E251" s="7"/>
      <c r="F251" s="14"/>
      <c r="G251" s="5"/>
      <c r="H251" s="5"/>
      <c r="I251" s="5"/>
      <c r="J251" s="5"/>
      <c r="K251" s="5"/>
    </row>
    <row r="252" spans="1:11" x14ac:dyDescent="0.25">
      <c r="A252" s="46">
        <v>44267</v>
      </c>
      <c r="B252" s="7" t="s">
        <v>5623</v>
      </c>
      <c r="C252" s="7">
        <v>240</v>
      </c>
      <c r="D252" s="7">
        <v>551.55999999999995</v>
      </c>
      <c r="E252" s="38"/>
      <c r="F252" s="14"/>
      <c r="G252" s="5"/>
      <c r="H252" s="5"/>
      <c r="I252" s="5"/>
      <c r="J252" s="5"/>
      <c r="K252" s="5"/>
    </row>
    <row r="253" spans="1:11" x14ac:dyDescent="0.25">
      <c r="A253" s="46">
        <v>44267</v>
      </c>
      <c r="B253" s="7" t="s">
        <v>5624</v>
      </c>
      <c r="C253" s="7">
        <v>22.5</v>
      </c>
      <c r="D253" s="7"/>
      <c r="E253" s="7">
        <v>39</v>
      </c>
      <c r="F253" s="14"/>
      <c r="G253" s="5"/>
      <c r="H253" s="5"/>
      <c r="I253" s="5"/>
      <c r="J253" s="5"/>
      <c r="K253" s="5"/>
    </row>
    <row r="254" spans="1:11" x14ac:dyDescent="0.25">
      <c r="A254" s="46">
        <v>44267</v>
      </c>
      <c r="B254" s="7" t="s">
        <v>5625</v>
      </c>
      <c r="C254" s="7">
        <v>60</v>
      </c>
      <c r="D254" s="7"/>
      <c r="E254" s="7">
        <v>113.3</v>
      </c>
      <c r="F254" s="23"/>
      <c r="G254" s="5"/>
      <c r="H254" s="5"/>
      <c r="I254" s="5"/>
      <c r="J254" s="5"/>
      <c r="K254" s="5"/>
    </row>
    <row r="255" spans="1:11" x14ac:dyDescent="0.25">
      <c r="A255" s="46">
        <v>44267</v>
      </c>
      <c r="B255" s="7" t="s">
        <v>5626</v>
      </c>
      <c r="C255" s="7">
        <v>306</v>
      </c>
      <c r="D255" s="7"/>
      <c r="E255" s="7">
        <v>753.06</v>
      </c>
      <c r="F255" s="14"/>
      <c r="G255" s="5"/>
      <c r="H255" s="5"/>
      <c r="I255" s="5"/>
      <c r="J255" s="5"/>
      <c r="K255" s="5"/>
    </row>
    <row r="256" spans="1:11" x14ac:dyDescent="0.25">
      <c r="A256" s="46">
        <v>44267</v>
      </c>
      <c r="B256" s="7" t="s">
        <v>5627</v>
      </c>
      <c r="C256" s="7">
        <v>25</v>
      </c>
      <c r="D256" s="7">
        <v>67.040000000000006</v>
      </c>
      <c r="E256" s="7"/>
      <c r="F256" s="14"/>
      <c r="G256" s="5"/>
      <c r="H256" s="5"/>
      <c r="I256" s="5"/>
      <c r="J256" s="5"/>
      <c r="K256" s="5"/>
    </row>
    <row r="257" spans="1:11" x14ac:dyDescent="0.25">
      <c r="A257" s="46">
        <v>44267</v>
      </c>
      <c r="B257" s="7" t="s">
        <v>5628</v>
      </c>
      <c r="C257" s="7">
        <v>105</v>
      </c>
      <c r="D257" s="7"/>
      <c r="E257" s="7">
        <v>249.4</v>
      </c>
      <c r="F257" s="14"/>
      <c r="G257" s="5"/>
      <c r="H257" s="5"/>
      <c r="I257" s="5"/>
      <c r="J257" s="5"/>
      <c r="K257" s="5"/>
    </row>
    <row r="258" spans="1:11" x14ac:dyDescent="0.25">
      <c r="A258" s="46">
        <v>44267</v>
      </c>
      <c r="B258" s="7" t="s">
        <v>5629</v>
      </c>
      <c r="C258" s="7">
        <v>46</v>
      </c>
      <c r="D258" s="7"/>
      <c r="E258" s="7">
        <v>89.7</v>
      </c>
      <c r="F258" s="14"/>
      <c r="G258" s="5"/>
      <c r="H258" s="5"/>
      <c r="I258" s="5"/>
      <c r="J258" s="5"/>
      <c r="K258" s="5"/>
    </row>
    <row r="259" spans="1:11" x14ac:dyDescent="0.25">
      <c r="A259" s="46">
        <v>44267</v>
      </c>
      <c r="B259" s="7" t="s">
        <v>5630</v>
      </c>
      <c r="C259" s="7">
        <v>212</v>
      </c>
      <c r="D259" s="7"/>
      <c r="E259" s="7">
        <v>418.67</v>
      </c>
      <c r="F259" s="14"/>
      <c r="G259" s="5"/>
      <c r="H259" s="5"/>
      <c r="I259" s="5"/>
      <c r="J259" s="5"/>
      <c r="K259" s="5"/>
    </row>
    <row r="260" spans="1:11" x14ac:dyDescent="0.25">
      <c r="A260" s="46">
        <v>44267</v>
      </c>
      <c r="B260" s="7" t="s">
        <v>5631</v>
      </c>
      <c r="C260" s="7">
        <v>410</v>
      </c>
      <c r="D260" s="7"/>
      <c r="E260" s="7">
        <v>673.92</v>
      </c>
      <c r="F260" s="14"/>
      <c r="G260" s="5"/>
      <c r="H260" s="5"/>
      <c r="I260" s="5"/>
      <c r="J260" s="5"/>
      <c r="K260" s="5"/>
    </row>
    <row r="261" spans="1:11" x14ac:dyDescent="0.25">
      <c r="A261" s="46">
        <v>44267</v>
      </c>
      <c r="B261" s="7" t="s">
        <v>5632</v>
      </c>
      <c r="C261" s="7">
        <v>52</v>
      </c>
      <c r="D261" s="7">
        <v>124.72</v>
      </c>
      <c r="E261" s="7"/>
      <c r="F261" s="14"/>
      <c r="G261" s="5"/>
      <c r="H261" s="5"/>
      <c r="I261" s="5"/>
      <c r="J261" s="5"/>
      <c r="K261" s="5"/>
    </row>
    <row r="262" spans="1:11" x14ac:dyDescent="0.25">
      <c r="A262" s="46">
        <v>44270</v>
      </c>
      <c r="B262" s="7" t="s">
        <v>5633</v>
      </c>
      <c r="C262" s="7">
        <v>31</v>
      </c>
      <c r="D262" s="7">
        <v>76.75</v>
      </c>
      <c r="E262" s="7"/>
      <c r="F262" s="14"/>
      <c r="G262" s="5"/>
      <c r="H262" s="5"/>
      <c r="I262" s="5"/>
      <c r="J262" s="5"/>
      <c r="K262" s="5"/>
    </row>
    <row r="263" spans="1:11" x14ac:dyDescent="0.25">
      <c r="A263" s="46">
        <v>44270</v>
      </c>
      <c r="B263" s="7" t="s">
        <v>5634</v>
      </c>
      <c r="C263" s="7">
        <v>35</v>
      </c>
      <c r="D263" s="7">
        <v>107.26</v>
      </c>
      <c r="E263" s="7"/>
      <c r="F263" s="14"/>
      <c r="G263" s="5"/>
      <c r="H263" s="5"/>
      <c r="I263" s="5"/>
      <c r="J263" s="5"/>
      <c r="K263" s="5"/>
    </row>
    <row r="264" spans="1:11" x14ac:dyDescent="0.25">
      <c r="A264" s="46">
        <v>44270</v>
      </c>
      <c r="B264" s="7" t="s">
        <v>5635</v>
      </c>
      <c r="C264" s="7">
        <v>740</v>
      </c>
      <c r="D264" s="7"/>
      <c r="E264" s="7">
        <v>1092</v>
      </c>
      <c r="F264" s="14"/>
      <c r="G264" s="5"/>
      <c r="H264" s="5"/>
      <c r="I264" s="5"/>
      <c r="J264" s="5"/>
      <c r="K264" s="5"/>
    </row>
    <row r="265" spans="1:11" x14ac:dyDescent="0.25">
      <c r="A265" s="46">
        <v>44270</v>
      </c>
      <c r="B265" s="7" t="s">
        <v>5636</v>
      </c>
      <c r="C265" s="7">
        <v>249</v>
      </c>
      <c r="D265" s="7"/>
      <c r="E265" s="7">
        <v>440.7</v>
      </c>
      <c r="F265" s="14"/>
      <c r="G265" s="5"/>
      <c r="H265" s="5"/>
      <c r="I265" s="5"/>
      <c r="J265" s="5"/>
      <c r="K265" s="5"/>
    </row>
    <row r="266" spans="1:11" x14ac:dyDescent="0.25">
      <c r="A266" s="46">
        <v>44270</v>
      </c>
      <c r="B266" s="7" t="s">
        <v>5637</v>
      </c>
      <c r="C266" s="7">
        <v>187</v>
      </c>
      <c r="D266" s="7"/>
      <c r="E266" s="7">
        <v>362.7</v>
      </c>
      <c r="F266" s="14"/>
      <c r="G266" s="5"/>
      <c r="H266" s="5"/>
      <c r="I266" s="5"/>
      <c r="J266" s="5"/>
      <c r="K266" s="5"/>
    </row>
    <row r="267" spans="1:11" x14ac:dyDescent="0.25">
      <c r="A267" s="46">
        <v>44270</v>
      </c>
      <c r="B267" s="7" t="s">
        <v>5638</v>
      </c>
      <c r="C267" s="7">
        <v>60</v>
      </c>
      <c r="D267" s="7"/>
      <c r="E267" s="7">
        <v>109.2</v>
      </c>
      <c r="F267" s="14"/>
      <c r="G267" s="5"/>
      <c r="H267" s="5"/>
      <c r="I267" s="5"/>
      <c r="J267" s="5"/>
      <c r="K267" s="5"/>
    </row>
    <row r="268" spans="1:11" x14ac:dyDescent="0.25">
      <c r="A268" s="46">
        <v>44270</v>
      </c>
      <c r="B268" s="7" t="s">
        <v>5639</v>
      </c>
      <c r="C268" s="7">
        <v>53</v>
      </c>
      <c r="D268" s="7">
        <v>129.52000000000001</v>
      </c>
      <c r="E268" s="7"/>
      <c r="F268" s="14"/>
      <c r="G268" s="5"/>
      <c r="H268" s="5"/>
      <c r="I268" s="5"/>
      <c r="J268" s="5"/>
      <c r="K268" s="5"/>
    </row>
    <row r="269" spans="1:11" x14ac:dyDescent="0.25">
      <c r="A269" s="46">
        <v>44270</v>
      </c>
      <c r="B269" s="7" t="s">
        <v>5640</v>
      </c>
      <c r="C269" s="7">
        <v>78</v>
      </c>
      <c r="D269" s="7"/>
      <c r="E269" s="7">
        <v>136.4</v>
      </c>
      <c r="F269" s="14"/>
      <c r="G269" s="5"/>
      <c r="H269" s="5"/>
      <c r="I269" s="5"/>
      <c r="J269" s="5"/>
      <c r="K269" s="5"/>
    </row>
    <row r="270" spans="1:11" x14ac:dyDescent="0.25">
      <c r="A270" s="46">
        <v>44270</v>
      </c>
      <c r="B270" s="7" t="s">
        <v>5641</v>
      </c>
      <c r="C270" s="7">
        <v>20</v>
      </c>
      <c r="D270" s="7"/>
      <c r="E270" s="7">
        <v>39</v>
      </c>
      <c r="F270" s="14"/>
      <c r="G270" s="5"/>
      <c r="H270" s="5"/>
      <c r="I270" s="5"/>
      <c r="J270" s="5"/>
      <c r="K270" s="5"/>
    </row>
    <row r="271" spans="1:11" x14ac:dyDescent="0.25">
      <c r="A271" s="46">
        <v>44270</v>
      </c>
      <c r="B271" s="7" t="s">
        <v>5642</v>
      </c>
      <c r="C271" s="7">
        <v>1200</v>
      </c>
      <c r="D271" s="7"/>
      <c r="E271" s="7">
        <v>1865.76</v>
      </c>
      <c r="F271" s="14"/>
      <c r="G271" s="5"/>
      <c r="H271" s="5"/>
      <c r="I271" s="5"/>
      <c r="J271" s="5"/>
      <c r="K271" s="5"/>
    </row>
    <row r="272" spans="1:11" x14ac:dyDescent="0.25">
      <c r="A272" s="46">
        <v>44270</v>
      </c>
      <c r="B272" s="7" t="s">
        <v>5643</v>
      </c>
      <c r="C272" s="7">
        <v>22</v>
      </c>
      <c r="D272" s="7">
        <v>77.19</v>
      </c>
      <c r="E272" s="7"/>
      <c r="F272" s="14"/>
      <c r="G272" s="5"/>
      <c r="H272" s="5"/>
      <c r="I272" s="5"/>
      <c r="J272" s="5"/>
      <c r="K272" s="5"/>
    </row>
    <row r="273" spans="1:11" x14ac:dyDescent="0.25">
      <c r="A273" s="46">
        <v>44270</v>
      </c>
      <c r="B273" s="7" t="s">
        <v>5644</v>
      </c>
      <c r="C273" s="7">
        <v>9</v>
      </c>
      <c r="D273" s="7"/>
      <c r="E273" s="7">
        <v>39</v>
      </c>
      <c r="F273" s="14"/>
      <c r="G273" s="5"/>
      <c r="H273" s="5"/>
      <c r="I273" s="5"/>
      <c r="J273" s="5"/>
      <c r="K273" s="5"/>
    </row>
    <row r="274" spans="1:11" x14ac:dyDescent="0.25">
      <c r="A274" s="46">
        <v>44270</v>
      </c>
      <c r="B274" s="7" t="s">
        <v>5645</v>
      </c>
      <c r="C274" s="7">
        <v>702</v>
      </c>
      <c r="D274" s="7"/>
      <c r="E274" s="7">
        <v>1095.1199999999999</v>
      </c>
      <c r="F274" s="14"/>
      <c r="G274" s="5"/>
      <c r="H274" s="5"/>
      <c r="I274" s="5"/>
      <c r="J274" s="5"/>
      <c r="K274" s="5"/>
    </row>
    <row r="275" spans="1:11" x14ac:dyDescent="0.25">
      <c r="A275" s="46">
        <v>44270</v>
      </c>
      <c r="B275" s="7" t="s">
        <v>5646</v>
      </c>
      <c r="C275" s="7">
        <v>787</v>
      </c>
      <c r="D275" s="7"/>
      <c r="E275" s="7">
        <v>1375.92</v>
      </c>
      <c r="F275" s="14"/>
      <c r="G275" s="5"/>
      <c r="H275" s="5"/>
      <c r="I275" s="5"/>
      <c r="J275" s="5"/>
      <c r="K275" s="5"/>
    </row>
    <row r="276" spans="1:11" x14ac:dyDescent="0.25">
      <c r="A276" s="46">
        <v>44270</v>
      </c>
      <c r="B276" s="7" t="s">
        <v>5647</v>
      </c>
      <c r="C276" s="7">
        <v>75</v>
      </c>
      <c r="D276" s="7"/>
      <c r="E276" s="7">
        <v>163.80000000000001</v>
      </c>
      <c r="F276" s="14"/>
      <c r="G276" s="5"/>
      <c r="H276" s="5"/>
      <c r="I276" s="5"/>
      <c r="J276" s="5"/>
      <c r="K276" s="5"/>
    </row>
    <row r="277" spans="1:11" x14ac:dyDescent="0.25">
      <c r="A277" s="46">
        <v>44270</v>
      </c>
      <c r="B277" s="7" t="s">
        <v>5648</v>
      </c>
      <c r="C277" s="7">
        <v>185</v>
      </c>
      <c r="D277" s="7"/>
      <c r="E277" s="7">
        <v>366.6</v>
      </c>
      <c r="F277" s="14"/>
      <c r="G277" s="5"/>
      <c r="H277" s="5"/>
      <c r="I277" s="5"/>
      <c r="J277" s="5"/>
      <c r="K277" s="5"/>
    </row>
    <row r="278" spans="1:11" x14ac:dyDescent="0.25">
      <c r="A278" s="46">
        <v>44270</v>
      </c>
      <c r="B278" s="7" t="s">
        <v>5649</v>
      </c>
      <c r="C278" s="7">
        <v>700</v>
      </c>
      <c r="D278" s="7"/>
      <c r="E278" s="7">
        <v>1175.8499999999999</v>
      </c>
      <c r="F278" s="14"/>
      <c r="G278" s="5"/>
      <c r="H278" s="5"/>
      <c r="I278" s="5"/>
      <c r="J278" s="5"/>
      <c r="K278" s="5"/>
    </row>
    <row r="279" spans="1:11" x14ac:dyDescent="0.25">
      <c r="A279" s="46">
        <v>44270</v>
      </c>
      <c r="B279" s="7" t="s">
        <v>5650</v>
      </c>
      <c r="C279" s="78">
        <v>336</v>
      </c>
      <c r="D279" s="7"/>
      <c r="E279" s="7">
        <v>537.02</v>
      </c>
      <c r="F279" s="14" t="s">
        <v>1095</v>
      </c>
      <c r="G279" s="5"/>
      <c r="H279" s="5"/>
      <c r="I279" s="5"/>
      <c r="J279" s="5"/>
      <c r="K279" s="5"/>
    </row>
    <row r="280" spans="1:11" x14ac:dyDescent="0.25">
      <c r="A280" s="46">
        <v>44270</v>
      </c>
      <c r="B280" s="7" t="s">
        <v>5651</v>
      </c>
      <c r="C280" s="7">
        <v>320</v>
      </c>
      <c r="D280" s="7"/>
      <c r="E280" s="7">
        <v>658.35</v>
      </c>
      <c r="F280" s="14"/>
      <c r="G280" s="5"/>
      <c r="H280" s="5"/>
      <c r="I280" s="5"/>
      <c r="J280" s="5"/>
      <c r="K280" s="5"/>
    </row>
    <row r="281" spans="1:11" x14ac:dyDescent="0.25">
      <c r="A281" s="46">
        <v>44270</v>
      </c>
      <c r="B281" s="7" t="s">
        <v>5652</v>
      </c>
      <c r="C281" s="7">
        <v>36</v>
      </c>
      <c r="D281" s="7"/>
      <c r="E281" s="7">
        <v>74.099999999999994</v>
      </c>
      <c r="F281" s="14"/>
      <c r="G281" s="5"/>
      <c r="H281" s="5"/>
      <c r="I281" s="5"/>
      <c r="J281" s="5"/>
      <c r="K281" s="5"/>
    </row>
    <row r="282" spans="1:11" x14ac:dyDescent="0.25">
      <c r="A282" s="46">
        <v>44270</v>
      </c>
      <c r="B282" s="7" t="s">
        <v>5653</v>
      </c>
      <c r="C282" s="7">
        <v>20</v>
      </c>
      <c r="D282" s="7"/>
      <c r="E282" s="38">
        <v>101.6</v>
      </c>
      <c r="F282" s="14"/>
      <c r="G282" s="5"/>
      <c r="H282" s="5"/>
      <c r="I282" s="5"/>
      <c r="J282" s="5"/>
      <c r="K282" s="5"/>
    </row>
    <row r="283" spans="1:11" x14ac:dyDescent="0.25">
      <c r="A283" s="46">
        <v>44270</v>
      </c>
      <c r="B283" s="7" t="s">
        <v>5654</v>
      </c>
      <c r="C283" s="7">
        <v>100</v>
      </c>
      <c r="D283" s="7">
        <v>303.07</v>
      </c>
      <c r="E283" s="7"/>
      <c r="F283" s="14"/>
      <c r="G283" s="5"/>
      <c r="H283" s="5"/>
      <c r="I283" s="5"/>
      <c r="J283" s="5"/>
      <c r="K283" s="5"/>
    </row>
    <row r="284" spans="1:11" x14ac:dyDescent="0.25">
      <c r="A284" s="46">
        <v>44270</v>
      </c>
      <c r="B284" s="7" t="s">
        <v>5655</v>
      </c>
      <c r="C284" s="7">
        <v>223</v>
      </c>
      <c r="D284" s="7">
        <v>552.9</v>
      </c>
      <c r="E284" s="7"/>
      <c r="F284" s="14"/>
      <c r="G284" s="5"/>
      <c r="H284" s="5"/>
      <c r="I284" s="5"/>
      <c r="J284" s="5"/>
      <c r="K284" s="5"/>
    </row>
    <row r="285" spans="1:11" x14ac:dyDescent="0.25">
      <c r="A285" s="46">
        <v>44270</v>
      </c>
      <c r="B285" s="7" t="s">
        <v>5656</v>
      </c>
      <c r="C285" s="7">
        <v>2000</v>
      </c>
      <c r="D285" s="7"/>
      <c r="E285" s="7">
        <v>3172.26</v>
      </c>
      <c r="F285" s="14"/>
      <c r="G285" s="5"/>
      <c r="H285" s="5"/>
      <c r="I285" s="5"/>
      <c r="J285" s="5"/>
      <c r="K285" s="5"/>
    </row>
    <row r="286" spans="1:11" x14ac:dyDescent="0.25">
      <c r="A286" s="46">
        <v>44270</v>
      </c>
      <c r="B286" s="7" t="s">
        <v>5657</v>
      </c>
      <c r="C286" s="7">
        <v>445</v>
      </c>
      <c r="D286" s="7"/>
      <c r="E286" s="7">
        <v>1277.5</v>
      </c>
      <c r="F286" s="14"/>
      <c r="G286" s="5"/>
      <c r="H286" s="5"/>
      <c r="I286" s="5"/>
      <c r="J286" s="5"/>
      <c r="K286" s="5"/>
    </row>
    <row r="287" spans="1:11" x14ac:dyDescent="0.25">
      <c r="A287" s="46">
        <v>44270</v>
      </c>
      <c r="B287" s="7" t="s">
        <v>5658</v>
      </c>
      <c r="C287" s="7">
        <v>64</v>
      </c>
      <c r="D287" s="7"/>
      <c r="E287" s="7">
        <v>124.8</v>
      </c>
      <c r="F287" s="14"/>
      <c r="G287" s="5"/>
      <c r="H287" s="5"/>
      <c r="I287" s="5"/>
      <c r="J287" s="5"/>
      <c r="K287" s="5"/>
    </row>
    <row r="288" spans="1:11" x14ac:dyDescent="0.25">
      <c r="A288" s="46">
        <v>44270</v>
      </c>
      <c r="B288" s="7" t="s">
        <v>5659</v>
      </c>
      <c r="C288" s="7">
        <v>462</v>
      </c>
      <c r="D288" s="7"/>
      <c r="E288" s="38">
        <v>782.34</v>
      </c>
      <c r="F288" s="14"/>
      <c r="G288" s="5"/>
      <c r="H288" s="5"/>
      <c r="I288" s="5"/>
      <c r="J288" s="5"/>
      <c r="K288" s="5"/>
    </row>
    <row r="289" spans="1:11" x14ac:dyDescent="0.25">
      <c r="A289" s="46">
        <v>44270</v>
      </c>
      <c r="B289" s="7" t="s">
        <v>5660</v>
      </c>
      <c r="C289" s="7">
        <v>25</v>
      </c>
      <c r="D289" s="7">
        <v>59.53</v>
      </c>
      <c r="E289" s="7"/>
      <c r="F289" s="23"/>
      <c r="G289" s="5"/>
      <c r="H289" s="5"/>
      <c r="I289" s="5"/>
      <c r="J289" s="5"/>
      <c r="K289" s="5"/>
    </row>
    <row r="290" spans="1:11" x14ac:dyDescent="0.25">
      <c r="A290" s="46">
        <v>44270</v>
      </c>
      <c r="B290" s="7" t="s">
        <v>5661</v>
      </c>
      <c r="C290" s="7">
        <v>37</v>
      </c>
      <c r="D290" s="7">
        <v>95.94</v>
      </c>
      <c r="E290" s="7"/>
      <c r="F290" s="14"/>
      <c r="G290" s="5"/>
      <c r="H290" s="5"/>
      <c r="I290" s="5"/>
      <c r="J290" s="5"/>
      <c r="K290" s="5"/>
    </row>
    <row r="291" spans="1:11" x14ac:dyDescent="0.25">
      <c r="A291" s="46">
        <v>44270</v>
      </c>
      <c r="B291" s="7" t="s">
        <v>5662</v>
      </c>
      <c r="C291" s="7">
        <v>43</v>
      </c>
      <c r="D291" s="7">
        <v>100.74000000000001</v>
      </c>
      <c r="E291" s="7"/>
      <c r="F291" s="14"/>
      <c r="G291" s="5"/>
      <c r="H291" s="5"/>
      <c r="I291" s="5"/>
      <c r="J291" s="5"/>
      <c r="K291" s="5"/>
    </row>
    <row r="292" spans="1:11" x14ac:dyDescent="0.25">
      <c r="A292" s="46">
        <v>44270</v>
      </c>
      <c r="B292" s="7" t="s">
        <v>5663</v>
      </c>
      <c r="C292" s="7">
        <v>169</v>
      </c>
      <c r="D292" s="7"/>
      <c r="E292" s="7">
        <v>305.37</v>
      </c>
      <c r="F292" s="14"/>
      <c r="G292" s="5"/>
      <c r="H292" s="5"/>
      <c r="I292" s="5"/>
      <c r="J292" s="5"/>
      <c r="K292" s="5"/>
    </row>
    <row r="293" spans="1:11" x14ac:dyDescent="0.25">
      <c r="A293" s="46">
        <v>44270</v>
      </c>
      <c r="B293" s="7" t="s">
        <v>5664</v>
      </c>
      <c r="C293" s="7">
        <v>61</v>
      </c>
      <c r="D293" s="7"/>
      <c r="E293" s="7">
        <v>109.2</v>
      </c>
      <c r="F293" s="14"/>
      <c r="G293" s="5"/>
      <c r="H293" s="5"/>
      <c r="I293" s="5"/>
      <c r="J293" s="5"/>
      <c r="K293" s="5"/>
    </row>
    <row r="294" spans="1:11" x14ac:dyDescent="0.25">
      <c r="A294" s="46">
        <v>44271</v>
      </c>
      <c r="B294" s="7" t="s">
        <v>5665</v>
      </c>
      <c r="C294" s="7">
        <v>60</v>
      </c>
      <c r="D294" s="7">
        <v>163.1</v>
      </c>
      <c r="E294" s="7"/>
      <c r="F294" s="5"/>
      <c r="G294" s="5"/>
      <c r="H294" s="5"/>
      <c r="I294" s="5"/>
      <c r="J294" s="5"/>
      <c r="K294" s="5"/>
    </row>
    <row r="295" spans="1:11" x14ac:dyDescent="0.25">
      <c r="A295" s="46">
        <v>44271</v>
      </c>
      <c r="B295" s="7" t="s">
        <v>5666</v>
      </c>
      <c r="C295" s="7">
        <v>25</v>
      </c>
      <c r="D295" s="7">
        <v>134.32</v>
      </c>
      <c r="E295" s="7"/>
      <c r="F295" s="5"/>
      <c r="G295" s="5"/>
      <c r="H295" s="5"/>
      <c r="I295" s="5"/>
      <c r="J295" s="5"/>
      <c r="K295" s="5"/>
    </row>
    <row r="296" spans="1:11" x14ac:dyDescent="0.25">
      <c r="A296" s="46">
        <v>44271</v>
      </c>
      <c r="B296" s="7" t="s">
        <v>5667</v>
      </c>
      <c r="C296" s="7">
        <v>744</v>
      </c>
      <c r="D296" s="7"/>
      <c r="E296" s="7">
        <v>1438.71</v>
      </c>
      <c r="F296" s="5"/>
      <c r="G296" s="5"/>
      <c r="H296" s="5"/>
      <c r="I296" s="5"/>
      <c r="J296" s="5"/>
      <c r="K296" s="5"/>
    </row>
    <row r="297" spans="1:11" x14ac:dyDescent="0.25">
      <c r="A297" s="46">
        <v>44271</v>
      </c>
      <c r="B297" s="7" t="s">
        <v>5668</v>
      </c>
      <c r="C297" s="7">
        <v>88</v>
      </c>
      <c r="D297" s="7"/>
      <c r="E297" s="7">
        <v>175.5</v>
      </c>
      <c r="F297" s="5"/>
      <c r="G297" s="5"/>
      <c r="H297" s="5"/>
      <c r="I297" s="5"/>
      <c r="J297" s="5"/>
      <c r="K297" s="5"/>
    </row>
    <row r="298" spans="1:11" x14ac:dyDescent="0.25">
      <c r="A298" s="46">
        <v>44271</v>
      </c>
      <c r="B298" s="7" t="s">
        <v>5669</v>
      </c>
      <c r="C298" s="7">
        <v>25</v>
      </c>
      <c r="D298" s="7"/>
      <c r="E298" s="7">
        <v>54.6</v>
      </c>
      <c r="F298" s="5"/>
      <c r="G298" s="5"/>
      <c r="H298" s="5"/>
      <c r="I298" s="5"/>
      <c r="J298" s="5"/>
      <c r="K298" s="5"/>
    </row>
    <row r="299" spans="1:11" x14ac:dyDescent="0.25">
      <c r="A299" s="46">
        <v>44271</v>
      </c>
      <c r="B299" s="7" t="s">
        <v>5670</v>
      </c>
      <c r="C299" s="7">
        <v>125</v>
      </c>
      <c r="D299" s="7"/>
      <c r="E299" s="7">
        <v>585.48</v>
      </c>
      <c r="F299" s="5"/>
      <c r="G299" s="5"/>
      <c r="H299" s="5"/>
      <c r="I299" s="5"/>
      <c r="J299" s="5"/>
      <c r="K299" s="5"/>
    </row>
    <row r="300" spans="1:11" x14ac:dyDescent="0.25">
      <c r="A300" s="46">
        <v>44271</v>
      </c>
      <c r="B300" s="7" t="s">
        <v>5671</v>
      </c>
      <c r="C300" s="7">
        <v>125</v>
      </c>
      <c r="D300" s="7"/>
      <c r="E300" s="7">
        <v>286</v>
      </c>
      <c r="F300" s="5"/>
      <c r="G300" s="5"/>
      <c r="H300" s="5"/>
      <c r="I300" s="5"/>
      <c r="J300" s="5"/>
      <c r="K300" s="5"/>
    </row>
    <row r="301" spans="1:11" x14ac:dyDescent="0.25">
      <c r="A301" s="46">
        <v>44271</v>
      </c>
      <c r="B301" s="7" t="s">
        <v>5672</v>
      </c>
      <c r="C301" s="7">
        <v>350</v>
      </c>
      <c r="D301" s="7"/>
      <c r="E301" s="38">
        <v>621.72</v>
      </c>
      <c r="F301" s="5"/>
      <c r="G301" s="5"/>
      <c r="H301" s="5"/>
      <c r="I301" s="5"/>
      <c r="J301" s="5"/>
      <c r="K301" s="5"/>
    </row>
    <row r="302" spans="1:11" x14ac:dyDescent="0.25">
      <c r="A302" s="46">
        <v>44271</v>
      </c>
      <c r="B302" s="7" t="s">
        <v>5673</v>
      </c>
      <c r="C302" s="7">
        <v>10</v>
      </c>
      <c r="D302" s="7"/>
      <c r="E302" s="7">
        <v>83</v>
      </c>
      <c r="F302" s="5"/>
      <c r="G302" s="5"/>
      <c r="H302" s="5"/>
      <c r="I302" s="5"/>
      <c r="J302" s="5"/>
      <c r="K302" s="5"/>
    </row>
    <row r="303" spans="1:11" x14ac:dyDescent="0.25">
      <c r="A303" s="46">
        <v>44271</v>
      </c>
      <c r="B303" s="7" t="s">
        <v>5674</v>
      </c>
      <c r="C303" s="7">
        <v>175</v>
      </c>
      <c r="D303" s="7"/>
      <c r="E303" s="7">
        <v>308</v>
      </c>
      <c r="F303" s="5"/>
      <c r="G303" s="5"/>
      <c r="H303" s="5"/>
      <c r="I303" s="5"/>
      <c r="J303" s="5"/>
      <c r="K303" s="5"/>
    </row>
    <row r="304" spans="1:11" x14ac:dyDescent="0.25">
      <c r="A304" s="46">
        <v>44271</v>
      </c>
      <c r="B304" s="7" t="s">
        <v>5675</v>
      </c>
      <c r="C304" s="7">
        <v>80</v>
      </c>
      <c r="D304" s="7">
        <v>182.29</v>
      </c>
      <c r="E304" s="7"/>
      <c r="F304" s="5"/>
      <c r="G304" s="5"/>
      <c r="H304" s="5"/>
      <c r="I304" s="5"/>
      <c r="J304" s="5"/>
      <c r="K304" s="5"/>
    </row>
    <row r="305" spans="1:11" x14ac:dyDescent="0.25">
      <c r="A305" s="46">
        <v>44271</v>
      </c>
      <c r="B305" s="7" t="s">
        <v>5676</v>
      </c>
      <c r="C305" s="7">
        <v>440</v>
      </c>
      <c r="D305" s="7"/>
      <c r="E305" s="7">
        <v>992.16</v>
      </c>
      <c r="F305" s="5"/>
      <c r="G305" s="5"/>
      <c r="H305" s="5"/>
      <c r="I305" s="5"/>
      <c r="J305" s="5"/>
      <c r="K305" s="5"/>
    </row>
    <row r="306" spans="1:11" x14ac:dyDescent="0.25">
      <c r="A306" s="46">
        <v>44271</v>
      </c>
      <c r="B306" s="7" t="s">
        <v>5677</v>
      </c>
      <c r="C306" s="7">
        <v>119</v>
      </c>
      <c r="D306" s="7"/>
      <c r="E306" s="7">
        <v>264</v>
      </c>
      <c r="F306" s="5"/>
      <c r="G306" s="5"/>
      <c r="H306" s="5"/>
      <c r="I306" s="5"/>
      <c r="J306" s="5"/>
      <c r="K306" s="5"/>
    </row>
    <row r="307" spans="1:11" x14ac:dyDescent="0.25">
      <c r="A307" s="46">
        <v>44271</v>
      </c>
      <c r="B307" s="7" t="s">
        <v>5678</v>
      </c>
      <c r="C307" s="7">
        <v>1075</v>
      </c>
      <c r="D307" s="7"/>
      <c r="E307" s="7">
        <v>1761.23</v>
      </c>
      <c r="F307" s="5"/>
      <c r="G307" s="5"/>
      <c r="H307" s="5"/>
      <c r="I307" s="5"/>
      <c r="J307" s="5"/>
      <c r="K307" s="5"/>
    </row>
    <row r="308" spans="1:11" x14ac:dyDescent="0.25">
      <c r="A308" s="46">
        <v>44271</v>
      </c>
      <c r="B308" s="7" t="s">
        <v>5679</v>
      </c>
      <c r="C308" s="7">
        <v>25</v>
      </c>
      <c r="D308" s="7">
        <v>67.16</v>
      </c>
      <c r="E308" s="7"/>
      <c r="F308" s="5"/>
      <c r="G308" s="5"/>
      <c r="H308" s="5"/>
      <c r="I308" s="5"/>
      <c r="J308" s="5"/>
      <c r="K308" s="5"/>
    </row>
    <row r="309" spans="1:11" x14ac:dyDescent="0.25">
      <c r="A309" s="46">
        <v>44271</v>
      </c>
      <c r="B309" s="7" t="s">
        <v>5680</v>
      </c>
      <c r="C309" s="7">
        <v>110</v>
      </c>
      <c r="D309" s="7"/>
      <c r="E309" s="7">
        <v>273.7</v>
      </c>
      <c r="F309" s="5"/>
      <c r="G309" s="5"/>
      <c r="H309" s="5"/>
      <c r="I309" s="5"/>
      <c r="J309" s="5"/>
      <c r="K309" s="5"/>
    </row>
    <row r="310" spans="1:11" x14ac:dyDescent="0.25">
      <c r="A310" s="46">
        <v>44271</v>
      </c>
      <c r="B310" s="7" t="s">
        <v>5681</v>
      </c>
      <c r="C310" s="7">
        <v>205</v>
      </c>
      <c r="D310" s="38">
        <v>459.41</v>
      </c>
      <c r="E310" s="38"/>
      <c r="F310" s="5"/>
      <c r="G310" s="5"/>
      <c r="H310" s="5"/>
      <c r="I310" s="5"/>
      <c r="J310" s="5"/>
      <c r="K310" s="5"/>
    </row>
    <row r="311" spans="1:11" x14ac:dyDescent="0.25">
      <c r="A311" s="46">
        <v>44271</v>
      </c>
      <c r="B311" s="7" t="s">
        <v>5682</v>
      </c>
      <c r="C311" s="7">
        <v>75</v>
      </c>
      <c r="D311" s="7">
        <v>201.47</v>
      </c>
      <c r="E311" s="7"/>
      <c r="F311" s="5"/>
      <c r="G311" s="5"/>
      <c r="H311" s="5"/>
      <c r="I311" s="5"/>
      <c r="J311" s="5"/>
      <c r="K311" s="5"/>
    </row>
    <row r="312" spans="1:11" x14ac:dyDescent="0.25">
      <c r="A312" s="46">
        <v>44271</v>
      </c>
      <c r="B312" s="7" t="s">
        <v>5683</v>
      </c>
      <c r="C312" s="7">
        <v>140</v>
      </c>
      <c r="D312" s="7"/>
      <c r="E312" s="7">
        <v>382.2</v>
      </c>
      <c r="F312" s="5"/>
      <c r="G312" s="5"/>
      <c r="H312" s="5"/>
      <c r="I312" s="5"/>
      <c r="J312" s="5"/>
      <c r="K312" s="5"/>
    </row>
    <row r="313" spans="1:11" x14ac:dyDescent="0.25">
      <c r="A313" s="46">
        <v>44271</v>
      </c>
      <c r="B313" s="7" t="s">
        <v>5684</v>
      </c>
      <c r="C313" s="7">
        <v>54</v>
      </c>
      <c r="D313" s="7">
        <v>134.32</v>
      </c>
      <c r="E313" s="7"/>
      <c r="F313" s="5"/>
      <c r="G313" s="5"/>
      <c r="H313" s="5"/>
      <c r="I313" s="5"/>
      <c r="J313" s="5"/>
      <c r="K313" s="5"/>
    </row>
    <row r="314" spans="1:11" x14ac:dyDescent="0.25">
      <c r="A314" s="46">
        <v>44271</v>
      </c>
      <c r="B314" s="7" t="s">
        <v>5685</v>
      </c>
      <c r="C314" s="7">
        <v>168</v>
      </c>
      <c r="D314" s="7"/>
      <c r="E314" s="7">
        <v>302.39999999999998</v>
      </c>
      <c r="F314" s="5"/>
      <c r="G314" s="5"/>
      <c r="H314" s="5"/>
      <c r="I314" s="5"/>
      <c r="J314" s="5"/>
      <c r="K314" s="5"/>
    </row>
    <row r="315" spans="1:11" x14ac:dyDescent="0.25">
      <c r="A315" s="46">
        <v>44271</v>
      </c>
      <c r="B315" s="7" t="s">
        <v>5686</v>
      </c>
      <c r="C315" s="7">
        <v>62</v>
      </c>
      <c r="D315" s="7"/>
      <c r="E315" s="7">
        <v>120.9</v>
      </c>
      <c r="F315" s="5"/>
      <c r="G315" s="5"/>
      <c r="H315" s="5"/>
      <c r="I315" s="5"/>
      <c r="J315" s="5"/>
      <c r="K315" s="5"/>
    </row>
    <row r="316" spans="1:11" x14ac:dyDescent="0.25">
      <c r="A316" s="46">
        <v>44271</v>
      </c>
      <c r="B316" s="7" t="s">
        <v>5687</v>
      </c>
      <c r="C316" s="7">
        <v>20</v>
      </c>
      <c r="D316" s="7"/>
      <c r="E316" s="7">
        <v>39</v>
      </c>
      <c r="F316" s="5"/>
      <c r="G316" s="5"/>
      <c r="H316" s="5"/>
      <c r="I316" s="5"/>
      <c r="J316" s="5"/>
      <c r="K316" s="5"/>
    </row>
    <row r="317" spans="1:11" x14ac:dyDescent="0.25">
      <c r="A317" s="46">
        <v>44271</v>
      </c>
      <c r="B317" s="7" t="s">
        <v>5688</v>
      </c>
      <c r="C317" s="7">
        <v>296</v>
      </c>
      <c r="D317" s="7">
        <v>592.03</v>
      </c>
      <c r="E317" s="38"/>
      <c r="F317" s="5"/>
      <c r="G317" s="5"/>
      <c r="H317" s="5"/>
      <c r="I317" s="5"/>
      <c r="J317" s="5"/>
      <c r="K317" s="5"/>
    </row>
    <row r="318" spans="1:11" x14ac:dyDescent="0.25">
      <c r="A318" s="46">
        <v>44271</v>
      </c>
      <c r="B318" s="7" t="s">
        <v>5689</v>
      </c>
      <c r="C318" s="7">
        <v>10</v>
      </c>
      <c r="D318" s="7"/>
      <c r="E318" s="7">
        <v>49.8</v>
      </c>
      <c r="F318" s="5"/>
    </row>
    <row r="319" spans="1:11" x14ac:dyDescent="0.25">
      <c r="A319" s="46">
        <v>44271</v>
      </c>
      <c r="B319" s="7" t="s">
        <v>5690</v>
      </c>
      <c r="C319" s="7">
        <v>62</v>
      </c>
      <c r="D319" s="7"/>
      <c r="E319" s="7">
        <v>109.2</v>
      </c>
    </row>
    <row r="320" spans="1:11" x14ac:dyDescent="0.25">
      <c r="A320" s="46">
        <v>44271</v>
      </c>
      <c r="B320" s="7" t="s">
        <v>5691</v>
      </c>
      <c r="C320" s="7">
        <v>133</v>
      </c>
      <c r="D320" s="7">
        <v>326.2</v>
      </c>
      <c r="E320" s="7"/>
    </row>
    <row r="321" spans="1:11" x14ac:dyDescent="0.25">
      <c r="A321" s="46">
        <v>44272</v>
      </c>
      <c r="B321" s="7" t="s">
        <v>5692</v>
      </c>
      <c r="C321" s="7">
        <v>60</v>
      </c>
      <c r="D321" s="7">
        <v>142.93</v>
      </c>
      <c r="E321" s="7"/>
      <c r="F321" s="89"/>
    </row>
    <row r="322" spans="1:11" x14ac:dyDescent="0.25">
      <c r="A322" s="46">
        <v>44272</v>
      </c>
      <c r="B322" s="7" t="s">
        <v>5693</v>
      </c>
      <c r="C322" s="7">
        <v>35</v>
      </c>
      <c r="D322" s="7">
        <v>75.77</v>
      </c>
      <c r="E322" s="7"/>
      <c r="G322" s="5"/>
      <c r="H322" s="5"/>
      <c r="I322" s="5"/>
      <c r="J322" s="5"/>
      <c r="K322" s="5"/>
    </row>
    <row r="323" spans="1:11" x14ac:dyDescent="0.25">
      <c r="A323" s="46">
        <v>44272</v>
      </c>
      <c r="B323" s="7" t="s">
        <v>5694</v>
      </c>
      <c r="C323" s="7">
        <v>168</v>
      </c>
      <c r="D323" s="7"/>
      <c r="E323" s="7">
        <v>333.68</v>
      </c>
      <c r="F323" s="5"/>
      <c r="G323" s="5"/>
      <c r="H323" s="5"/>
      <c r="I323" s="5"/>
      <c r="J323" s="5"/>
      <c r="K323" s="5"/>
    </row>
    <row r="324" spans="1:11" x14ac:dyDescent="0.25">
      <c r="A324" s="46">
        <v>44272</v>
      </c>
      <c r="B324" s="7" t="s">
        <v>5695</v>
      </c>
      <c r="C324" s="7">
        <v>124</v>
      </c>
      <c r="D324" s="7">
        <v>297.41000000000003</v>
      </c>
      <c r="E324" s="7"/>
      <c r="F324" s="5"/>
      <c r="G324" s="5"/>
      <c r="H324" s="5"/>
      <c r="I324" s="5"/>
      <c r="J324" s="5"/>
      <c r="K324" s="5"/>
    </row>
    <row r="325" spans="1:11" x14ac:dyDescent="0.25">
      <c r="A325" s="46">
        <v>44272</v>
      </c>
      <c r="B325" s="7" t="s">
        <v>5696</v>
      </c>
      <c r="C325" s="7">
        <v>76</v>
      </c>
      <c r="D325" s="7"/>
      <c r="E325" s="7">
        <v>193.2</v>
      </c>
      <c r="F325" s="5"/>
      <c r="G325" s="5"/>
      <c r="H325" s="5"/>
      <c r="I325" s="5"/>
      <c r="J325" s="5"/>
      <c r="K325" s="5"/>
    </row>
    <row r="326" spans="1:11" x14ac:dyDescent="0.25">
      <c r="A326" s="46">
        <v>44272</v>
      </c>
      <c r="B326" s="7" t="s">
        <v>5697</v>
      </c>
      <c r="C326" s="7">
        <v>445</v>
      </c>
      <c r="D326" s="7"/>
      <c r="E326" s="7">
        <v>795.96</v>
      </c>
      <c r="F326" s="5"/>
      <c r="G326" s="5"/>
      <c r="H326" s="5"/>
      <c r="I326" s="5"/>
      <c r="J326" s="5"/>
      <c r="K326" s="5"/>
    </row>
    <row r="327" spans="1:11" x14ac:dyDescent="0.25">
      <c r="A327" s="46">
        <v>44272</v>
      </c>
      <c r="B327" s="7" t="s">
        <v>5698</v>
      </c>
      <c r="C327" s="21">
        <v>840</v>
      </c>
      <c r="D327" s="7"/>
      <c r="E327" s="7">
        <v>1494.68</v>
      </c>
      <c r="F327" s="5"/>
      <c r="G327" s="5"/>
      <c r="H327" s="5"/>
      <c r="I327" s="5"/>
      <c r="J327" s="5"/>
      <c r="K327" s="5"/>
    </row>
    <row r="328" spans="1:11" x14ac:dyDescent="0.25">
      <c r="A328" s="46">
        <v>44272</v>
      </c>
      <c r="B328" s="7" t="s">
        <v>5699</v>
      </c>
      <c r="C328" s="7">
        <v>272</v>
      </c>
      <c r="D328" s="7"/>
      <c r="E328" s="7">
        <v>465.31</v>
      </c>
      <c r="F328" s="5"/>
      <c r="G328" s="5"/>
      <c r="H328" s="5"/>
      <c r="I328" s="5"/>
      <c r="J328" s="5"/>
      <c r="K328" s="5"/>
    </row>
    <row r="329" spans="1:11" x14ac:dyDescent="0.25">
      <c r="A329" s="46">
        <v>44272</v>
      </c>
      <c r="B329" s="7" t="s">
        <v>5700</v>
      </c>
      <c r="C329" s="7">
        <v>25</v>
      </c>
      <c r="D329" s="7">
        <v>67.16</v>
      </c>
      <c r="E329" s="7"/>
      <c r="F329" s="7"/>
    </row>
    <row r="330" spans="1:11" x14ac:dyDescent="0.25">
      <c r="A330" s="46">
        <v>44272</v>
      </c>
      <c r="B330" s="39" t="s">
        <v>5701</v>
      </c>
      <c r="C330" s="39">
        <v>348</v>
      </c>
      <c r="D330" s="7"/>
      <c r="E330" s="39">
        <v>652.08000000000004</v>
      </c>
    </row>
    <row r="331" spans="1:11" x14ac:dyDescent="0.25">
      <c r="A331" s="46">
        <v>44272</v>
      </c>
      <c r="B331" s="39" t="s">
        <v>5702</v>
      </c>
      <c r="C331" s="39">
        <v>125</v>
      </c>
      <c r="D331" s="7"/>
      <c r="E331" s="39">
        <v>213.99</v>
      </c>
      <c r="F331" s="145"/>
    </row>
    <row r="332" spans="1:11" x14ac:dyDescent="0.25">
      <c r="A332" s="46">
        <v>44272</v>
      </c>
      <c r="B332" s="39" t="s">
        <v>5703</v>
      </c>
      <c r="C332" s="39">
        <v>20</v>
      </c>
      <c r="D332" s="7"/>
      <c r="E332" s="39">
        <v>44</v>
      </c>
    </row>
    <row r="333" spans="1:11" x14ac:dyDescent="0.25">
      <c r="A333" s="46">
        <v>44272</v>
      </c>
      <c r="B333" s="39" t="s">
        <v>5704</v>
      </c>
      <c r="C333" s="39">
        <v>50</v>
      </c>
      <c r="D333" s="7">
        <v>134.32</v>
      </c>
      <c r="E333" s="39"/>
    </row>
    <row r="334" spans="1:11" x14ac:dyDescent="0.25">
      <c r="A334" s="46">
        <v>44272</v>
      </c>
      <c r="B334" s="39" t="s">
        <v>5705</v>
      </c>
      <c r="C334" s="39">
        <v>125</v>
      </c>
      <c r="D334" s="7"/>
      <c r="E334" s="39">
        <v>235.76</v>
      </c>
    </row>
    <row r="335" spans="1:11" x14ac:dyDescent="0.25">
      <c r="A335" s="46">
        <v>44272</v>
      </c>
      <c r="B335" s="39" t="s">
        <v>5706</v>
      </c>
      <c r="C335" s="39">
        <v>225</v>
      </c>
      <c r="D335" s="7"/>
      <c r="E335" s="39">
        <v>867.68</v>
      </c>
    </row>
    <row r="336" spans="1:11" x14ac:dyDescent="0.25">
      <c r="A336" s="46">
        <v>44272</v>
      </c>
      <c r="B336" s="39" t="s">
        <v>5707</v>
      </c>
      <c r="C336" s="39">
        <v>88</v>
      </c>
      <c r="D336" s="7"/>
      <c r="E336" s="39">
        <v>167.7</v>
      </c>
    </row>
    <row r="337" spans="1:6" x14ac:dyDescent="0.25">
      <c r="A337" s="46">
        <v>44272</v>
      </c>
      <c r="B337" s="39" t="s">
        <v>5708</v>
      </c>
      <c r="C337" s="39">
        <v>165</v>
      </c>
      <c r="D337" s="7"/>
      <c r="E337" s="39">
        <v>343.2</v>
      </c>
    </row>
    <row r="338" spans="1:6" x14ac:dyDescent="0.25">
      <c r="A338" s="46">
        <v>44272</v>
      </c>
      <c r="B338" s="39" t="s">
        <v>5709</v>
      </c>
      <c r="C338" s="39">
        <v>94</v>
      </c>
      <c r="D338" s="7">
        <v>269.37</v>
      </c>
      <c r="E338" s="39"/>
    </row>
    <row r="339" spans="1:6" x14ac:dyDescent="0.25">
      <c r="A339" s="46">
        <v>44272</v>
      </c>
      <c r="B339" s="39" t="s">
        <v>5710</v>
      </c>
      <c r="C339" s="39">
        <v>35</v>
      </c>
      <c r="D339" s="7"/>
      <c r="E339" s="39">
        <v>66.3</v>
      </c>
    </row>
    <row r="340" spans="1:6" x14ac:dyDescent="0.25">
      <c r="A340" s="46">
        <v>44272</v>
      </c>
      <c r="B340" s="39" t="s">
        <v>5711</v>
      </c>
      <c r="C340" s="39">
        <v>12</v>
      </c>
      <c r="D340" s="7"/>
      <c r="E340" s="39">
        <v>33.15</v>
      </c>
    </row>
    <row r="341" spans="1:6" x14ac:dyDescent="0.25">
      <c r="A341" s="46">
        <v>44272</v>
      </c>
      <c r="B341" s="39" t="s">
        <v>5712</v>
      </c>
      <c r="C341" s="39">
        <v>25</v>
      </c>
      <c r="D341" s="7"/>
      <c r="E341" s="39">
        <v>54.6</v>
      </c>
    </row>
    <row r="342" spans="1:6" x14ac:dyDescent="0.25">
      <c r="A342" s="46">
        <v>44272</v>
      </c>
      <c r="B342" s="39" t="s">
        <v>5713</v>
      </c>
      <c r="C342" s="39">
        <v>22</v>
      </c>
      <c r="D342" s="7"/>
      <c r="E342" s="39">
        <v>46.8</v>
      </c>
    </row>
    <row r="343" spans="1:6" x14ac:dyDescent="0.25">
      <c r="A343" s="46">
        <v>44272</v>
      </c>
      <c r="B343" s="7" t="s">
        <v>5714</v>
      </c>
      <c r="C343" s="7">
        <v>37</v>
      </c>
      <c r="D343" s="7">
        <v>67.16</v>
      </c>
      <c r="E343" s="7"/>
    </row>
    <row r="344" spans="1:6" x14ac:dyDescent="0.25">
      <c r="A344" s="46">
        <v>44272</v>
      </c>
      <c r="B344" s="7" t="s">
        <v>5715</v>
      </c>
      <c r="C344" s="7">
        <v>54</v>
      </c>
      <c r="D344" s="7">
        <v>134.32</v>
      </c>
      <c r="E344" s="7"/>
    </row>
    <row r="345" spans="1:6" x14ac:dyDescent="0.25">
      <c r="A345" s="46">
        <v>44272</v>
      </c>
      <c r="B345" s="7" t="s">
        <v>5716</v>
      </c>
      <c r="C345" s="7">
        <v>18</v>
      </c>
      <c r="D345" s="7"/>
      <c r="E345" s="7">
        <v>39</v>
      </c>
    </row>
    <row r="346" spans="1:6" x14ac:dyDescent="0.25">
      <c r="A346" s="46">
        <v>44272</v>
      </c>
      <c r="B346" s="7" t="s">
        <v>5717</v>
      </c>
      <c r="C346" s="7">
        <v>105</v>
      </c>
      <c r="D346" s="7">
        <v>227.3</v>
      </c>
      <c r="E346" s="7"/>
    </row>
    <row r="347" spans="1:6" x14ac:dyDescent="0.25">
      <c r="A347" s="46">
        <v>44273</v>
      </c>
      <c r="B347" s="39" t="s">
        <v>5718</v>
      </c>
      <c r="C347" s="39">
        <v>132</v>
      </c>
      <c r="D347" s="7"/>
      <c r="E347" s="39">
        <v>297</v>
      </c>
    </row>
    <row r="348" spans="1:6" x14ac:dyDescent="0.25">
      <c r="A348" s="46">
        <v>44273</v>
      </c>
      <c r="B348" s="39" t="s">
        <v>5719</v>
      </c>
      <c r="C348" s="39">
        <v>125</v>
      </c>
      <c r="D348" s="7"/>
      <c r="E348" s="39">
        <v>324.68</v>
      </c>
    </row>
    <row r="349" spans="1:6" x14ac:dyDescent="0.25">
      <c r="A349" s="46">
        <v>44273</v>
      </c>
      <c r="B349" s="39" t="s">
        <v>5720</v>
      </c>
      <c r="C349" s="39">
        <v>29</v>
      </c>
      <c r="D349" s="7">
        <v>67.16</v>
      </c>
      <c r="E349" s="39"/>
    </row>
    <row r="350" spans="1:6" x14ac:dyDescent="0.25">
      <c r="A350" s="46">
        <v>44273</v>
      </c>
      <c r="B350" s="39" t="s">
        <v>5721</v>
      </c>
      <c r="C350" s="39">
        <v>27</v>
      </c>
      <c r="D350" s="7">
        <v>80.44</v>
      </c>
      <c r="E350" s="39"/>
    </row>
    <row r="351" spans="1:6" ht="38.25" x14ac:dyDescent="0.25">
      <c r="A351" s="46">
        <v>44273</v>
      </c>
      <c r="B351" s="39" t="s">
        <v>5722</v>
      </c>
      <c r="C351" s="39">
        <v>4401</v>
      </c>
      <c r="D351" s="7"/>
      <c r="E351" s="66">
        <v>7442.4</v>
      </c>
      <c r="F351" s="45" t="s">
        <v>5755</v>
      </c>
    </row>
    <row r="352" spans="1:6" x14ac:dyDescent="0.25">
      <c r="A352" s="46">
        <v>44273</v>
      </c>
      <c r="B352" s="39" t="s">
        <v>5723</v>
      </c>
      <c r="C352" s="39">
        <v>54</v>
      </c>
      <c r="D352" s="7">
        <v>108.24</v>
      </c>
      <c r="E352" s="39"/>
    </row>
    <row r="353" spans="1:11" x14ac:dyDescent="0.25">
      <c r="A353" s="46">
        <v>44273</v>
      </c>
      <c r="B353" s="39" t="s">
        <v>5724</v>
      </c>
      <c r="C353" s="39">
        <v>32</v>
      </c>
      <c r="D353" s="7"/>
      <c r="E353" s="39">
        <v>81.900000000000006</v>
      </c>
    </row>
    <row r="354" spans="1:11" x14ac:dyDescent="0.25">
      <c r="A354" s="46">
        <v>44273</v>
      </c>
      <c r="B354" s="39" t="s">
        <v>5725</v>
      </c>
      <c r="C354" s="39">
        <v>400</v>
      </c>
      <c r="D354" s="7"/>
      <c r="E354" s="39">
        <v>924.89</v>
      </c>
    </row>
    <row r="355" spans="1:11" x14ac:dyDescent="0.25">
      <c r="A355" s="46">
        <v>44273</v>
      </c>
      <c r="B355" s="39" t="s">
        <v>5726</v>
      </c>
      <c r="C355" s="39">
        <v>36</v>
      </c>
      <c r="D355" s="7">
        <v>77.12</v>
      </c>
      <c r="E355" s="39"/>
    </row>
    <row r="356" spans="1:11" x14ac:dyDescent="0.25">
      <c r="A356" s="46">
        <v>44273</v>
      </c>
      <c r="B356" s="39" t="s">
        <v>5727</v>
      </c>
      <c r="C356" s="39">
        <v>44</v>
      </c>
      <c r="D356" s="7"/>
      <c r="E356" s="39">
        <v>101.4</v>
      </c>
    </row>
    <row r="357" spans="1:11" x14ac:dyDescent="0.25">
      <c r="A357" s="46">
        <v>44273</v>
      </c>
      <c r="B357" s="39" t="s">
        <v>5728</v>
      </c>
      <c r="C357" s="39">
        <v>54</v>
      </c>
      <c r="D357" s="7">
        <v>134.32</v>
      </c>
      <c r="E357" s="39"/>
    </row>
    <row r="358" spans="1:11" x14ac:dyDescent="0.25">
      <c r="A358" s="46">
        <v>44273</v>
      </c>
      <c r="B358" s="39" t="s">
        <v>5729</v>
      </c>
      <c r="C358" s="39">
        <v>32</v>
      </c>
      <c r="D358" s="7"/>
      <c r="E358" s="39">
        <v>58.5</v>
      </c>
    </row>
    <row r="359" spans="1:11" x14ac:dyDescent="0.25">
      <c r="A359" s="46">
        <v>44273</v>
      </c>
      <c r="B359" s="39" t="s">
        <v>5730</v>
      </c>
      <c r="C359" s="39">
        <v>88</v>
      </c>
      <c r="D359" s="7">
        <v>315.06</v>
      </c>
      <c r="E359" s="39"/>
      <c r="G359" s="5"/>
      <c r="H359" s="5"/>
      <c r="I359" s="5"/>
      <c r="J359" s="5"/>
      <c r="K359" s="5"/>
    </row>
    <row r="360" spans="1:11" x14ac:dyDescent="0.25">
      <c r="A360" s="46">
        <v>44273</v>
      </c>
      <c r="B360" s="39" t="s">
        <v>5731</v>
      </c>
      <c r="C360" s="39">
        <v>42</v>
      </c>
      <c r="D360" s="7"/>
      <c r="E360" s="39">
        <v>74.8</v>
      </c>
      <c r="F360" s="5"/>
      <c r="G360" s="5"/>
      <c r="H360" s="5"/>
      <c r="I360" s="5"/>
      <c r="J360" s="5"/>
      <c r="K360" s="5"/>
    </row>
    <row r="361" spans="1:11" x14ac:dyDescent="0.25">
      <c r="A361" s="46">
        <v>44273</v>
      </c>
      <c r="B361" s="39" t="s">
        <v>5732</v>
      </c>
      <c r="C361" s="39">
        <v>64</v>
      </c>
      <c r="D361" s="7">
        <v>284.13</v>
      </c>
      <c r="E361" s="39">
        <v>231</v>
      </c>
      <c r="F361" s="5"/>
      <c r="G361" s="5"/>
      <c r="H361" s="5"/>
      <c r="I361" s="5"/>
      <c r="J361" s="5"/>
      <c r="K361" s="5"/>
    </row>
    <row r="362" spans="1:11" x14ac:dyDescent="0.25">
      <c r="A362" s="46">
        <v>44273</v>
      </c>
      <c r="B362" s="39" t="s">
        <v>5733</v>
      </c>
      <c r="C362" s="39">
        <v>990</v>
      </c>
      <c r="D362" s="7"/>
      <c r="E362" s="66">
        <v>1944.81</v>
      </c>
      <c r="F362" s="5"/>
      <c r="G362" s="5"/>
      <c r="H362" s="5"/>
      <c r="I362" s="5"/>
      <c r="J362" s="5"/>
      <c r="K362" s="5"/>
    </row>
    <row r="363" spans="1:11" x14ac:dyDescent="0.25">
      <c r="A363" s="46">
        <v>44273</v>
      </c>
      <c r="B363" s="39" t="s">
        <v>5734</v>
      </c>
      <c r="C363" s="39">
        <v>491</v>
      </c>
      <c r="D363" s="7"/>
      <c r="E363" s="39">
        <v>739.2</v>
      </c>
      <c r="F363" s="5"/>
      <c r="G363" s="5"/>
      <c r="H363" s="5"/>
      <c r="I363" s="5"/>
      <c r="J363" s="5"/>
      <c r="K363" s="5"/>
    </row>
    <row r="364" spans="1:11" x14ac:dyDescent="0.25">
      <c r="A364" s="46">
        <v>44273</v>
      </c>
      <c r="B364" s="39" t="s">
        <v>5735</v>
      </c>
      <c r="C364" s="39">
        <v>19</v>
      </c>
      <c r="D364" s="7"/>
      <c r="E364" s="39">
        <v>39</v>
      </c>
      <c r="F364" s="5"/>
      <c r="G364" s="5"/>
      <c r="H364" s="5"/>
      <c r="I364" s="5"/>
      <c r="J364" s="5"/>
      <c r="K364" s="5"/>
    </row>
    <row r="365" spans="1:11" x14ac:dyDescent="0.25">
      <c r="A365" s="46">
        <v>44273</v>
      </c>
      <c r="B365" s="39" t="s">
        <v>5736</v>
      </c>
      <c r="C365" s="39">
        <v>30</v>
      </c>
      <c r="D365" s="7"/>
      <c r="E365" s="39">
        <v>66.3</v>
      </c>
      <c r="F365" s="5"/>
      <c r="G365" s="5"/>
      <c r="H365" s="5"/>
      <c r="I365" s="5"/>
      <c r="J365" s="5"/>
      <c r="K365" s="5"/>
    </row>
    <row r="366" spans="1:11" x14ac:dyDescent="0.25">
      <c r="A366" s="46">
        <v>44273</v>
      </c>
      <c r="B366" s="110" t="s">
        <v>5737</v>
      </c>
      <c r="C366" s="39">
        <v>190</v>
      </c>
      <c r="D366" s="7">
        <v>234.19</v>
      </c>
      <c r="E366" s="39"/>
      <c r="F366" s="5" t="s">
        <v>6238</v>
      </c>
      <c r="G366" s="5"/>
      <c r="H366" s="5"/>
      <c r="I366" s="5"/>
      <c r="J366" s="5"/>
      <c r="K366" s="5"/>
    </row>
    <row r="367" spans="1:11" x14ac:dyDescent="0.25">
      <c r="A367" s="46">
        <v>44273</v>
      </c>
      <c r="B367" s="39" t="s">
        <v>5738</v>
      </c>
      <c r="C367" s="39">
        <v>31</v>
      </c>
      <c r="D367" s="7">
        <v>78.72</v>
      </c>
      <c r="E367" s="39"/>
      <c r="F367" s="5"/>
      <c r="G367" s="5"/>
      <c r="H367" s="5"/>
      <c r="I367" s="5"/>
      <c r="J367" s="5"/>
      <c r="K367" s="5"/>
    </row>
    <row r="368" spans="1:11" x14ac:dyDescent="0.25">
      <c r="A368" s="46">
        <v>44273</v>
      </c>
      <c r="B368" s="39" t="s">
        <v>5739</v>
      </c>
      <c r="C368" s="39">
        <v>150</v>
      </c>
      <c r="D368" s="7">
        <v>462.85</v>
      </c>
      <c r="E368" s="39"/>
      <c r="F368" s="5"/>
      <c r="G368" s="5"/>
      <c r="H368" s="5"/>
      <c r="I368" s="5"/>
      <c r="J368" s="5"/>
      <c r="K368" s="5"/>
    </row>
    <row r="369" spans="1:11" x14ac:dyDescent="0.25">
      <c r="A369" s="46">
        <v>44273</v>
      </c>
      <c r="B369" s="39" t="s">
        <v>5740</v>
      </c>
      <c r="C369" s="39">
        <v>10</v>
      </c>
      <c r="D369" s="7">
        <v>44.61</v>
      </c>
      <c r="E369" s="39"/>
      <c r="F369" s="5"/>
      <c r="G369" s="5"/>
      <c r="H369" s="5"/>
      <c r="I369" s="5"/>
      <c r="J369" s="5"/>
      <c r="K369" s="5"/>
    </row>
    <row r="370" spans="1:11" x14ac:dyDescent="0.25">
      <c r="A370" s="46">
        <v>44274</v>
      </c>
      <c r="B370" s="39" t="s">
        <v>5741</v>
      </c>
      <c r="C370" s="39">
        <v>10</v>
      </c>
      <c r="D370" s="7"/>
      <c r="E370" s="39">
        <v>29.5</v>
      </c>
      <c r="F370" s="5"/>
      <c r="G370" s="27"/>
      <c r="H370" s="27"/>
      <c r="I370" s="27"/>
      <c r="J370" s="27"/>
      <c r="K370" s="27"/>
    </row>
    <row r="371" spans="1:11" x14ac:dyDescent="0.25">
      <c r="A371" s="46">
        <v>44274</v>
      </c>
      <c r="B371" s="39" t="s">
        <v>5742</v>
      </c>
      <c r="C371" s="39">
        <v>125</v>
      </c>
      <c r="D371" s="7"/>
      <c r="E371" s="39">
        <v>249.6</v>
      </c>
      <c r="F371" s="27"/>
      <c r="G371" s="5"/>
      <c r="H371" s="5"/>
      <c r="I371" s="5"/>
      <c r="J371" s="5"/>
      <c r="K371" s="5"/>
    </row>
    <row r="372" spans="1:11" x14ac:dyDescent="0.25">
      <c r="A372" s="46">
        <v>44274</v>
      </c>
      <c r="B372" s="39" t="s">
        <v>5743</v>
      </c>
      <c r="C372" s="39">
        <v>26</v>
      </c>
      <c r="D372" s="7"/>
      <c r="E372" s="39">
        <v>50.7</v>
      </c>
      <c r="F372" s="5"/>
      <c r="G372" s="5"/>
      <c r="H372" s="5"/>
      <c r="I372" s="5"/>
      <c r="J372" s="5"/>
      <c r="K372" s="5"/>
    </row>
    <row r="373" spans="1:11" x14ac:dyDescent="0.25">
      <c r="A373" s="46">
        <v>44274</v>
      </c>
      <c r="B373" s="39" t="s">
        <v>5744</v>
      </c>
      <c r="C373" s="39">
        <v>210</v>
      </c>
      <c r="D373" s="7"/>
      <c r="E373" s="39">
        <v>232.65</v>
      </c>
      <c r="F373" s="5"/>
      <c r="G373" s="5"/>
      <c r="H373" s="5"/>
      <c r="I373" s="5"/>
      <c r="J373" s="5"/>
      <c r="K373" s="5"/>
    </row>
    <row r="374" spans="1:11" x14ac:dyDescent="0.25">
      <c r="A374" s="46">
        <v>44274</v>
      </c>
      <c r="B374" s="39" t="s">
        <v>5745</v>
      </c>
      <c r="C374" s="39">
        <v>50</v>
      </c>
      <c r="D374" s="7"/>
      <c r="E374" s="39">
        <v>109.2</v>
      </c>
      <c r="F374" s="5"/>
      <c r="G374" s="5"/>
      <c r="H374" s="5"/>
      <c r="I374" s="5"/>
      <c r="J374" s="5"/>
      <c r="K374" s="5"/>
    </row>
    <row r="375" spans="1:11" x14ac:dyDescent="0.25">
      <c r="A375" s="46">
        <v>44274</v>
      </c>
      <c r="B375" s="39" t="s">
        <v>5746</v>
      </c>
      <c r="C375" s="39">
        <v>1180</v>
      </c>
      <c r="D375" s="7"/>
      <c r="E375" s="66">
        <v>1866.15</v>
      </c>
      <c r="F375" s="5"/>
      <c r="G375" s="5"/>
      <c r="H375" s="5"/>
      <c r="I375" s="5"/>
      <c r="J375" s="5"/>
      <c r="K375" s="5"/>
    </row>
    <row r="376" spans="1:11" x14ac:dyDescent="0.25">
      <c r="A376" s="46">
        <v>44274</v>
      </c>
      <c r="B376" s="39" t="s">
        <v>5747</v>
      </c>
      <c r="C376" s="39">
        <v>396</v>
      </c>
      <c r="D376" s="7"/>
      <c r="E376" s="39">
        <v>639.80999999999995</v>
      </c>
      <c r="F376" s="5"/>
      <c r="G376" s="5"/>
      <c r="H376" s="5"/>
      <c r="I376" s="5"/>
      <c r="J376" s="5"/>
      <c r="K376" s="5"/>
    </row>
    <row r="377" spans="1:11" x14ac:dyDescent="0.25">
      <c r="A377" s="46">
        <v>44274</v>
      </c>
      <c r="B377" s="39" t="s">
        <v>5748</v>
      </c>
      <c r="C377" s="39">
        <v>2933</v>
      </c>
      <c r="D377" s="7"/>
      <c r="E377" s="66">
        <v>5750.55</v>
      </c>
      <c r="F377" s="5"/>
      <c r="G377" s="5"/>
      <c r="H377" s="5"/>
      <c r="I377" s="5"/>
      <c r="J377" s="5"/>
      <c r="K377" s="5"/>
    </row>
    <row r="378" spans="1:11" x14ac:dyDescent="0.25">
      <c r="A378" s="46">
        <v>44274</v>
      </c>
      <c r="B378" s="39" t="s">
        <v>5749</v>
      </c>
      <c r="C378" s="39">
        <v>6</v>
      </c>
      <c r="D378" s="7"/>
      <c r="E378" s="39">
        <v>41.4</v>
      </c>
      <c r="F378" s="5"/>
      <c r="G378" s="5"/>
      <c r="H378" s="5"/>
      <c r="I378" s="5"/>
      <c r="J378" s="5"/>
      <c r="K378" s="5"/>
    </row>
    <row r="379" spans="1:11" x14ac:dyDescent="0.25">
      <c r="A379" s="46">
        <v>44274</v>
      </c>
      <c r="B379" s="39" t="s">
        <v>5750</v>
      </c>
      <c r="C379" s="39">
        <v>296</v>
      </c>
      <c r="D379" s="7"/>
      <c r="E379" s="39">
        <v>558.09</v>
      </c>
      <c r="F379" s="5"/>
      <c r="G379" s="5"/>
      <c r="H379" s="5"/>
      <c r="I379" s="5"/>
      <c r="J379" s="5"/>
      <c r="K379" s="5"/>
    </row>
    <row r="380" spans="1:11" ht="25.5" x14ac:dyDescent="0.25">
      <c r="A380" s="46">
        <v>44274</v>
      </c>
      <c r="B380" s="39" t="s">
        <v>5751</v>
      </c>
      <c r="C380" s="39">
        <v>1680</v>
      </c>
      <c r="D380" s="7"/>
      <c r="E380" s="66">
        <v>2513.1999999999998</v>
      </c>
      <c r="F380" s="45" t="s">
        <v>5754</v>
      </c>
      <c r="G380" s="5"/>
      <c r="H380" s="5"/>
      <c r="I380" s="5"/>
      <c r="J380" s="5"/>
      <c r="K380" s="5"/>
    </row>
    <row r="381" spans="1:11" x14ac:dyDescent="0.25">
      <c r="A381" s="46">
        <v>44274</v>
      </c>
      <c r="B381" s="39" t="s">
        <v>5752</v>
      </c>
      <c r="C381" s="39">
        <v>148</v>
      </c>
      <c r="D381" s="7"/>
      <c r="E381" s="39">
        <v>289.8</v>
      </c>
      <c r="F381" s="5"/>
      <c r="G381" s="5"/>
      <c r="H381" s="5"/>
      <c r="I381" s="5"/>
      <c r="J381" s="5"/>
      <c r="K381" s="5"/>
    </row>
    <row r="382" spans="1:11" x14ac:dyDescent="0.25">
      <c r="A382" s="46">
        <v>44274</v>
      </c>
      <c r="B382" s="61" t="s">
        <v>5753</v>
      </c>
      <c r="C382" s="39">
        <v>37</v>
      </c>
      <c r="D382" s="7">
        <v>67.16</v>
      </c>
      <c r="E382" s="39"/>
      <c r="F382" s="5"/>
      <c r="G382" s="5"/>
      <c r="H382" s="5"/>
      <c r="I382" s="5"/>
      <c r="J382" s="5"/>
      <c r="K382" s="5"/>
    </row>
    <row r="383" spans="1:11" x14ac:dyDescent="0.25">
      <c r="A383" s="46">
        <v>44274</v>
      </c>
      <c r="B383" s="7" t="s">
        <v>5758</v>
      </c>
      <c r="C383" s="7">
        <v>75</v>
      </c>
      <c r="D383" s="7"/>
      <c r="E383" s="38">
        <v>126.36</v>
      </c>
      <c r="F383" s="5"/>
      <c r="G383" s="5"/>
      <c r="H383" s="5"/>
      <c r="I383" s="5"/>
      <c r="J383" s="5"/>
      <c r="K383" s="5"/>
    </row>
    <row r="384" spans="1:11" x14ac:dyDescent="0.25">
      <c r="A384" s="46">
        <v>44274</v>
      </c>
      <c r="B384" s="7" t="s">
        <v>5759</v>
      </c>
      <c r="C384" s="7">
        <v>26</v>
      </c>
      <c r="D384" s="7">
        <v>62.36</v>
      </c>
      <c r="E384" s="7"/>
      <c r="F384" s="5"/>
      <c r="G384" s="5"/>
      <c r="H384" s="5"/>
      <c r="I384" s="5"/>
      <c r="J384" s="5"/>
      <c r="K384" s="5"/>
    </row>
    <row r="385" spans="1:11" x14ac:dyDescent="0.25">
      <c r="A385" s="46">
        <v>44274</v>
      </c>
      <c r="B385" s="7" t="s">
        <v>5760</v>
      </c>
      <c r="C385" s="7">
        <v>48</v>
      </c>
      <c r="D385" s="7"/>
      <c r="E385" s="7">
        <v>109.2</v>
      </c>
      <c r="F385" s="5"/>
      <c r="G385" s="5"/>
      <c r="H385" s="5"/>
      <c r="I385" s="5"/>
      <c r="J385" s="5"/>
      <c r="K385" s="5"/>
    </row>
    <row r="386" spans="1:11" x14ac:dyDescent="0.25">
      <c r="A386" s="46">
        <v>44277</v>
      </c>
      <c r="B386" s="7" t="s">
        <v>5761</v>
      </c>
      <c r="C386" s="21">
        <v>682</v>
      </c>
      <c r="D386" s="7"/>
      <c r="E386" s="7">
        <v>1214.7</v>
      </c>
      <c r="F386" s="5"/>
      <c r="G386" s="5"/>
      <c r="H386" s="5"/>
      <c r="I386" s="5"/>
      <c r="J386" s="5"/>
      <c r="K386" s="5"/>
    </row>
    <row r="387" spans="1:11" x14ac:dyDescent="0.25">
      <c r="A387" s="46">
        <v>44277</v>
      </c>
      <c r="B387" s="7" t="s">
        <v>5762</v>
      </c>
      <c r="C387" s="7">
        <v>60</v>
      </c>
      <c r="D387" s="7"/>
      <c r="E387" s="7">
        <v>109.2</v>
      </c>
      <c r="F387" s="5"/>
      <c r="G387" s="5"/>
      <c r="H387" s="5"/>
      <c r="I387" s="5"/>
      <c r="J387" s="5"/>
      <c r="K387" s="5"/>
    </row>
    <row r="388" spans="1:11" x14ac:dyDescent="0.25">
      <c r="A388" s="46">
        <v>44277</v>
      </c>
      <c r="B388" s="7" t="s">
        <v>5763</v>
      </c>
      <c r="C388" s="7">
        <v>50</v>
      </c>
      <c r="D388" s="7">
        <v>170.43</v>
      </c>
      <c r="E388" s="7"/>
      <c r="F388" s="5"/>
      <c r="G388" s="5"/>
      <c r="H388" s="5"/>
      <c r="I388" s="5"/>
      <c r="J388" s="5"/>
      <c r="K388" s="5"/>
    </row>
    <row r="389" spans="1:11" x14ac:dyDescent="0.25">
      <c r="A389" s="46">
        <v>44277</v>
      </c>
      <c r="B389" s="7" t="s">
        <v>5764</v>
      </c>
      <c r="C389" s="7">
        <v>82</v>
      </c>
      <c r="D389" s="7">
        <v>187.07</v>
      </c>
      <c r="E389" s="7"/>
      <c r="F389" s="5"/>
      <c r="G389" s="5"/>
      <c r="H389" s="5"/>
      <c r="I389" s="5"/>
      <c r="J389" s="5"/>
      <c r="K389" s="5"/>
    </row>
    <row r="390" spans="1:11" x14ac:dyDescent="0.25">
      <c r="A390" s="46">
        <v>44277</v>
      </c>
      <c r="B390" s="7" t="s">
        <v>5765</v>
      </c>
      <c r="C390" s="7">
        <v>240</v>
      </c>
      <c r="D390" s="7"/>
      <c r="E390" s="7">
        <v>548.79999999999995</v>
      </c>
      <c r="F390" s="5"/>
      <c r="G390" s="5"/>
      <c r="H390" s="5"/>
      <c r="I390" s="5"/>
      <c r="J390" s="5"/>
      <c r="K390" s="5"/>
    </row>
    <row r="391" spans="1:11" x14ac:dyDescent="0.25">
      <c r="A391" s="46">
        <v>44277</v>
      </c>
      <c r="B391" s="7" t="s">
        <v>5766</v>
      </c>
      <c r="C391" s="7">
        <v>309</v>
      </c>
      <c r="D391" s="7"/>
      <c r="E391" s="7">
        <v>497.25</v>
      </c>
      <c r="F391" s="5"/>
      <c r="G391" s="5"/>
      <c r="H391" s="5"/>
      <c r="I391" s="5"/>
      <c r="J391" s="5"/>
      <c r="K391" s="5"/>
    </row>
    <row r="392" spans="1:11" x14ac:dyDescent="0.25">
      <c r="A392" s="46">
        <v>44277</v>
      </c>
      <c r="B392" s="7" t="s">
        <v>5767</v>
      </c>
      <c r="C392" s="7">
        <v>29</v>
      </c>
      <c r="D392" s="7">
        <v>76.75</v>
      </c>
      <c r="E392" s="7"/>
      <c r="F392" s="5"/>
      <c r="G392" s="5"/>
      <c r="H392" s="5"/>
      <c r="I392" s="5"/>
      <c r="J392" s="5"/>
      <c r="K392" s="5"/>
    </row>
    <row r="393" spans="1:11" x14ac:dyDescent="0.25">
      <c r="A393" s="46">
        <v>44277</v>
      </c>
      <c r="B393" s="7" t="s">
        <v>5768</v>
      </c>
      <c r="C393" s="7">
        <v>123</v>
      </c>
      <c r="D393" s="7"/>
      <c r="E393" s="7">
        <v>224.87</v>
      </c>
      <c r="F393" s="5"/>
      <c r="G393" s="5"/>
      <c r="H393" s="5"/>
      <c r="I393" s="5"/>
      <c r="J393" s="5"/>
      <c r="K393" s="5"/>
    </row>
    <row r="394" spans="1:11" x14ac:dyDescent="0.25">
      <c r="A394" s="46">
        <v>44277</v>
      </c>
      <c r="B394" s="7" t="s">
        <v>5769</v>
      </c>
      <c r="C394" s="7">
        <v>50</v>
      </c>
      <c r="D394" s="7"/>
      <c r="E394" s="7">
        <v>89.7</v>
      </c>
      <c r="F394" s="5"/>
      <c r="G394" s="5"/>
      <c r="H394" s="5"/>
      <c r="I394" s="5"/>
      <c r="J394" s="5"/>
      <c r="K394" s="5"/>
    </row>
    <row r="395" spans="1:11" x14ac:dyDescent="0.25">
      <c r="A395" s="46">
        <v>44277</v>
      </c>
      <c r="B395" s="7" t="s">
        <v>5770</v>
      </c>
      <c r="C395" s="7">
        <v>406</v>
      </c>
      <c r="D395" s="7"/>
      <c r="E395" s="7">
        <v>847.2</v>
      </c>
      <c r="F395" s="5"/>
      <c r="G395" s="5"/>
      <c r="H395" s="5"/>
      <c r="I395" s="5"/>
      <c r="J395" s="5"/>
      <c r="K395" s="5"/>
    </row>
    <row r="396" spans="1:11" x14ac:dyDescent="0.25">
      <c r="A396" s="46">
        <v>44277</v>
      </c>
      <c r="B396" s="7" t="s">
        <v>5771</v>
      </c>
      <c r="C396" s="7">
        <v>24</v>
      </c>
      <c r="D396" s="7">
        <v>62.36</v>
      </c>
      <c r="E396" s="7"/>
      <c r="F396" s="5"/>
      <c r="G396" s="5"/>
      <c r="H396" s="5"/>
      <c r="I396" s="5"/>
      <c r="J396" s="5"/>
      <c r="K396" s="5"/>
    </row>
    <row r="397" spans="1:11" x14ac:dyDescent="0.25">
      <c r="A397" s="46">
        <v>44277</v>
      </c>
      <c r="B397" s="7" t="s">
        <v>5772</v>
      </c>
      <c r="C397" s="21">
        <v>2700</v>
      </c>
      <c r="D397" s="7"/>
      <c r="E397" s="38">
        <v>3578.7</v>
      </c>
      <c r="F397" s="5"/>
      <c r="G397" s="5"/>
      <c r="H397" s="5"/>
      <c r="I397" s="5"/>
      <c r="J397" s="5"/>
      <c r="K397" s="5"/>
    </row>
    <row r="398" spans="1:11" x14ac:dyDescent="0.25">
      <c r="A398" s="46">
        <v>44277</v>
      </c>
      <c r="B398" s="7" t="s">
        <v>5773</v>
      </c>
      <c r="C398" s="7">
        <v>50</v>
      </c>
      <c r="D398" s="7">
        <v>134.32</v>
      </c>
      <c r="E398" s="7"/>
      <c r="F398" s="5"/>
      <c r="G398" s="5"/>
      <c r="H398" s="5"/>
      <c r="I398" s="5"/>
      <c r="J398" s="5"/>
      <c r="K398" s="5"/>
    </row>
    <row r="399" spans="1:11" x14ac:dyDescent="0.25">
      <c r="A399" s="46">
        <v>44277</v>
      </c>
      <c r="B399" s="7" t="s">
        <v>5774</v>
      </c>
      <c r="C399" s="7">
        <v>85</v>
      </c>
      <c r="D399" s="7"/>
      <c r="E399" s="7">
        <v>159.9</v>
      </c>
      <c r="F399" s="5"/>
      <c r="G399" s="5"/>
      <c r="H399" s="5"/>
      <c r="I399" s="5"/>
      <c r="J399" s="5"/>
      <c r="K399" s="5"/>
    </row>
    <row r="400" spans="1:11" x14ac:dyDescent="0.25">
      <c r="A400" s="46">
        <v>44277</v>
      </c>
      <c r="B400" s="7" t="s">
        <v>5775</v>
      </c>
      <c r="C400" s="7">
        <v>807</v>
      </c>
      <c r="D400" s="7"/>
      <c r="E400" s="7">
        <v>1649.7</v>
      </c>
      <c r="F400" s="5"/>
      <c r="G400" s="5"/>
      <c r="H400" s="5"/>
      <c r="I400" s="5"/>
      <c r="J400" s="5"/>
      <c r="K400" s="5"/>
    </row>
    <row r="401" spans="1:11" x14ac:dyDescent="0.25">
      <c r="A401" s="46">
        <v>44277</v>
      </c>
      <c r="B401" s="7" t="s">
        <v>5776</v>
      </c>
      <c r="C401" s="7">
        <v>21</v>
      </c>
      <c r="D401" s="7">
        <v>52.77</v>
      </c>
      <c r="E401" s="38"/>
      <c r="F401" s="5"/>
      <c r="G401" s="5"/>
      <c r="H401" s="5"/>
      <c r="I401" s="5"/>
      <c r="J401" s="5"/>
      <c r="K401" s="5"/>
    </row>
    <row r="402" spans="1:11" x14ac:dyDescent="0.25">
      <c r="A402" s="46">
        <v>44277</v>
      </c>
      <c r="B402" s="7" t="s">
        <v>5777</v>
      </c>
      <c r="C402" s="7">
        <v>24</v>
      </c>
      <c r="D402" s="7"/>
      <c r="E402" s="7">
        <v>39</v>
      </c>
      <c r="F402" s="5"/>
      <c r="G402" s="5"/>
      <c r="H402" s="5"/>
      <c r="I402" s="5"/>
      <c r="J402" s="5"/>
      <c r="K402" s="5"/>
    </row>
    <row r="403" spans="1:11" x14ac:dyDescent="0.25">
      <c r="A403" s="46">
        <v>44277</v>
      </c>
      <c r="B403" s="7" t="s">
        <v>5778</v>
      </c>
      <c r="C403" s="7">
        <v>221</v>
      </c>
      <c r="D403" s="7">
        <v>691.2</v>
      </c>
      <c r="E403" s="7"/>
      <c r="F403" s="5"/>
      <c r="G403" s="5"/>
      <c r="H403" s="5"/>
      <c r="I403" s="5"/>
      <c r="J403" s="5"/>
      <c r="K403" s="5"/>
    </row>
    <row r="404" spans="1:11" x14ac:dyDescent="0.25">
      <c r="A404" s="46">
        <v>44277</v>
      </c>
      <c r="B404" s="7" t="s">
        <v>5779</v>
      </c>
      <c r="C404" s="7">
        <v>10</v>
      </c>
      <c r="D404" s="7">
        <v>43.17</v>
      </c>
      <c r="E404" s="7"/>
      <c r="F404" s="5"/>
      <c r="G404" s="5"/>
      <c r="H404" s="5"/>
      <c r="I404" s="5"/>
      <c r="J404" s="5"/>
      <c r="K404" s="5"/>
    </row>
    <row r="405" spans="1:11" x14ac:dyDescent="0.25">
      <c r="A405" s="46">
        <v>44277</v>
      </c>
      <c r="B405" s="7" t="s">
        <v>5780</v>
      </c>
      <c r="C405" s="7">
        <v>19</v>
      </c>
      <c r="D405" s="7">
        <v>47.97</v>
      </c>
      <c r="E405" s="7"/>
      <c r="F405" s="5"/>
      <c r="G405" s="5"/>
      <c r="H405" s="5"/>
      <c r="I405" s="5"/>
      <c r="J405" s="5"/>
      <c r="K405" s="5"/>
    </row>
    <row r="406" spans="1:11" x14ac:dyDescent="0.25">
      <c r="A406" s="46">
        <v>44277</v>
      </c>
      <c r="B406" s="7" t="s">
        <v>5781</v>
      </c>
      <c r="C406" s="7">
        <v>15</v>
      </c>
      <c r="D406" s="7"/>
      <c r="E406" s="7">
        <v>35.1</v>
      </c>
      <c r="F406" s="5"/>
      <c r="G406" s="5"/>
      <c r="H406" s="5"/>
      <c r="I406" s="5"/>
      <c r="J406" s="5"/>
      <c r="K406" s="5"/>
    </row>
    <row r="407" spans="1:11" x14ac:dyDescent="0.25">
      <c r="A407" s="46">
        <v>44277</v>
      </c>
      <c r="B407" s="7" t="s">
        <v>5782</v>
      </c>
      <c r="C407" s="7">
        <v>1575</v>
      </c>
      <c r="D407" s="7"/>
      <c r="E407" s="7">
        <v>2156</v>
      </c>
      <c r="F407" s="5"/>
      <c r="G407" s="5"/>
      <c r="H407" s="5"/>
      <c r="I407" s="5"/>
      <c r="J407" s="5"/>
      <c r="K407" s="5"/>
    </row>
    <row r="408" spans="1:11" x14ac:dyDescent="0.25">
      <c r="A408" s="46">
        <v>44277</v>
      </c>
      <c r="B408" s="7" t="s">
        <v>5783</v>
      </c>
      <c r="C408" s="7">
        <v>290</v>
      </c>
      <c r="D408" s="7"/>
      <c r="E408" s="7">
        <v>480.87</v>
      </c>
      <c r="F408" s="5" t="s">
        <v>5829</v>
      </c>
      <c r="G408" s="5"/>
      <c r="H408" s="5"/>
      <c r="I408" s="5"/>
      <c r="J408" s="5"/>
      <c r="K408" s="5"/>
    </row>
    <row r="409" spans="1:11" x14ac:dyDescent="0.25">
      <c r="A409" s="46">
        <v>44277</v>
      </c>
      <c r="B409" s="7" t="s">
        <v>5784</v>
      </c>
      <c r="C409" s="7">
        <v>27</v>
      </c>
      <c r="D409" s="7">
        <v>67.16</v>
      </c>
      <c r="E409" s="7"/>
      <c r="F409" s="5"/>
      <c r="G409" s="5"/>
      <c r="H409" s="5"/>
      <c r="I409" s="5"/>
      <c r="J409" s="5"/>
      <c r="K409" s="5"/>
    </row>
    <row r="410" spans="1:11" x14ac:dyDescent="0.25">
      <c r="A410" s="46">
        <v>44277</v>
      </c>
      <c r="B410" s="7" t="s">
        <v>5785</v>
      </c>
      <c r="C410" s="7">
        <v>25</v>
      </c>
      <c r="D410" s="7"/>
      <c r="E410" s="7">
        <v>42.9</v>
      </c>
      <c r="F410" s="5"/>
      <c r="G410" s="5"/>
      <c r="H410" s="5"/>
      <c r="I410" s="5"/>
      <c r="J410" s="5"/>
      <c r="K410" s="5"/>
    </row>
    <row r="411" spans="1:11" x14ac:dyDescent="0.25">
      <c r="A411" s="46">
        <v>44277</v>
      </c>
      <c r="B411" s="7" t="s">
        <v>5786</v>
      </c>
      <c r="C411" s="7">
        <v>56</v>
      </c>
      <c r="D411" s="7"/>
      <c r="E411" s="7">
        <v>105.3</v>
      </c>
      <c r="F411" s="5"/>
      <c r="G411" s="5"/>
      <c r="H411" s="5"/>
      <c r="I411" s="5"/>
      <c r="J411" s="5"/>
      <c r="K411" s="5"/>
    </row>
    <row r="412" spans="1:11" x14ac:dyDescent="0.25">
      <c r="A412" s="46">
        <v>44277</v>
      </c>
      <c r="B412" s="7" t="s">
        <v>5787</v>
      </c>
      <c r="C412" s="7">
        <v>20</v>
      </c>
      <c r="D412" s="7"/>
      <c r="E412" s="7">
        <v>27.3</v>
      </c>
      <c r="F412" s="5"/>
      <c r="G412" s="5"/>
      <c r="H412" s="5"/>
      <c r="I412" s="5"/>
      <c r="J412" s="5"/>
      <c r="K412" s="5"/>
    </row>
    <row r="413" spans="1:11" x14ac:dyDescent="0.25">
      <c r="A413" s="46">
        <v>44277</v>
      </c>
      <c r="B413" s="7" t="s">
        <v>5788</v>
      </c>
      <c r="C413" s="7">
        <v>30</v>
      </c>
      <c r="D413" s="7">
        <v>67.16</v>
      </c>
      <c r="E413" s="38"/>
      <c r="F413" s="5"/>
      <c r="G413" s="5"/>
      <c r="H413" s="5"/>
      <c r="I413" s="5"/>
      <c r="J413" s="5"/>
      <c r="K413" s="5"/>
    </row>
    <row r="414" spans="1:11" x14ac:dyDescent="0.25">
      <c r="A414" s="46">
        <v>44277</v>
      </c>
      <c r="B414" s="7" t="s">
        <v>5789</v>
      </c>
      <c r="C414" s="7">
        <v>40</v>
      </c>
      <c r="D414" s="7">
        <v>151.54</v>
      </c>
      <c r="E414" s="7"/>
      <c r="F414" s="5"/>
      <c r="G414" s="5"/>
      <c r="H414" s="5"/>
      <c r="I414" s="5"/>
      <c r="J414" s="5"/>
      <c r="K414" s="5"/>
    </row>
    <row r="415" spans="1:11" x14ac:dyDescent="0.25">
      <c r="A415" s="46">
        <v>44277</v>
      </c>
      <c r="B415" s="7" t="s">
        <v>5790</v>
      </c>
      <c r="C415" s="7">
        <v>36</v>
      </c>
      <c r="D415" s="7"/>
      <c r="E415" s="7">
        <v>78</v>
      </c>
      <c r="F415" s="5"/>
      <c r="G415" s="5"/>
      <c r="H415" s="5"/>
      <c r="I415" s="5"/>
      <c r="J415" s="5"/>
      <c r="K415" s="5"/>
    </row>
    <row r="416" spans="1:11" x14ac:dyDescent="0.25">
      <c r="A416" s="46">
        <v>44277</v>
      </c>
      <c r="B416" s="7" t="s">
        <v>5791</v>
      </c>
      <c r="C416" s="7">
        <v>127</v>
      </c>
      <c r="D416" s="7">
        <v>287.82</v>
      </c>
      <c r="E416" s="7"/>
      <c r="F416" s="5"/>
      <c r="G416" s="5"/>
      <c r="H416" s="5"/>
      <c r="I416" s="5"/>
      <c r="J416" s="5"/>
      <c r="K416" s="5"/>
    </row>
    <row r="417" spans="1:11" x14ac:dyDescent="0.25">
      <c r="A417" s="46">
        <v>44277</v>
      </c>
      <c r="B417" s="7" t="s">
        <v>5792</v>
      </c>
      <c r="C417" s="7">
        <v>27</v>
      </c>
      <c r="D417" s="7"/>
      <c r="E417" s="7">
        <v>54.6</v>
      </c>
      <c r="F417" s="5"/>
      <c r="G417" s="5"/>
      <c r="H417" s="5"/>
      <c r="I417" s="5"/>
      <c r="J417" s="5"/>
      <c r="K417" s="5"/>
    </row>
    <row r="418" spans="1:11" x14ac:dyDescent="0.25">
      <c r="A418" s="46">
        <v>44277</v>
      </c>
      <c r="B418" s="7" t="s">
        <v>5793</v>
      </c>
      <c r="C418" s="7">
        <v>63</v>
      </c>
      <c r="D418" s="7">
        <v>162.11000000000001</v>
      </c>
      <c r="E418" s="7"/>
      <c r="F418" s="5"/>
      <c r="G418" s="5"/>
      <c r="H418" s="5"/>
      <c r="I418" s="5"/>
      <c r="J418" s="5"/>
      <c r="K418" s="5"/>
    </row>
    <row r="419" spans="1:11" x14ac:dyDescent="0.25">
      <c r="A419" s="46">
        <v>44277</v>
      </c>
      <c r="B419" s="7" t="s">
        <v>5794</v>
      </c>
      <c r="C419" s="7">
        <v>17</v>
      </c>
      <c r="D419" s="7"/>
      <c r="E419" s="7">
        <v>39</v>
      </c>
      <c r="F419" s="5"/>
      <c r="G419" s="5"/>
      <c r="H419" s="5"/>
      <c r="I419" s="5"/>
      <c r="J419" s="5"/>
      <c r="K419" s="5"/>
    </row>
    <row r="420" spans="1:11" x14ac:dyDescent="0.25">
      <c r="A420" s="46">
        <v>44277</v>
      </c>
      <c r="B420" s="7" t="s">
        <v>5795</v>
      </c>
      <c r="C420" s="7">
        <v>14</v>
      </c>
      <c r="D420" s="7">
        <v>45.57</v>
      </c>
      <c r="E420" s="7"/>
      <c r="F420" s="5"/>
      <c r="G420" s="5"/>
      <c r="H420" s="5"/>
      <c r="I420" s="5"/>
      <c r="J420" s="5"/>
      <c r="K420" s="5"/>
    </row>
    <row r="421" spans="1:11" x14ac:dyDescent="0.25">
      <c r="A421" s="46">
        <v>44277</v>
      </c>
      <c r="B421" s="7" t="s">
        <v>5796</v>
      </c>
      <c r="C421" s="7">
        <v>19</v>
      </c>
      <c r="D421" s="7">
        <v>62.36</v>
      </c>
      <c r="E421" s="7"/>
      <c r="F421" s="5"/>
      <c r="G421" s="5"/>
      <c r="H421" s="5"/>
      <c r="I421" s="5"/>
      <c r="J421" s="5"/>
      <c r="K421" s="5"/>
    </row>
    <row r="422" spans="1:11" x14ac:dyDescent="0.25">
      <c r="A422" s="46">
        <v>44277</v>
      </c>
      <c r="B422" s="7" t="s">
        <v>5797</v>
      </c>
      <c r="C422" s="7">
        <v>10</v>
      </c>
      <c r="D422" s="7"/>
      <c r="E422" s="7">
        <v>19.5</v>
      </c>
      <c r="F422" s="5"/>
      <c r="G422" s="5"/>
      <c r="H422" s="5"/>
      <c r="I422" s="5"/>
      <c r="J422" s="5"/>
      <c r="K422" s="5"/>
    </row>
    <row r="423" spans="1:11" x14ac:dyDescent="0.25">
      <c r="A423" s="46">
        <v>44277</v>
      </c>
      <c r="B423" s="7" t="s">
        <v>5798</v>
      </c>
      <c r="C423" s="7">
        <v>60</v>
      </c>
      <c r="D423" s="7"/>
      <c r="E423" s="7">
        <v>113.1</v>
      </c>
      <c r="F423" s="5"/>
      <c r="G423" s="5"/>
      <c r="H423" s="5"/>
      <c r="I423" s="5"/>
      <c r="J423" s="5"/>
      <c r="K423" s="5"/>
    </row>
    <row r="424" spans="1:11" x14ac:dyDescent="0.25">
      <c r="A424" s="46">
        <v>44277</v>
      </c>
      <c r="B424" s="7" t="s">
        <v>5799</v>
      </c>
      <c r="C424" s="7">
        <v>93</v>
      </c>
      <c r="D424" s="7">
        <v>342.47</v>
      </c>
      <c r="E424" s="7"/>
      <c r="F424" s="5"/>
      <c r="G424" s="5"/>
      <c r="H424" s="5"/>
      <c r="I424" s="5"/>
      <c r="J424" s="5"/>
      <c r="K424" s="5"/>
    </row>
    <row r="425" spans="1:11" x14ac:dyDescent="0.25">
      <c r="A425" s="46">
        <v>44277</v>
      </c>
      <c r="B425" s="7" t="s">
        <v>5800</v>
      </c>
      <c r="C425" s="7">
        <v>46</v>
      </c>
      <c r="D425" s="7"/>
      <c r="E425" s="7">
        <v>81.900000000000006</v>
      </c>
      <c r="F425" s="5"/>
      <c r="G425" s="5"/>
      <c r="H425" s="5"/>
      <c r="I425" s="5"/>
      <c r="J425" s="5"/>
      <c r="K425" s="5"/>
    </row>
    <row r="426" spans="1:11" x14ac:dyDescent="0.25">
      <c r="A426" s="46">
        <v>44277</v>
      </c>
      <c r="B426" s="7" t="s">
        <v>5801</v>
      </c>
      <c r="C426" s="7">
        <v>23</v>
      </c>
      <c r="D426" s="7"/>
      <c r="E426" s="7">
        <v>54.6</v>
      </c>
      <c r="F426" s="5"/>
      <c r="G426" s="5"/>
      <c r="H426" s="5"/>
      <c r="I426" s="5"/>
      <c r="J426" s="5"/>
      <c r="K426" s="5"/>
    </row>
    <row r="427" spans="1:11" x14ac:dyDescent="0.25">
      <c r="A427" s="46">
        <v>44277</v>
      </c>
      <c r="B427" s="7" t="s">
        <v>5802</v>
      </c>
      <c r="C427" s="7">
        <v>108</v>
      </c>
      <c r="D427" s="7"/>
      <c r="E427" s="7">
        <v>311.22000000000003</v>
      </c>
      <c r="F427" s="5"/>
      <c r="G427" s="5"/>
      <c r="H427" s="5"/>
      <c r="I427" s="5"/>
      <c r="J427" s="5"/>
      <c r="K427" s="5"/>
    </row>
    <row r="428" spans="1:11" x14ac:dyDescent="0.25">
      <c r="A428" s="46">
        <v>44277</v>
      </c>
      <c r="B428" s="7" t="s">
        <v>5803</v>
      </c>
      <c r="C428" s="7">
        <v>97</v>
      </c>
      <c r="D428" s="7"/>
      <c r="E428" s="7">
        <v>183.3</v>
      </c>
      <c r="F428" s="5"/>
      <c r="G428" s="5"/>
      <c r="H428" s="5"/>
      <c r="I428" s="5"/>
      <c r="J428" s="5"/>
      <c r="K428" s="5"/>
    </row>
    <row r="429" spans="1:11" x14ac:dyDescent="0.25">
      <c r="A429" s="46">
        <v>44278</v>
      </c>
      <c r="B429" s="7" t="s">
        <v>5804</v>
      </c>
      <c r="C429" s="7">
        <v>40</v>
      </c>
      <c r="D429" s="7">
        <v>134.32</v>
      </c>
      <c r="E429" s="7"/>
      <c r="F429" s="5"/>
      <c r="G429" s="5"/>
      <c r="H429" s="5"/>
      <c r="I429" s="5"/>
      <c r="J429" s="5"/>
      <c r="K429" s="5"/>
    </row>
    <row r="430" spans="1:11" x14ac:dyDescent="0.25">
      <c r="A430" s="46">
        <v>44278</v>
      </c>
      <c r="B430" s="7" t="s">
        <v>5805</v>
      </c>
      <c r="C430" s="7">
        <v>12</v>
      </c>
      <c r="D430" s="7">
        <v>45.57</v>
      </c>
      <c r="E430" s="7"/>
      <c r="F430" s="5"/>
      <c r="G430" s="5"/>
      <c r="H430" s="5"/>
      <c r="I430" s="5"/>
      <c r="J430" s="5"/>
      <c r="K430" s="5"/>
    </row>
    <row r="431" spans="1:11" x14ac:dyDescent="0.25">
      <c r="A431" s="46">
        <v>44278</v>
      </c>
      <c r="B431" s="7" t="s">
        <v>5806</v>
      </c>
      <c r="C431" s="7">
        <v>22</v>
      </c>
      <c r="D431" s="7">
        <v>52.77</v>
      </c>
      <c r="E431" s="7"/>
      <c r="F431" s="5"/>
      <c r="G431" s="5"/>
      <c r="H431" s="5"/>
      <c r="I431" s="5"/>
      <c r="J431" s="5"/>
      <c r="K431" s="5"/>
    </row>
    <row r="432" spans="1:11" x14ac:dyDescent="0.25">
      <c r="A432" s="46">
        <v>44278</v>
      </c>
      <c r="B432" s="7" t="s">
        <v>5807</v>
      </c>
      <c r="C432" s="7">
        <v>36</v>
      </c>
      <c r="D432" s="7"/>
      <c r="E432" s="7">
        <v>70.2</v>
      </c>
      <c r="F432" s="5"/>
      <c r="G432" s="5"/>
      <c r="H432" s="5"/>
      <c r="I432" s="5"/>
      <c r="J432" s="5"/>
      <c r="K432" s="5"/>
    </row>
    <row r="433" spans="1:11" x14ac:dyDescent="0.25">
      <c r="A433" s="46">
        <v>44278</v>
      </c>
      <c r="B433" s="7" t="s">
        <v>5808</v>
      </c>
      <c r="C433" s="7">
        <v>26</v>
      </c>
      <c r="D433" s="7"/>
      <c r="E433" s="7">
        <v>50.7</v>
      </c>
      <c r="F433" s="5"/>
      <c r="G433" s="5"/>
      <c r="H433" s="5"/>
      <c r="I433" s="5"/>
      <c r="J433" s="5"/>
      <c r="K433" s="5"/>
    </row>
    <row r="434" spans="1:11" x14ac:dyDescent="0.25">
      <c r="A434" s="46">
        <v>44278</v>
      </c>
      <c r="B434" s="7" t="s">
        <v>5809</v>
      </c>
      <c r="C434" s="7">
        <v>21</v>
      </c>
      <c r="D434" s="7"/>
      <c r="E434" s="7">
        <v>42.9</v>
      </c>
      <c r="F434" s="5"/>
      <c r="G434" s="5"/>
      <c r="H434" s="5"/>
      <c r="I434" s="5"/>
      <c r="J434" s="5"/>
      <c r="K434" s="5"/>
    </row>
    <row r="435" spans="1:11" x14ac:dyDescent="0.25">
      <c r="A435" s="46">
        <v>44278</v>
      </c>
      <c r="B435" s="7" t="s">
        <v>5810</v>
      </c>
      <c r="C435" s="7">
        <v>91</v>
      </c>
      <c r="D435" s="7"/>
      <c r="E435" s="7">
        <v>163.80000000000001</v>
      </c>
      <c r="F435" s="5"/>
      <c r="G435" s="5"/>
      <c r="H435" s="5"/>
      <c r="I435" s="5"/>
      <c r="J435" s="5"/>
      <c r="K435" s="5"/>
    </row>
    <row r="436" spans="1:11" x14ac:dyDescent="0.25">
      <c r="A436" s="46">
        <v>44278</v>
      </c>
      <c r="B436" s="7" t="s">
        <v>5811</v>
      </c>
      <c r="C436" s="7">
        <v>225</v>
      </c>
      <c r="D436" s="7"/>
      <c r="E436" s="7">
        <v>491.4</v>
      </c>
      <c r="F436" s="5"/>
      <c r="G436" s="5"/>
      <c r="H436" s="5"/>
      <c r="I436" s="5"/>
      <c r="J436" s="5"/>
      <c r="K436" s="5"/>
    </row>
    <row r="437" spans="1:11" x14ac:dyDescent="0.25">
      <c r="A437" s="46">
        <v>44278</v>
      </c>
      <c r="B437" s="7" t="s">
        <v>5812</v>
      </c>
      <c r="C437" s="7">
        <v>315</v>
      </c>
      <c r="D437" s="7"/>
      <c r="E437" s="7">
        <v>382.2</v>
      </c>
      <c r="F437" s="5"/>
      <c r="G437" s="5"/>
      <c r="H437" s="5"/>
      <c r="I437" s="5"/>
      <c r="J437" s="5"/>
      <c r="K437" s="5"/>
    </row>
    <row r="438" spans="1:11" x14ac:dyDescent="0.25">
      <c r="A438" s="46">
        <v>44278</v>
      </c>
      <c r="B438" s="7" t="s">
        <v>5813</v>
      </c>
      <c r="C438" s="21">
        <v>2110</v>
      </c>
      <c r="D438" s="7"/>
      <c r="E438" s="7">
        <v>3586.2</v>
      </c>
      <c r="F438" s="5"/>
      <c r="G438" s="5"/>
      <c r="H438" s="5"/>
      <c r="I438" s="5"/>
      <c r="J438" s="5"/>
      <c r="K438" s="5"/>
    </row>
    <row r="439" spans="1:11" x14ac:dyDescent="0.25">
      <c r="A439" s="46">
        <v>44278</v>
      </c>
      <c r="B439" s="7" t="s">
        <v>5814</v>
      </c>
      <c r="C439" s="7">
        <v>60</v>
      </c>
      <c r="D439" s="7"/>
      <c r="E439" s="7">
        <v>109.5</v>
      </c>
      <c r="F439" s="5"/>
      <c r="G439" s="5"/>
      <c r="H439" s="5"/>
      <c r="I439" s="5"/>
      <c r="J439" s="5"/>
      <c r="K439" s="5"/>
    </row>
    <row r="440" spans="1:11" x14ac:dyDescent="0.25">
      <c r="A440" s="46">
        <v>44278</v>
      </c>
      <c r="B440" s="7" t="s">
        <v>5815</v>
      </c>
      <c r="C440" s="7">
        <v>150</v>
      </c>
      <c r="D440" s="7"/>
      <c r="E440" s="7">
        <v>558.79999999999995</v>
      </c>
      <c r="F440" s="5"/>
      <c r="G440" s="5"/>
      <c r="H440" s="5"/>
      <c r="I440" s="5"/>
      <c r="J440" s="5"/>
      <c r="K440" s="5"/>
    </row>
    <row r="441" spans="1:11" x14ac:dyDescent="0.25">
      <c r="A441" s="46">
        <v>44278</v>
      </c>
      <c r="B441" s="7" t="s">
        <v>5816</v>
      </c>
      <c r="C441" s="7">
        <v>37</v>
      </c>
      <c r="D441" s="7"/>
      <c r="E441" s="7">
        <v>86.7</v>
      </c>
      <c r="F441" s="5"/>
      <c r="G441" s="5"/>
      <c r="H441" s="5"/>
      <c r="I441" s="5"/>
      <c r="J441" s="5"/>
      <c r="K441" s="5"/>
    </row>
    <row r="442" spans="1:11" x14ac:dyDescent="0.25">
      <c r="A442" s="46">
        <v>44278</v>
      </c>
      <c r="B442" s="7" t="s">
        <v>5817</v>
      </c>
      <c r="C442" s="7">
        <v>20</v>
      </c>
      <c r="D442" s="7"/>
      <c r="E442" s="7">
        <v>138.91</v>
      </c>
      <c r="F442" s="5"/>
      <c r="G442" s="5"/>
      <c r="H442" s="5"/>
      <c r="I442" s="5"/>
      <c r="J442" s="5"/>
      <c r="K442" s="5"/>
    </row>
    <row r="443" spans="1:11" x14ac:dyDescent="0.25">
      <c r="A443" s="46">
        <v>44278</v>
      </c>
      <c r="B443" s="7" t="s">
        <v>5818</v>
      </c>
      <c r="C443" s="21">
        <v>3770</v>
      </c>
      <c r="D443" s="7"/>
      <c r="E443" s="7">
        <v>7345.36</v>
      </c>
      <c r="F443" s="5"/>
      <c r="G443" s="5"/>
      <c r="H443" s="5"/>
      <c r="I443" s="5"/>
      <c r="J443" s="5"/>
      <c r="K443" s="5"/>
    </row>
    <row r="444" spans="1:11" x14ac:dyDescent="0.25">
      <c r="A444" s="46">
        <v>44278</v>
      </c>
      <c r="B444" s="7" t="s">
        <v>5819</v>
      </c>
      <c r="C444" s="7">
        <v>39</v>
      </c>
      <c r="D444" s="7"/>
      <c r="E444" s="7">
        <v>74.099999999999994</v>
      </c>
      <c r="F444" s="5"/>
      <c r="G444" s="5"/>
      <c r="H444" s="5"/>
      <c r="I444" s="5"/>
      <c r="J444" s="5"/>
      <c r="K444" s="5"/>
    </row>
    <row r="445" spans="1:11" x14ac:dyDescent="0.25">
      <c r="A445" s="46">
        <v>44278</v>
      </c>
      <c r="B445" s="7" t="s">
        <v>5820</v>
      </c>
      <c r="C445" s="7">
        <v>254</v>
      </c>
      <c r="D445" s="7"/>
      <c r="E445" s="7">
        <v>524.4</v>
      </c>
      <c r="F445" s="5"/>
      <c r="G445" s="5"/>
      <c r="H445" s="5"/>
      <c r="I445" s="5"/>
      <c r="J445" s="5"/>
      <c r="K445" s="5"/>
    </row>
    <row r="446" spans="1:11" x14ac:dyDescent="0.25">
      <c r="A446" s="46">
        <v>44278</v>
      </c>
      <c r="B446" s="7" t="s">
        <v>5821</v>
      </c>
      <c r="C446" s="7">
        <v>263</v>
      </c>
      <c r="D446" s="7"/>
      <c r="E446" s="7">
        <v>457</v>
      </c>
      <c r="F446" s="5"/>
      <c r="G446" s="5"/>
      <c r="H446" s="5"/>
      <c r="I446" s="5"/>
      <c r="J446" s="5"/>
      <c r="K446" s="5"/>
    </row>
    <row r="447" spans="1:11" x14ac:dyDescent="0.25">
      <c r="A447" s="46">
        <v>44278</v>
      </c>
      <c r="B447" s="7" t="s">
        <v>5822</v>
      </c>
      <c r="C447" s="7">
        <v>100</v>
      </c>
      <c r="D447" s="7"/>
      <c r="E447" s="7">
        <v>198.9</v>
      </c>
      <c r="F447" s="5"/>
      <c r="G447" s="5"/>
      <c r="H447" s="5"/>
      <c r="I447" s="5"/>
      <c r="J447" s="5"/>
      <c r="K447" s="5"/>
    </row>
    <row r="448" spans="1:11" x14ac:dyDescent="0.25">
      <c r="A448" s="46">
        <v>44278</v>
      </c>
      <c r="B448" s="7" t="s">
        <v>5823</v>
      </c>
      <c r="C448" s="7">
        <v>70</v>
      </c>
      <c r="D448" s="7"/>
      <c r="E448" s="7">
        <v>128.69999999999999</v>
      </c>
      <c r="F448" s="5"/>
      <c r="G448" s="5"/>
      <c r="H448" s="5"/>
      <c r="I448" s="5"/>
      <c r="J448" s="5"/>
      <c r="K448" s="5"/>
    </row>
    <row r="449" spans="1:11" x14ac:dyDescent="0.25">
      <c r="A449" s="46">
        <v>44278</v>
      </c>
      <c r="B449" s="7" t="s">
        <v>5824</v>
      </c>
      <c r="C449" s="7">
        <v>12</v>
      </c>
      <c r="D449" s="7">
        <v>47.97</v>
      </c>
      <c r="E449" s="7"/>
      <c r="F449" s="5"/>
      <c r="G449" s="5"/>
      <c r="H449" s="5"/>
      <c r="I449" s="5"/>
      <c r="J449" s="5"/>
      <c r="K449" s="5"/>
    </row>
    <row r="450" spans="1:11" x14ac:dyDescent="0.25">
      <c r="A450" s="46">
        <v>44278</v>
      </c>
      <c r="B450" s="7" t="s">
        <v>5825</v>
      </c>
      <c r="C450" s="7">
        <v>5</v>
      </c>
      <c r="D450" s="7"/>
      <c r="E450" s="38">
        <v>19.5</v>
      </c>
      <c r="F450" s="5"/>
      <c r="G450" s="5"/>
      <c r="H450" s="5"/>
      <c r="I450" s="5"/>
      <c r="J450" s="5"/>
      <c r="K450" s="5"/>
    </row>
    <row r="451" spans="1:11" x14ac:dyDescent="0.25">
      <c r="A451" s="46">
        <v>44278</v>
      </c>
      <c r="B451" s="7" t="s">
        <v>5826</v>
      </c>
      <c r="C451" s="7">
        <v>1842</v>
      </c>
      <c r="D451" s="7"/>
      <c r="E451" s="7">
        <v>3593.67</v>
      </c>
      <c r="F451" s="5"/>
      <c r="G451" s="5"/>
      <c r="H451" s="5"/>
      <c r="I451" s="5"/>
      <c r="J451" s="5"/>
      <c r="K451" s="5"/>
    </row>
    <row r="452" spans="1:11" x14ac:dyDescent="0.25">
      <c r="A452" s="46">
        <v>44278</v>
      </c>
      <c r="B452" s="7" t="s">
        <v>5827</v>
      </c>
      <c r="C452" s="7">
        <v>215</v>
      </c>
      <c r="D452" s="7"/>
      <c r="E452" s="7">
        <v>405.6</v>
      </c>
      <c r="F452" s="5"/>
      <c r="G452" s="5"/>
      <c r="H452" s="5"/>
      <c r="I452" s="5"/>
      <c r="J452" s="5"/>
      <c r="K452" s="5"/>
    </row>
    <row r="453" spans="1:11" x14ac:dyDescent="0.25">
      <c r="A453" s="46">
        <v>44278</v>
      </c>
      <c r="B453" s="7" t="s">
        <v>5828</v>
      </c>
      <c r="C453" s="7">
        <v>66</v>
      </c>
      <c r="D453" s="7"/>
      <c r="E453" s="7">
        <v>131.1</v>
      </c>
      <c r="F453" s="5"/>
      <c r="G453" s="5"/>
      <c r="H453" s="5"/>
      <c r="I453" s="5"/>
      <c r="J453" s="5"/>
      <c r="K453" s="5"/>
    </row>
    <row r="454" spans="1:11" x14ac:dyDescent="0.25">
      <c r="A454" s="127">
        <v>44278</v>
      </c>
      <c r="B454" s="21" t="s">
        <v>5830</v>
      </c>
      <c r="C454" s="21">
        <v>74</v>
      </c>
      <c r="D454" s="149"/>
      <c r="E454" s="21">
        <v>109.2</v>
      </c>
      <c r="G454" s="5"/>
      <c r="H454" s="5"/>
      <c r="I454" s="5"/>
      <c r="J454" s="5"/>
      <c r="K454" s="5"/>
    </row>
    <row r="455" spans="1:11" x14ac:dyDescent="0.25">
      <c r="A455" s="127">
        <v>44279</v>
      </c>
      <c r="B455" s="21" t="s">
        <v>5831</v>
      </c>
      <c r="C455" s="21">
        <v>76</v>
      </c>
      <c r="D455" s="149"/>
      <c r="E455" s="21">
        <v>193.2</v>
      </c>
      <c r="G455" s="5"/>
      <c r="H455" s="5"/>
      <c r="I455" s="5"/>
      <c r="J455" s="5"/>
      <c r="K455" s="5"/>
    </row>
    <row r="456" spans="1:11" x14ac:dyDescent="0.25">
      <c r="A456" s="127">
        <v>44279</v>
      </c>
      <c r="B456" s="21" t="s">
        <v>5832</v>
      </c>
      <c r="C456" s="21">
        <v>114</v>
      </c>
      <c r="D456" s="149"/>
      <c r="E456" s="21">
        <v>293.27999999999997</v>
      </c>
      <c r="G456" s="5"/>
      <c r="H456" s="5"/>
      <c r="I456" s="5"/>
      <c r="J456" s="5"/>
      <c r="K456" s="5"/>
    </row>
    <row r="457" spans="1:11" x14ac:dyDescent="0.25">
      <c r="A457" s="127">
        <v>44279</v>
      </c>
      <c r="B457" s="21" t="s">
        <v>5833</v>
      </c>
      <c r="C457" s="21">
        <v>154</v>
      </c>
      <c r="D457" s="149"/>
      <c r="E457" s="21">
        <v>261.14</v>
      </c>
      <c r="G457" s="5"/>
      <c r="H457" s="5"/>
      <c r="I457" s="5"/>
      <c r="J457" s="5"/>
      <c r="K457" s="5"/>
    </row>
    <row r="458" spans="1:11" ht="25.5" x14ac:dyDescent="0.25">
      <c r="A458" s="127">
        <v>44279</v>
      </c>
      <c r="B458" s="21" t="s">
        <v>5834</v>
      </c>
      <c r="C458" s="21">
        <v>27</v>
      </c>
      <c r="D458" s="149"/>
      <c r="E458" s="21">
        <v>54.6</v>
      </c>
      <c r="F458" s="59" t="s">
        <v>5835</v>
      </c>
      <c r="G458" s="5"/>
      <c r="H458" s="5"/>
      <c r="I458" s="5"/>
      <c r="J458" s="5"/>
      <c r="K458" s="5"/>
    </row>
    <row r="459" spans="1:11" x14ac:dyDescent="0.25">
      <c r="A459" s="127">
        <v>44279</v>
      </c>
      <c r="B459" s="21" t="s">
        <v>5836</v>
      </c>
      <c r="C459" s="21">
        <v>112</v>
      </c>
      <c r="D459" s="149"/>
      <c r="E459" s="21">
        <v>195</v>
      </c>
      <c r="G459" s="5"/>
      <c r="H459" s="5"/>
      <c r="I459" s="5"/>
      <c r="J459" s="5"/>
      <c r="K459" s="5"/>
    </row>
    <row r="460" spans="1:11" x14ac:dyDescent="0.25">
      <c r="A460" s="127">
        <v>44279</v>
      </c>
      <c r="B460" s="21" t="s">
        <v>5837</v>
      </c>
      <c r="C460" s="21">
        <v>48</v>
      </c>
      <c r="D460" s="149"/>
      <c r="E460" s="21">
        <v>95.4</v>
      </c>
      <c r="G460" s="5"/>
      <c r="H460" s="5"/>
      <c r="I460" s="5"/>
      <c r="J460" s="5"/>
      <c r="K460" s="5"/>
    </row>
    <row r="461" spans="1:11" x14ac:dyDescent="0.25">
      <c r="A461" s="127">
        <v>44279</v>
      </c>
      <c r="B461" s="21" t="s">
        <v>5838</v>
      </c>
      <c r="C461" s="21">
        <v>37</v>
      </c>
      <c r="D461" s="149"/>
      <c r="E461" s="21">
        <v>70.2</v>
      </c>
      <c r="G461" s="5"/>
      <c r="H461" s="5"/>
      <c r="I461" s="5"/>
      <c r="J461" s="5"/>
      <c r="K461" s="5"/>
    </row>
    <row r="462" spans="1:11" x14ac:dyDescent="0.25">
      <c r="A462" s="127">
        <v>44279</v>
      </c>
      <c r="B462" s="21" t="s">
        <v>5839</v>
      </c>
      <c r="C462" s="21">
        <v>92</v>
      </c>
      <c r="D462" s="149"/>
      <c r="E462" s="21">
        <v>175.5</v>
      </c>
      <c r="G462" s="5"/>
      <c r="H462" s="5"/>
      <c r="I462" s="5"/>
      <c r="J462" s="5"/>
      <c r="K462" s="5"/>
    </row>
    <row r="463" spans="1:11" x14ac:dyDescent="0.25">
      <c r="A463" s="127">
        <v>44279</v>
      </c>
      <c r="B463" s="21" t="s">
        <v>5840</v>
      </c>
      <c r="C463" s="21">
        <v>120</v>
      </c>
      <c r="D463" s="149"/>
      <c r="E463" s="21">
        <v>253.5</v>
      </c>
      <c r="G463" s="5"/>
      <c r="H463" s="5"/>
      <c r="I463" s="5"/>
      <c r="J463" s="5"/>
      <c r="K463" s="5"/>
    </row>
    <row r="464" spans="1:11" x14ac:dyDescent="0.25">
      <c r="A464" s="127">
        <v>44279</v>
      </c>
      <c r="B464" s="21" t="s">
        <v>5841</v>
      </c>
      <c r="C464" s="21">
        <v>120</v>
      </c>
      <c r="D464" s="149">
        <v>444.24</v>
      </c>
      <c r="E464" s="21"/>
      <c r="G464" s="5"/>
      <c r="H464" s="5"/>
      <c r="I464" s="5"/>
      <c r="J464" s="5"/>
      <c r="K464" s="5"/>
    </row>
    <row r="465" spans="1:11" x14ac:dyDescent="0.25">
      <c r="A465" s="127">
        <v>44279</v>
      </c>
      <c r="B465" s="21" t="s">
        <v>5842</v>
      </c>
      <c r="C465" s="21">
        <v>74</v>
      </c>
      <c r="D465" s="149">
        <v>134.32</v>
      </c>
      <c r="E465" s="21"/>
      <c r="G465" s="5"/>
      <c r="H465" s="5"/>
      <c r="I465" s="5"/>
      <c r="J465" s="5"/>
      <c r="K465" s="5"/>
    </row>
    <row r="466" spans="1:11" x14ac:dyDescent="0.25">
      <c r="A466" s="127">
        <v>44279</v>
      </c>
      <c r="B466" s="21" t="s">
        <v>5843</v>
      </c>
      <c r="C466" s="21">
        <v>10</v>
      </c>
      <c r="D466" s="149">
        <v>47.97</v>
      </c>
      <c r="E466" s="21"/>
      <c r="G466" s="5"/>
      <c r="H466" s="5"/>
      <c r="I466" s="5"/>
      <c r="J466" s="5"/>
      <c r="K466" s="5"/>
    </row>
    <row r="467" spans="1:11" x14ac:dyDescent="0.25">
      <c r="A467" s="127">
        <v>44279</v>
      </c>
      <c r="B467" s="21" t="s">
        <v>5844</v>
      </c>
      <c r="C467" s="21">
        <v>54</v>
      </c>
      <c r="D467" s="149">
        <v>134.32</v>
      </c>
      <c r="E467" s="21"/>
      <c r="G467" s="5"/>
      <c r="H467" s="5"/>
      <c r="I467" s="5"/>
      <c r="J467" s="5"/>
      <c r="K467" s="5"/>
    </row>
    <row r="468" spans="1:11" x14ac:dyDescent="0.25">
      <c r="A468" s="127">
        <v>44279</v>
      </c>
      <c r="B468" s="21" t="s">
        <v>5845</v>
      </c>
      <c r="C468" s="21">
        <v>336</v>
      </c>
      <c r="D468" s="149"/>
      <c r="E468" s="21">
        <v>607.23</v>
      </c>
      <c r="G468" s="5"/>
      <c r="H468" s="5"/>
      <c r="I468" s="5"/>
      <c r="J468" s="5"/>
      <c r="K468" s="5"/>
    </row>
    <row r="469" spans="1:11" x14ac:dyDescent="0.25">
      <c r="A469" s="127">
        <v>44279</v>
      </c>
      <c r="B469" s="21" t="s">
        <v>5846</v>
      </c>
      <c r="C469" s="21">
        <v>266</v>
      </c>
      <c r="D469" s="149"/>
      <c r="E469" s="21">
        <v>551.66</v>
      </c>
      <c r="G469" s="5"/>
      <c r="H469" s="5"/>
      <c r="I469" s="5"/>
      <c r="J469" s="5"/>
      <c r="K469" s="5"/>
    </row>
    <row r="470" spans="1:11" x14ac:dyDescent="0.25">
      <c r="A470" s="127">
        <v>44279</v>
      </c>
      <c r="B470" s="21" t="s">
        <v>5847</v>
      </c>
      <c r="C470" s="21">
        <v>235</v>
      </c>
      <c r="D470" s="149">
        <v>593.99</v>
      </c>
      <c r="E470" s="21"/>
      <c r="G470" s="5"/>
      <c r="H470" s="5"/>
      <c r="I470" s="5"/>
      <c r="J470" s="5"/>
      <c r="K470" s="5"/>
    </row>
    <row r="471" spans="1:11" x14ac:dyDescent="0.25">
      <c r="A471" s="127">
        <v>44279</v>
      </c>
      <c r="B471" s="21" t="s">
        <v>5848</v>
      </c>
      <c r="C471" s="21">
        <v>6</v>
      </c>
      <c r="D471" s="149">
        <v>26.38</v>
      </c>
      <c r="E471" s="21"/>
      <c r="G471" s="5"/>
      <c r="H471" s="5"/>
      <c r="I471" s="5"/>
      <c r="J471" s="5"/>
      <c r="K471" s="5"/>
    </row>
    <row r="472" spans="1:11" x14ac:dyDescent="0.25">
      <c r="A472" s="127">
        <v>44279</v>
      </c>
      <c r="B472" s="21" t="s">
        <v>5849</v>
      </c>
      <c r="C472" s="21">
        <v>340</v>
      </c>
      <c r="D472" s="149"/>
      <c r="E472" s="21">
        <v>600.20000000000005</v>
      </c>
      <c r="G472" s="5"/>
      <c r="H472" s="5"/>
      <c r="I472" s="5"/>
      <c r="J472" s="5"/>
      <c r="K472" s="5"/>
    </row>
    <row r="473" spans="1:11" x14ac:dyDescent="0.25">
      <c r="A473" s="127">
        <v>44279</v>
      </c>
      <c r="B473" s="21" t="s">
        <v>5850</v>
      </c>
      <c r="C473" s="21">
        <v>60</v>
      </c>
      <c r="D473" s="149"/>
      <c r="E473" s="21">
        <v>109.2</v>
      </c>
    </row>
    <row r="474" spans="1:11" x14ac:dyDescent="0.25">
      <c r="A474" s="127">
        <v>44279</v>
      </c>
      <c r="B474" s="21" t="s">
        <v>5851</v>
      </c>
      <c r="C474" s="21">
        <v>25</v>
      </c>
      <c r="D474" s="149">
        <v>67.16</v>
      </c>
      <c r="E474" s="21"/>
      <c r="G474" s="5"/>
      <c r="H474" s="5"/>
      <c r="I474" s="5"/>
      <c r="J474" s="5"/>
      <c r="K474" s="5"/>
    </row>
    <row r="475" spans="1:11" ht="26.25" x14ac:dyDescent="0.25">
      <c r="A475" s="127">
        <v>44279</v>
      </c>
      <c r="B475" s="21" t="s">
        <v>5852</v>
      </c>
      <c r="C475" s="21">
        <v>24</v>
      </c>
      <c r="D475" s="149" t="s">
        <v>5853</v>
      </c>
      <c r="E475" s="21"/>
      <c r="F475" t="s">
        <v>5854</v>
      </c>
      <c r="G475" s="5"/>
      <c r="H475" s="5"/>
      <c r="I475" s="5"/>
      <c r="J475" s="5"/>
      <c r="K475" s="5"/>
    </row>
    <row r="476" spans="1:11" ht="26.25" x14ac:dyDescent="0.25">
      <c r="A476" s="127">
        <v>44279</v>
      </c>
      <c r="B476" s="21" t="s">
        <v>5855</v>
      </c>
      <c r="C476" s="21">
        <v>45</v>
      </c>
      <c r="D476" s="149" t="s">
        <v>5856</v>
      </c>
      <c r="E476" s="21"/>
      <c r="F476" t="s">
        <v>5857</v>
      </c>
      <c r="G476" s="5"/>
      <c r="H476" s="5"/>
      <c r="I476" s="5"/>
      <c r="J476" s="5"/>
      <c r="K476" s="5"/>
    </row>
    <row r="477" spans="1:11" x14ac:dyDescent="0.25">
      <c r="A477" s="127">
        <v>44279</v>
      </c>
      <c r="B477" s="21" t="s">
        <v>5858</v>
      </c>
      <c r="C477" s="21">
        <v>53</v>
      </c>
      <c r="D477" s="149"/>
      <c r="E477" s="21">
        <v>91.73</v>
      </c>
      <c r="G477" s="5"/>
      <c r="H477" s="5"/>
      <c r="I477" s="5"/>
      <c r="J477" s="5"/>
      <c r="K477" s="5"/>
    </row>
    <row r="478" spans="1:11" x14ac:dyDescent="0.25">
      <c r="A478" s="127">
        <v>44279</v>
      </c>
      <c r="B478" s="21" t="s">
        <v>5859</v>
      </c>
      <c r="C478" s="21">
        <v>322</v>
      </c>
      <c r="D478" s="149"/>
      <c r="E478" s="21">
        <v>520.46</v>
      </c>
      <c r="G478" s="5"/>
      <c r="H478" s="5"/>
      <c r="I478" s="5"/>
      <c r="J478" s="5"/>
      <c r="K478" s="5"/>
    </row>
    <row r="479" spans="1:11" x14ac:dyDescent="0.25">
      <c r="A479" s="127">
        <v>44279</v>
      </c>
      <c r="B479" s="21" t="s">
        <v>5860</v>
      </c>
      <c r="C479" s="21">
        <v>53</v>
      </c>
      <c r="D479" s="149"/>
      <c r="E479" s="21">
        <v>93.6</v>
      </c>
      <c r="G479" s="5"/>
      <c r="H479" s="5"/>
      <c r="I479" s="5"/>
      <c r="J479" s="5"/>
      <c r="K479" s="5"/>
    </row>
    <row r="480" spans="1:11" x14ac:dyDescent="0.25">
      <c r="A480" s="127">
        <v>44279</v>
      </c>
      <c r="B480" s="21" t="s">
        <v>5861</v>
      </c>
      <c r="C480" s="21">
        <v>57</v>
      </c>
      <c r="D480" s="149"/>
      <c r="E480" s="21">
        <v>153.6</v>
      </c>
    </row>
    <row r="481" spans="1:5" x14ac:dyDescent="0.25">
      <c r="A481" s="127">
        <v>44279</v>
      </c>
      <c r="B481" s="21" t="s">
        <v>5862</v>
      </c>
      <c r="C481" s="21">
        <v>106</v>
      </c>
      <c r="D481" s="149"/>
      <c r="E481" s="21">
        <v>230.1</v>
      </c>
    </row>
    <row r="482" spans="1:5" x14ac:dyDescent="0.25">
      <c r="A482" s="127">
        <v>44279</v>
      </c>
      <c r="B482" s="21" t="s">
        <v>5863</v>
      </c>
      <c r="C482" s="21">
        <v>90</v>
      </c>
      <c r="D482" s="149"/>
      <c r="E482" s="21">
        <v>193.2</v>
      </c>
    </row>
    <row r="483" spans="1:5" x14ac:dyDescent="0.25">
      <c r="A483" s="127">
        <v>44279</v>
      </c>
      <c r="B483" s="21" t="s">
        <v>5864</v>
      </c>
      <c r="C483" s="21">
        <v>46</v>
      </c>
      <c r="D483" s="149"/>
      <c r="E483" s="21">
        <v>105.6</v>
      </c>
    </row>
    <row r="484" spans="1:5" x14ac:dyDescent="0.25">
      <c r="A484" s="127">
        <v>44280</v>
      </c>
      <c r="B484" s="21" t="s">
        <v>5865</v>
      </c>
      <c r="C484" s="21">
        <v>220</v>
      </c>
      <c r="D484" s="149"/>
      <c r="E484" s="21">
        <v>787.5</v>
      </c>
    </row>
    <row r="485" spans="1:5" x14ac:dyDescent="0.25">
      <c r="A485" s="127">
        <v>44280</v>
      </c>
      <c r="B485" s="21" t="s">
        <v>5866</v>
      </c>
      <c r="C485" s="21">
        <v>970</v>
      </c>
      <c r="D485" s="149"/>
      <c r="E485" s="60">
        <v>1611.68</v>
      </c>
    </row>
    <row r="486" spans="1:5" x14ac:dyDescent="0.25">
      <c r="A486" s="127">
        <v>44280</v>
      </c>
      <c r="B486" s="21" t="s">
        <v>5867</v>
      </c>
      <c r="C486" s="21">
        <v>10</v>
      </c>
      <c r="D486" s="149">
        <v>45.57</v>
      </c>
      <c r="E486" s="21"/>
    </row>
    <row r="487" spans="1:5" x14ac:dyDescent="0.25">
      <c r="A487" s="127">
        <v>44280</v>
      </c>
      <c r="B487" s="21" t="s">
        <v>5868</v>
      </c>
      <c r="C487" s="21">
        <v>420</v>
      </c>
      <c r="D487" s="149"/>
      <c r="E487" s="60">
        <v>1025.7</v>
      </c>
    </row>
    <row r="488" spans="1:5" x14ac:dyDescent="0.25">
      <c r="A488" s="127">
        <v>44280</v>
      </c>
      <c r="B488" s="21" t="s">
        <v>5869</v>
      </c>
      <c r="C488" s="21">
        <v>53</v>
      </c>
      <c r="D488" s="149"/>
      <c r="E488" s="21">
        <v>105.6</v>
      </c>
    </row>
    <row r="489" spans="1:5" x14ac:dyDescent="0.25">
      <c r="A489" s="127">
        <v>44280</v>
      </c>
      <c r="B489" s="21" t="s">
        <v>5870</v>
      </c>
      <c r="C489" s="21">
        <v>133</v>
      </c>
      <c r="D489" s="149"/>
      <c r="E489" s="21">
        <v>230.1</v>
      </c>
    </row>
    <row r="490" spans="1:5" x14ac:dyDescent="0.25">
      <c r="A490" s="127">
        <v>44280</v>
      </c>
      <c r="B490" s="21" t="s">
        <v>5871</v>
      </c>
      <c r="C490" s="21">
        <v>20</v>
      </c>
      <c r="D490" s="149">
        <v>60.89</v>
      </c>
      <c r="E490" s="21"/>
    </row>
    <row r="491" spans="1:5" x14ac:dyDescent="0.25">
      <c r="A491" s="127">
        <v>44280</v>
      </c>
      <c r="B491" s="21" t="s">
        <v>5872</v>
      </c>
      <c r="C491" s="21">
        <v>25</v>
      </c>
      <c r="D491" s="149">
        <v>62.36</v>
      </c>
      <c r="E491" s="21"/>
    </row>
    <row r="492" spans="1:5" x14ac:dyDescent="0.25">
      <c r="A492" s="127">
        <v>44280</v>
      </c>
      <c r="B492" s="21" t="s">
        <v>5873</v>
      </c>
      <c r="C492" s="21">
        <v>50</v>
      </c>
      <c r="D492" s="149">
        <v>134.32</v>
      </c>
      <c r="E492" s="21"/>
    </row>
    <row r="493" spans="1:5" x14ac:dyDescent="0.25">
      <c r="A493" s="127">
        <v>44280</v>
      </c>
      <c r="B493" s="21" t="s">
        <v>5874</v>
      </c>
      <c r="C493" s="21">
        <v>280</v>
      </c>
      <c r="D493" s="149"/>
      <c r="E493" s="21">
        <v>447.53</v>
      </c>
    </row>
    <row r="494" spans="1:5" x14ac:dyDescent="0.25">
      <c r="A494" s="127">
        <v>44280</v>
      </c>
      <c r="B494" s="21" t="s">
        <v>5875</v>
      </c>
      <c r="C494" s="21">
        <v>60</v>
      </c>
      <c r="D494" s="149"/>
      <c r="E494" s="21">
        <v>193.99</v>
      </c>
    </row>
    <row r="495" spans="1:5" x14ac:dyDescent="0.25">
      <c r="A495" s="127">
        <v>44280</v>
      </c>
      <c r="B495" s="7" t="s">
        <v>5876</v>
      </c>
      <c r="C495" s="21">
        <v>215</v>
      </c>
      <c r="D495" s="149"/>
      <c r="E495" s="21">
        <v>480.15</v>
      </c>
    </row>
    <row r="496" spans="1:5" x14ac:dyDescent="0.25">
      <c r="A496" s="127">
        <v>44280</v>
      </c>
      <c r="B496" s="7" t="s">
        <v>5877</v>
      </c>
      <c r="C496" s="21">
        <v>45</v>
      </c>
      <c r="D496" s="149">
        <v>62.85</v>
      </c>
      <c r="E496" s="21"/>
    </row>
    <row r="497" spans="1:5" x14ac:dyDescent="0.25">
      <c r="A497" s="127">
        <v>44280</v>
      </c>
      <c r="B497" s="21" t="s">
        <v>5878</v>
      </c>
      <c r="C497" s="21">
        <v>478</v>
      </c>
      <c r="D497" s="149"/>
      <c r="E497" s="21">
        <v>779.04</v>
      </c>
    </row>
    <row r="498" spans="1:5" x14ac:dyDescent="0.25">
      <c r="A498" s="127">
        <v>44280</v>
      </c>
      <c r="B498" s="21" t="s">
        <v>5879</v>
      </c>
      <c r="C498" s="7">
        <v>36</v>
      </c>
      <c r="D498" s="149"/>
      <c r="E498" s="21">
        <v>72.930000000000007</v>
      </c>
    </row>
    <row r="499" spans="1:5" x14ac:dyDescent="0.25">
      <c r="A499" s="127">
        <v>44280</v>
      </c>
      <c r="B499" s="21" t="s">
        <v>5880</v>
      </c>
      <c r="C499" s="21">
        <v>230</v>
      </c>
      <c r="D499" s="149"/>
      <c r="E499" s="21">
        <v>507.4</v>
      </c>
    </row>
    <row r="500" spans="1:5" x14ac:dyDescent="0.25">
      <c r="A500" s="127">
        <v>44280</v>
      </c>
      <c r="B500" s="21" t="s">
        <v>5881</v>
      </c>
      <c r="C500" s="21">
        <v>220</v>
      </c>
      <c r="D500" s="149"/>
      <c r="E500" s="21">
        <v>561.35</v>
      </c>
    </row>
    <row r="501" spans="1:5" x14ac:dyDescent="0.25">
      <c r="A501" s="127">
        <v>44280</v>
      </c>
      <c r="B501" s="21" t="s">
        <v>5882</v>
      </c>
      <c r="C501" s="21">
        <v>17</v>
      </c>
      <c r="D501" s="149"/>
      <c r="E501" s="60">
        <v>39</v>
      </c>
    </row>
    <row r="502" spans="1:5" x14ac:dyDescent="0.25">
      <c r="A502" s="127">
        <v>44280</v>
      </c>
      <c r="B502" s="21" t="s">
        <v>5883</v>
      </c>
      <c r="C502" s="21">
        <v>43</v>
      </c>
      <c r="D502" s="149"/>
      <c r="E502" s="21">
        <v>89.7</v>
      </c>
    </row>
    <row r="503" spans="1:5" x14ac:dyDescent="0.25">
      <c r="A503" s="127">
        <v>44280</v>
      </c>
      <c r="B503" s="21" t="s">
        <v>5884</v>
      </c>
      <c r="C503" s="21">
        <v>29</v>
      </c>
      <c r="D503" s="149"/>
      <c r="E503" s="60">
        <v>69</v>
      </c>
    </row>
    <row r="504" spans="1:5" x14ac:dyDescent="0.25">
      <c r="A504" s="127">
        <v>44280</v>
      </c>
      <c r="B504" s="21" t="s">
        <v>5885</v>
      </c>
      <c r="C504" s="21">
        <v>152</v>
      </c>
      <c r="D504" s="149"/>
      <c r="E504" s="21">
        <v>303.60000000000002</v>
      </c>
    </row>
    <row r="505" spans="1:5" x14ac:dyDescent="0.25">
      <c r="A505" s="127">
        <v>44280</v>
      </c>
      <c r="B505" s="21" t="s">
        <v>5886</v>
      </c>
      <c r="C505" s="21">
        <v>35</v>
      </c>
      <c r="D505" s="149">
        <v>86.35</v>
      </c>
      <c r="E505" s="21"/>
    </row>
    <row r="506" spans="1:5" x14ac:dyDescent="0.25">
      <c r="A506" s="127">
        <v>44281</v>
      </c>
      <c r="B506" s="21" t="s">
        <v>5887</v>
      </c>
      <c r="C506" s="21">
        <v>30</v>
      </c>
      <c r="D506" s="149">
        <v>124.72</v>
      </c>
      <c r="E506" s="21"/>
    </row>
    <row r="507" spans="1:5" x14ac:dyDescent="0.25">
      <c r="A507" s="127">
        <v>44281</v>
      </c>
      <c r="B507" s="21" t="s">
        <v>5888</v>
      </c>
      <c r="C507" s="21">
        <v>436</v>
      </c>
      <c r="D507" s="149"/>
      <c r="E507" s="21">
        <v>725.99</v>
      </c>
    </row>
    <row r="508" spans="1:5" x14ac:dyDescent="0.25">
      <c r="A508" s="127">
        <v>44281</v>
      </c>
      <c r="B508" s="21" t="s">
        <v>5889</v>
      </c>
      <c r="C508" s="21">
        <v>21</v>
      </c>
      <c r="D508" s="149"/>
      <c r="E508" s="21">
        <v>39</v>
      </c>
    </row>
    <row r="509" spans="1:5" x14ac:dyDescent="0.25">
      <c r="A509" s="127">
        <v>44281</v>
      </c>
      <c r="B509" s="21" t="s">
        <v>5890</v>
      </c>
      <c r="C509" s="21">
        <v>435</v>
      </c>
      <c r="D509" s="149"/>
      <c r="E509" s="21">
        <v>724.28</v>
      </c>
    </row>
    <row r="510" spans="1:5" x14ac:dyDescent="0.25">
      <c r="A510" s="127">
        <v>44281</v>
      </c>
      <c r="B510" s="21" t="s">
        <v>5891</v>
      </c>
      <c r="C510" s="21">
        <v>77</v>
      </c>
      <c r="D510" s="149"/>
      <c r="E510" s="21">
        <v>152.1</v>
      </c>
    </row>
    <row r="511" spans="1:5" x14ac:dyDescent="0.25">
      <c r="A511" s="127">
        <v>44281</v>
      </c>
      <c r="B511" s="7" t="s">
        <v>5892</v>
      </c>
      <c r="C511" s="21">
        <v>263</v>
      </c>
      <c r="D511" s="149"/>
      <c r="E511" s="21">
        <v>467.42</v>
      </c>
    </row>
    <row r="512" spans="1:5" x14ac:dyDescent="0.25">
      <c r="A512" s="127">
        <v>44281</v>
      </c>
      <c r="B512" s="7" t="s">
        <v>5893</v>
      </c>
      <c r="C512" s="21">
        <v>65</v>
      </c>
      <c r="D512" s="149"/>
      <c r="E512" s="21">
        <v>124.8</v>
      </c>
    </row>
    <row r="513" spans="1:6" x14ac:dyDescent="0.25">
      <c r="A513" s="127">
        <v>44281</v>
      </c>
      <c r="B513" s="21" t="s">
        <v>5894</v>
      </c>
      <c r="C513" s="21">
        <v>7</v>
      </c>
      <c r="D513" s="149"/>
      <c r="E513" s="21">
        <v>39</v>
      </c>
    </row>
    <row r="514" spans="1:6" x14ac:dyDescent="0.25">
      <c r="A514" s="127">
        <v>44281</v>
      </c>
      <c r="B514" s="21" t="s">
        <v>5895</v>
      </c>
      <c r="C514" s="7">
        <v>420</v>
      </c>
      <c r="D514" s="149"/>
      <c r="E514" s="21">
        <v>1035.5</v>
      </c>
    </row>
    <row r="515" spans="1:6" x14ac:dyDescent="0.25">
      <c r="A515" s="127">
        <v>44281</v>
      </c>
      <c r="B515" s="21" t="s">
        <v>5896</v>
      </c>
      <c r="C515" s="21">
        <v>150</v>
      </c>
      <c r="D515" s="149"/>
      <c r="E515" s="21">
        <v>299.2</v>
      </c>
    </row>
    <row r="516" spans="1:6" x14ac:dyDescent="0.25">
      <c r="A516" s="127">
        <v>44281</v>
      </c>
      <c r="B516" s="21" t="s">
        <v>5897</v>
      </c>
      <c r="C516" s="21">
        <v>226</v>
      </c>
      <c r="D516" s="149"/>
      <c r="E516" s="21">
        <v>470.54</v>
      </c>
    </row>
    <row r="517" spans="1:6" x14ac:dyDescent="0.25">
      <c r="A517" s="127">
        <v>44281</v>
      </c>
      <c r="B517" s="21" t="s">
        <v>5898</v>
      </c>
      <c r="C517" s="21">
        <v>43</v>
      </c>
      <c r="D517" s="149">
        <v>91.14</v>
      </c>
      <c r="E517" s="60"/>
    </row>
    <row r="518" spans="1:6" x14ac:dyDescent="0.25">
      <c r="A518" s="127">
        <v>44281</v>
      </c>
      <c r="B518" s="21" t="s">
        <v>5899</v>
      </c>
      <c r="C518" s="21">
        <v>10</v>
      </c>
      <c r="D518" s="149"/>
      <c r="E518" s="21">
        <v>22</v>
      </c>
    </row>
    <row r="519" spans="1:6" x14ac:dyDescent="0.25">
      <c r="A519" s="127">
        <v>44281</v>
      </c>
      <c r="B519" s="21" t="s">
        <v>5900</v>
      </c>
      <c r="C519" s="21">
        <v>360</v>
      </c>
      <c r="D519" s="149"/>
      <c r="E519" s="21">
        <v>522.99</v>
      </c>
    </row>
    <row r="520" spans="1:6" x14ac:dyDescent="0.25">
      <c r="A520" s="127">
        <v>44281</v>
      </c>
      <c r="B520" s="21" t="s">
        <v>5901</v>
      </c>
      <c r="C520" s="21">
        <v>113</v>
      </c>
      <c r="D520" s="149"/>
      <c r="E520" s="21">
        <v>201.96</v>
      </c>
    </row>
    <row r="521" spans="1:6" x14ac:dyDescent="0.25">
      <c r="A521" s="127">
        <v>44284</v>
      </c>
      <c r="B521" s="21" t="s">
        <v>5902</v>
      </c>
      <c r="C521" s="21">
        <v>25</v>
      </c>
      <c r="D521" s="149">
        <v>54.12</v>
      </c>
      <c r="E521" s="21"/>
    </row>
    <row r="522" spans="1:6" x14ac:dyDescent="0.25">
      <c r="A522" s="127">
        <v>44284</v>
      </c>
      <c r="B522" s="21" t="s">
        <v>5903</v>
      </c>
      <c r="C522" s="21">
        <v>108</v>
      </c>
      <c r="D522" s="149">
        <v>206.64</v>
      </c>
      <c r="E522" s="21"/>
    </row>
    <row r="523" spans="1:6" x14ac:dyDescent="0.25">
      <c r="A523" s="127">
        <v>44284</v>
      </c>
      <c r="B523" s="21" t="s">
        <v>5904</v>
      </c>
      <c r="C523" s="7">
        <v>25</v>
      </c>
      <c r="D523" s="149"/>
      <c r="E523" s="21">
        <v>39</v>
      </c>
    </row>
    <row r="524" spans="1:6" x14ac:dyDescent="0.25">
      <c r="A524" s="127">
        <v>44284</v>
      </c>
      <c r="B524" s="21" t="s">
        <v>5905</v>
      </c>
      <c r="C524" s="7">
        <v>58</v>
      </c>
      <c r="D524" s="149"/>
      <c r="E524" s="21">
        <v>113.1</v>
      </c>
    </row>
    <row r="525" spans="1:6" x14ac:dyDescent="0.25">
      <c r="A525" s="127">
        <v>44284</v>
      </c>
      <c r="B525" s="7" t="s">
        <v>5906</v>
      </c>
      <c r="C525" s="21">
        <v>292</v>
      </c>
      <c r="D525" s="149">
        <v>297.41000000000003</v>
      </c>
      <c r="E525" s="21"/>
      <c r="F525" t="s">
        <v>6367</v>
      </c>
    </row>
    <row r="526" spans="1:6" x14ac:dyDescent="0.25">
      <c r="A526" s="127">
        <v>44284</v>
      </c>
      <c r="B526" s="7" t="s">
        <v>5907</v>
      </c>
      <c r="C526" s="21">
        <v>15</v>
      </c>
      <c r="D526" s="149"/>
      <c r="E526" s="21">
        <v>60.8</v>
      </c>
    </row>
    <row r="527" spans="1:6" x14ac:dyDescent="0.25">
      <c r="A527" s="127">
        <v>44284</v>
      </c>
      <c r="B527" s="21" t="s">
        <v>5908</v>
      </c>
      <c r="C527" s="7">
        <v>57</v>
      </c>
      <c r="D527" s="149">
        <v>143.91</v>
      </c>
      <c r="E527" s="21"/>
    </row>
    <row r="528" spans="1:6" x14ac:dyDescent="0.25">
      <c r="A528" s="46">
        <v>44284</v>
      </c>
      <c r="B528" s="39" t="s">
        <v>5909</v>
      </c>
      <c r="C528" s="7">
        <v>60</v>
      </c>
      <c r="D528" s="7">
        <v>238.13</v>
      </c>
      <c r="E528" s="7"/>
    </row>
    <row r="529" spans="1:5" x14ac:dyDescent="0.25">
      <c r="A529" s="46">
        <v>44284</v>
      </c>
      <c r="B529" s="39" t="s">
        <v>5910</v>
      </c>
      <c r="C529" s="7">
        <v>25</v>
      </c>
      <c r="D529" s="45"/>
      <c r="E529" s="7">
        <v>101.4</v>
      </c>
    </row>
    <row r="530" spans="1:5" x14ac:dyDescent="0.25">
      <c r="A530" s="46">
        <v>44284</v>
      </c>
      <c r="B530" s="39" t="s">
        <v>5911</v>
      </c>
      <c r="C530" s="7">
        <v>5</v>
      </c>
      <c r="D530" s="7"/>
      <c r="E530" s="7">
        <v>19.5</v>
      </c>
    </row>
    <row r="531" spans="1:5" x14ac:dyDescent="0.25">
      <c r="A531" s="46">
        <v>44284</v>
      </c>
      <c r="B531" s="7" t="s">
        <v>5912</v>
      </c>
      <c r="C531" s="7">
        <v>300</v>
      </c>
      <c r="D531" s="45"/>
      <c r="E531" s="7">
        <v>585</v>
      </c>
    </row>
    <row r="532" spans="1:5" x14ac:dyDescent="0.25">
      <c r="A532" s="46">
        <v>44284</v>
      </c>
      <c r="B532" s="7" t="s">
        <v>5913</v>
      </c>
      <c r="C532" s="7">
        <v>300</v>
      </c>
      <c r="D532" s="7"/>
      <c r="E532" s="7">
        <v>581.1</v>
      </c>
    </row>
    <row r="533" spans="1:5" x14ac:dyDescent="0.25">
      <c r="A533" s="46">
        <v>44284</v>
      </c>
      <c r="B533" s="7" t="s">
        <v>5914</v>
      </c>
      <c r="C533" s="7">
        <v>300</v>
      </c>
      <c r="D533" s="45"/>
      <c r="E533" s="7">
        <v>581.1</v>
      </c>
    </row>
    <row r="534" spans="1:5" x14ac:dyDescent="0.25">
      <c r="A534" s="46">
        <v>44284</v>
      </c>
      <c r="B534" s="7" t="s">
        <v>5915</v>
      </c>
      <c r="C534" s="7">
        <v>396</v>
      </c>
      <c r="D534" s="7"/>
      <c r="E534" s="7">
        <v>953.6</v>
      </c>
    </row>
    <row r="535" spans="1:5" x14ac:dyDescent="0.25">
      <c r="A535" s="46">
        <v>44284</v>
      </c>
      <c r="B535" s="7" t="s">
        <v>5916</v>
      </c>
      <c r="C535" s="7">
        <v>720</v>
      </c>
      <c r="D535" s="45"/>
      <c r="E535" s="7">
        <v>793.8</v>
      </c>
    </row>
    <row r="536" spans="1:5" x14ac:dyDescent="0.25">
      <c r="A536" s="46">
        <v>44284</v>
      </c>
      <c r="B536" s="7" t="s">
        <v>5917</v>
      </c>
      <c r="C536" s="7">
        <v>100</v>
      </c>
      <c r="D536" s="7">
        <v>239.85</v>
      </c>
      <c r="E536" s="7"/>
    </row>
    <row r="537" spans="1:5" x14ac:dyDescent="0.25">
      <c r="A537" s="46">
        <v>44284</v>
      </c>
      <c r="B537" s="7" t="s">
        <v>5918</v>
      </c>
      <c r="C537" s="7">
        <v>104</v>
      </c>
      <c r="D537" s="45"/>
      <c r="E537" s="7">
        <v>279.27</v>
      </c>
    </row>
    <row r="538" spans="1:5" x14ac:dyDescent="0.25">
      <c r="A538" s="46">
        <v>44284</v>
      </c>
      <c r="B538" s="7" t="s">
        <v>5919</v>
      </c>
      <c r="C538" s="7">
        <v>57</v>
      </c>
      <c r="D538" s="7">
        <v>177.49</v>
      </c>
      <c r="E538" s="7"/>
    </row>
    <row r="539" spans="1:5" x14ac:dyDescent="0.25">
      <c r="A539" s="46">
        <v>44284</v>
      </c>
      <c r="B539" s="7" t="s">
        <v>5920</v>
      </c>
      <c r="C539" s="7">
        <v>324</v>
      </c>
      <c r="D539" s="7"/>
      <c r="E539" s="7">
        <v>655.20000000000005</v>
      </c>
    </row>
    <row r="540" spans="1:5" x14ac:dyDescent="0.25">
      <c r="A540" s="46">
        <v>44284</v>
      </c>
      <c r="B540" s="7" t="s">
        <v>5921</v>
      </c>
      <c r="C540" s="7">
        <v>186</v>
      </c>
      <c r="D540" s="45"/>
      <c r="E540" s="7">
        <v>351</v>
      </c>
    </row>
    <row r="541" spans="1:5" x14ac:dyDescent="0.25">
      <c r="A541" s="46">
        <v>44284</v>
      </c>
      <c r="B541" s="7" t="s">
        <v>5922</v>
      </c>
      <c r="C541" s="7">
        <v>100</v>
      </c>
      <c r="D541" s="7">
        <v>168.76</v>
      </c>
      <c r="E541" s="7"/>
    </row>
    <row r="542" spans="1:5" x14ac:dyDescent="0.25">
      <c r="A542" s="46">
        <v>44284</v>
      </c>
      <c r="B542" s="7" t="s">
        <v>5923</v>
      </c>
      <c r="C542" s="7">
        <v>17</v>
      </c>
      <c r="D542" s="7"/>
      <c r="E542" s="7">
        <v>39</v>
      </c>
    </row>
    <row r="543" spans="1:5" x14ac:dyDescent="0.25">
      <c r="A543" s="46">
        <v>44284</v>
      </c>
      <c r="B543" s="7" t="s">
        <v>5924</v>
      </c>
      <c r="C543" s="7">
        <v>45</v>
      </c>
      <c r="D543" s="7">
        <v>122.24</v>
      </c>
      <c r="E543" s="7"/>
    </row>
    <row r="544" spans="1:5" x14ac:dyDescent="0.25">
      <c r="A544" s="46">
        <v>44284</v>
      </c>
      <c r="B544" s="7" t="s">
        <v>5925</v>
      </c>
      <c r="C544" s="7">
        <v>320</v>
      </c>
      <c r="D544" s="45"/>
      <c r="E544" s="7">
        <v>575.64</v>
      </c>
    </row>
    <row r="545" spans="1:5" x14ac:dyDescent="0.25">
      <c r="A545" s="46">
        <v>44284</v>
      </c>
      <c r="B545" s="7" t="s">
        <v>5926</v>
      </c>
      <c r="C545" s="7">
        <v>1813</v>
      </c>
      <c r="D545" s="7"/>
      <c r="E545" s="38">
        <v>2896.24</v>
      </c>
    </row>
    <row r="546" spans="1:5" x14ac:dyDescent="0.25">
      <c r="A546" s="46">
        <v>44284</v>
      </c>
      <c r="B546" s="7" t="s">
        <v>5927</v>
      </c>
      <c r="C546" s="7">
        <v>57</v>
      </c>
      <c r="D546" s="7">
        <v>129.52000000000001</v>
      </c>
      <c r="E546" s="7"/>
    </row>
    <row r="547" spans="1:5" x14ac:dyDescent="0.25">
      <c r="A547" s="46">
        <v>44284</v>
      </c>
      <c r="B547" s="7" t="s">
        <v>5928</v>
      </c>
      <c r="C547" s="7">
        <v>17</v>
      </c>
      <c r="D547" s="45"/>
      <c r="E547" s="7">
        <v>39</v>
      </c>
    </row>
    <row r="548" spans="1:5" x14ac:dyDescent="0.25">
      <c r="A548" s="46">
        <v>44284</v>
      </c>
      <c r="B548" s="7" t="s">
        <v>5929</v>
      </c>
      <c r="C548" s="7">
        <v>168</v>
      </c>
      <c r="D548" s="7"/>
      <c r="E548" s="7">
        <v>459.26</v>
      </c>
    </row>
    <row r="549" spans="1:5" x14ac:dyDescent="0.25">
      <c r="A549" s="46">
        <v>44284</v>
      </c>
      <c r="B549" s="7" t="s">
        <v>5930</v>
      </c>
      <c r="C549" s="7">
        <v>424</v>
      </c>
      <c r="D549" s="7"/>
      <c r="E549" s="7">
        <v>761.67</v>
      </c>
    </row>
    <row r="550" spans="1:5" x14ac:dyDescent="0.25">
      <c r="A550" s="46">
        <v>44284</v>
      </c>
      <c r="B550" s="7" t="s">
        <v>5931</v>
      </c>
      <c r="C550" s="7">
        <v>78</v>
      </c>
      <c r="D550" s="7"/>
      <c r="E550" s="7">
        <v>140.80000000000001</v>
      </c>
    </row>
    <row r="551" spans="1:5" x14ac:dyDescent="0.25">
      <c r="A551" s="46">
        <v>44285</v>
      </c>
      <c r="B551" s="7" t="s">
        <v>5932</v>
      </c>
      <c r="C551" s="7">
        <v>88</v>
      </c>
      <c r="D551" s="7">
        <v>216.48</v>
      </c>
      <c r="E551" s="7"/>
    </row>
    <row r="552" spans="1:5" x14ac:dyDescent="0.25">
      <c r="A552" s="46">
        <v>44285</v>
      </c>
      <c r="B552" s="7" t="s">
        <v>5933</v>
      </c>
      <c r="C552" s="7">
        <v>178</v>
      </c>
      <c r="D552" s="7"/>
      <c r="E552" s="7">
        <v>362.7</v>
      </c>
    </row>
    <row r="553" spans="1:5" x14ac:dyDescent="0.25">
      <c r="A553" s="46">
        <v>44285</v>
      </c>
      <c r="B553" s="7" t="s">
        <v>5934</v>
      </c>
      <c r="C553" s="7">
        <v>56</v>
      </c>
      <c r="D553" s="45"/>
      <c r="E553" s="7">
        <v>105.6</v>
      </c>
    </row>
    <row r="554" spans="1:5" x14ac:dyDescent="0.25">
      <c r="A554" s="46">
        <v>44285</v>
      </c>
      <c r="B554" s="7" t="s">
        <v>5935</v>
      </c>
      <c r="C554" s="7">
        <v>1700</v>
      </c>
      <c r="D554" s="45"/>
      <c r="E554" s="38">
        <v>3480.75</v>
      </c>
    </row>
    <row r="555" spans="1:5" x14ac:dyDescent="0.25">
      <c r="A555" s="46">
        <v>44285</v>
      </c>
      <c r="B555" s="7" t="s">
        <v>5936</v>
      </c>
      <c r="C555" s="7">
        <v>187</v>
      </c>
      <c r="D555" s="7"/>
      <c r="E555" s="7">
        <v>431.73</v>
      </c>
    </row>
    <row r="556" spans="1:5" x14ac:dyDescent="0.25">
      <c r="A556" s="46">
        <v>44285</v>
      </c>
      <c r="B556" s="7" t="s">
        <v>5937</v>
      </c>
      <c r="C556" s="7">
        <v>122</v>
      </c>
      <c r="D556" s="7"/>
      <c r="E556" s="7">
        <v>213.99</v>
      </c>
    </row>
    <row r="557" spans="1:5" x14ac:dyDescent="0.25">
      <c r="A557" s="46">
        <v>44285</v>
      </c>
      <c r="B557" s="7" t="s">
        <v>5938</v>
      </c>
      <c r="C557" s="7">
        <v>288</v>
      </c>
      <c r="D557" s="45"/>
      <c r="E557" s="7">
        <v>690.3</v>
      </c>
    </row>
    <row r="558" spans="1:5" x14ac:dyDescent="0.25">
      <c r="A558" s="46">
        <v>44285</v>
      </c>
      <c r="B558" s="7" t="s">
        <v>5939</v>
      </c>
      <c r="C558" s="7">
        <v>120</v>
      </c>
      <c r="D558" s="7">
        <v>303.07</v>
      </c>
      <c r="E558" s="7"/>
    </row>
    <row r="559" spans="1:5" x14ac:dyDescent="0.25">
      <c r="A559" s="46">
        <v>44285</v>
      </c>
      <c r="B559" s="7" t="s">
        <v>5940</v>
      </c>
      <c r="C559" s="7">
        <v>55</v>
      </c>
      <c r="D559" s="45"/>
      <c r="E559" s="7">
        <v>110</v>
      </c>
    </row>
    <row r="560" spans="1:5" x14ac:dyDescent="0.25">
      <c r="A560" s="46">
        <v>44285</v>
      </c>
      <c r="B560" s="7" t="s">
        <v>5941</v>
      </c>
      <c r="C560" s="7">
        <v>54</v>
      </c>
      <c r="D560" s="45"/>
      <c r="E560" s="7">
        <v>163.80000000000001</v>
      </c>
    </row>
    <row r="561" spans="1:6" x14ac:dyDescent="0.25">
      <c r="A561" s="46">
        <v>44285</v>
      </c>
      <c r="B561" s="7" t="s">
        <v>5942</v>
      </c>
      <c r="C561" s="7">
        <v>23</v>
      </c>
      <c r="D561" s="45"/>
      <c r="E561" s="7">
        <v>42.9</v>
      </c>
    </row>
    <row r="562" spans="1:6" x14ac:dyDescent="0.25">
      <c r="A562" s="46">
        <v>44285</v>
      </c>
      <c r="B562" s="7" t="s">
        <v>5943</v>
      </c>
      <c r="C562" s="7">
        <v>165</v>
      </c>
      <c r="D562" s="45"/>
      <c r="E562" s="7">
        <v>331.5</v>
      </c>
    </row>
    <row r="563" spans="1:6" x14ac:dyDescent="0.25">
      <c r="A563" s="46">
        <v>44285</v>
      </c>
      <c r="B563" s="7" t="s">
        <v>5944</v>
      </c>
      <c r="C563" s="7">
        <v>96</v>
      </c>
      <c r="D563" s="7">
        <v>215.87</v>
      </c>
      <c r="E563" s="7"/>
    </row>
    <row r="564" spans="1:6" x14ac:dyDescent="0.25">
      <c r="A564" s="46">
        <v>44285</v>
      </c>
      <c r="B564" s="7" t="s">
        <v>5945</v>
      </c>
      <c r="C564" s="7">
        <v>261</v>
      </c>
      <c r="D564" s="45"/>
      <c r="E564" s="7">
        <v>427.64</v>
      </c>
    </row>
    <row r="565" spans="1:6" x14ac:dyDescent="0.25">
      <c r="A565" s="46">
        <v>44285</v>
      </c>
      <c r="B565" s="7" t="s">
        <v>5946</v>
      </c>
      <c r="C565" s="7">
        <v>28</v>
      </c>
      <c r="D565" s="7">
        <v>62.36</v>
      </c>
      <c r="E565" s="7"/>
      <c r="F565" t="s">
        <v>5947</v>
      </c>
    </row>
    <row r="566" spans="1:6" x14ac:dyDescent="0.25">
      <c r="A566" s="46">
        <v>44285</v>
      </c>
      <c r="B566" s="7" t="s">
        <v>5948</v>
      </c>
      <c r="C566" s="7">
        <v>31</v>
      </c>
      <c r="D566" s="7">
        <v>71.959999999999994</v>
      </c>
      <c r="E566" s="7"/>
    </row>
    <row r="567" spans="1:6" x14ac:dyDescent="0.25">
      <c r="A567" s="46">
        <v>44285</v>
      </c>
      <c r="B567" s="7" t="s">
        <v>5949</v>
      </c>
      <c r="C567" s="7">
        <v>332</v>
      </c>
      <c r="D567" s="45"/>
      <c r="E567" s="7">
        <v>677.16</v>
      </c>
    </row>
    <row r="568" spans="1:6" x14ac:dyDescent="0.25">
      <c r="A568" s="46">
        <v>44285</v>
      </c>
      <c r="B568" s="7" t="s">
        <v>5950</v>
      </c>
      <c r="C568" s="7">
        <v>25</v>
      </c>
      <c r="D568" s="45"/>
      <c r="E568" s="7">
        <v>50.7</v>
      </c>
    </row>
    <row r="569" spans="1:6" x14ac:dyDescent="0.25">
      <c r="A569" s="46">
        <v>44285</v>
      </c>
      <c r="B569" s="7" t="s">
        <v>5951</v>
      </c>
      <c r="C569" s="7">
        <v>135</v>
      </c>
      <c r="D569" s="45"/>
      <c r="E569" s="7">
        <v>266.7</v>
      </c>
    </row>
    <row r="570" spans="1:6" x14ac:dyDescent="0.25">
      <c r="A570" s="46">
        <v>44285</v>
      </c>
      <c r="B570" s="7" t="s">
        <v>5952</v>
      </c>
      <c r="C570" s="7">
        <v>43</v>
      </c>
      <c r="D570" s="45"/>
      <c r="E570" s="7">
        <v>74.099999999999994</v>
      </c>
    </row>
    <row r="571" spans="1:6" x14ac:dyDescent="0.25">
      <c r="A571" s="46">
        <v>44285</v>
      </c>
      <c r="B571" s="7" t="s">
        <v>5953</v>
      </c>
      <c r="C571" s="7">
        <v>233</v>
      </c>
      <c r="D571" s="45"/>
      <c r="E571" s="7">
        <v>399.57</v>
      </c>
    </row>
    <row r="572" spans="1:6" x14ac:dyDescent="0.25">
      <c r="A572" s="46">
        <v>44285</v>
      </c>
      <c r="B572" s="39" t="s">
        <v>5954</v>
      </c>
      <c r="C572" s="7">
        <v>83</v>
      </c>
      <c r="D572" s="7">
        <v>210.08</v>
      </c>
      <c r="E572" s="7"/>
    </row>
    <row r="573" spans="1:6" x14ac:dyDescent="0.25">
      <c r="A573" s="46">
        <v>44285</v>
      </c>
      <c r="B573" s="39" t="s">
        <v>5955</v>
      </c>
      <c r="C573" s="7">
        <v>36</v>
      </c>
      <c r="D573" s="45"/>
      <c r="E573" s="7">
        <v>79.2</v>
      </c>
    </row>
    <row r="574" spans="1:6" x14ac:dyDescent="0.25">
      <c r="A574" s="46">
        <v>44285</v>
      </c>
      <c r="B574" s="39" t="s">
        <v>5956</v>
      </c>
      <c r="C574" s="7">
        <v>24</v>
      </c>
      <c r="D574" s="7">
        <v>57.56</v>
      </c>
      <c r="E574" s="7"/>
    </row>
    <row r="575" spans="1:6" x14ac:dyDescent="0.25">
      <c r="A575" s="46">
        <v>44285</v>
      </c>
      <c r="B575" s="39" t="s">
        <v>5957</v>
      </c>
      <c r="C575" s="7">
        <v>7</v>
      </c>
      <c r="D575" s="45"/>
      <c r="E575" s="7">
        <v>31.2</v>
      </c>
    </row>
    <row r="576" spans="1:6" x14ac:dyDescent="0.25">
      <c r="A576" s="46">
        <v>44285</v>
      </c>
      <c r="B576" s="39" t="s">
        <v>5958</v>
      </c>
      <c r="C576" s="7">
        <v>50</v>
      </c>
      <c r="D576" s="7">
        <v>134.32</v>
      </c>
      <c r="E576" s="7"/>
    </row>
    <row r="577" spans="1:6" x14ac:dyDescent="0.25">
      <c r="A577" s="46">
        <v>44285</v>
      </c>
      <c r="B577" s="39" t="s">
        <v>5959</v>
      </c>
      <c r="C577" s="7">
        <v>180</v>
      </c>
      <c r="D577" s="45"/>
      <c r="E577" s="7">
        <v>525.33000000000004</v>
      </c>
    </row>
    <row r="578" spans="1:6" x14ac:dyDescent="0.25">
      <c r="A578" s="46">
        <v>44285</v>
      </c>
      <c r="B578" s="39" t="s">
        <v>5960</v>
      </c>
      <c r="C578" s="7">
        <v>194</v>
      </c>
      <c r="D578" s="7">
        <v>405.96</v>
      </c>
      <c r="E578" s="7"/>
    </row>
    <row r="579" spans="1:6" x14ac:dyDescent="0.25">
      <c r="A579" s="46">
        <v>44286</v>
      </c>
      <c r="B579" s="39" t="s">
        <v>5961</v>
      </c>
      <c r="C579" s="7">
        <v>76</v>
      </c>
      <c r="D579" s="45"/>
      <c r="E579" s="7">
        <v>193.2</v>
      </c>
    </row>
    <row r="580" spans="1:6" x14ac:dyDescent="0.25">
      <c r="A580" s="46">
        <v>44286</v>
      </c>
      <c r="B580" s="39" t="s">
        <v>5962</v>
      </c>
      <c r="C580" s="7">
        <v>40</v>
      </c>
      <c r="D580" s="7">
        <v>100.74</v>
      </c>
      <c r="E580" s="7"/>
    </row>
    <row r="581" spans="1:6" x14ac:dyDescent="0.25">
      <c r="A581" s="46">
        <v>44286</v>
      </c>
      <c r="B581" s="39" t="s">
        <v>5963</v>
      </c>
      <c r="C581" s="7">
        <v>407</v>
      </c>
      <c r="D581" s="45"/>
      <c r="E581" s="7">
        <v>759.29</v>
      </c>
    </row>
    <row r="582" spans="1:6" x14ac:dyDescent="0.25">
      <c r="A582" s="46">
        <v>44286</v>
      </c>
      <c r="B582" s="39" t="s">
        <v>5964</v>
      </c>
      <c r="C582" s="21">
        <v>1080</v>
      </c>
      <c r="D582" s="7"/>
      <c r="E582" s="38">
        <v>518.70000000000005</v>
      </c>
      <c r="F582" t="s">
        <v>6061</v>
      </c>
    </row>
    <row r="583" spans="1:6" x14ac:dyDescent="0.25">
      <c r="A583" s="46">
        <v>44286</v>
      </c>
      <c r="B583" s="39" t="s">
        <v>5965</v>
      </c>
      <c r="C583" s="7">
        <v>72</v>
      </c>
      <c r="D583" s="45"/>
      <c r="E583" s="7">
        <v>193</v>
      </c>
    </row>
    <row r="584" spans="1:6" x14ac:dyDescent="0.25">
      <c r="A584" s="46">
        <v>44286</v>
      </c>
      <c r="B584" s="39" t="s">
        <v>5966</v>
      </c>
      <c r="C584" s="7">
        <v>415</v>
      </c>
      <c r="D584" s="7"/>
      <c r="E584" s="7">
        <v>702.79</v>
      </c>
    </row>
    <row r="585" spans="1:6" x14ac:dyDescent="0.25">
      <c r="A585" s="46">
        <v>44286</v>
      </c>
      <c r="B585" s="39" t="s">
        <v>5967</v>
      </c>
      <c r="C585" s="39">
        <v>48</v>
      </c>
      <c r="D585" s="45"/>
      <c r="E585" s="7">
        <v>98.28</v>
      </c>
    </row>
    <row r="586" spans="1:6" x14ac:dyDescent="0.25">
      <c r="A586" s="46">
        <v>44286</v>
      </c>
      <c r="B586" s="39" t="s">
        <v>5968</v>
      </c>
      <c r="C586" s="7">
        <v>160</v>
      </c>
      <c r="D586" s="7">
        <v>350.18</v>
      </c>
      <c r="E586" s="7"/>
    </row>
    <row r="587" spans="1:6" x14ac:dyDescent="0.25">
      <c r="A587" s="46">
        <v>44286</v>
      </c>
      <c r="B587" s="39" t="s">
        <v>5969</v>
      </c>
      <c r="C587" s="7">
        <v>130</v>
      </c>
      <c r="D587" s="45"/>
      <c r="E587" s="7">
        <v>240.83</v>
      </c>
    </row>
    <row r="588" spans="1:6" x14ac:dyDescent="0.25">
      <c r="A588" s="46">
        <v>44286</v>
      </c>
      <c r="B588" s="7" t="s">
        <v>5970</v>
      </c>
      <c r="C588" s="7">
        <v>30</v>
      </c>
      <c r="D588" s="45"/>
      <c r="E588" s="7">
        <v>95.2</v>
      </c>
    </row>
    <row r="589" spans="1:6" x14ac:dyDescent="0.25">
      <c r="A589" s="46">
        <v>44286</v>
      </c>
      <c r="B589" s="7" t="s">
        <v>5971</v>
      </c>
      <c r="C589" s="7">
        <v>1700</v>
      </c>
      <c r="D589" s="45"/>
      <c r="E589" s="38">
        <v>3179.48</v>
      </c>
    </row>
    <row r="590" spans="1:6" x14ac:dyDescent="0.25">
      <c r="A590" s="46">
        <v>44286</v>
      </c>
      <c r="B590" s="7" t="s">
        <v>5972</v>
      </c>
      <c r="C590" s="7">
        <v>90</v>
      </c>
      <c r="D590" s="45"/>
      <c r="E590" s="7">
        <v>183.3</v>
      </c>
    </row>
    <row r="591" spans="1:6" x14ac:dyDescent="0.25">
      <c r="A591" s="46">
        <v>44286</v>
      </c>
      <c r="B591" s="7" t="s">
        <v>5973</v>
      </c>
      <c r="C591" s="7">
        <v>137</v>
      </c>
      <c r="D591" s="45"/>
      <c r="E591" s="7">
        <v>246.64</v>
      </c>
    </row>
    <row r="592" spans="1:6" x14ac:dyDescent="0.25">
      <c r="A592" s="46">
        <v>44286</v>
      </c>
      <c r="B592" s="39" t="s">
        <v>5974</v>
      </c>
      <c r="C592" s="7">
        <v>14</v>
      </c>
      <c r="D592" s="45"/>
      <c r="E592" s="7">
        <v>39</v>
      </c>
    </row>
    <row r="593" spans="1:6" x14ac:dyDescent="0.25">
      <c r="A593" s="46">
        <v>44286</v>
      </c>
      <c r="B593" s="7" t="s">
        <v>5975</v>
      </c>
      <c r="C593" s="7">
        <v>165</v>
      </c>
      <c r="D593" s="45"/>
      <c r="E593" s="7">
        <v>327.60000000000002</v>
      </c>
    </row>
    <row r="594" spans="1:6" x14ac:dyDescent="0.25">
      <c r="A594" s="46">
        <v>44286</v>
      </c>
      <c r="B594" s="7" t="s">
        <v>5976</v>
      </c>
      <c r="C594" s="7">
        <v>10</v>
      </c>
      <c r="D594" s="7">
        <v>47.97</v>
      </c>
      <c r="E594" s="7"/>
    </row>
    <row r="595" spans="1:6" x14ac:dyDescent="0.25">
      <c r="A595" s="46">
        <v>44286</v>
      </c>
      <c r="B595" s="7" t="s">
        <v>5977</v>
      </c>
      <c r="C595" s="7">
        <v>11</v>
      </c>
      <c r="D595" s="7">
        <v>47.97</v>
      </c>
      <c r="E595" s="7"/>
    </row>
    <row r="596" spans="1:6" x14ac:dyDescent="0.25">
      <c r="A596" s="46">
        <v>44286</v>
      </c>
      <c r="B596" s="7" t="s">
        <v>5978</v>
      </c>
      <c r="C596" s="7">
        <v>542</v>
      </c>
      <c r="D596" s="45"/>
      <c r="E596" s="38">
        <v>1083.3</v>
      </c>
    </row>
    <row r="597" spans="1:6" x14ac:dyDescent="0.25">
      <c r="A597" s="46">
        <v>44286</v>
      </c>
      <c r="B597" s="7" t="s">
        <v>5979</v>
      </c>
      <c r="C597" s="7">
        <v>229</v>
      </c>
      <c r="D597" s="45"/>
      <c r="E597" s="7">
        <v>424.36</v>
      </c>
    </row>
    <row r="598" spans="1:6" x14ac:dyDescent="0.25">
      <c r="A598" s="46">
        <v>44286</v>
      </c>
      <c r="B598" s="7" t="s">
        <v>5980</v>
      </c>
      <c r="C598" s="7">
        <v>100</v>
      </c>
      <c r="D598" s="7">
        <v>268.63</v>
      </c>
      <c r="E598" s="7"/>
    </row>
    <row r="599" spans="1:6" x14ac:dyDescent="0.25">
      <c r="A599" s="46">
        <v>44286</v>
      </c>
      <c r="B599" s="7" t="s">
        <v>5981</v>
      </c>
      <c r="C599" s="7">
        <v>145</v>
      </c>
      <c r="D599" s="45"/>
      <c r="E599" s="7">
        <v>276.89999999999998</v>
      </c>
      <c r="F599" s="141"/>
    </row>
    <row r="600" spans="1:6" x14ac:dyDescent="0.25">
      <c r="A600" s="46">
        <v>44286</v>
      </c>
      <c r="B600" s="7" t="s">
        <v>5982</v>
      </c>
      <c r="C600" s="7">
        <v>35</v>
      </c>
      <c r="D600" s="7">
        <v>84.87</v>
      </c>
      <c r="E600" s="7"/>
      <c r="F600" s="141"/>
    </row>
    <row r="601" spans="1:6" x14ac:dyDescent="0.25">
      <c r="A601" s="46">
        <v>44286</v>
      </c>
      <c r="B601" s="7" t="s">
        <v>5983</v>
      </c>
      <c r="C601" s="7">
        <v>24</v>
      </c>
      <c r="D601" s="7">
        <v>52.77</v>
      </c>
      <c r="E601" s="7"/>
      <c r="F601" s="141"/>
    </row>
    <row r="602" spans="1:6" x14ac:dyDescent="0.25">
      <c r="A602" s="46">
        <v>44286</v>
      </c>
      <c r="B602" s="7" t="s">
        <v>5984</v>
      </c>
      <c r="C602" s="7">
        <v>30</v>
      </c>
      <c r="D602" s="7">
        <v>71.709999999999994</v>
      </c>
      <c r="E602" s="7">
        <v>58.3</v>
      </c>
      <c r="F602" s="141"/>
    </row>
    <row r="603" spans="1:6" x14ac:dyDescent="0.25">
      <c r="A603" s="46">
        <v>44286</v>
      </c>
      <c r="B603" s="7" t="s">
        <v>5985</v>
      </c>
      <c r="C603" s="7">
        <v>250</v>
      </c>
      <c r="D603" s="45"/>
      <c r="E603" s="7">
        <v>528.6</v>
      </c>
      <c r="F603" s="141"/>
    </row>
    <row r="604" spans="1:6" x14ac:dyDescent="0.25">
      <c r="A604" s="46">
        <v>44286</v>
      </c>
      <c r="B604" s="7" t="s">
        <v>5986</v>
      </c>
      <c r="C604" s="7">
        <v>756</v>
      </c>
      <c r="D604" s="7"/>
      <c r="E604" s="38">
        <v>1474.2</v>
      </c>
      <c r="F604" s="141" t="s">
        <v>5987</v>
      </c>
    </row>
    <row r="605" spans="1:6" x14ac:dyDescent="0.25">
      <c r="A605" s="46">
        <v>44286</v>
      </c>
      <c r="B605" s="7" t="s">
        <v>5988</v>
      </c>
      <c r="C605" s="7">
        <v>165</v>
      </c>
      <c r="D605" s="45"/>
      <c r="E605" s="7">
        <v>304.67</v>
      </c>
      <c r="F605" s="141"/>
    </row>
    <row r="606" spans="1:6" x14ac:dyDescent="0.25">
      <c r="A606" s="46">
        <v>44286</v>
      </c>
      <c r="B606" s="7" t="s">
        <v>5989</v>
      </c>
      <c r="C606" s="7">
        <v>5</v>
      </c>
      <c r="D606" s="45"/>
      <c r="E606" s="7">
        <v>27.3</v>
      </c>
      <c r="F606" s="141"/>
    </row>
    <row r="607" spans="1:6" x14ac:dyDescent="0.25">
      <c r="A607" s="46">
        <v>44286</v>
      </c>
      <c r="B607" s="7" t="s">
        <v>5990</v>
      </c>
      <c r="C607" s="7">
        <v>92</v>
      </c>
      <c r="D607" s="45"/>
      <c r="E607" s="7">
        <v>211.78</v>
      </c>
      <c r="F607" s="141"/>
    </row>
    <row r="608" spans="1:6" x14ac:dyDescent="0.25">
      <c r="A608" s="46">
        <v>44286</v>
      </c>
      <c r="B608" s="7" t="s">
        <v>5991</v>
      </c>
      <c r="C608" s="7">
        <v>70</v>
      </c>
      <c r="D608" s="45"/>
      <c r="E608" s="7">
        <v>156</v>
      </c>
      <c r="F608" s="141"/>
    </row>
    <row r="609" spans="1:6" x14ac:dyDescent="0.25">
      <c r="A609" s="6">
        <v>44287</v>
      </c>
      <c r="B609" s="39" t="s">
        <v>5992</v>
      </c>
      <c r="C609" s="39">
        <v>336</v>
      </c>
      <c r="D609" s="47"/>
      <c r="E609" s="39">
        <v>764.4</v>
      </c>
    </row>
    <row r="610" spans="1:6" x14ac:dyDescent="0.25">
      <c r="A610" s="6">
        <v>44287</v>
      </c>
      <c r="B610" s="7" t="s">
        <v>5993</v>
      </c>
      <c r="C610" s="7">
        <v>69</v>
      </c>
      <c r="D610" s="47"/>
      <c r="E610" s="7">
        <v>144.30000000000001</v>
      </c>
    </row>
    <row r="611" spans="1:6" x14ac:dyDescent="0.25">
      <c r="A611" s="6">
        <v>44287</v>
      </c>
      <c r="B611" s="7" t="s">
        <v>5994</v>
      </c>
      <c r="C611" s="7">
        <v>45</v>
      </c>
      <c r="D611" s="47"/>
      <c r="E611" s="7">
        <v>81.900000000000006</v>
      </c>
    </row>
    <row r="612" spans="1:6" x14ac:dyDescent="0.25">
      <c r="A612" s="6">
        <v>44287</v>
      </c>
      <c r="B612" s="39" t="s">
        <v>5995</v>
      </c>
      <c r="C612" s="39">
        <v>900</v>
      </c>
      <c r="D612" s="47"/>
      <c r="E612" s="39">
        <v>1644.24</v>
      </c>
    </row>
    <row r="613" spans="1:6" x14ac:dyDescent="0.25">
      <c r="A613" s="6">
        <v>44287</v>
      </c>
      <c r="B613" s="39" t="s">
        <v>5996</v>
      </c>
      <c r="C613" s="39">
        <v>190</v>
      </c>
      <c r="D613" s="47">
        <v>572.97</v>
      </c>
      <c r="E613" s="39"/>
    </row>
    <row r="614" spans="1:6" x14ac:dyDescent="0.25">
      <c r="A614" s="6">
        <v>44287</v>
      </c>
      <c r="B614" s="39" t="s">
        <v>5997</v>
      </c>
      <c r="C614" s="39">
        <v>420</v>
      </c>
      <c r="D614" s="47"/>
      <c r="E614" s="39">
        <v>847.2</v>
      </c>
    </row>
    <row r="615" spans="1:6" x14ac:dyDescent="0.25">
      <c r="A615" s="6">
        <v>44288</v>
      </c>
      <c r="B615" s="39" t="s">
        <v>5998</v>
      </c>
      <c r="C615" s="39">
        <v>700</v>
      </c>
      <c r="D615" s="47"/>
      <c r="E615" s="39">
        <v>1582.43</v>
      </c>
    </row>
    <row r="616" spans="1:6" x14ac:dyDescent="0.25">
      <c r="A616" s="6">
        <v>44288</v>
      </c>
      <c r="B616" s="39" t="s">
        <v>5999</v>
      </c>
      <c r="C616" s="39">
        <v>141</v>
      </c>
      <c r="D616" s="47">
        <v>321.39999999999998</v>
      </c>
      <c r="E616" s="39"/>
    </row>
    <row r="617" spans="1:6" x14ac:dyDescent="0.25">
      <c r="A617" s="6">
        <v>44292</v>
      </c>
      <c r="B617" s="7" t="s">
        <v>6017</v>
      </c>
      <c r="C617" s="7">
        <v>178</v>
      </c>
      <c r="D617" s="45"/>
      <c r="E617" s="7">
        <v>349.32</v>
      </c>
    </row>
    <row r="618" spans="1:6" x14ac:dyDescent="0.25">
      <c r="A618" s="6">
        <v>44292</v>
      </c>
      <c r="B618" s="7" t="s">
        <v>6018</v>
      </c>
      <c r="C618" s="7">
        <v>70</v>
      </c>
      <c r="D618" s="45">
        <v>173.48</v>
      </c>
      <c r="E618" s="7"/>
    </row>
    <row r="619" spans="1:6" x14ac:dyDescent="0.25">
      <c r="A619" s="6">
        <v>44293</v>
      </c>
      <c r="B619" s="7" t="s">
        <v>6019</v>
      </c>
      <c r="C619" s="7">
        <v>661</v>
      </c>
      <c r="D619" s="45"/>
      <c r="E619" s="38">
        <v>1170</v>
      </c>
    </row>
    <row r="620" spans="1:6" ht="25.5" x14ac:dyDescent="0.25">
      <c r="A620" s="6">
        <v>44294</v>
      </c>
      <c r="B620" s="7" t="s">
        <v>6062</v>
      </c>
      <c r="C620" s="39">
        <v>3100</v>
      </c>
      <c r="D620" s="39"/>
      <c r="E620" s="66">
        <v>8550.56</v>
      </c>
      <c r="F620" s="153" t="s">
        <v>6063</v>
      </c>
    </row>
    <row r="621" spans="1:6" x14ac:dyDescent="0.25">
      <c r="A621" s="6">
        <v>44295</v>
      </c>
      <c r="B621" s="7" t="s">
        <v>6064</v>
      </c>
      <c r="C621" s="7">
        <v>137</v>
      </c>
      <c r="D621" s="45"/>
      <c r="E621" s="7">
        <v>246.64</v>
      </c>
    </row>
    <row r="622" spans="1:6" x14ac:dyDescent="0.25">
      <c r="A622" s="6">
        <v>44298</v>
      </c>
      <c r="B622" s="7" t="s">
        <v>6065</v>
      </c>
      <c r="C622" s="7">
        <v>29</v>
      </c>
      <c r="D622" s="7">
        <v>75.77</v>
      </c>
      <c r="E622" s="7"/>
    </row>
    <row r="623" spans="1:6" x14ac:dyDescent="0.25">
      <c r="A623" s="6">
        <v>44300</v>
      </c>
      <c r="B623" s="39" t="s">
        <v>6170</v>
      </c>
      <c r="C623" s="39">
        <v>432</v>
      </c>
      <c r="D623" s="45"/>
      <c r="E623" s="39">
        <v>702.79</v>
      </c>
    </row>
    <row r="624" spans="1:6" x14ac:dyDescent="0.25">
      <c r="A624" s="6">
        <v>44301</v>
      </c>
      <c r="B624" s="7" t="s">
        <v>6208</v>
      </c>
      <c r="C624" s="7">
        <v>1000</v>
      </c>
      <c r="D624" s="45"/>
      <c r="E624" s="66">
        <v>1799.57</v>
      </c>
    </row>
    <row r="625" spans="1:5" x14ac:dyDescent="0.25">
      <c r="A625" s="6">
        <v>44301</v>
      </c>
      <c r="B625" s="7" t="s">
        <v>6209</v>
      </c>
      <c r="C625" s="7">
        <v>775</v>
      </c>
      <c r="D625" s="45"/>
      <c r="E625" s="66">
        <v>1429.94</v>
      </c>
    </row>
    <row r="626" spans="1:5" x14ac:dyDescent="0.25">
      <c r="A626" s="46">
        <v>44307</v>
      </c>
      <c r="B626" s="39" t="s">
        <v>6325</v>
      </c>
      <c r="C626" s="39">
        <v>154</v>
      </c>
      <c r="D626" s="7"/>
      <c r="E626" s="39">
        <v>440.9</v>
      </c>
    </row>
    <row r="627" spans="1:5" x14ac:dyDescent="0.25">
      <c r="A627" s="150"/>
      <c r="B627" s="150"/>
      <c r="C627" s="150"/>
      <c r="D627" s="151"/>
      <c r="E627" s="151"/>
    </row>
    <row r="628" spans="1:5" x14ac:dyDescent="0.25">
      <c r="A628" s="150"/>
      <c r="B628" s="150"/>
      <c r="C628" s="150"/>
      <c r="D628" s="151"/>
      <c r="E628" s="151"/>
    </row>
    <row r="629" spans="1:5" x14ac:dyDescent="0.25">
      <c r="A629" s="150"/>
      <c r="B629" s="150"/>
      <c r="C629" s="150"/>
      <c r="D629" s="151"/>
      <c r="E629" s="151"/>
    </row>
    <row r="630" spans="1:5" x14ac:dyDescent="0.25">
      <c r="A630" s="150"/>
      <c r="B630" s="150"/>
      <c r="C630" s="150"/>
      <c r="D630" s="151"/>
      <c r="E630" s="151"/>
    </row>
    <row r="631" spans="1:5" x14ac:dyDescent="0.25">
      <c r="A631" s="150"/>
      <c r="B631" s="150"/>
      <c r="C631" s="150"/>
      <c r="D631" s="151"/>
      <c r="E631" s="151"/>
    </row>
    <row r="632" spans="1:5" x14ac:dyDescent="0.25">
      <c r="A632" s="150"/>
      <c r="B632" s="150"/>
      <c r="C632" s="150"/>
      <c r="D632" s="151"/>
      <c r="E632" s="151"/>
    </row>
    <row r="633" spans="1:5" x14ac:dyDescent="0.25">
      <c r="A633" s="150"/>
      <c r="B633" s="150"/>
      <c r="C633" s="150"/>
      <c r="D633" s="151"/>
      <c r="E633" s="151"/>
    </row>
    <row r="634" spans="1:5" x14ac:dyDescent="0.25">
      <c r="A634" s="150"/>
      <c r="B634" s="150"/>
      <c r="C634" s="150"/>
      <c r="D634" s="151"/>
      <c r="E634" s="151"/>
    </row>
    <row r="635" spans="1:5" x14ac:dyDescent="0.25">
      <c r="A635" s="150"/>
      <c r="B635" s="150"/>
      <c r="C635" s="150"/>
      <c r="D635" s="151"/>
      <c r="E635" s="151"/>
    </row>
    <row r="636" spans="1:5" x14ac:dyDescent="0.25">
      <c r="A636" s="150"/>
      <c r="B636" s="150"/>
      <c r="C636" s="150"/>
      <c r="D636" s="151"/>
      <c r="E636" s="151"/>
    </row>
    <row r="637" spans="1:5" x14ac:dyDescent="0.25">
      <c r="A637" s="150"/>
      <c r="B637" s="150"/>
      <c r="C637" s="150"/>
      <c r="D637" s="151"/>
      <c r="E637" s="151"/>
    </row>
    <row r="638" spans="1:5" x14ac:dyDescent="0.25">
      <c r="A638" s="150"/>
      <c r="B638" s="150"/>
      <c r="C638" s="150"/>
      <c r="D638" s="151"/>
      <c r="E638" s="151"/>
    </row>
    <row r="639" spans="1:5" x14ac:dyDescent="0.25">
      <c r="A639" s="150"/>
      <c r="B639" s="150"/>
      <c r="C639" s="150"/>
      <c r="D639" s="151"/>
      <c r="E639" s="151"/>
    </row>
    <row r="640" spans="1:5" x14ac:dyDescent="0.25">
      <c r="A640" s="150"/>
      <c r="B640" s="150"/>
      <c r="C640" s="150"/>
      <c r="D640" s="151"/>
      <c r="E640" s="151"/>
    </row>
    <row r="641" spans="1:5" x14ac:dyDescent="0.25">
      <c r="A641" s="150"/>
      <c r="B641" s="150"/>
      <c r="C641" s="150"/>
      <c r="D641" s="151"/>
      <c r="E641" s="151"/>
    </row>
    <row r="642" spans="1:5" x14ac:dyDescent="0.25">
      <c r="A642" s="150"/>
      <c r="B642" s="150"/>
      <c r="C642" s="150"/>
      <c r="D642" s="151"/>
      <c r="E642" s="151"/>
    </row>
    <row r="643" spans="1:5" x14ac:dyDescent="0.25">
      <c r="A643" s="150"/>
      <c r="B643" s="150"/>
      <c r="C643" s="150"/>
      <c r="D643" s="151"/>
      <c r="E643" s="151"/>
    </row>
    <row r="644" spans="1:5" x14ac:dyDescent="0.25">
      <c r="A644" s="150"/>
      <c r="B644" s="150"/>
      <c r="C644" s="150"/>
      <c r="D644" s="151"/>
      <c r="E644" s="151"/>
    </row>
    <row r="645" spans="1:5" x14ac:dyDescent="0.25">
      <c r="A645" s="150"/>
      <c r="B645" s="150"/>
      <c r="C645" s="150"/>
      <c r="D645" s="151"/>
      <c r="E645" s="151"/>
    </row>
    <row r="646" spans="1:5" x14ac:dyDescent="0.25">
      <c r="A646" s="150"/>
      <c r="B646" s="150"/>
      <c r="C646" s="150"/>
      <c r="D646" s="151"/>
      <c r="E646" s="151"/>
    </row>
    <row r="647" spans="1:5" x14ac:dyDescent="0.25">
      <c r="A647" s="150"/>
      <c r="B647" s="150"/>
      <c r="C647" s="150"/>
      <c r="D647" s="151"/>
      <c r="E647" s="151"/>
    </row>
    <row r="648" spans="1:5" x14ac:dyDescent="0.25">
      <c r="A648" s="150"/>
      <c r="B648" s="150"/>
      <c r="C648" s="150"/>
      <c r="D648" s="151"/>
      <c r="E648" s="151"/>
    </row>
    <row r="649" spans="1:5" x14ac:dyDescent="0.25">
      <c r="A649" s="150"/>
      <c r="B649" s="150"/>
      <c r="C649" s="150"/>
      <c r="D649" s="151"/>
      <c r="E649" s="151"/>
    </row>
    <row r="650" spans="1:5" x14ac:dyDescent="0.25">
      <c r="A650" s="150"/>
      <c r="B650" s="150"/>
      <c r="C650" s="150"/>
      <c r="D650" s="151"/>
      <c r="E650" s="151"/>
    </row>
    <row r="651" spans="1:5" x14ac:dyDescent="0.25">
      <c r="A651" s="150"/>
      <c r="B651" s="150"/>
      <c r="C651" s="150"/>
      <c r="D651" s="151"/>
      <c r="E651" s="151"/>
    </row>
    <row r="652" spans="1:5" x14ac:dyDescent="0.25">
      <c r="A652" s="150"/>
      <c r="B652" s="150"/>
      <c r="C652" s="150"/>
      <c r="D652" s="151"/>
      <c r="E652" s="151"/>
    </row>
    <row r="653" spans="1:5" x14ac:dyDescent="0.25">
      <c r="A653" s="150"/>
      <c r="B653" s="150"/>
      <c r="C653" s="150"/>
      <c r="D653" s="151"/>
      <c r="E653" s="151"/>
    </row>
    <row r="654" spans="1:5" x14ac:dyDescent="0.25">
      <c r="A654" s="150"/>
      <c r="B654" s="150"/>
      <c r="C654" s="150"/>
      <c r="D654" s="151"/>
      <c r="E654" s="151"/>
    </row>
    <row r="655" spans="1:5" x14ac:dyDescent="0.25">
      <c r="A655" s="150"/>
      <c r="B655" s="150"/>
      <c r="C655" s="150"/>
      <c r="D655" s="151"/>
      <c r="E655" s="151"/>
    </row>
    <row r="656" spans="1:5" x14ac:dyDescent="0.25">
      <c r="A656" s="150"/>
      <c r="B656" s="150"/>
      <c r="C656" s="150"/>
      <c r="D656" s="151"/>
      <c r="E656" s="151"/>
    </row>
    <row r="657" spans="1:5" x14ac:dyDescent="0.25">
      <c r="A657" s="150"/>
      <c r="B657" s="150"/>
      <c r="C657" s="150"/>
      <c r="D657" s="151"/>
      <c r="E657" s="151"/>
    </row>
    <row r="658" spans="1:5" x14ac:dyDescent="0.25">
      <c r="A658" s="150"/>
      <c r="B658" s="150"/>
      <c r="C658" s="150"/>
      <c r="D658" s="151"/>
      <c r="E658" s="151"/>
    </row>
    <row r="659" spans="1:5" x14ac:dyDescent="0.25">
      <c r="A659" s="150"/>
      <c r="B659" s="150"/>
      <c r="C659" s="150"/>
      <c r="D659" s="151"/>
      <c r="E659" s="151"/>
    </row>
    <row r="660" spans="1:5" x14ac:dyDescent="0.25">
      <c r="A660" s="150"/>
      <c r="B660" s="150"/>
      <c r="C660" s="150"/>
      <c r="D660" s="151"/>
      <c r="E660" s="151"/>
    </row>
    <row r="661" spans="1:5" x14ac:dyDescent="0.25">
      <c r="A661" s="150"/>
      <c r="B661" s="150"/>
      <c r="C661" s="150"/>
      <c r="D661" s="151"/>
      <c r="E661" s="151"/>
    </row>
    <row r="662" spans="1:5" x14ac:dyDescent="0.25">
      <c r="A662" s="150"/>
      <c r="B662" s="150"/>
      <c r="C662" s="150"/>
      <c r="D662" s="151"/>
      <c r="E662" s="151"/>
    </row>
    <row r="663" spans="1:5" x14ac:dyDescent="0.25">
      <c r="A663" s="150"/>
      <c r="B663" s="150"/>
      <c r="C663" s="150"/>
      <c r="D663" s="151"/>
      <c r="E663" s="151"/>
    </row>
    <row r="664" spans="1:5" x14ac:dyDescent="0.25">
      <c r="A664" s="150"/>
      <c r="B664" s="150"/>
      <c r="C664" s="150"/>
      <c r="D664" s="151"/>
      <c r="E664" s="151"/>
    </row>
    <row r="665" spans="1:5" x14ac:dyDescent="0.25">
      <c r="A665" s="150"/>
      <c r="B665" s="150"/>
      <c r="C665" s="150"/>
      <c r="D665" s="151"/>
      <c r="E665" s="151"/>
    </row>
    <row r="666" spans="1:5" x14ac:dyDescent="0.25">
      <c r="A666" s="150"/>
      <c r="B666" s="150"/>
      <c r="C666" s="150"/>
      <c r="D666" s="151"/>
      <c r="E666" s="151"/>
    </row>
    <row r="667" spans="1:5" x14ac:dyDescent="0.25">
      <c r="A667" s="150"/>
      <c r="B667" s="150"/>
      <c r="C667" s="150"/>
      <c r="D667" s="151"/>
      <c r="E667" s="151"/>
    </row>
    <row r="668" spans="1:5" x14ac:dyDescent="0.25">
      <c r="A668" s="150"/>
      <c r="B668" s="150"/>
      <c r="C668" s="150"/>
      <c r="D668" s="151"/>
      <c r="E668" s="151"/>
    </row>
    <row r="669" spans="1:5" x14ac:dyDescent="0.25">
      <c r="D669" s="23">
        <f>SUM(D2:D668)</f>
        <v>35849.730000000003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450"/>
  <sheetViews>
    <sheetView workbookViewId="0">
      <selection activeCell="G5" sqref="G5:K5"/>
    </sheetView>
  </sheetViews>
  <sheetFormatPr defaultRowHeight="15" x14ac:dyDescent="0.25"/>
  <cols>
    <col min="3" max="3" width="12" customWidth="1"/>
    <col min="4" max="4" width="13.5703125" style="23" customWidth="1"/>
    <col min="5" max="5" width="9.140625" style="23" customWidth="1"/>
    <col min="9" max="9" width="18.7109375" customWidth="1"/>
    <col min="10" max="10" width="12.28515625" customWidth="1"/>
    <col min="11" max="11" width="13.28515625" customWidth="1"/>
  </cols>
  <sheetData>
    <row r="1" spans="1:11" x14ac:dyDescent="0.25">
      <c r="A1" s="642" t="s">
        <v>0</v>
      </c>
      <c r="B1" s="633" t="s">
        <v>1</v>
      </c>
      <c r="C1" s="8" t="s">
        <v>2</v>
      </c>
      <c r="D1" s="8" t="s">
        <v>3</v>
      </c>
      <c r="E1" s="8" t="s">
        <v>4</v>
      </c>
      <c r="F1" s="4"/>
      <c r="G1" s="5"/>
      <c r="H1" s="5"/>
      <c r="I1" s="5"/>
      <c r="J1" s="5"/>
      <c r="K1" s="5"/>
    </row>
    <row r="2" spans="1:11" x14ac:dyDescent="0.25">
      <c r="A2" s="6">
        <v>44228</v>
      </c>
      <c r="B2" s="39" t="s">
        <v>4892</v>
      </c>
      <c r="C2" s="39">
        <v>30</v>
      </c>
      <c r="D2" s="7">
        <v>71.959999999999994</v>
      </c>
      <c r="E2" s="39"/>
      <c r="F2" s="4"/>
      <c r="G2" s="5"/>
      <c r="H2" s="5"/>
      <c r="I2" s="5"/>
      <c r="J2" s="5"/>
      <c r="K2" s="5"/>
    </row>
    <row r="3" spans="1:11" x14ac:dyDescent="0.25">
      <c r="A3" s="6">
        <v>44228</v>
      </c>
      <c r="B3" s="39" t="s">
        <v>4893</v>
      </c>
      <c r="C3" s="39">
        <v>28</v>
      </c>
      <c r="D3" s="7"/>
      <c r="E3" s="39">
        <v>54.6</v>
      </c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1" x14ac:dyDescent="0.25">
      <c r="A4" s="6">
        <v>44228</v>
      </c>
      <c r="B4" s="39" t="s">
        <v>4894</v>
      </c>
      <c r="C4" s="39">
        <v>29</v>
      </c>
      <c r="D4" s="7">
        <v>67.16</v>
      </c>
      <c r="E4" s="39"/>
      <c r="F4" s="4"/>
      <c r="G4" s="635" t="s">
        <v>9</v>
      </c>
      <c r="H4" s="636"/>
      <c r="I4" s="9">
        <f>SUM(C2:C467)</f>
        <v>83783.5</v>
      </c>
      <c r="J4" s="9">
        <f>D450/1.23</f>
        <v>18272.048780487792</v>
      </c>
      <c r="K4" s="9">
        <f>SUM(E2:E467)</f>
        <v>154252.53000000014</v>
      </c>
    </row>
    <row r="5" spans="1:11" x14ac:dyDescent="0.25">
      <c r="A5" s="6">
        <v>44228</v>
      </c>
      <c r="B5" s="39" t="s">
        <v>4895</v>
      </c>
      <c r="C5" s="39">
        <v>25</v>
      </c>
      <c r="D5" s="7"/>
      <c r="E5" s="39">
        <v>54.5</v>
      </c>
      <c r="F5" s="4"/>
      <c r="G5" s="642" t="s">
        <v>10</v>
      </c>
      <c r="H5" s="633"/>
      <c r="I5" s="10">
        <f>K4+J4</f>
        <v>172524.57878048794</v>
      </c>
      <c r="J5" s="5"/>
      <c r="K5" s="5"/>
    </row>
    <row r="6" spans="1:11" x14ac:dyDescent="0.25">
      <c r="A6" s="6">
        <v>44228</v>
      </c>
      <c r="B6" s="39" t="s">
        <v>4896</v>
      </c>
      <c r="C6" s="39">
        <v>370</v>
      </c>
      <c r="D6" s="7">
        <v>738.74</v>
      </c>
      <c r="E6" s="39"/>
      <c r="F6" s="4"/>
      <c r="G6" s="642" t="s">
        <v>11</v>
      </c>
      <c r="H6" s="633"/>
      <c r="I6" s="11">
        <f>I4/I5</f>
        <v>0.485632253631537</v>
      </c>
      <c r="J6" s="5"/>
      <c r="K6" s="5"/>
    </row>
    <row r="7" spans="1:11" x14ac:dyDescent="0.25">
      <c r="A7" s="6">
        <v>44229</v>
      </c>
      <c r="B7" s="39" t="s">
        <v>4897</v>
      </c>
      <c r="C7" s="39">
        <v>88</v>
      </c>
      <c r="D7" s="7"/>
      <c r="E7" s="39">
        <v>175.5</v>
      </c>
      <c r="F7" s="4"/>
      <c r="G7" s="5"/>
      <c r="H7" s="5"/>
      <c r="I7" s="5"/>
      <c r="J7" s="5"/>
      <c r="K7" s="5"/>
    </row>
    <row r="8" spans="1:11" x14ac:dyDescent="0.25">
      <c r="A8" s="6">
        <v>44229</v>
      </c>
      <c r="B8" s="39" t="s">
        <v>4898</v>
      </c>
      <c r="C8" s="39">
        <v>198</v>
      </c>
      <c r="D8" s="7"/>
      <c r="E8" s="39">
        <v>347.49</v>
      </c>
      <c r="F8" s="4"/>
      <c r="K8" s="5"/>
    </row>
    <row r="9" spans="1:11" x14ac:dyDescent="0.25">
      <c r="A9" s="6">
        <v>44229</v>
      </c>
      <c r="B9" s="39" t="s">
        <v>4899</v>
      </c>
      <c r="C9" s="39">
        <v>15</v>
      </c>
      <c r="D9" s="7"/>
      <c r="E9" s="39">
        <v>44</v>
      </c>
      <c r="F9" s="4"/>
      <c r="G9" s="641"/>
      <c r="H9" s="641"/>
      <c r="I9" s="12"/>
      <c r="K9" s="5"/>
    </row>
    <row r="10" spans="1:11" x14ac:dyDescent="0.25">
      <c r="A10" s="6">
        <v>44229</v>
      </c>
      <c r="B10" s="39" t="s">
        <v>4900</v>
      </c>
      <c r="C10" s="39">
        <v>113</v>
      </c>
      <c r="D10" s="7"/>
      <c r="E10" s="39">
        <v>211.2</v>
      </c>
      <c r="F10" s="4"/>
      <c r="K10" s="5"/>
    </row>
    <row r="11" spans="1:11" x14ac:dyDescent="0.25">
      <c r="A11" s="6">
        <v>44229</v>
      </c>
      <c r="B11" s="39" t="s">
        <v>4901</v>
      </c>
      <c r="C11" s="39">
        <v>33</v>
      </c>
      <c r="D11" s="7">
        <v>113.62</v>
      </c>
      <c r="E11" s="39"/>
      <c r="F11" s="4"/>
      <c r="I11" s="37"/>
      <c r="J11" s="13"/>
      <c r="K11" s="5"/>
    </row>
    <row r="12" spans="1:11" x14ac:dyDescent="0.25">
      <c r="A12" s="6">
        <v>44229</v>
      </c>
      <c r="B12" s="39" t="s">
        <v>4902</v>
      </c>
      <c r="C12" s="39">
        <v>20</v>
      </c>
      <c r="D12" s="7">
        <v>67.16</v>
      </c>
      <c r="E12" s="39"/>
      <c r="F12" s="4"/>
      <c r="G12" s="14"/>
      <c r="H12" s="15"/>
      <c r="I12" s="15"/>
      <c r="J12" s="5"/>
      <c r="K12" s="5"/>
    </row>
    <row r="13" spans="1:11" x14ac:dyDescent="0.25">
      <c r="A13" s="6">
        <v>44229</v>
      </c>
      <c r="B13" s="39" t="s">
        <v>4903</v>
      </c>
      <c r="C13" s="39">
        <v>113</v>
      </c>
      <c r="D13" s="7">
        <v>241.54</v>
      </c>
      <c r="E13" s="39"/>
      <c r="F13" s="4"/>
      <c r="G13" s="5"/>
      <c r="H13" s="5"/>
      <c r="I13" s="17"/>
      <c r="J13" s="5"/>
      <c r="K13" s="5"/>
    </row>
    <row r="14" spans="1:11" x14ac:dyDescent="0.25">
      <c r="A14" s="6">
        <v>44229</v>
      </c>
      <c r="B14" s="7" t="s">
        <v>4904</v>
      </c>
      <c r="C14" s="7">
        <v>0</v>
      </c>
      <c r="D14" s="7"/>
      <c r="E14" s="7">
        <v>0</v>
      </c>
      <c r="F14" s="4"/>
      <c r="G14" s="16"/>
      <c r="H14" s="5"/>
      <c r="I14" s="17"/>
      <c r="J14" s="5"/>
      <c r="K14" s="5"/>
    </row>
    <row r="15" spans="1:11" x14ac:dyDescent="0.25">
      <c r="A15" s="6">
        <v>44229</v>
      </c>
      <c r="B15" s="7" t="s">
        <v>4905</v>
      </c>
      <c r="C15" s="7">
        <v>37</v>
      </c>
      <c r="D15" s="7"/>
      <c r="E15" s="7">
        <v>54.6</v>
      </c>
      <c r="F15" s="4"/>
      <c r="H15" s="88"/>
      <c r="I15" s="140"/>
      <c r="J15" s="5"/>
      <c r="K15" s="5"/>
    </row>
    <row r="16" spans="1:11" x14ac:dyDescent="0.25">
      <c r="A16" s="6">
        <v>44229</v>
      </c>
      <c r="B16" s="7" t="s">
        <v>4906</v>
      </c>
      <c r="C16" s="7">
        <v>5</v>
      </c>
      <c r="D16" s="7"/>
      <c r="E16" s="7">
        <v>19.8</v>
      </c>
      <c r="F16" s="4"/>
      <c r="G16" s="123"/>
      <c r="H16" s="124"/>
      <c r="I16" s="125"/>
      <c r="J16" s="123"/>
      <c r="K16" s="123"/>
    </row>
    <row r="17" spans="1:11" x14ac:dyDescent="0.25">
      <c r="A17" s="6">
        <v>44229</v>
      </c>
      <c r="B17" s="7" t="s">
        <v>4907</v>
      </c>
      <c r="C17" s="7">
        <v>30</v>
      </c>
      <c r="D17" s="7"/>
      <c r="E17" s="7">
        <v>50.7</v>
      </c>
      <c r="F17" s="122"/>
      <c r="G17" s="5"/>
      <c r="I17" s="125"/>
      <c r="J17" s="5"/>
      <c r="K17" s="5"/>
    </row>
    <row r="18" spans="1:11" x14ac:dyDescent="0.25">
      <c r="A18" s="6">
        <v>44229</v>
      </c>
      <c r="B18" s="7" t="s">
        <v>4908</v>
      </c>
      <c r="C18" s="7">
        <v>25</v>
      </c>
      <c r="D18" s="7"/>
      <c r="E18" s="7">
        <v>54.6</v>
      </c>
      <c r="F18" s="4"/>
      <c r="G18" s="5"/>
      <c r="H18" s="88"/>
      <c r="I18" s="125"/>
      <c r="J18" s="5"/>
      <c r="K18" s="5"/>
    </row>
    <row r="19" spans="1:11" x14ac:dyDescent="0.25">
      <c r="A19" s="6">
        <v>44229</v>
      </c>
      <c r="B19" s="7" t="s">
        <v>4909</v>
      </c>
      <c r="C19" s="7">
        <v>64</v>
      </c>
      <c r="D19" s="7"/>
      <c r="E19" s="7">
        <v>179.4</v>
      </c>
      <c r="F19" s="4"/>
      <c r="G19" s="5"/>
      <c r="I19" s="125"/>
      <c r="J19" s="18"/>
      <c r="K19" s="5"/>
    </row>
    <row r="20" spans="1:11" x14ac:dyDescent="0.25">
      <c r="A20" s="6">
        <v>44229</v>
      </c>
      <c r="B20" s="7" t="s">
        <v>4910</v>
      </c>
      <c r="C20" s="7">
        <v>44</v>
      </c>
      <c r="D20" s="7">
        <v>110.33</v>
      </c>
      <c r="E20" s="7"/>
      <c r="F20" s="4"/>
      <c r="H20" s="89"/>
      <c r="I20" s="17"/>
    </row>
    <row r="21" spans="1:11" x14ac:dyDescent="0.25">
      <c r="A21" s="6">
        <v>44229</v>
      </c>
      <c r="B21" s="7" t="s">
        <v>4911</v>
      </c>
      <c r="C21" s="7">
        <v>60</v>
      </c>
      <c r="D21" s="7">
        <v>202.52</v>
      </c>
      <c r="E21" s="7"/>
      <c r="F21" s="4"/>
      <c r="I21" s="17"/>
    </row>
    <row r="22" spans="1:11" x14ac:dyDescent="0.25">
      <c r="A22" s="6">
        <v>44229</v>
      </c>
      <c r="B22" s="7" t="s">
        <v>4912</v>
      </c>
      <c r="C22" s="7">
        <v>9</v>
      </c>
      <c r="D22" s="7"/>
      <c r="E22" s="7">
        <v>29.5</v>
      </c>
      <c r="F22" s="4"/>
      <c r="I22" s="17"/>
    </row>
    <row r="23" spans="1:11" x14ac:dyDescent="0.25">
      <c r="A23" s="6">
        <v>44229</v>
      </c>
      <c r="B23" s="7" t="s">
        <v>4913</v>
      </c>
      <c r="C23" s="7">
        <v>25</v>
      </c>
      <c r="D23" s="7"/>
      <c r="E23" s="7">
        <v>54.6</v>
      </c>
      <c r="F23" s="4"/>
      <c r="G23" s="4"/>
      <c r="I23" s="18"/>
      <c r="J23" s="5"/>
      <c r="K23" s="5"/>
    </row>
    <row r="24" spans="1:11" x14ac:dyDescent="0.25">
      <c r="A24" s="6">
        <v>44229</v>
      </c>
      <c r="B24" s="7" t="s">
        <v>4914</v>
      </c>
      <c r="C24" s="7">
        <v>62</v>
      </c>
      <c r="D24" s="7"/>
      <c r="E24" s="7">
        <v>136.5</v>
      </c>
      <c r="F24" s="4"/>
      <c r="G24" s="4"/>
      <c r="H24" s="5"/>
      <c r="I24" s="18"/>
      <c r="J24" s="5"/>
      <c r="K24" s="5"/>
    </row>
    <row r="25" spans="1:11" x14ac:dyDescent="0.25">
      <c r="A25" s="6">
        <v>44229</v>
      </c>
      <c r="B25" s="7" t="s">
        <v>4923</v>
      </c>
      <c r="C25" s="7">
        <v>24</v>
      </c>
      <c r="D25" s="7">
        <v>62.36</v>
      </c>
      <c r="E25" s="7"/>
      <c r="F25" s="4"/>
      <c r="G25" s="4"/>
      <c r="H25" s="5"/>
      <c r="I25" s="5"/>
      <c r="J25" s="5"/>
      <c r="K25" s="5"/>
    </row>
    <row r="26" spans="1:11" x14ac:dyDescent="0.25">
      <c r="A26" s="6">
        <v>44230</v>
      </c>
      <c r="B26" s="7" t="s">
        <v>4924</v>
      </c>
      <c r="C26" s="7">
        <v>33</v>
      </c>
      <c r="D26" s="7">
        <v>182.53</v>
      </c>
      <c r="E26" s="7"/>
      <c r="F26" s="4"/>
      <c r="G26" s="4"/>
      <c r="H26" s="5"/>
      <c r="I26" s="5"/>
      <c r="J26" s="5"/>
      <c r="K26" s="5"/>
    </row>
    <row r="27" spans="1:11" x14ac:dyDescent="0.25">
      <c r="A27" s="6">
        <v>44230</v>
      </c>
      <c r="B27" s="7" t="s">
        <v>4925</v>
      </c>
      <c r="C27" s="7">
        <v>174</v>
      </c>
      <c r="D27" s="7">
        <v>431.73</v>
      </c>
      <c r="E27" s="7"/>
      <c r="F27" s="4"/>
      <c r="G27" s="4"/>
      <c r="H27" s="5"/>
      <c r="I27" s="5"/>
      <c r="J27" s="5"/>
      <c r="K27" s="5"/>
    </row>
    <row r="28" spans="1:11" x14ac:dyDescent="0.25">
      <c r="A28" s="6">
        <v>44230</v>
      </c>
      <c r="B28" s="7" t="s">
        <v>4926</v>
      </c>
      <c r="C28" s="7">
        <v>15</v>
      </c>
      <c r="D28" s="7"/>
      <c r="E28" s="7">
        <v>39</v>
      </c>
      <c r="F28" s="4"/>
      <c r="G28" s="39"/>
      <c r="H28" s="5"/>
      <c r="I28" s="5"/>
      <c r="J28" s="5"/>
      <c r="K28" s="5"/>
    </row>
    <row r="29" spans="1:11" x14ac:dyDescent="0.25">
      <c r="A29" s="6">
        <v>44230</v>
      </c>
      <c r="B29" s="7" t="s">
        <v>4927</v>
      </c>
      <c r="C29" s="7">
        <v>10</v>
      </c>
      <c r="D29" s="7"/>
      <c r="E29" s="7">
        <v>22</v>
      </c>
      <c r="F29" s="4"/>
      <c r="G29" s="4"/>
      <c r="H29" s="5"/>
      <c r="I29" s="5"/>
      <c r="J29" s="5"/>
      <c r="K29" s="5"/>
    </row>
    <row r="30" spans="1:11" x14ac:dyDescent="0.25">
      <c r="A30" s="6">
        <v>44230</v>
      </c>
      <c r="B30" s="7" t="s">
        <v>4928</v>
      </c>
      <c r="C30" s="7">
        <v>107</v>
      </c>
      <c r="D30" s="7"/>
      <c r="E30" s="7">
        <v>203.58</v>
      </c>
      <c r="F30" s="4"/>
      <c r="G30" s="4"/>
      <c r="H30" s="5"/>
      <c r="I30" s="5"/>
      <c r="J30" s="5"/>
      <c r="K30" s="5"/>
    </row>
    <row r="31" spans="1:11" x14ac:dyDescent="0.25">
      <c r="A31" s="6">
        <v>44230</v>
      </c>
      <c r="B31" s="7" t="s">
        <v>4929</v>
      </c>
      <c r="C31" s="7">
        <v>100</v>
      </c>
      <c r="D31" s="7">
        <v>454.46</v>
      </c>
      <c r="E31" s="7"/>
      <c r="F31" s="4"/>
      <c r="G31" s="4"/>
      <c r="H31" s="5"/>
      <c r="I31" s="5"/>
      <c r="J31" s="5"/>
      <c r="K31" s="5"/>
    </row>
    <row r="32" spans="1:11" x14ac:dyDescent="0.25">
      <c r="A32" s="6">
        <v>44230</v>
      </c>
      <c r="B32" s="7" t="s">
        <v>4930</v>
      </c>
      <c r="C32" s="7">
        <v>76</v>
      </c>
      <c r="D32" s="7"/>
      <c r="E32" s="7">
        <v>148.19999999999999</v>
      </c>
      <c r="F32" s="4"/>
      <c r="G32" s="5"/>
      <c r="H32" s="5"/>
      <c r="I32" s="5"/>
      <c r="J32" s="5"/>
      <c r="K32" s="5"/>
    </row>
    <row r="33" spans="1:11" ht="25.5" x14ac:dyDescent="0.25">
      <c r="A33" s="6">
        <v>44230</v>
      </c>
      <c r="B33" s="39" t="s">
        <v>4931</v>
      </c>
      <c r="C33" s="39">
        <v>500</v>
      </c>
      <c r="D33" s="39"/>
      <c r="E33" s="66">
        <v>1359.86</v>
      </c>
      <c r="F33" s="39" t="s">
        <v>4976</v>
      </c>
      <c r="G33" s="5"/>
      <c r="H33" s="5"/>
      <c r="I33" s="5"/>
      <c r="J33" s="5"/>
      <c r="K33" s="5"/>
    </row>
    <row r="34" spans="1:11" x14ac:dyDescent="0.25">
      <c r="A34" s="6">
        <v>44230</v>
      </c>
      <c r="B34" s="39" t="s">
        <v>4932</v>
      </c>
      <c r="C34" s="39">
        <v>74</v>
      </c>
      <c r="D34" s="39">
        <v>154.94</v>
      </c>
      <c r="E34" s="39"/>
      <c r="F34" s="4"/>
      <c r="G34" s="5"/>
      <c r="H34" s="5"/>
      <c r="I34" s="5"/>
      <c r="J34" s="5"/>
      <c r="K34" s="5"/>
    </row>
    <row r="35" spans="1:11" x14ac:dyDescent="0.25">
      <c r="A35" s="6">
        <v>44230</v>
      </c>
      <c r="B35" s="39" t="s">
        <v>4933</v>
      </c>
      <c r="C35" s="39">
        <v>23</v>
      </c>
      <c r="D35" s="7"/>
      <c r="E35" s="39">
        <v>64</v>
      </c>
      <c r="F35" s="4"/>
      <c r="G35" s="5"/>
      <c r="H35" s="5"/>
      <c r="I35" s="5"/>
      <c r="J35" s="5"/>
      <c r="K35" s="5"/>
    </row>
    <row r="36" spans="1:11" x14ac:dyDescent="0.25">
      <c r="A36" s="6">
        <v>44230</v>
      </c>
      <c r="B36" s="7" t="s">
        <v>4934</v>
      </c>
      <c r="C36" s="7">
        <v>48</v>
      </c>
      <c r="D36" s="7"/>
      <c r="E36" s="7">
        <v>85.8</v>
      </c>
      <c r="F36" s="4"/>
      <c r="G36" s="5"/>
      <c r="H36" s="5"/>
      <c r="I36" s="5"/>
      <c r="J36" s="5"/>
      <c r="K36" s="5"/>
    </row>
    <row r="37" spans="1:11" x14ac:dyDescent="0.25">
      <c r="A37" s="6">
        <v>44230</v>
      </c>
      <c r="B37" s="7" t="s">
        <v>4935</v>
      </c>
      <c r="C37" s="7">
        <v>25</v>
      </c>
      <c r="D37" s="7"/>
      <c r="E37" s="7">
        <v>69</v>
      </c>
      <c r="F37" s="4"/>
      <c r="G37" s="5"/>
      <c r="H37" s="5"/>
      <c r="I37" s="5"/>
      <c r="J37" s="5"/>
      <c r="K37" s="5"/>
    </row>
    <row r="38" spans="1:11" x14ac:dyDescent="0.25">
      <c r="A38" s="6">
        <v>44230</v>
      </c>
      <c r="B38" s="7" t="s">
        <v>4936</v>
      </c>
      <c r="C38" s="7">
        <v>38</v>
      </c>
      <c r="D38" s="7"/>
      <c r="E38" s="7">
        <v>81.900000000000006</v>
      </c>
      <c r="F38" s="4"/>
      <c r="G38" s="5"/>
      <c r="H38" s="5"/>
      <c r="I38" s="5"/>
      <c r="J38" s="5"/>
      <c r="K38" s="5"/>
    </row>
    <row r="39" spans="1:11" x14ac:dyDescent="0.25">
      <c r="A39" s="6">
        <v>44230</v>
      </c>
      <c r="B39" s="7" t="s">
        <v>4937</v>
      </c>
      <c r="C39" s="7">
        <v>70</v>
      </c>
      <c r="D39" s="7"/>
      <c r="E39" s="7">
        <v>152.1</v>
      </c>
      <c r="F39" s="4"/>
      <c r="G39" s="5"/>
      <c r="H39" s="5"/>
      <c r="I39" s="5"/>
      <c r="J39" s="5"/>
      <c r="K39" s="5"/>
    </row>
    <row r="40" spans="1:11" x14ac:dyDescent="0.25">
      <c r="A40" s="6">
        <v>44230</v>
      </c>
      <c r="B40" s="7" t="s">
        <v>4938</v>
      </c>
      <c r="C40" s="7">
        <v>455</v>
      </c>
      <c r="D40" s="7"/>
      <c r="E40" s="7">
        <v>789.77</v>
      </c>
      <c r="F40" s="4"/>
      <c r="G40" s="5"/>
      <c r="H40" s="5"/>
      <c r="I40" s="5"/>
      <c r="J40" s="5"/>
      <c r="K40" s="5"/>
    </row>
    <row r="41" spans="1:11" x14ac:dyDescent="0.25">
      <c r="A41" s="6">
        <v>44230</v>
      </c>
      <c r="B41" s="7" t="s">
        <v>4939</v>
      </c>
      <c r="C41" s="7">
        <v>24</v>
      </c>
      <c r="D41" s="7"/>
      <c r="E41" s="7">
        <v>77.12</v>
      </c>
      <c r="F41" s="4"/>
      <c r="G41" s="5"/>
      <c r="H41" s="5"/>
      <c r="I41" s="5"/>
      <c r="J41" s="5"/>
      <c r="K41" s="5"/>
    </row>
    <row r="42" spans="1:11" x14ac:dyDescent="0.25">
      <c r="A42" s="6">
        <v>44230</v>
      </c>
      <c r="B42" s="7" t="s">
        <v>4940</v>
      </c>
      <c r="C42" s="7">
        <v>26</v>
      </c>
      <c r="D42" s="7">
        <v>75.77</v>
      </c>
      <c r="E42" s="7"/>
      <c r="F42" s="4"/>
      <c r="G42" s="5"/>
      <c r="H42" s="5"/>
      <c r="I42" s="5"/>
      <c r="J42" s="5"/>
      <c r="K42" s="5"/>
    </row>
    <row r="43" spans="1:11" x14ac:dyDescent="0.25">
      <c r="A43" s="6">
        <v>44230</v>
      </c>
      <c r="B43" s="7" t="s">
        <v>4941</v>
      </c>
      <c r="C43" s="7">
        <v>40</v>
      </c>
      <c r="D43" s="7">
        <v>141.86000000000001</v>
      </c>
      <c r="E43" s="7"/>
      <c r="F43" s="4"/>
      <c r="G43" s="5"/>
      <c r="H43" s="5"/>
      <c r="I43" s="19"/>
      <c r="J43" s="5"/>
      <c r="K43" s="5"/>
    </row>
    <row r="44" spans="1:11" x14ac:dyDescent="0.25">
      <c r="A44" s="6">
        <v>44230</v>
      </c>
      <c r="B44" s="7" t="s">
        <v>4942</v>
      </c>
      <c r="C44" s="7">
        <v>400</v>
      </c>
      <c r="D44" s="7"/>
      <c r="E44" s="7">
        <v>847.36</v>
      </c>
      <c r="F44" s="4"/>
      <c r="G44" s="5" t="s">
        <v>5756</v>
      </c>
      <c r="H44" s="5"/>
      <c r="I44" s="5"/>
      <c r="J44" s="5"/>
      <c r="K44" s="5"/>
    </row>
    <row r="45" spans="1:11" x14ac:dyDescent="0.25">
      <c r="A45" s="6">
        <v>44230</v>
      </c>
      <c r="B45" s="61" t="s">
        <v>4943</v>
      </c>
      <c r="C45" s="39">
        <v>283</v>
      </c>
      <c r="D45" s="39"/>
      <c r="E45" s="39">
        <v>305.95999999999998</v>
      </c>
      <c r="F45" s="4" t="s">
        <v>1095</v>
      </c>
      <c r="G45" s="5"/>
      <c r="H45" s="5"/>
      <c r="I45" s="5"/>
      <c r="J45" s="5"/>
      <c r="K45" s="5"/>
    </row>
    <row r="46" spans="1:11" x14ac:dyDescent="0.25">
      <c r="A46" s="6">
        <v>44230</v>
      </c>
      <c r="B46" s="39" t="s">
        <v>4944</v>
      </c>
      <c r="C46" s="39">
        <v>14</v>
      </c>
      <c r="D46" s="39"/>
      <c r="E46" s="39">
        <v>50.56</v>
      </c>
      <c r="F46" s="4"/>
      <c r="G46" s="5"/>
      <c r="H46" s="5"/>
      <c r="I46" s="5"/>
      <c r="J46" s="5"/>
      <c r="K46" s="5"/>
    </row>
    <row r="47" spans="1:11" x14ac:dyDescent="0.25">
      <c r="A47" s="6">
        <v>44230</v>
      </c>
      <c r="B47" s="39" t="s">
        <v>4945</v>
      </c>
      <c r="C47" s="39">
        <v>14</v>
      </c>
      <c r="D47" s="39">
        <v>40.770000000000003</v>
      </c>
      <c r="E47" s="39"/>
      <c r="F47" s="4"/>
      <c r="G47" s="5"/>
      <c r="H47" s="5"/>
      <c r="I47" s="5"/>
      <c r="J47" s="5"/>
      <c r="K47" s="5"/>
    </row>
    <row r="48" spans="1:11" x14ac:dyDescent="0.25">
      <c r="A48" s="6">
        <v>44230</v>
      </c>
      <c r="B48" s="7" t="s">
        <v>4946</v>
      </c>
      <c r="C48" s="7">
        <v>312</v>
      </c>
      <c r="D48" s="7"/>
      <c r="E48" s="7">
        <v>624</v>
      </c>
      <c r="F48" s="4"/>
      <c r="G48" s="5"/>
      <c r="H48" s="5"/>
      <c r="I48" s="5"/>
      <c r="J48" s="5"/>
      <c r="K48" s="5"/>
    </row>
    <row r="49" spans="1:11" x14ac:dyDescent="0.25">
      <c r="A49" s="6">
        <v>44230</v>
      </c>
      <c r="B49" s="7" t="s">
        <v>4947</v>
      </c>
      <c r="C49" s="7">
        <v>100</v>
      </c>
      <c r="D49" s="7"/>
      <c r="E49" s="7">
        <v>193.05</v>
      </c>
      <c r="F49" s="4"/>
      <c r="G49" s="5"/>
      <c r="H49" s="5"/>
      <c r="I49" s="5"/>
      <c r="J49" s="5"/>
      <c r="K49" s="5"/>
    </row>
    <row r="50" spans="1:11" x14ac:dyDescent="0.25">
      <c r="A50" s="6">
        <v>44230</v>
      </c>
      <c r="B50" s="7" t="s">
        <v>4948</v>
      </c>
      <c r="C50" s="7">
        <v>21</v>
      </c>
      <c r="D50" s="7">
        <v>54.12</v>
      </c>
      <c r="E50" s="7"/>
      <c r="F50" s="141" t="s">
        <v>4975</v>
      </c>
      <c r="G50" s="5"/>
      <c r="H50" s="5"/>
      <c r="I50" s="5"/>
      <c r="J50" s="5"/>
      <c r="K50" s="5"/>
    </row>
    <row r="51" spans="1:11" x14ac:dyDescent="0.25">
      <c r="A51" s="6">
        <v>44231</v>
      </c>
      <c r="B51" s="7" t="s">
        <v>4949</v>
      </c>
      <c r="C51" s="7">
        <v>50</v>
      </c>
      <c r="D51" s="7"/>
      <c r="E51" s="7">
        <v>89.7</v>
      </c>
      <c r="F51" s="4"/>
      <c r="G51" s="5"/>
      <c r="H51" s="5"/>
      <c r="I51" s="5"/>
      <c r="J51" s="5"/>
      <c r="K51" s="5"/>
    </row>
    <row r="52" spans="1:11" x14ac:dyDescent="0.25">
      <c r="A52" s="6">
        <v>44231</v>
      </c>
      <c r="B52" s="7" t="s">
        <v>4950</v>
      </c>
      <c r="C52" s="7">
        <v>20</v>
      </c>
      <c r="D52" s="7">
        <v>47.97</v>
      </c>
      <c r="E52" s="7"/>
      <c r="F52" s="4"/>
      <c r="G52" s="5"/>
      <c r="H52" s="5"/>
      <c r="I52" s="5"/>
      <c r="J52" s="5"/>
      <c r="K52" s="5"/>
    </row>
    <row r="53" spans="1:11" x14ac:dyDescent="0.25">
      <c r="A53" s="6">
        <v>44231</v>
      </c>
      <c r="B53" s="7" t="s">
        <v>4951</v>
      </c>
      <c r="C53" s="7">
        <v>12</v>
      </c>
      <c r="D53" s="7">
        <v>47.97</v>
      </c>
      <c r="E53" s="7"/>
      <c r="F53" s="4"/>
      <c r="G53" s="5"/>
      <c r="H53" s="5"/>
      <c r="I53" s="5"/>
      <c r="J53" s="5"/>
      <c r="K53" s="5"/>
    </row>
    <row r="54" spans="1:11" x14ac:dyDescent="0.25">
      <c r="A54" s="6">
        <v>44231</v>
      </c>
      <c r="B54" s="7" t="s">
        <v>4952</v>
      </c>
      <c r="C54" s="7">
        <v>34</v>
      </c>
      <c r="D54" s="7">
        <v>76.75</v>
      </c>
      <c r="E54" s="7"/>
      <c r="F54" s="4"/>
      <c r="G54" s="5"/>
      <c r="H54" s="5"/>
      <c r="I54" s="5"/>
      <c r="J54" s="5"/>
      <c r="K54" s="5"/>
    </row>
    <row r="55" spans="1:11" x14ac:dyDescent="0.25">
      <c r="A55" s="6">
        <v>44231</v>
      </c>
      <c r="B55" s="7" t="s">
        <v>4953</v>
      </c>
      <c r="C55" s="7">
        <v>103</v>
      </c>
      <c r="D55" s="7">
        <v>291.66000000000003</v>
      </c>
      <c r="E55" s="7"/>
      <c r="F55" s="4"/>
      <c r="G55" s="5"/>
      <c r="H55" s="5"/>
      <c r="I55" s="5"/>
      <c r="J55" s="5"/>
      <c r="K55" s="5"/>
    </row>
    <row r="56" spans="1:11" x14ac:dyDescent="0.25">
      <c r="A56" s="6">
        <v>44231</v>
      </c>
      <c r="B56" s="7" t="s">
        <v>4954</v>
      </c>
      <c r="C56" s="7">
        <v>300</v>
      </c>
      <c r="D56" s="7"/>
      <c r="E56" s="7">
        <v>556.91999999999996</v>
      </c>
      <c r="F56" s="4"/>
      <c r="G56" s="5"/>
      <c r="H56" s="5"/>
      <c r="I56" s="5"/>
      <c r="J56" s="5"/>
      <c r="K56" s="5"/>
    </row>
    <row r="57" spans="1:11" x14ac:dyDescent="0.25">
      <c r="A57" s="6">
        <v>44231</v>
      </c>
      <c r="B57" s="7" t="s">
        <v>4955</v>
      </c>
      <c r="C57" s="7">
        <v>695</v>
      </c>
      <c r="D57" s="7"/>
      <c r="E57" s="38">
        <v>1304.1600000000001</v>
      </c>
      <c r="F57" s="4"/>
      <c r="G57" s="5"/>
      <c r="H57" s="5"/>
      <c r="I57" s="5"/>
      <c r="J57" s="5"/>
      <c r="K57" s="5"/>
    </row>
    <row r="58" spans="1:11" x14ac:dyDescent="0.25">
      <c r="A58" s="6">
        <v>44231</v>
      </c>
      <c r="B58" s="7" t="s">
        <v>4956</v>
      </c>
      <c r="C58" s="7">
        <v>220</v>
      </c>
      <c r="D58" s="7"/>
      <c r="E58" s="7">
        <v>374.23</v>
      </c>
      <c r="F58" s="4"/>
      <c r="G58" s="5"/>
      <c r="H58" s="5"/>
      <c r="I58" s="5"/>
      <c r="J58" s="5"/>
      <c r="K58" s="5"/>
    </row>
    <row r="59" spans="1:11" x14ac:dyDescent="0.25">
      <c r="A59" s="6">
        <v>44231</v>
      </c>
      <c r="B59" s="7" t="s">
        <v>4957</v>
      </c>
      <c r="C59" s="7">
        <v>22</v>
      </c>
      <c r="D59" s="7"/>
      <c r="E59" s="7">
        <v>39</v>
      </c>
      <c r="F59" s="4"/>
      <c r="G59" s="5"/>
      <c r="H59" s="5"/>
      <c r="I59" s="5"/>
      <c r="J59" s="5"/>
      <c r="K59" s="5"/>
    </row>
    <row r="60" spans="1:11" x14ac:dyDescent="0.25">
      <c r="A60" s="6">
        <v>44231</v>
      </c>
      <c r="B60" s="7" t="s">
        <v>4958</v>
      </c>
      <c r="C60" s="7">
        <v>260</v>
      </c>
      <c r="D60" s="7"/>
      <c r="E60" s="7">
        <v>638.82000000000005</v>
      </c>
      <c r="F60" s="4"/>
      <c r="G60" s="5"/>
      <c r="H60" s="5"/>
      <c r="I60" s="5"/>
      <c r="J60" s="5"/>
      <c r="K60" s="5"/>
    </row>
    <row r="61" spans="1:11" x14ac:dyDescent="0.25">
      <c r="A61" s="6">
        <v>44231</v>
      </c>
      <c r="B61" s="7" t="s">
        <v>4959</v>
      </c>
      <c r="C61" s="7">
        <v>53</v>
      </c>
      <c r="D61" s="7">
        <v>124.72</v>
      </c>
      <c r="E61" s="7"/>
      <c r="F61" s="4"/>
      <c r="G61" s="5"/>
      <c r="H61" s="5"/>
      <c r="I61" s="5"/>
      <c r="J61" s="5"/>
      <c r="K61" s="5"/>
    </row>
    <row r="62" spans="1:11" x14ac:dyDescent="0.25">
      <c r="A62" s="6">
        <v>44231</v>
      </c>
      <c r="B62" s="7" t="s">
        <v>4960</v>
      </c>
      <c r="C62" s="7">
        <v>25</v>
      </c>
      <c r="D62" s="7"/>
      <c r="E62" s="7">
        <v>54.6</v>
      </c>
      <c r="F62" s="64"/>
      <c r="G62" s="5"/>
      <c r="H62" s="5"/>
      <c r="I62" s="5"/>
      <c r="J62" s="5"/>
      <c r="K62" s="5"/>
    </row>
    <row r="63" spans="1:11" x14ac:dyDescent="0.25">
      <c r="A63" s="6">
        <v>44231</v>
      </c>
      <c r="B63" s="7" t="s">
        <v>4961</v>
      </c>
      <c r="C63" s="7">
        <v>151</v>
      </c>
      <c r="D63" s="7"/>
      <c r="E63" s="7">
        <v>266.77</v>
      </c>
      <c r="F63" s="4"/>
      <c r="G63" s="5"/>
      <c r="H63" s="5"/>
      <c r="I63" s="5"/>
      <c r="J63" s="5"/>
      <c r="K63" s="5"/>
    </row>
    <row r="64" spans="1:11" x14ac:dyDescent="0.25">
      <c r="A64" s="6">
        <v>44231</v>
      </c>
      <c r="B64" s="39" t="s">
        <v>4962</v>
      </c>
      <c r="C64" s="39">
        <v>41</v>
      </c>
      <c r="D64" s="39"/>
      <c r="E64" s="39">
        <v>78</v>
      </c>
      <c r="F64" s="4"/>
      <c r="G64" s="5"/>
      <c r="H64" s="5"/>
      <c r="I64" s="5"/>
      <c r="J64" s="5"/>
      <c r="K64" s="5"/>
    </row>
    <row r="65" spans="1:11" x14ac:dyDescent="0.25">
      <c r="A65" s="6">
        <v>44231</v>
      </c>
      <c r="B65" s="39" t="s">
        <v>4963</v>
      </c>
      <c r="C65" s="39">
        <v>30</v>
      </c>
      <c r="D65" s="7"/>
      <c r="E65" s="39">
        <v>61.6</v>
      </c>
      <c r="F65" s="4"/>
      <c r="G65" s="5"/>
      <c r="H65" s="5"/>
      <c r="I65" s="5"/>
      <c r="J65" s="5"/>
      <c r="K65" s="5"/>
    </row>
    <row r="66" spans="1:11" x14ac:dyDescent="0.25">
      <c r="A66" s="6">
        <v>44231</v>
      </c>
      <c r="B66" s="39" t="s">
        <v>4964</v>
      </c>
      <c r="C66" s="39">
        <v>19</v>
      </c>
      <c r="D66" s="39"/>
      <c r="E66" s="39">
        <v>39</v>
      </c>
      <c r="F66" s="4"/>
      <c r="G66" s="5"/>
      <c r="H66" s="5"/>
      <c r="I66" s="5"/>
      <c r="J66" s="5"/>
      <c r="K66" s="5"/>
    </row>
    <row r="67" spans="1:11" x14ac:dyDescent="0.25">
      <c r="A67" s="6">
        <v>44231</v>
      </c>
      <c r="B67" s="39" t="s">
        <v>4965</v>
      </c>
      <c r="C67" s="39">
        <v>55</v>
      </c>
      <c r="D67" s="7"/>
      <c r="E67" s="39">
        <v>82.88</v>
      </c>
      <c r="F67" s="4"/>
      <c r="G67" s="5"/>
      <c r="H67" s="5"/>
      <c r="I67" s="5"/>
      <c r="J67" s="5"/>
      <c r="K67" s="5"/>
    </row>
    <row r="68" spans="1:11" x14ac:dyDescent="0.25">
      <c r="A68" s="6">
        <v>44231</v>
      </c>
      <c r="B68" s="7" t="s">
        <v>4966</v>
      </c>
      <c r="C68" s="7">
        <v>42</v>
      </c>
      <c r="D68" s="39"/>
      <c r="E68" s="39">
        <v>256</v>
      </c>
      <c r="F68" s="4"/>
      <c r="G68" s="5"/>
      <c r="H68" s="5"/>
      <c r="I68" s="5"/>
      <c r="J68" s="5"/>
      <c r="K68" s="5"/>
    </row>
    <row r="69" spans="1:11" x14ac:dyDescent="0.25">
      <c r="A69" s="6">
        <v>44231</v>
      </c>
      <c r="B69" s="39" t="s">
        <v>4967</v>
      </c>
      <c r="C69" s="39">
        <v>50</v>
      </c>
      <c r="D69" s="39">
        <v>134.32</v>
      </c>
      <c r="E69" s="39"/>
      <c r="F69" s="4"/>
      <c r="G69" s="5"/>
      <c r="H69" s="5"/>
      <c r="I69" s="5"/>
      <c r="J69" s="5"/>
      <c r="K69" s="5"/>
    </row>
    <row r="70" spans="1:11" x14ac:dyDescent="0.25">
      <c r="A70" s="6">
        <v>44231</v>
      </c>
      <c r="B70" s="39" t="s">
        <v>4968</v>
      </c>
      <c r="C70" s="39">
        <v>240</v>
      </c>
      <c r="D70" s="39">
        <v>632.95000000000005</v>
      </c>
      <c r="E70" s="39"/>
      <c r="F70" s="4"/>
      <c r="G70" s="5"/>
      <c r="H70" s="5"/>
      <c r="I70" s="5"/>
      <c r="J70" s="5"/>
      <c r="K70" s="5"/>
    </row>
    <row r="71" spans="1:11" x14ac:dyDescent="0.25">
      <c r="A71" s="6">
        <v>44231</v>
      </c>
      <c r="B71" s="39" t="s">
        <v>4969</v>
      </c>
      <c r="C71" s="39">
        <v>104</v>
      </c>
      <c r="D71" s="39">
        <v>249.44</v>
      </c>
      <c r="E71" s="39"/>
      <c r="F71" s="4"/>
      <c r="G71" s="5"/>
      <c r="H71" s="5"/>
      <c r="I71" s="5"/>
      <c r="J71" s="5"/>
      <c r="K71" s="5"/>
    </row>
    <row r="72" spans="1:11" x14ac:dyDescent="0.25">
      <c r="A72" s="6">
        <v>44231</v>
      </c>
      <c r="B72" s="39" t="s">
        <v>4970</v>
      </c>
      <c r="C72" s="39">
        <v>205</v>
      </c>
      <c r="D72" s="39"/>
      <c r="E72" s="39">
        <v>380.84</v>
      </c>
      <c r="F72" s="4"/>
      <c r="G72" s="5"/>
      <c r="H72" s="5"/>
      <c r="I72" s="5"/>
      <c r="J72" s="5"/>
      <c r="K72" s="5"/>
    </row>
    <row r="73" spans="1:11" x14ac:dyDescent="0.25">
      <c r="A73" s="6">
        <v>44231</v>
      </c>
      <c r="B73" s="39" t="s">
        <v>4971</v>
      </c>
      <c r="C73" s="39">
        <v>51</v>
      </c>
      <c r="D73" s="39"/>
      <c r="E73" s="39">
        <v>97.5</v>
      </c>
      <c r="F73" s="4"/>
      <c r="G73" s="5"/>
      <c r="H73" s="5"/>
      <c r="I73" s="5"/>
      <c r="J73" s="5"/>
      <c r="K73" s="5"/>
    </row>
    <row r="74" spans="1:11" x14ac:dyDescent="0.25">
      <c r="A74" s="6">
        <v>44231</v>
      </c>
      <c r="B74" s="7" t="s">
        <v>4972</v>
      </c>
      <c r="C74" s="39">
        <v>18</v>
      </c>
      <c r="D74" s="39"/>
      <c r="E74" s="7">
        <v>41.8</v>
      </c>
      <c r="F74" s="4"/>
      <c r="G74" s="5"/>
      <c r="H74" s="5"/>
      <c r="I74" s="5"/>
      <c r="J74" s="5"/>
      <c r="K74" s="5"/>
    </row>
    <row r="75" spans="1:11" x14ac:dyDescent="0.25">
      <c r="A75" s="6">
        <v>44231</v>
      </c>
      <c r="B75" s="7" t="s">
        <v>4973</v>
      </c>
      <c r="C75" s="7">
        <v>25</v>
      </c>
      <c r="D75" s="7"/>
      <c r="E75" s="7">
        <v>393.2</v>
      </c>
      <c r="F75" s="4"/>
      <c r="G75" s="5"/>
      <c r="H75" s="5"/>
      <c r="I75" s="5"/>
      <c r="J75" s="5"/>
      <c r="K75" s="5"/>
    </row>
    <row r="76" spans="1:11" x14ac:dyDescent="0.25">
      <c r="A76" s="6">
        <v>44231</v>
      </c>
      <c r="B76" s="7" t="s">
        <v>4974</v>
      </c>
      <c r="C76" s="7">
        <v>170</v>
      </c>
      <c r="D76" s="7"/>
      <c r="E76" s="7">
        <v>314.93</v>
      </c>
      <c r="F76" s="4"/>
      <c r="G76" s="5"/>
      <c r="H76" s="5"/>
      <c r="I76" s="5"/>
      <c r="J76" s="5"/>
      <c r="K76" s="5"/>
    </row>
    <row r="77" spans="1:11" x14ac:dyDescent="0.25">
      <c r="A77" s="6">
        <v>44231</v>
      </c>
      <c r="B77" s="7" t="s">
        <v>4977</v>
      </c>
      <c r="C77" s="7">
        <v>657</v>
      </c>
      <c r="D77" s="7"/>
      <c r="E77" s="142">
        <v>1160.25</v>
      </c>
      <c r="F77" s="4"/>
      <c r="G77" s="5"/>
      <c r="H77" s="5"/>
      <c r="I77" s="5"/>
      <c r="J77" s="5"/>
      <c r="K77" s="5"/>
    </row>
    <row r="78" spans="1:11" x14ac:dyDescent="0.25">
      <c r="A78" s="6">
        <v>44232</v>
      </c>
      <c r="B78" s="7" t="s">
        <v>4978</v>
      </c>
      <c r="C78" s="7">
        <v>44</v>
      </c>
      <c r="D78" s="7">
        <v>105.53</v>
      </c>
      <c r="E78" s="47"/>
      <c r="F78" s="4"/>
      <c r="G78" s="5"/>
      <c r="H78" s="5"/>
      <c r="I78" s="5"/>
      <c r="J78" s="5"/>
      <c r="K78" s="5"/>
    </row>
    <row r="79" spans="1:11" x14ac:dyDescent="0.25">
      <c r="A79" s="6">
        <v>44232</v>
      </c>
      <c r="B79" s="7" t="s">
        <v>4979</v>
      </c>
      <c r="C79" s="7">
        <v>240</v>
      </c>
      <c r="D79" s="7"/>
      <c r="E79" s="47">
        <v>487.2</v>
      </c>
      <c r="F79" s="4"/>
      <c r="G79" s="5"/>
      <c r="H79" s="5"/>
      <c r="I79" s="5"/>
      <c r="J79" s="5"/>
      <c r="K79" s="5"/>
    </row>
    <row r="80" spans="1:11" x14ac:dyDescent="0.25">
      <c r="A80" s="6">
        <v>44232</v>
      </c>
      <c r="B80" s="7" t="s">
        <v>4980</v>
      </c>
      <c r="C80" s="7">
        <v>51</v>
      </c>
      <c r="D80" s="7"/>
      <c r="E80" s="47">
        <v>92</v>
      </c>
      <c r="F80" s="4"/>
      <c r="G80" s="5"/>
      <c r="H80" s="5"/>
      <c r="I80" s="5"/>
      <c r="J80" s="5"/>
      <c r="K80" s="5"/>
    </row>
    <row r="81" spans="1:11" x14ac:dyDescent="0.25">
      <c r="A81" s="6">
        <v>44232</v>
      </c>
      <c r="B81" s="7" t="s">
        <v>4981</v>
      </c>
      <c r="C81" s="7">
        <v>10</v>
      </c>
      <c r="D81" s="7"/>
      <c r="E81" s="47">
        <v>35.1</v>
      </c>
      <c r="F81" s="4"/>
      <c r="G81" s="5"/>
      <c r="H81" s="5"/>
      <c r="I81" s="5"/>
      <c r="J81" s="5"/>
      <c r="K81" s="5"/>
    </row>
    <row r="82" spans="1:11" x14ac:dyDescent="0.25">
      <c r="A82" s="6">
        <v>44232</v>
      </c>
      <c r="B82" s="7" t="s">
        <v>4983</v>
      </c>
      <c r="C82" s="7">
        <v>98</v>
      </c>
      <c r="D82" s="7"/>
      <c r="E82" s="47">
        <v>187.2</v>
      </c>
      <c r="F82" s="4"/>
      <c r="G82" s="5"/>
      <c r="H82" s="5"/>
      <c r="I82" s="5"/>
      <c r="J82" s="5"/>
      <c r="K82" s="5"/>
    </row>
    <row r="83" spans="1:11" x14ac:dyDescent="0.25">
      <c r="A83" s="6">
        <v>44232</v>
      </c>
      <c r="B83" s="7" t="s">
        <v>4984</v>
      </c>
      <c r="C83" s="7">
        <v>74</v>
      </c>
      <c r="D83" s="7"/>
      <c r="E83" s="47">
        <v>148.19999999999999</v>
      </c>
      <c r="F83" s="4"/>
      <c r="G83" s="5"/>
      <c r="H83" s="5"/>
      <c r="I83" s="5"/>
      <c r="J83" s="5"/>
      <c r="K83" s="5"/>
    </row>
    <row r="84" spans="1:11" x14ac:dyDescent="0.25">
      <c r="A84" s="6">
        <v>44232</v>
      </c>
      <c r="B84" s="7" t="s">
        <v>4985</v>
      </c>
      <c r="C84" s="7">
        <v>48</v>
      </c>
      <c r="D84" s="7"/>
      <c r="E84" s="47">
        <v>109.2</v>
      </c>
      <c r="F84" s="4"/>
      <c r="G84" s="5"/>
      <c r="H84" s="5"/>
      <c r="I84" s="5"/>
      <c r="J84" s="5"/>
      <c r="K84" s="5"/>
    </row>
    <row r="85" spans="1:11" x14ac:dyDescent="0.25">
      <c r="A85" s="6">
        <v>44232</v>
      </c>
      <c r="B85" s="7" t="s">
        <v>4986</v>
      </c>
      <c r="C85" s="7">
        <v>33</v>
      </c>
      <c r="D85" s="7"/>
      <c r="E85" s="47">
        <v>58.5</v>
      </c>
      <c r="F85" s="4"/>
      <c r="G85" s="5"/>
      <c r="H85" s="5"/>
      <c r="I85" s="5"/>
      <c r="J85" s="5"/>
      <c r="K85" s="5"/>
    </row>
    <row r="86" spans="1:11" x14ac:dyDescent="0.25">
      <c r="A86" s="6">
        <v>44232</v>
      </c>
      <c r="B86" s="7" t="s">
        <v>4987</v>
      </c>
      <c r="C86" s="7">
        <v>147</v>
      </c>
      <c r="D86" s="7"/>
      <c r="E86" s="47">
        <v>352</v>
      </c>
      <c r="F86" s="4"/>
      <c r="G86" s="5"/>
      <c r="H86" s="5"/>
      <c r="I86" s="5"/>
      <c r="J86" s="5"/>
      <c r="K86" s="5"/>
    </row>
    <row r="87" spans="1:11" x14ac:dyDescent="0.25">
      <c r="A87" s="6">
        <v>44232</v>
      </c>
      <c r="B87" s="7" t="s">
        <v>4988</v>
      </c>
      <c r="C87" s="7">
        <v>50</v>
      </c>
      <c r="D87" s="7">
        <v>134.32</v>
      </c>
      <c r="E87" s="47"/>
      <c r="F87" s="4"/>
      <c r="G87" s="5"/>
      <c r="H87" s="5"/>
      <c r="I87" s="5"/>
      <c r="J87" s="5"/>
      <c r="K87" s="5"/>
    </row>
    <row r="88" spans="1:11" x14ac:dyDescent="0.25">
      <c r="A88" s="6">
        <v>44232</v>
      </c>
      <c r="B88" s="7" t="s">
        <v>4989</v>
      </c>
      <c r="C88" s="7">
        <v>162</v>
      </c>
      <c r="D88" s="7"/>
      <c r="E88" s="47">
        <v>293.79000000000002</v>
      </c>
      <c r="F88" s="4"/>
      <c r="G88" s="5"/>
      <c r="H88" s="5"/>
      <c r="I88" s="5"/>
      <c r="J88" s="5"/>
      <c r="K88" s="5"/>
    </row>
    <row r="89" spans="1:11" x14ac:dyDescent="0.25">
      <c r="A89" s="6">
        <v>44232</v>
      </c>
      <c r="B89" s="7" t="s">
        <v>4990</v>
      </c>
      <c r="C89" s="7">
        <v>285</v>
      </c>
      <c r="D89" s="7"/>
      <c r="E89" s="47">
        <v>487.89</v>
      </c>
      <c r="F89" s="4"/>
      <c r="G89" s="5"/>
      <c r="H89" s="5"/>
      <c r="I89" s="5"/>
      <c r="J89" s="5"/>
      <c r="K89" s="5"/>
    </row>
    <row r="90" spans="1:11" x14ac:dyDescent="0.25">
      <c r="A90" s="6">
        <v>44232</v>
      </c>
      <c r="B90" s="7" t="s">
        <v>4991</v>
      </c>
      <c r="C90" s="7">
        <v>183</v>
      </c>
      <c r="D90" s="7"/>
      <c r="E90" s="47">
        <v>319.8</v>
      </c>
      <c r="F90" s="4"/>
      <c r="G90" s="5"/>
      <c r="H90" s="5"/>
      <c r="I90" s="5"/>
      <c r="J90" s="5"/>
      <c r="K90" s="5"/>
    </row>
    <row r="91" spans="1:11" x14ac:dyDescent="0.25">
      <c r="A91" s="6">
        <v>44232</v>
      </c>
      <c r="B91" s="7" t="s">
        <v>4992</v>
      </c>
      <c r="C91" s="7">
        <v>29</v>
      </c>
      <c r="D91" s="7">
        <v>71.959999999999994</v>
      </c>
      <c r="E91" s="47"/>
      <c r="F91" s="4"/>
      <c r="G91" s="5"/>
      <c r="H91" s="5"/>
      <c r="I91" s="5"/>
      <c r="J91" s="5"/>
      <c r="K91" s="5"/>
    </row>
    <row r="92" spans="1:11" x14ac:dyDescent="0.25">
      <c r="A92" s="6">
        <v>44232</v>
      </c>
      <c r="B92" s="7" t="s">
        <v>4993</v>
      </c>
      <c r="C92" s="7">
        <v>50</v>
      </c>
      <c r="D92" s="7">
        <v>134.32</v>
      </c>
      <c r="E92" s="47"/>
      <c r="F92" s="4"/>
      <c r="G92" s="5"/>
      <c r="H92" s="5"/>
      <c r="I92" s="5"/>
      <c r="J92" s="5"/>
      <c r="K92" s="5"/>
    </row>
    <row r="93" spans="1:11" x14ac:dyDescent="0.25">
      <c r="A93" s="6">
        <v>44232</v>
      </c>
      <c r="B93" s="7" t="s">
        <v>4994</v>
      </c>
      <c r="C93" s="7">
        <v>72</v>
      </c>
      <c r="D93" s="7"/>
      <c r="E93" s="47">
        <v>163.80000000000001</v>
      </c>
      <c r="F93" s="4"/>
      <c r="G93" s="5"/>
      <c r="H93" s="5"/>
      <c r="I93" s="5"/>
      <c r="J93" s="5"/>
      <c r="K93" s="5"/>
    </row>
    <row r="94" spans="1:11" x14ac:dyDescent="0.25">
      <c r="A94" s="6">
        <v>44232</v>
      </c>
      <c r="B94" s="7" t="s">
        <v>4995</v>
      </c>
      <c r="C94" s="7">
        <v>62</v>
      </c>
      <c r="D94" s="7"/>
      <c r="E94" s="47">
        <v>143.55000000000001</v>
      </c>
      <c r="F94" s="4"/>
      <c r="G94" s="5"/>
      <c r="H94" s="5"/>
      <c r="I94" s="5"/>
      <c r="J94" s="5"/>
      <c r="K94" s="5"/>
    </row>
    <row r="95" spans="1:11" x14ac:dyDescent="0.25">
      <c r="A95" s="6">
        <v>44235</v>
      </c>
      <c r="B95" s="7" t="s">
        <v>4996</v>
      </c>
      <c r="C95" s="7">
        <v>40</v>
      </c>
      <c r="D95" s="7">
        <v>198.08</v>
      </c>
      <c r="E95" s="47"/>
      <c r="F95" s="4"/>
      <c r="G95" s="5"/>
      <c r="H95" s="5"/>
      <c r="I95" s="5"/>
      <c r="J95" s="5"/>
      <c r="K95" s="5"/>
    </row>
    <row r="96" spans="1:11" x14ac:dyDescent="0.25">
      <c r="A96" s="6">
        <v>44235</v>
      </c>
      <c r="B96" s="7" t="s">
        <v>4997</v>
      </c>
      <c r="C96" s="7">
        <v>74</v>
      </c>
      <c r="D96" s="7">
        <v>177.49</v>
      </c>
      <c r="E96" s="47"/>
      <c r="F96" s="4"/>
      <c r="G96" s="5"/>
      <c r="H96" s="5"/>
      <c r="I96" s="5"/>
      <c r="J96" s="5"/>
      <c r="K96" s="5"/>
    </row>
    <row r="97" spans="1:11" x14ac:dyDescent="0.25">
      <c r="A97" s="6">
        <v>44235</v>
      </c>
      <c r="B97" s="39" t="s">
        <v>4998</v>
      </c>
      <c r="C97" s="39">
        <v>294</v>
      </c>
      <c r="D97" s="7"/>
      <c r="E97" s="97">
        <v>588.62</v>
      </c>
      <c r="F97" s="4"/>
      <c r="G97" s="5"/>
      <c r="H97" s="5"/>
      <c r="I97" s="5"/>
      <c r="J97" s="5"/>
      <c r="K97" s="5"/>
    </row>
    <row r="98" spans="1:11" x14ac:dyDescent="0.25">
      <c r="A98" s="6">
        <v>44235</v>
      </c>
      <c r="B98" s="7" t="s">
        <v>4999</v>
      </c>
      <c r="C98" s="7">
        <v>330</v>
      </c>
      <c r="D98" s="7"/>
      <c r="E98" s="47">
        <v>544.04999999999995</v>
      </c>
      <c r="F98" s="4"/>
      <c r="G98" s="5"/>
      <c r="H98" s="5"/>
      <c r="I98" s="5"/>
      <c r="J98" s="5"/>
      <c r="K98" s="5"/>
    </row>
    <row r="99" spans="1:11" x14ac:dyDescent="0.25">
      <c r="A99" s="6">
        <v>44235</v>
      </c>
      <c r="B99" s="7" t="s">
        <v>5000</v>
      </c>
      <c r="C99" s="7">
        <v>105</v>
      </c>
      <c r="D99" s="7"/>
      <c r="E99" s="47">
        <v>221.9</v>
      </c>
      <c r="F99" s="64"/>
      <c r="G99" s="5"/>
      <c r="H99" s="5"/>
      <c r="I99" s="5"/>
      <c r="J99" s="5"/>
      <c r="K99" s="5"/>
    </row>
    <row r="100" spans="1:11" x14ac:dyDescent="0.25">
      <c r="A100" s="6">
        <v>44235</v>
      </c>
      <c r="B100" s="7" t="s">
        <v>5001</v>
      </c>
      <c r="C100" s="7">
        <v>86</v>
      </c>
      <c r="D100" s="7"/>
      <c r="E100" s="47">
        <v>191.1</v>
      </c>
      <c r="F100" s="4"/>
      <c r="G100" s="5"/>
      <c r="H100" s="5"/>
      <c r="I100" s="5"/>
      <c r="J100" s="5"/>
      <c r="K100" s="5"/>
    </row>
    <row r="101" spans="1:11" x14ac:dyDescent="0.25">
      <c r="A101" s="6">
        <v>44235</v>
      </c>
      <c r="B101" s="7" t="s">
        <v>5002</v>
      </c>
      <c r="C101" s="7">
        <v>21</v>
      </c>
      <c r="D101" s="7"/>
      <c r="E101" s="47">
        <v>39</v>
      </c>
      <c r="F101" s="4"/>
      <c r="G101" s="123"/>
      <c r="H101" s="123"/>
      <c r="I101" s="123"/>
      <c r="J101" s="123"/>
      <c r="K101" s="123"/>
    </row>
    <row r="102" spans="1:11" x14ac:dyDescent="0.25">
      <c r="A102" s="6">
        <v>44235</v>
      </c>
      <c r="B102" s="7" t="s">
        <v>5003</v>
      </c>
      <c r="C102" s="7">
        <v>61</v>
      </c>
      <c r="D102" s="7"/>
      <c r="E102" s="47">
        <v>121.49</v>
      </c>
      <c r="F102" s="122"/>
      <c r="G102" s="5"/>
      <c r="H102" s="5"/>
      <c r="I102" s="5"/>
      <c r="J102" s="5"/>
      <c r="K102" s="5"/>
    </row>
    <row r="103" spans="1:11" x14ac:dyDescent="0.25">
      <c r="A103" s="6">
        <v>44235</v>
      </c>
      <c r="B103" s="7" t="s">
        <v>5004</v>
      </c>
      <c r="C103" s="7">
        <v>750</v>
      </c>
      <c r="D103" s="7"/>
      <c r="E103" s="142">
        <v>4770.1499999999996</v>
      </c>
      <c r="F103" s="4"/>
      <c r="G103" s="5"/>
      <c r="H103" s="5"/>
      <c r="I103" s="5"/>
      <c r="J103" s="5"/>
      <c r="K103" s="5"/>
    </row>
    <row r="104" spans="1:11" x14ac:dyDescent="0.25">
      <c r="A104" s="6">
        <v>44235</v>
      </c>
      <c r="B104" s="7" t="s">
        <v>5005</v>
      </c>
      <c r="C104" s="7">
        <v>19</v>
      </c>
      <c r="D104" s="7"/>
      <c r="E104" s="47">
        <v>35.1</v>
      </c>
      <c r="F104" s="4"/>
      <c r="G104" s="5"/>
      <c r="H104" s="5"/>
      <c r="I104" s="5"/>
      <c r="J104" s="5"/>
      <c r="K104" s="5"/>
    </row>
    <row r="105" spans="1:11" x14ac:dyDescent="0.25">
      <c r="A105" s="143">
        <v>44235</v>
      </c>
      <c r="B105" s="47" t="s">
        <v>5006</v>
      </c>
      <c r="C105" s="47">
        <v>197</v>
      </c>
      <c r="D105" s="47"/>
      <c r="E105" s="47">
        <v>405.6</v>
      </c>
      <c r="F105" s="4"/>
      <c r="G105" s="5"/>
      <c r="H105" s="5"/>
      <c r="I105" s="5"/>
      <c r="J105" s="5"/>
      <c r="K105" s="5"/>
    </row>
    <row r="106" spans="1:11" x14ac:dyDescent="0.25">
      <c r="A106" s="6">
        <v>44235</v>
      </c>
      <c r="B106" s="7" t="s">
        <v>5007</v>
      </c>
      <c r="C106" s="7">
        <v>183</v>
      </c>
      <c r="D106" s="7"/>
      <c r="E106" s="47">
        <v>348.27</v>
      </c>
      <c r="F106" s="4"/>
      <c r="G106" s="5"/>
      <c r="H106" s="5"/>
      <c r="I106" s="5"/>
      <c r="J106" s="5"/>
      <c r="K106" s="5"/>
    </row>
    <row r="107" spans="1:11" x14ac:dyDescent="0.25">
      <c r="A107" s="6">
        <v>44235</v>
      </c>
      <c r="B107" s="7" t="s">
        <v>5008</v>
      </c>
      <c r="C107" s="7">
        <v>170</v>
      </c>
      <c r="D107" s="7"/>
      <c r="E107" s="47">
        <v>319.8</v>
      </c>
      <c r="F107" s="4"/>
      <c r="G107" s="5"/>
      <c r="H107" s="5"/>
      <c r="I107" s="5"/>
      <c r="J107" s="5"/>
      <c r="K107" s="5"/>
    </row>
    <row r="108" spans="1:11" x14ac:dyDescent="0.25">
      <c r="A108" s="6">
        <v>44235</v>
      </c>
      <c r="B108" s="7" t="s">
        <v>5009</v>
      </c>
      <c r="C108" s="7">
        <v>54</v>
      </c>
      <c r="D108" s="7">
        <v>134.32</v>
      </c>
      <c r="E108" s="47"/>
      <c r="F108" s="4"/>
      <c r="G108" s="5"/>
      <c r="H108" s="5"/>
      <c r="I108" s="5"/>
      <c r="J108" s="5"/>
      <c r="K108" s="5"/>
    </row>
    <row r="109" spans="1:11" x14ac:dyDescent="0.25">
      <c r="A109" s="6">
        <v>44235</v>
      </c>
      <c r="B109" s="7" t="s">
        <v>5010</v>
      </c>
      <c r="C109" s="7">
        <v>38</v>
      </c>
      <c r="D109" s="7"/>
      <c r="E109" s="47">
        <v>66</v>
      </c>
      <c r="F109" s="4"/>
      <c r="G109" s="5"/>
      <c r="H109" s="5"/>
      <c r="I109" s="5"/>
      <c r="J109" s="5"/>
      <c r="K109" s="5"/>
    </row>
    <row r="110" spans="1:11" x14ac:dyDescent="0.25">
      <c r="A110" s="6">
        <v>44235</v>
      </c>
      <c r="B110" s="7" t="s">
        <v>5011</v>
      </c>
      <c r="C110" s="7">
        <v>97</v>
      </c>
      <c r="D110" s="7"/>
      <c r="E110" s="47">
        <v>527.17999999999995</v>
      </c>
      <c r="F110" s="4"/>
      <c r="G110" s="5"/>
      <c r="H110" s="5"/>
      <c r="I110" s="5"/>
      <c r="J110" s="5"/>
      <c r="K110" s="5"/>
    </row>
    <row r="111" spans="1:11" x14ac:dyDescent="0.25">
      <c r="A111" s="6">
        <v>44235</v>
      </c>
      <c r="B111" s="7" t="s">
        <v>5012</v>
      </c>
      <c r="C111" s="7">
        <v>112</v>
      </c>
      <c r="D111" s="7">
        <v>244.65</v>
      </c>
      <c r="E111" s="47"/>
      <c r="F111" s="4"/>
    </row>
    <row r="112" spans="1:11" x14ac:dyDescent="0.25">
      <c r="A112" s="6">
        <v>44235</v>
      </c>
      <c r="B112" s="7" t="s">
        <v>5013</v>
      </c>
      <c r="C112" s="7">
        <v>22</v>
      </c>
      <c r="D112" s="7">
        <v>47.97</v>
      </c>
      <c r="E112" s="47"/>
      <c r="F112" s="4"/>
      <c r="G112" s="5"/>
      <c r="H112" s="5"/>
      <c r="I112" s="5"/>
      <c r="J112" s="5"/>
      <c r="K112" s="5"/>
    </row>
    <row r="113" spans="1:11" x14ac:dyDescent="0.25">
      <c r="A113" s="6">
        <v>44235</v>
      </c>
      <c r="B113" s="7" t="s">
        <v>5014</v>
      </c>
      <c r="C113" s="7">
        <v>35</v>
      </c>
      <c r="D113" s="7"/>
      <c r="E113" s="47">
        <v>61.6</v>
      </c>
      <c r="F113" s="4"/>
      <c r="G113" s="5"/>
      <c r="H113" s="5"/>
      <c r="I113" s="5"/>
      <c r="J113" s="5"/>
      <c r="K113" s="5"/>
    </row>
    <row r="114" spans="1:11" ht="45" x14ac:dyDescent="0.25">
      <c r="A114" s="6">
        <v>44235</v>
      </c>
      <c r="B114" s="7" t="s">
        <v>5015</v>
      </c>
      <c r="C114" s="7">
        <v>503</v>
      </c>
      <c r="D114" s="7"/>
      <c r="E114" s="142">
        <v>1916.46</v>
      </c>
      <c r="F114" s="64" t="s">
        <v>5290</v>
      </c>
      <c r="G114" s="5"/>
      <c r="H114" s="5"/>
      <c r="I114" s="5"/>
      <c r="J114" s="5"/>
      <c r="K114" s="5"/>
    </row>
    <row r="115" spans="1:11" x14ac:dyDescent="0.25">
      <c r="A115" s="6">
        <v>44235</v>
      </c>
      <c r="B115" s="7" t="s">
        <v>5016</v>
      </c>
      <c r="C115" s="7">
        <v>214</v>
      </c>
      <c r="D115" s="7">
        <v>525.95000000000005</v>
      </c>
      <c r="E115" s="47"/>
      <c r="F115" s="4"/>
      <c r="G115" s="5"/>
      <c r="H115" s="5"/>
      <c r="I115" s="5"/>
      <c r="J115" s="5"/>
      <c r="K115" s="5"/>
    </row>
    <row r="116" spans="1:11" x14ac:dyDescent="0.25">
      <c r="A116" s="6">
        <v>44235</v>
      </c>
      <c r="B116" s="7" t="s">
        <v>5017</v>
      </c>
      <c r="C116" s="7">
        <v>169</v>
      </c>
      <c r="D116" s="7"/>
      <c r="E116" s="47">
        <v>315.89999999999998</v>
      </c>
      <c r="F116" s="4"/>
      <c r="G116" s="5"/>
      <c r="H116" s="5"/>
      <c r="I116" s="5"/>
      <c r="J116" s="5"/>
      <c r="K116" s="5"/>
    </row>
    <row r="117" spans="1:11" x14ac:dyDescent="0.25">
      <c r="A117" s="6">
        <v>44235</v>
      </c>
      <c r="B117" s="7" t="s">
        <v>5018</v>
      </c>
      <c r="C117" s="7">
        <v>45</v>
      </c>
      <c r="D117" s="7">
        <v>110.82</v>
      </c>
      <c r="E117" s="47"/>
      <c r="F117" s="4"/>
      <c r="G117" s="5"/>
      <c r="H117" s="5"/>
      <c r="I117" s="5"/>
      <c r="J117" s="5"/>
      <c r="K117" s="5"/>
    </row>
    <row r="118" spans="1:11" x14ac:dyDescent="0.25">
      <c r="A118" s="6">
        <v>44235</v>
      </c>
      <c r="B118" s="7" t="s">
        <v>5019</v>
      </c>
      <c r="C118" s="7">
        <v>69</v>
      </c>
      <c r="D118" s="7"/>
      <c r="E118" s="47">
        <v>177.5</v>
      </c>
      <c r="F118" s="4"/>
      <c r="G118" s="5"/>
      <c r="H118" s="5"/>
      <c r="I118" s="5"/>
      <c r="J118" s="5"/>
      <c r="K118" s="5"/>
    </row>
    <row r="119" spans="1:11" x14ac:dyDescent="0.25">
      <c r="A119" s="6">
        <v>44235</v>
      </c>
      <c r="B119" s="7" t="s">
        <v>5020</v>
      </c>
      <c r="C119" s="7">
        <v>410</v>
      </c>
      <c r="D119" s="7"/>
      <c r="E119" s="47">
        <v>1123.2</v>
      </c>
      <c r="F119" s="4"/>
      <c r="G119" s="5"/>
      <c r="H119" s="5"/>
      <c r="I119" s="5"/>
      <c r="J119" s="5"/>
      <c r="K119" s="5"/>
    </row>
    <row r="120" spans="1:11" x14ac:dyDescent="0.25">
      <c r="A120" s="6">
        <v>44235</v>
      </c>
      <c r="B120" s="7" t="s">
        <v>5021</v>
      </c>
      <c r="C120" s="7">
        <v>20</v>
      </c>
      <c r="D120" s="7">
        <v>45.57</v>
      </c>
      <c r="E120" s="47"/>
      <c r="F120" s="4"/>
      <c r="G120" s="5"/>
      <c r="H120" s="5"/>
      <c r="I120" s="5"/>
      <c r="J120" s="5"/>
      <c r="K120" s="5"/>
    </row>
    <row r="121" spans="1:11" x14ac:dyDescent="0.25">
      <c r="A121" s="6">
        <v>44235</v>
      </c>
      <c r="B121" s="7" t="s">
        <v>5022</v>
      </c>
      <c r="C121" s="7">
        <v>59</v>
      </c>
      <c r="D121" s="7"/>
      <c r="E121" s="47">
        <v>123.6</v>
      </c>
      <c r="F121" s="4"/>
      <c r="G121" s="5"/>
      <c r="H121" s="5"/>
      <c r="I121" s="5"/>
      <c r="J121" s="5"/>
      <c r="K121" s="5"/>
    </row>
    <row r="122" spans="1:11" x14ac:dyDescent="0.25">
      <c r="A122" s="6">
        <v>44235</v>
      </c>
      <c r="B122" s="7" t="s">
        <v>5023</v>
      </c>
      <c r="C122" s="7">
        <v>40</v>
      </c>
      <c r="D122" s="7"/>
      <c r="E122" s="47">
        <v>74.099999999999994</v>
      </c>
      <c r="F122" s="4"/>
      <c r="G122" s="5"/>
      <c r="H122" s="5"/>
      <c r="I122" s="5"/>
      <c r="J122" s="5"/>
      <c r="K122" s="5"/>
    </row>
    <row r="123" spans="1:11" x14ac:dyDescent="0.25">
      <c r="A123" s="6">
        <v>44235</v>
      </c>
      <c r="B123" s="7" t="s">
        <v>5024</v>
      </c>
      <c r="C123" s="7">
        <v>22</v>
      </c>
      <c r="D123" s="7">
        <v>95.94</v>
      </c>
      <c r="E123" s="47"/>
      <c r="F123" s="4"/>
      <c r="G123" s="5"/>
      <c r="H123" s="5"/>
      <c r="I123" s="5"/>
      <c r="J123" s="5"/>
      <c r="K123" s="5"/>
    </row>
    <row r="124" spans="1:11" x14ac:dyDescent="0.25">
      <c r="A124" s="6">
        <v>44235</v>
      </c>
      <c r="B124" s="7" t="s">
        <v>5025</v>
      </c>
      <c r="C124" s="7">
        <v>56</v>
      </c>
      <c r="D124" s="7">
        <v>134.32</v>
      </c>
      <c r="E124" s="47"/>
      <c r="F124" s="4"/>
      <c r="G124" s="5"/>
      <c r="H124" s="5"/>
      <c r="I124" s="5"/>
      <c r="J124" s="5"/>
      <c r="K124" s="5"/>
    </row>
    <row r="125" spans="1:11" x14ac:dyDescent="0.25">
      <c r="A125" s="6">
        <v>44235</v>
      </c>
      <c r="B125" s="7" t="s">
        <v>5026</v>
      </c>
      <c r="C125" s="7">
        <v>40</v>
      </c>
      <c r="D125" s="7"/>
      <c r="E125" s="47">
        <v>110.21</v>
      </c>
      <c r="F125" s="4"/>
      <c r="G125" s="5"/>
      <c r="H125" s="5"/>
      <c r="I125" s="5"/>
      <c r="J125" s="5"/>
      <c r="K125" s="5"/>
    </row>
    <row r="126" spans="1:11" x14ac:dyDescent="0.25">
      <c r="A126" s="6">
        <v>44235</v>
      </c>
      <c r="B126" s="7" t="s">
        <v>5027</v>
      </c>
      <c r="C126" s="7">
        <v>45</v>
      </c>
      <c r="D126" s="7">
        <v>125.71</v>
      </c>
      <c r="E126" s="47"/>
      <c r="F126" s="4"/>
      <c r="G126" s="5"/>
      <c r="H126" s="5"/>
      <c r="I126" s="5"/>
      <c r="J126" s="5"/>
      <c r="K126" s="5"/>
    </row>
    <row r="127" spans="1:11" x14ac:dyDescent="0.25">
      <c r="A127" s="46">
        <v>44235</v>
      </c>
      <c r="B127" s="39" t="s">
        <v>5028</v>
      </c>
      <c r="C127" s="39">
        <v>75</v>
      </c>
      <c r="D127" s="7"/>
      <c r="E127" s="97">
        <v>144.9</v>
      </c>
      <c r="F127" s="4"/>
      <c r="G127" s="5"/>
      <c r="H127" s="5"/>
      <c r="I127" s="5"/>
      <c r="J127" s="5"/>
      <c r="K127" s="5"/>
    </row>
    <row r="128" spans="1:11" x14ac:dyDescent="0.25">
      <c r="A128" s="46">
        <v>44236</v>
      </c>
      <c r="B128" s="39" t="s">
        <v>5029</v>
      </c>
      <c r="C128" s="39">
        <v>53</v>
      </c>
      <c r="D128" s="7">
        <v>115.13</v>
      </c>
      <c r="E128" s="97"/>
      <c r="F128" s="4"/>
      <c r="G128" s="5"/>
      <c r="H128" s="5"/>
      <c r="I128" s="5"/>
      <c r="J128" s="5"/>
      <c r="K128" s="5"/>
    </row>
    <row r="129" spans="1:11" x14ac:dyDescent="0.25">
      <c r="A129" s="46">
        <v>44236</v>
      </c>
      <c r="B129" s="39" t="s">
        <v>5030</v>
      </c>
      <c r="C129" s="39">
        <v>65</v>
      </c>
      <c r="D129" s="7"/>
      <c r="E129" s="97">
        <v>132</v>
      </c>
      <c r="F129" s="4"/>
      <c r="G129" s="5"/>
      <c r="H129" s="5"/>
      <c r="I129" s="5"/>
      <c r="J129" s="5"/>
      <c r="K129" s="5"/>
    </row>
    <row r="130" spans="1:11" x14ac:dyDescent="0.25">
      <c r="A130" s="46">
        <v>44236</v>
      </c>
      <c r="B130" s="39" t="s">
        <v>5031</v>
      </c>
      <c r="C130" s="39">
        <v>850</v>
      </c>
      <c r="D130" s="7"/>
      <c r="E130" s="144">
        <v>1950</v>
      </c>
      <c r="F130" s="4"/>
      <c r="G130" s="5"/>
      <c r="H130" s="5"/>
      <c r="I130" s="5"/>
      <c r="J130" s="5"/>
      <c r="K130" s="5"/>
    </row>
    <row r="131" spans="1:11" x14ac:dyDescent="0.25">
      <c r="A131" s="46">
        <v>44236</v>
      </c>
      <c r="B131" s="39" t="s">
        <v>5032</v>
      </c>
      <c r="C131" s="39">
        <v>33</v>
      </c>
      <c r="D131" s="7">
        <v>76.75</v>
      </c>
      <c r="E131" s="97"/>
      <c r="F131" s="4"/>
      <c r="G131" s="5" t="s">
        <v>5500</v>
      </c>
      <c r="H131" s="5"/>
      <c r="I131" s="5"/>
      <c r="J131" s="5"/>
      <c r="K131" s="5"/>
    </row>
    <row r="132" spans="1:11" x14ac:dyDescent="0.25">
      <c r="A132" s="46">
        <v>44236</v>
      </c>
      <c r="B132" s="39" t="s">
        <v>5033</v>
      </c>
      <c r="C132" s="39">
        <v>1409</v>
      </c>
      <c r="D132" s="7"/>
      <c r="E132" s="144">
        <v>3094.38</v>
      </c>
      <c r="F132" s="148" t="s">
        <v>5446</v>
      </c>
      <c r="G132" s="5"/>
      <c r="H132" s="5"/>
      <c r="I132" s="5"/>
      <c r="J132" s="5"/>
      <c r="K132" s="5"/>
    </row>
    <row r="133" spans="1:11" x14ac:dyDescent="0.25">
      <c r="A133" s="46">
        <v>44236</v>
      </c>
      <c r="B133" s="39" t="s">
        <v>5034</v>
      </c>
      <c r="C133" s="39">
        <v>132</v>
      </c>
      <c r="D133" s="7"/>
      <c r="E133" s="97">
        <v>369.55</v>
      </c>
      <c r="F133" s="4"/>
      <c r="G133" s="5"/>
      <c r="H133" s="5"/>
      <c r="I133" s="5"/>
      <c r="J133" s="5"/>
      <c r="K133" s="5"/>
    </row>
    <row r="134" spans="1:11" x14ac:dyDescent="0.25">
      <c r="A134" s="46">
        <v>44236</v>
      </c>
      <c r="B134" s="39" t="s">
        <v>5035</v>
      </c>
      <c r="C134" s="39">
        <v>50</v>
      </c>
      <c r="D134" s="7"/>
      <c r="E134" s="97">
        <v>109.2</v>
      </c>
      <c r="F134" s="4"/>
      <c r="G134" s="5"/>
      <c r="H134" s="5"/>
      <c r="I134" s="5"/>
      <c r="J134" s="5"/>
      <c r="K134" s="5"/>
    </row>
    <row r="135" spans="1:11" x14ac:dyDescent="0.25">
      <c r="A135" s="46">
        <v>44236</v>
      </c>
      <c r="B135" s="39" t="s">
        <v>5036</v>
      </c>
      <c r="C135" s="39">
        <v>121</v>
      </c>
      <c r="D135" s="7"/>
      <c r="E135" s="97">
        <v>232</v>
      </c>
      <c r="F135" s="4"/>
      <c r="G135" s="5"/>
      <c r="H135" s="5"/>
      <c r="I135" s="5"/>
      <c r="J135" s="5"/>
      <c r="K135" s="5"/>
    </row>
    <row r="136" spans="1:11" x14ac:dyDescent="0.25">
      <c r="A136" s="46">
        <v>44236</v>
      </c>
      <c r="B136" s="39" t="s">
        <v>5037</v>
      </c>
      <c r="C136" s="39">
        <v>35</v>
      </c>
      <c r="D136" s="7">
        <v>86.35</v>
      </c>
      <c r="E136" s="97"/>
      <c r="F136" s="4"/>
      <c r="G136" s="5"/>
      <c r="H136" s="5"/>
      <c r="I136" s="5"/>
      <c r="J136" s="5"/>
      <c r="K136" s="5"/>
    </row>
    <row r="137" spans="1:11" x14ac:dyDescent="0.25">
      <c r="A137" s="46">
        <v>44236</v>
      </c>
      <c r="B137" s="39" t="s">
        <v>5038</v>
      </c>
      <c r="C137" s="39">
        <v>35</v>
      </c>
      <c r="D137" s="7">
        <v>113.62</v>
      </c>
      <c r="E137" s="97"/>
      <c r="F137" s="4"/>
      <c r="G137" s="5"/>
      <c r="H137" s="5"/>
      <c r="I137" s="5"/>
      <c r="J137" s="5"/>
      <c r="K137" s="5"/>
    </row>
    <row r="138" spans="1:11" x14ac:dyDescent="0.25">
      <c r="A138" s="46">
        <v>44236</v>
      </c>
      <c r="B138" s="39" t="s">
        <v>5039</v>
      </c>
      <c r="C138" s="39">
        <v>149</v>
      </c>
      <c r="D138" s="7"/>
      <c r="E138" s="97">
        <v>288.60000000000002</v>
      </c>
      <c r="F138" s="4"/>
      <c r="G138" s="5"/>
      <c r="H138" s="5"/>
      <c r="I138" s="5"/>
      <c r="J138" s="5"/>
      <c r="K138" s="5"/>
    </row>
    <row r="139" spans="1:11" x14ac:dyDescent="0.25">
      <c r="A139" s="46">
        <v>44236</v>
      </c>
      <c r="B139" s="39" t="s">
        <v>5040</v>
      </c>
      <c r="C139" s="39">
        <v>963</v>
      </c>
      <c r="D139" s="7"/>
      <c r="E139" s="144">
        <v>1758.24</v>
      </c>
      <c r="F139" s="4"/>
      <c r="G139" s="5"/>
      <c r="H139" s="5"/>
      <c r="I139" s="5"/>
      <c r="J139" s="5"/>
      <c r="K139" s="5"/>
    </row>
    <row r="140" spans="1:11" x14ac:dyDescent="0.25">
      <c r="A140" s="46">
        <v>44236</v>
      </c>
      <c r="B140" s="39" t="s">
        <v>5041</v>
      </c>
      <c r="C140" s="39">
        <v>207</v>
      </c>
      <c r="D140" s="7"/>
      <c r="E140" s="97">
        <v>632.32000000000005</v>
      </c>
      <c r="G140" s="5"/>
      <c r="H140" s="5"/>
      <c r="I140" s="5"/>
      <c r="J140" s="5"/>
      <c r="K140" s="5"/>
    </row>
    <row r="141" spans="1:11" x14ac:dyDescent="0.25">
      <c r="A141" s="127">
        <v>44236</v>
      </c>
      <c r="B141" s="61" t="s">
        <v>5043</v>
      </c>
      <c r="C141" s="61">
        <v>154</v>
      </c>
      <c r="D141" s="61">
        <v>352.43</v>
      </c>
      <c r="E141" s="61"/>
      <c r="F141" s="4"/>
      <c r="G141" s="5"/>
      <c r="H141" s="5"/>
      <c r="I141" s="5"/>
      <c r="J141" s="5"/>
      <c r="K141" s="5"/>
    </row>
    <row r="142" spans="1:11" x14ac:dyDescent="0.25">
      <c r="A142" s="127">
        <v>44236</v>
      </c>
      <c r="B142" s="61" t="s">
        <v>5044</v>
      </c>
      <c r="C142" s="61">
        <v>68</v>
      </c>
      <c r="D142" s="61">
        <v>142.93</v>
      </c>
      <c r="E142" s="61"/>
      <c r="G142" s="5"/>
      <c r="H142" s="5"/>
      <c r="I142" s="5"/>
      <c r="J142" s="5"/>
      <c r="K142" s="5"/>
    </row>
    <row r="143" spans="1:11" x14ac:dyDescent="0.25">
      <c r="A143" s="127">
        <v>44236</v>
      </c>
      <c r="B143" s="61" t="s">
        <v>5045</v>
      </c>
      <c r="C143" s="61">
        <v>90</v>
      </c>
      <c r="D143" s="21"/>
      <c r="E143" s="61">
        <v>175.5</v>
      </c>
      <c r="F143" s="4"/>
      <c r="H143" s="5"/>
      <c r="I143" s="5"/>
      <c r="J143" s="5"/>
      <c r="K143" s="5"/>
    </row>
    <row r="144" spans="1:11" x14ac:dyDescent="0.25">
      <c r="A144" s="127">
        <v>44236</v>
      </c>
      <c r="B144" s="61" t="s">
        <v>5046</v>
      </c>
      <c r="C144" s="61">
        <v>254</v>
      </c>
      <c r="D144" s="21"/>
      <c r="E144" s="61">
        <v>424.32</v>
      </c>
      <c r="F144" s="4"/>
      <c r="G144" s="5"/>
      <c r="H144" s="5"/>
      <c r="I144" s="5"/>
      <c r="J144" s="5"/>
      <c r="K144" s="5"/>
    </row>
    <row r="145" spans="1:11" x14ac:dyDescent="0.25">
      <c r="A145" s="127">
        <v>44236</v>
      </c>
      <c r="B145" s="61" t="s">
        <v>5047</v>
      </c>
      <c r="C145" s="61">
        <v>630</v>
      </c>
      <c r="D145" s="21"/>
      <c r="E145" s="61">
        <v>979.68</v>
      </c>
      <c r="F145" s="4"/>
      <c r="G145" s="5"/>
      <c r="H145" s="5"/>
      <c r="I145" s="5"/>
      <c r="J145" s="5"/>
      <c r="K145" s="5"/>
    </row>
    <row r="146" spans="1:11" x14ac:dyDescent="0.25">
      <c r="A146" s="127">
        <v>44236</v>
      </c>
      <c r="B146" s="61" t="s">
        <v>5048</v>
      </c>
      <c r="C146" s="61">
        <v>222</v>
      </c>
      <c r="D146" s="61">
        <v>599.63</v>
      </c>
      <c r="E146" s="61"/>
      <c r="G146" s="5"/>
      <c r="H146" s="5"/>
      <c r="I146" s="5"/>
      <c r="J146" s="5"/>
      <c r="K146" s="5"/>
    </row>
    <row r="147" spans="1:11" x14ac:dyDescent="0.25">
      <c r="A147" s="127">
        <v>44236</v>
      </c>
      <c r="B147" s="61" t="s">
        <v>5049</v>
      </c>
      <c r="C147" s="61">
        <v>90</v>
      </c>
      <c r="D147" s="61"/>
      <c r="E147" s="61">
        <v>235.5</v>
      </c>
      <c r="G147" s="5"/>
      <c r="H147" s="5"/>
      <c r="I147" s="5"/>
      <c r="J147" s="5"/>
      <c r="K147" s="5"/>
    </row>
    <row r="148" spans="1:11" x14ac:dyDescent="0.25">
      <c r="A148" s="127">
        <v>44236</v>
      </c>
      <c r="B148" s="61" t="s">
        <v>5050</v>
      </c>
      <c r="C148" s="61">
        <v>17</v>
      </c>
      <c r="D148" s="61"/>
      <c r="E148" s="61">
        <v>39</v>
      </c>
      <c r="G148" s="5"/>
      <c r="H148" s="5"/>
      <c r="I148" s="5"/>
      <c r="J148" s="5"/>
      <c r="K148" s="5"/>
    </row>
    <row r="149" spans="1:11" x14ac:dyDescent="0.25">
      <c r="A149" s="127">
        <v>44236</v>
      </c>
      <c r="B149" s="61" t="s">
        <v>5051</v>
      </c>
      <c r="C149" s="61">
        <v>28</v>
      </c>
      <c r="D149" s="61"/>
      <c r="E149" s="61">
        <v>50.7</v>
      </c>
      <c r="G149" s="5"/>
      <c r="H149" s="5"/>
      <c r="I149" s="5"/>
      <c r="J149" s="5"/>
      <c r="K149" s="5"/>
    </row>
    <row r="150" spans="1:11" x14ac:dyDescent="0.25">
      <c r="A150" s="127">
        <v>44236</v>
      </c>
      <c r="B150" s="61" t="s">
        <v>5052</v>
      </c>
      <c r="C150" s="61">
        <v>220</v>
      </c>
      <c r="D150" s="61"/>
      <c r="E150" s="61">
        <v>531.70000000000005</v>
      </c>
      <c r="G150" s="5"/>
      <c r="H150" s="5"/>
      <c r="I150" s="5"/>
      <c r="J150" s="5"/>
      <c r="K150" s="5"/>
    </row>
    <row r="151" spans="1:11" x14ac:dyDescent="0.25">
      <c r="A151" s="127">
        <v>44237</v>
      </c>
      <c r="B151" s="61" t="s">
        <v>5053</v>
      </c>
      <c r="C151" s="61">
        <v>10</v>
      </c>
      <c r="D151" s="21"/>
      <c r="E151" s="61">
        <v>39</v>
      </c>
      <c r="G151" s="5"/>
      <c r="H151" s="5"/>
      <c r="I151" s="5"/>
      <c r="J151" s="5"/>
      <c r="K151" s="5"/>
    </row>
    <row r="152" spans="1:11" x14ac:dyDescent="0.25">
      <c r="A152" s="127">
        <v>44237</v>
      </c>
      <c r="B152" s="61" t="s">
        <v>5054</v>
      </c>
      <c r="C152" s="61">
        <v>151</v>
      </c>
      <c r="D152" s="21"/>
      <c r="E152" s="61">
        <v>296.39999999999998</v>
      </c>
      <c r="G152" s="5"/>
      <c r="H152" s="5"/>
      <c r="I152" s="5"/>
      <c r="J152" s="5"/>
      <c r="K152" s="5"/>
    </row>
    <row r="153" spans="1:11" x14ac:dyDescent="0.25">
      <c r="A153" s="127">
        <v>44237</v>
      </c>
      <c r="B153" s="61" t="s">
        <v>5055</v>
      </c>
      <c r="C153" s="61">
        <v>65</v>
      </c>
      <c r="D153" s="61">
        <v>167.9</v>
      </c>
      <c r="E153" s="61"/>
      <c r="G153" s="5"/>
      <c r="H153" s="5"/>
      <c r="I153" s="5"/>
      <c r="J153" s="5"/>
      <c r="K153" s="5"/>
    </row>
    <row r="154" spans="1:11" x14ac:dyDescent="0.25">
      <c r="A154" s="127">
        <v>44237</v>
      </c>
      <c r="B154" s="61" t="s">
        <v>5056</v>
      </c>
      <c r="C154" s="61">
        <v>20</v>
      </c>
      <c r="D154" s="61">
        <v>47.97</v>
      </c>
      <c r="E154" s="61"/>
      <c r="G154" s="5"/>
      <c r="H154" s="5"/>
      <c r="I154" s="5"/>
      <c r="J154" s="5"/>
      <c r="K154" s="5"/>
    </row>
    <row r="155" spans="1:11" x14ac:dyDescent="0.25">
      <c r="A155" s="127">
        <v>44237</v>
      </c>
      <c r="B155" s="61" t="s">
        <v>5057</v>
      </c>
      <c r="C155" s="61">
        <v>255</v>
      </c>
      <c r="D155" s="21"/>
      <c r="E155" s="61">
        <v>432.92</v>
      </c>
      <c r="G155" s="5"/>
      <c r="H155" s="5"/>
      <c r="I155" s="5"/>
      <c r="J155" s="5"/>
      <c r="K155" s="5"/>
    </row>
    <row r="156" spans="1:11" x14ac:dyDescent="0.25">
      <c r="A156" s="127">
        <v>44237</v>
      </c>
      <c r="B156" s="61" t="s">
        <v>5058</v>
      </c>
      <c r="C156" s="61">
        <v>38</v>
      </c>
      <c r="D156" s="21"/>
      <c r="E156" s="61">
        <v>90.09</v>
      </c>
      <c r="G156" s="5"/>
      <c r="H156" s="5"/>
      <c r="I156" s="5"/>
      <c r="J156" s="5"/>
      <c r="K156" s="5"/>
    </row>
    <row r="157" spans="1:11" x14ac:dyDescent="0.25">
      <c r="A157" s="127">
        <v>44237</v>
      </c>
      <c r="B157" s="61" t="s">
        <v>5059</v>
      </c>
      <c r="C157" s="61">
        <v>10</v>
      </c>
      <c r="D157" s="61"/>
      <c r="E157" s="61">
        <v>35.1</v>
      </c>
      <c r="G157" s="5"/>
      <c r="H157" s="5"/>
      <c r="I157" s="5"/>
      <c r="J157" s="5"/>
      <c r="K157" s="5"/>
    </row>
    <row r="158" spans="1:11" x14ac:dyDescent="0.25">
      <c r="A158" s="127">
        <v>44237</v>
      </c>
      <c r="B158" s="61" t="s">
        <v>5060</v>
      </c>
      <c r="C158" s="61">
        <v>42</v>
      </c>
      <c r="D158" s="61">
        <v>91.14</v>
      </c>
      <c r="E158" s="61"/>
      <c r="G158" s="5"/>
      <c r="H158" s="5"/>
      <c r="I158" s="5"/>
      <c r="J158" s="5"/>
      <c r="K158" s="5"/>
    </row>
    <row r="159" spans="1:11" x14ac:dyDescent="0.25">
      <c r="A159" s="127">
        <v>44237</v>
      </c>
      <c r="B159" s="61" t="s">
        <v>5061</v>
      </c>
      <c r="C159" s="61">
        <v>7</v>
      </c>
      <c r="D159" s="61"/>
      <c r="E159" s="61">
        <v>19.5</v>
      </c>
      <c r="F159" s="5"/>
      <c r="G159" s="5"/>
      <c r="H159" s="5"/>
      <c r="I159" s="5"/>
      <c r="J159" s="5"/>
      <c r="K159" s="5"/>
    </row>
    <row r="160" spans="1:11" x14ac:dyDescent="0.25">
      <c r="A160" s="127">
        <v>44237</v>
      </c>
      <c r="B160" s="61" t="s">
        <v>5062</v>
      </c>
      <c r="C160" s="61">
        <v>25</v>
      </c>
      <c r="D160" s="61">
        <v>60.44</v>
      </c>
      <c r="E160" s="61"/>
      <c r="F160" s="5"/>
      <c r="G160" s="5"/>
      <c r="H160" s="5"/>
      <c r="I160" s="5"/>
      <c r="J160" s="5"/>
      <c r="K160" s="5"/>
    </row>
    <row r="161" spans="1:11" x14ac:dyDescent="0.25">
      <c r="A161" s="127">
        <v>44237</v>
      </c>
      <c r="B161" s="61" t="s">
        <v>5063</v>
      </c>
      <c r="C161" s="61">
        <v>170</v>
      </c>
      <c r="D161" s="61">
        <v>614.27</v>
      </c>
      <c r="E161" s="61"/>
      <c r="F161" s="5"/>
      <c r="G161" s="5"/>
      <c r="H161" s="5"/>
      <c r="I161" s="5"/>
      <c r="J161" s="5"/>
      <c r="K161" s="5"/>
    </row>
    <row r="162" spans="1:11" x14ac:dyDescent="0.25">
      <c r="A162" s="127">
        <v>44237</v>
      </c>
      <c r="B162" s="61" t="s">
        <v>5064</v>
      </c>
      <c r="C162" s="61">
        <v>290</v>
      </c>
      <c r="D162" s="61">
        <v>656.23</v>
      </c>
      <c r="E162" s="61"/>
      <c r="F162" s="5"/>
      <c r="G162" s="5"/>
      <c r="H162" s="5"/>
      <c r="I162" s="5"/>
      <c r="J162" s="5"/>
      <c r="K162" s="5"/>
    </row>
    <row r="163" spans="1:11" x14ac:dyDescent="0.25">
      <c r="A163" s="127">
        <v>44237</v>
      </c>
      <c r="B163" s="61" t="s">
        <v>5065</v>
      </c>
      <c r="C163" s="21">
        <v>493</v>
      </c>
      <c r="D163" s="21"/>
      <c r="E163" s="128">
        <v>1080.69</v>
      </c>
      <c r="F163" s="5"/>
      <c r="G163" s="5"/>
      <c r="H163" s="5"/>
      <c r="I163" s="5"/>
      <c r="J163" s="5"/>
      <c r="K163" s="5"/>
    </row>
    <row r="164" spans="1:11" x14ac:dyDescent="0.25">
      <c r="A164" s="127">
        <v>44237</v>
      </c>
      <c r="B164" s="61" t="s">
        <v>5067</v>
      </c>
      <c r="C164" s="21">
        <v>94</v>
      </c>
      <c r="D164" s="21"/>
      <c r="E164" s="61">
        <v>183.3</v>
      </c>
      <c r="F164" s="5"/>
      <c r="G164" s="5"/>
      <c r="H164" s="5"/>
      <c r="I164" s="5"/>
      <c r="J164" s="5"/>
      <c r="K164" s="5"/>
    </row>
    <row r="165" spans="1:11" ht="25.5" x14ac:dyDescent="0.25">
      <c r="A165" s="127">
        <v>44237</v>
      </c>
      <c r="B165" s="61" t="s">
        <v>5068</v>
      </c>
      <c r="C165" s="21">
        <v>60</v>
      </c>
      <c r="D165" s="61"/>
      <c r="E165" s="61">
        <v>571.89</v>
      </c>
      <c r="F165" s="61" t="s">
        <v>5077</v>
      </c>
      <c r="G165" s="5"/>
      <c r="H165" s="5"/>
      <c r="I165" s="5"/>
      <c r="J165" s="5"/>
      <c r="K165" s="5"/>
    </row>
    <row r="166" spans="1:11" x14ac:dyDescent="0.25">
      <c r="A166" s="127">
        <v>44237</v>
      </c>
      <c r="B166" s="61" t="s">
        <v>5069</v>
      </c>
      <c r="C166" s="21">
        <v>53</v>
      </c>
      <c r="D166" s="61"/>
      <c r="E166" s="61">
        <v>118.8</v>
      </c>
      <c r="G166" s="5"/>
      <c r="H166" s="5"/>
      <c r="I166" s="5"/>
      <c r="J166" s="5"/>
      <c r="K166" s="5"/>
    </row>
    <row r="167" spans="1:11" x14ac:dyDescent="0.25">
      <c r="A167" s="127">
        <v>44237</v>
      </c>
      <c r="B167" s="61" t="s">
        <v>5070</v>
      </c>
      <c r="C167" s="21">
        <v>126</v>
      </c>
      <c r="D167" s="61"/>
      <c r="E167" s="61">
        <v>271.66000000000003</v>
      </c>
      <c r="G167" s="5"/>
      <c r="H167" s="5"/>
      <c r="I167" s="5"/>
      <c r="J167" s="5"/>
      <c r="K167" s="5"/>
    </row>
    <row r="168" spans="1:11" x14ac:dyDescent="0.25">
      <c r="A168" s="127">
        <v>44237</v>
      </c>
      <c r="B168" s="61" t="s">
        <v>5071</v>
      </c>
      <c r="C168" s="21">
        <v>98</v>
      </c>
      <c r="D168" s="61"/>
      <c r="E168" s="61">
        <v>146.63999999999999</v>
      </c>
      <c r="G168" s="5"/>
      <c r="H168" s="5"/>
      <c r="I168" s="5"/>
      <c r="J168" s="5"/>
      <c r="K168" s="5"/>
    </row>
    <row r="169" spans="1:11" x14ac:dyDescent="0.25">
      <c r="A169" s="127">
        <v>44237</v>
      </c>
      <c r="B169" s="61" t="s">
        <v>5072</v>
      </c>
      <c r="C169" s="21">
        <v>45</v>
      </c>
      <c r="D169" s="61"/>
      <c r="E169" s="61">
        <v>88</v>
      </c>
      <c r="G169" s="5"/>
      <c r="H169" s="5"/>
      <c r="I169" s="5"/>
      <c r="J169" s="5"/>
      <c r="K169" s="5"/>
    </row>
    <row r="170" spans="1:11" x14ac:dyDescent="0.25">
      <c r="A170" s="127">
        <v>44237</v>
      </c>
      <c r="B170" s="21" t="s">
        <v>5073</v>
      </c>
      <c r="C170" s="21">
        <v>712</v>
      </c>
      <c r="D170" s="21"/>
      <c r="E170" s="60">
        <v>1091.6099999999999</v>
      </c>
      <c r="G170" s="5"/>
      <c r="H170" s="5"/>
      <c r="I170" s="5"/>
      <c r="J170" s="5"/>
      <c r="K170" s="5"/>
    </row>
    <row r="171" spans="1:11" x14ac:dyDescent="0.25">
      <c r="A171" s="127">
        <v>44237</v>
      </c>
      <c r="B171" s="21" t="s">
        <v>5074</v>
      </c>
      <c r="C171" s="21">
        <v>28</v>
      </c>
      <c r="D171" s="21"/>
      <c r="E171" s="21">
        <v>70.8</v>
      </c>
      <c r="G171" s="5"/>
      <c r="H171" s="5"/>
      <c r="I171" s="5"/>
      <c r="J171" s="5"/>
      <c r="K171" s="5"/>
    </row>
    <row r="172" spans="1:11" x14ac:dyDescent="0.25">
      <c r="A172" s="127">
        <v>44237</v>
      </c>
      <c r="B172" s="21" t="s">
        <v>5075</v>
      </c>
      <c r="C172" s="21">
        <v>27</v>
      </c>
      <c r="D172" s="21"/>
      <c r="E172" s="21">
        <v>54.6</v>
      </c>
      <c r="G172" s="5"/>
      <c r="H172" s="5"/>
      <c r="I172" s="5"/>
      <c r="J172" s="5"/>
      <c r="K172" s="5"/>
    </row>
    <row r="173" spans="1:11" x14ac:dyDescent="0.25">
      <c r="A173" s="127">
        <v>44237</v>
      </c>
      <c r="B173" s="21" t="s">
        <v>5076</v>
      </c>
      <c r="C173" s="118">
        <v>7</v>
      </c>
      <c r="D173" s="21"/>
      <c r="E173" s="21">
        <v>39</v>
      </c>
      <c r="G173" s="5"/>
      <c r="H173" s="5"/>
      <c r="I173" s="5"/>
      <c r="J173" s="5"/>
      <c r="K173" s="5"/>
    </row>
    <row r="174" spans="1:11" x14ac:dyDescent="0.25">
      <c r="A174" s="46">
        <v>44237</v>
      </c>
      <c r="B174" s="7" t="s">
        <v>5079</v>
      </c>
      <c r="C174" s="7">
        <v>12</v>
      </c>
      <c r="D174" s="7"/>
      <c r="E174" s="7">
        <v>35.1</v>
      </c>
      <c r="G174" s="5"/>
      <c r="H174" s="5"/>
      <c r="I174" s="5"/>
      <c r="J174" s="5"/>
      <c r="K174" s="5"/>
    </row>
    <row r="175" spans="1:11" x14ac:dyDescent="0.25">
      <c r="A175" s="46">
        <v>44237</v>
      </c>
      <c r="B175" s="7" t="s">
        <v>5080</v>
      </c>
      <c r="C175" s="7">
        <v>40</v>
      </c>
      <c r="D175" s="7">
        <v>120.54</v>
      </c>
      <c r="E175" s="7"/>
      <c r="G175" s="5"/>
      <c r="H175" s="5"/>
      <c r="I175" s="5"/>
      <c r="J175" s="5"/>
      <c r="K175" s="5"/>
    </row>
    <row r="176" spans="1:11" x14ac:dyDescent="0.25">
      <c r="A176" s="46">
        <v>44237</v>
      </c>
      <c r="B176" s="7" t="s">
        <v>5081</v>
      </c>
      <c r="C176" s="7">
        <v>29</v>
      </c>
      <c r="D176" s="7"/>
      <c r="E176" s="7">
        <v>90.5</v>
      </c>
      <c r="G176" s="5"/>
      <c r="H176" s="5"/>
      <c r="I176" s="5"/>
      <c r="J176" s="5"/>
      <c r="K176" s="5"/>
    </row>
    <row r="177" spans="1:11" x14ac:dyDescent="0.25">
      <c r="A177" s="46">
        <v>44237</v>
      </c>
      <c r="B177" s="7" t="s">
        <v>5082</v>
      </c>
      <c r="C177" s="7">
        <v>107</v>
      </c>
      <c r="D177" s="7"/>
      <c r="E177" s="7">
        <v>188.8</v>
      </c>
      <c r="G177" s="5"/>
      <c r="H177" s="5"/>
      <c r="I177" s="5"/>
      <c r="J177" s="5"/>
      <c r="K177" s="5"/>
    </row>
    <row r="178" spans="1:11" x14ac:dyDescent="0.25">
      <c r="A178" s="46">
        <v>44237</v>
      </c>
      <c r="B178" s="7" t="s">
        <v>5083</v>
      </c>
      <c r="C178" s="7">
        <v>325</v>
      </c>
      <c r="D178" s="7">
        <v>776.62</v>
      </c>
      <c r="E178" s="7"/>
      <c r="G178" s="5"/>
      <c r="H178" s="5"/>
      <c r="I178" s="5"/>
      <c r="J178" s="5"/>
      <c r="K178" s="5"/>
    </row>
    <row r="179" spans="1:11" x14ac:dyDescent="0.25">
      <c r="A179" s="46">
        <v>44237</v>
      </c>
      <c r="B179" s="7" t="s">
        <v>5084</v>
      </c>
      <c r="C179" s="7">
        <v>1470</v>
      </c>
      <c r="D179" s="7"/>
      <c r="E179" s="38">
        <v>2299.0500000000002</v>
      </c>
      <c r="G179" s="5"/>
      <c r="H179" s="5"/>
      <c r="I179" s="5"/>
      <c r="J179" s="5"/>
      <c r="K179" s="5"/>
    </row>
    <row r="180" spans="1:11" x14ac:dyDescent="0.25">
      <c r="A180" s="46">
        <v>44237</v>
      </c>
      <c r="B180" s="7" t="s">
        <v>5085</v>
      </c>
      <c r="C180" s="7">
        <v>139</v>
      </c>
      <c r="D180" s="7">
        <v>406.39</v>
      </c>
      <c r="E180" s="7"/>
      <c r="G180" s="5"/>
      <c r="H180" s="5"/>
      <c r="I180" s="5"/>
      <c r="J180" s="5"/>
      <c r="K180" s="5"/>
    </row>
    <row r="181" spans="1:11" x14ac:dyDescent="0.25">
      <c r="A181" s="46">
        <v>44237</v>
      </c>
      <c r="B181" s="7" t="s">
        <v>5086</v>
      </c>
      <c r="C181" s="7">
        <v>265</v>
      </c>
      <c r="D181" s="7"/>
      <c r="E181" s="7">
        <v>648.96</v>
      </c>
      <c r="G181" s="5"/>
      <c r="H181" s="5"/>
      <c r="I181" s="5"/>
      <c r="J181" s="5"/>
    </row>
    <row r="182" spans="1:11" x14ac:dyDescent="0.25">
      <c r="A182" s="46">
        <v>44237</v>
      </c>
      <c r="B182" s="7" t="s">
        <v>5087</v>
      </c>
      <c r="C182" s="7">
        <v>101</v>
      </c>
      <c r="D182" s="7"/>
      <c r="E182" s="7">
        <v>187.2</v>
      </c>
      <c r="G182" s="5"/>
      <c r="H182" s="5"/>
      <c r="I182" s="5"/>
      <c r="J182" s="5"/>
      <c r="K182" s="5"/>
    </row>
    <row r="183" spans="1:11" x14ac:dyDescent="0.25">
      <c r="A183" s="46">
        <v>44237</v>
      </c>
      <c r="B183" s="7" t="s">
        <v>5088</v>
      </c>
      <c r="C183" s="7">
        <v>70</v>
      </c>
      <c r="D183" s="7"/>
      <c r="E183" s="7">
        <v>132.6</v>
      </c>
      <c r="G183" s="5"/>
      <c r="H183" s="5"/>
      <c r="I183" s="5"/>
      <c r="J183" s="5"/>
      <c r="K183" s="5"/>
    </row>
    <row r="184" spans="1:11" x14ac:dyDescent="0.25">
      <c r="A184" s="46">
        <v>44237</v>
      </c>
      <c r="B184" s="7" t="s">
        <v>5089</v>
      </c>
      <c r="C184" s="7">
        <v>81</v>
      </c>
      <c r="D184" s="65"/>
      <c r="E184" s="7">
        <v>163.80000000000001</v>
      </c>
      <c r="F184" t="s">
        <v>5108</v>
      </c>
      <c r="G184" s="5"/>
      <c r="H184" s="5"/>
      <c r="I184" s="5"/>
      <c r="J184" s="5"/>
      <c r="K184" s="5"/>
    </row>
    <row r="185" spans="1:11" x14ac:dyDescent="0.25">
      <c r="A185" s="46">
        <v>44238</v>
      </c>
      <c r="B185" s="7" t="s">
        <v>5090</v>
      </c>
      <c r="C185" s="7">
        <v>37</v>
      </c>
      <c r="D185" s="7"/>
      <c r="E185" s="7">
        <v>103.67</v>
      </c>
      <c r="G185" s="5"/>
      <c r="H185" s="5"/>
      <c r="I185" s="5"/>
      <c r="J185" s="5"/>
      <c r="K185" s="5"/>
    </row>
    <row r="186" spans="1:11" x14ac:dyDescent="0.25">
      <c r="A186" s="46">
        <v>44238</v>
      </c>
      <c r="B186" s="7" t="s">
        <v>5091</v>
      </c>
      <c r="C186" s="7">
        <v>29</v>
      </c>
      <c r="D186" s="7">
        <v>62.36</v>
      </c>
      <c r="E186" s="7"/>
      <c r="G186" s="5"/>
      <c r="H186" s="5"/>
      <c r="I186" s="5"/>
      <c r="J186" s="5"/>
      <c r="K186" s="5"/>
    </row>
    <row r="187" spans="1:11" x14ac:dyDescent="0.25">
      <c r="A187" s="46">
        <v>44238</v>
      </c>
      <c r="B187" s="7" t="s">
        <v>5092</v>
      </c>
      <c r="C187" s="7">
        <v>50</v>
      </c>
      <c r="D187" s="7"/>
      <c r="E187" s="7">
        <v>94.8</v>
      </c>
      <c r="G187" s="5"/>
      <c r="H187" s="5"/>
      <c r="I187" s="5"/>
      <c r="J187" s="5"/>
      <c r="K187" s="5"/>
    </row>
    <row r="188" spans="1:11" x14ac:dyDescent="0.25">
      <c r="A188" s="46">
        <v>44238</v>
      </c>
      <c r="B188" s="7" t="s">
        <v>5093</v>
      </c>
      <c r="C188" s="7">
        <v>250</v>
      </c>
      <c r="D188" s="7"/>
      <c r="E188" s="7">
        <v>460.6</v>
      </c>
      <c r="G188" s="5"/>
      <c r="H188" s="5"/>
      <c r="I188" s="5"/>
      <c r="J188" s="5"/>
      <c r="K188" s="5"/>
    </row>
    <row r="189" spans="1:11" x14ac:dyDescent="0.25">
      <c r="A189" s="46">
        <v>44238</v>
      </c>
      <c r="B189" s="7" t="s">
        <v>5094</v>
      </c>
      <c r="C189" s="7">
        <v>116</v>
      </c>
      <c r="D189" s="7">
        <v>227.4</v>
      </c>
      <c r="E189" s="7"/>
      <c r="G189" s="5"/>
      <c r="H189" s="5"/>
      <c r="I189" s="5"/>
      <c r="J189" s="5"/>
      <c r="K189" s="5"/>
    </row>
    <row r="190" spans="1:11" x14ac:dyDescent="0.25">
      <c r="A190" s="46">
        <v>44238</v>
      </c>
      <c r="B190" s="7" t="s">
        <v>5095</v>
      </c>
      <c r="C190" s="7">
        <v>40</v>
      </c>
      <c r="D190" s="7"/>
      <c r="E190" s="7">
        <v>79.2</v>
      </c>
      <c r="G190" s="5"/>
      <c r="H190" s="5"/>
      <c r="I190" s="5"/>
      <c r="J190" s="5"/>
      <c r="K190" s="5"/>
    </row>
    <row r="191" spans="1:11" x14ac:dyDescent="0.25">
      <c r="A191" s="46">
        <v>44238</v>
      </c>
      <c r="B191" s="7" t="s">
        <v>5096</v>
      </c>
      <c r="C191" s="7">
        <v>720</v>
      </c>
      <c r="D191" s="7"/>
      <c r="E191" s="38">
        <v>1867.32</v>
      </c>
      <c r="G191" s="5"/>
      <c r="H191" s="5"/>
      <c r="I191" s="5"/>
      <c r="J191" s="5"/>
      <c r="K191" s="5"/>
    </row>
    <row r="192" spans="1:11" x14ac:dyDescent="0.25">
      <c r="A192" s="46">
        <v>44238</v>
      </c>
      <c r="B192" s="39" t="s">
        <v>5097</v>
      </c>
      <c r="C192" s="39">
        <v>19</v>
      </c>
      <c r="D192" s="39">
        <v>47.97</v>
      </c>
      <c r="E192" s="39"/>
      <c r="G192" s="5"/>
      <c r="H192" s="5"/>
      <c r="I192" s="5"/>
      <c r="J192" s="5"/>
      <c r="K192" s="5"/>
    </row>
    <row r="193" spans="1:11" x14ac:dyDescent="0.25">
      <c r="A193" s="46">
        <v>44238</v>
      </c>
      <c r="B193" s="39" t="s">
        <v>5098</v>
      </c>
      <c r="C193" s="39">
        <v>850</v>
      </c>
      <c r="D193" s="7"/>
      <c r="E193" s="66">
        <v>1702.35</v>
      </c>
      <c r="G193" s="5"/>
      <c r="H193" s="5"/>
      <c r="I193" s="5"/>
      <c r="J193" s="5"/>
      <c r="K193" s="5"/>
    </row>
    <row r="194" spans="1:11" x14ac:dyDescent="0.25">
      <c r="A194" s="46">
        <v>44238</v>
      </c>
      <c r="B194" s="39" t="s">
        <v>5099</v>
      </c>
      <c r="C194" s="39">
        <v>300</v>
      </c>
      <c r="D194" s="7"/>
      <c r="E194" s="39">
        <v>548.79999999999995</v>
      </c>
      <c r="G194" s="5"/>
      <c r="H194" s="5"/>
      <c r="I194" s="5"/>
      <c r="J194" s="5"/>
      <c r="K194" s="5"/>
    </row>
    <row r="195" spans="1:11" x14ac:dyDescent="0.25">
      <c r="A195" s="46">
        <v>44238</v>
      </c>
      <c r="B195" s="39" t="s">
        <v>5100</v>
      </c>
      <c r="C195" s="39">
        <v>426</v>
      </c>
      <c r="D195" s="39"/>
      <c r="E195" s="39">
        <v>926.26</v>
      </c>
      <c r="G195" s="5"/>
      <c r="H195" s="5"/>
      <c r="I195" s="5"/>
      <c r="J195" s="5"/>
      <c r="K195" s="5"/>
    </row>
    <row r="196" spans="1:11" x14ac:dyDescent="0.25">
      <c r="A196" s="46">
        <v>44238</v>
      </c>
      <c r="B196" s="39" t="s">
        <v>5101</v>
      </c>
      <c r="C196" s="39">
        <v>10</v>
      </c>
      <c r="D196" s="39">
        <v>38.380000000000003</v>
      </c>
      <c r="E196" s="39"/>
      <c r="G196" s="5"/>
      <c r="H196" s="5"/>
      <c r="I196" s="5"/>
      <c r="J196" s="5"/>
      <c r="K196" s="5"/>
    </row>
    <row r="197" spans="1:11" x14ac:dyDescent="0.25">
      <c r="A197" s="46">
        <v>44238</v>
      </c>
      <c r="B197" s="39" t="s">
        <v>5102</v>
      </c>
      <c r="C197" s="39">
        <v>214</v>
      </c>
      <c r="D197" s="39"/>
      <c r="E197" s="39">
        <v>396.44</v>
      </c>
      <c r="G197" s="5"/>
      <c r="H197" s="5"/>
      <c r="I197" s="5"/>
      <c r="J197" s="5"/>
      <c r="K197" s="5"/>
    </row>
    <row r="198" spans="1:11" x14ac:dyDescent="0.25">
      <c r="A198" s="46">
        <v>44238</v>
      </c>
      <c r="B198" s="39" t="s">
        <v>5103</v>
      </c>
      <c r="C198" s="39">
        <v>248</v>
      </c>
      <c r="D198" s="7"/>
      <c r="E198" s="39">
        <v>488.4</v>
      </c>
      <c r="G198" s="5"/>
      <c r="H198" s="5"/>
      <c r="I198" s="5"/>
      <c r="J198" s="5"/>
      <c r="K198" s="5"/>
    </row>
    <row r="199" spans="1:11" x14ac:dyDescent="0.25">
      <c r="A199" s="46">
        <v>44238</v>
      </c>
      <c r="B199" s="39" t="s">
        <v>5104</v>
      </c>
      <c r="C199" s="7">
        <v>80</v>
      </c>
      <c r="D199" s="7"/>
      <c r="E199" s="7">
        <v>163.80000000000001</v>
      </c>
      <c r="G199" s="5"/>
      <c r="H199" s="5"/>
      <c r="I199" s="5"/>
      <c r="J199" s="5"/>
      <c r="K199" s="5"/>
    </row>
    <row r="200" spans="1:11" x14ac:dyDescent="0.25">
      <c r="A200" s="46">
        <v>44238</v>
      </c>
      <c r="B200" s="7" t="s">
        <v>5105</v>
      </c>
      <c r="C200" s="7">
        <v>375</v>
      </c>
      <c r="D200" s="7"/>
      <c r="E200" s="7">
        <v>797.16</v>
      </c>
      <c r="G200" s="5"/>
      <c r="H200" s="5"/>
      <c r="I200" s="5"/>
      <c r="J200" s="5"/>
      <c r="K200" s="5"/>
    </row>
    <row r="201" spans="1:11" x14ac:dyDescent="0.25">
      <c r="A201" s="46">
        <v>44238</v>
      </c>
      <c r="B201" s="7" t="s">
        <v>5106</v>
      </c>
      <c r="C201" s="7">
        <v>52</v>
      </c>
      <c r="D201" s="7">
        <v>119.93</v>
      </c>
      <c r="E201" s="7"/>
      <c r="G201" s="5"/>
      <c r="H201" s="5"/>
      <c r="I201" s="5"/>
      <c r="J201" s="5"/>
      <c r="K201" s="5"/>
    </row>
    <row r="202" spans="1:11" x14ac:dyDescent="0.25">
      <c r="A202" s="46">
        <v>44238</v>
      </c>
      <c r="B202" s="7" t="s">
        <v>5107</v>
      </c>
      <c r="C202" s="7">
        <v>51</v>
      </c>
      <c r="D202" s="7"/>
      <c r="E202" s="7">
        <v>97.5</v>
      </c>
      <c r="G202" s="5"/>
      <c r="H202" s="5"/>
      <c r="I202" s="5"/>
      <c r="J202" s="5"/>
      <c r="K202" s="5"/>
    </row>
    <row r="203" spans="1:11" x14ac:dyDescent="0.25">
      <c r="A203" s="46">
        <v>44238</v>
      </c>
      <c r="B203" s="7" t="s">
        <v>5109</v>
      </c>
      <c r="C203" s="7">
        <v>127</v>
      </c>
      <c r="D203" s="7"/>
      <c r="E203" s="7">
        <v>234</v>
      </c>
      <c r="G203" s="5"/>
      <c r="H203" s="5"/>
      <c r="I203" s="5"/>
      <c r="J203" s="5"/>
      <c r="K203" s="5"/>
    </row>
    <row r="204" spans="1:11" x14ac:dyDescent="0.25">
      <c r="A204" s="46">
        <v>44238</v>
      </c>
      <c r="B204" s="7" t="s">
        <v>5110</v>
      </c>
      <c r="C204" s="7">
        <v>134</v>
      </c>
      <c r="D204" s="7"/>
      <c r="E204" s="7">
        <v>249.6</v>
      </c>
      <c r="G204" s="5"/>
      <c r="H204" s="5"/>
      <c r="I204" s="5"/>
      <c r="J204" s="5"/>
      <c r="K204" s="5"/>
    </row>
    <row r="205" spans="1:11" x14ac:dyDescent="0.25">
      <c r="A205" s="46">
        <v>44238</v>
      </c>
      <c r="B205" s="7" t="s">
        <v>5111</v>
      </c>
      <c r="C205" s="21">
        <v>115</v>
      </c>
      <c r="D205" s="7"/>
      <c r="E205" s="7">
        <v>206.74</v>
      </c>
      <c r="G205" s="5"/>
      <c r="H205" s="5"/>
      <c r="I205" s="5"/>
      <c r="J205" s="5"/>
      <c r="K205" s="5"/>
    </row>
    <row r="206" spans="1:11" x14ac:dyDescent="0.25">
      <c r="A206" s="46">
        <v>44238</v>
      </c>
      <c r="B206" s="7" t="s">
        <v>5112</v>
      </c>
      <c r="C206" s="7">
        <v>18</v>
      </c>
      <c r="D206" s="7">
        <v>47.97</v>
      </c>
      <c r="E206" s="7"/>
      <c r="G206" s="5"/>
      <c r="H206" s="5"/>
      <c r="I206" s="5"/>
      <c r="J206" s="5"/>
      <c r="K206" s="5"/>
    </row>
    <row r="207" spans="1:11" x14ac:dyDescent="0.25">
      <c r="A207" s="6">
        <v>44238</v>
      </c>
      <c r="B207" s="7" t="s">
        <v>5113</v>
      </c>
      <c r="C207" s="7">
        <v>78</v>
      </c>
      <c r="D207" s="7"/>
      <c r="E207" s="7">
        <v>184.8</v>
      </c>
      <c r="G207" s="5"/>
      <c r="H207" s="5"/>
      <c r="I207" s="5"/>
      <c r="J207" s="5"/>
      <c r="K207" s="5"/>
    </row>
    <row r="208" spans="1:11" x14ac:dyDescent="0.25">
      <c r="A208" s="6">
        <v>44238</v>
      </c>
      <c r="B208" s="7" t="s">
        <v>5114</v>
      </c>
      <c r="C208" s="7">
        <v>23</v>
      </c>
      <c r="D208" s="7"/>
      <c r="E208" s="7">
        <v>42.9</v>
      </c>
      <c r="G208" s="5"/>
      <c r="H208" s="5"/>
      <c r="I208" s="5"/>
      <c r="J208" s="5"/>
      <c r="K208" s="5"/>
    </row>
    <row r="209" spans="1:11" x14ac:dyDescent="0.25">
      <c r="A209" s="6">
        <v>44238</v>
      </c>
      <c r="B209" s="7" t="s">
        <v>5115</v>
      </c>
      <c r="C209" s="7">
        <v>275</v>
      </c>
      <c r="D209" s="7"/>
      <c r="E209" s="7">
        <v>522.41</v>
      </c>
    </row>
    <row r="210" spans="1:11" x14ac:dyDescent="0.25">
      <c r="A210" s="6">
        <v>44238</v>
      </c>
      <c r="B210" s="7" t="s">
        <v>5116</v>
      </c>
      <c r="C210" s="7">
        <v>880</v>
      </c>
      <c r="D210" s="7"/>
      <c r="E210" s="7">
        <v>1362.82</v>
      </c>
    </row>
    <row r="211" spans="1:11" x14ac:dyDescent="0.25">
      <c r="A211" s="6">
        <v>44239</v>
      </c>
      <c r="B211" s="7" t="s">
        <v>5117</v>
      </c>
      <c r="C211" s="7">
        <v>37</v>
      </c>
      <c r="D211" s="7">
        <v>91.14</v>
      </c>
      <c r="E211" s="7"/>
      <c r="G211" s="5"/>
      <c r="H211" s="5"/>
      <c r="I211" s="5"/>
      <c r="J211" s="5"/>
      <c r="K211" s="5"/>
    </row>
    <row r="212" spans="1:11" x14ac:dyDescent="0.25">
      <c r="A212" s="6">
        <v>44239</v>
      </c>
      <c r="B212" s="7" t="s">
        <v>5118</v>
      </c>
      <c r="C212" s="7">
        <v>30</v>
      </c>
      <c r="D212" s="7"/>
      <c r="E212" s="7">
        <v>51.21</v>
      </c>
      <c r="G212" s="5"/>
      <c r="H212" s="5"/>
      <c r="I212" s="5"/>
      <c r="J212" s="5"/>
      <c r="K212" s="5"/>
    </row>
    <row r="213" spans="1:11" x14ac:dyDescent="0.25">
      <c r="A213" s="6">
        <v>44239</v>
      </c>
      <c r="B213" s="7" t="s">
        <v>5119</v>
      </c>
      <c r="C213" s="7">
        <v>153</v>
      </c>
      <c r="D213" s="7"/>
      <c r="E213" s="7">
        <v>279.27999999999997</v>
      </c>
      <c r="G213" s="5"/>
      <c r="H213" s="5"/>
      <c r="I213" s="5"/>
      <c r="J213" s="5"/>
      <c r="K213" s="5"/>
    </row>
    <row r="214" spans="1:11" x14ac:dyDescent="0.25">
      <c r="A214" s="6">
        <v>44239</v>
      </c>
      <c r="B214" s="7" t="s">
        <v>5120</v>
      </c>
      <c r="C214" s="7">
        <v>33</v>
      </c>
      <c r="D214" s="7"/>
      <c r="E214" s="7">
        <v>66.3</v>
      </c>
      <c r="G214" s="5"/>
      <c r="H214" s="5"/>
      <c r="I214" s="5"/>
      <c r="J214" s="5"/>
      <c r="K214" s="5"/>
    </row>
    <row r="215" spans="1:11" x14ac:dyDescent="0.25">
      <c r="A215" s="6">
        <v>44239</v>
      </c>
      <c r="B215" s="7" t="s">
        <v>5121</v>
      </c>
      <c r="C215" s="7">
        <v>29</v>
      </c>
      <c r="D215" s="7"/>
      <c r="E215" s="7">
        <v>54.6</v>
      </c>
      <c r="G215" s="5"/>
      <c r="H215" s="5"/>
      <c r="I215" s="5"/>
      <c r="J215" s="5"/>
      <c r="K215" s="5"/>
    </row>
    <row r="216" spans="1:11" x14ac:dyDescent="0.25">
      <c r="A216" s="46">
        <v>44239</v>
      </c>
      <c r="B216" s="7" t="s">
        <v>5122</v>
      </c>
      <c r="C216" s="7">
        <v>93</v>
      </c>
      <c r="D216" s="7"/>
      <c r="E216" s="7">
        <v>223.45</v>
      </c>
      <c r="G216" s="5"/>
      <c r="H216" s="5"/>
      <c r="I216" s="5"/>
      <c r="J216" s="5"/>
      <c r="K216" s="5"/>
    </row>
    <row r="217" spans="1:11" x14ac:dyDescent="0.25">
      <c r="A217" s="46">
        <v>44239</v>
      </c>
      <c r="B217" s="7" t="s">
        <v>5123</v>
      </c>
      <c r="C217" s="7">
        <v>1010</v>
      </c>
      <c r="D217" s="7"/>
      <c r="E217" s="38">
        <v>1927.56</v>
      </c>
      <c r="G217" s="5"/>
      <c r="H217" s="5"/>
      <c r="I217" s="5"/>
      <c r="J217" s="5"/>
      <c r="K217" s="5"/>
    </row>
    <row r="218" spans="1:11" x14ac:dyDescent="0.25">
      <c r="A218" s="46">
        <v>44239</v>
      </c>
      <c r="B218" s="7" t="s">
        <v>5124</v>
      </c>
      <c r="C218" s="7">
        <v>76</v>
      </c>
      <c r="D218" s="7"/>
      <c r="E218" s="7">
        <v>193.2</v>
      </c>
      <c r="G218" s="5"/>
      <c r="H218" s="5"/>
      <c r="I218" s="5"/>
      <c r="J218" s="5"/>
      <c r="K218" s="5"/>
    </row>
    <row r="219" spans="1:11" x14ac:dyDescent="0.25">
      <c r="A219" s="46">
        <v>44239</v>
      </c>
      <c r="B219" s="7" t="s">
        <v>5125</v>
      </c>
      <c r="C219" s="7">
        <v>68</v>
      </c>
      <c r="D219" s="7"/>
      <c r="E219" s="7">
        <v>138.6</v>
      </c>
      <c r="G219" s="5"/>
      <c r="H219" s="5"/>
      <c r="I219" s="5"/>
      <c r="J219" s="5"/>
      <c r="K219" s="5"/>
    </row>
    <row r="220" spans="1:11" x14ac:dyDescent="0.25">
      <c r="A220" s="46">
        <v>44239</v>
      </c>
      <c r="B220" s="7" t="s">
        <v>5126</v>
      </c>
      <c r="C220" s="7">
        <v>950</v>
      </c>
      <c r="D220" s="7"/>
      <c r="E220" s="38">
        <v>1603.68</v>
      </c>
      <c r="G220" s="5"/>
      <c r="H220" s="5"/>
      <c r="I220" s="5"/>
      <c r="J220" s="5"/>
      <c r="K220" s="5"/>
    </row>
    <row r="221" spans="1:11" x14ac:dyDescent="0.25">
      <c r="A221" s="46">
        <v>44239</v>
      </c>
      <c r="B221" s="7" t="s">
        <v>5127</v>
      </c>
      <c r="C221" s="7">
        <v>55</v>
      </c>
      <c r="D221" s="7"/>
      <c r="E221" s="7">
        <v>101.79</v>
      </c>
      <c r="G221" s="5"/>
      <c r="H221" s="5"/>
      <c r="I221" s="5"/>
      <c r="J221" s="5"/>
      <c r="K221" s="5"/>
    </row>
    <row r="222" spans="1:11" x14ac:dyDescent="0.25">
      <c r="A222" s="46">
        <v>44239</v>
      </c>
      <c r="B222" s="7" t="s">
        <v>5128</v>
      </c>
      <c r="C222" s="7">
        <v>15</v>
      </c>
      <c r="D222" s="7"/>
      <c r="E222" s="7">
        <v>39</v>
      </c>
      <c r="G222" s="5"/>
      <c r="H222" s="5"/>
      <c r="I222" s="5"/>
      <c r="J222" s="5"/>
      <c r="K222" s="5"/>
    </row>
    <row r="223" spans="1:11" x14ac:dyDescent="0.25">
      <c r="A223" s="46">
        <v>44239</v>
      </c>
      <c r="B223" s="7" t="s">
        <v>5129</v>
      </c>
      <c r="C223" s="7">
        <v>16</v>
      </c>
      <c r="D223" s="7">
        <v>47.97</v>
      </c>
      <c r="E223" s="7"/>
      <c r="G223" s="5"/>
      <c r="H223" s="5"/>
      <c r="I223" s="5"/>
      <c r="J223" s="5"/>
      <c r="K223" s="5"/>
    </row>
    <row r="224" spans="1:11" x14ac:dyDescent="0.25">
      <c r="A224" s="46">
        <v>44239</v>
      </c>
      <c r="B224" s="7" t="s">
        <v>5130</v>
      </c>
      <c r="C224" s="7">
        <v>27</v>
      </c>
      <c r="D224" s="7"/>
      <c r="E224" s="7">
        <v>69</v>
      </c>
      <c r="G224" s="5"/>
      <c r="H224" s="5"/>
      <c r="I224" s="5"/>
      <c r="J224" s="5"/>
      <c r="K224" s="5"/>
    </row>
    <row r="225" spans="1:11" x14ac:dyDescent="0.25">
      <c r="A225" s="46">
        <v>44239</v>
      </c>
      <c r="B225" s="7" t="s">
        <v>5131</v>
      </c>
      <c r="C225" s="7">
        <v>25</v>
      </c>
      <c r="D225" s="7"/>
      <c r="E225" s="7">
        <v>54.6</v>
      </c>
      <c r="G225" s="5"/>
      <c r="H225" s="5"/>
      <c r="I225" s="5"/>
      <c r="J225" s="5"/>
      <c r="K225" s="5"/>
    </row>
    <row r="226" spans="1:11" x14ac:dyDescent="0.25">
      <c r="A226" s="46">
        <v>44239</v>
      </c>
      <c r="B226" s="7" t="s">
        <v>5132</v>
      </c>
      <c r="C226" s="7">
        <v>870</v>
      </c>
      <c r="D226" s="7"/>
      <c r="E226" s="38">
        <v>1463.28</v>
      </c>
      <c r="G226" s="5"/>
      <c r="H226" s="5"/>
      <c r="I226" s="5"/>
      <c r="J226" s="5"/>
      <c r="K226" s="5"/>
    </row>
    <row r="227" spans="1:11" x14ac:dyDescent="0.25">
      <c r="A227" s="46">
        <v>44239</v>
      </c>
      <c r="B227" s="7" t="s">
        <v>5133</v>
      </c>
      <c r="C227" s="7">
        <v>290</v>
      </c>
      <c r="D227" s="7"/>
      <c r="E227" s="7">
        <v>503.88</v>
      </c>
      <c r="G227" s="5"/>
      <c r="H227" s="5"/>
      <c r="I227" s="5"/>
      <c r="J227" s="5"/>
      <c r="K227" s="5"/>
    </row>
    <row r="228" spans="1:11" x14ac:dyDescent="0.25">
      <c r="A228" s="46">
        <v>44239</v>
      </c>
      <c r="B228" s="7" t="s">
        <v>5134</v>
      </c>
      <c r="C228" s="7">
        <v>37</v>
      </c>
      <c r="D228" s="7">
        <v>67.16</v>
      </c>
      <c r="E228" s="7"/>
      <c r="G228" s="5"/>
      <c r="H228" s="5"/>
      <c r="I228" s="5"/>
      <c r="J228" s="5"/>
      <c r="K228" s="5"/>
    </row>
    <row r="229" spans="1:11" x14ac:dyDescent="0.25">
      <c r="A229" s="46">
        <v>44239</v>
      </c>
      <c r="B229" s="7" t="s">
        <v>5135</v>
      </c>
      <c r="C229" s="7">
        <v>48</v>
      </c>
      <c r="D229" s="7"/>
      <c r="E229" s="7">
        <v>178.14</v>
      </c>
      <c r="F229" s="96"/>
      <c r="G229" s="5"/>
      <c r="H229" s="5"/>
      <c r="I229" s="5"/>
      <c r="J229" s="5"/>
      <c r="K229" s="5"/>
    </row>
    <row r="230" spans="1:11" x14ac:dyDescent="0.25">
      <c r="A230" s="46">
        <v>44239</v>
      </c>
      <c r="B230" s="7" t="s">
        <v>5136</v>
      </c>
      <c r="C230" s="7">
        <v>50</v>
      </c>
      <c r="D230" s="7">
        <v>115.13</v>
      </c>
      <c r="E230" s="7"/>
      <c r="G230" s="5"/>
      <c r="H230" s="5"/>
      <c r="I230" s="5"/>
      <c r="J230" s="5"/>
      <c r="K230" s="5"/>
    </row>
    <row r="231" spans="1:11" x14ac:dyDescent="0.25">
      <c r="A231" s="46">
        <v>44239</v>
      </c>
      <c r="B231" s="7" t="s">
        <v>5137</v>
      </c>
      <c r="C231" s="7">
        <v>105</v>
      </c>
      <c r="D231" s="7"/>
      <c r="E231" s="7">
        <v>148.19999999999999</v>
      </c>
      <c r="G231" s="5"/>
      <c r="H231" s="5"/>
      <c r="I231" s="5"/>
      <c r="J231" s="5"/>
      <c r="K231" s="5"/>
    </row>
    <row r="232" spans="1:11" x14ac:dyDescent="0.25">
      <c r="A232" s="46">
        <v>44239</v>
      </c>
      <c r="B232" s="7" t="s">
        <v>5138</v>
      </c>
      <c r="C232" s="7">
        <v>92</v>
      </c>
      <c r="D232" s="7"/>
      <c r="E232" s="7">
        <v>187.44</v>
      </c>
      <c r="G232" s="5"/>
      <c r="H232" s="5"/>
      <c r="I232" s="5"/>
      <c r="J232" s="5"/>
      <c r="K232" s="5"/>
    </row>
    <row r="233" spans="1:11" x14ac:dyDescent="0.25">
      <c r="A233" s="46">
        <v>44239</v>
      </c>
      <c r="B233" s="7" t="s">
        <v>5139</v>
      </c>
      <c r="C233" s="7">
        <v>15</v>
      </c>
      <c r="D233" s="7"/>
      <c r="E233" s="7">
        <v>35.1</v>
      </c>
      <c r="G233" s="5"/>
      <c r="H233" s="5"/>
      <c r="I233" s="5"/>
      <c r="J233" s="5"/>
      <c r="K233" s="5"/>
    </row>
    <row r="234" spans="1:11" x14ac:dyDescent="0.25">
      <c r="A234" s="46">
        <v>44239</v>
      </c>
      <c r="B234" s="7" t="s">
        <v>5140</v>
      </c>
      <c r="C234" s="7">
        <v>116</v>
      </c>
      <c r="D234" s="7">
        <v>346.29</v>
      </c>
      <c r="E234" s="7"/>
      <c r="G234" s="5"/>
      <c r="H234" s="5"/>
      <c r="I234" s="5"/>
      <c r="J234" s="5"/>
      <c r="K234" s="5"/>
    </row>
    <row r="235" spans="1:11" x14ac:dyDescent="0.25">
      <c r="A235" s="46">
        <v>44239</v>
      </c>
      <c r="B235" s="7" t="s">
        <v>5141</v>
      </c>
      <c r="C235" s="7">
        <v>1500</v>
      </c>
      <c r="D235" s="7"/>
      <c r="E235" s="38">
        <v>2401.4299999999998</v>
      </c>
      <c r="G235" s="5"/>
      <c r="H235" s="5"/>
      <c r="I235" s="5"/>
      <c r="J235" s="5"/>
      <c r="K235" s="5"/>
    </row>
    <row r="236" spans="1:11" x14ac:dyDescent="0.25">
      <c r="A236" s="46">
        <v>44239</v>
      </c>
      <c r="B236" s="7" t="s">
        <v>5142</v>
      </c>
      <c r="C236" s="7">
        <v>87</v>
      </c>
      <c r="D236" s="7"/>
      <c r="E236" s="7">
        <v>163.80000000000001</v>
      </c>
      <c r="G236" s="5"/>
      <c r="H236" s="5"/>
      <c r="I236" s="5"/>
      <c r="J236" s="5"/>
      <c r="K236" s="5"/>
    </row>
    <row r="237" spans="1:11" x14ac:dyDescent="0.25">
      <c r="A237" s="46">
        <v>44239</v>
      </c>
      <c r="B237" s="7" t="s">
        <v>5143</v>
      </c>
      <c r="C237" s="7">
        <v>100</v>
      </c>
      <c r="D237" s="7"/>
      <c r="E237" s="7">
        <v>246.4</v>
      </c>
      <c r="G237" s="5"/>
      <c r="H237" s="5"/>
      <c r="I237" s="5"/>
      <c r="J237" s="5"/>
      <c r="K237" s="5"/>
    </row>
    <row r="238" spans="1:11" x14ac:dyDescent="0.25">
      <c r="A238" s="46">
        <v>44242</v>
      </c>
      <c r="B238" s="7" t="s">
        <v>5144</v>
      </c>
      <c r="C238" s="7">
        <v>701</v>
      </c>
      <c r="D238" s="7"/>
      <c r="E238" s="38">
        <v>1620.5</v>
      </c>
      <c r="F238" s="145" t="s">
        <v>5198</v>
      </c>
      <c r="G238" s="5"/>
      <c r="H238" s="5"/>
      <c r="I238" s="5"/>
      <c r="J238" s="5"/>
      <c r="K238" s="5"/>
    </row>
    <row r="239" spans="1:11" x14ac:dyDescent="0.25">
      <c r="A239" s="46">
        <v>44242</v>
      </c>
      <c r="B239" s="7" t="s">
        <v>5145</v>
      </c>
      <c r="C239" s="7">
        <v>26</v>
      </c>
      <c r="D239" s="7">
        <v>67.16</v>
      </c>
      <c r="E239" s="7"/>
      <c r="G239" s="5"/>
      <c r="H239" s="5"/>
      <c r="I239" s="5"/>
      <c r="J239" s="5"/>
      <c r="K239" s="5"/>
    </row>
    <row r="240" spans="1:11" x14ac:dyDescent="0.25">
      <c r="A240" s="46">
        <v>44242</v>
      </c>
      <c r="B240" s="7" t="s">
        <v>5146</v>
      </c>
      <c r="C240" s="7">
        <v>67</v>
      </c>
      <c r="D240" s="7">
        <v>153.5</v>
      </c>
      <c r="E240" s="7"/>
      <c r="H240" s="5"/>
      <c r="I240" s="5"/>
      <c r="J240" s="5"/>
      <c r="K240" s="5"/>
    </row>
    <row r="241" spans="1:11" x14ac:dyDescent="0.25">
      <c r="A241" s="46">
        <v>44242</v>
      </c>
      <c r="B241" s="7" t="s">
        <v>5147</v>
      </c>
      <c r="C241" s="7">
        <v>7</v>
      </c>
      <c r="D241" s="7"/>
      <c r="E241" s="7">
        <v>39</v>
      </c>
      <c r="H241" s="5"/>
      <c r="I241" s="5"/>
      <c r="J241" s="5"/>
      <c r="K241" s="5"/>
    </row>
    <row r="242" spans="1:11" x14ac:dyDescent="0.25">
      <c r="A242" s="46">
        <v>44242</v>
      </c>
      <c r="B242" s="7" t="s">
        <v>5148</v>
      </c>
      <c r="C242" s="7">
        <v>19</v>
      </c>
      <c r="D242" s="7"/>
      <c r="E242" s="7">
        <v>79.2</v>
      </c>
      <c r="H242" s="5"/>
      <c r="I242" s="5"/>
      <c r="J242" s="5"/>
      <c r="K242" s="5"/>
    </row>
    <row r="243" spans="1:11" x14ac:dyDescent="0.25">
      <c r="A243" s="46">
        <v>44242</v>
      </c>
      <c r="B243" s="7" t="s">
        <v>5149</v>
      </c>
      <c r="C243" s="7">
        <v>423</v>
      </c>
      <c r="D243" s="7"/>
      <c r="E243" s="7">
        <v>709.02</v>
      </c>
      <c r="H243" s="5"/>
      <c r="I243" s="5"/>
      <c r="J243" s="5"/>
      <c r="K243" s="5"/>
    </row>
    <row r="244" spans="1:11" x14ac:dyDescent="0.25">
      <c r="A244" s="46">
        <v>44242</v>
      </c>
      <c r="B244" s="7" t="s">
        <v>5150</v>
      </c>
      <c r="C244" s="7">
        <v>45</v>
      </c>
      <c r="D244" s="7"/>
      <c r="E244" s="7">
        <v>93.6</v>
      </c>
      <c r="H244" s="5"/>
      <c r="I244" s="5"/>
      <c r="J244" s="5"/>
      <c r="K244" s="5"/>
    </row>
    <row r="245" spans="1:11" x14ac:dyDescent="0.25">
      <c r="A245" s="46">
        <v>44242</v>
      </c>
      <c r="B245" s="7" t="s">
        <v>5151</v>
      </c>
      <c r="C245" s="7">
        <v>38</v>
      </c>
      <c r="D245" s="7">
        <v>113.96</v>
      </c>
      <c r="E245" s="7"/>
      <c r="H245" s="5"/>
      <c r="I245" s="5"/>
      <c r="J245" s="5"/>
      <c r="K245" s="5"/>
    </row>
    <row r="246" spans="1:11" x14ac:dyDescent="0.25">
      <c r="A246" s="46">
        <v>44242</v>
      </c>
      <c r="B246" s="7" t="s">
        <v>5152</v>
      </c>
      <c r="C246" s="7">
        <v>33</v>
      </c>
      <c r="D246" s="7">
        <v>77.489999999999995</v>
      </c>
      <c r="E246" s="7"/>
      <c r="G246" s="5"/>
      <c r="H246" s="5"/>
      <c r="I246" s="5"/>
      <c r="J246" s="5"/>
      <c r="K246" s="5"/>
    </row>
    <row r="247" spans="1:11" x14ac:dyDescent="0.25">
      <c r="A247" s="46">
        <v>44242</v>
      </c>
      <c r="B247" s="7" t="s">
        <v>5153</v>
      </c>
      <c r="C247" s="7">
        <v>2015</v>
      </c>
      <c r="D247" s="7"/>
      <c r="E247" s="38">
        <v>3047.62</v>
      </c>
      <c r="G247" s="5"/>
      <c r="H247" s="5"/>
      <c r="I247" s="5"/>
      <c r="J247" s="5"/>
      <c r="K247" s="5"/>
    </row>
    <row r="248" spans="1:11" x14ac:dyDescent="0.25">
      <c r="A248" s="46">
        <v>44242</v>
      </c>
      <c r="B248" s="7" t="s">
        <v>5154</v>
      </c>
      <c r="C248" s="7">
        <v>22</v>
      </c>
      <c r="D248" s="7">
        <v>62.36</v>
      </c>
      <c r="E248" s="7"/>
      <c r="G248" s="5"/>
      <c r="H248" s="5"/>
      <c r="I248" s="5"/>
      <c r="J248" s="5"/>
      <c r="K248" s="5"/>
    </row>
    <row r="249" spans="1:11" x14ac:dyDescent="0.25">
      <c r="A249" s="46">
        <v>44242</v>
      </c>
      <c r="B249" s="7" t="s">
        <v>5155</v>
      </c>
      <c r="C249" s="7">
        <v>133</v>
      </c>
      <c r="D249" s="7">
        <v>395.51</v>
      </c>
      <c r="E249" s="7"/>
      <c r="F249" s="14"/>
      <c r="G249" s="5"/>
      <c r="H249" s="5"/>
      <c r="I249" s="5"/>
      <c r="J249" s="5"/>
      <c r="K249" s="5"/>
    </row>
    <row r="250" spans="1:11" x14ac:dyDescent="0.25">
      <c r="A250" s="46">
        <v>44242</v>
      </c>
      <c r="B250" s="7" t="s">
        <v>5156</v>
      </c>
      <c r="C250" s="7">
        <v>50</v>
      </c>
      <c r="D250" s="7">
        <v>109.2</v>
      </c>
      <c r="E250" s="7"/>
      <c r="F250" s="14"/>
      <c r="G250" s="5"/>
      <c r="H250" s="5"/>
      <c r="I250" s="5"/>
      <c r="J250" s="5"/>
      <c r="K250" s="5"/>
    </row>
    <row r="251" spans="1:11" x14ac:dyDescent="0.25">
      <c r="A251" s="46">
        <v>44242</v>
      </c>
      <c r="B251" s="7" t="s">
        <v>5157</v>
      </c>
      <c r="C251" s="7">
        <v>19</v>
      </c>
      <c r="D251" s="7"/>
      <c r="E251" s="7">
        <v>39</v>
      </c>
      <c r="F251" s="14"/>
      <c r="G251" s="5"/>
      <c r="H251" s="5"/>
      <c r="I251" s="5"/>
      <c r="J251" s="5"/>
      <c r="K251" s="5"/>
    </row>
    <row r="252" spans="1:11" x14ac:dyDescent="0.25">
      <c r="A252" s="46">
        <v>44242</v>
      </c>
      <c r="B252" s="7" t="s">
        <v>5158</v>
      </c>
      <c r="C252" s="7">
        <v>23</v>
      </c>
      <c r="D252" s="7"/>
      <c r="E252" s="7">
        <v>42.9</v>
      </c>
      <c r="F252" s="14"/>
      <c r="G252" s="5"/>
      <c r="H252" s="5"/>
      <c r="I252" s="5"/>
      <c r="J252" s="5"/>
      <c r="K252" s="5"/>
    </row>
    <row r="253" spans="1:11" x14ac:dyDescent="0.25">
      <c r="A253" s="46">
        <v>44242</v>
      </c>
      <c r="B253" s="7" t="s">
        <v>5159</v>
      </c>
      <c r="C253" s="7">
        <v>59</v>
      </c>
      <c r="D253" s="7">
        <v>143.91</v>
      </c>
      <c r="E253" s="7"/>
      <c r="F253" s="14"/>
      <c r="G253" s="5"/>
      <c r="H253" s="5"/>
      <c r="I253" s="5"/>
      <c r="J253" s="5"/>
      <c r="K253" s="5"/>
    </row>
    <row r="254" spans="1:11" x14ac:dyDescent="0.25">
      <c r="A254" s="46">
        <v>44242</v>
      </c>
      <c r="B254" s="7" t="s">
        <v>5160</v>
      </c>
      <c r="C254" s="7">
        <v>540</v>
      </c>
      <c r="D254" s="7"/>
      <c r="E254" s="38">
        <v>1514.7</v>
      </c>
      <c r="F254" s="14"/>
      <c r="G254" s="5"/>
      <c r="H254" s="5"/>
      <c r="I254" s="5"/>
      <c r="J254" s="5"/>
      <c r="K254" s="5"/>
    </row>
    <row r="255" spans="1:11" x14ac:dyDescent="0.25">
      <c r="A255" s="46">
        <v>44242</v>
      </c>
      <c r="B255" s="7" t="s">
        <v>5161</v>
      </c>
      <c r="C255" s="7">
        <v>22</v>
      </c>
      <c r="D255" s="7">
        <v>54.12</v>
      </c>
      <c r="E255" s="7"/>
      <c r="F255" s="14"/>
      <c r="G255" s="5"/>
      <c r="H255" s="5"/>
      <c r="I255" s="5"/>
      <c r="J255" s="5"/>
      <c r="K255" s="5"/>
    </row>
    <row r="256" spans="1:11" x14ac:dyDescent="0.25">
      <c r="A256" s="46">
        <v>44242</v>
      </c>
      <c r="B256" s="7" t="s">
        <v>5162</v>
      </c>
      <c r="C256" s="7">
        <v>250</v>
      </c>
      <c r="D256" s="7"/>
      <c r="E256" s="7">
        <v>526.5</v>
      </c>
      <c r="F256" s="23"/>
      <c r="G256" s="5"/>
      <c r="H256" s="5"/>
      <c r="I256" s="5"/>
      <c r="J256" s="5"/>
      <c r="K256" s="5"/>
    </row>
    <row r="257" spans="1:11" x14ac:dyDescent="0.25">
      <c r="A257" s="46">
        <v>44242</v>
      </c>
      <c r="B257" s="7" t="s">
        <v>5163</v>
      </c>
      <c r="C257" s="7">
        <v>325</v>
      </c>
      <c r="D257" s="7">
        <v>728.46</v>
      </c>
      <c r="E257" s="7"/>
      <c r="F257" s="14"/>
      <c r="G257" s="5"/>
      <c r="H257" s="5"/>
      <c r="I257" s="5"/>
      <c r="J257" s="5"/>
      <c r="K257" s="5"/>
    </row>
    <row r="258" spans="1:11" x14ac:dyDescent="0.25">
      <c r="A258" s="46">
        <v>44242</v>
      </c>
      <c r="B258" s="7" t="s">
        <v>5164</v>
      </c>
      <c r="C258" s="7">
        <v>24</v>
      </c>
      <c r="D258" s="7"/>
      <c r="E258" s="7">
        <v>50.7</v>
      </c>
      <c r="F258" s="14"/>
      <c r="G258" s="5"/>
      <c r="H258" s="5"/>
      <c r="I258" s="5"/>
      <c r="J258" s="5"/>
      <c r="K258" s="5"/>
    </row>
    <row r="259" spans="1:11" x14ac:dyDescent="0.25">
      <c r="A259" s="46">
        <v>44242</v>
      </c>
      <c r="B259" s="7" t="s">
        <v>5165</v>
      </c>
      <c r="C259" s="7">
        <v>22</v>
      </c>
      <c r="D259" s="7">
        <v>81.56</v>
      </c>
      <c r="E259" s="7"/>
      <c r="F259" s="14"/>
      <c r="G259" s="5"/>
      <c r="H259" s="5"/>
      <c r="I259" s="5"/>
      <c r="J259" s="5"/>
      <c r="K259" s="5"/>
    </row>
    <row r="260" spans="1:11" x14ac:dyDescent="0.25">
      <c r="A260" s="46">
        <v>44242</v>
      </c>
      <c r="B260" s="7" t="s">
        <v>5166</v>
      </c>
      <c r="C260" s="7">
        <v>140</v>
      </c>
      <c r="D260" s="7"/>
      <c r="E260" s="7">
        <v>560.17999999999995</v>
      </c>
      <c r="F260" s="14"/>
      <c r="G260" s="5"/>
      <c r="H260" s="5"/>
      <c r="I260" s="5"/>
      <c r="J260" s="5"/>
      <c r="K260" s="5"/>
    </row>
    <row r="261" spans="1:11" x14ac:dyDescent="0.25">
      <c r="A261" s="46">
        <v>44242</v>
      </c>
      <c r="B261" s="7" t="s">
        <v>5167</v>
      </c>
      <c r="C261" s="7">
        <v>45</v>
      </c>
      <c r="D261" s="7">
        <v>162.31</v>
      </c>
      <c r="E261" s="7"/>
      <c r="F261" s="14"/>
      <c r="G261" s="5"/>
      <c r="H261" s="5"/>
      <c r="I261" s="5"/>
      <c r="J261" s="5"/>
      <c r="K261" s="5"/>
    </row>
    <row r="262" spans="1:11" x14ac:dyDescent="0.25">
      <c r="A262" s="46">
        <v>44242</v>
      </c>
      <c r="B262" s="7" t="s">
        <v>5168</v>
      </c>
      <c r="C262" s="7">
        <v>67</v>
      </c>
      <c r="D262" s="7"/>
      <c r="E262" s="7">
        <v>124.8</v>
      </c>
      <c r="F262" s="14"/>
      <c r="G262" s="5"/>
      <c r="H262" s="5"/>
      <c r="I262" s="5"/>
      <c r="J262" s="5"/>
      <c r="K262" s="5"/>
    </row>
    <row r="263" spans="1:11" x14ac:dyDescent="0.25">
      <c r="A263" s="46">
        <v>44242</v>
      </c>
      <c r="B263" s="7" t="s">
        <v>5169</v>
      </c>
      <c r="C263" s="7">
        <v>70</v>
      </c>
      <c r="D263" s="7"/>
      <c r="E263" s="7">
        <v>158.4</v>
      </c>
      <c r="F263" s="14"/>
      <c r="G263" s="5"/>
      <c r="H263" s="5"/>
      <c r="I263" s="5"/>
      <c r="J263" s="5"/>
      <c r="K263" s="5"/>
    </row>
    <row r="264" spans="1:11" x14ac:dyDescent="0.25">
      <c r="A264" s="46">
        <v>44242</v>
      </c>
      <c r="B264" s="7" t="s">
        <v>5170</v>
      </c>
      <c r="C264" s="7">
        <v>26</v>
      </c>
      <c r="D264" s="7"/>
      <c r="E264" s="7">
        <v>61.6</v>
      </c>
      <c r="F264" s="14"/>
      <c r="G264" s="5"/>
      <c r="H264" s="5"/>
      <c r="I264" s="5"/>
      <c r="J264" s="5"/>
      <c r="K264" s="5"/>
    </row>
    <row r="265" spans="1:11" x14ac:dyDescent="0.25">
      <c r="A265" s="46">
        <v>44242</v>
      </c>
      <c r="B265" s="7" t="s">
        <v>5171</v>
      </c>
      <c r="C265" s="7">
        <v>39</v>
      </c>
      <c r="D265" s="7"/>
      <c r="E265" s="7">
        <v>82.8</v>
      </c>
      <c r="F265" s="14"/>
      <c r="G265" s="5"/>
      <c r="H265" s="5"/>
      <c r="I265" s="5"/>
      <c r="J265" s="5"/>
      <c r="K265" s="5"/>
    </row>
    <row r="266" spans="1:11" x14ac:dyDescent="0.25">
      <c r="A266" s="46">
        <v>44242</v>
      </c>
      <c r="B266" s="7" t="s">
        <v>5172</v>
      </c>
      <c r="C266" s="7">
        <v>52</v>
      </c>
      <c r="D266" s="7"/>
      <c r="E266" s="7">
        <v>117</v>
      </c>
      <c r="F266" s="14"/>
      <c r="G266" s="5"/>
      <c r="H266" s="5"/>
      <c r="I266" s="5"/>
      <c r="J266" s="5"/>
      <c r="K266" s="5"/>
    </row>
    <row r="267" spans="1:11" x14ac:dyDescent="0.25">
      <c r="A267" s="46">
        <v>44242</v>
      </c>
      <c r="B267" s="7" t="s">
        <v>5173</v>
      </c>
      <c r="C267" s="7">
        <v>145</v>
      </c>
      <c r="D267" s="7"/>
      <c r="E267" s="7">
        <v>290.39999999999998</v>
      </c>
      <c r="F267" s="14"/>
      <c r="G267" s="5"/>
      <c r="H267" s="5"/>
      <c r="I267" s="5"/>
      <c r="J267" s="5"/>
      <c r="K267" s="5"/>
    </row>
    <row r="268" spans="1:11" x14ac:dyDescent="0.25">
      <c r="A268" s="46">
        <v>44242</v>
      </c>
      <c r="B268" s="7" t="s">
        <v>5174</v>
      </c>
      <c r="C268" s="7">
        <v>74</v>
      </c>
      <c r="D268" s="7"/>
      <c r="E268" s="7">
        <v>144.30000000000001</v>
      </c>
      <c r="F268" s="14"/>
      <c r="G268" s="5"/>
      <c r="H268" s="5"/>
      <c r="I268" s="5"/>
      <c r="J268" s="5"/>
      <c r="K268" s="5"/>
    </row>
    <row r="269" spans="1:11" x14ac:dyDescent="0.25">
      <c r="A269" s="46">
        <v>44242</v>
      </c>
      <c r="B269" s="7" t="s">
        <v>5175</v>
      </c>
      <c r="C269" s="7">
        <v>210</v>
      </c>
      <c r="D269" s="7"/>
      <c r="E269" s="7">
        <v>348.6</v>
      </c>
      <c r="F269" s="14"/>
      <c r="G269" s="5"/>
      <c r="H269" s="5"/>
      <c r="I269" s="5"/>
      <c r="J269" s="5"/>
      <c r="K269" s="5"/>
    </row>
    <row r="270" spans="1:11" x14ac:dyDescent="0.25">
      <c r="A270" s="46">
        <v>44242</v>
      </c>
      <c r="B270" s="7" t="s">
        <v>5176</v>
      </c>
      <c r="C270" s="7">
        <v>40</v>
      </c>
      <c r="D270" s="7"/>
      <c r="E270" s="7">
        <v>81.900000000000006</v>
      </c>
      <c r="F270" s="14"/>
      <c r="G270" s="5"/>
      <c r="H270" s="5"/>
      <c r="I270" s="5"/>
      <c r="J270" s="5"/>
      <c r="K270" s="5"/>
    </row>
    <row r="271" spans="1:11" x14ac:dyDescent="0.25">
      <c r="A271" s="46">
        <v>44242</v>
      </c>
      <c r="B271" s="7" t="s">
        <v>5177</v>
      </c>
      <c r="C271" s="7">
        <v>44</v>
      </c>
      <c r="D271" s="7"/>
      <c r="E271" s="7">
        <v>229</v>
      </c>
      <c r="F271" s="14"/>
      <c r="G271" s="5"/>
      <c r="H271" s="5"/>
      <c r="I271" s="5"/>
      <c r="J271" s="5"/>
      <c r="K271" s="5"/>
    </row>
    <row r="272" spans="1:11" x14ac:dyDescent="0.25">
      <c r="A272" s="46">
        <v>44242</v>
      </c>
      <c r="B272" s="7" t="s">
        <v>5178</v>
      </c>
      <c r="C272" s="7">
        <v>354</v>
      </c>
      <c r="D272" s="7"/>
      <c r="E272" s="7">
        <v>716.76</v>
      </c>
      <c r="F272" s="14"/>
      <c r="G272" s="5"/>
      <c r="H272" s="5"/>
      <c r="I272" s="5"/>
      <c r="J272" s="5"/>
      <c r="K272" s="5"/>
    </row>
    <row r="273" spans="1:11" x14ac:dyDescent="0.25">
      <c r="A273" s="46">
        <v>44242</v>
      </c>
      <c r="B273" s="7" t="s">
        <v>5179</v>
      </c>
      <c r="C273" s="7">
        <v>23</v>
      </c>
      <c r="D273" s="7">
        <v>67.06</v>
      </c>
      <c r="E273" s="7"/>
      <c r="F273" s="14"/>
      <c r="G273" s="5"/>
      <c r="H273" s="5"/>
      <c r="I273" s="5"/>
      <c r="J273" s="5"/>
      <c r="K273" s="5"/>
    </row>
    <row r="274" spans="1:11" x14ac:dyDescent="0.25">
      <c r="A274" s="46">
        <v>44242</v>
      </c>
      <c r="B274" s="7" t="s">
        <v>5180</v>
      </c>
      <c r="C274" s="7">
        <v>299</v>
      </c>
      <c r="D274" s="7"/>
      <c r="E274" s="7">
        <v>522.99</v>
      </c>
      <c r="F274" s="14"/>
      <c r="G274" s="5"/>
      <c r="H274" s="5"/>
      <c r="I274" s="5"/>
      <c r="J274" s="5"/>
      <c r="K274" s="5"/>
    </row>
    <row r="275" spans="1:11" x14ac:dyDescent="0.25">
      <c r="A275" s="46">
        <v>44242</v>
      </c>
      <c r="B275" s="7" t="s">
        <v>5181</v>
      </c>
      <c r="C275" s="7">
        <v>100</v>
      </c>
      <c r="D275" s="7"/>
      <c r="E275" s="7">
        <v>207.48</v>
      </c>
      <c r="F275" s="14"/>
      <c r="G275" s="5"/>
      <c r="H275" s="5"/>
      <c r="I275" s="5"/>
      <c r="J275" s="5"/>
      <c r="K275" s="5"/>
    </row>
    <row r="276" spans="1:11" x14ac:dyDescent="0.25">
      <c r="A276" s="46">
        <v>44242</v>
      </c>
      <c r="B276" s="7" t="s">
        <v>5182</v>
      </c>
      <c r="C276" s="7">
        <v>66</v>
      </c>
      <c r="D276" s="7">
        <v>178.6</v>
      </c>
      <c r="E276" s="7"/>
      <c r="F276" s="14"/>
      <c r="G276" s="5"/>
      <c r="H276" s="5"/>
      <c r="I276" s="5"/>
      <c r="J276" s="5"/>
      <c r="K276" s="5"/>
    </row>
    <row r="277" spans="1:11" x14ac:dyDescent="0.25">
      <c r="A277" s="46">
        <v>44242</v>
      </c>
      <c r="B277" s="7" t="s">
        <v>5183</v>
      </c>
      <c r="C277" s="7">
        <v>93</v>
      </c>
      <c r="D277" s="7"/>
      <c r="E277" s="7">
        <v>262.2</v>
      </c>
      <c r="F277" s="14" t="s">
        <v>5225</v>
      </c>
      <c r="G277" s="5"/>
      <c r="H277" s="5"/>
      <c r="I277" s="5"/>
      <c r="J277" s="5"/>
      <c r="K277" s="5"/>
    </row>
    <row r="278" spans="1:11" x14ac:dyDescent="0.25">
      <c r="A278" s="46">
        <v>44242</v>
      </c>
      <c r="B278" s="7" t="s">
        <v>5184</v>
      </c>
      <c r="C278" s="7">
        <v>45</v>
      </c>
      <c r="D278" s="7">
        <v>150.01</v>
      </c>
      <c r="E278" s="7"/>
      <c r="F278" s="14"/>
      <c r="G278" s="5"/>
      <c r="H278" s="5"/>
      <c r="I278" s="5"/>
      <c r="J278" s="5"/>
      <c r="K278" s="5"/>
    </row>
    <row r="279" spans="1:11" x14ac:dyDescent="0.25">
      <c r="A279" s="46">
        <v>44243</v>
      </c>
      <c r="B279" s="7" t="s">
        <v>5185</v>
      </c>
      <c r="C279" s="7">
        <v>31</v>
      </c>
      <c r="D279" s="7">
        <v>76.75</v>
      </c>
      <c r="E279" s="7"/>
      <c r="F279" s="14"/>
      <c r="G279" s="5"/>
      <c r="H279" s="5"/>
      <c r="I279" s="5"/>
      <c r="J279" s="5"/>
      <c r="K279" s="5"/>
    </row>
    <row r="280" spans="1:11" x14ac:dyDescent="0.25">
      <c r="A280" s="46">
        <v>44243</v>
      </c>
      <c r="B280" s="7" t="s">
        <v>5186</v>
      </c>
      <c r="C280" s="7">
        <v>107</v>
      </c>
      <c r="D280" s="7"/>
      <c r="E280" s="7">
        <v>211.2</v>
      </c>
      <c r="F280" s="14"/>
      <c r="G280" s="5"/>
      <c r="H280" s="5"/>
      <c r="I280" s="5"/>
      <c r="J280" s="5"/>
      <c r="K280" s="5"/>
    </row>
    <row r="281" spans="1:11" x14ac:dyDescent="0.25">
      <c r="A281" s="46">
        <v>44243</v>
      </c>
      <c r="B281" s="7" t="s">
        <v>5187</v>
      </c>
      <c r="C281" s="7">
        <v>63</v>
      </c>
      <c r="D281" s="7"/>
      <c r="E281" s="7">
        <v>120.9</v>
      </c>
      <c r="F281" s="14"/>
      <c r="G281" s="5"/>
      <c r="H281" s="5"/>
      <c r="I281" s="5"/>
      <c r="J281" s="5"/>
      <c r="K281" s="5"/>
    </row>
    <row r="282" spans="1:11" x14ac:dyDescent="0.25">
      <c r="A282" s="46">
        <v>44243</v>
      </c>
      <c r="B282" s="7" t="s">
        <v>5188</v>
      </c>
      <c r="C282" s="7">
        <v>23</v>
      </c>
      <c r="D282" s="7">
        <v>75.77</v>
      </c>
      <c r="E282" s="7"/>
      <c r="F282" s="14"/>
      <c r="G282" s="5"/>
      <c r="H282" s="5"/>
      <c r="I282" s="5"/>
      <c r="J282" s="5"/>
      <c r="K282" s="5"/>
    </row>
    <row r="283" spans="1:11" x14ac:dyDescent="0.25">
      <c r="A283" s="46">
        <v>44243</v>
      </c>
      <c r="B283" s="7" t="s">
        <v>5189</v>
      </c>
      <c r="C283" s="7">
        <v>17</v>
      </c>
      <c r="D283" s="7">
        <v>47.97</v>
      </c>
      <c r="E283" s="7"/>
      <c r="F283" s="14"/>
      <c r="G283" s="5"/>
      <c r="H283" s="5"/>
      <c r="I283" s="5"/>
      <c r="J283" s="5"/>
      <c r="K283" s="5"/>
    </row>
    <row r="284" spans="1:11" x14ac:dyDescent="0.25">
      <c r="A284" s="46">
        <v>44243</v>
      </c>
      <c r="B284" s="7" t="s">
        <v>5190</v>
      </c>
      <c r="C284" s="7">
        <v>820</v>
      </c>
      <c r="D284" s="7"/>
      <c r="E284" s="38">
        <v>1574.7</v>
      </c>
      <c r="F284" s="14"/>
      <c r="G284" s="5"/>
      <c r="H284" s="5"/>
      <c r="I284" s="5"/>
      <c r="J284" s="5"/>
      <c r="K284" s="5"/>
    </row>
    <row r="285" spans="1:11" x14ac:dyDescent="0.25">
      <c r="A285" s="46">
        <v>44243</v>
      </c>
      <c r="B285" s="7" t="s">
        <v>5191</v>
      </c>
      <c r="C285" s="7">
        <v>10</v>
      </c>
      <c r="D285" s="7"/>
      <c r="E285" s="7">
        <v>68.099999999999994</v>
      </c>
      <c r="F285" s="14"/>
      <c r="G285" s="5"/>
      <c r="H285" s="5"/>
      <c r="I285" s="5"/>
      <c r="J285" s="5"/>
      <c r="K285" s="5"/>
    </row>
    <row r="286" spans="1:11" x14ac:dyDescent="0.25">
      <c r="A286" s="46">
        <v>44243</v>
      </c>
      <c r="B286" s="7" t="s">
        <v>5192</v>
      </c>
      <c r="C286" s="7">
        <v>77</v>
      </c>
      <c r="D286" s="7"/>
      <c r="E286" s="7">
        <v>140.4</v>
      </c>
      <c r="F286" s="14"/>
      <c r="G286" s="5"/>
      <c r="H286" s="5"/>
      <c r="I286" s="5"/>
      <c r="J286" s="5"/>
      <c r="K286" s="5"/>
    </row>
    <row r="287" spans="1:11" x14ac:dyDescent="0.25">
      <c r="A287" s="46">
        <v>44243</v>
      </c>
      <c r="B287" s="7" t="s">
        <v>5193</v>
      </c>
      <c r="C287" s="7">
        <v>62</v>
      </c>
      <c r="D287" s="7">
        <v>161.62</v>
      </c>
      <c r="E287" s="7"/>
      <c r="F287" s="14"/>
      <c r="G287" s="5"/>
      <c r="H287" s="5"/>
      <c r="I287" s="5"/>
      <c r="J287" s="5"/>
      <c r="K287" s="5"/>
    </row>
    <row r="288" spans="1:11" x14ac:dyDescent="0.25">
      <c r="A288" s="46">
        <v>44243</v>
      </c>
      <c r="B288" s="7" t="s">
        <v>5194</v>
      </c>
      <c r="C288" s="7">
        <v>32</v>
      </c>
      <c r="D288" s="7">
        <v>81.55</v>
      </c>
      <c r="E288" s="7"/>
      <c r="F288" s="14"/>
      <c r="G288" s="5"/>
      <c r="H288" s="5"/>
      <c r="I288" s="5"/>
      <c r="J288" s="5"/>
      <c r="K288" s="5"/>
    </row>
    <row r="289" spans="1:11" x14ac:dyDescent="0.25">
      <c r="A289" s="46">
        <v>44243</v>
      </c>
      <c r="B289" s="7" t="s">
        <v>5195</v>
      </c>
      <c r="C289" s="7">
        <v>50</v>
      </c>
      <c r="D289" s="7"/>
      <c r="E289" s="7">
        <v>39</v>
      </c>
      <c r="F289" s="14"/>
      <c r="G289" s="5"/>
      <c r="H289" s="5"/>
      <c r="I289" s="5"/>
      <c r="J289" s="5"/>
      <c r="K289" s="5"/>
    </row>
    <row r="290" spans="1:11" x14ac:dyDescent="0.25">
      <c r="A290" s="46">
        <v>44243</v>
      </c>
      <c r="B290" s="7" t="s">
        <v>5196</v>
      </c>
      <c r="C290" s="7">
        <v>570</v>
      </c>
      <c r="D290" s="7"/>
      <c r="E290" s="38">
        <v>1341.9</v>
      </c>
      <c r="F290" s="14"/>
      <c r="G290" s="5"/>
      <c r="H290" s="5"/>
      <c r="I290" s="5"/>
      <c r="J290" s="5"/>
      <c r="K290" s="5"/>
    </row>
    <row r="291" spans="1:11" x14ac:dyDescent="0.25">
      <c r="A291" s="46">
        <v>44243</v>
      </c>
      <c r="B291" s="7" t="s">
        <v>5197</v>
      </c>
      <c r="C291" s="7">
        <v>111</v>
      </c>
      <c r="D291" s="7"/>
      <c r="E291" s="7">
        <v>327.60000000000002</v>
      </c>
      <c r="F291" s="23"/>
      <c r="G291" s="5"/>
      <c r="H291" s="5"/>
      <c r="I291" s="5"/>
      <c r="J291" s="5"/>
      <c r="K291" s="5"/>
    </row>
    <row r="292" spans="1:11" x14ac:dyDescent="0.25">
      <c r="A292" s="46">
        <v>44243</v>
      </c>
      <c r="B292" s="7" t="s">
        <v>5199</v>
      </c>
      <c r="C292" s="7">
        <v>140</v>
      </c>
      <c r="D292" s="7"/>
      <c r="E292" s="7">
        <v>255.65</v>
      </c>
      <c r="F292" s="14"/>
      <c r="G292" s="5"/>
      <c r="H292" s="5"/>
      <c r="I292" s="5"/>
      <c r="J292" s="5"/>
      <c r="K292" s="5"/>
    </row>
    <row r="293" spans="1:11" x14ac:dyDescent="0.25">
      <c r="A293" s="46">
        <v>44243</v>
      </c>
      <c r="B293" s="7" t="s">
        <v>5200</v>
      </c>
      <c r="C293" s="7">
        <v>100</v>
      </c>
      <c r="D293" s="7"/>
      <c r="E293" s="7">
        <v>218.4</v>
      </c>
      <c r="F293" s="14"/>
      <c r="G293" s="5"/>
      <c r="H293" s="5"/>
      <c r="I293" s="5"/>
      <c r="J293" s="5"/>
      <c r="K293" s="5"/>
    </row>
    <row r="294" spans="1:11" x14ac:dyDescent="0.25">
      <c r="A294" s="46">
        <v>44243</v>
      </c>
      <c r="B294" s="7" t="s">
        <v>5201</v>
      </c>
      <c r="C294" s="7">
        <v>72</v>
      </c>
      <c r="D294" s="7">
        <v>252.49</v>
      </c>
      <c r="E294" s="7"/>
      <c r="F294" s="14"/>
      <c r="G294" s="5"/>
      <c r="H294" s="5"/>
      <c r="I294" s="5"/>
      <c r="J294" s="5"/>
      <c r="K294" s="5"/>
    </row>
    <row r="295" spans="1:11" x14ac:dyDescent="0.25">
      <c r="A295" s="46">
        <v>44243</v>
      </c>
      <c r="B295" s="7" t="s">
        <v>5202</v>
      </c>
      <c r="C295" s="7">
        <v>90</v>
      </c>
      <c r="D295" s="7"/>
      <c r="E295" s="7">
        <v>163.80000000000001</v>
      </c>
      <c r="F295" s="14"/>
      <c r="G295" s="5"/>
      <c r="H295" s="5"/>
      <c r="I295" s="5"/>
      <c r="J295" s="5"/>
      <c r="K295" s="5"/>
    </row>
    <row r="296" spans="1:11" x14ac:dyDescent="0.25">
      <c r="A296" s="46">
        <v>44243</v>
      </c>
      <c r="B296" s="7" t="s">
        <v>5203</v>
      </c>
      <c r="C296" s="7">
        <v>38</v>
      </c>
      <c r="D296" s="7">
        <v>125.71</v>
      </c>
      <c r="E296" s="7"/>
      <c r="F296" s="5"/>
      <c r="G296" s="5"/>
      <c r="H296" s="5"/>
      <c r="I296" s="5"/>
      <c r="J296" s="5"/>
      <c r="K296" s="5"/>
    </row>
    <row r="297" spans="1:11" x14ac:dyDescent="0.25">
      <c r="A297" s="46">
        <v>44243</v>
      </c>
      <c r="B297" s="7" t="s">
        <v>5204</v>
      </c>
      <c r="C297" s="7">
        <v>17</v>
      </c>
      <c r="D297" s="7"/>
      <c r="E297" s="7">
        <v>39</v>
      </c>
      <c r="F297" s="5"/>
      <c r="G297" s="5"/>
      <c r="H297" s="5"/>
      <c r="I297" s="5"/>
      <c r="J297" s="5"/>
      <c r="K297" s="5"/>
    </row>
    <row r="298" spans="1:11" x14ac:dyDescent="0.25">
      <c r="A298" s="46">
        <v>44243</v>
      </c>
      <c r="B298" s="7" t="s">
        <v>5205</v>
      </c>
      <c r="C298" s="7">
        <v>101</v>
      </c>
      <c r="D298" s="7"/>
      <c r="E298" s="7">
        <v>180.4</v>
      </c>
      <c r="F298" s="5"/>
      <c r="G298" s="5"/>
      <c r="H298" s="5"/>
      <c r="I298" s="5"/>
      <c r="J298" s="5"/>
      <c r="K298" s="5"/>
    </row>
    <row r="299" spans="1:11" x14ac:dyDescent="0.25">
      <c r="A299" s="46">
        <v>44243</v>
      </c>
      <c r="B299" s="7" t="s">
        <v>5206</v>
      </c>
      <c r="C299" s="7">
        <v>549</v>
      </c>
      <c r="D299" s="7"/>
      <c r="E299" s="7">
        <v>911.63</v>
      </c>
      <c r="F299" s="5"/>
      <c r="G299" s="5"/>
      <c r="H299" s="5"/>
      <c r="I299" s="5"/>
      <c r="J299" s="5"/>
      <c r="K299" s="5"/>
    </row>
    <row r="300" spans="1:11" x14ac:dyDescent="0.25">
      <c r="A300" s="46">
        <v>44243</v>
      </c>
      <c r="B300" s="7" t="s">
        <v>5207</v>
      </c>
      <c r="C300" s="7">
        <v>30</v>
      </c>
      <c r="D300" s="7"/>
      <c r="E300" s="7">
        <v>50.78</v>
      </c>
      <c r="F300" s="5"/>
      <c r="G300" s="5"/>
      <c r="H300" s="5"/>
      <c r="I300" s="5"/>
      <c r="J300" s="5"/>
      <c r="K300" s="5"/>
    </row>
    <row r="301" spans="1:11" x14ac:dyDescent="0.25">
      <c r="A301" s="46">
        <v>44243</v>
      </c>
      <c r="B301" s="7" t="s">
        <v>5208</v>
      </c>
      <c r="C301" s="7">
        <v>68</v>
      </c>
      <c r="D301" s="7">
        <v>143.91</v>
      </c>
      <c r="E301" s="7"/>
      <c r="F301" s="5"/>
      <c r="G301" s="5"/>
      <c r="H301" s="5"/>
      <c r="I301" s="5"/>
      <c r="J301" s="5"/>
      <c r="K301" s="5"/>
    </row>
    <row r="302" spans="1:11" x14ac:dyDescent="0.25">
      <c r="A302" s="46">
        <v>44244</v>
      </c>
      <c r="B302" s="7" t="s">
        <v>5209</v>
      </c>
      <c r="C302" s="7">
        <v>160</v>
      </c>
      <c r="D302" s="7">
        <v>384.25</v>
      </c>
      <c r="E302" s="7"/>
      <c r="F302" s="5"/>
      <c r="G302" s="5"/>
      <c r="H302" s="5"/>
      <c r="I302" s="5"/>
      <c r="J302" s="5"/>
      <c r="K302" s="5"/>
    </row>
    <row r="303" spans="1:11" x14ac:dyDescent="0.25">
      <c r="A303" s="46">
        <v>44244</v>
      </c>
      <c r="B303" s="7" t="s">
        <v>5210</v>
      </c>
      <c r="C303" s="7">
        <v>680</v>
      </c>
      <c r="D303" s="45"/>
      <c r="E303" s="38">
        <v>1217.97</v>
      </c>
      <c r="F303" s="5"/>
      <c r="G303" s="5"/>
      <c r="H303" s="5"/>
      <c r="I303" s="5"/>
      <c r="J303" s="5"/>
      <c r="K303" s="5"/>
    </row>
    <row r="304" spans="1:11" x14ac:dyDescent="0.25">
      <c r="A304" s="46">
        <v>44244</v>
      </c>
      <c r="B304" s="7" t="s">
        <v>5211</v>
      </c>
      <c r="C304" s="7">
        <v>236</v>
      </c>
      <c r="D304" s="45"/>
      <c r="E304" s="7">
        <v>432.59</v>
      </c>
      <c r="F304" s="5"/>
      <c r="G304" s="5"/>
      <c r="H304" s="5"/>
      <c r="I304" s="5"/>
      <c r="J304" s="5"/>
      <c r="K304" s="5"/>
    </row>
    <row r="305" spans="1:11" x14ac:dyDescent="0.25">
      <c r="A305" s="46">
        <v>44244</v>
      </c>
      <c r="B305" s="7" t="s">
        <v>5212</v>
      </c>
      <c r="C305" s="7">
        <v>23</v>
      </c>
      <c r="D305" s="7">
        <v>67.16</v>
      </c>
      <c r="E305" s="7"/>
      <c r="F305" s="5"/>
      <c r="G305" s="5"/>
      <c r="H305" s="5"/>
      <c r="I305" s="5"/>
      <c r="J305" s="5"/>
      <c r="K305" s="5"/>
    </row>
    <row r="306" spans="1:11" x14ac:dyDescent="0.25">
      <c r="A306" s="46">
        <v>44244</v>
      </c>
      <c r="B306" s="7" t="s">
        <v>5213</v>
      </c>
      <c r="C306" s="7">
        <v>526</v>
      </c>
      <c r="D306" s="45"/>
      <c r="E306" s="7">
        <v>829.92</v>
      </c>
      <c r="F306" s="5"/>
      <c r="G306" s="5"/>
      <c r="H306" s="5"/>
      <c r="I306" s="5"/>
      <c r="J306" s="5"/>
      <c r="K306" s="5"/>
    </row>
    <row r="307" spans="1:11" x14ac:dyDescent="0.25">
      <c r="A307" s="46">
        <v>44244</v>
      </c>
      <c r="B307" s="7" t="s">
        <v>5214</v>
      </c>
      <c r="C307" s="7">
        <v>37</v>
      </c>
      <c r="D307" s="7">
        <v>91.14</v>
      </c>
      <c r="E307" s="7"/>
      <c r="F307" s="5"/>
      <c r="G307" s="5"/>
      <c r="H307" s="5"/>
      <c r="I307" s="5"/>
      <c r="J307" s="5"/>
      <c r="K307" s="5"/>
    </row>
    <row r="308" spans="1:11" x14ac:dyDescent="0.25">
      <c r="A308" s="46">
        <v>44244</v>
      </c>
      <c r="B308" s="7" t="s">
        <v>5215</v>
      </c>
      <c r="C308" s="7">
        <v>38</v>
      </c>
      <c r="D308" s="7"/>
      <c r="E308" s="7">
        <v>99.4</v>
      </c>
      <c r="F308" s="5"/>
      <c r="G308" s="5"/>
      <c r="H308" s="5"/>
      <c r="I308" s="5"/>
      <c r="J308" s="5"/>
      <c r="K308" s="5"/>
    </row>
    <row r="309" spans="1:11" x14ac:dyDescent="0.25">
      <c r="A309" s="46">
        <v>44244</v>
      </c>
      <c r="B309" s="7" t="s">
        <v>5216</v>
      </c>
      <c r="C309" s="7">
        <v>17</v>
      </c>
      <c r="D309" s="45"/>
      <c r="E309" s="7">
        <v>35.1</v>
      </c>
      <c r="F309" s="5"/>
      <c r="G309" s="5"/>
      <c r="H309" s="5"/>
      <c r="I309" s="5"/>
      <c r="J309" s="5"/>
      <c r="K309" s="5"/>
    </row>
    <row r="310" spans="1:11" x14ac:dyDescent="0.25">
      <c r="A310" s="46">
        <v>44244</v>
      </c>
      <c r="B310" s="7" t="s">
        <v>5217</v>
      </c>
      <c r="C310" s="7">
        <v>5</v>
      </c>
      <c r="D310" s="45"/>
      <c r="E310" s="7">
        <v>25.35</v>
      </c>
      <c r="F310" s="5"/>
      <c r="G310" s="5"/>
      <c r="H310" s="5"/>
      <c r="I310" s="5"/>
      <c r="J310" s="5"/>
      <c r="K310" s="5"/>
    </row>
    <row r="311" spans="1:11" x14ac:dyDescent="0.25">
      <c r="A311" s="46">
        <v>44244</v>
      </c>
      <c r="B311" s="7" t="s">
        <v>5218</v>
      </c>
      <c r="C311" s="7">
        <v>59</v>
      </c>
      <c r="D311" s="45"/>
      <c r="E311" s="7">
        <v>120.9</v>
      </c>
      <c r="F311" s="5"/>
      <c r="G311" s="5"/>
      <c r="H311" s="5"/>
      <c r="I311" s="5"/>
      <c r="J311" s="5"/>
      <c r="K311" s="5"/>
    </row>
    <row r="312" spans="1:11" x14ac:dyDescent="0.25">
      <c r="A312" s="46">
        <v>44244</v>
      </c>
      <c r="B312" s="7" t="s">
        <v>5219</v>
      </c>
      <c r="C312" s="7">
        <v>905</v>
      </c>
      <c r="D312" s="38"/>
      <c r="E312" s="38">
        <v>1908</v>
      </c>
      <c r="F312" s="5"/>
      <c r="G312" s="5"/>
      <c r="H312" s="5"/>
      <c r="I312" s="5"/>
      <c r="J312" s="5"/>
      <c r="K312" s="5"/>
    </row>
    <row r="313" spans="1:11" x14ac:dyDescent="0.25">
      <c r="A313" s="46">
        <v>44244</v>
      </c>
      <c r="B313" s="7" t="s">
        <v>5220</v>
      </c>
      <c r="C313" s="7">
        <v>70</v>
      </c>
      <c r="D313" s="7">
        <v>134.32</v>
      </c>
      <c r="E313" s="7"/>
      <c r="F313" s="5"/>
      <c r="G313" s="5"/>
      <c r="H313" s="5"/>
      <c r="I313" s="5"/>
      <c r="J313" s="5"/>
      <c r="K313" s="5"/>
    </row>
    <row r="314" spans="1:11" x14ac:dyDescent="0.25">
      <c r="A314" s="46">
        <v>44244</v>
      </c>
      <c r="B314" s="7" t="s">
        <v>5221</v>
      </c>
      <c r="C314" s="7">
        <v>75</v>
      </c>
      <c r="D314" s="45"/>
      <c r="E314" s="7">
        <v>187.6</v>
      </c>
      <c r="F314" s="5"/>
      <c r="G314" s="5"/>
      <c r="H314" s="5"/>
      <c r="I314" s="5"/>
      <c r="J314" s="5"/>
      <c r="K314" s="5"/>
    </row>
    <row r="315" spans="1:11" x14ac:dyDescent="0.25">
      <c r="A315" s="46">
        <v>44244</v>
      </c>
      <c r="B315" s="7" t="s">
        <v>5222</v>
      </c>
      <c r="C315" s="7">
        <v>53</v>
      </c>
      <c r="D315" s="45"/>
      <c r="E315" s="7">
        <v>118.8</v>
      </c>
      <c r="F315" s="5"/>
      <c r="G315" s="5"/>
      <c r="H315" s="5"/>
      <c r="I315" s="5"/>
      <c r="J315" s="5"/>
      <c r="K315" s="5"/>
    </row>
    <row r="316" spans="1:11" x14ac:dyDescent="0.25">
      <c r="A316" s="46">
        <v>44244</v>
      </c>
      <c r="B316" s="7" t="s">
        <v>5223</v>
      </c>
      <c r="C316" s="7">
        <v>16</v>
      </c>
      <c r="D316" s="45"/>
      <c r="E316" s="7">
        <v>35.1</v>
      </c>
      <c r="F316" s="5"/>
      <c r="G316" s="5"/>
      <c r="H316" s="5"/>
      <c r="I316" s="5"/>
      <c r="J316" s="5"/>
      <c r="K316" s="5"/>
    </row>
    <row r="317" spans="1:11" x14ac:dyDescent="0.25">
      <c r="A317" s="46">
        <v>44244</v>
      </c>
      <c r="B317" s="7" t="s">
        <v>5224</v>
      </c>
      <c r="C317" s="7">
        <v>120</v>
      </c>
      <c r="D317" s="45"/>
      <c r="E317" s="7">
        <v>327.60000000000002</v>
      </c>
      <c r="F317" s="5"/>
      <c r="G317" s="5"/>
      <c r="H317" s="5"/>
      <c r="I317" s="5"/>
      <c r="J317" s="5"/>
      <c r="K317" s="5"/>
    </row>
    <row r="318" spans="1:11" x14ac:dyDescent="0.25">
      <c r="A318" s="46">
        <v>44245</v>
      </c>
      <c r="B318" s="7" t="s">
        <v>5226</v>
      </c>
      <c r="C318" s="7">
        <v>247</v>
      </c>
      <c r="D318" s="45"/>
      <c r="E318" s="7">
        <v>551.23</v>
      </c>
      <c r="F318" s="5"/>
      <c r="G318" s="5"/>
      <c r="H318" s="5"/>
      <c r="I318" s="5"/>
      <c r="J318" s="5"/>
      <c r="K318" s="5"/>
    </row>
    <row r="319" spans="1:11" x14ac:dyDescent="0.25">
      <c r="A319" s="46">
        <v>44245</v>
      </c>
      <c r="B319" s="7" t="s">
        <v>5227</v>
      </c>
      <c r="C319" s="7">
        <v>1029</v>
      </c>
      <c r="D319" s="45"/>
      <c r="E319" s="38">
        <v>2239.36</v>
      </c>
      <c r="F319" s="5" t="s">
        <v>5240</v>
      </c>
      <c r="G319" s="5"/>
      <c r="H319" s="5"/>
      <c r="I319" s="5"/>
      <c r="J319" s="5"/>
      <c r="K319" s="5"/>
    </row>
    <row r="320" spans="1:11" x14ac:dyDescent="0.25">
      <c r="A320" s="46">
        <v>44245</v>
      </c>
      <c r="B320" s="7" t="s">
        <v>5228</v>
      </c>
      <c r="C320" s="7">
        <v>81</v>
      </c>
      <c r="D320" s="45"/>
      <c r="E320" s="7">
        <v>163.80000000000001</v>
      </c>
      <c r="F320" s="5"/>
    </row>
    <row r="321" spans="1:11" x14ac:dyDescent="0.25">
      <c r="A321" s="46">
        <v>44245</v>
      </c>
      <c r="B321" s="7" t="s">
        <v>5229</v>
      </c>
      <c r="C321" s="7">
        <v>15</v>
      </c>
      <c r="D321" s="45"/>
      <c r="E321" s="7">
        <v>35.1</v>
      </c>
    </row>
    <row r="322" spans="1:11" x14ac:dyDescent="0.25">
      <c r="A322" s="46">
        <v>44245</v>
      </c>
      <c r="B322" s="7" t="s">
        <v>5230</v>
      </c>
      <c r="C322" s="7">
        <v>158</v>
      </c>
      <c r="D322" s="45"/>
      <c r="E322" s="7">
        <v>343.2</v>
      </c>
    </row>
    <row r="323" spans="1:11" ht="45" x14ac:dyDescent="0.25">
      <c r="A323" s="46">
        <v>44245</v>
      </c>
      <c r="B323" s="7" t="s">
        <v>5231</v>
      </c>
      <c r="C323" s="7">
        <v>243</v>
      </c>
      <c r="D323" s="7">
        <v>539.54</v>
      </c>
      <c r="E323" s="7"/>
      <c r="F323" s="89" t="s">
        <v>5248</v>
      </c>
    </row>
    <row r="324" spans="1:11" x14ac:dyDescent="0.25">
      <c r="A324" s="46">
        <v>44245</v>
      </c>
      <c r="B324" s="7" t="s">
        <v>5232</v>
      </c>
      <c r="C324" s="7">
        <v>64</v>
      </c>
      <c r="D324" s="45"/>
      <c r="E324" s="7">
        <v>128.69999999999999</v>
      </c>
      <c r="G324" s="5"/>
      <c r="H324" s="5"/>
      <c r="I324" s="5"/>
      <c r="J324" s="5"/>
      <c r="K324" s="5"/>
    </row>
    <row r="325" spans="1:11" x14ac:dyDescent="0.25">
      <c r="A325" s="46">
        <v>44245</v>
      </c>
      <c r="B325" s="7" t="s">
        <v>5233</v>
      </c>
      <c r="C325" s="7">
        <v>108</v>
      </c>
      <c r="D325" s="45"/>
      <c r="E325" s="7">
        <v>218.4</v>
      </c>
      <c r="F325" s="5"/>
      <c r="G325" s="5"/>
      <c r="H325" s="5"/>
      <c r="I325" s="5"/>
      <c r="J325" s="5"/>
      <c r="K325" s="5"/>
    </row>
    <row r="326" spans="1:11" x14ac:dyDescent="0.25">
      <c r="A326" s="46">
        <v>44245</v>
      </c>
      <c r="B326" s="7" t="s">
        <v>5234</v>
      </c>
      <c r="C326" s="7">
        <v>27</v>
      </c>
      <c r="D326" s="7">
        <v>71.959999999999994</v>
      </c>
      <c r="E326" s="7"/>
      <c r="F326" s="5"/>
      <c r="G326" s="5"/>
      <c r="H326" s="5"/>
      <c r="I326" s="5"/>
      <c r="J326" s="5"/>
      <c r="K326" s="5"/>
    </row>
    <row r="327" spans="1:11" x14ac:dyDescent="0.25">
      <c r="A327" s="46">
        <v>44245</v>
      </c>
      <c r="B327" s="7" t="s">
        <v>5235</v>
      </c>
      <c r="C327" s="7">
        <v>53</v>
      </c>
      <c r="D327" s="7"/>
      <c r="E327" s="7">
        <v>101.4</v>
      </c>
      <c r="F327" s="5"/>
      <c r="G327" s="5"/>
      <c r="H327" s="5"/>
      <c r="I327" s="5"/>
      <c r="J327" s="5"/>
      <c r="K327" s="5"/>
    </row>
    <row r="328" spans="1:11" x14ac:dyDescent="0.25">
      <c r="A328" s="46">
        <v>44245</v>
      </c>
      <c r="B328" s="7" t="s">
        <v>5236</v>
      </c>
      <c r="C328" s="7">
        <v>37</v>
      </c>
      <c r="D328" s="45"/>
      <c r="E328" s="7">
        <v>54.6</v>
      </c>
      <c r="F328" s="5"/>
      <c r="G328" s="5"/>
      <c r="H328" s="5"/>
      <c r="I328" s="5"/>
      <c r="J328" s="5"/>
      <c r="K328" s="5"/>
    </row>
    <row r="329" spans="1:11" x14ac:dyDescent="0.25">
      <c r="A329" s="46">
        <v>44245</v>
      </c>
      <c r="B329" s="7" t="s">
        <v>5237</v>
      </c>
      <c r="C329" s="7">
        <v>37</v>
      </c>
      <c r="D329" s="45"/>
      <c r="E329" s="7">
        <v>54.6</v>
      </c>
      <c r="F329" s="5"/>
      <c r="G329" s="5"/>
      <c r="H329" s="5"/>
      <c r="I329" s="5"/>
      <c r="J329" s="5"/>
      <c r="K329" s="5"/>
    </row>
    <row r="330" spans="1:11" x14ac:dyDescent="0.25">
      <c r="A330" s="46">
        <v>44245</v>
      </c>
      <c r="B330" s="7" t="s">
        <v>5238</v>
      </c>
      <c r="C330" s="7">
        <v>159</v>
      </c>
      <c r="D330" s="45"/>
      <c r="E330" s="7">
        <v>300.12</v>
      </c>
      <c r="F330" s="5" t="s">
        <v>5241</v>
      </c>
      <c r="G330" s="5"/>
      <c r="H330" s="5"/>
      <c r="I330" s="5"/>
      <c r="J330" s="5"/>
      <c r="K330" s="5"/>
    </row>
    <row r="331" spans="1:11" x14ac:dyDescent="0.25">
      <c r="A331" s="46">
        <v>44245</v>
      </c>
      <c r="B331" s="7" t="s">
        <v>5239</v>
      </c>
      <c r="C331" s="7">
        <v>111</v>
      </c>
      <c r="D331" s="45"/>
      <c r="E331" s="7">
        <v>284.58999999999997</v>
      </c>
      <c r="F331" s="7"/>
    </row>
    <row r="332" spans="1:11" x14ac:dyDescent="0.25">
      <c r="A332" s="46">
        <v>44245</v>
      </c>
      <c r="B332" s="7" t="s">
        <v>5242</v>
      </c>
      <c r="C332" s="7">
        <v>680</v>
      </c>
      <c r="D332" s="45"/>
      <c r="E332" s="38">
        <v>1509.69</v>
      </c>
    </row>
    <row r="333" spans="1:11" x14ac:dyDescent="0.25">
      <c r="A333" s="46">
        <v>44245</v>
      </c>
      <c r="B333" s="7" t="s">
        <v>5243</v>
      </c>
      <c r="C333" s="7">
        <v>1658</v>
      </c>
      <c r="D333" s="45"/>
      <c r="E333" s="38">
        <v>3387.57</v>
      </c>
      <c r="F333" s="145"/>
    </row>
    <row r="334" spans="1:11" x14ac:dyDescent="0.25">
      <c r="A334" s="46">
        <v>44245</v>
      </c>
      <c r="B334" s="7" t="s">
        <v>5244</v>
      </c>
      <c r="C334" s="7">
        <v>95</v>
      </c>
      <c r="D334" s="45"/>
      <c r="E334" s="7">
        <v>187.2</v>
      </c>
    </row>
    <row r="335" spans="1:11" x14ac:dyDescent="0.25">
      <c r="A335" s="46">
        <v>44245</v>
      </c>
      <c r="B335" s="7" t="s">
        <v>5245</v>
      </c>
      <c r="C335" s="7">
        <v>215</v>
      </c>
      <c r="D335" s="45"/>
      <c r="E335" s="7">
        <v>459.43</v>
      </c>
    </row>
    <row r="336" spans="1:11" x14ac:dyDescent="0.25">
      <c r="A336" s="46">
        <v>44245</v>
      </c>
      <c r="B336" s="7" t="s">
        <v>5246</v>
      </c>
      <c r="C336" s="7">
        <v>53</v>
      </c>
      <c r="D336" s="7"/>
      <c r="E336" s="7">
        <v>101.4</v>
      </c>
    </row>
    <row r="337" spans="1:5" x14ac:dyDescent="0.25">
      <c r="A337" s="46">
        <v>44245</v>
      </c>
      <c r="B337" s="7" t="s">
        <v>5247</v>
      </c>
      <c r="C337" s="7">
        <v>270</v>
      </c>
      <c r="D337" s="45"/>
      <c r="E337" s="7">
        <v>495.6</v>
      </c>
    </row>
    <row r="338" spans="1:5" x14ac:dyDescent="0.25">
      <c r="A338" s="46">
        <v>44246</v>
      </c>
      <c r="B338" s="7" t="s">
        <v>5249</v>
      </c>
      <c r="C338" s="7">
        <v>25</v>
      </c>
      <c r="D338" s="7">
        <v>62.36</v>
      </c>
      <c r="E338" s="7"/>
    </row>
    <row r="339" spans="1:5" x14ac:dyDescent="0.25">
      <c r="A339" s="46">
        <v>44246</v>
      </c>
      <c r="B339" s="7" t="s">
        <v>5250</v>
      </c>
      <c r="C339" s="7">
        <v>850</v>
      </c>
      <c r="D339" s="45"/>
      <c r="E339" s="38">
        <v>1511.67</v>
      </c>
    </row>
    <row r="340" spans="1:5" x14ac:dyDescent="0.25">
      <c r="A340" s="46">
        <v>44246</v>
      </c>
      <c r="B340" s="7" t="s">
        <v>5251</v>
      </c>
      <c r="C340" s="7">
        <v>500</v>
      </c>
      <c r="D340" s="45"/>
      <c r="E340" s="38">
        <v>1097.28</v>
      </c>
    </row>
    <row r="341" spans="1:5" x14ac:dyDescent="0.25">
      <c r="A341" s="46">
        <v>44246</v>
      </c>
      <c r="B341" s="7" t="s">
        <v>5252</v>
      </c>
      <c r="C341" s="7">
        <v>108</v>
      </c>
      <c r="D341" s="45"/>
      <c r="E341" s="7">
        <v>192.66</v>
      </c>
    </row>
    <row r="342" spans="1:5" x14ac:dyDescent="0.25">
      <c r="A342" s="46">
        <v>44246</v>
      </c>
      <c r="B342" s="7" t="s">
        <v>5253</v>
      </c>
      <c r="C342" s="7">
        <v>12</v>
      </c>
      <c r="D342" s="45"/>
      <c r="E342" s="7">
        <v>35.1</v>
      </c>
    </row>
    <row r="343" spans="1:5" x14ac:dyDescent="0.25">
      <c r="A343" s="46">
        <v>44246</v>
      </c>
      <c r="B343" s="7" t="s">
        <v>5254</v>
      </c>
      <c r="C343" s="7">
        <v>22.5</v>
      </c>
      <c r="D343" s="45"/>
      <c r="E343" s="7">
        <v>44</v>
      </c>
    </row>
    <row r="344" spans="1:5" x14ac:dyDescent="0.25">
      <c r="A344" s="46">
        <v>44246</v>
      </c>
      <c r="B344" s="7" t="s">
        <v>5255</v>
      </c>
      <c r="C344" s="7">
        <v>101</v>
      </c>
      <c r="D344" s="45"/>
      <c r="E344" s="7">
        <v>201.96</v>
      </c>
    </row>
    <row r="345" spans="1:5" x14ac:dyDescent="0.25">
      <c r="A345" s="46">
        <v>44246</v>
      </c>
      <c r="B345" s="7" t="s">
        <v>5256</v>
      </c>
      <c r="C345" s="7">
        <v>418</v>
      </c>
      <c r="D345" s="45"/>
      <c r="E345" s="7">
        <v>709.41</v>
      </c>
    </row>
    <row r="346" spans="1:5" x14ac:dyDescent="0.25">
      <c r="A346" s="46">
        <v>44246</v>
      </c>
      <c r="B346" s="7" t="s">
        <v>5257</v>
      </c>
      <c r="C346" s="7">
        <v>273</v>
      </c>
      <c r="D346" s="45"/>
      <c r="E346" s="7">
        <v>608.85</v>
      </c>
    </row>
    <row r="347" spans="1:5" x14ac:dyDescent="0.25">
      <c r="A347" s="46">
        <v>44246</v>
      </c>
      <c r="B347" s="7" t="s">
        <v>5258</v>
      </c>
      <c r="C347" s="7">
        <v>25</v>
      </c>
      <c r="D347" s="7">
        <v>67.040000000000006</v>
      </c>
      <c r="E347" s="7"/>
    </row>
    <row r="348" spans="1:5" x14ac:dyDescent="0.25">
      <c r="A348" s="46">
        <v>44246</v>
      </c>
      <c r="B348" s="7" t="s">
        <v>5259</v>
      </c>
      <c r="C348" s="7">
        <v>325</v>
      </c>
      <c r="D348" s="45"/>
      <c r="E348" s="7">
        <v>633.16999999999996</v>
      </c>
    </row>
    <row r="349" spans="1:5" x14ac:dyDescent="0.25">
      <c r="A349" s="46">
        <v>44246</v>
      </c>
      <c r="B349" s="7" t="s">
        <v>5260</v>
      </c>
      <c r="C349" s="7">
        <v>217</v>
      </c>
      <c r="D349" s="7"/>
      <c r="E349" s="7">
        <v>407.55</v>
      </c>
    </row>
    <row r="350" spans="1:5" x14ac:dyDescent="0.25">
      <c r="A350" s="46">
        <v>44246</v>
      </c>
      <c r="B350" s="7" t="s">
        <v>5261</v>
      </c>
      <c r="C350" s="7">
        <v>288</v>
      </c>
      <c r="D350" s="7"/>
      <c r="E350" s="7">
        <v>600.6</v>
      </c>
    </row>
    <row r="351" spans="1:5" x14ac:dyDescent="0.25">
      <c r="A351" s="46">
        <v>44246</v>
      </c>
      <c r="B351" s="7" t="s">
        <v>5262</v>
      </c>
      <c r="C351" s="7">
        <v>106</v>
      </c>
      <c r="D351" s="7"/>
      <c r="E351" s="7">
        <v>191.1</v>
      </c>
    </row>
    <row r="352" spans="1:5" x14ac:dyDescent="0.25">
      <c r="A352" s="46">
        <v>44246</v>
      </c>
      <c r="B352" s="7" t="s">
        <v>5263</v>
      </c>
      <c r="C352" s="7">
        <v>150</v>
      </c>
      <c r="D352" s="7"/>
      <c r="E352" s="7">
        <v>294.8</v>
      </c>
    </row>
    <row r="353" spans="1:11" x14ac:dyDescent="0.25">
      <c r="A353" s="46">
        <v>44246</v>
      </c>
      <c r="B353" s="7" t="s">
        <v>5264</v>
      </c>
      <c r="C353" s="7">
        <v>54</v>
      </c>
      <c r="D353" s="146"/>
      <c r="E353" s="7">
        <v>117</v>
      </c>
    </row>
    <row r="354" spans="1:11" x14ac:dyDescent="0.25">
      <c r="A354" s="46">
        <v>44246</v>
      </c>
      <c r="B354" s="7" t="s">
        <v>5265</v>
      </c>
      <c r="C354" s="48">
        <v>305</v>
      </c>
      <c r="D354" s="45"/>
      <c r="E354" s="48">
        <v>554.4</v>
      </c>
    </row>
    <row r="355" spans="1:11" x14ac:dyDescent="0.25">
      <c r="A355" s="6">
        <v>44249</v>
      </c>
      <c r="B355" s="7" t="s">
        <v>5267</v>
      </c>
      <c r="C355" s="7">
        <v>228</v>
      </c>
      <c r="D355" s="7"/>
      <c r="E355" s="38">
        <v>418.1</v>
      </c>
    </row>
    <row r="356" spans="1:11" x14ac:dyDescent="0.25">
      <c r="A356" s="6">
        <v>44249</v>
      </c>
      <c r="B356" s="7" t="s">
        <v>5268</v>
      </c>
      <c r="C356" s="7">
        <v>28</v>
      </c>
      <c r="D356" s="7">
        <v>59.53</v>
      </c>
      <c r="E356" s="7"/>
    </row>
    <row r="357" spans="1:11" x14ac:dyDescent="0.25">
      <c r="A357" s="6">
        <v>44249</v>
      </c>
      <c r="B357" s="7" t="s">
        <v>5269</v>
      </c>
      <c r="C357" s="7">
        <v>845</v>
      </c>
      <c r="D357" s="7"/>
      <c r="E357" s="7">
        <v>1319.76</v>
      </c>
    </row>
    <row r="358" spans="1:11" x14ac:dyDescent="0.25">
      <c r="A358" s="6">
        <v>44249</v>
      </c>
      <c r="B358" s="7" t="s">
        <v>5270</v>
      </c>
      <c r="C358" s="7">
        <v>66</v>
      </c>
      <c r="D358" s="7">
        <v>168.76</v>
      </c>
      <c r="E358" s="7"/>
    </row>
    <row r="359" spans="1:11" x14ac:dyDescent="0.25">
      <c r="A359" s="6">
        <v>44249</v>
      </c>
      <c r="B359" s="7" t="s">
        <v>5271</v>
      </c>
      <c r="C359" s="7">
        <v>780</v>
      </c>
      <c r="D359" s="7"/>
      <c r="E359" s="7">
        <v>1545.6</v>
      </c>
    </row>
    <row r="360" spans="1:11" x14ac:dyDescent="0.25">
      <c r="A360" s="6">
        <v>44249</v>
      </c>
      <c r="B360" s="7" t="s">
        <v>5272</v>
      </c>
      <c r="C360" s="7">
        <v>35</v>
      </c>
      <c r="D360" s="7"/>
      <c r="E360" s="7">
        <v>61.6</v>
      </c>
    </row>
    <row r="361" spans="1:11" x14ac:dyDescent="0.25">
      <c r="A361" s="6">
        <v>44249</v>
      </c>
      <c r="B361" s="7" t="s">
        <v>5273</v>
      </c>
      <c r="C361" s="7">
        <v>29</v>
      </c>
      <c r="D361" s="7">
        <v>76.75</v>
      </c>
      <c r="E361" s="7"/>
      <c r="G361" s="5"/>
      <c r="H361" s="5"/>
      <c r="I361" s="5"/>
      <c r="J361" s="5"/>
      <c r="K361" s="5"/>
    </row>
    <row r="362" spans="1:11" x14ac:dyDescent="0.25">
      <c r="A362" s="6">
        <v>44249</v>
      </c>
      <c r="B362" s="7" t="s">
        <v>5274</v>
      </c>
      <c r="C362" s="7">
        <v>1058</v>
      </c>
      <c r="D362" s="7">
        <v>2111.89</v>
      </c>
      <c r="E362" s="7"/>
      <c r="F362" s="5" t="s">
        <v>5445</v>
      </c>
      <c r="G362" s="5"/>
      <c r="H362" s="5"/>
      <c r="I362" s="5"/>
      <c r="J362" s="5"/>
      <c r="K362" s="5"/>
    </row>
    <row r="363" spans="1:11" x14ac:dyDescent="0.25">
      <c r="A363" s="6">
        <v>44249</v>
      </c>
      <c r="B363" s="7" t="s">
        <v>5275</v>
      </c>
      <c r="C363" s="7">
        <v>20</v>
      </c>
      <c r="D363" s="7"/>
      <c r="E363" s="7">
        <v>64</v>
      </c>
      <c r="F363" s="5"/>
      <c r="G363" s="5"/>
      <c r="H363" s="5"/>
      <c r="I363" s="5"/>
      <c r="J363" s="5"/>
      <c r="K363" s="5"/>
    </row>
    <row r="364" spans="1:11" x14ac:dyDescent="0.25">
      <c r="A364" s="6">
        <v>44249</v>
      </c>
      <c r="B364" s="7" t="s">
        <v>5276</v>
      </c>
      <c r="C364" s="7">
        <v>149</v>
      </c>
      <c r="D364" s="7"/>
      <c r="E364" s="7">
        <v>288.60000000000002</v>
      </c>
      <c r="F364" s="5"/>
      <c r="G364" s="5"/>
      <c r="H364" s="5"/>
      <c r="I364" s="5"/>
      <c r="J364" s="5"/>
      <c r="K364" s="5"/>
    </row>
    <row r="365" spans="1:11" x14ac:dyDescent="0.25">
      <c r="A365" s="6">
        <v>44249</v>
      </c>
      <c r="B365" s="7" t="s">
        <v>5277</v>
      </c>
      <c r="C365" s="7">
        <v>99</v>
      </c>
      <c r="D365" s="7"/>
      <c r="E365" s="7">
        <v>198.28</v>
      </c>
      <c r="F365" s="5" t="s">
        <v>5344</v>
      </c>
      <c r="G365" s="5"/>
      <c r="H365" s="5"/>
      <c r="I365" s="5"/>
      <c r="J365" s="5"/>
      <c r="K365" s="5"/>
    </row>
    <row r="366" spans="1:11" x14ac:dyDescent="0.25">
      <c r="A366" s="6">
        <v>44249</v>
      </c>
      <c r="B366" s="7" t="s">
        <v>5278</v>
      </c>
      <c r="C366" s="7">
        <v>75</v>
      </c>
      <c r="D366" s="7"/>
      <c r="E366" s="7">
        <v>198.9</v>
      </c>
      <c r="F366" s="5"/>
      <c r="G366" s="5"/>
      <c r="H366" s="5"/>
      <c r="I366" s="5"/>
      <c r="J366" s="5"/>
      <c r="K366" s="5"/>
    </row>
    <row r="367" spans="1:11" x14ac:dyDescent="0.25">
      <c r="A367" s="6">
        <v>44249</v>
      </c>
      <c r="B367" s="7" t="s">
        <v>5279</v>
      </c>
      <c r="C367" s="7">
        <v>25</v>
      </c>
      <c r="D367" s="7"/>
      <c r="E367" s="7">
        <v>96.6</v>
      </c>
      <c r="F367" s="5"/>
      <c r="G367" s="5"/>
      <c r="H367" s="5"/>
      <c r="I367" s="5"/>
      <c r="J367" s="5"/>
      <c r="K367" s="5"/>
    </row>
    <row r="368" spans="1:11" x14ac:dyDescent="0.25">
      <c r="A368" s="6">
        <v>44249</v>
      </c>
      <c r="B368" s="7" t="s">
        <v>5280</v>
      </c>
      <c r="C368" s="7">
        <v>321</v>
      </c>
      <c r="D368" s="7"/>
      <c r="E368" s="7">
        <v>663.43</v>
      </c>
      <c r="F368" s="5"/>
      <c r="G368" s="5"/>
      <c r="H368" s="5"/>
      <c r="I368" s="5"/>
      <c r="J368" s="5"/>
      <c r="K368" s="5"/>
    </row>
    <row r="369" spans="1:11" x14ac:dyDescent="0.25">
      <c r="A369" s="6">
        <v>44249</v>
      </c>
      <c r="B369" s="7" t="s">
        <v>5281</v>
      </c>
      <c r="C369" s="7">
        <v>36</v>
      </c>
      <c r="D369" s="7"/>
      <c r="E369" s="7">
        <v>105.3</v>
      </c>
      <c r="F369" s="5"/>
      <c r="G369" s="5"/>
      <c r="H369" s="5"/>
      <c r="I369" s="5"/>
      <c r="J369" s="5"/>
      <c r="K369" s="5"/>
    </row>
    <row r="370" spans="1:11" x14ac:dyDescent="0.25">
      <c r="A370" s="6">
        <v>44249</v>
      </c>
      <c r="B370" s="7" t="s">
        <v>5282</v>
      </c>
      <c r="C370" s="7">
        <v>414</v>
      </c>
      <c r="D370" s="7"/>
      <c r="E370" s="7">
        <v>694.98</v>
      </c>
      <c r="F370" s="5"/>
      <c r="G370" s="5"/>
      <c r="H370" s="5"/>
      <c r="I370" s="5"/>
      <c r="J370" s="5"/>
      <c r="K370" s="5"/>
    </row>
    <row r="371" spans="1:11" x14ac:dyDescent="0.25">
      <c r="A371" s="6">
        <v>44249</v>
      </c>
      <c r="B371" s="7" t="s">
        <v>5283</v>
      </c>
      <c r="C371" s="7">
        <v>350</v>
      </c>
      <c r="D371" s="7"/>
      <c r="E371" s="7">
        <v>795.6</v>
      </c>
      <c r="F371" s="5"/>
      <c r="G371" s="5"/>
      <c r="H371" s="5"/>
      <c r="I371" s="5"/>
      <c r="J371" s="5"/>
      <c r="K371" s="5"/>
    </row>
    <row r="372" spans="1:11" x14ac:dyDescent="0.25">
      <c r="A372" s="6">
        <v>44249</v>
      </c>
      <c r="B372" s="7" t="s">
        <v>5284</v>
      </c>
      <c r="C372" s="7">
        <v>327</v>
      </c>
      <c r="D372" s="7"/>
      <c r="E372" s="7">
        <v>475.7</v>
      </c>
      <c r="F372" s="5"/>
      <c r="G372" s="27"/>
      <c r="H372" s="27"/>
      <c r="I372" s="27"/>
      <c r="J372" s="27"/>
      <c r="K372" s="27"/>
    </row>
    <row r="373" spans="1:11" x14ac:dyDescent="0.25">
      <c r="A373" s="6">
        <v>44250</v>
      </c>
      <c r="B373" s="7" t="s">
        <v>5285</v>
      </c>
      <c r="C373" s="7">
        <v>152</v>
      </c>
      <c r="D373" s="7"/>
      <c r="E373" s="7">
        <v>300.3</v>
      </c>
      <c r="F373" s="27"/>
      <c r="G373" s="5"/>
      <c r="H373" s="5"/>
      <c r="I373" s="5"/>
      <c r="J373" s="5"/>
      <c r="K373" s="5"/>
    </row>
    <row r="374" spans="1:11" x14ac:dyDescent="0.25">
      <c r="A374" s="6">
        <v>44250</v>
      </c>
      <c r="B374" s="7" t="s">
        <v>5286</v>
      </c>
      <c r="C374" s="7">
        <v>100</v>
      </c>
      <c r="D374" s="7">
        <v>268.63</v>
      </c>
      <c r="E374" s="7"/>
      <c r="F374" s="5"/>
      <c r="G374" s="5"/>
      <c r="H374" s="5"/>
      <c r="I374" s="5"/>
      <c r="J374" s="5"/>
      <c r="K374" s="5"/>
    </row>
    <row r="375" spans="1:11" x14ac:dyDescent="0.25">
      <c r="A375" s="6">
        <v>44250</v>
      </c>
      <c r="B375" s="7" t="s">
        <v>5287</v>
      </c>
      <c r="C375" s="7">
        <v>470</v>
      </c>
      <c r="D375" s="7"/>
      <c r="E375" s="7">
        <v>824.85</v>
      </c>
      <c r="F375" s="5"/>
      <c r="G375" s="5"/>
      <c r="H375" s="5"/>
      <c r="I375" s="5"/>
      <c r="J375" s="5"/>
      <c r="K375" s="5"/>
    </row>
    <row r="376" spans="1:11" x14ac:dyDescent="0.25">
      <c r="A376" s="6">
        <v>44250</v>
      </c>
      <c r="B376" s="7" t="s">
        <v>5288</v>
      </c>
      <c r="C376" s="7">
        <v>40</v>
      </c>
      <c r="D376" s="7"/>
      <c r="E376" s="7">
        <v>85.8</v>
      </c>
      <c r="F376" s="5"/>
      <c r="G376" s="5"/>
      <c r="H376" s="5"/>
      <c r="I376" s="5"/>
      <c r="J376" s="5"/>
      <c r="K376" s="5"/>
    </row>
    <row r="377" spans="1:11" x14ac:dyDescent="0.25">
      <c r="A377" s="6">
        <v>44250</v>
      </c>
      <c r="B377" s="7" t="s">
        <v>5289</v>
      </c>
      <c r="C377" s="7">
        <v>260</v>
      </c>
      <c r="D377" s="7"/>
      <c r="E377" s="7">
        <v>457</v>
      </c>
      <c r="F377" s="5"/>
      <c r="G377" s="5"/>
      <c r="H377" s="5"/>
      <c r="I377" s="5"/>
      <c r="J377" s="5"/>
      <c r="K377" s="5"/>
    </row>
    <row r="378" spans="1:11" x14ac:dyDescent="0.25">
      <c r="A378" s="46">
        <v>44250</v>
      </c>
      <c r="B378" s="7" t="s">
        <v>5291</v>
      </c>
      <c r="C378" s="7">
        <v>540</v>
      </c>
      <c r="D378" s="45"/>
      <c r="E378" s="7">
        <v>871.42</v>
      </c>
      <c r="F378" s="5"/>
      <c r="G378" s="5"/>
      <c r="H378" s="5"/>
      <c r="I378" s="5"/>
      <c r="J378" s="5"/>
      <c r="K378" s="5"/>
    </row>
    <row r="379" spans="1:11" x14ac:dyDescent="0.25">
      <c r="A379" s="46">
        <v>44250</v>
      </c>
      <c r="B379" s="7" t="s">
        <v>5292</v>
      </c>
      <c r="C379" s="7">
        <v>100</v>
      </c>
      <c r="D379" s="45"/>
      <c r="E379" s="7">
        <v>218.4</v>
      </c>
      <c r="F379" s="5"/>
      <c r="G379" s="5"/>
      <c r="H379" s="5"/>
      <c r="I379" s="5"/>
      <c r="J379" s="5"/>
      <c r="K379" s="5"/>
    </row>
    <row r="380" spans="1:11" x14ac:dyDescent="0.25">
      <c r="A380" s="46">
        <v>44250</v>
      </c>
      <c r="B380" s="7" t="s">
        <v>5293</v>
      </c>
      <c r="C380" s="7">
        <v>44</v>
      </c>
      <c r="D380" s="45"/>
      <c r="E380" s="7">
        <v>89.7</v>
      </c>
      <c r="F380" s="5"/>
      <c r="G380" s="5"/>
      <c r="H380" s="5"/>
      <c r="I380" s="5"/>
      <c r="J380" s="5"/>
      <c r="K380" s="5"/>
    </row>
    <row r="381" spans="1:11" x14ac:dyDescent="0.25">
      <c r="A381" s="46">
        <v>44250</v>
      </c>
      <c r="B381" s="7" t="s">
        <v>5294</v>
      </c>
      <c r="C381" s="7">
        <v>28</v>
      </c>
      <c r="D381" s="45"/>
      <c r="E381" s="7">
        <v>54.6</v>
      </c>
      <c r="F381" s="5"/>
      <c r="G381" s="5"/>
      <c r="H381" s="5"/>
      <c r="I381" s="5"/>
      <c r="J381" s="5"/>
      <c r="K381" s="5"/>
    </row>
    <row r="382" spans="1:11" x14ac:dyDescent="0.25">
      <c r="A382" s="46">
        <v>44250</v>
      </c>
      <c r="B382" s="7" t="s">
        <v>5295</v>
      </c>
      <c r="C382" s="7">
        <v>28</v>
      </c>
      <c r="D382" s="45"/>
      <c r="E382" s="7">
        <v>54.6</v>
      </c>
      <c r="F382" s="5"/>
      <c r="G382" s="5"/>
      <c r="H382" s="5"/>
      <c r="I382" s="5"/>
      <c r="J382" s="5"/>
      <c r="K382" s="5"/>
    </row>
    <row r="383" spans="1:11" x14ac:dyDescent="0.25">
      <c r="A383" s="46">
        <v>44250</v>
      </c>
      <c r="B383" s="7" t="s">
        <v>5296</v>
      </c>
      <c r="C383" s="7">
        <v>200</v>
      </c>
      <c r="D383" s="45"/>
      <c r="E383" s="7">
        <v>402.8</v>
      </c>
      <c r="F383" s="5"/>
      <c r="G383" s="5"/>
      <c r="H383" s="5"/>
      <c r="I383" s="5"/>
      <c r="J383" s="5"/>
      <c r="K383" s="5"/>
    </row>
    <row r="384" spans="1:11" x14ac:dyDescent="0.25">
      <c r="A384" s="46">
        <v>44250</v>
      </c>
      <c r="B384" s="7" t="s">
        <v>5297</v>
      </c>
      <c r="C384" s="7">
        <v>540</v>
      </c>
      <c r="D384" s="45"/>
      <c r="E384" s="7">
        <v>965.93</v>
      </c>
      <c r="F384" s="5"/>
      <c r="G384" s="5"/>
      <c r="H384" s="5"/>
      <c r="I384" s="5"/>
      <c r="J384" s="5"/>
      <c r="K384" s="5"/>
    </row>
    <row r="385" spans="1:11" ht="25.5" x14ac:dyDescent="0.25">
      <c r="A385" s="46">
        <v>44250</v>
      </c>
      <c r="B385" s="7" t="s">
        <v>5298</v>
      </c>
      <c r="C385" s="7">
        <v>5550</v>
      </c>
      <c r="D385" s="7"/>
      <c r="E385" s="38">
        <v>12198.19</v>
      </c>
      <c r="F385" s="7" t="s">
        <v>5309</v>
      </c>
      <c r="G385" s="5"/>
      <c r="H385" s="5"/>
      <c r="I385" s="5"/>
      <c r="J385" s="5"/>
      <c r="K385" s="5"/>
    </row>
    <row r="386" spans="1:11" x14ac:dyDescent="0.25">
      <c r="A386" s="46">
        <v>44250</v>
      </c>
      <c r="B386" s="7" t="s">
        <v>5299</v>
      </c>
      <c r="C386" s="7">
        <v>75</v>
      </c>
      <c r="D386" s="45"/>
      <c r="E386" s="7">
        <v>303.45</v>
      </c>
      <c r="F386" s="5"/>
      <c r="G386" s="5"/>
      <c r="H386" s="5"/>
      <c r="I386" s="5"/>
      <c r="J386" s="5"/>
      <c r="K386" s="5"/>
    </row>
    <row r="387" spans="1:11" x14ac:dyDescent="0.25">
      <c r="A387" s="46">
        <v>44250</v>
      </c>
      <c r="B387" s="7" t="s">
        <v>5300</v>
      </c>
      <c r="C387" s="7">
        <v>373</v>
      </c>
      <c r="D387" s="45"/>
      <c r="E387" s="7">
        <v>735</v>
      </c>
      <c r="F387" s="5"/>
      <c r="G387" s="5"/>
      <c r="H387" s="5"/>
      <c r="I387" s="5"/>
      <c r="J387" s="5"/>
      <c r="K387" s="5"/>
    </row>
    <row r="388" spans="1:11" x14ac:dyDescent="0.25">
      <c r="A388" s="46">
        <v>44250</v>
      </c>
      <c r="B388" s="7" t="s">
        <v>5301</v>
      </c>
      <c r="C388" s="7">
        <v>75</v>
      </c>
      <c r="D388" s="45"/>
      <c r="E388" s="7">
        <v>152</v>
      </c>
      <c r="F388" s="5"/>
      <c r="G388" s="5"/>
      <c r="H388" s="5"/>
      <c r="I388" s="5"/>
      <c r="J388" s="5"/>
      <c r="K388" s="5"/>
    </row>
    <row r="389" spans="1:11" x14ac:dyDescent="0.25">
      <c r="A389" s="46">
        <v>44250</v>
      </c>
      <c r="B389" s="7" t="s">
        <v>5302</v>
      </c>
      <c r="C389" s="7">
        <v>118</v>
      </c>
      <c r="D389" s="45"/>
      <c r="E389" s="7">
        <v>323.19</v>
      </c>
      <c r="F389" s="5"/>
      <c r="G389" s="5"/>
      <c r="H389" s="5"/>
      <c r="I389" s="5"/>
      <c r="J389" s="5"/>
      <c r="K389" s="5"/>
    </row>
    <row r="390" spans="1:11" x14ac:dyDescent="0.25">
      <c r="A390" s="46">
        <v>44250</v>
      </c>
      <c r="B390" s="7" t="s">
        <v>5303</v>
      </c>
      <c r="C390" s="7">
        <v>328</v>
      </c>
      <c r="D390" s="45"/>
      <c r="E390" s="7">
        <v>717.75</v>
      </c>
      <c r="F390" s="5"/>
      <c r="G390" s="5"/>
      <c r="H390" s="5"/>
      <c r="I390" s="5"/>
      <c r="J390" s="5"/>
      <c r="K390" s="5"/>
    </row>
    <row r="391" spans="1:11" x14ac:dyDescent="0.25">
      <c r="A391" s="46">
        <v>44250</v>
      </c>
      <c r="B391" s="7" t="s">
        <v>5304</v>
      </c>
      <c r="C391" s="7">
        <v>72</v>
      </c>
      <c r="D391" s="45"/>
      <c r="E391" s="7">
        <v>237.9</v>
      </c>
      <c r="F391" s="5"/>
      <c r="G391" s="5"/>
      <c r="H391" s="5"/>
      <c r="I391" s="5"/>
      <c r="J391" s="5"/>
      <c r="K391" s="5"/>
    </row>
    <row r="392" spans="1:11" x14ac:dyDescent="0.25">
      <c r="A392" s="46">
        <v>44251</v>
      </c>
      <c r="B392" s="7" t="s">
        <v>5305</v>
      </c>
      <c r="C392" s="7">
        <v>135</v>
      </c>
      <c r="D392" s="7">
        <v>326.69</v>
      </c>
      <c r="E392" s="7"/>
      <c r="F392" s="5"/>
      <c r="G392" s="5"/>
      <c r="H392" s="5"/>
      <c r="I392" s="5"/>
      <c r="J392" s="5"/>
      <c r="K392" s="5"/>
    </row>
    <row r="393" spans="1:11" x14ac:dyDescent="0.25">
      <c r="A393" s="46">
        <v>44251</v>
      </c>
      <c r="B393" s="7" t="s">
        <v>5306</v>
      </c>
      <c r="C393" s="7">
        <v>160</v>
      </c>
      <c r="D393" s="45"/>
      <c r="E393" s="7">
        <v>753.2</v>
      </c>
      <c r="F393" s="5"/>
      <c r="G393" s="5"/>
      <c r="H393" s="5"/>
      <c r="I393" s="5"/>
      <c r="J393" s="5"/>
      <c r="K393" s="5"/>
    </row>
    <row r="394" spans="1:11" x14ac:dyDescent="0.25">
      <c r="A394" s="46">
        <v>44251</v>
      </c>
      <c r="B394" s="7" t="s">
        <v>5307</v>
      </c>
      <c r="C394" s="7">
        <v>52</v>
      </c>
      <c r="D394" s="45"/>
      <c r="E394" s="7">
        <v>113.85</v>
      </c>
      <c r="F394" s="5"/>
      <c r="G394" s="5"/>
      <c r="H394" s="5"/>
      <c r="I394" s="5"/>
      <c r="J394" s="5"/>
      <c r="K394" s="5"/>
    </row>
    <row r="395" spans="1:11" x14ac:dyDescent="0.25">
      <c r="A395" s="46">
        <v>44251</v>
      </c>
      <c r="B395" s="7" t="s">
        <v>5308</v>
      </c>
      <c r="C395" s="7">
        <v>50</v>
      </c>
      <c r="D395" s="45"/>
      <c r="E395" s="7">
        <v>123.2</v>
      </c>
      <c r="F395" s="5"/>
      <c r="G395" s="5"/>
      <c r="H395" s="5"/>
      <c r="I395" s="5"/>
      <c r="J395" s="5"/>
      <c r="K395" s="5"/>
    </row>
    <row r="396" spans="1:11" x14ac:dyDescent="0.25">
      <c r="A396" s="46">
        <v>44251</v>
      </c>
      <c r="B396" s="7" t="s">
        <v>5312</v>
      </c>
      <c r="C396" s="7">
        <v>45</v>
      </c>
      <c r="D396" s="45"/>
      <c r="E396" s="7">
        <v>175.5</v>
      </c>
      <c r="F396" s="5"/>
      <c r="G396" s="5"/>
      <c r="H396" s="5"/>
      <c r="I396" s="5"/>
      <c r="J396" s="5"/>
      <c r="K396" s="5"/>
    </row>
    <row r="397" spans="1:11" x14ac:dyDescent="0.25">
      <c r="A397" s="46">
        <v>44251</v>
      </c>
      <c r="B397" s="7" t="s">
        <v>5313</v>
      </c>
      <c r="C397" s="7">
        <v>5</v>
      </c>
      <c r="D397" s="45"/>
      <c r="E397" s="7">
        <v>19.5</v>
      </c>
      <c r="F397" s="5"/>
      <c r="G397" s="5"/>
      <c r="H397" s="5"/>
      <c r="I397" s="5"/>
      <c r="J397" s="5"/>
      <c r="K397" s="5"/>
    </row>
    <row r="398" spans="1:11" ht="15.75" thickBot="1" x14ac:dyDescent="0.3">
      <c r="A398" s="46">
        <v>44251</v>
      </c>
      <c r="B398" s="7" t="s">
        <v>5314</v>
      </c>
      <c r="C398" s="7">
        <v>202</v>
      </c>
      <c r="D398" s="45"/>
      <c r="E398" s="7">
        <v>423.15</v>
      </c>
      <c r="F398" s="5"/>
      <c r="G398" s="5"/>
      <c r="H398" s="5"/>
      <c r="I398" s="5"/>
      <c r="J398" s="5"/>
      <c r="K398" s="5"/>
    </row>
    <row r="399" spans="1:11" ht="26.25" thickBot="1" x14ac:dyDescent="0.3">
      <c r="A399" s="46">
        <v>44251</v>
      </c>
      <c r="B399" s="7" t="s">
        <v>5315</v>
      </c>
      <c r="C399" s="7">
        <v>670</v>
      </c>
      <c r="D399" s="7"/>
      <c r="E399" s="38">
        <v>1349.87</v>
      </c>
      <c r="F399" s="147" t="s">
        <v>5338</v>
      </c>
      <c r="G399" s="5"/>
      <c r="H399" s="5"/>
      <c r="I399" s="5"/>
      <c r="J399" s="5"/>
      <c r="K399" s="5"/>
    </row>
    <row r="400" spans="1:11" x14ac:dyDescent="0.25">
      <c r="A400" s="46">
        <v>44251</v>
      </c>
      <c r="B400" s="7" t="s">
        <v>5316</v>
      </c>
      <c r="C400" s="7">
        <v>71</v>
      </c>
      <c r="D400" s="45"/>
      <c r="E400" s="7">
        <v>147.54</v>
      </c>
      <c r="F400" s="5"/>
      <c r="G400" s="5"/>
      <c r="H400" s="5"/>
      <c r="I400" s="5"/>
      <c r="J400" s="5"/>
      <c r="K400" s="5"/>
    </row>
    <row r="401" spans="1:11" x14ac:dyDescent="0.25">
      <c r="A401" s="46">
        <v>44251</v>
      </c>
      <c r="B401" s="7" t="s">
        <v>5317</v>
      </c>
      <c r="C401" s="7">
        <v>84</v>
      </c>
      <c r="D401" s="45"/>
      <c r="E401" s="7">
        <v>156</v>
      </c>
      <c r="F401" s="5"/>
      <c r="G401" s="5"/>
      <c r="H401" s="5"/>
      <c r="I401" s="5"/>
      <c r="J401" s="5"/>
      <c r="K401" s="5"/>
    </row>
    <row r="402" spans="1:11" x14ac:dyDescent="0.25">
      <c r="A402" s="46">
        <v>44251</v>
      </c>
      <c r="B402" s="7" t="s">
        <v>5318</v>
      </c>
      <c r="C402" s="7">
        <v>86</v>
      </c>
      <c r="D402" s="45"/>
      <c r="E402" s="7">
        <v>171.6</v>
      </c>
      <c r="F402" s="5"/>
      <c r="G402" s="5"/>
      <c r="H402" s="5"/>
      <c r="I402" s="5"/>
      <c r="J402" s="5"/>
      <c r="K402" s="5"/>
    </row>
    <row r="403" spans="1:11" x14ac:dyDescent="0.25">
      <c r="A403" s="46">
        <v>44251</v>
      </c>
      <c r="B403" s="7" t="s">
        <v>5319</v>
      </c>
      <c r="C403" s="7">
        <v>257</v>
      </c>
      <c r="D403" s="45"/>
      <c r="E403" s="38">
        <v>1027.93</v>
      </c>
      <c r="F403" s="5"/>
      <c r="G403" s="5"/>
      <c r="H403" s="5"/>
      <c r="I403" s="5"/>
      <c r="J403" s="5"/>
      <c r="K403" s="5"/>
    </row>
    <row r="404" spans="1:11" x14ac:dyDescent="0.25">
      <c r="A404" s="46">
        <v>44251</v>
      </c>
      <c r="B404" s="7" t="s">
        <v>5320</v>
      </c>
      <c r="C404" s="7">
        <v>269</v>
      </c>
      <c r="D404" s="45"/>
      <c r="E404" s="7">
        <v>538.20000000000005</v>
      </c>
      <c r="F404" s="5"/>
      <c r="G404" s="5"/>
      <c r="H404" s="5"/>
      <c r="I404" s="5"/>
      <c r="J404" s="5"/>
      <c r="K404" s="5"/>
    </row>
    <row r="405" spans="1:11" x14ac:dyDescent="0.25">
      <c r="A405" s="46">
        <v>44251</v>
      </c>
      <c r="B405" s="7" t="s">
        <v>5321</v>
      </c>
      <c r="C405" s="7">
        <v>97</v>
      </c>
      <c r="D405" s="7">
        <v>239.85</v>
      </c>
      <c r="E405" s="7"/>
      <c r="F405" s="5"/>
      <c r="G405" s="5"/>
      <c r="H405" s="5"/>
      <c r="I405" s="5"/>
      <c r="J405" s="5"/>
      <c r="K405" s="5"/>
    </row>
    <row r="406" spans="1:11" x14ac:dyDescent="0.25">
      <c r="A406" s="46">
        <v>44251</v>
      </c>
      <c r="B406" s="7" t="s">
        <v>5322</v>
      </c>
      <c r="C406" s="7">
        <v>60</v>
      </c>
      <c r="D406" s="45"/>
      <c r="E406" s="7">
        <v>205.6</v>
      </c>
      <c r="F406" s="5"/>
      <c r="G406" s="5"/>
      <c r="H406" s="5"/>
      <c r="I406" s="5"/>
      <c r="J406" s="5"/>
      <c r="K406" s="5"/>
    </row>
    <row r="407" spans="1:11" x14ac:dyDescent="0.25">
      <c r="A407" s="46">
        <v>44251</v>
      </c>
      <c r="B407" s="7" t="s">
        <v>5323</v>
      </c>
      <c r="C407" s="7">
        <v>80</v>
      </c>
      <c r="D407" s="45"/>
      <c r="E407" s="7">
        <v>136.5</v>
      </c>
      <c r="F407" s="5"/>
      <c r="G407" s="5"/>
      <c r="H407" s="5"/>
      <c r="I407" s="5"/>
      <c r="J407" s="5"/>
      <c r="K407" s="5"/>
    </row>
    <row r="408" spans="1:11" x14ac:dyDescent="0.25">
      <c r="A408" s="46">
        <v>44251</v>
      </c>
      <c r="B408" s="7" t="s">
        <v>5324</v>
      </c>
      <c r="C408" s="7">
        <v>25</v>
      </c>
      <c r="D408" s="7">
        <v>67.16</v>
      </c>
      <c r="E408" s="7"/>
      <c r="F408" s="5"/>
      <c r="G408" s="5"/>
      <c r="H408" s="5"/>
      <c r="I408" s="5"/>
      <c r="J408" s="5"/>
      <c r="K408" s="5"/>
    </row>
    <row r="409" spans="1:11" x14ac:dyDescent="0.25">
      <c r="A409" s="46">
        <v>44252</v>
      </c>
      <c r="B409" s="7" t="s">
        <v>5325</v>
      </c>
      <c r="C409" s="7">
        <v>230</v>
      </c>
      <c r="D409" s="45"/>
      <c r="E409" s="7">
        <v>470.54</v>
      </c>
      <c r="F409" s="5"/>
      <c r="G409" s="5"/>
      <c r="H409" s="5"/>
      <c r="I409" s="5"/>
      <c r="J409" s="5"/>
      <c r="K409" s="5"/>
    </row>
    <row r="410" spans="1:11" x14ac:dyDescent="0.25">
      <c r="A410" s="46">
        <v>44252</v>
      </c>
      <c r="B410" s="7" t="s">
        <v>5326</v>
      </c>
      <c r="C410" s="7">
        <v>76</v>
      </c>
      <c r="D410" s="45"/>
      <c r="E410" s="7">
        <v>193.2</v>
      </c>
      <c r="F410" s="5"/>
      <c r="G410" s="5"/>
      <c r="H410" s="5"/>
      <c r="I410" s="5"/>
      <c r="J410" s="5"/>
      <c r="K410" s="5"/>
    </row>
    <row r="411" spans="1:11" x14ac:dyDescent="0.25">
      <c r="A411" s="46">
        <v>44252</v>
      </c>
      <c r="B411" s="7" t="s">
        <v>5327</v>
      </c>
      <c r="C411" s="7">
        <v>30</v>
      </c>
      <c r="D411" s="7">
        <v>72.55</v>
      </c>
      <c r="E411" s="7"/>
      <c r="F411" s="5"/>
      <c r="G411" s="5"/>
      <c r="H411" s="5"/>
      <c r="I411" s="5"/>
      <c r="J411" s="5"/>
      <c r="K411" s="5"/>
    </row>
    <row r="412" spans="1:11" x14ac:dyDescent="0.25">
      <c r="A412" s="46">
        <v>44252</v>
      </c>
      <c r="B412" s="7" t="s">
        <v>5328</v>
      </c>
      <c r="C412" s="7">
        <v>183</v>
      </c>
      <c r="D412" s="45"/>
      <c r="E412" s="7">
        <v>357</v>
      </c>
      <c r="F412" s="5"/>
      <c r="G412" s="5"/>
      <c r="H412" s="5"/>
      <c r="I412" s="5"/>
      <c r="J412" s="5"/>
      <c r="K412" s="5"/>
    </row>
    <row r="413" spans="1:11" x14ac:dyDescent="0.25">
      <c r="A413" s="46">
        <v>44252</v>
      </c>
      <c r="B413" s="7" t="s">
        <v>5329</v>
      </c>
      <c r="C413" s="7">
        <v>134</v>
      </c>
      <c r="D413" s="45"/>
      <c r="E413" s="7">
        <v>265.2</v>
      </c>
      <c r="F413" s="5"/>
      <c r="G413" s="5"/>
      <c r="H413" s="5"/>
      <c r="I413" s="5"/>
      <c r="J413" s="5"/>
      <c r="K413" s="5"/>
    </row>
    <row r="414" spans="1:11" x14ac:dyDescent="0.25">
      <c r="A414" s="46">
        <v>44252</v>
      </c>
      <c r="B414" s="7" t="s">
        <v>5330</v>
      </c>
      <c r="C414" s="7">
        <v>26</v>
      </c>
      <c r="D414" s="45"/>
      <c r="E414" s="7">
        <v>67.16</v>
      </c>
      <c r="F414" s="5"/>
      <c r="G414" s="5"/>
      <c r="H414" s="5"/>
      <c r="I414" s="5"/>
      <c r="J414" s="5"/>
      <c r="K414" s="5"/>
    </row>
    <row r="415" spans="1:11" x14ac:dyDescent="0.25">
      <c r="A415" s="46">
        <v>44252</v>
      </c>
      <c r="B415" s="7" t="s">
        <v>5331</v>
      </c>
      <c r="C415" s="78">
        <v>1230</v>
      </c>
      <c r="D415" s="45"/>
      <c r="E415" s="38">
        <v>2245.0100000000002</v>
      </c>
      <c r="F415" s="5" t="s">
        <v>5559</v>
      </c>
      <c r="G415" s="5"/>
      <c r="H415" s="5"/>
      <c r="I415" s="5"/>
      <c r="J415" s="5"/>
      <c r="K415" s="5"/>
    </row>
    <row r="416" spans="1:11" x14ac:dyDescent="0.25">
      <c r="A416" s="46">
        <v>44252</v>
      </c>
      <c r="B416" s="7" t="s">
        <v>5332</v>
      </c>
      <c r="C416" s="7">
        <v>19</v>
      </c>
      <c r="D416" s="45"/>
      <c r="E416" s="7">
        <v>39</v>
      </c>
      <c r="F416" s="5"/>
      <c r="G416" s="5"/>
      <c r="H416" s="5"/>
      <c r="I416" s="5"/>
      <c r="J416" s="5"/>
      <c r="K416" s="5"/>
    </row>
    <row r="417" spans="1:11" x14ac:dyDescent="0.25">
      <c r="A417" s="46">
        <v>44252</v>
      </c>
      <c r="B417" s="7" t="s">
        <v>5333</v>
      </c>
      <c r="C417" s="7">
        <v>50</v>
      </c>
      <c r="D417" s="45"/>
      <c r="E417" s="7">
        <v>92.4</v>
      </c>
      <c r="F417" s="5"/>
      <c r="G417" s="5"/>
      <c r="H417" s="5"/>
      <c r="I417" s="5"/>
      <c r="J417" s="5"/>
      <c r="K417" s="5"/>
    </row>
    <row r="418" spans="1:11" x14ac:dyDescent="0.25">
      <c r="A418" s="46">
        <v>44252</v>
      </c>
      <c r="B418" s="7" t="s">
        <v>5334</v>
      </c>
      <c r="C418" s="7">
        <v>50</v>
      </c>
      <c r="D418" s="45"/>
      <c r="E418" s="7">
        <v>109.2</v>
      </c>
      <c r="F418" s="5"/>
      <c r="G418" s="5"/>
      <c r="H418" s="5"/>
      <c r="I418" s="5"/>
      <c r="J418" s="5"/>
      <c r="K418" s="5"/>
    </row>
    <row r="419" spans="1:11" x14ac:dyDescent="0.25">
      <c r="A419" s="46">
        <v>44252</v>
      </c>
      <c r="B419" s="7" t="s">
        <v>5335</v>
      </c>
      <c r="C419" s="7">
        <v>292</v>
      </c>
      <c r="D419" s="45"/>
      <c r="E419" s="7">
        <v>642.33000000000004</v>
      </c>
      <c r="F419" s="5"/>
      <c r="G419" s="5"/>
      <c r="H419" s="5"/>
      <c r="I419" s="5"/>
      <c r="J419" s="5"/>
      <c r="K419" s="5"/>
    </row>
    <row r="420" spans="1:11" x14ac:dyDescent="0.25">
      <c r="A420" s="46">
        <v>44252</v>
      </c>
      <c r="B420" s="7" t="s">
        <v>5336</v>
      </c>
      <c r="C420" s="7">
        <v>107</v>
      </c>
      <c r="D420" s="45"/>
      <c r="E420" s="7">
        <v>214.5</v>
      </c>
      <c r="F420" s="5"/>
      <c r="G420" s="5"/>
      <c r="H420" s="5"/>
      <c r="I420" s="5"/>
      <c r="J420" s="5"/>
      <c r="K420" s="5"/>
    </row>
    <row r="421" spans="1:11" x14ac:dyDescent="0.25">
      <c r="A421" s="46">
        <v>44252</v>
      </c>
      <c r="B421" s="7" t="s">
        <v>5337</v>
      </c>
      <c r="C421" s="7">
        <v>123</v>
      </c>
      <c r="D421" s="45"/>
      <c r="E421" s="7">
        <v>225.4</v>
      </c>
      <c r="F421" s="5"/>
      <c r="G421" s="5"/>
      <c r="H421" s="5"/>
      <c r="I421" s="5"/>
      <c r="J421" s="5"/>
      <c r="K421" s="5"/>
    </row>
    <row r="422" spans="1:11" x14ac:dyDescent="0.25">
      <c r="A422" s="46">
        <v>44252</v>
      </c>
      <c r="B422" s="7" t="s">
        <v>5339</v>
      </c>
      <c r="C422" s="7">
        <v>48</v>
      </c>
      <c r="D422" s="7"/>
      <c r="E422" s="7">
        <v>97.5</v>
      </c>
      <c r="F422" s="5"/>
      <c r="G422" s="5"/>
      <c r="H422" s="5"/>
      <c r="I422" s="5"/>
      <c r="J422" s="5"/>
      <c r="K422" s="5"/>
    </row>
    <row r="423" spans="1:11" x14ac:dyDescent="0.25">
      <c r="A423" s="46">
        <v>44252</v>
      </c>
      <c r="B423" s="7" t="s">
        <v>5340</v>
      </c>
      <c r="C423" s="7">
        <v>55</v>
      </c>
      <c r="D423" s="7"/>
      <c r="E423" s="7">
        <v>105.3</v>
      </c>
      <c r="F423" s="5"/>
      <c r="G423" s="5"/>
      <c r="H423" s="5"/>
      <c r="I423" s="5"/>
      <c r="J423" s="5"/>
      <c r="K423" s="5"/>
    </row>
    <row r="424" spans="1:11" x14ac:dyDescent="0.25">
      <c r="A424" s="46">
        <v>44252</v>
      </c>
      <c r="B424" s="7" t="s">
        <v>5341</v>
      </c>
      <c r="C424" s="7">
        <v>25</v>
      </c>
      <c r="D424" s="7"/>
      <c r="E424" s="7">
        <v>46.8</v>
      </c>
      <c r="F424" s="5"/>
      <c r="G424" s="5"/>
      <c r="H424" s="5"/>
      <c r="I424" s="5"/>
      <c r="J424" s="5"/>
      <c r="K424" s="5"/>
    </row>
    <row r="425" spans="1:11" x14ac:dyDescent="0.25">
      <c r="A425" s="46">
        <v>44253</v>
      </c>
      <c r="B425" s="7" t="s">
        <v>5342</v>
      </c>
      <c r="C425" s="7">
        <v>154</v>
      </c>
      <c r="D425" s="45"/>
      <c r="E425" s="7">
        <v>272.02999999999997</v>
      </c>
      <c r="F425" s="5"/>
      <c r="G425" s="5"/>
      <c r="H425" s="5"/>
      <c r="I425" s="5"/>
      <c r="J425" s="5"/>
      <c r="K425" s="5"/>
    </row>
    <row r="426" spans="1:11" x14ac:dyDescent="0.25">
      <c r="A426" s="46">
        <v>44253</v>
      </c>
      <c r="B426" s="7" t="s">
        <v>5343</v>
      </c>
      <c r="C426" s="7">
        <v>80</v>
      </c>
      <c r="D426" s="7">
        <v>213.1</v>
      </c>
      <c r="E426" s="7"/>
      <c r="F426" s="5"/>
      <c r="G426" s="5"/>
      <c r="H426" s="5"/>
      <c r="I426" s="5"/>
      <c r="J426" s="5"/>
      <c r="K426" s="5"/>
    </row>
    <row r="427" spans="1:11" x14ac:dyDescent="0.25">
      <c r="A427" s="46">
        <v>44253</v>
      </c>
      <c r="B427" s="7" t="s">
        <v>5345</v>
      </c>
      <c r="C427" s="7">
        <v>1998</v>
      </c>
      <c r="D427" s="45"/>
      <c r="E427" s="38">
        <v>3656.27</v>
      </c>
      <c r="F427" s="5"/>
      <c r="G427" s="5"/>
      <c r="H427" s="5"/>
      <c r="I427" s="5"/>
      <c r="J427" s="5"/>
      <c r="K427" s="5"/>
    </row>
    <row r="428" spans="1:11" x14ac:dyDescent="0.25">
      <c r="A428" s="46">
        <v>44253</v>
      </c>
      <c r="B428" s="7" t="s">
        <v>5346</v>
      </c>
      <c r="C428" s="7">
        <v>144</v>
      </c>
      <c r="D428" s="45"/>
      <c r="E428" s="7">
        <v>327.60000000000002</v>
      </c>
      <c r="F428" s="5"/>
      <c r="G428" s="5"/>
      <c r="H428" s="5"/>
      <c r="I428" s="5"/>
      <c r="J428" s="5"/>
      <c r="K428" s="5"/>
    </row>
    <row r="429" spans="1:11" x14ac:dyDescent="0.25">
      <c r="A429" s="46">
        <v>44253</v>
      </c>
      <c r="B429" s="7" t="s">
        <v>5347</v>
      </c>
      <c r="C429" s="7">
        <v>108</v>
      </c>
      <c r="D429" s="45"/>
      <c r="E429" s="7">
        <v>220.5</v>
      </c>
      <c r="F429" s="5"/>
      <c r="G429" s="5"/>
      <c r="H429" s="5"/>
      <c r="I429" s="5"/>
      <c r="J429" s="5"/>
      <c r="K429" s="5"/>
    </row>
    <row r="430" spans="1:11" x14ac:dyDescent="0.25">
      <c r="A430" s="46">
        <v>44253</v>
      </c>
      <c r="B430" s="7" t="s">
        <v>5348</v>
      </c>
      <c r="C430" s="7">
        <v>255</v>
      </c>
      <c r="D430" s="7">
        <v>623.61</v>
      </c>
      <c r="E430" s="7"/>
      <c r="F430" s="5"/>
      <c r="G430" s="5"/>
      <c r="H430" s="5"/>
      <c r="I430" s="5"/>
      <c r="J430" s="5"/>
      <c r="K430" s="5"/>
    </row>
    <row r="431" spans="1:11" x14ac:dyDescent="0.25">
      <c r="A431" s="46">
        <v>44253</v>
      </c>
      <c r="B431" s="7" t="s">
        <v>5349</v>
      </c>
      <c r="C431" s="7">
        <v>168</v>
      </c>
      <c r="D431" s="45"/>
      <c r="E431" s="7">
        <v>347.95</v>
      </c>
      <c r="F431" s="5"/>
      <c r="G431" s="5"/>
      <c r="H431" s="5"/>
      <c r="I431" s="5"/>
      <c r="J431" s="5"/>
      <c r="K431" s="5"/>
    </row>
    <row r="432" spans="1:11" x14ac:dyDescent="0.25">
      <c r="A432" s="46">
        <v>44253</v>
      </c>
      <c r="B432" s="7" t="s">
        <v>5350</v>
      </c>
      <c r="C432" s="7">
        <v>14</v>
      </c>
      <c r="D432" s="45"/>
      <c r="E432" s="7">
        <v>39</v>
      </c>
      <c r="F432" s="5"/>
      <c r="G432" s="5"/>
      <c r="H432" s="5"/>
      <c r="I432" s="5"/>
      <c r="J432" s="5"/>
      <c r="K432" s="5"/>
    </row>
    <row r="433" spans="1:11" x14ac:dyDescent="0.25">
      <c r="A433" s="46">
        <v>44253</v>
      </c>
      <c r="B433" s="7" t="s">
        <v>5351</v>
      </c>
      <c r="C433" s="7">
        <v>32</v>
      </c>
      <c r="D433" s="45"/>
      <c r="E433" s="7">
        <v>71.41</v>
      </c>
      <c r="F433" s="5"/>
      <c r="G433" s="5"/>
      <c r="H433" s="5"/>
      <c r="I433" s="5"/>
      <c r="J433" s="5"/>
      <c r="K433" s="5"/>
    </row>
    <row r="434" spans="1:11" x14ac:dyDescent="0.25">
      <c r="A434" s="46">
        <v>44253</v>
      </c>
      <c r="B434" s="7" t="s">
        <v>5352</v>
      </c>
      <c r="C434" s="7">
        <v>74</v>
      </c>
      <c r="D434" s="45"/>
      <c r="E434" s="7">
        <v>109.2</v>
      </c>
      <c r="F434" s="5"/>
      <c r="G434" s="5"/>
      <c r="H434" s="5"/>
      <c r="I434" s="5"/>
      <c r="J434" s="5"/>
      <c r="K434" s="5"/>
    </row>
    <row r="435" spans="1:11" x14ac:dyDescent="0.25">
      <c r="A435" s="46">
        <v>44253</v>
      </c>
      <c r="B435" s="7" t="s">
        <v>5353</v>
      </c>
      <c r="C435" s="7">
        <v>422</v>
      </c>
      <c r="D435" s="45"/>
      <c r="E435" s="7">
        <v>749.19</v>
      </c>
      <c r="F435" s="5"/>
      <c r="G435" s="5"/>
      <c r="H435" s="5"/>
      <c r="I435" s="5"/>
      <c r="J435" s="5"/>
      <c r="K435" s="5"/>
    </row>
    <row r="436" spans="1:11" x14ac:dyDescent="0.25">
      <c r="A436" s="46">
        <v>44253</v>
      </c>
      <c r="B436" s="7" t="s">
        <v>5354</v>
      </c>
      <c r="C436" s="7">
        <v>24</v>
      </c>
      <c r="D436" s="45"/>
      <c r="E436" s="7">
        <v>50.7</v>
      </c>
      <c r="F436" s="5"/>
      <c r="G436" s="5"/>
      <c r="H436" s="5"/>
      <c r="I436" s="5"/>
      <c r="J436" s="5"/>
      <c r="K436" s="5"/>
    </row>
    <row r="437" spans="1:11" x14ac:dyDescent="0.25">
      <c r="A437" s="46">
        <v>44253</v>
      </c>
      <c r="B437" s="7" t="s">
        <v>5355</v>
      </c>
      <c r="C437" s="7">
        <v>483</v>
      </c>
      <c r="D437" s="45"/>
      <c r="E437" s="7">
        <v>859.95</v>
      </c>
      <c r="F437" s="5"/>
      <c r="G437" s="5"/>
      <c r="H437" s="5"/>
      <c r="I437" s="5"/>
      <c r="J437" s="5"/>
      <c r="K437" s="5"/>
    </row>
    <row r="438" spans="1:11" x14ac:dyDescent="0.25">
      <c r="A438" s="46">
        <v>44253</v>
      </c>
      <c r="B438" s="7" t="s">
        <v>5356</v>
      </c>
      <c r="C438" s="7">
        <v>48</v>
      </c>
      <c r="D438" s="45"/>
      <c r="E438" s="7">
        <v>109.2</v>
      </c>
      <c r="F438" s="5"/>
      <c r="G438" s="5"/>
      <c r="H438" s="5"/>
      <c r="I438" s="5"/>
      <c r="J438" s="5"/>
      <c r="K438" s="5"/>
    </row>
    <row r="439" spans="1:11" x14ac:dyDescent="0.25">
      <c r="A439" s="46">
        <v>44253</v>
      </c>
      <c r="B439" s="7" t="s">
        <v>5357</v>
      </c>
      <c r="C439" s="7">
        <v>139</v>
      </c>
      <c r="D439" s="45"/>
      <c r="E439" s="7">
        <v>276.89999999999998</v>
      </c>
      <c r="F439" s="5"/>
      <c r="G439" s="5"/>
      <c r="H439" s="5"/>
      <c r="I439" s="5"/>
      <c r="J439" s="5"/>
      <c r="K439" s="5"/>
    </row>
    <row r="440" spans="1:11" x14ac:dyDescent="0.25">
      <c r="A440" s="46">
        <v>44253</v>
      </c>
      <c r="B440" s="7" t="s">
        <v>5358</v>
      </c>
      <c r="C440" s="7">
        <v>338</v>
      </c>
      <c r="D440" s="45"/>
      <c r="E440" s="7">
        <v>568.62</v>
      </c>
      <c r="F440" s="5"/>
      <c r="G440" s="5"/>
      <c r="H440" s="5"/>
      <c r="I440" s="5"/>
      <c r="J440" s="5"/>
      <c r="K440" s="5"/>
    </row>
    <row r="441" spans="1:11" x14ac:dyDescent="0.25">
      <c r="A441" s="46">
        <v>44253</v>
      </c>
      <c r="B441" s="7" t="s">
        <v>5359</v>
      </c>
      <c r="C441" s="7">
        <v>43</v>
      </c>
      <c r="D441" s="45"/>
      <c r="E441" s="7">
        <v>79.099999999999994</v>
      </c>
      <c r="F441" s="5"/>
      <c r="G441" s="5"/>
      <c r="H441" s="5"/>
      <c r="I441" s="5"/>
      <c r="J441" s="5"/>
      <c r="K441" s="5"/>
    </row>
    <row r="442" spans="1:11" x14ac:dyDescent="0.25">
      <c r="A442" s="46">
        <v>44253</v>
      </c>
      <c r="B442" s="7" t="s">
        <v>5360</v>
      </c>
      <c r="C442" s="7">
        <v>240</v>
      </c>
      <c r="D442" s="45"/>
      <c r="E442" s="7">
        <v>444.6</v>
      </c>
      <c r="F442" s="5"/>
      <c r="G442" s="5"/>
      <c r="H442" s="5"/>
      <c r="I442" s="5"/>
      <c r="J442" s="5"/>
      <c r="K442" s="5"/>
    </row>
    <row r="443" spans="1:11" x14ac:dyDescent="0.25">
      <c r="A443" s="46">
        <v>44253</v>
      </c>
      <c r="B443" s="7" t="s">
        <v>5361</v>
      </c>
      <c r="C443" s="7">
        <v>37</v>
      </c>
      <c r="D443" s="7">
        <v>67.16</v>
      </c>
      <c r="E443" s="7"/>
      <c r="F443" s="5"/>
    </row>
    <row r="444" spans="1:11" x14ac:dyDescent="0.25">
      <c r="A444" s="6">
        <v>44256</v>
      </c>
      <c r="B444" s="39" t="s">
        <v>5362</v>
      </c>
      <c r="C444" s="39">
        <v>105</v>
      </c>
      <c r="D444" s="39"/>
      <c r="E444" s="39">
        <v>166.32</v>
      </c>
      <c r="G444" s="5"/>
      <c r="H444" s="5"/>
      <c r="I444" s="5"/>
      <c r="J444" s="5"/>
      <c r="K444" s="5"/>
    </row>
    <row r="445" spans="1:11" x14ac:dyDescent="0.25">
      <c r="A445" s="6">
        <v>44256</v>
      </c>
      <c r="B445" s="39" t="s">
        <v>5376</v>
      </c>
      <c r="C445" s="39">
        <v>13</v>
      </c>
      <c r="D445" s="39"/>
      <c r="E445" s="39">
        <v>39</v>
      </c>
      <c r="F445" s="5" t="s">
        <v>5363</v>
      </c>
      <c r="G445" s="5"/>
      <c r="H445" s="5"/>
      <c r="I445" s="5"/>
      <c r="J445" s="5"/>
      <c r="K445" s="5"/>
    </row>
    <row r="446" spans="1:11" x14ac:dyDescent="0.25">
      <c r="A446" s="6">
        <v>44256</v>
      </c>
      <c r="B446" s="39" t="s">
        <v>5365</v>
      </c>
      <c r="C446" s="39">
        <v>238</v>
      </c>
      <c r="D446" s="39">
        <v>505.85</v>
      </c>
      <c r="E446" s="39"/>
      <c r="F446" s="5"/>
      <c r="G446" s="5"/>
      <c r="H446" s="5"/>
      <c r="I446" s="5"/>
      <c r="J446" s="5"/>
      <c r="K446" s="5"/>
    </row>
    <row r="447" spans="1:11" x14ac:dyDescent="0.25">
      <c r="A447" s="46">
        <v>44258</v>
      </c>
      <c r="B447" s="39" t="s">
        <v>5429</v>
      </c>
      <c r="C447" s="39">
        <v>432</v>
      </c>
      <c r="D447" s="7"/>
      <c r="E447" s="39">
        <v>792.48</v>
      </c>
      <c r="F447" s="5"/>
      <c r="G447" s="5"/>
      <c r="H447" s="5"/>
      <c r="I447" s="5"/>
      <c r="J447" s="5"/>
      <c r="K447" s="5"/>
    </row>
    <row r="448" spans="1:11" x14ac:dyDescent="0.25">
      <c r="A448" s="46">
        <v>44258</v>
      </c>
      <c r="B448" s="39" t="s">
        <v>5441</v>
      </c>
      <c r="C448" s="39">
        <v>90</v>
      </c>
      <c r="D448" s="7"/>
      <c r="E448" s="39">
        <v>161.4</v>
      </c>
      <c r="F448" s="5"/>
      <c r="G448" s="5"/>
      <c r="H448" s="5"/>
      <c r="I448" s="5"/>
      <c r="J448" s="5"/>
      <c r="K448" s="5"/>
    </row>
    <row r="449" spans="1:11" x14ac:dyDescent="0.25">
      <c r="A449" s="46">
        <v>44266</v>
      </c>
      <c r="B449" s="7" t="s">
        <v>5591</v>
      </c>
      <c r="C449" s="7">
        <v>30</v>
      </c>
      <c r="D449" s="7"/>
      <c r="E449" s="7">
        <v>58.5</v>
      </c>
      <c r="F449" s="5"/>
      <c r="G449" s="5"/>
      <c r="H449" s="5"/>
      <c r="I449" s="5"/>
      <c r="J449" s="5"/>
      <c r="K449" s="5"/>
    </row>
    <row r="450" spans="1:11" x14ac:dyDescent="0.25">
      <c r="A450" s="46"/>
      <c r="B450" s="39"/>
      <c r="C450" s="110"/>
      <c r="D450" s="39">
        <f>SUM(D2:D449)</f>
        <v>22474.619999999984</v>
      </c>
      <c r="E450" s="39"/>
      <c r="F450" s="5"/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475"/>
  <sheetViews>
    <sheetView workbookViewId="0">
      <selection activeCell="G5" sqref="G5:K5"/>
    </sheetView>
  </sheetViews>
  <sheetFormatPr defaultRowHeight="15" x14ac:dyDescent="0.25"/>
  <cols>
    <col min="1" max="1" width="9.7109375" style="80" customWidth="1"/>
    <col min="2" max="2" width="12.42578125" style="32" customWidth="1"/>
    <col min="3" max="3" width="12" style="29" bestFit="1" customWidth="1"/>
    <col min="4" max="4" width="12.85546875" style="30" bestFit="1" customWidth="1"/>
    <col min="5" max="5" width="9.42578125" style="30" customWidth="1"/>
    <col min="6" max="6" width="20.710937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x14ac:dyDescent="0.25">
      <c r="A1" s="642" t="s">
        <v>0</v>
      </c>
      <c r="B1" s="633" t="s">
        <v>1</v>
      </c>
      <c r="C1" s="8" t="s">
        <v>2</v>
      </c>
      <c r="D1" s="8" t="s">
        <v>3</v>
      </c>
      <c r="E1" s="8" t="s">
        <v>4</v>
      </c>
      <c r="F1" s="4"/>
    </row>
    <row r="2" spans="1:12" x14ac:dyDescent="0.25">
      <c r="A2" s="6">
        <v>44200</v>
      </c>
      <c r="B2" s="7" t="s">
        <v>4415</v>
      </c>
      <c r="C2" s="7">
        <v>330</v>
      </c>
      <c r="D2" s="7">
        <v>813.98</v>
      </c>
      <c r="E2" s="7"/>
      <c r="F2" s="4"/>
    </row>
    <row r="3" spans="1:12" x14ac:dyDescent="0.25">
      <c r="A3" s="6">
        <v>44200</v>
      </c>
      <c r="B3" s="7" t="s">
        <v>4416</v>
      </c>
      <c r="C3" s="7">
        <v>90</v>
      </c>
      <c r="D3" s="39">
        <v>264.45</v>
      </c>
      <c r="E3" s="7"/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44200</v>
      </c>
      <c r="B4" s="7" t="s">
        <v>4417</v>
      </c>
      <c r="C4" s="7">
        <v>38</v>
      </c>
      <c r="D4" s="7"/>
      <c r="E4" s="7">
        <v>81.510000000000005</v>
      </c>
      <c r="F4" s="4"/>
      <c r="G4" s="635" t="s">
        <v>9</v>
      </c>
      <c r="H4" s="636"/>
      <c r="I4" s="9">
        <f>SUM(C2:C469)</f>
        <v>84566</v>
      </c>
      <c r="J4" s="9">
        <f>D475/1.23</f>
        <v>27802.934959349575</v>
      </c>
      <c r="K4" s="9">
        <f>SUM(E2:E469)</f>
        <v>144720.69000000006</v>
      </c>
    </row>
    <row r="5" spans="1:12" x14ac:dyDescent="0.25">
      <c r="A5" s="6">
        <v>44200</v>
      </c>
      <c r="B5" s="7" t="s">
        <v>4418</v>
      </c>
      <c r="C5" s="7">
        <v>41</v>
      </c>
      <c r="D5" s="7"/>
      <c r="E5" s="7">
        <v>97.42</v>
      </c>
      <c r="F5" s="4"/>
      <c r="G5" s="642" t="s">
        <v>10</v>
      </c>
      <c r="H5" s="633"/>
      <c r="I5" s="10">
        <f>K4+J4</f>
        <v>172523.62495934963</v>
      </c>
    </row>
    <row r="6" spans="1:12" x14ac:dyDescent="0.25">
      <c r="A6" s="6">
        <v>44200</v>
      </c>
      <c r="B6" s="39" t="s">
        <v>4419</v>
      </c>
      <c r="C6" s="7">
        <v>795</v>
      </c>
      <c r="D6" s="7"/>
      <c r="E6" s="7">
        <v>1588.28</v>
      </c>
      <c r="F6" s="4"/>
      <c r="G6" s="642" t="s">
        <v>11</v>
      </c>
      <c r="H6" s="633"/>
      <c r="I6" s="11">
        <f>I4/I5</f>
        <v>0.49017054922145076</v>
      </c>
    </row>
    <row r="7" spans="1:12" x14ac:dyDescent="0.25">
      <c r="A7" s="6">
        <v>44200</v>
      </c>
      <c r="B7" s="7" t="s">
        <v>4421</v>
      </c>
      <c r="C7" s="7">
        <v>99</v>
      </c>
      <c r="D7" s="7"/>
      <c r="E7" s="7">
        <v>198.9</v>
      </c>
      <c r="F7" s="4"/>
    </row>
    <row r="8" spans="1:12" x14ac:dyDescent="0.25">
      <c r="A8" s="6">
        <v>44200</v>
      </c>
      <c r="B8" s="7" t="s">
        <v>4422</v>
      </c>
      <c r="C8" s="7">
        <v>140</v>
      </c>
      <c r="D8" s="39">
        <v>435.73</v>
      </c>
      <c r="E8" s="38"/>
      <c r="F8" s="4"/>
      <c r="G8"/>
      <c r="H8"/>
      <c r="I8"/>
      <c r="J8"/>
    </row>
    <row r="9" spans="1:12" x14ac:dyDescent="0.25">
      <c r="A9" s="6">
        <v>44200</v>
      </c>
      <c r="B9" s="7" t="s">
        <v>4423</v>
      </c>
      <c r="C9" s="7">
        <v>139</v>
      </c>
      <c r="D9" s="7"/>
      <c r="E9" s="7">
        <v>274.17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44200</v>
      </c>
      <c r="B10" s="7" t="s">
        <v>4424</v>
      </c>
      <c r="C10" s="7">
        <v>15</v>
      </c>
      <c r="D10" s="7"/>
      <c r="E10" s="7">
        <v>39</v>
      </c>
      <c r="F10" s="4"/>
      <c r="G10"/>
      <c r="H10" t="s">
        <v>15</v>
      </c>
      <c r="I10"/>
      <c r="J10"/>
      <c r="L10"/>
    </row>
    <row r="11" spans="1:12" x14ac:dyDescent="0.25">
      <c r="A11" s="6">
        <v>44200</v>
      </c>
      <c r="B11" s="7" t="s">
        <v>4425</v>
      </c>
      <c r="C11" s="7">
        <v>50</v>
      </c>
      <c r="D11" s="7">
        <v>148.09</v>
      </c>
      <c r="E11" s="7"/>
      <c r="F11" s="4"/>
      <c r="G11"/>
      <c r="H11" t="s">
        <v>16</v>
      </c>
      <c r="I11" s="37"/>
      <c r="J11" s="13"/>
      <c r="L11"/>
    </row>
    <row r="12" spans="1:12" x14ac:dyDescent="0.25">
      <c r="A12" s="6">
        <v>44200</v>
      </c>
      <c r="B12" s="39" t="s">
        <v>4426</v>
      </c>
      <c r="C12" s="7">
        <v>150</v>
      </c>
      <c r="D12" s="7">
        <v>431.73</v>
      </c>
      <c r="E12" s="38"/>
      <c r="F12" s="4"/>
      <c r="G12" s="14"/>
      <c r="H12" s="15"/>
      <c r="I12" s="15"/>
    </row>
    <row r="13" spans="1:12" x14ac:dyDescent="0.25">
      <c r="A13" s="6">
        <v>44200</v>
      </c>
      <c r="B13" s="39" t="s">
        <v>4427</v>
      </c>
      <c r="C13" s="7">
        <v>23</v>
      </c>
      <c r="D13" s="7"/>
      <c r="E13" s="7">
        <v>79</v>
      </c>
      <c r="F13" s="4"/>
      <c r="H13" s="5" t="s">
        <v>438</v>
      </c>
      <c r="I13" s="17"/>
    </row>
    <row r="14" spans="1:12" x14ac:dyDescent="0.25">
      <c r="A14" s="6">
        <v>44200</v>
      </c>
      <c r="B14" s="39" t="s">
        <v>4428</v>
      </c>
      <c r="C14" s="7">
        <v>138</v>
      </c>
      <c r="D14" s="7"/>
      <c r="E14" s="38">
        <v>255</v>
      </c>
      <c r="F14" s="4"/>
      <c r="G14" s="16"/>
      <c r="I14" s="17"/>
    </row>
    <row r="15" spans="1:12" x14ac:dyDescent="0.25">
      <c r="A15" s="6">
        <v>44200</v>
      </c>
      <c r="B15" s="39" t="s">
        <v>4429</v>
      </c>
      <c r="C15" s="7">
        <v>227</v>
      </c>
      <c r="D15" s="7"/>
      <c r="E15" s="7">
        <v>762.3</v>
      </c>
      <c r="F15" s="4"/>
      <c r="G15"/>
      <c r="H15" s="88"/>
      <c r="I15" s="140">
        <v>10</v>
      </c>
    </row>
    <row r="16" spans="1:12" ht="30" x14ac:dyDescent="0.25">
      <c r="A16" s="6">
        <v>44200</v>
      </c>
      <c r="B16" s="39" t="s">
        <v>4430</v>
      </c>
      <c r="C16" s="7">
        <v>83</v>
      </c>
      <c r="D16" s="7"/>
      <c r="E16" s="7">
        <v>172.2</v>
      </c>
      <c r="F16" s="4"/>
      <c r="G16" s="123"/>
      <c r="H16" s="124" t="s">
        <v>4098</v>
      </c>
      <c r="I16" s="125">
        <v>140</v>
      </c>
      <c r="J16" s="123"/>
      <c r="K16" s="123"/>
    </row>
    <row r="17" spans="1:12" s="126" customFormat="1" x14ac:dyDescent="0.25">
      <c r="A17" s="6">
        <v>44200</v>
      </c>
      <c r="B17" s="39" t="s">
        <v>4431</v>
      </c>
      <c r="C17" s="7">
        <v>7</v>
      </c>
      <c r="D17" s="7"/>
      <c r="E17" s="38">
        <v>22</v>
      </c>
      <c r="F17" s="122"/>
      <c r="G17" s="5"/>
      <c r="H17"/>
      <c r="I17" s="125">
        <v>30</v>
      </c>
      <c r="J17" s="5"/>
      <c r="K17" s="5"/>
      <c r="L17" s="123"/>
    </row>
    <row r="18" spans="1:12" x14ac:dyDescent="0.25">
      <c r="A18" s="6">
        <v>44200</v>
      </c>
      <c r="B18" s="39" t="s">
        <v>4432</v>
      </c>
      <c r="C18" s="7">
        <v>22</v>
      </c>
      <c r="D18" s="7">
        <v>57.56</v>
      </c>
      <c r="E18" s="7"/>
      <c r="F18" s="4"/>
      <c r="H18" s="88"/>
      <c r="I18" s="125">
        <v>9</v>
      </c>
    </row>
    <row r="19" spans="1:12" x14ac:dyDescent="0.25">
      <c r="A19" s="6">
        <v>44200</v>
      </c>
      <c r="B19" s="39" t="s">
        <v>4433</v>
      </c>
      <c r="C19" s="7">
        <v>64</v>
      </c>
      <c r="D19" s="7"/>
      <c r="E19" s="7">
        <v>140.4</v>
      </c>
      <c r="F19" s="4"/>
      <c r="H19"/>
      <c r="I19" s="125">
        <v>108</v>
      </c>
      <c r="J19" s="18"/>
    </row>
    <row r="20" spans="1:12" x14ac:dyDescent="0.25">
      <c r="A20" s="6">
        <v>44200</v>
      </c>
      <c r="B20" s="7" t="s">
        <v>4434</v>
      </c>
      <c r="C20" s="7">
        <v>29</v>
      </c>
      <c r="D20" s="7"/>
      <c r="E20" s="7">
        <v>78</v>
      </c>
      <c r="F20" s="4"/>
      <c r="G20"/>
      <c r="H20" s="89"/>
      <c r="I20" s="17">
        <f>SUM(I15:I19)</f>
        <v>297</v>
      </c>
      <c r="J20"/>
      <c r="K20"/>
    </row>
    <row r="21" spans="1:12" x14ac:dyDescent="0.25">
      <c r="A21" s="46">
        <v>44200</v>
      </c>
      <c r="B21" s="39" t="s">
        <v>4435</v>
      </c>
      <c r="C21" s="39">
        <v>135</v>
      </c>
      <c r="D21" s="39">
        <v>444.28</v>
      </c>
      <c r="E21" s="39"/>
      <c r="F21" s="4"/>
      <c r="G21"/>
      <c r="H21"/>
      <c r="I21" s="17"/>
      <c r="J21"/>
      <c r="K21"/>
      <c r="L21"/>
    </row>
    <row r="22" spans="1:12" x14ac:dyDescent="0.25">
      <c r="A22" s="127">
        <v>44201</v>
      </c>
      <c r="B22" s="61" t="s">
        <v>4437</v>
      </c>
      <c r="C22" s="39">
        <v>37</v>
      </c>
      <c r="D22" s="61"/>
      <c r="E22" s="61">
        <v>72</v>
      </c>
      <c r="F22" s="4"/>
      <c r="G22"/>
      <c r="H22"/>
      <c r="I22" s="17"/>
      <c r="J22"/>
      <c r="K22"/>
      <c r="L22"/>
    </row>
    <row r="23" spans="1:12" x14ac:dyDescent="0.25">
      <c r="A23" s="127">
        <v>44201</v>
      </c>
      <c r="B23" s="61" t="s">
        <v>4438</v>
      </c>
      <c r="C23" s="39">
        <v>175</v>
      </c>
      <c r="D23" s="61">
        <v>470.11</v>
      </c>
      <c r="E23" s="61"/>
      <c r="F23" s="4"/>
      <c r="G23" s="4"/>
      <c r="H23"/>
      <c r="I23" s="18"/>
      <c r="L23"/>
    </row>
    <row r="24" spans="1:12" x14ac:dyDescent="0.25">
      <c r="A24" s="127">
        <v>44201</v>
      </c>
      <c r="B24" s="61" t="s">
        <v>4439</v>
      </c>
      <c r="C24" s="61">
        <v>240</v>
      </c>
      <c r="D24" s="61"/>
      <c r="E24" s="61">
        <v>396</v>
      </c>
      <c r="F24" s="4"/>
      <c r="G24" s="4"/>
      <c r="I24" s="18"/>
    </row>
    <row r="25" spans="1:12" x14ac:dyDescent="0.25">
      <c r="A25" s="127">
        <v>44201</v>
      </c>
      <c r="B25" s="61" t="s">
        <v>4440</v>
      </c>
      <c r="C25" s="61">
        <v>86</v>
      </c>
      <c r="D25" s="61"/>
      <c r="E25" s="61">
        <v>156</v>
      </c>
      <c r="F25" s="4"/>
      <c r="G25" s="4"/>
    </row>
    <row r="26" spans="1:12" x14ac:dyDescent="0.25">
      <c r="A26" s="127">
        <v>44201</v>
      </c>
      <c r="B26" s="61" t="s">
        <v>4441</v>
      </c>
      <c r="C26" s="61">
        <v>540</v>
      </c>
      <c r="D26" s="21"/>
      <c r="E26" s="128">
        <v>1053.3599999999999</v>
      </c>
      <c r="F26" s="4"/>
      <c r="G26" s="4"/>
    </row>
    <row r="27" spans="1:12" x14ac:dyDescent="0.25">
      <c r="A27" s="127">
        <v>44201</v>
      </c>
      <c r="B27" s="61" t="s">
        <v>4443</v>
      </c>
      <c r="C27" s="61">
        <v>550</v>
      </c>
      <c r="D27" s="61"/>
      <c r="E27" s="61">
        <v>997.82</v>
      </c>
      <c r="F27" s="4"/>
      <c r="G27" s="4"/>
    </row>
    <row r="28" spans="1:12" x14ac:dyDescent="0.25">
      <c r="A28" s="127">
        <v>44201</v>
      </c>
      <c r="B28" s="61" t="s">
        <v>4444</v>
      </c>
      <c r="C28" s="61">
        <v>900</v>
      </c>
      <c r="D28" s="61"/>
      <c r="E28" s="128">
        <v>1825.35</v>
      </c>
      <c r="F28" s="4"/>
      <c r="G28" s="4"/>
    </row>
    <row r="29" spans="1:12" x14ac:dyDescent="0.25">
      <c r="A29" s="127">
        <v>44201</v>
      </c>
      <c r="B29" s="61" t="s">
        <v>4445</v>
      </c>
      <c r="C29" s="61">
        <v>15</v>
      </c>
      <c r="D29" s="61">
        <v>47.97</v>
      </c>
      <c r="E29" s="61"/>
      <c r="F29" s="4"/>
      <c r="G29" s="4"/>
    </row>
    <row r="30" spans="1:12" x14ac:dyDescent="0.25">
      <c r="A30" s="127">
        <v>44201</v>
      </c>
      <c r="B30" s="61" t="s">
        <v>4446</v>
      </c>
      <c r="C30" s="61">
        <v>52</v>
      </c>
      <c r="D30" s="61"/>
      <c r="E30" s="61">
        <v>117</v>
      </c>
      <c r="F30" s="4"/>
      <c r="G30" s="4"/>
    </row>
    <row r="31" spans="1:12" x14ac:dyDescent="0.25">
      <c r="A31" s="127">
        <v>44201</v>
      </c>
      <c r="B31" s="61" t="s">
        <v>4447</v>
      </c>
      <c r="C31" s="61">
        <v>24</v>
      </c>
      <c r="D31" s="61">
        <v>52.77</v>
      </c>
      <c r="E31" s="61"/>
      <c r="F31" s="4"/>
      <c r="G31" s="4"/>
    </row>
    <row r="32" spans="1:12" x14ac:dyDescent="0.25">
      <c r="A32" s="127">
        <v>44201</v>
      </c>
      <c r="B32" s="61" t="s">
        <v>4450</v>
      </c>
      <c r="C32" s="61">
        <v>184</v>
      </c>
      <c r="D32" s="61"/>
      <c r="E32" s="61">
        <v>354.9</v>
      </c>
      <c r="F32" s="4"/>
    </row>
    <row r="33" spans="1:9" x14ac:dyDescent="0.25">
      <c r="A33" s="127">
        <v>44201</v>
      </c>
      <c r="B33" s="61" t="s">
        <v>4451</v>
      </c>
      <c r="C33" s="61">
        <v>150</v>
      </c>
      <c r="D33" s="21">
        <v>378.25</v>
      </c>
      <c r="E33" s="61"/>
      <c r="F33" s="4"/>
    </row>
    <row r="34" spans="1:9" x14ac:dyDescent="0.25">
      <c r="A34" s="127">
        <v>44201</v>
      </c>
      <c r="B34" s="61" t="s">
        <v>4455</v>
      </c>
      <c r="C34" s="61">
        <v>209</v>
      </c>
      <c r="D34" s="61"/>
      <c r="E34" s="61">
        <v>354.71</v>
      </c>
      <c r="F34" s="4"/>
    </row>
    <row r="35" spans="1:9" x14ac:dyDescent="0.25">
      <c r="A35" s="127">
        <v>44201</v>
      </c>
      <c r="B35" s="61" t="s">
        <v>4456</v>
      </c>
      <c r="C35" s="61">
        <v>53</v>
      </c>
      <c r="D35" s="61">
        <v>137.51</v>
      </c>
      <c r="E35" s="61"/>
      <c r="F35" s="4"/>
    </row>
    <row r="36" spans="1:9" x14ac:dyDescent="0.25">
      <c r="A36" s="127">
        <v>44203</v>
      </c>
      <c r="B36" s="61" t="s">
        <v>4457</v>
      </c>
      <c r="C36" s="61">
        <v>33</v>
      </c>
      <c r="D36" s="61"/>
      <c r="E36" s="61">
        <v>74.8</v>
      </c>
      <c r="F36" s="4"/>
    </row>
    <row r="37" spans="1:9" x14ac:dyDescent="0.25">
      <c r="A37" s="127">
        <v>44203</v>
      </c>
      <c r="B37" s="61" t="s">
        <v>4458</v>
      </c>
      <c r="C37" s="61">
        <v>115</v>
      </c>
      <c r="D37" s="61"/>
      <c r="E37" s="61">
        <v>262.35000000000002</v>
      </c>
      <c r="F37" s="4"/>
    </row>
    <row r="38" spans="1:9" x14ac:dyDescent="0.25">
      <c r="A38" s="127">
        <v>44203</v>
      </c>
      <c r="B38" s="61" t="s">
        <v>4459</v>
      </c>
      <c r="C38" s="61">
        <v>22</v>
      </c>
      <c r="D38" s="61">
        <v>70.849999999999994</v>
      </c>
      <c r="E38" s="128"/>
      <c r="F38" s="4"/>
    </row>
    <row r="39" spans="1:9" x14ac:dyDescent="0.25">
      <c r="A39" s="127">
        <v>44203</v>
      </c>
      <c r="B39" s="61" t="s">
        <v>4460</v>
      </c>
      <c r="C39" s="61">
        <v>58</v>
      </c>
      <c r="D39" s="61"/>
      <c r="E39" s="61">
        <v>123.75</v>
      </c>
      <c r="F39" s="4"/>
    </row>
    <row r="40" spans="1:9" x14ac:dyDescent="0.25">
      <c r="A40" s="127">
        <v>44203</v>
      </c>
      <c r="B40" s="61" t="s">
        <v>4461</v>
      </c>
      <c r="C40" s="61">
        <v>86</v>
      </c>
      <c r="D40" s="61"/>
      <c r="E40" s="61">
        <v>211.2</v>
      </c>
      <c r="F40" s="4"/>
    </row>
    <row r="41" spans="1:9" x14ac:dyDescent="0.25">
      <c r="A41" s="127">
        <v>44203</v>
      </c>
      <c r="B41" s="61" t="s">
        <v>4462</v>
      </c>
      <c r="C41" s="39">
        <v>538</v>
      </c>
      <c r="D41" s="21"/>
      <c r="E41" s="61">
        <v>1589.94</v>
      </c>
      <c r="F41" s="4"/>
    </row>
    <row r="42" spans="1:9" x14ac:dyDescent="0.25">
      <c r="A42" s="127">
        <v>44203</v>
      </c>
      <c r="B42" s="61" t="s">
        <v>4463</v>
      </c>
      <c r="C42" s="61">
        <v>5</v>
      </c>
      <c r="D42" s="61"/>
      <c r="E42" s="61">
        <v>25.35</v>
      </c>
      <c r="F42" s="4"/>
    </row>
    <row r="43" spans="1:9" x14ac:dyDescent="0.25">
      <c r="A43" s="127">
        <v>44203</v>
      </c>
      <c r="B43" s="61" t="s">
        <v>4464</v>
      </c>
      <c r="C43" s="39">
        <v>243</v>
      </c>
      <c r="D43" s="61">
        <v>665.98</v>
      </c>
      <c r="E43" s="61"/>
      <c r="F43" s="4"/>
      <c r="I43" s="19"/>
    </row>
    <row r="44" spans="1:9" x14ac:dyDescent="0.25">
      <c r="A44" s="127">
        <v>44203</v>
      </c>
      <c r="B44" s="61" t="s">
        <v>4465</v>
      </c>
      <c r="C44" s="61">
        <v>161</v>
      </c>
      <c r="D44" s="61"/>
      <c r="E44" s="61">
        <v>346.5</v>
      </c>
      <c r="F44" s="4"/>
    </row>
    <row r="45" spans="1:9" x14ac:dyDescent="0.25">
      <c r="A45" s="127">
        <v>44203</v>
      </c>
      <c r="B45" s="61" t="s">
        <v>4466</v>
      </c>
      <c r="C45" s="61">
        <v>230</v>
      </c>
      <c r="D45" s="21"/>
      <c r="E45" s="61">
        <v>417.11</v>
      </c>
      <c r="F45" s="4"/>
    </row>
    <row r="46" spans="1:9" x14ac:dyDescent="0.25">
      <c r="A46" s="127">
        <v>44203</v>
      </c>
      <c r="B46" s="61" t="s">
        <v>4467</v>
      </c>
      <c r="C46" s="61">
        <v>22</v>
      </c>
      <c r="D46" s="61"/>
      <c r="E46" s="128">
        <v>43</v>
      </c>
      <c r="F46" s="4"/>
    </row>
    <row r="47" spans="1:9" x14ac:dyDescent="0.25">
      <c r="A47" s="127">
        <v>44203</v>
      </c>
      <c r="B47" s="21" t="s">
        <v>4468</v>
      </c>
      <c r="C47" s="61">
        <v>29</v>
      </c>
      <c r="D47" s="21"/>
      <c r="E47" s="60">
        <v>46.8</v>
      </c>
      <c r="F47" s="4"/>
    </row>
    <row r="48" spans="1:9" x14ac:dyDescent="0.25">
      <c r="A48" s="127">
        <v>44203</v>
      </c>
      <c r="B48" s="21" t="s">
        <v>4469</v>
      </c>
      <c r="C48" s="21">
        <v>25</v>
      </c>
      <c r="D48" s="21">
        <v>74.05</v>
      </c>
      <c r="E48" s="21"/>
      <c r="F48" s="4"/>
    </row>
    <row r="49" spans="1:6" x14ac:dyDescent="0.25">
      <c r="A49" s="127">
        <v>44203</v>
      </c>
      <c r="B49" s="21" t="s">
        <v>4470</v>
      </c>
      <c r="C49" s="21">
        <v>25</v>
      </c>
      <c r="D49" s="21">
        <v>54.12</v>
      </c>
      <c r="E49" s="21"/>
      <c r="F49" s="4"/>
    </row>
    <row r="50" spans="1:6" x14ac:dyDescent="0.25">
      <c r="A50" s="127">
        <v>44203</v>
      </c>
      <c r="B50" s="21" t="s">
        <v>4471</v>
      </c>
      <c r="C50" s="21">
        <v>321</v>
      </c>
      <c r="D50" s="21"/>
      <c r="E50" s="21">
        <v>772.8</v>
      </c>
      <c r="F50" s="4"/>
    </row>
    <row r="51" spans="1:6" x14ac:dyDescent="0.25">
      <c r="A51" s="127">
        <v>44203</v>
      </c>
      <c r="B51" s="21" t="s">
        <v>4472</v>
      </c>
      <c r="C51" s="21">
        <v>25</v>
      </c>
      <c r="D51" s="21">
        <v>74.05</v>
      </c>
      <c r="E51" s="21"/>
      <c r="F51" s="4"/>
    </row>
    <row r="52" spans="1:6" x14ac:dyDescent="0.25">
      <c r="A52" s="127">
        <v>44203</v>
      </c>
      <c r="B52" s="21" t="s">
        <v>4473</v>
      </c>
      <c r="C52" s="21">
        <v>23</v>
      </c>
      <c r="D52" s="21">
        <v>57.56</v>
      </c>
      <c r="E52" s="21"/>
      <c r="F52" s="4"/>
    </row>
    <row r="53" spans="1:6" x14ac:dyDescent="0.25">
      <c r="A53" s="127">
        <v>44204</v>
      </c>
      <c r="B53" s="61" t="s">
        <v>4474</v>
      </c>
      <c r="C53" s="21">
        <v>72</v>
      </c>
      <c r="D53" s="21">
        <v>201.47</v>
      </c>
      <c r="E53" s="21"/>
      <c r="F53" s="4"/>
    </row>
    <row r="54" spans="1:6" x14ac:dyDescent="0.25">
      <c r="A54" s="127">
        <v>44204</v>
      </c>
      <c r="B54" s="133" t="s">
        <v>4475</v>
      </c>
      <c r="C54" s="61">
        <v>142</v>
      </c>
      <c r="D54" s="21"/>
      <c r="E54" s="61">
        <v>263.06</v>
      </c>
      <c r="F54" s="4"/>
    </row>
    <row r="55" spans="1:6" x14ac:dyDescent="0.25">
      <c r="A55" s="131">
        <v>44204</v>
      </c>
      <c r="B55" s="7" t="s">
        <v>4476</v>
      </c>
      <c r="C55" s="132">
        <v>54</v>
      </c>
      <c r="D55" s="21"/>
      <c r="E55" s="61">
        <v>134.4</v>
      </c>
      <c r="F55" s="4"/>
    </row>
    <row r="56" spans="1:6" x14ac:dyDescent="0.25">
      <c r="A56" s="131">
        <v>44204</v>
      </c>
      <c r="B56" s="7" t="s">
        <v>4477</v>
      </c>
      <c r="C56" s="132">
        <v>231</v>
      </c>
      <c r="D56" s="21"/>
      <c r="E56" s="61">
        <v>873.5</v>
      </c>
      <c r="F56" s="4"/>
    </row>
    <row r="57" spans="1:6" x14ac:dyDescent="0.25">
      <c r="A57" s="131">
        <v>44204</v>
      </c>
      <c r="B57" s="7" t="s">
        <v>4478</v>
      </c>
      <c r="C57" s="132">
        <v>46</v>
      </c>
      <c r="D57" s="21"/>
      <c r="E57" s="128">
        <v>85.58</v>
      </c>
      <c r="F57" s="4"/>
    </row>
    <row r="58" spans="1:6" x14ac:dyDescent="0.25">
      <c r="A58" s="131">
        <v>44204</v>
      </c>
      <c r="B58" s="39" t="s">
        <v>4479</v>
      </c>
      <c r="C58" s="132">
        <v>85</v>
      </c>
      <c r="D58" s="61"/>
      <c r="E58" s="61">
        <v>153.4</v>
      </c>
      <c r="F58" s="4"/>
    </row>
    <row r="59" spans="1:6" x14ac:dyDescent="0.25">
      <c r="A59" s="131">
        <v>44204</v>
      </c>
      <c r="B59" s="39" t="s">
        <v>4480</v>
      </c>
      <c r="C59" s="132">
        <v>281</v>
      </c>
      <c r="D59" s="21"/>
      <c r="E59" s="61">
        <v>549.4</v>
      </c>
      <c r="F59" s="4"/>
    </row>
    <row r="60" spans="1:6" x14ac:dyDescent="0.25">
      <c r="A60" s="131">
        <v>44204</v>
      </c>
      <c r="B60" s="39" t="s">
        <v>4481</v>
      </c>
      <c r="C60" s="132">
        <v>21</v>
      </c>
      <c r="D60" s="21"/>
      <c r="E60" s="61">
        <v>43</v>
      </c>
      <c r="F60" s="4"/>
    </row>
    <row r="61" spans="1:6" x14ac:dyDescent="0.25">
      <c r="A61" s="131">
        <v>44204</v>
      </c>
      <c r="B61" s="39" t="s">
        <v>4482</v>
      </c>
      <c r="C61" s="132">
        <v>50</v>
      </c>
      <c r="D61" s="21">
        <v>123.57</v>
      </c>
      <c r="E61" s="61"/>
      <c r="F61" s="4"/>
    </row>
    <row r="62" spans="1:6" x14ac:dyDescent="0.25">
      <c r="A62" s="131">
        <v>44204</v>
      </c>
      <c r="B62" s="7" t="s">
        <v>4483</v>
      </c>
      <c r="C62" s="132">
        <v>100</v>
      </c>
      <c r="D62" s="21"/>
      <c r="E62" s="61">
        <v>240.8</v>
      </c>
      <c r="F62" s="64"/>
    </row>
    <row r="63" spans="1:6" x14ac:dyDescent="0.25">
      <c r="A63" s="131">
        <v>44204</v>
      </c>
      <c r="B63" s="7" t="s">
        <v>4484</v>
      </c>
      <c r="C63" s="132">
        <v>86</v>
      </c>
      <c r="D63" s="128"/>
      <c r="E63" s="128">
        <v>184.9</v>
      </c>
      <c r="F63" s="4"/>
    </row>
    <row r="64" spans="1:6" x14ac:dyDescent="0.25">
      <c r="A64" s="131">
        <v>44204</v>
      </c>
      <c r="B64" s="7" t="s">
        <v>4485</v>
      </c>
      <c r="C64" s="132">
        <v>25</v>
      </c>
      <c r="D64" s="21">
        <v>53.73</v>
      </c>
      <c r="E64" s="61"/>
      <c r="F64" s="4"/>
    </row>
    <row r="65" spans="1:6" x14ac:dyDescent="0.25">
      <c r="A65" s="131">
        <v>44204</v>
      </c>
      <c r="B65" s="7" t="s">
        <v>5042</v>
      </c>
      <c r="C65" s="132">
        <v>350</v>
      </c>
      <c r="D65" s="21"/>
      <c r="E65" s="61">
        <v>567</v>
      </c>
      <c r="F65" s="4"/>
    </row>
    <row r="66" spans="1:6" x14ac:dyDescent="0.25">
      <c r="A66" s="131">
        <v>44204</v>
      </c>
      <c r="B66" s="7" t="s">
        <v>4486</v>
      </c>
      <c r="C66" s="138">
        <v>690</v>
      </c>
      <c r="D66" s="21"/>
      <c r="E66" s="61">
        <v>1296.8800000000001</v>
      </c>
      <c r="F66" s="4"/>
    </row>
    <row r="67" spans="1:6" x14ac:dyDescent="0.25">
      <c r="A67" s="131">
        <v>44204</v>
      </c>
      <c r="B67" s="134" t="s">
        <v>4488</v>
      </c>
      <c r="C67" s="61">
        <v>37</v>
      </c>
      <c r="D67" s="61"/>
      <c r="E67" s="61">
        <v>68</v>
      </c>
      <c r="F67" s="4"/>
    </row>
    <row r="68" spans="1:6" x14ac:dyDescent="0.25">
      <c r="A68" s="131">
        <v>44204</v>
      </c>
      <c r="B68" s="61" t="s">
        <v>4489</v>
      </c>
      <c r="C68" s="61">
        <v>103</v>
      </c>
      <c r="D68" s="61">
        <v>249.44</v>
      </c>
      <c r="E68" s="61"/>
      <c r="F68" s="4"/>
    </row>
    <row r="69" spans="1:6" x14ac:dyDescent="0.25">
      <c r="A69" s="131">
        <v>44204</v>
      </c>
      <c r="B69" s="21" t="s">
        <v>4490</v>
      </c>
      <c r="C69" s="21">
        <v>38</v>
      </c>
      <c r="D69" s="21"/>
      <c r="E69" s="21">
        <v>77.400000000000006</v>
      </c>
      <c r="F69" s="4"/>
    </row>
    <row r="70" spans="1:6" x14ac:dyDescent="0.25">
      <c r="A70" s="131">
        <v>44204</v>
      </c>
      <c r="B70" s="21" t="s">
        <v>4491</v>
      </c>
      <c r="C70" s="21">
        <v>55</v>
      </c>
      <c r="D70" s="21"/>
      <c r="E70" s="21">
        <v>113.1</v>
      </c>
      <c r="F70" s="4"/>
    </row>
    <row r="71" spans="1:6" x14ac:dyDescent="0.25">
      <c r="A71" s="131">
        <v>44204</v>
      </c>
      <c r="B71" s="21" t="s">
        <v>4492</v>
      </c>
      <c r="C71" s="21">
        <v>22</v>
      </c>
      <c r="D71" s="21">
        <v>56.29</v>
      </c>
      <c r="E71" s="21"/>
      <c r="F71" s="4" t="s">
        <v>4496</v>
      </c>
    </row>
    <row r="72" spans="1:6" x14ac:dyDescent="0.25">
      <c r="A72" s="131">
        <v>44204</v>
      </c>
      <c r="B72" s="21" t="s">
        <v>4495</v>
      </c>
      <c r="C72" s="21">
        <v>15</v>
      </c>
      <c r="D72" s="21">
        <v>59.97</v>
      </c>
      <c r="E72" s="21"/>
      <c r="F72" s="4"/>
    </row>
    <row r="73" spans="1:6" x14ac:dyDescent="0.25">
      <c r="A73" s="131">
        <v>44204</v>
      </c>
      <c r="B73" s="112" t="s">
        <v>4493</v>
      </c>
      <c r="C73" s="130">
        <v>36</v>
      </c>
      <c r="D73" s="21">
        <v>102.09</v>
      </c>
      <c r="E73" s="21"/>
      <c r="F73" s="4"/>
    </row>
    <row r="74" spans="1:6" x14ac:dyDescent="0.25">
      <c r="A74" s="131">
        <v>44204</v>
      </c>
      <c r="B74" s="61" t="s">
        <v>4494</v>
      </c>
      <c r="C74" s="21">
        <v>300</v>
      </c>
      <c r="D74" s="21">
        <v>729.92</v>
      </c>
      <c r="E74" s="21"/>
      <c r="F74" s="4"/>
    </row>
    <row r="75" spans="1:6" x14ac:dyDescent="0.25">
      <c r="A75" s="129">
        <v>44207</v>
      </c>
      <c r="B75" s="7" t="s">
        <v>4497</v>
      </c>
      <c r="C75" s="135">
        <v>88</v>
      </c>
      <c r="D75" s="135">
        <v>408.11</v>
      </c>
      <c r="E75" s="7"/>
      <c r="F75" s="4"/>
    </row>
    <row r="76" spans="1:6" x14ac:dyDescent="0.25">
      <c r="A76" s="129">
        <v>44207</v>
      </c>
      <c r="B76" s="7" t="s">
        <v>4498</v>
      </c>
      <c r="C76" s="135">
        <v>26</v>
      </c>
      <c r="D76" s="135">
        <v>79.34</v>
      </c>
      <c r="E76" s="7"/>
      <c r="F76" s="4"/>
    </row>
    <row r="77" spans="1:6" x14ac:dyDescent="0.25">
      <c r="A77" s="129">
        <v>44207</v>
      </c>
      <c r="B77" s="7" t="s">
        <v>4499</v>
      </c>
      <c r="C77" s="135">
        <v>76</v>
      </c>
      <c r="D77" s="137"/>
      <c r="E77" s="7">
        <v>193.2</v>
      </c>
      <c r="F77" s="4"/>
    </row>
    <row r="78" spans="1:6" x14ac:dyDescent="0.25">
      <c r="A78" s="129">
        <v>44207</v>
      </c>
      <c r="B78" s="7" t="s">
        <v>4500</v>
      </c>
      <c r="C78" s="135">
        <v>64</v>
      </c>
      <c r="D78" s="135">
        <v>169.25</v>
      </c>
      <c r="E78" s="7"/>
      <c r="F78" s="4"/>
    </row>
    <row r="79" spans="1:6" x14ac:dyDescent="0.25">
      <c r="A79" s="129">
        <v>44207</v>
      </c>
      <c r="B79" s="7" t="s">
        <v>4501</v>
      </c>
      <c r="C79" s="135">
        <v>583</v>
      </c>
      <c r="D79" s="137"/>
      <c r="E79" s="38">
        <v>1415.1</v>
      </c>
      <c r="F79" s="4"/>
    </row>
    <row r="80" spans="1:6" x14ac:dyDescent="0.25">
      <c r="A80" s="129">
        <v>44207</v>
      </c>
      <c r="B80" s="7" t="s">
        <v>4502</v>
      </c>
      <c r="C80" s="135">
        <v>120</v>
      </c>
      <c r="D80" s="137"/>
      <c r="E80" s="7">
        <v>196.8</v>
      </c>
      <c r="F80" s="4"/>
    </row>
    <row r="81" spans="1:6" x14ac:dyDescent="0.25">
      <c r="A81" s="129">
        <v>44207</v>
      </c>
      <c r="B81" s="7" t="s">
        <v>4503</v>
      </c>
      <c r="C81" s="135">
        <v>55</v>
      </c>
      <c r="D81" s="137"/>
      <c r="E81" s="7">
        <v>127.6</v>
      </c>
      <c r="F81" s="4"/>
    </row>
    <row r="82" spans="1:6" x14ac:dyDescent="0.25">
      <c r="A82" s="129">
        <v>44207</v>
      </c>
      <c r="B82" s="7" t="s">
        <v>4504</v>
      </c>
      <c r="C82" s="135">
        <v>5</v>
      </c>
      <c r="D82" s="137"/>
      <c r="E82" s="7">
        <v>20.9</v>
      </c>
      <c r="F82" s="4"/>
    </row>
    <row r="83" spans="1:6" x14ac:dyDescent="0.25">
      <c r="A83" s="129">
        <v>44207</v>
      </c>
      <c r="B83" s="7" t="s">
        <v>4505</v>
      </c>
      <c r="C83" s="135">
        <v>320</v>
      </c>
      <c r="D83" s="137"/>
      <c r="E83" s="7">
        <v>530.4</v>
      </c>
      <c r="F83" s="4"/>
    </row>
    <row r="84" spans="1:6" x14ac:dyDescent="0.25">
      <c r="A84" s="129">
        <v>44207</v>
      </c>
      <c r="B84" s="7" t="s">
        <v>4506</v>
      </c>
      <c r="C84" s="135">
        <v>0</v>
      </c>
      <c r="D84" s="135">
        <v>56.09</v>
      </c>
      <c r="E84" s="7"/>
      <c r="F84" s="4"/>
    </row>
    <row r="85" spans="1:6" x14ac:dyDescent="0.25">
      <c r="A85" s="129">
        <v>44207</v>
      </c>
      <c r="B85" s="7" t="s">
        <v>4507</v>
      </c>
      <c r="C85" s="135">
        <v>340</v>
      </c>
      <c r="D85" s="137"/>
      <c r="E85" s="7">
        <v>677.09</v>
      </c>
      <c r="F85" s="4"/>
    </row>
    <row r="86" spans="1:6" x14ac:dyDescent="0.25">
      <c r="A86" s="129">
        <v>44207</v>
      </c>
      <c r="B86" s="7" t="s">
        <v>4508</v>
      </c>
      <c r="C86" s="135">
        <v>5</v>
      </c>
      <c r="D86" s="137"/>
      <c r="E86" s="7">
        <v>38.5</v>
      </c>
      <c r="F86" s="4"/>
    </row>
    <row r="87" spans="1:6" x14ac:dyDescent="0.25">
      <c r="A87" s="129">
        <v>44207</v>
      </c>
      <c r="B87" s="7" t="s">
        <v>4509</v>
      </c>
      <c r="C87" s="135">
        <v>269</v>
      </c>
      <c r="D87" s="137"/>
      <c r="E87" s="7">
        <v>459.81</v>
      </c>
      <c r="F87" s="4"/>
    </row>
    <row r="88" spans="1:6" x14ac:dyDescent="0.25">
      <c r="A88" s="129">
        <v>44207</v>
      </c>
      <c r="B88" s="7" t="s">
        <v>4511</v>
      </c>
      <c r="C88" s="135">
        <v>15</v>
      </c>
      <c r="D88" s="135">
        <v>44.61</v>
      </c>
      <c r="E88" s="7"/>
      <c r="F88" s="4"/>
    </row>
    <row r="89" spans="1:6" x14ac:dyDescent="0.25">
      <c r="A89" s="129">
        <v>44207</v>
      </c>
      <c r="B89" s="39" t="s">
        <v>4512</v>
      </c>
      <c r="C89" s="136">
        <v>50</v>
      </c>
      <c r="D89" s="137"/>
      <c r="E89" s="39">
        <v>93.6</v>
      </c>
      <c r="F89" s="4"/>
    </row>
    <row r="90" spans="1:6" x14ac:dyDescent="0.25">
      <c r="A90" s="129">
        <v>44207</v>
      </c>
      <c r="B90" s="21" t="s">
        <v>4513</v>
      </c>
      <c r="C90" s="21">
        <v>450</v>
      </c>
      <c r="D90" s="21"/>
      <c r="E90" s="21">
        <v>828.18</v>
      </c>
      <c r="F90" s="4"/>
    </row>
    <row r="91" spans="1:6" x14ac:dyDescent="0.25">
      <c r="A91" s="129">
        <v>44207</v>
      </c>
      <c r="B91" s="21" t="s">
        <v>4514</v>
      </c>
      <c r="C91" s="21">
        <v>11</v>
      </c>
      <c r="D91" s="21">
        <v>54.12</v>
      </c>
      <c r="E91" s="21"/>
      <c r="F91" s="4"/>
    </row>
    <row r="92" spans="1:6" x14ac:dyDescent="0.25">
      <c r="A92" s="129">
        <v>44207</v>
      </c>
      <c r="B92" s="21" t="s">
        <v>4515</v>
      </c>
      <c r="C92" s="21">
        <v>12</v>
      </c>
      <c r="D92" s="21"/>
      <c r="E92" s="112">
        <v>35.1</v>
      </c>
      <c r="F92" s="4"/>
    </row>
    <row r="93" spans="1:6" x14ac:dyDescent="0.25">
      <c r="A93" s="129">
        <v>44207</v>
      </c>
      <c r="B93" s="21" t="s">
        <v>4516</v>
      </c>
      <c r="C93" s="21">
        <v>29</v>
      </c>
      <c r="D93" s="21"/>
      <c r="E93" s="112">
        <v>54.6</v>
      </c>
      <c r="F93" s="4"/>
    </row>
    <row r="94" spans="1:6" x14ac:dyDescent="0.25">
      <c r="A94" s="129">
        <v>44207</v>
      </c>
      <c r="B94" s="21" t="s">
        <v>4517</v>
      </c>
      <c r="C94" s="21">
        <v>90</v>
      </c>
      <c r="D94" s="21"/>
      <c r="E94" s="112">
        <v>195</v>
      </c>
      <c r="F94" s="4"/>
    </row>
    <row r="95" spans="1:6" x14ac:dyDescent="0.25">
      <c r="A95" s="6">
        <v>44207</v>
      </c>
      <c r="B95" s="39" t="s">
        <v>4518</v>
      </c>
      <c r="C95" s="39">
        <v>33</v>
      </c>
      <c r="D95" s="39">
        <v>74.05</v>
      </c>
      <c r="E95" s="39"/>
      <c r="F95" s="4"/>
    </row>
    <row r="96" spans="1:6" x14ac:dyDescent="0.25">
      <c r="A96" s="6">
        <v>44207</v>
      </c>
      <c r="B96" s="39" t="s">
        <v>4519</v>
      </c>
      <c r="C96" s="39">
        <v>30</v>
      </c>
      <c r="D96" s="39">
        <v>64.94</v>
      </c>
      <c r="E96" s="39"/>
      <c r="F96" s="4"/>
    </row>
    <row r="97" spans="1:12" x14ac:dyDescent="0.25">
      <c r="A97" s="6">
        <v>44207</v>
      </c>
      <c r="B97" s="39" t="s">
        <v>4520</v>
      </c>
      <c r="C97" s="39">
        <v>50</v>
      </c>
      <c r="D97" s="39">
        <v>134.32</v>
      </c>
      <c r="E97" s="39"/>
      <c r="F97" s="4"/>
    </row>
    <row r="98" spans="1:12" x14ac:dyDescent="0.25">
      <c r="A98" s="6">
        <v>44207</v>
      </c>
      <c r="B98" s="39" t="s">
        <v>4521</v>
      </c>
      <c r="C98" s="39">
        <v>25</v>
      </c>
      <c r="D98" s="39">
        <v>74.05</v>
      </c>
      <c r="E98" s="39"/>
      <c r="F98" s="4"/>
    </row>
    <row r="99" spans="1:12" x14ac:dyDescent="0.25">
      <c r="A99" s="6">
        <v>44207</v>
      </c>
      <c r="B99" s="7" t="s">
        <v>4522</v>
      </c>
      <c r="C99" s="39">
        <v>25</v>
      </c>
      <c r="D99" s="39">
        <v>74.05</v>
      </c>
      <c r="E99" s="7"/>
      <c r="F99" s="4"/>
    </row>
    <row r="100" spans="1:12" x14ac:dyDescent="0.25">
      <c r="A100" s="6">
        <v>44208</v>
      </c>
      <c r="B100" s="7" t="s">
        <v>4523</v>
      </c>
      <c r="C100" s="7">
        <v>51</v>
      </c>
      <c r="D100" s="7">
        <v>124.72</v>
      </c>
      <c r="E100" s="7"/>
      <c r="F100" s="64"/>
    </row>
    <row r="101" spans="1:12" x14ac:dyDescent="0.25">
      <c r="A101" s="6">
        <v>44208</v>
      </c>
      <c r="B101" s="7" t="s">
        <v>4524</v>
      </c>
      <c r="C101" s="7">
        <v>35</v>
      </c>
      <c r="D101" s="45"/>
      <c r="E101" s="7">
        <v>187</v>
      </c>
      <c r="F101" s="4"/>
    </row>
    <row r="102" spans="1:12" x14ac:dyDescent="0.25">
      <c r="A102" s="6">
        <v>44208</v>
      </c>
      <c r="B102" s="7" t="s">
        <v>4525</v>
      </c>
      <c r="C102" s="7">
        <v>330</v>
      </c>
      <c r="D102" s="45"/>
      <c r="E102" s="7">
        <v>832.05</v>
      </c>
      <c r="F102" s="4"/>
      <c r="G102" s="123"/>
      <c r="H102" s="123"/>
      <c r="I102" s="123"/>
      <c r="J102" s="123"/>
      <c r="K102" s="123"/>
    </row>
    <row r="103" spans="1:12" s="126" customFormat="1" x14ac:dyDescent="0.25">
      <c r="A103" s="6">
        <v>44208</v>
      </c>
      <c r="B103" s="7" t="s">
        <v>4526</v>
      </c>
      <c r="C103" s="7">
        <v>27</v>
      </c>
      <c r="D103" s="7">
        <v>67.16</v>
      </c>
      <c r="E103" s="7"/>
      <c r="F103" s="122" t="s">
        <v>4550</v>
      </c>
      <c r="G103" s="5"/>
      <c r="H103" s="5"/>
      <c r="I103" s="5"/>
      <c r="J103" s="5"/>
      <c r="K103" s="5"/>
      <c r="L103" s="123"/>
    </row>
    <row r="104" spans="1:12" x14ac:dyDescent="0.25">
      <c r="A104" s="6">
        <v>44208</v>
      </c>
      <c r="B104" s="7" t="s">
        <v>4527</v>
      </c>
      <c r="C104" s="7">
        <v>15</v>
      </c>
      <c r="D104" s="45"/>
      <c r="E104" s="7">
        <v>42.9</v>
      </c>
      <c r="F104" s="4"/>
    </row>
    <row r="105" spans="1:12" x14ac:dyDescent="0.25">
      <c r="A105" s="6">
        <v>44208</v>
      </c>
      <c r="B105" s="7" t="s">
        <v>4528</v>
      </c>
      <c r="C105" s="7">
        <v>70</v>
      </c>
      <c r="D105" s="45"/>
      <c r="E105" s="7">
        <v>209.16</v>
      </c>
      <c r="F105" s="4"/>
    </row>
    <row r="106" spans="1:12" x14ac:dyDescent="0.25">
      <c r="A106" s="6">
        <v>44208</v>
      </c>
      <c r="B106" s="7" t="s">
        <v>4529</v>
      </c>
      <c r="C106" s="7">
        <v>20</v>
      </c>
      <c r="D106" s="45"/>
      <c r="E106" s="7">
        <v>39</v>
      </c>
      <c r="F106" s="4"/>
    </row>
    <row r="107" spans="1:12" x14ac:dyDescent="0.25">
      <c r="A107" s="6">
        <v>44208</v>
      </c>
      <c r="B107" s="7" t="s">
        <v>4530</v>
      </c>
      <c r="C107" s="7">
        <v>32</v>
      </c>
      <c r="D107" s="45"/>
      <c r="E107" s="7">
        <v>58.5</v>
      </c>
      <c r="F107" s="4"/>
    </row>
    <row r="108" spans="1:12" x14ac:dyDescent="0.25">
      <c r="A108" s="6">
        <v>44208</v>
      </c>
      <c r="B108" s="7" t="s">
        <v>4531</v>
      </c>
      <c r="C108" s="7">
        <v>250</v>
      </c>
      <c r="D108" s="7">
        <v>510.94</v>
      </c>
      <c r="E108" s="7"/>
      <c r="F108" s="4"/>
    </row>
    <row r="109" spans="1:12" x14ac:dyDescent="0.25">
      <c r="A109" s="6">
        <v>44208</v>
      </c>
      <c r="B109" s="7" t="s">
        <v>4532</v>
      </c>
      <c r="C109" s="7">
        <v>22</v>
      </c>
      <c r="D109" s="7">
        <v>52.89</v>
      </c>
      <c r="E109" s="7"/>
      <c r="F109" s="4"/>
    </row>
    <row r="110" spans="1:12" x14ac:dyDescent="0.25">
      <c r="A110" s="6">
        <v>44208</v>
      </c>
      <c r="B110" s="7" t="s">
        <v>4533</v>
      </c>
      <c r="C110" s="7">
        <v>79</v>
      </c>
      <c r="D110" s="45"/>
      <c r="E110" s="7">
        <v>156</v>
      </c>
      <c r="F110" s="4"/>
    </row>
    <row r="111" spans="1:12" x14ac:dyDescent="0.25">
      <c r="A111" s="6">
        <v>44208</v>
      </c>
      <c r="B111" s="7" t="s">
        <v>4534</v>
      </c>
      <c r="C111" s="7">
        <v>90</v>
      </c>
      <c r="D111" s="45"/>
      <c r="E111" s="7">
        <v>212.52</v>
      </c>
      <c r="F111" s="4"/>
    </row>
    <row r="112" spans="1:12" x14ac:dyDescent="0.25">
      <c r="A112" s="6">
        <v>44208</v>
      </c>
      <c r="B112" s="7" t="s">
        <v>4535</v>
      </c>
      <c r="C112" s="7">
        <v>286</v>
      </c>
      <c r="D112" s="45"/>
      <c r="E112" s="7">
        <v>922.68</v>
      </c>
      <c r="F112" s="4"/>
      <c r="G112"/>
      <c r="H112"/>
      <c r="I112"/>
      <c r="J112"/>
      <c r="K112"/>
    </row>
    <row r="113" spans="1:12" x14ac:dyDescent="0.25">
      <c r="A113" s="6">
        <v>44208</v>
      </c>
      <c r="B113" s="7" t="s">
        <v>4536</v>
      </c>
      <c r="C113" s="7">
        <v>37</v>
      </c>
      <c r="D113" s="45"/>
      <c r="E113" s="7">
        <v>109.2</v>
      </c>
      <c r="F113" s="4"/>
      <c r="L113"/>
    </row>
    <row r="114" spans="1:12" x14ac:dyDescent="0.25">
      <c r="A114" s="6">
        <v>44208</v>
      </c>
      <c r="B114" s="7" t="s">
        <v>4537</v>
      </c>
      <c r="C114" s="7">
        <v>120</v>
      </c>
      <c r="D114" s="45"/>
      <c r="E114" s="7">
        <v>273</v>
      </c>
      <c r="F114" s="4"/>
    </row>
    <row r="115" spans="1:12" x14ac:dyDescent="0.25">
      <c r="A115" s="6">
        <v>44208</v>
      </c>
      <c r="B115" s="7" t="s">
        <v>4538</v>
      </c>
      <c r="C115" s="7">
        <v>24</v>
      </c>
      <c r="D115" s="7">
        <v>60.89</v>
      </c>
      <c r="E115" s="7"/>
      <c r="F115" s="4"/>
    </row>
    <row r="116" spans="1:12" x14ac:dyDescent="0.25">
      <c r="A116" s="6">
        <v>44208</v>
      </c>
      <c r="B116" s="7" t="s">
        <v>4539</v>
      </c>
      <c r="C116" s="7">
        <v>64</v>
      </c>
      <c r="D116" s="45"/>
      <c r="E116" s="7">
        <v>140.4</v>
      </c>
      <c r="F116" s="4"/>
    </row>
    <row r="117" spans="1:12" x14ac:dyDescent="0.25">
      <c r="A117" s="6">
        <v>44208</v>
      </c>
      <c r="B117" s="7" t="s">
        <v>4540</v>
      </c>
      <c r="C117" s="7">
        <v>21</v>
      </c>
      <c r="D117" s="7">
        <v>52.89</v>
      </c>
      <c r="E117" s="7"/>
      <c r="F117" s="4"/>
    </row>
    <row r="118" spans="1:12" x14ac:dyDescent="0.25">
      <c r="A118" s="6">
        <v>44208</v>
      </c>
      <c r="B118" s="7" t="s">
        <v>4541</v>
      </c>
      <c r="C118" s="7">
        <v>50</v>
      </c>
      <c r="D118" s="7">
        <v>148.09</v>
      </c>
      <c r="E118" s="7"/>
      <c r="F118" s="4"/>
    </row>
    <row r="119" spans="1:12" x14ac:dyDescent="0.25">
      <c r="A119" s="6">
        <v>44208</v>
      </c>
      <c r="B119" s="7" t="s">
        <v>4542</v>
      </c>
      <c r="C119" s="7">
        <v>171</v>
      </c>
      <c r="D119" s="45"/>
      <c r="E119" s="7">
        <v>343.91</v>
      </c>
      <c r="F119" s="4"/>
    </row>
    <row r="120" spans="1:12" x14ac:dyDescent="0.25">
      <c r="A120" s="6">
        <v>44208</v>
      </c>
      <c r="B120" s="7" t="s">
        <v>4543</v>
      </c>
      <c r="C120" s="7">
        <v>80</v>
      </c>
      <c r="D120" s="45"/>
      <c r="E120" s="7">
        <v>179.4</v>
      </c>
      <c r="F120" s="4"/>
    </row>
    <row r="121" spans="1:12" x14ac:dyDescent="0.25">
      <c r="A121" s="6">
        <v>44208</v>
      </c>
      <c r="B121" s="7" t="s">
        <v>4544</v>
      </c>
      <c r="C121" s="7">
        <v>10</v>
      </c>
      <c r="D121" s="7">
        <v>44.96</v>
      </c>
      <c r="E121" s="7"/>
      <c r="F121" s="4"/>
    </row>
    <row r="122" spans="1:12" x14ac:dyDescent="0.25">
      <c r="A122" s="6">
        <v>44208</v>
      </c>
      <c r="B122" s="7" t="s">
        <v>4545</v>
      </c>
      <c r="C122" s="7">
        <v>20</v>
      </c>
      <c r="D122" s="45"/>
      <c r="E122" s="7">
        <v>39</v>
      </c>
      <c r="F122" s="4"/>
    </row>
    <row r="123" spans="1:12" x14ac:dyDescent="0.25">
      <c r="A123" s="6">
        <v>44208</v>
      </c>
      <c r="B123" s="39" t="s">
        <v>4546</v>
      </c>
      <c r="C123" s="39">
        <v>10</v>
      </c>
      <c r="D123" s="39">
        <v>47.97</v>
      </c>
      <c r="E123" s="39"/>
      <c r="F123" s="4"/>
    </row>
    <row r="124" spans="1:12" x14ac:dyDescent="0.25">
      <c r="A124" s="6">
        <v>44208</v>
      </c>
      <c r="B124" s="7" t="s">
        <v>4547</v>
      </c>
      <c r="C124" s="7">
        <v>78</v>
      </c>
      <c r="D124" s="45"/>
      <c r="E124" s="7">
        <v>154</v>
      </c>
      <c r="F124" s="4"/>
    </row>
    <row r="125" spans="1:12" x14ac:dyDescent="0.25">
      <c r="A125" s="6">
        <v>44208</v>
      </c>
      <c r="B125" s="7" t="s">
        <v>4548</v>
      </c>
      <c r="C125" s="7">
        <v>375</v>
      </c>
      <c r="D125" s="45"/>
      <c r="E125" s="7">
        <v>928.2</v>
      </c>
      <c r="F125" s="4"/>
    </row>
    <row r="126" spans="1:12" x14ac:dyDescent="0.25">
      <c r="A126" s="6">
        <v>44208</v>
      </c>
      <c r="B126" s="7" t="s">
        <v>4549</v>
      </c>
      <c r="C126" s="7">
        <v>41</v>
      </c>
      <c r="D126" s="45"/>
      <c r="E126" s="7">
        <v>81.7</v>
      </c>
      <c r="F126" s="4"/>
    </row>
    <row r="127" spans="1:12" x14ac:dyDescent="0.25">
      <c r="A127" s="6">
        <v>44208</v>
      </c>
      <c r="B127" s="7" t="s">
        <v>4552</v>
      </c>
      <c r="C127" s="7">
        <v>10</v>
      </c>
      <c r="D127" s="45"/>
      <c r="E127" s="7">
        <v>33.15</v>
      </c>
      <c r="F127" s="4"/>
    </row>
    <row r="128" spans="1:12" x14ac:dyDescent="0.25">
      <c r="A128" s="6">
        <v>44208</v>
      </c>
      <c r="B128" s="7" t="s">
        <v>4553</v>
      </c>
      <c r="C128" s="7">
        <v>50</v>
      </c>
      <c r="D128" s="45"/>
      <c r="E128" s="7">
        <v>93.6</v>
      </c>
      <c r="F128" s="4"/>
    </row>
    <row r="129" spans="1:7" x14ac:dyDescent="0.25">
      <c r="A129" s="6">
        <v>44208</v>
      </c>
      <c r="B129" s="7" t="s">
        <v>4554</v>
      </c>
      <c r="C129" s="7">
        <v>5</v>
      </c>
      <c r="D129" s="45"/>
      <c r="E129" s="7">
        <v>19.5</v>
      </c>
      <c r="F129" s="4"/>
    </row>
    <row r="130" spans="1:7" x14ac:dyDescent="0.25">
      <c r="A130" s="6">
        <v>44208</v>
      </c>
      <c r="B130" s="7" t="s">
        <v>4555</v>
      </c>
      <c r="C130" s="7">
        <v>40</v>
      </c>
      <c r="D130" s="7">
        <v>97.42</v>
      </c>
      <c r="E130" s="7"/>
      <c r="F130" s="4"/>
    </row>
    <row r="131" spans="1:7" x14ac:dyDescent="0.25">
      <c r="A131" s="6">
        <v>44208</v>
      </c>
      <c r="B131" s="7" t="s">
        <v>4556</v>
      </c>
      <c r="C131" s="7">
        <v>39</v>
      </c>
      <c r="D131" s="45"/>
      <c r="E131" s="7">
        <v>75.900000000000006</v>
      </c>
      <c r="F131" s="4"/>
    </row>
    <row r="132" spans="1:7" x14ac:dyDescent="0.25">
      <c r="A132" s="6">
        <v>44208</v>
      </c>
      <c r="B132" s="7" t="s">
        <v>4557</v>
      </c>
      <c r="C132" s="7">
        <v>58</v>
      </c>
      <c r="D132" s="7">
        <v>174.29</v>
      </c>
      <c r="E132" s="7"/>
      <c r="F132" s="4"/>
    </row>
    <row r="133" spans="1:7" x14ac:dyDescent="0.25">
      <c r="A133" s="6">
        <v>44209</v>
      </c>
      <c r="B133" s="7" t="s">
        <v>4558</v>
      </c>
      <c r="C133" s="7">
        <v>20</v>
      </c>
      <c r="D133" s="7">
        <v>52.89</v>
      </c>
      <c r="E133" s="7"/>
      <c r="F133" s="4"/>
    </row>
    <row r="134" spans="1:7" x14ac:dyDescent="0.25">
      <c r="A134" s="6">
        <v>44209</v>
      </c>
      <c r="B134" s="7" t="s">
        <v>4559</v>
      </c>
      <c r="C134" s="7">
        <v>5</v>
      </c>
      <c r="D134" s="7">
        <v>24.85</v>
      </c>
      <c r="E134" s="7"/>
      <c r="F134" s="4"/>
    </row>
    <row r="135" spans="1:7" x14ac:dyDescent="0.25">
      <c r="A135" s="6">
        <v>44209</v>
      </c>
      <c r="B135" s="7" t="s">
        <v>4560</v>
      </c>
      <c r="C135" s="7">
        <v>65</v>
      </c>
      <c r="D135" s="45"/>
      <c r="E135" s="7">
        <v>132.6</v>
      </c>
      <c r="F135" s="4"/>
    </row>
    <row r="136" spans="1:7" x14ac:dyDescent="0.25">
      <c r="A136" s="6">
        <v>44209</v>
      </c>
      <c r="B136" s="7" t="s">
        <v>4561</v>
      </c>
      <c r="C136" s="7">
        <v>41</v>
      </c>
      <c r="D136" s="45"/>
      <c r="E136" s="7">
        <v>66.3</v>
      </c>
      <c r="F136" s="4"/>
    </row>
    <row r="137" spans="1:7" x14ac:dyDescent="0.25">
      <c r="A137" s="6">
        <v>44209</v>
      </c>
      <c r="B137" s="7" t="s">
        <v>4562</v>
      </c>
      <c r="C137" s="7">
        <v>97</v>
      </c>
      <c r="D137" s="45"/>
      <c r="E137" s="7">
        <v>210.7</v>
      </c>
      <c r="F137" s="4"/>
    </row>
    <row r="138" spans="1:7" x14ac:dyDescent="0.25">
      <c r="A138" s="6">
        <v>44209</v>
      </c>
      <c r="B138" s="7" t="s">
        <v>4563</v>
      </c>
      <c r="C138" s="7">
        <v>55</v>
      </c>
      <c r="D138" s="45"/>
      <c r="E138" s="7">
        <v>113.1</v>
      </c>
      <c r="F138" s="4"/>
    </row>
    <row r="139" spans="1:7" x14ac:dyDescent="0.25">
      <c r="A139" s="6">
        <v>44209</v>
      </c>
      <c r="B139" s="7" t="s">
        <v>4564</v>
      </c>
      <c r="C139" s="7">
        <v>20</v>
      </c>
      <c r="D139" s="45"/>
      <c r="E139" s="7">
        <v>36.6</v>
      </c>
      <c r="F139" s="4"/>
    </row>
    <row r="140" spans="1:7" x14ac:dyDescent="0.25">
      <c r="A140" s="6">
        <v>44209</v>
      </c>
      <c r="B140" s="7" t="s">
        <v>4565</v>
      </c>
      <c r="C140" s="7">
        <v>130</v>
      </c>
      <c r="D140" s="7">
        <v>311.55</v>
      </c>
      <c r="E140" s="7"/>
      <c r="F140" s="4"/>
    </row>
    <row r="141" spans="1:7" x14ac:dyDescent="0.25">
      <c r="A141" s="6">
        <v>44209</v>
      </c>
      <c r="B141" s="7" t="s">
        <v>4566</v>
      </c>
      <c r="C141" s="7">
        <v>216</v>
      </c>
      <c r="D141" s="45"/>
      <c r="E141" s="7">
        <v>455.7</v>
      </c>
      <c r="F141"/>
    </row>
    <row r="142" spans="1:7" x14ac:dyDescent="0.25">
      <c r="A142" s="6">
        <v>44209</v>
      </c>
      <c r="B142" s="7" t="s">
        <v>4567</v>
      </c>
      <c r="C142" s="7">
        <v>400</v>
      </c>
      <c r="D142" s="45"/>
      <c r="E142" s="7">
        <v>734.4</v>
      </c>
      <c r="F142" s="4"/>
    </row>
    <row r="143" spans="1:7" x14ac:dyDescent="0.25">
      <c r="A143" s="6">
        <v>44209</v>
      </c>
      <c r="B143" s="7" t="s">
        <v>4568</v>
      </c>
      <c r="C143" s="7">
        <v>1071</v>
      </c>
      <c r="D143" s="45"/>
      <c r="E143" s="38">
        <v>1743.32</v>
      </c>
      <c r="F143"/>
    </row>
    <row r="144" spans="1:7" x14ac:dyDescent="0.25">
      <c r="A144" s="6">
        <v>44209</v>
      </c>
      <c r="B144" s="7" t="s">
        <v>4569</v>
      </c>
      <c r="C144" s="7">
        <v>19</v>
      </c>
      <c r="D144" s="45"/>
      <c r="E144" s="7">
        <v>42.9</v>
      </c>
      <c r="F144" s="4"/>
      <c r="G144"/>
    </row>
    <row r="145" spans="1:6" x14ac:dyDescent="0.25">
      <c r="A145" s="6">
        <v>44209</v>
      </c>
      <c r="B145" s="7" t="s">
        <v>4570</v>
      </c>
      <c r="C145" s="7">
        <v>145</v>
      </c>
      <c r="D145" s="45"/>
      <c r="E145" s="7">
        <v>285.95</v>
      </c>
      <c r="F145" s="4"/>
    </row>
    <row r="146" spans="1:6" x14ac:dyDescent="0.25">
      <c r="A146" s="6">
        <v>44209</v>
      </c>
      <c r="B146" s="7" t="s">
        <v>4571</v>
      </c>
      <c r="C146" s="7">
        <v>240</v>
      </c>
      <c r="D146" s="45"/>
      <c r="E146" s="7">
        <v>603</v>
      </c>
      <c r="F146" s="4"/>
    </row>
    <row r="147" spans="1:6" x14ac:dyDescent="0.25">
      <c r="A147" s="6">
        <v>44209</v>
      </c>
      <c r="B147" s="7" t="s">
        <v>4572</v>
      </c>
      <c r="C147" s="7">
        <v>27</v>
      </c>
      <c r="D147" s="45"/>
      <c r="E147" s="7">
        <v>50.7</v>
      </c>
      <c r="F147"/>
    </row>
    <row r="148" spans="1:6" x14ac:dyDescent="0.25">
      <c r="A148" s="6">
        <v>44209</v>
      </c>
      <c r="B148" s="7" t="s">
        <v>4573</v>
      </c>
      <c r="C148" s="7">
        <v>28</v>
      </c>
      <c r="D148" s="7">
        <v>68.760000000000005</v>
      </c>
      <c r="E148" s="7"/>
      <c r="F148"/>
    </row>
    <row r="149" spans="1:6" x14ac:dyDescent="0.25">
      <c r="A149" s="6">
        <v>44209</v>
      </c>
      <c r="B149" s="7" t="s">
        <v>4574</v>
      </c>
      <c r="C149" s="7">
        <v>28</v>
      </c>
      <c r="D149" s="45"/>
      <c r="E149" s="7">
        <v>55.9</v>
      </c>
      <c r="F149"/>
    </row>
    <row r="150" spans="1:6" x14ac:dyDescent="0.25">
      <c r="A150" s="6">
        <v>44209</v>
      </c>
      <c r="B150" s="7" t="s">
        <v>4575</v>
      </c>
      <c r="C150" s="7">
        <v>16</v>
      </c>
      <c r="D150" s="45"/>
      <c r="E150" s="7">
        <v>34.5</v>
      </c>
      <c r="F150"/>
    </row>
    <row r="151" spans="1:6" x14ac:dyDescent="0.25">
      <c r="A151" s="6">
        <v>44209</v>
      </c>
      <c r="B151" s="7" t="s">
        <v>4576</v>
      </c>
      <c r="C151" s="7">
        <v>45</v>
      </c>
      <c r="D151" s="7">
        <v>102.09</v>
      </c>
      <c r="E151" s="7"/>
      <c r="F151"/>
    </row>
    <row r="152" spans="1:6" x14ac:dyDescent="0.25">
      <c r="A152" s="6">
        <v>44209</v>
      </c>
      <c r="B152" s="7" t="s">
        <v>4577</v>
      </c>
      <c r="C152" s="7">
        <v>75</v>
      </c>
      <c r="D152" s="7">
        <v>241.14</v>
      </c>
      <c r="E152" s="7"/>
      <c r="F152"/>
    </row>
    <row r="153" spans="1:6" x14ac:dyDescent="0.25">
      <c r="A153" s="6">
        <v>44209</v>
      </c>
      <c r="B153" s="7" t="s">
        <v>4578</v>
      </c>
      <c r="C153" s="7">
        <v>38</v>
      </c>
      <c r="D153" s="45"/>
      <c r="E153" s="7">
        <v>74.8</v>
      </c>
      <c r="F153"/>
    </row>
    <row r="154" spans="1:6" x14ac:dyDescent="0.25">
      <c r="A154" s="6">
        <v>44209</v>
      </c>
      <c r="B154" s="7" t="s">
        <v>4579</v>
      </c>
      <c r="C154" s="7">
        <v>519</v>
      </c>
      <c r="D154" s="45"/>
      <c r="E154" s="38">
        <v>1172.73</v>
      </c>
      <c r="F154"/>
    </row>
    <row r="155" spans="1:6" x14ac:dyDescent="0.25">
      <c r="A155" s="6">
        <v>44209</v>
      </c>
      <c r="B155" s="7" t="s">
        <v>4580</v>
      </c>
      <c r="C155" s="7">
        <v>25</v>
      </c>
      <c r="D155" s="7">
        <v>62.36</v>
      </c>
      <c r="E155" s="7"/>
      <c r="F155"/>
    </row>
    <row r="156" spans="1:6" x14ac:dyDescent="0.25">
      <c r="A156" s="6">
        <v>44209</v>
      </c>
      <c r="B156" s="39" t="s">
        <v>4581</v>
      </c>
      <c r="C156" s="39">
        <v>34</v>
      </c>
      <c r="D156" s="45"/>
      <c r="E156" s="39">
        <v>74.099999999999994</v>
      </c>
      <c r="F156"/>
    </row>
    <row r="157" spans="1:6" x14ac:dyDescent="0.25">
      <c r="A157" s="6">
        <v>44209</v>
      </c>
      <c r="B157" s="39" t="s">
        <v>4582</v>
      </c>
      <c r="C157" s="39">
        <v>20</v>
      </c>
      <c r="D157" s="39">
        <v>62.36</v>
      </c>
      <c r="E157" s="39"/>
      <c r="F157"/>
    </row>
    <row r="158" spans="1:6" x14ac:dyDescent="0.25">
      <c r="A158" s="6">
        <v>44209</v>
      </c>
      <c r="B158" s="39" t="s">
        <v>4583</v>
      </c>
      <c r="C158" s="39">
        <v>22</v>
      </c>
      <c r="D158" s="39">
        <v>52.89</v>
      </c>
      <c r="E158" s="39"/>
      <c r="F158"/>
    </row>
    <row r="159" spans="1:6" x14ac:dyDescent="0.25">
      <c r="A159" s="6">
        <v>44209</v>
      </c>
      <c r="B159" s="39" t="s">
        <v>4584</v>
      </c>
      <c r="C159" s="39">
        <v>125</v>
      </c>
      <c r="D159" s="39">
        <v>335.79</v>
      </c>
      <c r="E159" s="39"/>
      <c r="F159"/>
    </row>
    <row r="160" spans="1:6" x14ac:dyDescent="0.25">
      <c r="A160" s="6">
        <v>44210</v>
      </c>
      <c r="B160" s="7" t="s">
        <v>4585</v>
      </c>
      <c r="C160" s="7">
        <v>48</v>
      </c>
      <c r="D160" s="45"/>
      <c r="E160" s="7">
        <v>88</v>
      </c>
      <c r="F160"/>
    </row>
    <row r="161" spans="1:6" x14ac:dyDescent="0.25">
      <c r="A161" s="6">
        <v>44210</v>
      </c>
      <c r="B161" s="7" t="s">
        <v>4586</v>
      </c>
      <c r="C161" s="7">
        <v>92</v>
      </c>
      <c r="D161" s="45"/>
      <c r="E161" s="7">
        <v>223.6</v>
      </c>
      <c r="F161"/>
    </row>
    <row r="162" spans="1:6" x14ac:dyDescent="0.25">
      <c r="A162" s="6">
        <v>44210</v>
      </c>
      <c r="B162" s="7" t="s">
        <v>4587</v>
      </c>
      <c r="C162" s="7">
        <v>63</v>
      </c>
      <c r="D162" s="45"/>
      <c r="E162" s="7">
        <v>117.3</v>
      </c>
      <c r="F162"/>
    </row>
    <row r="163" spans="1:6" x14ac:dyDescent="0.25">
      <c r="A163" s="6">
        <v>44210</v>
      </c>
      <c r="B163" s="7" t="s">
        <v>4588</v>
      </c>
      <c r="C163" s="7">
        <v>58</v>
      </c>
      <c r="D163" s="45"/>
      <c r="E163" s="7">
        <v>109.2</v>
      </c>
      <c r="F163"/>
    </row>
    <row r="164" spans="1:6" x14ac:dyDescent="0.25">
      <c r="A164" s="6">
        <v>44210</v>
      </c>
      <c r="B164" s="7" t="s">
        <v>4589</v>
      </c>
      <c r="C164" s="7">
        <v>15</v>
      </c>
      <c r="D164" s="45"/>
      <c r="E164" s="7">
        <v>26.4</v>
      </c>
      <c r="F164"/>
    </row>
    <row r="165" spans="1:6" x14ac:dyDescent="0.25">
      <c r="A165" s="6">
        <v>44210</v>
      </c>
      <c r="B165" s="7" t="s">
        <v>4590</v>
      </c>
      <c r="C165" s="7">
        <v>523</v>
      </c>
      <c r="D165" s="45"/>
      <c r="E165" s="38">
        <v>1092.54</v>
      </c>
      <c r="F165"/>
    </row>
    <row r="166" spans="1:6" x14ac:dyDescent="0.25">
      <c r="A166" s="6">
        <v>44210</v>
      </c>
      <c r="B166" s="7" t="s">
        <v>4591</v>
      </c>
      <c r="C166" s="7">
        <v>175</v>
      </c>
      <c r="D166" s="7">
        <v>449.57</v>
      </c>
      <c r="E166" s="7"/>
      <c r="F166"/>
    </row>
    <row r="167" spans="1:6" x14ac:dyDescent="0.25">
      <c r="A167" s="6">
        <v>44210</v>
      </c>
      <c r="B167" s="7" t="s">
        <v>4592</v>
      </c>
      <c r="C167" s="7">
        <v>55</v>
      </c>
      <c r="D167" s="45"/>
      <c r="E167" s="7">
        <v>81.7</v>
      </c>
      <c r="F167"/>
    </row>
    <row r="168" spans="1:6" x14ac:dyDescent="0.25">
      <c r="A168" s="6">
        <v>44210</v>
      </c>
      <c r="B168" s="7" t="s">
        <v>4593</v>
      </c>
      <c r="C168" s="7">
        <v>75</v>
      </c>
      <c r="D168" s="45"/>
      <c r="E168" s="7">
        <v>211.5</v>
      </c>
      <c r="F168"/>
    </row>
    <row r="169" spans="1:6" x14ac:dyDescent="0.25">
      <c r="A169" s="6">
        <v>44210</v>
      </c>
      <c r="B169" s="7" t="s">
        <v>4594</v>
      </c>
      <c r="C169" s="7">
        <v>48</v>
      </c>
      <c r="D169" s="45"/>
      <c r="E169" s="7">
        <v>107.5</v>
      </c>
      <c r="F169"/>
    </row>
    <row r="170" spans="1:6" x14ac:dyDescent="0.25">
      <c r="A170" s="6">
        <v>44210</v>
      </c>
      <c r="B170" s="7" t="s">
        <v>4595</v>
      </c>
      <c r="C170" s="7">
        <v>766</v>
      </c>
      <c r="D170" s="45"/>
      <c r="E170" s="38">
        <v>1334.72</v>
      </c>
      <c r="F170"/>
    </row>
    <row r="171" spans="1:6" x14ac:dyDescent="0.25">
      <c r="A171" s="6">
        <v>44210</v>
      </c>
      <c r="B171" s="7" t="s">
        <v>4596</v>
      </c>
      <c r="C171" s="7">
        <v>59</v>
      </c>
      <c r="D171" s="7">
        <v>153.38</v>
      </c>
      <c r="E171" s="7"/>
      <c r="F171"/>
    </row>
    <row r="172" spans="1:6" x14ac:dyDescent="0.25">
      <c r="A172" s="6">
        <v>44210</v>
      </c>
      <c r="B172" s="39" t="s">
        <v>4597</v>
      </c>
      <c r="C172" s="39">
        <v>52</v>
      </c>
      <c r="D172" s="39">
        <v>151.54</v>
      </c>
      <c r="E172" s="39"/>
      <c r="F172"/>
    </row>
    <row r="173" spans="1:6" x14ac:dyDescent="0.25">
      <c r="A173" s="6">
        <v>44210</v>
      </c>
      <c r="B173" s="39" t="s">
        <v>4598</v>
      </c>
      <c r="C173" s="39">
        <v>35</v>
      </c>
      <c r="D173" s="39">
        <v>128.6</v>
      </c>
      <c r="E173" s="39"/>
      <c r="F173"/>
    </row>
    <row r="174" spans="1:6" x14ac:dyDescent="0.25">
      <c r="A174" s="127">
        <v>44210</v>
      </c>
      <c r="B174" s="21" t="s">
        <v>4599</v>
      </c>
      <c r="C174" s="21">
        <v>40</v>
      </c>
      <c r="D174" s="21">
        <v>121.77</v>
      </c>
      <c r="E174" s="21"/>
      <c r="F174"/>
    </row>
    <row r="175" spans="1:6" x14ac:dyDescent="0.25">
      <c r="A175" s="127">
        <v>44211</v>
      </c>
      <c r="B175" s="21" t="s">
        <v>4600</v>
      </c>
      <c r="C175" s="21">
        <v>220</v>
      </c>
      <c r="D175" s="21"/>
      <c r="E175" s="21">
        <v>436.8</v>
      </c>
      <c r="F175"/>
    </row>
    <row r="176" spans="1:6" x14ac:dyDescent="0.25">
      <c r="A176" s="127">
        <v>44211</v>
      </c>
      <c r="B176" s="61" t="s">
        <v>4601</v>
      </c>
      <c r="C176" s="21">
        <v>35</v>
      </c>
      <c r="D176" s="21"/>
      <c r="E176" s="21">
        <v>86</v>
      </c>
      <c r="F176"/>
    </row>
    <row r="177" spans="1:11" x14ac:dyDescent="0.25">
      <c r="A177" s="127">
        <v>44211</v>
      </c>
      <c r="B177" s="61" t="s">
        <v>4602</v>
      </c>
      <c r="C177" s="21">
        <v>26</v>
      </c>
      <c r="D177" s="21">
        <v>68.760000000000005</v>
      </c>
      <c r="E177" s="21"/>
      <c r="F177"/>
    </row>
    <row r="178" spans="1:11" x14ac:dyDescent="0.25">
      <c r="A178" s="127">
        <v>44211</v>
      </c>
      <c r="B178" s="61" t="s">
        <v>4603</v>
      </c>
      <c r="C178" s="21">
        <v>23</v>
      </c>
      <c r="D178" s="21">
        <v>82.66</v>
      </c>
      <c r="E178" s="21"/>
      <c r="F178"/>
    </row>
    <row r="179" spans="1:11" x14ac:dyDescent="0.25">
      <c r="A179" s="127">
        <v>44211</v>
      </c>
      <c r="B179" s="61" t="s">
        <v>4604</v>
      </c>
      <c r="C179" s="61">
        <v>24</v>
      </c>
      <c r="D179" s="21"/>
      <c r="E179" s="21">
        <v>46.8</v>
      </c>
      <c r="F179"/>
    </row>
    <row r="180" spans="1:11" x14ac:dyDescent="0.25">
      <c r="A180" s="127">
        <v>44211</v>
      </c>
      <c r="B180" s="61" t="s">
        <v>4605</v>
      </c>
      <c r="C180" s="21">
        <v>45</v>
      </c>
      <c r="D180" s="21"/>
      <c r="E180" s="21">
        <v>89.7</v>
      </c>
      <c r="F180"/>
    </row>
    <row r="181" spans="1:11" x14ac:dyDescent="0.25">
      <c r="A181" s="127">
        <v>44211</v>
      </c>
      <c r="B181" s="61" t="s">
        <v>4606</v>
      </c>
      <c r="C181" s="21">
        <v>148</v>
      </c>
      <c r="D181" s="21">
        <v>268.63</v>
      </c>
      <c r="E181" s="21"/>
      <c r="F181"/>
    </row>
    <row r="182" spans="1:11" x14ac:dyDescent="0.25">
      <c r="A182" s="127">
        <v>44211</v>
      </c>
      <c r="B182" s="61" t="s">
        <v>4607</v>
      </c>
      <c r="C182" s="21">
        <v>90</v>
      </c>
      <c r="D182" s="21"/>
      <c r="E182" s="21">
        <v>163.4</v>
      </c>
      <c r="F182"/>
    </row>
    <row r="183" spans="1:11" x14ac:dyDescent="0.25">
      <c r="A183" s="127">
        <v>44211</v>
      </c>
      <c r="B183" s="61" t="s">
        <v>4608</v>
      </c>
      <c r="C183" s="21">
        <v>312</v>
      </c>
      <c r="D183" s="21"/>
      <c r="E183" s="21">
        <v>743.85</v>
      </c>
      <c r="F183" t="s">
        <v>4609</v>
      </c>
      <c r="K183"/>
    </row>
    <row r="184" spans="1:11" x14ac:dyDescent="0.25">
      <c r="A184" s="127">
        <v>44211</v>
      </c>
      <c r="B184" s="61" t="s">
        <v>4610</v>
      </c>
      <c r="C184" s="39">
        <v>300</v>
      </c>
      <c r="D184" s="21"/>
      <c r="E184" s="21">
        <v>903</v>
      </c>
      <c r="F184"/>
    </row>
    <row r="185" spans="1:11" x14ac:dyDescent="0.25">
      <c r="A185" s="127">
        <v>44211</v>
      </c>
      <c r="B185" s="61" t="s">
        <v>4611</v>
      </c>
      <c r="C185" s="61">
        <v>481</v>
      </c>
      <c r="D185" s="21"/>
      <c r="E185" s="21">
        <v>1666.02</v>
      </c>
      <c r="F185"/>
    </row>
    <row r="186" spans="1:11" x14ac:dyDescent="0.25">
      <c r="A186" s="127">
        <v>44211</v>
      </c>
      <c r="B186" s="61" t="s">
        <v>4612</v>
      </c>
      <c r="C186" s="39">
        <v>327</v>
      </c>
      <c r="D186" s="21"/>
      <c r="E186" s="21">
        <v>571.20000000000005</v>
      </c>
      <c r="F186"/>
    </row>
    <row r="187" spans="1:11" x14ac:dyDescent="0.25">
      <c r="A187" s="127">
        <v>44211</v>
      </c>
      <c r="B187" s="110" t="s">
        <v>4613</v>
      </c>
      <c r="C187" s="61">
        <v>654</v>
      </c>
      <c r="D187" s="21"/>
      <c r="E187" s="21">
        <v>1263.01</v>
      </c>
      <c r="F187"/>
    </row>
    <row r="188" spans="1:11" x14ac:dyDescent="0.25">
      <c r="A188" s="127">
        <v>44211</v>
      </c>
      <c r="B188" s="61" t="s">
        <v>4614</v>
      </c>
      <c r="C188" s="61">
        <v>10</v>
      </c>
      <c r="D188" s="21"/>
      <c r="E188" s="21">
        <v>35.1</v>
      </c>
      <c r="F188"/>
    </row>
    <row r="189" spans="1:11" x14ac:dyDescent="0.25">
      <c r="A189" s="127">
        <v>44211</v>
      </c>
      <c r="B189" s="61" t="s">
        <v>4615</v>
      </c>
      <c r="C189" s="61">
        <v>8</v>
      </c>
      <c r="D189" s="21"/>
      <c r="E189" s="21">
        <v>29.25</v>
      </c>
      <c r="F189"/>
    </row>
    <row r="190" spans="1:11" x14ac:dyDescent="0.25">
      <c r="A190" s="127">
        <v>44211</v>
      </c>
      <c r="B190" s="61" t="s">
        <v>4616</v>
      </c>
      <c r="C190" s="61">
        <v>88</v>
      </c>
      <c r="D190" s="21"/>
      <c r="E190" s="21">
        <v>175.5</v>
      </c>
      <c r="F190"/>
    </row>
    <row r="191" spans="1:11" x14ac:dyDescent="0.25">
      <c r="A191" s="127">
        <v>44211</v>
      </c>
      <c r="B191" s="61" t="s">
        <v>4618</v>
      </c>
      <c r="C191" s="61">
        <v>92</v>
      </c>
      <c r="D191" s="21">
        <v>227.43</v>
      </c>
      <c r="E191" s="21"/>
      <c r="F191"/>
    </row>
    <row r="192" spans="1:11" x14ac:dyDescent="0.25">
      <c r="A192" s="6">
        <v>44211</v>
      </c>
      <c r="B192" s="39" t="s">
        <v>4618</v>
      </c>
      <c r="C192" s="7">
        <v>92</v>
      </c>
      <c r="D192" s="39">
        <v>227.43</v>
      </c>
      <c r="E192" s="39"/>
      <c r="F192"/>
    </row>
    <row r="193" spans="1:6" x14ac:dyDescent="0.25">
      <c r="A193" s="6">
        <v>44211</v>
      </c>
      <c r="B193" s="39" t="s">
        <v>4619</v>
      </c>
      <c r="C193" s="7">
        <v>58</v>
      </c>
      <c r="D193" s="39">
        <v>257.27</v>
      </c>
      <c r="E193" s="39"/>
      <c r="F193"/>
    </row>
    <row r="194" spans="1:6" x14ac:dyDescent="0.25">
      <c r="A194" s="6">
        <v>44214</v>
      </c>
      <c r="B194" s="39" t="s">
        <v>4620</v>
      </c>
      <c r="C194" s="7">
        <v>50</v>
      </c>
      <c r="D194" s="39">
        <v>287.63</v>
      </c>
      <c r="E194" s="39"/>
      <c r="F194"/>
    </row>
    <row r="195" spans="1:6" x14ac:dyDescent="0.25">
      <c r="A195" s="6">
        <v>44214</v>
      </c>
      <c r="B195" s="39" t="s">
        <v>4621</v>
      </c>
      <c r="C195" s="7">
        <v>40</v>
      </c>
      <c r="D195" s="39">
        <v>120.66</v>
      </c>
      <c r="E195" s="39"/>
      <c r="F195"/>
    </row>
    <row r="196" spans="1:6" x14ac:dyDescent="0.25">
      <c r="A196" s="6">
        <v>44214</v>
      </c>
      <c r="B196" s="39" t="s">
        <v>4622</v>
      </c>
      <c r="C196" s="7">
        <v>75</v>
      </c>
      <c r="D196" s="39"/>
      <c r="E196" s="39">
        <v>180.6</v>
      </c>
      <c r="F196"/>
    </row>
    <row r="197" spans="1:6" x14ac:dyDescent="0.25">
      <c r="A197" s="6">
        <v>44214</v>
      </c>
      <c r="B197" s="7" t="s">
        <v>4623</v>
      </c>
      <c r="C197" s="7">
        <v>50</v>
      </c>
      <c r="D197" s="45"/>
      <c r="E197" s="7">
        <v>89.7</v>
      </c>
      <c r="F197"/>
    </row>
    <row r="198" spans="1:6" x14ac:dyDescent="0.25">
      <c r="A198" s="6">
        <v>44214</v>
      </c>
      <c r="B198" s="7" t="s">
        <v>4624</v>
      </c>
      <c r="C198" s="7">
        <v>320</v>
      </c>
      <c r="D198" s="45"/>
      <c r="E198" s="7">
        <v>649.44000000000005</v>
      </c>
      <c r="F198"/>
    </row>
    <row r="199" spans="1:6" x14ac:dyDescent="0.25">
      <c r="A199" s="6">
        <v>44214</v>
      </c>
      <c r="B199" s="7" t="s">
        <v>4625</v>
      </c>
      <c r="C199" s="7">
        <v>35</v>
      </c>
      <c r="D199" s="7">
        <v>82.66</v>
      </c>
      <c r="E199" s="7"/>
      <c r="F199"/>
    </row>
    <row r="200" spans="1:6" x14ac:dyDescent="0.25">
      <c r="A200" s="6">
        <v>44214</v>
      </c>
      <c r="B200" s="7" t="s">
        <v>4626</v>
      </c>
      <c r="C200" s="7">
        <v>0</v>
      </c>
      <c r="D200" s="45"/>
      <c r="E200" s="7">
        <v>180.4</v>
      </c>
      <c r="F200"/>
    </row>
    <row r="201" spans="1:6" x14ac:dyDescent="0.25">
      <c r="A201" s="6">
        <v>44214</v>
      </c>
      <c r="B201" s="7" t="s">
        <v>4627</v>
      </c>
      <c r="C201" s="7">
        <v>33</v>
      </c>
      <c r="D201" s="7">
        <v>91.27</v>
      </c>
      <c r="E201" s="7"/>
      <c r="F201"/>
    </row>
    <row r="202" spans="1:6" x14ac:dyDescent="0.25">
      <c r="A202" s="6">
        <v>44214</v>
      </c>
      <c r="B202" s="7" t="s">
        <v>4628</v>
      </c>
      <c r="C202" s="7">
        <v>149</v>
      </c>
      <c r="D202" s="45"/>
      <c r="E202" s="7">
        <v>255.06</v>
      </c>
      <c r="F202"/>
    </row>
    <row r="203" spans="1:6" x14ac:dyDescent="0.25">
      <c r="A203" s="6">
        <v>44214</v>
      </c>
      <c r="B203" s="7" t="s">
        <v>4629</v>
      </c>
      <c r="C203" s="7">
        <v>59</v>
      </c>
      <c r="D203" s="45"/>
      <c r="E203" s="7">
        <v>218.5</v>
      </c>
      <c r="F203"/>
    </row>
    <row r="204" spans="1:6" x14ac:dyDescent="0.25">
      <c r="A204" s="6">
        <v>44214</v>
      </c>
      <c r="B204" s="7" t="s">
        <v>4630</v>
      </c>
      <c r="C204" s="7">
        <v>55</v>
      </c>
      <c r="D204" s="7">
        <v>137.51</v>
      </c>
      <c r="E204" s="7"/>
      <c r="F204"/>
    </row>
    <row r="205" spans="1:6" x14ac:dyDescent="0.25">
      <c r="A205" s="6">
        <v>44214</v>
      </c>
      <c r="B205" s="7" t="s">
        <v>4631</v>
      </c>
      <c r="C205" s="7">
        <v>500</v>
      </c>
      <c r="D205" s="45"/>
      <c r="E205" s="7">
        <v>932.03</v>
      </c>
      <c r="F205"/>
    </row>
    <row r="206" spans="1:6" x14ac:dyDescent="0.25">
      <c r="A206" s="6">
        <v>44214</v>
      </c>
      <c r="B206" s="7" t="s">
        <v>4632</v>
      </c>
      <c r="C206" s="7">
        <v>44</v>
      </c>
      <c r="D206" s="7">
        <v>117.99</v>
      </c>
      <c r="E206" s="7"/>
      <c r="F206"/>
    </row>
    <row r="207" spans="1:6" x14ac:dyDescent="0.25">
      <c r="A207" s="6">
        <v>44214</v>
      </c>
      <c r="B207" s="7" t="s">
        <v>4633</v>
      </c>
      <c r="C207" s="7">
        <v>74</v>
      </c>
      <c r="D207" s="45"/>
      <c r="E207" s="7">
        <v>123.9</v>
      </c>
      <c r="F207"/>
    </row>
    <row r="208" spans="1:6" x14ac:dyDescent="0.25">
      <c r="A208" s="6">
        <v>44214</v>
      </c>
      <c r="B208" s="7" t="s">
        <v>4634</v>
      </c>
      <c r="C208" s="7">
        <v>27</v>
      </c>
      <c r="D208" s="7">
        <v>67.16</v>
      </c>
      <c r="E208" s="7"/>
      <c r="F208"/>
    </row>
    <row r="209" spans="1:12" x14ac:dyDescent="0.25">
      <c r="A209" s="6">
        <v>44214</v>
      </c>
      <c r="B209" s="7" t="s">
        <v>4635</v>
      </c>
      <c r="C209" s="7">
        <v>85</v>
      </c>
      <c r="D209" s="45"/>
      <c r="E209" s="7">
        <v>136.4</v>
      </c>
      <c r="F209"/>
    </row>
    <row r="210" spans="1:12" x14ac:dyDescent="0.25">
      <c r="A210" s="6">
        <v>44214</v>
      </c>
      <c r="B210" s="7" t="s">
        <v>4636</v>
      </c>
      <c r="C210" s="7">
        <v>92</v>
      </c>
      <c r="D210" s="45"/>
      <c r="E210" s="7">
        <v>187.2</v>
      </c>
      <c r="F210"/>
    </row>
    <row r="211" spans="1:12" x14ac:dyDescent="0.25">
      <c r="A211" s="6">
        <v>44214</v>
      </c>
      <c r="B211" s="7" t="s">
        <v>4637</v>
      </c>
      <c r="C211" s="7">
        <v>80</v>
      </c>
      <c r="D211" s="7">
        <v>183.76</v>
      </c>
      <c r="E211" s="7"/>
      <c r="F211"/>
      <c r="G211"/>
      <c r="H211"/>
      <c r="I211"/>
      <c r="J211"/>
      <c r="K211"/>
    </row>
    <row r="212" spans="1:12" x14ac:dyDescent="0.25">
      <c r="A212" s="6">
        <v>44214</v>
      </c>
      <c r="B212" s="7" t="s">
        <v>4638</v>
      </c>
      <c r="C212" s="7">
        <v>27</v>
      </c>
      <c r="D212" s="45"/>
      <c r="E212" s="7">
        <v>67</v>
      </c>
      <c r="F212"/>
      <c r="G212"/>
      <c r="H212"/>
      <c r="I212"/>
      <c r="J212"/>
      <c r="K212"/>
      <c r="L212"/>
    </row>
    <row r="213" spans="1:12" x14ac:dyDescent="0.25">
      <c r="A213" s="6">
        <v>44214</v>
      </c>
      <c r="B213" s="7" t="s">
        <v>4639</v>
      </c>
      <c r="C213" s="7">
        <v>7</v>
      </c>
      <c r="D213" s="7">
        <v>37.020000000000003</v>
      </c>
      <c r="E213" s="7"/>
      <c r="F213"/>
      <c r="L213"/>
    </row>
    <row r="214" spans="1:12" x14ac:dyDescent="0.25">
      <c r="A214" s="6">
        <v>44214</v>
      </c>
      <c r="B214" s="7" t="s">
        <v>4640</v>
      </c>
      <c r="C214" s="7">
        <v>50</v>
      </c>
      <c r="D214" s="7">
        <v>134.32</v>
      </c>
      <c r="E214" s="7"/>
      <c r="F214"/>
    </row>
    <row r="215" spans="1:12" x14ac:dyDescent="0.25">
      <c r="A215" s="6">
        <v>44214</v>
      </c>
      <c r="B215" s="7" t="s">
        <v>4641</v>
      </c>
      <c r="C215" s="7">
        <v>375</v>
      </c>
      <c r="D215" s="45"/>
      <c r="E215" s="7">
        <v>986.86</v>
      </c>
      <c r="F215"/>
    </row>
    <row r="216" spans="1:12" x14ac:dyDescent="0.25">
      <c r="A216" s="6">
        <v>44215</v>
      </c>
      <c r="B216" s="7" t="s">
        <v>4642</v>
      </c>
      <c r="C216" s="7">
        <v>66</v>
      </c>
      <c r="D216" s="7">
        <v>174.54</v>
      </c>
      <c r="E216" s="7"/>
      <c r="F216"/>
    </row>
    <row r="217" spans="1:12" x14ac:dyDescent="0.25">
      <c r="A217" s="6">
        <v>44215</v>
      </c>
      <c r="B217" s="7" t="s">
        <v>4643</v>
      </c>
      <c r="C217" s="7">
        <v>40</v>
      </c>
      <c r="D217" s="7">
        <v>134.32</v>
      </c>
      <c r="E217" s="7"/>
      <c r="F217"/>
    </row>
    <row r="218" spans="1:12" x14ac:dyDescent="0.25">
      <c r="A218" s="6">
        <v>44215</v>
      </c>
      <c r="B218" s="7" t="s">
        <v>4644</v>
      </c>
      <c r="C218" s="7">
        <v>272</v>
      </c>
      <c r="D218" s="45"/>
      <c r="E218" s="7">
        <v>442.4</v>
      </c>
      <c r="F218"/>
    </row>
    <row r="219" spans="1:12" x14ac:dyDescent="0.25">
      <c r="A219" s="6">
        <v>44215</v>
      </c>
      <c r="B219" s="39" t="s">
        <v>4645</v>
      </c>
      <c r="C219" s="39">
        <v>740</v>
      </c>
      <c r="D219" s="45"/>
      <c r="E219" s="66">
        <v>1263.02</v>
      </c>
      <c r="F219"/>
    </row>
    <row r="220" spans="1:12" x14ac:dyDescent="0.25">
      <c r="A220" s="6">
        <v>44215</v>
      </c>
      <c r="B220" s="39" t="s">
        <v>4646</v>
      </c>
      <c r="C220" s="39">
        <v>144</v>
      </c>
      <c r="D220" s="45"/>
      <c r="E220" s="39">
        <v>331.65</v>
      </c>
      <c r="F220"/>
    </row>
    <row r="221" spans="1:12" x14ac:dyDescent="0.25">
      <c r="A221" s="6">
        <v>44215</v>
      </c>
      <c r="B221" s="39" t="s">
        <v>4647</v>
      </c>
      <c r="C221" s="39">
        <v>162</v>
      </c>
      <c r="D221" s="45"/>
      <c r="E221" s="39">
        <v>334.4</v>
      </c>
      <c r="F221"/>
    </row>
    <row r="222" spans="1:12" x14ac:dyDescent="0.25">
      <c r="A222" s="6">
        <v>44215</v>
      </c>
      <c r="B222" s="39" t="s">
        <v>4648</v>
      </c>
      <c r="C222" s="39">
        <v>314</v>
      </c>
      <c r="D222" s="45"/>
      <c r="E222" s="39">
        <v>581</v>
      </c>
      <c r="F222"/>
    </row>
    <row r="223" spans="1:12" x14ac:dyDescent="0.25">
      <c r="A223" s="6">
        <v>44215</v>
      </c>
      <c r="B223" s="39" t="s">
        <v>4649</v>
      </c>
      <c r="C223" s="39">
        <v>980</v>
      </c>
      <c r="D223" s="45"/>
      <c r="E223" s="66">
        <v>1155.8399999999999</v>
      </c>
      <c r="F223"/>
    </row>
    <row r="224" spans="1:12" x14ac:dyDescent="0.25">
      <c r="A224" s="6">
        <v>44215</v>
      </c>
      <c r="B224" s="39" t="s">
        <v>4650</v>
      </c>
      <c r="C224" s="39">
        <v>28</v>
      </c>
      <c r="D224" s="39">
        <v>59.04</v>
      </c>
      <c r="E224" s="39"/>
      <c r="F224"/>
    </row>
    <row r="225" spans="1:6" x14ac:dyDescent="0.25">
      <c r="A225" s="6">
        <v>44215</v>
      </c>
      <c r="B225" s="7" t="s">
        <v>4651</v>
      </c>
      <c r="C225" s="7">
        <v>246</v>
      </c>
      <c r="D225" s="7"/>
      <c r="E225" s="7">
        <v>529</v>
      </c>
      <c r="F225"/>
    </row>
    <row r="226" spans="1:6" x14ac:dyDescent="0.25">
      <c r="A226" s="6">
        <v>44215</v>
      </c>
      <c r="B226" s="7" t="s">
        <v>4652</v>
      </c>
      <c r="C226" s="7">
        <v>136</v>
      </c>
      <c r="D226" s="7"/>
      <c r="E226" s="7">
        <v>275.2</v>
      </c>
      <c r="F226"/>
    </row>
    <row r="227" spans="1:6" x14ac:dyDescent="0.25">
      <c r="A227" s="6">
        <v>44215</v>
      </c>
      <c r="B227" s="7" t="s">
        <v>4653</v>
      </c>
      <c r="C227" s="7">
        <v>20</v>
      </c>
      <c r="D227" s="7"/>
      <c r="E227" s="7">
        <v>69</v>
      </c>
      <c r="F227"/>
    </row>
    <row r="228" spans="1:6" x14ac:dyDescent="0.25">
      <c r="A228" s="6">
        <v>44215</v>
      </c>
      <c r="B228" s="7" t="s">
        <v>4654</v>
      </c>
      <c r="C228" s="7">
        <v>80</v>
      </c>
      <c r="D228" s="7">
        <v>183.76</v>
      </c>
      <c r="E228" s="7"/>
      <c r="F228"/>
    </row>
    <row r="229" spans="1:6" x14ac:dyDescent="0.25">
      <c r="A229" s="6">
        <v>44215</v>
      </c>
      <c r="B229" s="7" t="s">
        <v>4655</v>
      </c>
      <c r="C229" s="7">
        <v>0</v>
      </c>
      <c r="D229" s="45"/>
      <c r="E229" s="38">
        <v>0</v>
      </c>
      <c r="F229"/>
    </row>
    <row r="230" spans="1:6" x14ac:dyDescent="0.25">
      <c r="A230" s="6">
        <v>44215</v>
      </c>
      <c r="B230" s="7" t="s">
        <v>4656</v>
      </c>
      <c r="C230" s="7">
        <v>11</v>
      </c>
      <c r="D230" s="45"/>
      <c r="E230" s="7">
        <v>40.85</v>
      </c>
      <c r="F230"/>
    </row>
    <row r="231" spans="1:6" x14ac:dyDescent="0.25">
      <c r="A231" s="6">
        <v>44215</v>
      </c>
      <c r="B231" s="7" t="s">
        <v>4657</v>
      </c>
      <c r="C231" s="7">
        <v>0</v>
      </c>
      <c r="D231" s="45"/>
      <c r="E231" s="38">
        <v>0</v>
      </c>
      <c r="F231" s="96"/>
    </row>
    <row r="232" spans="1:6" x14ac:dyDescent="0.25">
      <c r="A232" s="6">
        <v>44215</v>
      </c>
      <c r="B232" s="7" t="s">
        <v>4658</v>
      </c>
      <c r="C232" s="7">
        <v>74</v>
      </c>
      <c r="D232" s="45"/>
      <c r="E232" s="7">
        <v>159.1</v>
      </c>
      <c r="F232"/>
    </row>
    <row r="233" spans="1:6" x14ac:dyDescent="0.25">
      <c r="A233" s="6">
        <v>44215</v>
      </c>
      <c r="B233" s="7" t="s">
        <v>4659</v>
      </c>
      <c r="C233" s="7">
        <v>45</v>
      </c>
      <c r="D233" s="7">
        <v>145.22999999999999</v>
      </c>
      <c r="E233" s="7"/>
      <c r="F233"/>
    </row>
    <row r="234" spans="1:6" x14ac:dyDescent="0.25">
      <c r="A234" s="6">
        <v>44215</v>
      </c>
      <c r="B234" s="7" t="s">
        <v>4660</v>
      </c>
      <c r="C234" s="7">
        <v>799</v>
      </c>
      <c r="D234" s="38">
        <v>1966.58</v>
      </c>
      <c r="E234" s="38"/>
      <c r="F234"/>
    </row>
    <row r="235" spans="1:6" x14ac:dyDescent="0.25">
      <c r="A235" s="6">
        <v>44215</v>
      </c>
      <c r="B235" s="7" t="s">
        <v>4661</v>
      </c>
      <c r="C235" s="7">
        <v>25</v>
      </c>
      <c r="D235" s="7">
        <v>67.16</v>
      </c>
      <c r="E235" s="7"/>
      <c r="F235"/>
    </row>
    <row r="236" spans="1:6" x14ac:dyDescent="0.25">
      <c r="A236" s="6">
        <v>44215</v>
      </c>
      <c r="B236" s="7" t="s">
        <v>4662</v>
      </c>
      <c r="C236" s="7">
        <v>7</v>
      </c>
      <c r="D236" s="7">
        <v>31.18</v>
      </c>
      <c r="E236" s="7"/>
      <c r="F236"/>
    </row>
    <row r="237" spans="1:6" x14ac:dyDescent="0.25">
      <c r="A237" s="6">
        <v>44215</v>
      </c>
      <c r="B237" s="7" t="s">
        <v>4663</v>
      </c>
      <c r="C237" s="7">
        <v>42</v>
      </c>
      <c r="D237" s="7">
        <v>116.36</v>
      </c>
      <c r="E237" s="7"/>
      <c r="F237"/>
    </row>
    <row r="238" spans="1:6" x14ac:dyDescent="0.25">
      <c r="A238" s="6">
        <v>44216</v>
      </c>
      <c r="B238" s="7" t="s">
        <v>4664</v>
      </c>
      <c r="C238" s="7">
        <v>8</v>
      </c>
      <c r="D238" s="45"/>
      <c r="E238" s="7">
        <v>27.3</v>
      </c>
      <c r="F238"/>
    </row>
    <row r="239" spans="1:6" x14ac:dyDescent="0.25">
      <c r="A239" s="6">
        <v>44216</v>
      </c>
      <c r="B239" s="7" t="s">
        <v>4665</v>
      </c>
      <c r="C239" s="7">
        <v>63</v>
      </c>
      <c r="D239" s="7">
        <v>174.54</v>
      </c>
      <c r="E239" s="7"/>
      <c r="F239"/>
    </row>
    <row r="240" spans="1:6" x14ac:dyDescent="0.25">
      <c r="A240" s="6">
        <v>44216</v>
      </c>
      <c r="B240" s="7" t="s">
        <v>4666</v>
      </c>
      <c r="C240" s="78">
        <v>140</v>
      </c>
      <c r="D240" s="45"/>
      <c r="E240" s="7">
        <v>514.79999999999995</v>
      </c>
      <c r="F240"/>
    </row>
    <row r="241" spans="1:7" x14ac:dyDescent="0.25">
      <c r="A241" s="6">
        <v>44216</v>
      </c>
      <c r="B241" s="7" t="s">
        <v>4667</v>
      </c>
      <c r="C241" s="7">
        <v>175</v>
      </c>
      <c r="D241" s="45"/>
      <c r="E241" s="7">
        <v>443.52</v>
      </c>
      <c r="F241"/>
    </row>
    <row r="242" spans="1:7" x14ac:dyDescent="0.25">
      <c r="A242" s="6">
        <v>44216</v>
      </c>
      <c r="B242" s="7" t="s">
        <v>4668</v>
      </c>
      <c r="C242" s="7">
        <v>35</v>
      </c>
      <c r="D242" s="7">
        <v>86.35</v>
      </c>
      <c r="E242" s="7"/>
      <c r="F242"/>
      <c r="G242"/>
    </row>
    <row r="243" spans="1:7" x14ac:dyDescent="0.25">
      <c r="A243" s="6">
        <v>44216</v>
      </c>
      <c r="B243" s="7" t="s">
        <v>4669</v>
      </c>
      <c r="C243" s="7">
        <v>42</v>
      </c>
      <c r="D243" s="45"/>
      <c r="E243" s="7">
        <v>66</v>
      </c>
      <c r="F243"/>
      <c r="G243"/>
    </row>
    <row r="244" spans="1:7" x14ac:dyDescent="0.25">
      <c r="A244" s="6">
        <v>44216</v>
      </c>
      <c r="B244" s="7" t="s">
        <v>4670</v>
      </c>
      <c r="C244" s="7">
        <v>32</v>
      </c>
      <c r="D244" s="7">
        <v>79.34</v>
      </c>
      <c r="E244" s="7"/>
      <c r="F244"/>
      <c r="G244"/>
    </row>
    <row r="245" spans="1:7" x14ac:dyDescent="0.25">
      <c r="A245" s="6">
        <v>44216</v>
      </c>
      <c r="B245" s="7" t="s">
        <v>4671</v>
      </c>
      <c r="C245" s="7">
        <v>30</v>
      </c>
      <c r="D245" s="45"/>
      <c r="E245" s="7">
        <v>79.34</v>
      </c>
      <c r="F245"/>
      <c r="G245"/>
    </row>
    <row r="246" spans="1:7" x14ac:dyDescent="0.25">
      <c r="A246" s="6">
        <v>44216</v>
      </c>
      <c r="B246" s="7" t="s">
        <v>4672</v>
      </c>
      <c r="C246" s="78">
        <v>25</v>
      </c>
      <c r="D246" s="7">
        <v>74.05</v>
      </c>
      <c r="E246" s="7"/>
      <c r="F246" t="s">
        <v>5078</v>
      </c>
      <c r="G246"/>
    </row>
    <row r="247" spans="1:7" x14ac:dyDescent="0.25">
      <c r="A247" s="6">
        <v>44216</v>
      </c>
      <c r="B247" s="7" t="s">
        <v>4673</v>
      </c>
      <c r="C247" s="7">
        <v>50</v>
      </c>
      <c r="D247" s="7">
        <v>178.55</v>
      </c>
      <c r="E247" s="7"/>
      <c r="F247"/>
      <c r="G247"/>
    </row>
    <row r="248" spans="1:7" x14ac:dyDescent="0.25">
      <c r="A248" s="6">
        <v>44216</v>
      </c>
      <c r="B248" s="7" t="s">
        <v>4674</v>
      </c>
      <c r="C248" s="118">
        <v>27</v>
      </c>
      <c r="D248" s="21">
        <v>72.569999999999993</v>
      </c>
      <c r="E248" s="118"/>
      <c r="F248"/>
    </row>
    <row r="249" spans="1:7" x14ac:dyDescent="0.25">
      <c r="A249" s="6">
        <v>44216</v>
      </c>
      <c r="B249" s="7" t="s">
        <v>4675</v>
      </c>
      <c r="C249" s="61">
        <v>48</v>
      </c>
      <c r="D249" s="61"/>
      <c r="E249" s="61">
        <v>83.6</v>
      </c>
      <c r="F249"/>
    </row>
    <row r="250" spans="1:7" x14ac:dyDescent="0.25">
      <c r="A250" s="6">
        <v>44216</v>
      </c>
      <c r="B250" s="7" t="s">
        <v>4676</v>
      </c>
      <c r="C250" s="39">
        <v>22</v>
      </c>
      <c r="D250" s="45"/>
      <c r="E250" s="39">
        <v>43</v>
      </c>
      <c r="F250"/>
    </row>
    <row r="251" spans="1:7" x14ac:dyDescent="0.25">
      <c r="A251" s="6">
        <v>44216</v>
      </c>
      <c r="B251" s="7" t="s">
        <v>4677</v>
      </c>
      <c r="C251" s="39">
        <v>120</v>
      </c>
      <c r="D251" s="45"/>
      <c r="E251" s="39">
        <v>257.8</v>
      </c>
      <c r="F251" s="14"/>
    </row>
    <row r="252" spans="1:7" x14ac:dyDescent="0.25">
      <c r="A252" s="6">
        <v>44216</v>
      </c>
      <c r="B252" s="7" t="s">
        <v>4678</v>
      </c>
      <c r="C252" s="7">
        <v>30</v>
      </c>
      <c r="D252" s="7">
        <v>148.09</v>
      </c>
      <c r="E252" s="7"/>
      <c r="F252" s="14"/>
    </row>
    <row r="253" spans="1:7" x14ac:dyDescent="0.25">
      <c r="A253" s="6">
        <v>44216</v>
      </c>
      <c r="B253" s="7" t="s">
        <v>4679</v>
      </c>
      <c r="C253" s="7">
        <v>42</v>
      </c>
      <c r="D253" s="45"/>
      <c r="E253" s="7">
        <v>79.56</v>
      </c>
      <c r="F253" s="14"/>
    </row>
    <row r="254" spans="1:7" x14ac:dyDescent="0.25">
      <c r="A254" s="6">
        <v>44216</v>
      </c>
      <c r="B254" s="7" t="s">
        <v>4680</v>
      </c>
      <c r="C254" s="7">
        <v>11</v>
      </c>
      <c r="D254" s="45"/>
      <c r="E254" s="7">
        <v>31.2</v>
      </c>
      <c r="F254" s="14"/>
    </row>
    <row r="255" spans="1:7" x14ac:dyDescent="0.25">
      <c r="A255" s="6">
        <v>44216</v>
      </c>
      <c r="B255" s="7" t="s">
        <v>4681</v>
      </c>
      <c r="C255" s="7">
        <v>130</v>
      </c>
      <c r="D255" s="45"/>
      <c r="E255" s="7">
        <v>217.62</v>
      </c>
      <c r="F255" s="14"/>
    </row>
    <row r="256" spans="1:7" x14ac:dyDescent="0.25">
      <c r="A256" s="6">
        <v>44216</v>
      </c>
      <c r="B256" s="7" t="s">
        <v>4682</v>
      </c>
      <c r="C256" s="7">
        <v>30</v>
      </c>
      <c r="D256" s="45"/>
      <c r="E256" s="7">
        <v>62.4</v>
      </c>
      <c r="F256" s="14"/>
    </row>
    <row r="257" spans="1:6" x14ac:dyDescent="0.25">
      <c r="A257" s="6">
        <v>44216</v>
      </c>
      <c r="B257" s="7" t="s">
        <v>4683</v>
      </c>
      <c r="C257" s="7">
        <v>98</v>
      </c>
      <c r="D257" s="45"/>
      <c r="E257" s="7">
        <v>208.5</v>
      </c>
      <c r="F257" s="14"/>
    </row>
    <row r="258" spans="1:6" x14ac:dyDescent="0.25">
      <c r="A258" s="6">
        <v>44216</v>
      </c>
      <c r="B258" s="7" t="s">
        <v>4684</v>
      </c>
      <c r="C258" s="7">
        <v>499</v>
      </c>
      <c r="D258" s="45"/>
      <c r="E258" s="38">
        <v>1108.8</v>
      </c>
      <c r="F258" s="23"/>
    </row>
    <row r="259" spans="1:6" x14ac:dyDescent="0.25">
      <c r="A259" s="6">
        <v>44216</v>
      </c>
      <c r="B259" s="7" t="s">
        <v>4685</v>
      </c>
      <c r="C259" s="7">
        <v>24</v>
      </c>
      <c r="D259" s="45"/>
      <c r="E259" s="7">
        <v>123.52</v>
      </c>
      <c r="F259" s="14"/>
    </row>
    <row r="260" spans="1:6" x14ac:dyDescent="0.25">
      <c r="A260" s="6">
        <v>44217</v>
      </c>
      <c r="B260" s="7" t="s">
        <v>4686</v>
      </c>
      <c r="C260" s="7">
        <v>42</v>
      </c>
      <c r="D260" s="45"/>
      <c r="E260" s="7">
        <v>98.9</v>
      </c>
      <c r="F260" s="14"/>
    </row>
    <row r="261" spans="1:6" x14ac:dyDescent="0.25">
      <c r="A261" s="6">
        <v>44217</v>
      </c>
      <c r="B261" s="7" t="s">
        <v>4687</v>
      </c>
      <c r="C261" s="7">
        <v>150</v>
      </c>
      <c r="D261" s="7">
        <v>364.57</v>
      </c>
      <c r="E261" s="7"/>
      <c r="F261" s="14"/>
    </row>
    <row r="262" spans="1:6" x14ac:dyDescent="0.25">
      <c r="A262" s="6">
        <v>44217</v>
      </c>
      <c r="B262" s="7" t="s">
        <v>4688</v>
      </c>
      <c r="C262" s="7">
        <v>23</v>
      </c>
      <c r="D262" s="45"/>
      <c r="E262" s="7">
        <v>51.6</v>
      </c>
      <c r="F262" s="14"/>
    </row>
    <row r="263" spans="1:6" x14ac:dyDescent="0.25">
      <c r="A263" s="6">
        <v>44217</v>
      </c>
      <c r="B263" s="7" t="s">
        <v>4689</v>
      </c>
      <c r="C263" s="7">
        <v>125</v>
      </c>
      <c r="D263" s="45"/>
      <c r="E263" s="7">
        <v>304.98</v>
      </c>
      <c r="F263" s="14"/>
    </row>
    <row r="264" spans="1:6" x14ac:dyDescent="0.25">
      <c r="A264" s="6">
        <v>44217</v>
      </c>
      <c r="B264" s="7" t="s">
        <v>4690</v>
      </c>
      <c r="C264" s="7">
        <v>300</v>
      </c>
      <c r="D264" s="45"/>
      <c r="E264" s="7">
        <v>624.78</v>
      </c>
      <c r="F264" s="14"/>
    </row>
    <row r="265" spans="1:6" x14ac:dyDescent="0.25">
      <c r="A265" s="6">
        <v>44217</v>
      </c>
      <c r="B265" s="7" t="s">
        <v>4691</v>
      </c>
      <c r="C265" s="7">
        <v>30</v>
      </c>
      <c r="D265" s="7">
        <v>95.94</v>
      </c>
      <c r="E265" s="7"/>
      <c r="F265" s="14"/>
    </row>
    <row r="266" spans="1:6" x14ac:dyDescent="0.25">
      <c r="A266" s="6">
        <v>44217</v>
      </c>
      <c r="B266" s="7" t="s">
        <v>4617</v>
      </c>
      <c r="C266" s="7">
        <v>31</v>
      </c>
      <c r="D266" s="45"/>
      <c r="E266" s="7">
        <v>58.5</v>
      </c>
      <c r="F266" s="14"/>
    </row>
    <row r="267" spans="1:6" x14ac:dyDescent="0.25">
      <c r="A267" s="6">
        <v>44217</v>
      </c>
      <c r="B267" s="7" t="s">
        <v>4692</v>
      </c>
      <c r="C267" s="7">
        <v>35</v>
      </c>
      <c r="D267" s="45"/>
      <c r="E267" s="7">
        <v>70.2</v>
      </c>
      <c r="F267" s="14"/>
    </row>
    <row r="268" spans="1:6" x14ac:dyDescent="0.25">
      <c r="A268" s="6">
        <v>44217</v>
      </c>
      <c r="B268" s="7" t="s">
        <v>4693</v>
      </c>
      <c r="C268" s="7">
        <v>31</v>
      </c>
      <c r="D268" s="45"/>
      <c r="E268" s="7">
        <v>98.7</v>
      </c>
      <c r="F268" s="14"/>
    </row>
    <row r="269" spans="1:6" x14ac:dyDescent="0.25">
      <c r="A269" s="6">
        <v>44217</v>
      </c>
      <c r="B269" s="7" t="s">
        <v>4694</v>
      </c>
      <c r="C269" s="7">
        <v>279</v>
      </c>
      <c r="D269" s="45"/>
      <c r="E269" s="7">
        <v>553.41</v>
      </c>
      <c r="F269" s="14"/>
    </row>
    <row r="270" spans="1:6" x14ac:dyDescent="0.25">
      <c r="A270" s="6">
        <v>44217</v>
      </c>
      <c r="B270" s="7" t="s">
        <v>4695</v>
      </c>
      <c r="C270" s="7">
        <v>826</v>
      </c>
      <c r="D270" s="45"/>
      <c r="E270" s="38">
        <v>1758.9</v>
      </c>
      <c r="F270" s="14"/>
    </row>
    <row r="271" spans="1:6" x14ac:dyDescent="0.25">
      <c r="A271" s="6">
        <v>44217</v>
      </c>
      <c r="B271" s="7" t="s">
        <v>4696</v>
      </c>
      <c r="C271" s="78">
        <v>828</v>
      </c>
      <c r="D271" s="45"/>
      <c r="E271" s="38">
        <v>1124.71</v>
      </c>
      <c r="F271" s="14" t="s">
        <v>4791</v>
      </c>
    </row>
    <row r="272" spans="1:6" x14ac:dyDescent="0.25">
      <c r="A272" s="6">
        <v>44217</v>
      </c>
      <c r="B272" s="7" t="s">
        <v>4697</v>
      </c>
      <c r="C272" s="7">
        <v>64</v>
      </c>
      <c r="D272" s="45"/>
      <c r="E272" s="7">
        <v>144</v>
      </c>
      <c r="F272" s="14"/>
    </row>
    <row r="273" spans="1:6" x14ac:dyDescent="0.25">
      <c r="A273" s="6">
        <v>44217</v>
      </c>
      <c r="B273" s="7" t="s">
        <v>4698</v>
      </c>
      <c r="C273" s="7">
        <v>388</v>
      </c>
      <c r="D273" s="7">
        <v>949.52</v>
      </c>
      <c r="E273" s="7"/>
      <c r="F273" s="14"/>
    </row>
    <row r="274" spans="1:6" x14ac:dyDescent="0.25">
      <c r="A274" s="6">
        <v>44217</v>
      </c>
      <c r="B274" s="7" t="s">
        <v>4699</v>
      </c>
      <c r="C274" s="7">
        <v>153</v>
      </c>
      <c r="D274" s="7">
        <v>377.66</v>
      </c>
      <c r="E274" s="7"/>
      <c r="F274" s="14"/>
    </row>
    <row r="275" spans="1:6" x14ac:dyDescent="0.25">
      <c r="A275" s="6">
        <v>44217</v>
      </c>
      <c r="B275" s="7" t="s">
        <v>4700</v>
      </c>
      <c r="C275" s="7">
        <v>55</v>
      </c>
      <c r="D275" s="7">
        <v>137.51</v>
      </c>
      <c r="E275" s="7"/>
      <c r="F275" s="14"/>
    </row>
    <row r="276" spans="1:6" x14ac:dyDescent="0.25">
      <c r="A276" s="6">
        <v>44217</v>
      </c>
      <c r="B276" s="7" t="s">
        <v>4701</v>
      </c>
      <c r="C276" s="7">
        <v>50</v>
      </c>
      <c r="D276" s="45"/>
      <c r="E276" s="7">
        <v>103.2</v>
      </c>
      <c r="F276" s="14"/>
    </row>
    <row r="277" spans="1:6" x14ac:dyDescent="0.25">
      <c r="A277" s="6">
        <v>44217</v>
      </c>
      <c r="B277" s="7" t="s">
        <v>4702</v>
      </c>
      <c r="C277" s="7">
        <v>24</v>
      </c>
      <c r="D277" s="7">
        <v>62.36</v>
      </c>
      <c r="E277" s="7"/>
      <c r="F277" s="14"/>
    </row>
    <row r="278" spans="1:6" x14ac:dyDescent="0.25">
      <c r="A278" s="6">
        <v>44217</v>
      </c>
      <c r="B278" s="7" t="s">
        <v>4703</v>
      </c>
      <c r="C278" s="7">
        <v>989</v>
      </c>
      <c r="D278" s="45"/>
      <c r="E278" s="38">
        <v>1895.19</v>
      </c>
      <c r="F278" s="14" t="s">
        <v>4707</v>
      </c>
    </row>
    <row r="279" spans="1:6" x14ac:dyDescent="0.25">
      <c r="A279" s="6">
        <v>44217</v>
      </c>
      <c r="B279" s="7" t="s">
        <v>4704</v>
      </c>
      <c r="C279" s="7">
        <v>74</v>
      </c>
      <c r="D279" s="7">
        <v>134.32</v>
      </c>
      <c r="E279" s="7"/>
      <c r="F279" s="14"/>
    </row>
    <row r="280" spans="1:6" x14ac:dyDescent="0.25">
      <c r="A280" s="6">
        <v>44217</v>
      </c>
      <c r="B280" s="7" t="s">
        <v>4705</v>
      </c>
      <c r="C280" s="7">
        <v>194</v>
      </c>
      <c r="D280" s="45"/>
      <c r="E280" s="7">
        <v>321.56</v>
      </c>
      <c r="F280" s="14"/>
    </row>
    <row r="281" spans="1:6" x14ac:dyDescent="0.25">
      <c r="A281" s="6">
        <v>44217</v>
      </c>
      <c r="B281" s="7" t="s">
        <v>4706</v>
      </c>
      <c r="C281" s="7">
        <v>35</v>
      </c>
      <c r="D281" s="7"/>
      <c r="E281" s="7">
        <v>73.099999999999994</v>
      </c>
      <c r="F281" s="14"/>
    </row>
    <row r="282" spans="1:6" x14ac:dyDescent="0.25">
      <c r="A282" s="6">
        <v>44217</v>
      </c>
      <c r="B282" s="21" t="s">
        <v>4708</v>
      </c>
      <c r="C282" s="21">
        <v>101</v>
      </c>
      <c r="D282" s="7">
        <v>261.27999999999997</v>
      </c>
      <c r="E282" s="7"/>
      <c r="F282" s="14"/>
    </row>
    <row r="283" spans="1:6" x14ac:dyDescent="0.25">
      <c r="A283" s="6">
        <v>44217</v>
      </c>
      <c r="B283" s="21" t="s">
        <v>4712</v>
      </c>
      <c r="C283" s="21">
        <v>78</v>
      </c>
      <c r="D283" s="7"/>
      <c r="E283" s="7">
        <v>152.1</v>
      </c>
      <c r="F283" s="14"/>
    </row>
    <row r="284" spans="1:6" x14ac:dyDescent="0.25">
      <c r="A284" s="6">
        <v>44217</v>
      </c>
      <c r="B284" s="21" t="s">
        <v>4709</v>
      </c>
      <c r="C284" s="21">
        <v>53</v>
      </c>
      <c r="D284" s="7"/>
      <c r="E284" s="7">
        <v>118.8</v>
      </c>
      <c r="F284" s="14"/>
    </row>
    <row r="285" spans="1:6" x14ac:dyDescent="0.25">
      <c r="A285" s="6">
        <v>44217</v>
      </c>
      <c r="B285" s="21" t="s">
        <v>4710</v>
      </c>
      <c r="C285" s="21">
        <v>146</v>
      </c>
      <c r="D285" s="7">
        <v>520.78</v>
      </c>
      <c r="E285" s="7"/>
      <c r="F285" s="14"/>
    </row>
    <row r="286" spans="1:6" x14ac:dyDescent="0.25">
      <c r="A286" s="6">
        <v>44217</v>
      </c>
      <c r="B286" s="21" t="s">
        <v>4711</v>
      </c>
      <c r="C286" s="21">
        <v>35</v>
      </c>
      <c r="D286" s="7"/>
      <c r="E286" s="7">
        <v>70.2</v>
      </c>
      <c r="F286" s="14"/>
    </row>
    <row r="287" spans="1:6" x14ac:dyDescent="0.25">
      <c r="A287" s="6">
        <v>44217</v>
      </c>
      <c r="B287" s="7" t="s">
        <v>4713</v>
      </c>
      <c r="C287" s="7">
        <v>24</v>
      </c>
      <c r="D287" s="45"/>
      <c r="E287" s="7">
        <v>51.6</v>
      </c>
      <c r="F287" s="14"/>
    </row>
    <row r="288" spans="1:6" x14ac:dyDescent="0.25">
      <c r="A288" s="6">
        <v>44217</v>
      </c>
      <c r="B288" s="7" t="s">
        <v>4714</v>
      </c>
      <c r="C288" s="7">
        <v>49</v>
      </c>
      <c r="D288" s="7">
        <v>108.49</v>
      </c>
      <c r="E288" s="7"/>
      <c r="F288" s="14"/>
    </row>
    <row r="289" spans="1:6" x14ac:dyDescent="0.25">
      <c r="A289" s="6">
        <v>44217</v>
      </c>
      <c r="B289" s="7" t="s">
        <v>4715</v>
      </c>
      <c r="C289" s="7">
        <v>33</v>
      </c>
      <c r="D289" s="7">
        <v>89.91</v>
      </c>
      <c r="E289" s="7"/>
      <c r="F289" s="14"/>
    </row>
    <row r="290" spans="1:6" x14ac:dyDescent="0.25">
      <c r="A290" s="6">
        <v>44218</v>
      </c>
      <c r="B290" s="7" t="s">
        <v>4716</v>
      </c>
      <c r="C290" s="7">
        <v>185</v>
      </c>
      <c r="D290" s="45"/>
      <c r="E290" s="7">
        <v>340.86</v>
      </c>
      <c r="F290" s="14"/>
    </row>
    <row r="291" spans="1:6" x14ac:dyDescent="0.25">
      <c r="A291" s="6">
        <v>44218</v>
      </c>
      <c r="B291" s="7" t="s">
        <v>4717</v>
      </c>
      <c r="C291" s="7">
        <v>33</v>
      </c>
      <c r="D291" s="45"/>
      <c r="E291" s="7">
        <v>70.2</v>
      </c>
      <c r="F291" s="14"/>
    </row>
    <row r="292" spans="1:6" x14ac:dyDescent="0.25">
      <c r="A292" s="6">
        <v>44218</v>
      </c>
      <c r="B292" s="7" t="s">
        <v>4718</v>
      </c>
      <c r="C292" s="7">
        <v>55</v>
      </c>
      <c r="D292" s="45"/>
      <c r="E292" s="7">
        <v>118.8</v>
      </c>
      <c r="F292" s="14"/>
    </row>
    <row r="293" spans="1:6" x14ac:dyDescent="0.25">
      <c r="A293" s="6">
        <v>44218</v>
      </c>
      <c r="B293" s="7" t="s">
        <v>4719</v>
      </c>
      <c r="C293" s="7">
        <v>10</v>
      </c>
      <c r="D293" s="7">
        <v>52.89</v>
      </c>
      <c r="E293" s="7"/>
      <c r="F293" s="23"/>
    </row>
    <row r="294" spans="1:6" x14ac:dyDescent="0.25">
      <c r="A294" s="6">
        <v>44218</v>
      </c>
      <c r="B294" s="7" t="s">
        <v>4720</v>
      </c>
      <c r="C294" s="7">
        <v>1078</v>
      </c>
      <c r="D294" s="45"/>
      <c r="E294" s="38">
        <v>1777.6</v>
      </c>
      <c r="F294" s="14"/>
    </row>
    <row r="295" spans="1:6" x14ac:dyDescent="0.25">
      <c r="A295" s="6">
        <v>44218</v>
      </c>
      <c r="B295" s="7" t="s">
        <v>4721</v>
      </c>
      <c r="C295" s="7">
        <v>20</v>
      </c>
      <c r="D295" s="45"/>
      <c r="E295" s="7">
        <v>39</v>
      </c>
      <c r="F295" s="14"/>
    </row>
    <row r="296" spans="1:6" x14ac:dyDescent="0.25">
      <c r="A296" s="6">
        <v>44218</v>
      </c>
      <c r="B296" s="7" t="s">
        <v>4722</v>
      </c>
      <c r="C296" s="7">
        <v>87</v>
      </c>
      <c r="D296" s="7">
        <v>151.54</v>
      </c>
      <c r="E296" s="7"/>
      <c r="F296" s="14"/>
    </row>
    <row r="297" spans="1:6" x14ac:dyDescent="0.25">
      <c r="A297" s="6">
        <v>44218</v>
      </c>
      <c r="B297" s="7" t="s">
        <v>4723</v>
      </c>
      <c r="C297" s="7">
        <v>1225</v>
      </c>
      <c r="D297" s="45"/>
      <c r="E297" s="38">
        <v>2394.88</v>
      </c>
      <c r="F297" s="14"/>
    </row>
    <row r="298" spans="1:6" x14ac:dyDescent="0.25">
      <c r="A298" s="6">
        <v>44218</v>
      </c>
      <c r="B298" s="7" t="s">
        <v>4724</v>
      </c>
      <c r="C298" s="7">
        <v>280</v>
      </c>
      <c r="D298" s="45"/>
      <c r="E298" s="7">
        <v>562.86</v>
      </c>
    </row>
    <row r="299" spans="1:6" x14ac:dyDescent="0.25">
      <c r="A299" s="6">
        <v>44218</v>
      </c>
      <c r="B299" s="7" t="s">
        <v>4725</v>
      </c>
      <c r="C299" s="7">
        <v>60</v>
      </c>
      <c r="D299" s="45"/>
      <c r="E299" s="7">
        <v>123.2</v>
      </c>
    </row>
    <row r="300" spans="1:6" x14ac:dyDescent="0.25">
      <c r="A300" s="6">
        <v>44218</v>
      </c>
      <c r="B300" s="7" t="s">
        <v>4726</v>
      </c>
      <c r="C300" s="7">
        <v>234</v>
      </c>
      <c r="D300" s="45"/>
      <c r="E300" s="7">
        <v>554.4</v>
      </c>
    </row>
    <row r="301" spans="1:6" x14ac:dyDescent="0.25">
      <c r="A301" s="6">
        <v>44218</v>
      </c>
      <c r="B301" s="7" t="s">
        <v>4792</v>
      </c>
      <c r="C301" s="7">
        <v>115</v>
      </c>
      <c r="D301" s="45"/>
      <c r="E301" s="7">
        <v>192.66</v>
      </c>
    </row>
    <row r="302" spans="1:6" x14ac:dyDescent="0.25">
      <c r="A302" s="6">
        <v>44218</v>
      </c>
      <c r="B302" s="7" t="s">
        <v>4727</v>
      </c>
      <c r="C302" s="7">
        <v>99</v>
      </c>
      <c r="D302" s="7"/>
      <c r="E302" s="7">
        <v>187.2</v>
      </c>
    </row>
    <row r="303" spans="1:6" x14ac:dyDescent="0.25">
      <c r="A303" s="6">
        <v>44218</v>
      </c>
      <c r="B303" s="7" t="s">
        <v>4728</v>
      </c>
      <c r="C303" s="7">
        <v>280</v>
      </c>
      <c r="D303" s="7"/>
      <c r="E303" s="7">
        <v>538.20000000000005</v>
      </c>
    </row>
    <row r="304" spans="1:6" x14ac:dyDescent="0.25">
      <c r="A304" s="6">
        <v>44218</v>
      </c>
      <c r="B304" s="7" t="s">
        <v>4729</v>
      </c>
      <c r="C304" s="7">
        <v>48</v>
      </c>
      <c r="D304" s="7"/>
      <c r="E304" s="7">
        <v>105.3</v>
      </c>
    </row>
    <row r="305" spans="1:5" x14ac:dyDescent="0.25">
      <c r="A305" s="6">
        <v>44218</v>
      </c>
      <c r="B305" s="7" t="s">
        <v>4730</v>
      </c>
      <c r="C305" s="7">
        <v>250</v>
      </c>
      <c r="D305" s="43"/>
      <c r="E305" s="7">
        <v>440.9</v>
      </c>
    </row>
    <row r="306" spans="1:5" x14ac:dyDescent="0.25">
      <c r="A306" s="6">
        <v>44218</v>
      </c>
      <c r="B306" s="7" t="s">
        <v>4731</v>
      </c>
      <c r="C306" s="7">
        <v>438</v>
      </c>
      <c r="D306" s="7"/>
      <c r="E306" s="7">
        <v>786.24</v>
      </c>
    </row>
    <row r="307" spans="1:5" x14ac:dyDescent="0.25">
      <c r="A307" s="6">
        <v>44218</v>
      </c>
      <c r="B307" s="7" t="s">
        <v>4732</v>
      </c>
      <c r="C307" s="7">
        <v>433</v>
      </c>
      <c r="D307" s="7"/>
      <c r="E307" s="7">
        <v>686.4</v>
      </c>
    </row>
    <row r="308" spans="1:5" x14ac:dyDescent="0.25">
      <c r="A308" s="6">
        <v>44218</v>
      </c>
      <c r="B308" s="7" t="s">
        <v>4733</v>
      </c>
      <c r="C308" s="7">
        <v>320</v>
      </c>
      <c r="D308" s="7"/>
      <c r="E308" s="7">
        <v>355.2</v>
      </c>
    </row>
    <row r="309" spans="1:5" x14ac:dyDescent="0.25">
      <c r="A309" s="6">
        <v>44218</v>
      </c>
      <c r="B309" s="7" t="s">
        <v>4734</v>
      </c>
      <c r="C309" s="7">
        <v>145</v>
      </c>
      <c r="D309" s="7"/>
      <c r="E309" s="38">
        <v>318.2</v>
      </c>
    </row>
    <row r="310" spans="1:5" x14ac:dyDescent="0.25">
      <c r="A310" s="6">
        <v>44221</v>
      </c>
      <c r="B310" s="7" t="s">
        <v>4735</v>
      </c>
      <c r="C310" s="7">
        <v>19</v>
      </c>
      <c r="D310" s="7">
        <v>52.89</v>
      </c>
      <c r="E310" s="7"/>
    </row>
    <row r="311" spans="1:5" x14ac:dyDescent="0.25">
      <c r="A311" s="6">
        <v>44221</v>
      </c>
      <c r="B311" s="7" t="s">
        <v>4736</v>
      </c>
      <c r="C311" s="7">
        <v>76</v>
      </c>
      <c r="D311" s="45"/>
      <c r="E311" s="7">
        <v>193.2</v>
      </c>
    </row>
    <row r="312" spans="1:5" x14ac:dyDescent="0.25">
      <c r="A312" s="6">
        <v>44221</v>
      </c>
      <c r="B312" s="7" t="s">
        <v>4737</v>
      </c>
      <c r="C312" s="7">
        <v>50</v>
      </c>
      <c r="D312" s="7">
        <v>148.09</v>
      </c>
      <c r="E312" s="7"/>
    </row>
    <row r="313" spans="1:5" x14ac:dyDescent="0.25">
      <c r="A313" s="6">
        <v>44221</v>
      </c>
      <c r="B313" s="7" t="s">
        <v>4738</v>
      </c>
      <c r="C313" s="7">
        <v>68</v>
      </c>
      <c r="D313" s="7">
        <v>153.5</v>
      </c>
      <c r="E313" s="7"/>
    </row>
    <row r="314" spans="1:5" x14ac:dyDescent="0.25">
      <c r="A314" s="6">
        <v>44221</v>
      </c>
      <c r="B314" s="7" t="s">
        <v>4739</v>
      </c>
      <c r="C314" s="7">
        <v>1728</v>
      </c>
      <c r="D314" s="45"/>
      <c r="E314" s="38">
        <v>3154.03</v>
      </c>
    </row>
    <row r="315" spans="1:5" x14ac:dyDescent="0.25">
      <c r="A315" s="6">
        <v>44221</v>
      </c>
      <c r="B315" s="7" t="s">
        <v>4740</v>
      </c>
      <c r="C315" s="7">
        <v>59</v>
      </c>
      <c r="D315" s="45"/>
      <c r="E315" s="7">
        <v>129.87</v>
      </c>
    </row>
    <row r="316" spans="1:5" x14ac:dyDescent="0.25">
      <c r="A316" s="6">
        <v>44221</v>
      </c>
      <c r="B316" s="7" t="s">
        <v>4741</v>
      </c>
      <c r="C316" s="7">
        <v>15</v>
      </c>
      <c r="D316" s="45"/>
      <c r="E316" s="7">
        <v>39</v>
      </c>
    </row>
    <row r="317" spans="1:5" x14ac:dyDescent="0.25">
      <c r="A317" s="6">
        <v>44221</v>
      </c>
      <c r="B317" s="7" t="s">
        <v>4742</v>
      </c>
      <c r="C317" s="7">
        <v>31</v>
      </c>
      <c r="D317" s="7">
        <v>77.489999999999995</v>
      </c>
      <c r="E317" s="7"/>
    </row>
    <row r="318" spans="1:5" x14ac:dyDescent="0.25">
      <c r="A318" s="6">
        <v>44221</v>
      </c>
      <c r="B318" s="7" t="s">
        <v>4743</v>
      </c>
      <c r="C318" s="7">
        <v>37</v>
      </c>
      <c r="D318" s="7">
        <v>67.16</v>
      </c>
      <c r="E318" s="7"/>
    </row>
    <row r="319" spans="1:5" x14ac:dyDescent="0.25">
      <c r="A319" s="6">
        <v>44221</v>
      </c>
      <c r="B319" s="7" t="s">
        <v>4744</v>
      </c>
      <c r="C319" s="7">
        <v>277</v>
      </c>
      <c r="D319" s="7"/>
      <c r="E319" s="7">
        <v>483.84</v>
      </c>
    </row>
    <row r="320" spans="1:5" x14ac:dyDescent="0.25">
      <c r="A320" s="6">
        <v>44221</v>
      </c>
      <c r="B320" s="7" t="s">
        <v>4745</v>
      </c>
      <c r="C320" s="7">
        <v>36</v>
      </c>
      <c r="D320" s="7">
        <v>105.78</v>
      </c>
      <c r="E320" s="7"/>
    </row>
    <row r="321" spans="1:12" x14ac:dyDescent="0.25">
      <c r="A321" s="6">
        <v>44221</v>
      </c>
      <c r="B321" s="7" t="s">
        <v>4746</v>
      </c>
      <c r="C321" s="7">
        <v>16</v>
      </c>
      <c r="D321" s="7">
        <v>45.57</v>
      </c>
      <c r="E321" s="7"/>
    </row>
    <row r="322" spans="1:12" x14ac:dyDescent="0.25">
      <c r="A322" s="6">
        <v>44221</v>
      </c>
      <c r="B322" s="7" t="s">
        <v>4747</v>
      </c>
      <c r="C322" s="7">
        <v>300</v>
      </c>
      <c r="D322" s="45"/>
      <c r="E322" s="7">
        <v>470.34</v>
      </c>
      <c r="G322"/>
      <c r="H322"/>
      <c r="I322"/>
      <c r="J322"/>
      <c r="K322"/>
    </row>
    <row r="323" spans="1:12" x14ac:dyDescent="0.25">
      <c r="A323" s="6">
        <v>44221</v>
      </c>
      <c r="B323" s="7" t="s">
        <v>4748</v>
      </c>
      <c r="C323" s="7">
        <v>1300</v>
      </c>
      <c r="D323" s="38">
        <v>2541.9299999999998</v>
      </c>
      <c r="E323" s="38"/>
      <c r="F323"/>
      <c r="G323"/>
      <c r="H323"/>
      <c r="I323"/>
      <c r="J323"/>
      <c r="K323"/>
      <c r="L323"/>
    </row>
    <row r="324" spans="1:12" x14ac:dyDescent="0.25">
      <c r="A324" s="6">
        <v>44221</v>
      </c>
      <c r="B324" s="7" t="s">
        <v>4749</v>
      </c>
      <c r="C324" s="7">
        <v>108</v>
      </c>
      <c r="D324" s="45"/>
      <c r="E324" s="7">
        <v>175.5</v>
      </c>
      <c r="F324"/>
      <c r="G324"/>
      <c r="H324"/>
      <c r="I324"/>
      <c r="J324"/>
      <c r="K324"/>
      <c r="L324"/>
    </row>
    <row r="325" spans="1:12" x14ac:dyDescent="0.25">
      <c r="A325" s="6">
        <v>44221</v>
      </c>
      <c r="B325" s="7" t="s">
        <v>4750</v>
      </c>
      <c r="C325" s="7">
        <v>160</v>
      </c>
      <c r="D325" s="45"/>
      <c r="E325" s="7">
        <v>318.64</v>
      </c>
      <c r="F325"/>
      <c r="G325"/>
      <c r="H325"/>
      <c r="I325"/>
      <c r="J325"/>
      <c r="K325"/>
      <c r="L325"/>
    </row>
    <row r="326" spans="1:12" x14ac:dyDescent="0.25">
      <c r="A326" s="6">
        <v>44221</v>
      </c>
      <c r="B326" s="7" t="s">
        <v>4751</v>
      </c>
      <c r="C326" s="7">
        <v>1000</v>
      </c>
      <c r="D326" s="38">
        <v>3657.87</v>
      </c>
      <c r="E326" s="38"/>
      <c r="F326"/>
      <c r="L326"/>
    </row>
    <row r="327" spans="1:12" x14ac:dyDescent="0.25">
      <c r="A327" s="6">
        <v>44221</v>
      </c>
      <c r="B327" s="7" t="s">
        <v>4752</v>
      </c>
      <c r="C327" s="7">
        <v>53</v>
      </c>
      <c r="D327" s="7">
        <v>140.04</v>
      </c>
      <c r="E327" s="7"/>
    </row>
    <row r="328" spans="1:12" x14ac:dyDescent="0.25">
      <c r="A328" s="6">
        <v>44221</v>
      </c>
      <c r="B328" s="7" t="s">
        <v>4753</v>
      </c>
      <c r="C328" s="7">
        <v>295</v>
      </c>
      <c r="D328" s="7">
        <v>891.57</v>
      </c>
      <c r="E328" s="7"/>
    </row>
    <row r="329" spans="1:12" x14ac:dyDescent="0.25">
      <c r="A329" s="6">
        <v>44221</v>
      </c>
      <c r="B329" s="7" t="s">
        <v>4754</v>
      </c>
      <c r="C329" s="7">
        <v>19</v>
      </c>
      <c r="D329" s="45"/>
      <c r="E329" s="7">
        <v>39</v>
      </c>
    </row>
    <row r="330" spans="1:12" x14ac:dyDescent="0.25">
      <c r="A330" s="6">
        <v>44221</v>
      </c>
      <c r="B330" s="7" t="s">
        <v>4755</v>
      </c>
      <c r="C330" s="7">
        <v>280</v>
      </c>
      <c r="D330" s="45"/>
      <c r="E330" s="7">
        <v>494.91</v>
      </c>
    </row>
    <row r="331" spans="1:12" x14ac:dyDescent="0.25">
      <c r="A331" s="6">
        <v>44221</v>
      </c>
      <c r="B331" s="7" t="s">
        <v>4756</v>
      </c>
      <c r="C331" s="7">
        <v>80</v>
      </c>
      <c r="D331" s="45"/>
      <c r="E331" s="7">
        <v>207</v>
      </c>
    </row>
    <row r="332" spans="1:12" x14ac:dyDescent="0.25">
      <c r="A332" s="6">
        <v>44221</v>
      </c>
      <c r="B332" s="7" t="s">
        <v>4757</v>
      </c>
      <c r="C332" s="7">
        <v>42</v>
      </c>
      <c r="D332" s="7">
        <v>116.36</v>
      </c>
      <c r="E332" s="7"/>
    </row>
    <row r="333" spans="1:12" x14ac:dyDescent="0.25">
      <c r="A333" s="6">
        <v>44221</v>
      </c>
      <c r="B333" s="7" t="s">
        <v>4758</v>
      </c>
      <c r="C333" s="7">
        <v>69</v>
      </c>
      <c r="D333" s="7"/>
      <c r="E333" s="7">
        <v>158.25</v>
      </c>
      <c r="F333" s="7" t="s">
        <v>4759</v>
      </c>
      <c r="G333"/>
      <c r="H333"/>
      <c r="I333"/>
      <c r="J333"/>
      <c r="K333"/>
    </row>
    <row r="334" spans="1:12" x14ac:dyDescent="0.25">
      <c r="A334" s="6">
        <v>44221</v>
      </c>
      <c r="B334" s="7" t="s">
        <v>4760</v>
      </c>
      <c r="C334" s="7">
        <v>53</v>
      </c>
      <c r="D334" s="7">
        <v>50</v>
      </c>
      <c r="E334" s="7">
        <v>46.8</v>
      </c>
      <c r="F334"/>
      <c r="G334"/>
      <c r="H334"/>
      <c r="I334"/>
      <c r="J334"/>
      <c r="K334"/>
      <c r="L334"/>
    </row>
    <row r="335" spans="1:12" ht="25.5" x14ac:dyDescent="0.25">
      <c r="A335" s="6">
        <v>44221</v>
      </c>
      <c r="B335" s="7" t="s">
        <v>4761</v>
      </c>
      <c r="C335" s="7">
        <v>39</v>
      </c>
      <c r="D335" s="45"/>
      <c r="E335" s="7">
        <v>0</v>
      </c>
      <c r="F335"/>
      <c r="G335"/>
      <c r="H335"/>
      <c r="I335"/>
      <c r="J335"/>
      <c r="K335"/>
      <c r="L335"/>
    </row>
    <row r="336" spans="1:12" x14ac:dyDescent="0.25">
      <c r="A336" s="6">
        <v>44221</v>
      </c>
      <c r="B336" s="7" t="s">
        <v>4762</v>
      </c>
      <c r="C336" s="7">
        <v>1160</v>
      </c>
      <c r="D336" s="7"/>
      <c r="E336" s="38">
        <v>2194.92</v>
      </c>
      <c r="F336" s="7" t="s">
        <v>4763</v>
      </c>
      <c r="G336"/>
      <c r="H336"/>
      <c r="I336"/>
      <c r="J336"/>
      <c r="K336"/>
      <c r="L336"/>
    </row>
    <row r="337" spans="1:12" x14ac:dyDescent="0.25">
      <c r="A337" s="6">
        <v>44221</v>
      </c>
      <c r="B337" s="7" t="s">
        <v>4764</v>
      </c>
      <c r="C337" s="7">
        <v>83</v>
      </c>
      <c r="D337" s="45"/>
      <c r="E337" s="7">
        <v>163.80000000000001</v>
      </c>
      <c r="F337"/>
      <c r="G337"/>
      <c r="H337"/>
      <c r="I337"/>
      <c r="J337"/>
      <c r="K337"/>
      <c r="L337"/>
    </row>
    <row r="338" spans="1:12" x14ac:dyDescent="0.25">
      <c r="A338" s="6">
        <v>44222</v>
      </c>
      <c r="B338" s="7" t="s">
        <v>4765</v>
      </c>
      <c r="C338" s="7">
        <v>232</v>
      </c>
      <c r="D338" s="7">
        <v>408.11</v>
      </c>
      <c r="E338" s="7"/>
      <c r="F338"/>
      <c r="G338"/>
      <c r="H338"/>
      <c r="I338"/>
      <c r="J338"/>
      <c r="K338"/>
      <c r="L338"/>
    </row>
    <row r="339" spans="1:12" x14ac:dyDescent="0.25">
      <c r="A339" s="6">
        <v>44222</v>
      </c>
      <c r="B339" s="7" t="s">
        <v>4766</v>
      </c>
      <c r="C339" s="7">
        <v>16</v>
      </c>
      <c r="D339" s="7">
        <v>52.89</v>
      </c>
      <c r="E339" s="7"/>
      <c r="F339"/>
      <c r="G339"/>
      <c r="H339"/>
      <c r="I339"/>
      <c r="J339"/>
      <c r="K339"/>
      <c r="L339"/>
    </row>
    <row r="340" spans="1:12" x14ac:dyDescent="0.25">
      <c r="A340" s="6">
        <v>44222</v>
      </c>
      <c r="B340" s="7" t="s">
        <v>4767</v>
      </c>
      <c r="C340" s="7">
        <v>43</v>
      </c>
      <c r="D340" s="7">
        <v>111.07</v>
      </c>
      <c r="E340" s="7"/>
      <c r="F340"/>
      <c r="G340"/>
      <c r="H340"/>
      <c r="I340"/>
      <c r="J340"/>
      <c r="K340"/>
      <c r="L340"/>
    </row>
    <row r="341" spans="1:12" x14ac:dyDescent="0.25">
      <c r="A341" s="6">
        <v>44222</v>
      </c>
      <c r="B341" s="7" t="s">
        <v>4768</v>
      </c>
      <c r="C341" s="7">
        <v>25</v>
      </c>
      <c r="D341" s="45"/>
      <c r="E341" s="7">
        <v>54.6</v>
      </c>
      <c r="F341"/>
      <c r="G341"/>
      <c r="H341"/>
      <c r="I341"/>
      <c r="J341"/>
      <c r="K341"/>
      <c r="L341"/>
    </row>
    <row r="342" spans="1:12" x14ac:dyDescent="0.25">
      <c r="A342" s="6">
        <v>44222</v>
      </c>
      <c r="B342" s="7" t="s">
        <v>4769</v>
      </c>
      <c r="C342" s="7">
        <v>29</v>
      </c>
      <c r="D342" s="45"/>
      <c r="E342" s="7">
        <v>90.89</v>
      </c>
      <c r="F342"/>
      <c r="G342"/>
      <c r="H342"/>
      <c r="I342"/>
      <c r="J342"/>
      <c r="K342"/>
      <c r="L342"/>
    </row>
    <row r="343" spans="1:12" x14ac:dyDescent="0.25">
      <c r="A343" s="6">
        <v>44222</v>
      </c>
      <c r="B343" s="7" t="s">
        <v>4770</v>
      </c>
      <c r="C343" s="7">
        <v>13</v>
      </c>
      <c r="D343" s="45"/>
      <c r="E343" s="7">
        <v>35.1</v>
      </c>
      <c r="F343"/>
      <c r="G343"/>
      <c r="H343"/>
      <c r="I343"/>
      <c r="J343"/>
      <c r="K343"/>
      <c r="L343"/>
    </row>
    <row r="344" spans="1:12" x14ac:dyDescent="0.25">
      <c r="A344" s="6">
        <v>44222</v>
      </c>
      <c r="B344" s="7" t="s">
        <v>4771</v>
      </c>
      <c r="C344" s="7">
        <v>48</v>
      </c>
      <c r="D344" s="45"/>
      <c r="E344" s="7">
        <v>105.6</v>
      </c>
      <c r="F344"/>
      <c r="G344"/>
      <c r="H344"/>
      <c r="I344"/>
      <c r="J344"/>
      <c r="K344"/>
      <c r="L344"/>
    </row>
    <row r="345" spans="1:12" x14ac:dyDescent="0.25">
      <c r="A345" s="6">
        <v>44222</v>
      </c>
      <c r="B345" s="7" t="s">
        <v>4772</v>
      </c>
      <c r="C345" s="7">
        <v>16</v>
      </c>
      <c r="D345" s="45"/>
      <c r="E345" s="7">
        <v>53</v>
      </c>
      <c r="F345"/>
      <c r="G345"/>
      <c r="H345"/>
      <c r="I345"/>
      <c r="J345"/>
      <c r="K345"/>
      <c r="L345"/>
    </row>
    <row r="346" spans="1:12" x14ac:dyDescent="0.25">
      <c r="A346" s="6">
        <v>44222</v>
      </c>
      <c r="B346" s="7" t="s">
        <v>4773</v>
      </c>
      <c r="C346" s="7">
        <v>231</v>
      </c>
      <c r="D346" s="45"/>
      <c r="E346" s="7">
        <v>480.2</v>
      </c>
      <c r="F346"/>
      <c r="G346"/>
      <c r="H346"/>
      <c r="I346"/>
      <c r="J346"/>
      <c r="K346"/>
      <c r="L346"/>
    </row>
    <row r="347" spans="1:12" x14ac:dyDescent="0.25">
      <c r="A347" s="6">
        <v>44222</v>
      </c>
      <c r="B347" s="7" t="s">
        <v>4774</v>
      </c>
      <c r="C347" s="7">
        <v>77</v>
      </c>
      <c r="D347" s="45"/>
      <c r="E347" s="7">
        <v>152.1</v>
      </c>
      <c r="F347"/>
      <c r="G347"/>
      <c r="H347"/>
      <c r="I347"/>
      <c r="J347"/>
      <c r="K347"/>
      <c r="L347"/>
    </row>
    <row r="348" spans="1:12" x14ac:dyDescent="0.25">
      <c r="A348" s="6">
        <v>44222</v>
      </c>
      <c r="B348" s="7" t="s">
        <v>4775</v>
      </c>
      <c r="C348" s="7">
        <v>5</v>
      </c>
      <c r="D348" s="45"/>
      <c r="E348" s="7">
        <v>44</v>
      </c>
      <c r="F348"/>
      <c r="G348"/>
      <c r="H348"/>
      <c r="I348"/>
      <c r="J348"/>
      <c r="K348"/>
      <c r="L348"/>
    </row>
    <row r="349" spans="1:12" x14ac:dyDescent="0.25">
      <c r="A349" s="6">
        <v>44222</v>
      </c>
      <c r="B349" s="7" t="s">
        <v>4776</v>
      </c>
      <c r="C349" s="7">
        <v>15</v>
      </c>
      <c r="D349" s="139">
        <v>95.94</v>
      </c>
      <c r="E349" s="7"/>
      <c r="F349" t="s">
        <v>4883</v>
      </c>
      <c r="G349"/>
      <c r="H349"/>
      <c r="I349"/>
      <c r="J349"/>
      <c r="K349"/>
      <c r="L349"/>
    </row>
    <row r="350" spans="1:12" x14ac:dyDescent="0.25">
      <c r="A350" s="6">
        <v>44222</v>
      </c>
      <c r="B350" s="7" t="s">
        <v>4777</v>
      </c>
      <c r="C350" s="7">
        <v>148</v>
      </c>
      <c r="D350" s="45"/>
      <c r="E350" s="7">
        <v>218.4</v>
      </c>
      <c r="F350"/>
      <c r="G350"/>
      <c r="H350"/>
      <c r="I350"/>
      <c r="J350"/>
      <c r="K350"/>
      <c r="L350"/>
    </row>
    <row r="351" spans="1:12" x14ac:dyDescent="0.25">
      <c r="A351" s="6">
        <v>44222</v>
      </c>
      <c r="B351" s="7" t="s">
        <v>4778</v>
      </c>
      <c r="C351" s="7">
        <v>56</v>
      </c>
      <c r="D351" s="7">
        <v>129.88999999999999</v>
      </c>
      <c r="E351" s="7"/>
      <c r="F351"/>
      <c r="G351"/>
      <c r="H351"/>
      <c r="I351"/>
      <c r="J351"/>
      <c r="K351"/>
      <c r="L351"/>
    </row>
    <row r="352" spans="1:12" x14ac:dyDescent="0.25">
      <c r="A352" s="6">
        <v>44222</v>
      </c>
      <c r="B352" s="7" t="s">
        <v>4779</v>
      </c>
      <c r="C352" s="7">
        <v>37</v>
      </c>
      <c r="D352" s="7">
        <v>134.32</v>
      </c>
      <c r="E352" s="7"/>
      <c r="F352"/>
      <c r="G352"/>
      <c r="H352"/>
      <c r="I352"/>
      <c r="J352"/>
      <c r="K352"/>
      <c r="L352"/>
    </row>
    <row r="353" spans="1:12" x14ac:dyDescent="0.25">
      <c r="A353" s="6">
        <v>44222</v>
      </c>
      <c r="B353" s="7" t="s">
        <v>4780</v>
      </c>
      <c r="C353" s="7">
        <v>51</v>
      </c>
      <c r="D353" s="45"/>
      <c r="E353" s="7">
        <v>96.33</v>
      </c>
      <c r="F353"/>
      <c r="G353"/>
      <c r="H353"/>
      <c r="I353"/>
      <c r="J353"/>
      <c r="K353"/>
      <c r="L353"/>
    </row>
    <row r="354" spans="1:12" x14ac:dyDescent="0.25">
      <c r="A354" s="6">
        <v>44222</v>
      </c>
      <c r="B354" s="7" t="s">
        <v>4781</v>
      </c>
      <c r="C354" s="7">
        <v>123</v>
      </c>
      <c r="D354" s="7">
        <v>309.77999999999997</v>
      </c>
      <c r="E354" s="7"/>
      <c r="F354"/>
      <c r="G354"/>
      <c r="H354"/>
      <c r="I354"/>
      <c r="J354"/>
      <c r="K354"/>
      <c r="L354"/>
    </row>
    <row r="355" spans="1:12" x14ac:dyDescent="0.25">
      <c r="A355" s="6">
        <v>44222</v>
      </c>
      <c r="B355" s="7" t="s">
        <v>4782</v>
      </c>
      <c r="C355" s="7">
        <v>44</v>
      </c>
      <c r="D355" s="45"/>
      <c r="E355" s="7">
        <v>94.6</v>
      </c>
      <c r="F355"/>
      <c r="G355"/>
      <c r="H355"/>
      <c r="I355"/>
      <c r="J355"/>
      <c r="K355"/>
      <c r="L355"/>
    </row>
    <row r="356" spans="1:12" x14ac:dyDescent="0.25">
      <c r="A356" s="6">
        <v>44222</v>
      </c>
      <c r="B356" s="7" t="s">
        <v>4783</v>
      </c>
      <c r="C356" s="7">
        <v>45</v>
      </c>
      <c r="D356" s="45"/>
      <c r="E356" s="7">
        <v>83.3</v>
      </c>
      <c r="F356"/>
      <c r="G356"/>
      <c r="H356"/>
      <c r="I356"/>
      <c r="J356"/>
      <c r="K356"/>
      <c r="L356"/>
    </row>
    <row r="357" spans="1:12" x14ac:dyDescent="0.25">
      <c r="A357" s="6">
        <v>44222</v>
      </c>
      <c r="B357" s="7" t="s">
        <v>4784</v>
      </c>
      <c r="C357" s="7">
        <v>2000</v>
      </c>
      <c r="D357" s="45"/>
      <c r="E357" s="38">
        <v>3467.52</v>
      </c>
      <c r="F357"/>
      <c r="G357"/>
      <c r="H357"/>
      <c r="I357"/>
      <c r="J357"/>
      <c r="K357"/>
      <c r="L357"/>
    </row>
    <row r="358" spans="1:12" x14ac:dyDescent="0.25">
      <c r="A358" s="6">
        <v>44222</v>
      </c>
      <c r="B358" s="7" t="s">
        <v>4785</v>
      </c>
      <c r="C358" s="7">
        <v>295</v>
      </c>
      <c r="D358" s="45"/>
      <c r="E358" s="7">
        <v>484.38</v>
      </c>
      <c r="F358"/>
      <c r="G358"/>
      <c r="H358"/>
      <c r="I358"/>
      <c r="J358"/>
      <c r="K358"/>
      <c r="L358"/>
    </row>
    <row r="359" spans="1:12" x14ac:dyDescent="0.25">
      <c r="A359" s="6">
        <v>44222</v>
      </c>
      <c r="B359" s="7" t="s">
        <v>4786</v>
      </c>
      <c r="C359" s="7">
        <v>340</v>
      </c>
      <c r="D359" s="45"/>
      <c r="E359" s="7">
        <v>704.34</v>
      </c>
      <c r="F359"/>
      <c r="G359"/>
      <c r="H359"/>
      <c r="I359"/>
      <c r="J359"/>
      <c r="K359"/>
      <c r="L359"/>
    </row>
    <row r="360" spans="1:12" x14ac:dyDescent="0.25">
      <c r="A360" s="6">
        <v>44222</v>
      </c>
      <c r="B360" s="7" t="s">
        <v>4787</v>
      </c>
      <c r="C360" s="7">
        <v>84</v>
      </c>
      <c r="D360" s="45"/>
      <c r="E360" s="7">
        <v>167.7</v>
      </c>
      <c r="F360"/>
      <c r="G360"/>
      <c r="H360"/>
      <c r="I360"/>
      <c r="J360"/>
      <c r="K360"/>
      <c r="L360"/>
    </row>
    <row r="361" spans="1:12" x14ac:dyDescent="0.25">
      <c r="A361" s="6">
        <v>44222</v>
      </c>
      <c r="B361" s="7" t="s">
        <v>4788</v>
      </c>
      <c r="C361" s="7">
        <v>90</v>
      </c>
      <c r="D361" s="45"/>
      <c r="E361" s="7">
        <v>374.21</v>
      </c>
      <c r="F361"/>
      <c r="G361"/>
      <c r="H361"/>
      <c r="I361"/>
      <c r="J361"/>
      <c r="K361"/>
      <c r="L361"/>
    </row>
    <row r="362" spans="1:12" x14ac:dyDescent="0.25">
      <c r="A362" s="6">
        <v>44222</v>
      </c>
      <c r="B362" s="7" t="s">
        <v>4789</v>
      </c>
      <c r="C362" s="7">
        <v>178</v>
      </c>
      <c r="D362" s="45"/>
      <c r="E362" s="7">
        <v>339.06</v>
      </c>
      <c r="F362"/>
      <c r="G362"/>
      <c r="H362"/>
      <c r="I362"/>
      <c r="J362"/>
      <c r="K362"/>
      <c r="L362"/>
    </row>
    <row r="363" spans="1:12" x14ac:dyDescent="0.25">
      <c r="A363" s="6">
        <v>44222</v>
      </c>
      <c r="B363" s="7" t="s">
        <v>4790</v>
      </c>
      <c r="C363" s="7">
        <v>53</v>
      </c>
      <c r="D363" s="45"/>
      <c r="E363" s="7">
        <v>125.35</v>
      </c>
      <c r="F363"/>
      <c r="L363"/>
    </row>
    <row r="364" spans="1:12" x14ac:dyDescent="0.25">
      <c r="A364" s="6">
        <v>44222</v>
      </c>
      <c r="B364" s="7" t="s">
        <v>4793</v>
      </c>
      <c r="C364" s="7">
        <v>60</v>
      </c>
      <c r="D364" s="45"/>
      <c r="E364" s="7">
        <v>124.7</v>
      </c>
    </row>
    <row r="365" spans="1:12" x14ac:dyDescent="0.25">
      <c r="A365" s="6">
        <v>44222</v>
      </c>
      <c r="B365" s="7" t="s">
        <v>4794</v>
      </c>
      <c r="C365" s="7">
        <v>25</v>
      </c>
      <c r="D365" s="45"/>
      <c r="E365" s="7">
        <v>43</v>
      </c>
    </row>
    <row r="366" spans="1:12" x14ac:dyDescent="0.25">
      <c r="A366" s="6">
        <v>44222</v>
      </c>
      <c r="B366" s="7" t="s">
        <v>4795</v>
      </c>
      <c r="C366" s="7">
        <v>9</v>
      </c>
      <c r="D366" s="45"/>
      <c r="E366" s="7">
        <v>54.5</v>
      </c>
    </row>
    <row r="367" spans="1:12" x14ac:dyDescent="0.25">
      <c r="A367" s="6">
        <v>44222</v>
      </c>
      <c r="B367" s="7" t="s">
        <v>4796</v>
      </c>
      <c r="C367" s="7">
        <v>110</v>
      </c>
      <c r="D367" s="45"/>
      <c r="E367" s="7">
        <v>233.64</v>
      </c>
    </row>
    <row r="368" spans="1:12" x14ac:dyDescent="0.25">
      <c r="A368" s="6">
        <v>44222</v>
      </c>
      <c r="B368" s="7" t="s">
        <v>4797</v>
      </c>
      <c r="C368" s="7">
        <v>100</v>
      </c>
      <c r="D368" s="45"/>
      <c r="E368" s="7">
        <v>218.4</v>
      </c>
    </row>
    <row r="369" spans="1:12" x14ac:dyDescent="0.25">
      <c r="A369" s="6">
        <v>44223</v>
      </c>
      <c r="B369" s="7" t="s">
        <v>4798</v>
      </c>
      <c r="C369" s="7">
        <v>180</v>
      </c>
      <c r="D369" s="45"/>
      <c r="E369" s="7">
        <v>561.79999999999995</v>
      </c>
    </row>
    <row r="370" spans="1:12" x14ac:dyDescent="0.25">
      <c r="A370" s="6">
        <v>44223</v>
      </c>
      <c r="B370" s="7" t="s">
        <v>4799</v>
      </c>
      <c r="C370" s="7">
        <v>68</v>
      </c>
      <c r="D370" s="45"/>
      <c r="E370" s="7">
        <v>136.5</v>
      </c>
    </row>
    <row r="371" spans="1:12" x14ac:dyDescent="0.25">
      <c r="A371" s="6">
        <v>44223</v>
      </c>
      <c r="B371" s="7" t="s">
        <v>4800</v>
      </c>
      <c r="C371" s="7">
        <v>98</v>
      </c>
      <c r="D371" s="7"/>
      <c r="E371" s="7">
        <v>196.06</v>
      </c>
    </row>
    <row r="372" spans="1:12" x14ac:dyDescent="0.25">
      <c r="A372" s="6">
        <v>44223</v>
      </c>
      <c r="B372" s="7" t="s">
        <v>4801</v>
      </c>
      <c r="C372" s="7">
        <v>374</v>
      </c>
      <c r="D372" s="45"/>
      <c r="E372" s="7">
        <v>793.8</v>
      </c>
    </row>
    <row r="373" spans="1:12" x14ac:dyDescent="0.25">
      <c r="A373" s="6">
        <v>44223</v>
      </c>
      <c r="B373" s="7" t="s">
        <v>4802</v>
      </c>
      <c r="C373" s="7">
        <v>54</v>
      </c>
      <c r="D373" s="45"/>
      <c r="E373" s="7">
        <v>105.3</v>
      </c>
    </row>
    <row r="374" spans="1:12" x14ac:dyDescent="0.25">
      <c r="A374" s="6">
        <v>44223</v>
      </c>
      <c r="B374" s="7" t="s">
        <v>4803</v>
      </c>
      <c r="C374" s="7">
        <v>70</v>
      </c>
      <c r="D374" s="45"/>
      <c r="E374" s="7">
        <v>193.2</v>
      </c>
      <c r="G374" s="27"/>
      <c r="H374" s="27"/>
      <c r="I374" s="27"/>
      <c r="J374" s="27"/>
      <c r="K374" s="27"/>
    </row>
    <row r="375" spans="1:12" x14ac:dyDescent="0.25">
      <c r="A375" s="6">
        <v>44223</v>
      </c>
      <c r="B375" s="7" t="s">
        <v>4804</v>
      </c>
      <c r="C375" s="7">
        <v>84</v>
      </c>
      <c r="D375" s="7">
        <v>206.27</v>
      </c>
      <c r="E375" s="7"/>
      <c r="F375" s="27"/>
      <c r="L375" s="27"/>
    </row>
    <row r="376" spans="1:12" x14ac:dyDescent="0.25">
      <c r="A376" s="6">
        <v>44223</v>
      </c>
      <c r="B376" s="7" t="s">
        <v>4805</v>
      </c>
      <c r="C376" s="7">
        <v>264</v>
      </c>
      <c r="D376" s="45"/>
      <c r="E376" s="7">
        <v>508.95</v>
      </c>
    </row>
    <row r="377" spans="1:12" x14ac:dyDescent="0.25">
      <c r="A377" s="6">
        <v>44223</v>
      </c>
      <c r="B377" s="7" t="s">
        <v>4806</v>
      </c>
      <c r="C377" s="7">
        <v>280</v>
      </c>
      <c r="D377" s="45"/>
      <c r="E377" s="7">
        <v>406.77</v>
      </c>
    </row>
    <row r="378" spans="1:12" x14ac:dyDescent="0.25">
      <c r="A378" s="6">
        <v>44223</v>
      </c>
      <c r="B378" s="7" t="s">
        <v>4807</v>
      </c>
      <c r="C378" s="7">
        <v>104</v>
      </c>
      <c r="D378" s="45"/>
      <c r="E378" s="7">
        <v>223.6</v>
      </c>
    </row>
    <row r="379" spans="1:12" x14ac:dyDescent="0.25">
      <c r="A379" s="6">
        <v>44223</v>
      </c>
      <c r="B379" s="7" t="s">
        <v>4808</v>
      </c>
      <c r="C379" s="7">
        <v>38</v>
      </c>
      <c r="D379" s="7"/>
      <c r="E379" s="7">
        <v>66.3</v>
      </c>
    </row>
    <row r="380" spans="1:12" x14ac:dyDescent="0.25">
      <c r="A380" s="6">
        <v>44223</v>
      </c>
      <c r="B380" s="7" t="s">
        <v>4809</v>
      </c>
      <c r="C380" s="7">
        <v>8</v>
      </c>
      <c r="D380" s="7">
        <v>43.73</v>
      </c>
      <c r="E380" s="7"/>
    </row>
    <row r="381" spans="1:12" x14ac:dyDescent="0.25">
      <c r="A381" s="6">
        <v>44223</v>
      </c>
      <c r="B381" s="7" t="s">
        <v>4810</v>
      </c>
      <c r="C381" s="7">
        <v>7</v>
      </c>
      <c r="D381" s="7">
        <v>34.380000000000003</v>
      </c>
      <c r="E381" s="7"/>
    </row>
    <row r="382" spans="1:12" x14ac:dyDescent="0.25">
      <c r="A382" s="6">
        <v>44223</v>
      </c>
      <c r="B382" s="7" t="s">
        <v>4811</v>
      </c>
      <c r="C382" s="7">
        <v>24</v>
      </c>
      <c r="D382" s="45"/>
      <c r="E382" s="7">
        <v>46.8</v>
      </c>
    </row>
    <row r="383" spans="1:12" x14ac:dyDescent="0.25">
      <c r="A383" s="6">
        <v>44223</v>
      </c>
      <c r="B383" s="7" t="s">
        <v>4812</v>
      </c>
      <c r="C383" s="7">
        <v>75</v>
      </c>
      <c r="D383" s="45"/>
      <c r="E383" s="7">
        <v>278.45999999999998</v>
      </c>
    </row>
    <row r="384" spans="1:12" x14ac:dyDescent="0.25">
      <c r="A384" s="6">
        <v>44223</v>
      </c>
      <c r="B384" s="7" t="s">
        <v>4813</v>
      </c>
      <c r="C384" s="7">
        <v>25</v>
      </c>
      <c r="D384" s="7">
        <v>52.89</v>
      </c>
      <c r="E384" s="7"/>
    </row>
    <row r="385" spans="1:6" x14ac:dyDescent="0.25">
      <c r="A385" s="6">
        <v>44223</v>
      </c>
      <c r="B385" s="7" t="s">
        <v>4814</v>
      </c>
      <c r="C385" s="7">
        <v>200</v>
      </c>
      <c r="D385" s="45"/>
      <c r="E385" s="7">
        <v>546</v>
      </c>
    </row>
    <row r="386" spans="1:6" x14ac:dyDescent="0.25">
      <c r="A386" s="6">
        <v>44223</v>
      </c>
      <c r="B386" s="7" t="s">
        <v>4815</v>
      </c>
      <c r="C386" s="7">
        <v>125</v>
      </c>
      <c r="D386" s="45"/>
      <c r="E386" s="7">
        <v>273</v>
      </c>
    </row>
    <row r="387" spans="1:6" x14ac:dyDescent="0.25">
      <c r="A387" s="6">
        <v>44223</v>
      </c>
      <c r="B387" s="7" t="s">
        <v>4816</v>
      </c>
      <c r="C387" s="7">
        <v>23</v>
      </c>
      <c r="D387" s="7">
        <v>52.89</v>
      </c>
      <c r="E387" s="7"/>
    </row>
    <row r="388" spans="1:6" x14ac:dyDescent="0.25">
      <c r="A388" s="6">
        <v>44223</v>
      </c>
      <c r="B388" s="7" t="s">
        <v>4817</v>
      </c>
      <c r="C388" s="7">
        <v>3700</v>
      </c>
      <c r="D388" s="45"/>
      <c r="E388" s="38">
        <v>6007.97</v>
      </c>
    </row>
    <row r="389" spans="1:6" x14ac:dyDescent="0.25">
      <c r="A389" s="6">
        <v>44223</v>
      </c>
      <c r="B389" s="7" t="s">
        <v>4818</v>
      </c>
      <c r="C389" s="7">
        <v>1200</v>
      </c>
      <c r="D389" s="45"/>
      <c r="E389" s="38">
        <v>2129.4</v>
      </c>
    </row>
    <row r="390" spans="1:6" x14ac:dyDescent="0.25">
      <c r="A390" s="6">
        <v>44223</v>
      </c>
      <c r="B390" s="7" t="s">
        <v>4819</v>
      </c>
      <c r="C390" s="7">
        <v>1900</v>
      </c>
      <c r="D390" s="45"/>
      <c r="E390" s="38">
        <v>4029.7</v>
      </c>
    </row>
    <row r="391" spans="1:6" x14ac:dyDescent="0.25">
      <c r="A391" s="6">
        <v>44223</v>
      </c>
      <c r="B391" s="7" t="s">
        <v>4820</v>
      </c>
      <c r="C391" s="7">
        <v>75</v>
      </c>
      <c r="D391" s="7">
        <v>273.05</v>
      </c>
      <c r="E391" s="7"/>
    </row>
    <row r="392" spans="1:6" x14ac:dyDescent="0.25">
      <c r="A392" s="6">
        <v>44223</v>
      </c>
      <c r="B392" s="7" t="s">
        <v>4821</v>
      </c>
      <c r="C392" s="7">
        <v>40</v>
      </c>
      <c r="D392" s="45"/>
      <c r="E392" s="7">
        <v>109.2</v>
      </c>
    </row>
    <row r="393" spans="1:6" x14ac:dyDescent="0.25">
      <c r="A393" s="6">
        <v>44223</v>
      </c>
      <c r="B393" s="7" t="s">
        <v>4822</v>
      </c>
      <c r="C393" s="7">
        <v>33</v>
      </c>
      <c r="D393" s="45"/>
      <c r="E393" s="7">
        <v>58.5</v>
      </c>
    </row>
    <row r="394" spans="1:6" x14ac:dyDescent="0.25">
      <c r="A394" s="6">
        <v>44223</v>
      </c>
      <c r="B394" s="7" t="s">
        <v>4823</v>
      </c>
      <c r="C394" s="7">
        <v>30</v>
      </c>
      <c r="D394" s="7">
        <v>81.83</v>
      </c>
      <c r="E394" s="7"/>
    </row>
    <row r="395" spans="1:6" x14ac:dyDescent="0.25">
      <c r="A395" s="6">
        <v>44223</v>
      </c>
      <c r="B395" s="7" t="s">
        <v>4824</v>
      </c>
      <c r="C395" s="7">
        <v>186</v>
      </c>
      <c r="D395" s="45"/>
      <c r="E395" s="7">
        <v>381.3</v>
      </c>
      <c r="F395" s="7" t="s">
        <v>4846</v>
      </c>
    </row>
    <row r="396" spans="1:6" x14ac:dyDescent="0.25">
      <c r="A396" s="6">
        <v>44223</v>
      </c>
      <c r="B396" s="7" t="s">
        <v>4825</v>
      </c>
      <c r="C396" s="7">
        <v>800</v>
      </c>
      <c r="D396" s="45"/>
      <c r="E396" s="38">
        <v>1412.96</v>
      </c>
    </row>
    <row r="397" spans="1:6" x14ac:dyDescent="0.25">
      <c r="A397" s="6">
        <v>44223</v>
      </c>
      <c r="B397" s="7" t="s">
        <v>4826</v>
      </c>
      <c r="C397" s="7">
        <v>90</v>
      </c>
      <c r="D397" s="45"/>
      <c r="E397" s="7">
        <v>200.64</v>
      </c>
    </row>
    <row r="398" spans="1:6" x14ac:dyDescent="0.25">
      <c r="A398" s="6">
        <v>44223</v>
      </c>
      <c r="B398" s="7" t="s">
        <v>4827</v>
      </c>
      <c r="C398" s="7">
        <v>330</v>
      </c>
      <c r="D398" s="45"/>
      <c r="E398" s="7">
        <v>866.97</v>
      </c>
    </row>
    <row r="399" spans="1:6" x14ac:dyDescent="0.25">
      <c r="A399" s="6">
        <v>44224</v>
      </c>
      <c r="B399" s="7" t="s">
        <v>4828</v>
      </c>
      <c r="C399" s="7">
        <v>25</v>
      </c>
      <c r="D399" s="45"/>
      <c r="E399" s="7">
        <v>118.8</v>
      </c>
    </row>
    <row r="400" spans="1:6" x14ac:dyDescent="0.25">
      <c r="A400" s="6">
        <v>44224</v>
      </c>
      <c r="B400" s="7" t="s">
        <v>4829</v>
      </c>
      <c r="C400" s="7">
        <v>93</v>
      </c>
      <c r="D400" s="45"/>
      <c r="E400" s="7">
        <v>170.28</v>
      </c>
    </row>
    <row r="401" spans="1:5" x14ac:dyDescent="0.25">
      <c r="A401" s="6">
        <v>44224</v>
      </c>
      <c r="B401" s="7" t="s">
        <v>4830</v>
      </c>
      <c r="C401" s="7">
        <v>527</v>
      </c>
      <c r="D401" s="45"/>
      <c r="E401" s="38">
        <v>1177.8800000000001</v>
      </c>
    </row>
    <row r="402" spans="1:5" x14ac:dyDescent="0.25">
      <c r="A402" s="6">
        <v>44224</v>
      </c>
      <c r="B402" s="7" t="s">
        <v>4831</v>
      </c>
      <c r="C402" s="7">
        <v>25</v>
      </c>
      <c r="D402" s="7">
        <v>74.05</v>
      </c>
      <c r="E402" s="7"/>
    </row>
    <row r="403" spans="1:5" x14ac:dyDescent="0.25">
      <c r="A403" s="6">
        <v>44224</v>
      </c>
      <c r="B403" s="7" t="s">
        <v>4832</v>
      </c>
      <c r="C403" s="7">
        <v>90</v>
      </c>
      <c r="D403" s="45"/>
      <c r="E403" s="7">
        <v>179.4</v>
      </c>
    </row>
    <row r="404" spans="1:5" x14ac:dyDescent="0.25">
      <c r="A404" s="6">
        <v>44224</v>
      </c>
      <c r="B404" s="7" t="s">
        <v>4833</v>
      </c>
      <c r="C404" s="7">
        <v>89</v>
      </c>
      <c r="D404" s="45"/>
      <c r="E404" s="7">
        <v>163.80000000000001</v>
      </c>
    </row>
    <row r="405" spans="1:5" x14ac:dyDescent="0.25">
      <c r="A405" s="6">
        <v>44224</v>
      </c>
      <c r="B405" s="7" t="s">
        <v>4834</v>
      </c>
      <c r="C405" s="7">
        <v>364</v>
      </c>
      <c r="D405" s="45"/>
      <c r="E405" s="7">
        <v>710.36</v>
      </c>
    </row>
    <row r="406" spans="1:5" x14ac:dyDescent="0.25">
      <c r="A406" s="6">
        <v>44224</v>
      </c>
      <c r="B406" s="7" t="s">
        <v>4835</v>
      </c>
      <c r="C406" s="7">
        <v>77</v>
      </c>
      <c r="D406" s="45"/>
      <c r="E406" s="7">
        <v>148.19999999999999</v>
      </c>
    </row>
    <row r="407" spans="1:5" x14ac:dyDescent="0.25">
      <c r="A407" s="6">
        <v>44224</v>
      </c>
      <c r="B407" s="7" t="s">
        <v>4836</v>
      </c>
      <c r="C407" s="7">
        <v>18</v>
      </c>
      <c r="D407" s="7">
        <v>52.89</v>
      </c>
      <c r="E407" s="7"/>
    </row>
    <row r="408" spans="1:5" x14ac:dyDescent="0.25">
      <c r="A408" s="6">
        <v>44224</v>
      </c>
      <c r="B408" s="7" t="s">
        <v>4837</v>
      </c>
      <c r="C408" s="7">
        <v>314</v>
      </c>
      <c r="D408" s="45"/>
      <c r="E408" s="7">
        <v>734.16</v>
      </c>
    </row>
    <row r="409" spans="1:5" x14ac:dyDescent="0.25">
      <c r="A409" s="6">
        <v>44224</v>
      </c>
      <c r="B409" s="7" t="s">
        <v>4838</v>
      </c>
      <c r="C409" s="7">
        <v>48</v>
      </c>
      <c r="D409" s="45"/>
      <c r="E409" s="7">
        <v>109.2</v>
      </c>
    </row>
    <row r="410" spans="1:5" x14ac:dyDescent="0.25">
      <c r="A410" s="6">
        <v>44224</v>
      </c>
      <c r="B410" s="7" t="s">
        <v>4839</v>
      </c>
      <c r="C410" s="7">
        <v>400</v>
      </c>
      <c r="D410" s="45"/>
      <c r="E410" s="38">
        <v>1379.7</v>
      </c>
    </row>
    <row r="411" spans="1:5" x14ac:dyDescent="0.25">
      <c r="A411" s="6">
        <v>44224</v>
      </c>
      <c r="B411" s="7" t="s">
        <v>4840</v>
      </c>
      <c r="C411" s="7">
        <v>118</v>
      </c>
      <c r="D411" s="45"/>
      <c r="E411" s="7">
        <v>279</v>
      </c>
    </row>
    <row r="412" spans="1:5" x14ac:dyDescent="0.25">
      <c r="A412" s="6">
        <v>44224</v>
      </c>
      <c r="B412" s="7" t="s">
        <v>4841</v>
      </c>
      <c r="C412" s="7">
        <v>23</v>
      </c>
      <c r="D412" s="45"/>
      <c r="E412" s="7">
        <v>39</v>
      </c>
    </row>
    <row r="413" spans="1:5" x14ac:dyDescent="0.25">
      <c r="A413" s="6">
        <v>44224</v>
      </c>
      <c r="B413" s="7" t="s">
        <v>4842</v>
      </c>
      <c r="C413" s="7">
        <v>40</v>
      </c>
      <c r="D413" s="45"/>
      <c r="E413" s="7">
        <v>81.900000000000006</v>
      </c>
    </row>
    <row r="414" spans="1:5" x14ac:dyDescent="0.25">
      <c r="A414" s="6">
        <v>44224</v>
      </c>
      <c r="B414" s="7" t="s">
        <v>4843</v>
      </c>
      <c r="C414" s="7">
        <v>29</v>
      </c>
      <c r="D414" s="7">
        <v>95.2</v>
      </c>
      <c r="E414" s="7"/>
    </row>
    <row r="415" spans="1:5" x14ac:dyDescent="0.25">
      <c r="A415" s="6">
        <v>44224</v>
      </c>
      <c r="B415" s="7" t="s">
        <v>4844</v>
      </c>
      <c r="C415" s="7">
        <v>237</v>
      </c>
      <c r="D415" s="45"/>
      <c r="E415" s="7">
        <v>436.1</v>
      </c>
    </row>
    <row r="416" spans="1:5" x14ac:dyDescent="0.25">
      <c r="A416" s="6">
        <v>44224</v>
      </c>
      <c r="B416" s="7" t="s">
        <v>4845</v>
      </c>
      <c r="C416" s="7">
        <v>189</v>
      </c>
      <c r="D416" s="45"/>
      <c r="E416" s="7">
        <v>392</v>
      </c>
    </row>
    <row r="417" spans="1:5" x14ac:dyDescent="0.25">
      <c r="A417" s="6">
        <v>44224</v>
      </c>
      <c r="B417" s="7" t="s">
        <v>4847</v>
      </c>
      <c r="C417" s="7">
        <v>371</v>
      </c>
      <c r="D417" s="45"/>
      <c r="E417" s="7">
        <v>803.52</v>
      </c>
    </row>
    <row r="418" spans="1:5" x14ac:dyDescent="0.25">
      <c r="A418" s="6">
        <v>44224</v>
      </c>
      <c r="B418" s="7" t="s">
        <v>4848</v>
      </c>
      <c r="C418" s="7">
        <v>1550</v>
      </c>
      <c r="D418" s="45"/>
      <c r="E418" s="38">
        <v>3034.35</v>
      </c>
    </row>
    <row r="419" spans="1:5" x14ac:dyDescent="0.25">
      <c r="A419" s="6">
        <v>44224</v>
      </c>
      <c r="B419" s="7" t="s">
        <v>4849</v>
      </c>
      <c r="C419" s="7">
        <v>5</v>
      </c>
      <c r="D419" s="7">
        <v>27.06</v>
      </c>
      <c r="E419" s="7"/>
    </row>
    <row r="420" spans="1:5" x14ac:dyDescent="0.25">
      <c r="A420" s="6">
        <v>44224</v>
      </c>
      <c r="B420" s="7" t="s">
        <v>4850</v>
      </c>
      <c r="C420" s="7">
        <v>66</v>
      </c>
      <c r="D420" s="7">
        <v>182.53</v>
      </c>
      <c r="E420" s="7"/>
    </row>
    <row r="421" spans="1:5" x14ac:dyDescent="0.25">
      <c r="A421" s="6">
        <v>44224</v>
      </c>
      <c r="B421" s="7" t="s">
        <v>4851</v>
      </c>
      <c r="C421" s="7">
        <v>150</v>
      </c>
      <c r="D421" s="45"/>
      <c r="E421" s="7">
        <v>411</v>
      </c>
    </row>
    <row r="422" spans="1:5" x14ac:dyDescent="0.25">
      <c r="A422" s="6">
        <v>44224</v>
      </c>
      <c r="B422" s="7" t="s">
        <v>4852</v>
      </c>
      <c r="C422" s="7">
        <v>480</v>
      </c>
      <c r="D422" s="45"/>
      <c r="E422" s="38">
        <v>1146.5999999999999</v>
      </c>
    </row>
    <row r="423" spans="1:5" x14ac:dyDescent="0.25">
      <c r="A423" s="6">
        <v>44224</v>
      </c>
      <c r="B423" s="7" t="s">
        <v>4853</v>
      </c>
      <c r="C423" s="7">
        <v>75</v>
      </c>
      <c r="D423" s="45"/>
      <c r="E423" s="7">
        <v>163.80000000000001</v>
      </c>
    </row>
    <row r="424" spans="1:5" x14ac:dyDescent="0.25">
      <c r="A424" s="6">
        <v>44224</v>
      </c>
      <c r="B424" s="7" t="s">
        <v>4854</v>
      </c>
      <c r="C424" s="7">
        <v>40</v>
      </c>
      <c r="D424" s="7">
        <v>120.66</v>
      </c>
      <c r="E424" s="7"/>
    </row>
    <row r="425" spans="1:5" x14ac:dyDescent="0.25">
      <c r="A425" s="6">
        <v>44224</v>
      </c>
      <c r="B425" s="7" t="s">
        <v>4855</v>
      </c>
      <c r="C425" s="7">
        <v>25</v>
      </c>
      <c r="D425" s="7">
        <v>74.05</v>
      </c>
      <c r="E425" s="7"/>
    </row>
    <row r="426" spans="1:5" x14ac:dyDescent="0.25">
      <c r="A426" s="6">
        <v>44224</v>
      </c>
      <c r="B426" s="7" t="s">
        <v>4856</v>
      </c>
      <c r="C426" s="7">
        <v>108</v>
      </c>
      <c r="D426" s="45"/>
      <c r="E426" s="7">
        <v>218.4</v>
      </c>
    </row>
    <row r="427" spans="1:5" x14ac:dyDescent="0.25">
      <c r="A427" s="6">
        <v>44224</v>
      </c>
      <c r="B427" s="7" t="s">
        <v>4857</v>
      </c>
      <c r="C427" s="7">
        <v>15</v>
      </c>
      <c r="D427" s="7">
        <v>52.89</v>
      </c>
      <c r="E427" s="7"/>
    </row>
    <row r="428" spans="1:5" x14ac:dyDescent="0.25">
      <c r="A428" s="6">
        <v>44224</v>
      </c>
      <c r="B428" s="7" t="s">
        <v>4858</v>
      </c>
      <c r="C428" s="7">
        <v>31</v>
      </c>
      <c r="D428" s="7">
        <v>79.34</v>
      </c>
      <c r="E428" s="7"/>
    </row>
    <row r="429" spans="1:5" x14ac:dyDescent="0.25">
      <c r="A429" s="6">
        <v>44224</v>
      </c>
      <c r="B429" s="7" t="s">
        <v>4859</v>
      </c>
      <c r="C429" s="7">
        <v>62</v>
      </c>
      <c r="D429" s="45"/>
      <c r="E429" s="7">
        <v>129</v>
      </c>
    </row>
    <row r="430" spans="1:5" x14ac:dyDescent="0.25">
      <c r="A430" s="46">
        <v>44225</v>
      </c>
      <c r="B430" s="39" t="s">
        <v>4860</v>
      </c>
      <c r="C430" s="39">
        <v>75</v>
      </c>
      <c r="D430" s="39">
        <v>222.14</v>
      </c>
      <c r="E430" s="39"/>
    </row>
    <row r="431" spans="1:5" x14ac:dyDescent="0.25">
      <c r="A431" s="46">
        <v>44225</v>
      </c>
      <c r="B431" s="39" t="s">
        <v>4861</v>
      </c>
      <c r="C431" s="39">
        <v>95</v>
      </c>
      <c r="D431" s="45"/>
      <c r="E431" s="39">
        <v>179.74</v>
      </c>
    </row>
    <row r="432" spans="1:5" x14ac:dyDescent="0.25">
      <c r="A432" s="46">
        <v>44225</v>
      </c>
      <c r="B432" s="39" t="s">
        <v>4862</v>
      </c>
      <c r="C432" s="39">
        <v>110</v>
      </c>
      <c r="D432" s="45"/>
      <c r="E432" s="39">
        <v>232.4</v>
      </c>
    </row>
    <row r="433" spans="1:5" x14ac:dyDescent="0.25">
      <c r="A433" s="46">
        <v>44225</v>
      </c>
      <c r="B433" s="39" t="s">
        <v>4863</v>
      </c>
      <c r="C433" s="39">
        <v>25</v>
      </c>
      <c r="D433" s="45"/>
      <c r="E433" s="39">
        <v>54.6</v>
      </c>
    </row>
    <row r="434" spans="1:5" x14ac:dyDescent="0.25">
      <c r="A434" s="46">
        <v>44225</v>
      </c>
      <c r="B434" s="39" t="s">
        <v>4864</v>
      </c>
      <c r="C434" s="39">
        <v>30</v>
      </c>
      <c r="D434" s="39">
        <v>77.489999999999995</v>
      </c>
      <c r="E434" s="39"/>
    </row>
    <row r="435" spans="1:5" x14ac:dyDescent="0.25">
      <c r="A435" s="46">
        <v>44225</v>
      </c>
      <c r="B435" s="39" t="s">
        <v>4865</v>
      </c>
      <c r="C435" s="39">
        <v>110</v>
      </c>
      <c r="D435" s="45"/>
      <c r="E435" s="39">
        <v>192.66</v>
      </c>
    </row>
    <row r="436" spans="1:5" x14ac:dyDescent="0.25">
      <c r="A436" s="46">
        <v>44225</v>
      </c>
      <c r="B436" s="39" t="s">
        <v>4866</v>
      </c>
      <c r="C436" s="39">
        <v>77</v>
      </c>
      <c r="D436" s="45"/>
      <c r="E436" s="39">
        <v>152.1</v>
      </c>
    </row>
    <row r="437" spans="1:5" x14ac:dyDescent="0.25">
      <c r="A437" s="46">
        <v>44225</v>
      </c>
      <c r="B437" s="39" t="s">
        <v>4867</v>
      </c>
      <c r="C437" s="39">
        <v>15</v>
      </c>
      <c r="D437" s="45"/>
      <c r="E437" s="39">
        <v>41.36</v>
      </c>
    </row>
    <row r="438" spans="1:5" x14ac:dyDescent="0.25">
      <c r="A438" s="46">
        <v>44225</v>
      </c>
      <c r="B438" s="39" t="s">
        <v>4868</v>
      </c>
      <c r="C438" s="39">
        <v>139</v>
      </c>
      <c r="D438" s="39">
        <v>341.2</v>
      </c>
      <c r="E438" s="39"/>
    </row>
    <row r="439" spans="1:5" x14ac:dyDescent="0.25">
      <c r="A439" s="46">
        <v>44225</v>
      </c>
      <c r="B439" s="39" t="s">
        <v>4869</v>
      </c>
      <c r="C439" s="39">
        <v>129</v>
      </c>
      <c r="D439" s="39">
        <v>320.27999999999997</v>
      </c>
      <c r="E439" s="39"/>
    </row>
    <row r="440" spans="1:5" x14ac:dyDescent="0.25">
      <c r="A440" s="46">
        <v>44225</v>
      </c>
      <c r="B440" s="39" t="s">
        <v>4870</v>
      </c>
      <c r="C440" s="39">
        <v>35</v>
      </c>
      <c r="D440" s="39">
        <v>81.55</v>
      </c>
      <c r="E440" s="39"/>
    </row>
    <row r="441" spans="1:5" x14ac:dyDescent="0.25">
      <c r="A441" s="46">
        <v>44225</v>
      </c>
      <c r="B441" s="39" t="s">
        <v>4871</v>
      </c>
      <c r="C441" s="39">
        <v>168</v>
      </c>
      <c r="D441" s="45"/>
      <c r="E441" s="39">
        <v>370.66</v>
      </c>
    </row>
    <row r="442" spans="1:5" x14ac:dyDescent="0.25">
      <c r="A442" s="46">
        <v>44225</v>
      </c>
      <c r="B442" s="39" t="s">
        <v>4872</v>
      </c>
      <c r="C442" s="39">
        <v>175</v>
      </c>
      <c r="D442" s="39">
        <v>335.54</v>
      </c>
      <c r="E442" s="39"/>
    </row>
    <row r="443" spans="1:5" x14ac:dyDescent="0.25">
      <c r="A443" s="46">
        <v>44225</v>
      </c>
      <c r="B443" s="39" t="s">
        <v>4873</v>
      </c>
      <c r="C443" s="39">
        <v>22</v>
      </c>
      <c r="D443" s="45"/>
      <c r="E443" s="39">
        <v>48.4</v>
      </c>
    </row>
    <row r="444" spans="1:5" x14ac:dyDescent="0.25">
      <c r="A444" s="46">
        <v>44225</v>
      </c>
      <c r="B444" s="39" t="s">
        <v>4874</v>
      </c>
      <c r="C444" s="39">
        <v>28</v>
      </c>
      <c r="D444" s="45"/>
      <c r="E444" s="39">
        <v>50.7</v>
      </c>
    </row>
    <row r="445" spans="1:5" x14ac:dyDescent="0.25">
      <c r="A445" s="46">
        <v>44225</v>
      </c>
      <c r="B445" s="39" t="s">
        <v>4875</v>
      </c>
      <c r="C445" s="39">
        <v>159</v>
      </c>
      <c r="D445" s="45"/>
      <c r="E445" s="39">
        <v>326.43</v>
      </c>
    </row>
    <row r="446" spans="1:5" x14ac:dyDescent="0.25">
      <c r="A446" s="46">
        <v>44225</v>
      </c>
      <c r="B446" s="39" t="s">
        <v>4876</v>
      </c>
      <c r="C446" s="39">
        <v>116</v>
      </c>
      <c r="D446" s="39">
        <v>336.9</v>
      </c>
      <c r="E446" s="39">
        <v>273.89999999999998</v>
      </c>
    </row>
    <row r="447" spans="1:5" x14ac:dyDescent="0.25">
      <c r="A447" s="46">
        <v>44225</v>
      </c>
      <c r="B447" s="39" t="s">
        <v>4877</v>
      </c>
      <c r="C447" s="39">
        <v>83</v>
      </c>
      <c r="D447" s="45"/>
      <c r="E447" s="39">
        <v>159.9</v>
      </c>
    </row>
    <row r="448" spans="1:5" x14ac:dyDescent="0.25">
      <c r="A448" s="46">
        <v>44225</v>
      </c>
      <c r="B448" s="39" t="s">
        <v>4878</v>
      </c>
      <c r="C448" s="39">
        <v>750</v>
      </c>
      <c r="D448" s="45"/>
      <c r="E448" s="66">
        <v>1223.04</v>
      </c>
    </row>
    <row r="449" spans="1:5" x14ac:dyDescent="0.25">
      <c r="A449" s="46">
        <v>44225</v>
      </c>
      <c r="B449" s="39" t="s">
        <v>4879</v>
      </c>
      <c r="C449" s="39">
        <v>80</v>
      </c>
      <c r="D449" s="45"/>
      <c r="E449" s="39">
        <v>212.43</v>
      </c>
    </row>
    <row r="450" spans="1:5" x14ac:dyDescent="0.25">
      <c r="A450" s="46">
        <v>44225</v>
      </c>
      <c r="B450" s="39" t="s">
        <v>4880</v>
      </c>
      <c r="C450" s="39">
        <v>162</v>
      </c>
      <c r="D450" s="45"/>
      <c r="E450" s="39">
        <v>327.60000000000002</v>
      </c>
    </row>
    <row r="451" spans="1:5" x14ac:dyDescent="0.25">
      <c r="A451" s="46">
        <v>44225</v>
      </c>
      <c r="B451" s="39" t="s">
        <v>4881</v>
      </c>
      <c r="C451" s="39">
        <v>115</v>
      </c>
      <c r="D451" s="45"/>
      <c r="E451" s="39">
        <v>203.11</v>
      </c>
    </row>
    <row r="452" spans="1:5" x14ac:dyDescent="0.25">
      <c r="A452" s="46">
        <v>44225</v>
      </c>
      <c r="B452" s="39" t="s">
        <v>4882</v>
      </c>
      <c r="C452" s="39">
        <v>17</v>
      </c>
      <c r="D452" s="39">
        <v>52.89</v>
      </c>
      <c r="E452" s="39"/>
    </row>
    <row r="453" spans="1:5" x14ac:dyDescent="0.25">
      <c r="A453" s="46">
        <v>44225</v>
      </c>
      <c r="B453" s="39" t="s">
        <v>4915</v>
      </c>
      <c r="C453" s="39">
        <v>100</v>
      </c>
      <c r="D453" s="45"/>
      <c r="E453" s="39">
        <v>319.41000000000003</v>
      </c>
    </row>
    <row r="454" spans="1:5" x14ac:dyDescent="0.25">
      <c r="A454" s="46">
        <v>44225</v>
      </c>
      <c r="B454" s="7" t="s">
        <v>4916</v>
      </c>
      <c r="C454" s="7">
        <v>43</v>
      </c>
      <c r="D454" s="45"/>
      <c r="E454" s="7">
        <v>78</v>
      </c>
    </row>
    <row r="455" spans="1:5" x14ac:dyDescent="0.25">
      <c r="A455" s="46">
        <v>44225</v>
      </c>
      <c r="B455" s="7" t="s">
        <v>4917</v>
      </c>
      <c r="C455" s="7">
        <v>3640</v>
      </c>
      <c r="D455" s="45"/>
      <c r="E455" s="38">
        <v>8711.14</v>
      </c>
    </row>
    <row r="456" spans="1:5" x14ac:dyDescent="0.25">
      <c r="A456" s="46">
        <v>44225</v>
      </c>
      <c r="B456" s="7" t="s">
        <v>4918</v>
      </c>
      <c r="C456" s="7">
        <v>175</v>
      </c>
      <c r="D456" s="7"/>
      <c r="E456" s="7">
        <v>298.20999999999998</v>
      </c>
    </row>
    <row r="457" spans="1:5" x14ac:dyDescent="0.25">
      <c r="A457" s="46">
        <v>44225</v>
      </c>
      <c r="B457" s="7" t="s">
        <v>4919</v>
      </c>
      <c r="C457" s="7">
        <v>40</v>
      </c>
      <c r="D457" s="7">
        <v>134.32</v>
      </c>
      <c r="E457" s="7"/>
    </row>
    <row r="458" spans="1:5" x14ac:dyDescent="0.25">
      <c r="A458" s="46">
        <v>44225</v>
      </c>
      <c r="B458" s="7" t="s">
        <v>4920</v>
      </c>
      <c r="C458" s="7">
        <v>51</v>
      </c>
      <c r="D458" s="7">
        <v>127.31</v>
      </c>
      <c r="E458" s="7"/>
    </row>
    <row r="459" spans="1:5" x14ac:dyDescent="0.25">
      <c r="A459" s="6">
        <v>44228</v>
      </c>
      <c r="B459" s="39" t="s">
        <v>4884</v>
      </c>
      <c r="C459" s="39">
        <v>43</v>
      </c>
      <c r="D459" s="7"/>
      <c r="E459" s="39">
        <v>83.6</v>
      </c>
    </row>
    <row r="460" spans="1:5" x14ac:dyDescent="0.25">
      <c r="A460" s="6">
        <v>44228</v>
      </c>
      <c r="B460" s="39" t="s">
        <v>4885</v>
      </c>
      <c r="C460" s="39">
        <v>45</v>
      </c>
      <c r="D460" s="7">
        <v>164.7</v>
      </c>
      <c r="E460" s="39"/>
    </row>
    <row r="461" spans="1:5" x14ac:dyDescent="0.25">
      <c r="A461" s="6">
        <v>44228</v>
      </c>
      <c r="B461" s="39" t="s">
        <v>4886</v>
      </c>
      <c r="C461" s="39">
        <v>92</v>
      </c>
      <c r="D461" s="7"/>
      <c r="E461" s="39">
        <v>167.2</v>
      </c>
    </row>
    <row r="462" spans="1:5" x14ac:dyDescent="0.25">
      <c r="A462" s="6">
        <v>44228</v>
      </c>
      <c r="B462" s="39" t="s">
        <v>4887</v>
      </c>
      <c r="C462" s="39">
        <v>135</v>
      </c>
      <c r="D462" s="7"/>
      <c r="E462" s="39">
        <v>291.10000000000002</v>
      </c>
    </row>
    <row r="463" spans="1:5" x14ac:dyDescent="0.25">
      <c r="A463" s="6">
        <v>44228</v>
      </c>
      <c r="B463" s="39" t="s">
        <v>4888</v>
      </c>
      <c r="C463" s="39">
        <v>240</v>
      </c>
      <c r="D463" s="7"/>
      <c r="E463" s="39">
        <v>476.01</v>
      </c>
    </row>
    <row r="464" spans="1:5" x14ac:dyDescent="0.25">
      <c r="A464" s="6">
        <v>44228</v>
      </c>
      <c r="B464" s="39" t="s">
        <v>4889</v>
      </c>
      <c r="C464" s="39">
        <v>225</v>
      </c>
      <c r="D464" s="7">
        <v>628.53</v>
      </c>
      <c r="E464" s="39"/>
    </row>
    <row r="465" spans="1:12" x14ac:dyDescent="0.25">
      <c r="A465" s="6">
        <v>44228</v>
      </c>
      <c r="B465" s="39" t="s">
        <v>4890</v>
      </c>
      <c r="C465" s="39">
        <v>995</v>
      </c>
      <c r="D465" s="7"/>
      <c r="E465" s="66">
        <v>1650.48</v>
      </c>
    </row>
    <row r="466" spans="1:12" x14ac:dyDescent="0.25">
      <c r="A466" s="6">
        <v>44229</v>
      </c>
      <c r="B466" s="39" t="s">
        <v>4891</v>
      </c>
      <c r="C466" s="39">
        <v>720</v>
      </c>
      <c r="D466" s="7"/>
      <c r="E466" s="66">
        <v>1312.76</v>
      </c>
    </row>
    <row r="467" spans="1:12" x14ac:dyDescent="0.25">
      <c r="A467" s="6">
        <v>44230</v>
      </c>
      <c r="B467" s="7" t="s">
        <v>4921</v>
      </c>
      <c r="C467" s="7">
        <v>158</v>
      </c>
      <c r="D467" s="7"/>
      <c r="E467" s="7">
        <v>300.11</v>
      </c>
      <c r="G467"/>
      <c r="H467"/>
      <c r="I467"/>
      <c r="J467"/>
      <c r="K467"/>
    </row>
    <row r="468" spans="1:12" x14ac:dyDescent="0.25">
      <c r="A468" s="6">
        <v>44230</v>
      </c>
      <c r="B468" s="39" t="s">
        <v>4922</v>
      </c>
      <c r="C468" s="39">
        <v>2786</v>
      </c>
      <c r="D468" s="45"/>
      <c r="E468" s="66">
        <v>4963.3500000000004</v>
      </c>
      <c r="F468" s="141"/>
      <c r="L468"/>
    </row>
    <row r="469" spans="1:12" x14ac:dyDescent="0.25">
      <c r="A469" s="6">
        <v>44232</v>
      </c>
      <c r="B469" s="7" t="s">
        <v>4982</v>
      </c>
      <c r="C469" s="7">
        <v>690</v>
      </c>
      <c r="D469" s="7"/>
      <c r="E469" s="142">
        <v>1379.22</v>
      </c>
    </row>
    <row r="470" spans="1:12" x14ac:dyDescent="0.25">
      <c r="A470" s="127">
        <v>44237</v>
      </c>
      <c r="B470" s="61" t="s">
        <v>5066</v>
      </c>
      <c r="C470" s="21">
        <v>1700</v>
      </c>
      <c r="D470" s="21"/>
      <c r="E470" s="128">
        <v>3276.02</v>
      </c>
    </row>
    <row r="471" spans="1:12" x14ac:dyDescent="0.25">
      <c r="A471" s="127">
        <v>44249</v>
      </c>
      <c r="B471" s="32" t="s">
        <v>5266</v>
      </c>
      <c r="C471" s="102">
        <v>404</v>
      </c>
      <c r="E471" s="30">
        <v>656.37</v>
      </c>
    </row>
    <row r="475" spans="1:12" x14ac:dyDescent="0.25">
      <c r="D475" s="30">
        <f>SUM(D2:D474)</f>
        <v>34197.609999999979</v>
      </c>
    </row>
  </sheetData>
  <mergeCells count="6">
    <mergeCell ref="G9:H9"/>
    <mergeCell ref="A1:B1"/>
    <mergeCell ref="G3:H3"/>
    <mergeCell ref="G4:H4"/>
    <mergeCell ref="G5:H5"/>
    <mergeCell ref="G6:H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470"/>
  <sheetViews>
    <sheetView workbookViewId="0">
      <selection activeCell="G5" sqref="G5:K5"/>
    </sheetView>
  </sheetViews>
  <sheetFormatPr defaultRowHeight="15" x14ac:dyDescent="0.25"/>
  <cols>
    <col min="1" max="1" width="9.7109375" style="80" customWidth="1"/>
    <col min="2" max="2" width="12.42578125" style="32" customWidth="1"/>
    <col min="3" max="3" width="8.5703125" style="29" customWidth="1"/>
    <col min="4" max="4" width="9.5703125" style="30" customWidth="1"/>
    <col min="5" max="5" width="9.42578125" style="30" customWidth="1"/>
    <col min="6" max="6" width="30.4257812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7" t="s">
        <v>1</v>
      </c>
      <c r="C1" s="3" t="s">
        <v>2</v>
      </c>
      <c r="D1" s="49" t="s">
        <v>3</v>
      </c>
      <c r="E1" s="49" t="s">
        <v>4</v>
      </c>
      <c r="F1" s="4"/>
    </row>
    <row r="2" spans="1:12" x14ac:dyDescent="0.25">
      <c r="A2" s="6">
        <v>44166</v>
      </c>
      <c r="B2" s="7" t="s">
        <v>4027</v>
      </c>
      <c r="C2" s="7">
        <v>198</v>
      </c>
      <c r="D2" s="7"/>
      <c r="E2" s="7">
        <v>386.1</v>
      </c>
      <c r="F2" s="4"/>
    </row>
    <row r="3" spans="1:12" x14ac:dyDescent="0.25">
      <c r="A3" s="6">
        <v>44166</v>
      </c>
      <c r="B3" s="7" t="s">
        <v>4028</v>
      </c>
      <c r="C3" s="7">
        <v>116</v>
      </c>
      <c r="D3" s="39"/>
      <c r="E3" s="7">
        <v>257.39999999999998</v>
      </c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44166</v>
      </c>
      <c r="B4" s="7" t="s">
        <v>4029</v>
      </c>
      <c r="C4" s="7">
        <v>54</v>
      </c>
      <c r="D4" s="7">
        <v>103.32</v>
      </c>
      <c r="E4" s="7"/>
      <c r="F4" s="4"/>
      <c r="G4" s="635" t="s">
        <v>9</v>
      </c>
      <c r="H4" s="636"/>
      <c r="I4" s="9">
        <f>SUM(C2:C468)</f>
        <v>81901</v>
      </c>
      <c r="J4" s="9">
        <f>D469/1.23</f>
        <v>17886.731707317074</v>
      </c>
      <c r="K4" s="9">
        <f>SUM(E2:E468)</f>
        <v>150928.06999999998</v>
      </c>
    </row>
    <row r="5" spans="1:12" x14ac:dyDescent="0.25">
      <c r="A5" s="6">
        <v>44166</v>
      </c>
      <c r="B5" s="7" t="s">
        <v>4030</v>
      </c>
      <c r="C5" s="7">
        <v>8</v>
      </c>
      <c r="D5" s="7"/>
      <c r="E5" s="7">
        <v>35.1</v>
      </c>
      <c r="F5" s="4"/>
      <c r="G5" s="642" t="s">
        <v>10</v>
      </c>
      <c r="H5" s="633"/>
      <c r="I5" s="10">
        <f>K4+J4</f>
        <v>168814.80170731706</v>
      </c>
    </row>
    <row r="6" spans="1:12" x14ac:dyDescent="0.25">
      <c r="A6" s="6">
        <v>44166</v>
      </c>
      <c r="B6" s="39" t="s">
        <v>4031</v>
      </c>
      <c r="C6" s="7">
        <v>80</v>
      </c>
      <c r="D6" s="7"/>
      <c r="E6" s="7">
        <v>165.2</v>
      </c>
      <c r="F6" s="4"/>
      <c r="G6" s="642" t="s">
        <v>11</v>
      </c>
      <c r="H6" s="633"/>
      <c r="I6" s="11">
        <f>I4/I5</f>
        <v>0.48515295561579957</v>
      </c>
    </row>
    <row r="7" spans="1:12" x14ac:dyDescent="0.25">
      <c r="A7" s="6">
        <v>44166</v>
      </c>
      <c r="B7" s="7" t="s">
        <v>4032</v>
      </c>
      <c r="C7" s="7">
        <v>30</v>
      </c>
      <c r="D7" s="7"/>
      <c r="E7" s="7">
        <v>96.57</v>
      </c>
      <c r="F7" s="4"/>
    </row>
    <row r="8" spans="1:12" x14ac:dyDescent="0.25">
      <c r="A8" s="6">
        <v>44166</v>
      </c>
      <c r="B8" s="7" t="s">
        <v>4033</v>
      </c>
      <c r="C8" s="7">
        <v>1450</v>
      </c>
      <c r="D8" s="39"/>
      <c r="E8" s="38">
        <v>2804.76</v>
      </c>
      <c r="F8" s="4"/>
      <c r="G8"/>
      <c r="H8"/>
      <c r="I8"/>
      <c r="J8"/>
    </row>
    <row r="9" spans="1:12" x14ac:dyDescent="0.25">
      <c r="A9" s="6">
        <v>44166</v>
      </c>
      <c r="B9" s="7" t="s">
        <v>4034</v>
      </c>
      <c r="C9" s="7">
        <v>48</v>
      </c>
      <c r="D9" s="7"/>
      <c r="E9" s="7">
        <v>109.2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44166</v>
      </c>
      <c r="B10" s="7" t="s">
        <v>4035</v>
      </c>
      <c r="C10" s="7">
        <v>25</v>
      </c>
      <c r="D10" s="7">
        <v>75.010000000000005</v>
      </c>
      <c r="E10" s="7"/>
      <c r="F10" s="4"/>
      <c r="G10"/>
      <c r="H10" t="s">
        <v>15</v>
      </c>
      <c r="I10"/>
      <c r="J10"/>
      <c r="L10"/>
    </row>
    <row r="11" spans="1:12" x14ac:dyDescent="0.25">
      <c r="A11" s="6">
        <v>44166</v>
      </c>
      <c r="B11" s="7" t="s">
        <v>4036</v>
      </c>
      <c r="C11" s="7">
        <v>86</v>
      </c>
      <c r="D11" s="7"/>
      <c r="E11" s="7">
        <v>179.4</v>
      </c>
      <c r="F11" s="4"/>
      <c r="G11"/>
      <c r="H11" t="s">
        <v>16</v>
      </c>
      <c r="I11" s="37"/>
      <c r="J11" s="13"/>
      <c r="L11"/>
    </row>
    <row r="12" spans="1:12" x14ac:dyDescent="0.25">
      <c r="A12" s="6">
        <v>44166</v>
      </c>
      <c r="B12" s="39" t="s">
        <v>4037</v>
      </c>
      <c r="C12" s="7">
        <v>930</v>
      </c>
      <c r="D12" s="7"/>
      <c r="E12" s="38">
        <v>2798.9</v>
      </c>
      <c r="F12" s="4"/>
      <c r="G12" s="14"/>
      <c r="H12" s="15"/>
      <c r="I12" s="15"/>
    </row>
    <row r="13" spans="1:12" x14ac:dyDescent="0.25">
      <c r="A13" s="6">
        <v>44166</v>
      </c>
      <c r="B13" s="39" t="s">
        <v>4038</v>
      </c>
      <c r="C13" s="7">
        <v>69</v>
      </c>
      <c r="D13" s="7"/>
      <c r="E13" s="7">
        <v>128.69999999999999</v>
      </c>
      <c r="F13" s="4"/>
      <c r="H13" s="5" t="s">
        <v>438</v>
      </c>
      <c r="I13" s="17"/>
    </row>
    <row r="14" spans="1:12" x14ac:dyDescent="0.25">
      <c r="A14" s="6">
        <v>44166</v>
      </c>
      <c r="B14" s="39" t="s">
        <v>4039</v>
      </c>
      <c r="C14" s="7">
        <v>520</v>
      </c>
      <c r="D14" s="7"/>
      <c r="E14" s="38">
        <v>3276</v>
      </c>
      <c r="F14" s="4"/>
      <c r="G14" s="16"/>
      <c r="I14" s="17"/>
    </row>
    <row r="15" spans="1:12" x14ac:dyDescent="0.25">
      <c r="A15" s="6">
        <v>44166</v>
      </c>
      <c r="B15" s="39" t="s">
        <v>4040</v>
      </c>
      <c r="C15" s="7">
        <v>252</v>
      </c>
      <c r="D15" s="7"/>
      <c r="E15" s="7">
        <v>444.6</v>
      </c>
      <c r="F15" s="4"/>
      <c r="G15"/>
      <c r="H15" s="88"/>
      <c r="I15" s="17"/>
    </row>
    <row r="16" spans="1:12" ht="30" x14ac:dyDescent="0.25">
      <c r="A16" s="6">
        <v>44166</v>
      </c>
      <c r="B16" s="39" t="s">
        <v>4041</v>
      </c>
      <c r="C16" s="7">
        <v>45</v>
      </c>
      <c r="D16" s="7">
        <v>98.15</v>
      </c>
      <c r="E16" s="7"/>
      <c r="F16" s="4"/>
      <c r="G16" s="123"/>
      <c r="H16" s="124" t="s">
        <v>4098</v>
      </c>
      <c r="I16" s="125">
        <v>287</v>
      </c>
      <c r="J16" s="123"/>
      <c r="K16" s="123"/>
    </row>
    <row r="17" spans="1:12" s="126" customFormat="1" x14ac:dyDescent="0.25">
      <c r="A17" s="6">
        <v>44166</v>
      </c>
      <c r="B17" s="39" t="s">
        <v>4042</v>
      </c>
      <c r="C17" s="7">
        <v>760</v>
      </c>
      <c r="D17" s="7"/>
      <c r="E17" s="38">
        <v>2074.8000000000002</v>
      </c>
      <c r="F17" s="122"/>
      <c r="G17" s="5"/>
      <c r="H17"/>
      <c r="I17" s="17">
        <v>5</v>
      </c>
      <c r="J17" s="5"/>
      <c r="K17" s="5"/>
      <c r="L17" s="123"/>
    </row>
    <row r="18" spans="1:12" x14ac:dyDescent="0.25">
      <c r="A18" s="6">
        <v>44166</v>
      </c>
      <c r="B18" s="39" t="s">
        <v>4043</v>
      </c>
      <c r="C18" s="7">
        <v>216</v>
      </c>
      <c r="D18" s="7"/>
      <c r="E18" s="7">
        <v>480.92</v>
      </c>
      <c r="F18" s="4"/>
      <c r="H18" s="88"/>
      <c r="I18" s="17">
        <v>5</v>
      </c>
    </row>
    <row r="19" spans="1:12" x14ac:dyDescent="0.25">
      <c r="A19" s="6">
        <v>44166</v>
      </c>
      <c r="B19" s="39" t="s">
        <v>4044</v>
      </c>
      <c r="C19" s="7">
        <v>20</v>
      </c>
      <c r="D19" s="7">
        <v>47.97</v>
      </c>
      <c r="E19" s="7"/>
      <c r="F19" s="4"/>
      <c r="H19"/>
      <c r="I19" s="17">
        <v>55</v>
      </c>
      <c r="J19" s="18"/>
    </row>
    <row r="20" spans="1:12" x14ac:dyDescent="0.25">
      <c r="A20" s="6">
        <v>44166</v>
      </c>
      <c r="B20" s="7" t="s">
        <v>4045</v>
      </c>
      <c r="C20" s="7">
        <v>100</v>
      </c>
      <c r="D20" s="7">
        <v>182.29</v>
      </c>
      <c r="E20" s="7">
        <v>148.19999999999999</v>
      </c>
      <c r="F20" s="4"/>
      <c r="G20"/>
      <c r="H20" s="89"/>
      <c r="I20" s="17">
        <f>SUM(I16:I19)</f>
        <v>352</v>
      </c>
      <c r="J20"/>
      <c r="K20"/>
    </row>
    <row r="21" spans="1:12" x14ac:dyDescent="0.25">
      <c r="A21" s="46">
        <v>44167</v>
      </c>
      <c r="B21" s="39" t="s">
        <v>4046</v>
      </c>
      <c r="C21" s="39">
        <v>20</v>
      </c>
      <c r="D21" s="39">
        <v>67.16</v>
      </c>
      <c r="E21" s="39"/>
      <c r="F21" s="4"/>
      <c r="G21"/>
      <c r="H21"/>
      <c r="I21" s="17"/>
      <c r="J21"/>
      <c r="K21"/>
      <c r="L21"/>
    </row>
    <row r="22" spans="1:12" x14ac:dyDescent="0.25">
      <c r="A22" s="46">
        <v>44167</v>
      </c>
      <c r="B22" s="39" t="s">
        <v>4047</v>
      </c>
      <c r="C22" s="39">
        <v>5</v>
      </c>
      <c r="D22" s="39"/>
      <c r="E22" s="39">
        <v>31.2</v>
      </c>
      <c r="F22" s="4"/>
      <c r="G22"/>
      <c r="H22"/>
      <c r="I22" s="17"/>
      <c r="J22"/>
      <c r="K22"/>
      <c r="L22"/>
    </row>
    <row r="23" spans="1:12" x14ac:dyDescent="0.25">
      <c r="A23" s="46">
        <v>44167</v>
      </c>
      <c r="B23" s="39" t="s">
        <v>4048</v>
      </c>
      <c r="C23" s="39">
        <v>37</v>
      </c>
      <c r="D23" s="39"/>
      <c r="E23" s="39">
        <v>103.74</v>
      </c>
      <c r="F23" s="4"/>
      <c r="G23" s="4"/>
      <c r="H23"/>
      <c r="I23" s="18"/>
      <c r="L23"/>
    </row>
    <row r="24" spans="1:12" x14ac:dyDescent="0.25">
      <c r="A24" s="46">
        <v>44167</v>
      </c>
      <c r="B24" s="39" t="s">
        <v>4049</v>
      </c>
      <c r="C24" s="39">
        <v>37</v>
      </c>
      <c r="D24" s="39"/>
      <c r="E24" s="39">
        <v>109.2</v>
      </c>
      <c r="F24" s="4"/>
      <c r="G24" s="4"/>
      <c r="I24" s="18"/>
    </row>
    <row r="25" spans="1:12" x14ac:dyDescent="0.25">
      <c r="A25" s="46">
        <v>44167</v>
      </c>
      <c r="B25" s="39" t="s">
        <v>4050</v>
      </c>
      <c r="C25" s="39">
        <v>54</v>
      </c>
      <c r="D25" s="39"/>
      <c r="E25" s="39">
        <v>109.2</v>
      </c>
      <c r="F25" s="4"/>
      <c r="G25" s="4"/>
    </row>
    <row r="26" spans="1:12" x14ac:dyDescent="0.25">
      <c r="A26" s="46">
        <v>44167</v>
      </c>
      <c r="B26" s="39" t="s">
        <v>4051</v>
      </c>
      <c r="C26" s="39">
        <v>270</v>
      </c>
      <c r="D26" s="7"/>
      <c r="E26" s="39">
        <v>546</v>
      </c>
      <c r="F26" s="4"/>
      <c r="G26" s="4"/>
    </row>
    <row r="27" spans="1:12" x14ac:dyDescent="0.25">
      <c r="A27" s="46">
        <v>44167</v>
      </c>
      <c r="B27" s="39" t="s">
        <v>4052</v>
      </c>
      <c r="C27" s="39">
        <v>95</v>
      </c>
      <c r="D27" s="39"/>
      <c r="E27" s="39">
        <v>187.2</v>
      </c>
      <c r="F27" s="4"/>
      <c r="G27" s="4"/>
    </row>
    <row r="28" spans="1:12" x14ac:dyDescent="0.25">
      <c r="A28" s="46">
        <v>44167</v>
      </c>
      <c r="B28" s="39" t="s">
        <v>4053</v>
      </c>
      <c r="C28" s="39">
        <v>348</v>
      </c>
      <c r="D28" s="39"/>
      <c r="E28" s="39">
        <v>732.19</v>
      </c>
      <c r="F28" s="4"/>
      <c r="G28" s="4"/>
    </row>
    <row r="29" spans="1:12" x14ac:dyDescent="0.25">
      <c r="A29" s="46">
        <v>44167</v>
      </c>
      <c r="B29" s="39" t="s">
        <v>4054</v>
      </c>
      <c r="C29" s="39">
        <v>55</v>
      </c>
      <c r="D29" s="39"/>
      <c r="E29" s="39">
        <v>103.5</v>
      </c>
      <c r="F29" s="4"/>
      <c r="G29" s="4"/>
    </row>
    <row r="30" spans="1:12" x14ac:dyDescent="0.25">
      <c r="A30" s="46">
        <v>44167</v>
      </c>
      <c r="B30" s="39" t="s">
        <v>4055</v>
      </c>
      <c r="C30" s="39">
        <v>100</v>
      </c>
      <c r="D30" s="39"/>
      <c r="E30" s="39">
        <v>218.4</v>
      </c>
      <c r="F30" s="4"/>
      <c r="G30" s="4"/>
    </row>
    <row r="31" spans="1:12" x14ac:dyDescent="0.25">
      <c r="A31" s="46">
        <v>44167</v>
      </c>
      <c r="B31" s="39" t="s">
        <v>4056</v>
      </c>
      <c r="C31" s="39">
        <v>540</v>
      </c>
      <c r="D31" s="39"/>
      <c r="E31" s="39">
        <v>932.88</v>
      </c>
      <c r="F31" s="4"/>
      <c r="G31" s="4"/>
    </row>
    <row r="32" spans="1:12" x14ac:dyDescent="0.25">
      <c r="A32" s="46">
        <v>44167</v>
      </c>
      <c r="B32" s="39" t="s">
        <v>4057</v>
      </c>
      <c r="C32" s="39">
        <v>52</v>
      </c>
      <c r="D32" s="39"/>
      <c r="E32" s="39">
        <v>101.4</v>
      </c>
      <c r="F32" s="4"/>
    </row>
    <row r="33" spans="1:9" x14ac:dyDescent="0.25">
      <c r="A33" s="46">
        <v>44167</v>
      </c>
      <c r="B33" s="39" t="s">
        <v>4058</v>
      </c>
      <c r="C33" s="39">
        <v>130</v>
      </c>
      <c r="D33" s="7"/>
      <c r="E33" s="39">
        <v>331.8</v>
      </c>
      <c r="F33" s="4"/>
    </row>
    <row r="34" spans="1:9" x14ac:dyDescent="0.25">
      <c r="A34" s="46">
        <v>44168</v>
      </c>
      <c r="B34" s="39" t="s">
        <v>4059</v>
      </c>
      <c r="C34" s="39">
        <v>40</v>
      </c>
      <c r="D34" s="39">
        <v>105.53</v>
      </c>
      <c r="E34" s="39"/>
      <c r="F34" s="4"/>
    </row>
    <row r="35" spans="1:9" x14ac:dyDescent="0.25">
      <c r="A35" s="46">
        <v>44168</v>
      </c>
      <c r="B35" s="39" t="s">
        <v>4060</v>
      </c>
      <c r="C35" s="39">
        <v>50</v>
      </c>
      <c r="D35" s="39"/>
      <c r="E35" s="39">
        <v>109.2</v>
      </c>
      <c r="F35" s="4"/>
    </row>
    <row r="36" spans="1:9" x14ac:dyDescent="0.25">
      <c r="A36" s="46">
        <v>44168</v>
      </c>
      <c r="B36" s="39" t="s">
        <v>4061</v>
      </c>
      <c r="C36" s="39">
        <v>148</v>
      </c>
      <c r="D36" s="39"/>
      <c r="E36" s="39">
        <v>310.60000000000002</v>
      </c>
      <c r="F36" s="4"/>
    </row>
    <row r="37" spans="1:9" x14ac:dyDescent="0.25">
      <c r="A37" s="46">
        <v>44168</v>
      </c>
      <c r="B37" s="39" t="s">
        <v>4062</v>
      </c>
      <c r="C37" s="39">
        <v>238</v>
      </c>
      <c r="D37" s="39"/>
      <c r="E37" s="39">
        <v>388.1</v>
      </c>
      <c r="F37" s="4"/>
    </row>
    <row r="38" spans="1:9" x14ac:dyDescent="0.25">
      <c r="A38" s="46">
        <v>44168</v>
      </c>
      <c r="B38" s="39" t="s">
        <v>4063</v>
      </c>
      <c r="C38" s="61">
        <v>469</v>
      </c>
      <c r="D38" s="39"/>
      <c r="E38" s="66">
        <v>1301.8</v>
      </c>
      <c r="F38" s="4"/>
    </row>
    <row r="39" spans="1:9" x14ac:dyDescent="0.25">
      <c r="A39" s="46">
        <v>44168</v>
      </c>
      <c r="B39" s="39" t="s">
        <v>4064</v>
      </c>
      <c r="C39" s="39">
        <v>76</v>
      </c>
      <c r="D39" s="39"/>
      <c r="E39" s="39">
        <v>186.82</v>
      </c>
      <c r="F39" s="4"/>
    </row>
    <row r="40" spans="1:9" x14ac:dyDescent="0.25">
      <c r="A40" s="46">
        <v>44168</v>
      </c>
      <c r="B40" s="39" t="s">
        <v>4065</v>
      </c>
      <c r="C40" s="39">
        <v>60</v>
      </c>
      <c r="D40" s="39"/>
      <c r="E40" s="39">
        <v>123.9</v>
      </c>
      <c r="F40" s="4"/>
    </row>
    <row r="41" spans="1:9" x14ac:dyDescent="0.25">
      <c r="A41" s="46">
        <v>44168</v>
      </c>
      <c r="B41" s="39" t="s">
        <v>4066</v>
      </c>
      <c r="C41" s="39">
        <v>168</v>
      </c>
      <c r="D41" s="7"/>
      <c r="E41" s="39">
        <v>532</v>
      </c>
      <c r="F41" s="4"/>
    </row>
    <row r="42" spans="1:9" x14ac:dyDescent="0.25">
      <c r="A42" s="46">
        <v>44168</v>
      </c>
      <c r="B42" s="39" t="s">
        <v>4067</v>
      </c>
      <c r="C42" s="39">
        <v>52</v>
      </c>
      <c r="D42" s="39">
        <v>124.48</v>
      </c>
      <c r="E42" s="39"/>
      <c r="F42" s="4"/>
    </row>
    <row r="43" spans="1:9" x14ac:dyDescent="0.25">
      <c r="A43" s="46">
        <v>44168</v>
      </c>
      <c r="B43" s="39" t="s">
        <v>4068</v>
      </c>
      <c r="C43" s="39">
        <v>75</v>
      </c>
      <c r="D43" s="39"/>
      <c r="E43" s="39">
        <v>99.9</v>
      </c>
      <c r="F43" s="4"/>
      <c r="I43" s="19"/>
    </row>
    <row r="44" spans="1:9" x14ac:dyDescent="0.25">
      <c r="A44" s="46">
        <v>44168</v>
      </c>
      <c r="B44" s="39" t="s">
        <v>4069</v>
      </c>
      <c r="C44" s="39">
        <v>15</v>
      </c>
      <c r="D44" s="39"/>
      <c r="E44" s="39">
        <v>31.2</v>
      </c>
      <c r="F44" s="4"/>
    </row>
    <row r="45" spans="1:9" x14ac:dyDescent="0.25">
      <c r="A45" s="46">
        <v>44168</v>
      </c>
      <c r="B45" s="39" t="s">
        <v>4070</v>
      </c>
      <c r="C45" s="39">
        <v>43</v>
      </c>
      <c r="D45" s="7"/>
      <c r="E45" s="39">
        <v>94.05</v>
      </c>
      <c r="F45" s="4"/>
    </row>
    <row r="46" spans="1:9" x14ac:dyDescent="0.25">
      <c r="A46" s="46">
        <v>44168</v>
      </c>
      <c r="B46" s="39" t="s">
        <v>4071</v>
      </c>
      <c r="C46" s="39">
        <v>2805</v>
      </c>
      <c r="D46" s="39"/>
      <c r="E46" s="66">
        <v>5159.7</v>
      </c>
      <c r="F46" s="4"/>
    </row>
    <row r="47" spans="1:9" x14ac:dyDescent="0.25">
      <c r="A47" s="46">
        <v>44168</v>
      </c>
      <c r="B47" s="7" t="s">
        <v>4072</v>
      </c>
      <c r="C47" s="39">
        <v>850</v>
      </c>
      <c r="D47" s="7"/>
      <c r="E47" s="38">
        <v>3366.09</v>
      </c>
      <c r="F47" s="4"/>
    </row>
    <row r="48" spans="1:9" x14ac:dyDescent="0.25">
      <c r="A48" s="46">
        <v>44168</v>
      </c>
      <c r="B48" s="7" t="s">
        <v>4073</v>
      </c>
      <c r="C48" s="7">
        <v>43</v>
      </c>
      <c r="D48" s="7"/>
      <c r="E48" s="7">
        <v>93.6</v>
      </c>
      <c r="F48" s="4"/>
    </row>
    <row r="49" spans="1:6" x14ac:dyDescent="0.25">
      <c r="A49" s="46">
        <v>44168</v>
      </c>
      <c r="B49" s="7" t="s">
        <v>4074</v>
      </c>
      <c r="C49" s="7">
        <v>50</v>
      </c>
      <c r="D49" s="7"/>
      <c r="E49" s="7">
        <v>163.80000000000001</v>
      </c>
      <c r="F49" s="4"/>
    </row>
    <row r="50" spans="1:6" x14ac:dyDescent="0.25">
      <c r="A50" s="46">
        <v>44168</v>
      </c>
      <c r="B50" s="7" t="s">
        <v>4075</v>
      </c>
      <c r="C50" s="7">
        <v>20</v>
      </c>
      <c r="D50" s="7">
        <v>92.63</v>
      </c>
      <c r="E50" s="7"/>
      <c r="F50" s="4"/>
    </row>
    <row r="51" spans="1:6" x14ac:dyDescent="0.25">
      <c r="A51" s="46">
        <v>44168</v>
      </c>
      <c r="B51" s="7" t="s">
        <v>4076</v>
      </c>
      <c r="C51" s="7">
        <v>25</v>
      </c>
      <c r="D51" s="7"/>
      <c r="E51" s="7">
        <v>54.6</v>
      </c>
      <c r="F51" s="4"/>
    </row>
    <row r="52" spans="1:6" x14ac:dyDescent="0.25">
      <c r="A52" s="46">
        <v>44168</v>
      </c>
      <c r="B52" s="7" t="s">
        <v>4077</v>
      </c>
      <c r="C52" s="7">
        <v>126</v>
      </c>
      <c r="D52" s="7"/>
      <c r="E52" s="7">
        <v>228.5</v>
      </c>
      <c r="F52" s="4"/>
    </row>
    <row r="53" spans="1:6" x14ac:dyDescent="0.25">
      <c r="A53" s="46">
        <v>44168</v>
      </c>
      <c r="B53" s="39" t="s">
        <v>4078</v>
      </c>
      <c r="C53" s="7">
        <v>74</v>
      </c>
      <c r="D53" s="7"/>
      <c r="E53" s="7">
        <v>136.5</v>
      </c>
      <c r="F53" s="4"/>
    </row>
    <row r="54" spans="1:6" x14ac:dyDescent="0.25">
      <c r="A54" s="46">
        <v>44168</v>
      </c>
      <c r="B54" s="39" t="s">
        <v>4079</v>
      </c>
      <c r="C54" s="39">
        <v>163</v>
      </c>
      <c r="D54" s="7"/>
      <c r="E54" s="39">
        <v>535.32000000000005</v>
      </c>
      <c r="F54" s="4"/>
    </row>
    <row r="55" spans="1:6" x14ac:dyDescent="0.25">
      <c r="A55" s="46">
        <v>44168</v>
      </c>
      <c r="B55" s="39" t="s">
        <v>4080</v>
      </c>
      <c r="C55" s="39">
        <v>113</v>
      </c>
      <c r="D55" s="7"/>
      <c r="E55" s="39">
        <v>237.9</v>
      </c>
      <c r="F55" s="4"/>
    </row>
    <row r="56" spans="1:6" x14ac:dyDescent="0.25">
      <c r="A56" s="46">
        <v>44168</v>
      </c>
      <c r="B56" s="39" t="s">
        <v>4081</v>
      </c>
      <c r="C56" s="39">
        <v>76</v>
      </c>
      <c r="D56" s="7"/>
      <c r="E56" s="39">
        <v>193.2</v>
      </c>
      <c r="F56" s="4"/>
    </row>
    <row r="57" spans="1:6" x14ac:dyDescent="0.25">
      <c r="A57" s="46">
        <v>44168</v>
      </c>
      <c r="B57" s="39" t="s">
        <v>4082</v>
      </c>
      <c r="C57" s="39">
        <v>1055</v>
      </c>
      <c r="D57" s="7"/>
      <c r="E57" s="66">
        <v>1798.86</v>
      </c>
      <c r="F57" s="4"/>
    </row>
    <row r="58" spans="1:6" x14ac:dyDescent="0.25">
      <c r="A58" s="46">
        <v>44169</v>
      </c>
      <c r="B58" s="39" t="s">
        <v>4083</v>
      </c>
      <c r="C58" s="39">
        <v>22</v>
      </c>
      <c r="D58" s="39">
        <v>57.56</v>
      </c>
      <c r="E58" s="39"/>
      <c r="F58" s="4"/>
    </row>
    <row r="59" spans="1:6" x14ac:dyDescent="0.25">
      <c r="A59" s="46">
        <v>44169</v>
      </c>
      <c r="B59" s="39" t="s">
        <v>4084</v>
      </c>
      <c r="C59" s="61">
        <v>206</v>
      </c>
      <c r="D59" s="7"/>
      <c r="E59" s="39">
        <v>540</v>
      </c>
      <c r="F59" s="4"/>
    </row>
    <row r="60" spans="1:6" x14ac:dyDescent="0.25">
      <c r="A60" s="46">
        <v>44169</v>
      </c>
      <c r="B60" s="39" t="s">
        <v>4085</v>
      </c>
      <c r="C60" s="39">
        <v>23</v>
      </c>
      <c r="D60" s="7"/>
      <c r="E60" s="39">
        <v>49.5</v>
      </c>
      <c r="F60" s="4"/>
    </row>
    <row r="61" spans="1:6" x14ac:dyDescent="0.25">
      <c r="A61" s="46">
        <v>44169</v>
      </c>
      <c r="B61" s="39" t="s">
        <v>4086</v>
      </c>
      <c r="C61" s="39">
        <v>75</v>
      </c>
      <c r="D61" s="7"/>
      <c r="E61" s="39">
        <v>163.80000000000001</v>
      </c>
      <c r="F61" s="4"/>
    </row>
    <row r="62" spans="1:6" x14ac:dyDescent="0.25">
      <c r="A62" s="46">
        <v>44169</v>
      </c>
      <c r="B62" s="39" t="s">
        <v>4087</v>
      </c>
      <c r="C62" s="39">
        <v>48</v>
      </c>
      <c r="D62" s="7"/>
      <c r="E62" s="39">
        <v>109.2</v>
      </c>
      <c r="F62" s="64"/>
    </row>
    <row r="63" spans="1:6" x14ac:dyDescent="0.25">
      <c r="A63" s="46">
        <v>44169</v>
      </c>
      <c r="B63" s="39" t="s">
        <v>4088</v>
      </c>
      <c r="C63" s="61">
        <v>1021</v>
      </c>
      <c r="D63" s="66">
        <v>2632.35</v>
      </c>
      <c r="E63" s="66"/>
      <c r="F63" s="4"/>
    </row>
    <row r="64" spans="1:6" x14ac:dyDescent="0.25">
      <c r="A64" s="46">
        <v>44169</v>
      </c>
      <c r="B64" s="39" t="s">
        <v>4089</v>
      </c>
      <c r="C64" s="39">
        <v>15</v>
      </c>
      <c r="D64" s="7"/>
      <c r="E64" s="39">
        <v>50.7</v>
      </c>
      <c r="F64" s="4"/>
    </row>
    <row r="65" spans="1:6" x14ac:dyDescent="0.25">
      <c r="A65" s="46">
        <v>44169</v>
      </c>
      <c r="B65" s="39" t="s">
        <v>4090</v>
      </c>
      <c r="C65" s="39">
        <v>16</v>
      </c>
      <c r="D65" s="7"/>
      <c r="E65" s="39">
        <v>39</v>
      </c>
      <c r="F65" s="4"/>
    </row>
    <row r="66" spans="1:6" x14ac:dyDescent="0.25">
      <c r="A66" s="46">
        <v>44169</v>
      </c>
      <c r="B66" s="39" t="s">
        <v>4091</v>
      </c>
      <c r="C66" s="21">
        <v>25</v>
      </c>
      <c r="D66" s="7"/>
      <c r="E66" s="39">
        <v>54.6</v>
      </c>
      <c r="F66" s="4"/>
    </row>
    <row r="67" spans="1:6" x14ac:dyDescent="0.25">
      <c r="A67" s="46">
        <v>44169</v>
      </c>
      <c r="B67" s="39" t="s">
        <v>4092</v>
      </c>
      <c r="C67" s="39">
        <v>44</v>
      </c>
      <c r="D67" s="39"/>
      <c r="E67" s="39">
        <v>82.8</v>
      </c>
      <c r="F67" s="4"/>
    </row>
    <row r="68" spans="1:6" x14ac:dyDescent="0.25">
      <c r="A68" s="46">
        <v>44169</v>
      </c>
      <c r="B68" s="39" t="s">
        <v>4093</v>
      </c>
      <c r="C68" s="39">
        <v>25</v>
      </c>
      <c r="D68" s="39">
        <v>67.16</v>
      </c>
      <c r="E68" s="39"/>
      <c r="F68" s="4"/>
    </row>
    <row r="69" spans="1:6" x14ac:dyDescent="0.25">
      <c r="A69" s="46">
        <v>44169</v>
      </c>
      <c r="B69" s="7" t="s">
        <v>4094</v>
      </c>
      <c r="C69" s="7">
        <v>260</v>
      </c>
      <c r="D69" s="7"/>
      <c r="E69" s="7">
        <v>491.4</v>
      </c>
      <c r="F69" s="4"/>
    </row>
    <row r="70" spans="1:6" x14ac:dyDescent="0.25">
      <c r="A70" s="46">
        <v>44169</v>
      </c>
      <c r="B70" s="7" t="s">
        <v>4095</v>
      </c>
      <c r="C70" s="7">
        <v>47</v>
      </c>
      <c r="D70" s="7"/>
      <c r="E70" s="7">
        <v>103.74</v>
      </c>
      <c r="F70" s="4"/>
    </row>
    <row r="71" spans="1:6" x14ac:dyDescent="0.25">
      <c r="A71" s="46">
        <v>44169</v>
      </c>
      <c r="B71" s="7" t="s">
        <v>4096</v>
      </c>
      <c r="C71" s="7">
        <v>22.5</v>
      </c>
      <c r="D71" s="7">
        <v>52.77</v>
      </c>
      <c r="E71" s="7"/>
      <c r="F71" s="4"/>
    </row>
    <row r="72" spans="1:6" x14ac:dyDescent="0.25">
      <c r="A72" s="46">
        <v>44169</v>
      </c>
      <c r="B72" s="7" t="s">
        <v>4097</v>
      </c>
      <c r="C72" s="7">
        <v>7</v>
      </c>
      <c r="D72" s="7">
        <v>43.17</v>
      </c>
      <c r="E72" s="7"/>
      <c r="F72" s="4"/>
    </row>
    <row r="73" spans="1:6" x14ac:dyDescent="0.25">
      <c r="A73" s="56">
        <v>44172</v>
      </c>
      <c r="B73" s="112" t="s">
        <v>4101</v>
      </c>
      <c r="C73" s="57">
        <v>50</v>
      </c>
      <c r="D73" s="7">
        <v>134.32</v>
      </c>
      <c r="E73" s="7"/>
      <c r="F73" s="4"/>
    </row>
    <row r="74" spans="1:6" x14ac:dyDescent="0.25">
      <c r="A74" s="56">
        <v>44172</v>
      </c>
      <c r="B74" s="39" t="s">
        <v>4102</v>
      </c>
      <c r="C74" s="7">
        <v>114</v>
      </c>
      <c r="D74" s="7"/>
      <c r="E74" s="7">
        <v>249.6</v>
      </c>
      <c r="F74" s="4"/>
    </row>
    <row r="75" spans="1:6" x14ac:dyDescent="0.25">
      <c r="A75" s="56">
        <v>44172</v>
      </c>
      <c r="B75" s="112" t="s">
        <v>4103</v>
      </c>
      <c r="C75" s="7">
        <v>572</v>
      </c>
      <c r="D75" s="7"/>
      <c r="E75" s="38">
        <v>1170.4000000000001</v>
      </c>
      <c r="F75" s="4"/>
    </row>
    <row r="76" spans="1:6" x14ac:dyDescent="0.25">
      <c r="A76" s="56">
        <v>44172</v>
      </c>
      <c r="B76" s="7" t="s">
        <v>4104</v>
      </c>
      <c r="C76" s="7">
        <v>32</v>
      </c>
      <c r="D76" s="7"/>
      <c r="E76" s="7">
        <v>143.36000000000001</v>
      </c>
      <c r="F76" s="4"/>
    </row>
    <row r="77" spans="1:6" x14ac:dyDescent="0.25">
      <c r="A77" s="56">
        <v>44172</v>
      </c>
      <c r="B77" s="7" t="s">
        <v>4105</v>
      </c>
      <c r="C77" s="7">
        <v>50</v>
      </c>
      <c r="D77" s="39"/>
      <c r="E77" s="112">
        <v>93.6</v>
      </c>
      <c r="F77" s="4"/>
    </row>
    <row r="78" spans="1:6" x14ac:dyDescent="0.25">
      <c r="A78" s="56">
        <v>44172</v>
      </c>
      <c r="B78" s="7" t="s">
        <v>4106</v>
      </c>
      <c r="C78" s="7">
        <v>7</v>
      </c>
      <c r="D78" s="7">
        <v>54.12</v>
      </c>
      <c r="E78" s="7"/>
      <c r="F78" s="4"/>
    </row>
    <row r="79" spans="1:6" x14ac:dyDescent="0.25">
      <c r="A79" s="56">
        <v>44172</v>
      </c>
      <c r="B79" s="7" t="s">
        <v>4107</v>
      </c>
      <c r="C79" s="7">
        <v>2937</v>
      </c>
      <c r="D79" s="7"/>
      <c r="E79" s="113">
        <v>5236.92</v>
      </c>
      <c r="F79" s="4"/>
    </row>
    <row r="80" spans="1:6" x14ac:dyDescent="0.25">
      <c r="A80" s="56">
        <v>44172</v>
      </c>
      <c r="B80" s="112" t="s">
        <v>4108</v>
      </c>
      <c r="C80" s="7">
        <v>33</v>
      </c>
      <c r="D80" s="112">
        <v>81.55</v>
      </c>
      <c r="E80" s="7"/>
      <c r="F80" s="4"/>
    </row>
    <row r="81" spans="1:6" x14ac:dyDescent="0.25">
      <c r="A81" s="56">
        <v>44172</v>
      </c>
      <c r="B81" s="7" t="s">
        <v>4109</v>
      </c>
      <c r="C81" s="7">
        <v>10</v>
      </c>
      <c r="D81" s="7"/>
      <c r="E81" s="7">
        <v>44</v>
      </c>
      <c r="F81" s="4"/>
    </row>
    <row r="82" spans="1:6" x14ac:dyDescent="0.25">
      <c r="A82" s="56">
        <v>44172</v>
      </c>
      <c r="B82" s="7" t="s">
        <v>4110</v>
      </c>
      <c r="C82" s="7">
        <v>440</v>
      </c>
      <c r="D82" s="7"/>
      <c r="E82" s="112">
        <v>955.22</v>
      </c>
      <c r="F82" s="4"/>
    </row>
    <row r="83" spans="1:6" x14ac:dyDescent="0.25">
      <c r="A83" s="56">
        <v>44172</v>
      </c>
      <c r="B83" s="39" t="s">
        <v>4111</v>
      </c>
      <c r="C83" s="7">
        <v>669</v>
      </c>
      <c r="D83" s="7"/>
      <c r="E83" s="113">
        <v>1263.03</v>
      </c>
      <c r="F83" s="4"/>
    </row>
    <row r="84" spans="1:6" x14ac:dyDescent="0.25">
      <c r="A84" s="56">
        <v>44172</v>
      </c>
      <c r="B84" s="7" t="s">
        <v>4112</v>
      </c>
      <c r="C84" s="7">
        <v>34</v>
      </c>
      <c r="D84" s="7"/>
      <c r="E84" s="112">
        <v>74.099999999999994</v>
      </c>
      <c r="F84" s="4"/>
    </row>
    <row r="85" spans="1:6" x14ac:dyDescent="0.25">
      <c r="A85" s="56">
        <v>44172</v>
      </c>
      <c r="B85" s="7" t="s">
        <v>4113</v>
      </c>
      <c r="C85" s="7">
        <v>237</v>
      </c>
      <c r="D85" s="7"/>
      <c r="E85" s="112">
        <v>473</v>
      </c>
      <c r="F85" s="4"/>
    </row>
    <row r="86" spans="1:6" x14ac:dyDescent="0.25">
      <c r="A86" s="56">
        <v>44172</v>
      </c>
      <c r="B86" s="112" t="s">
        <v>4114</v>
      </c>
      <c r="C86" s="7">
        <v>791</v>
      </c>
      <c r="D86" s="7"/>
      <c r="E86" s="38">
        <v>1513.66</v>
      </c>
      <c r="F86" s="4"/>
    </row>
    <row r="87" spans="1:6" x14ac:dyDescent="0.25">
      <c r="A87" s="56">
        <v>44172</v>
      </c>
      <c r="B87" s="7" t="s">
        <v>4115</v>
      </c>
      <c r="C87" s="7">
        <v>335</v>
      </c>
      <c r="D87" s="7"/>
      <c r="E87" s="7">
        <v>568.62</v>
      </c>
      <c r="F87" s="4"/>
    </row>
    <row r="88" spans="1:6" x14ac:dyDescent="0.25">
      <c r="A88" s="56">
        <v>44172</v>
      </c>
      <c r="B88" s="7" t="s">
        <v>4116</v>
      </c>
      <c r="C88" s="7">
        <v>53</v>
      </c>
      <c r="D88" s="7">
        <v>129.88999999999999</v>
      </c>
      <c r="E88" s="7"/>
      <c r="F88" s="4"/>
    </row>
    <row r="89" spans="1:6" x14ac:dyDescent="0.25">
      <c r="A89" s="56">
        <v>44172</v>
      </c>
      <c r="B89" s="7" t="s">
        <v>4117</v>
      </c>
      <c r="C89" s="7">
        <v>40</v>
      </c>
      <c r="D89" s="38"/>
      <c r="E89" s="38">
        <v>78</v>
      </c>
      <c r="F89" s="4"/>
    </row>
    <row r="90" spans="1:6" x14ac:dyDescent="0.25">
      <c r="A90" s="56">
        <v>44172</v>
      </c>
      <c r="B90" s="7" t="s">
        <v>4118</v>
      </c>
      <c r="C90" s="7">
        <v>246</v>
      </c>
      <c r="D90" s="7"/>
      <c r="E90" s="112">
        <v>502.4</v>
      </c>
      <c r="F90" s="4"/>
    </row>
    <row r="91" spans="1:6" x14ac:dyDescent="0.25">
      <c r="A91" s="56">
        <v>44172</v>
      </c>
      <c r="B91" s="7" t="s">
        <v>4119</v>
      </c>
      <c r="C91" s="7">
        <v>66</v>
      </c>
      <c r="D91" s="7"/>
      <c r="E91" s="7">
        <v>137.19999999999999</v>
      </c>
      <c r="F91" s="4"/>
    </row>
    <row r="92" spans="1:6" x14ac:dyDescent="0.25">
      <c r="A92" s="56">
        <v>44172</v>
      </c>
      <c r="B92" s="7" t="s">
        <v>4120</v>
      </c>
      <c r="C92" s="7">
        <v>118</v>
      </c>
      <c r="D92" s="7"/>
      <c r="E92" s="7">
        <v>236.3</v>
      </c>
      <c r="F92" s="4"/>
    </row>
    <row r="93" spans="1:6" x14ac:dyDescent="0.25">
      <c r="A93" s="56">
        <v>44172</v>
      </c>
      <c r="B93" s="7" t="s">
        <v>4121</v>
      </c>
      <c r="C93" s="7">
        <v>240</v>
      </c>
      <c r="D93" s="7"/>
      <c r="E93" s="112">
        <v>400.14</v>
      </c>
      <c r="F93" s="4"/>
    </row>
    <row r="94" spans="1:6" x14ac:dyDescent="0.25">
      <c r="A94" s="56">
        <v>44172</v>
      </c>
      <c r="B94" s="7" t="s">
        <v>4122</v>
      </c>
      <c r="C94" s="7">
        <v>160</v>
      </c>
      <c r="D94" s="7"/>
      <c r="E94" s="112">
        <v>315.56</v>
      </c>
      <c r="F94" s="4"/>
    </row>
    <row r="95" spans="1:6" x14ac:dyDescent="0.25">
      <c r="A95" s="56">
        <v>44172</v>
      </c>
      <c r="B95" s="7" t="s">
        <v>4123</v>
      </c>
      <c r="C95" s="7">
        <v>205</v>
      </c>
      <c r="D95" s="7"/>
      <c r="E95" s="112">
        <v>416.5</v>
      </c>
      <c r="F95" s="4"/>
    </row>
    <row r="96" spans="1:6" x14ac:dyDescent="0.25">
      <c r="A96" s="56">
        <v>44172</v>
      </c>
      <c r="B96" s="112" t="s">
        <v>4124</v>
      </c>
      <c r="C96" s="7">
        <v>46</v>
      </c>
      <c r="D96" s="7"/>
      <c r="E96" s="112">
        <v>86.19</v>
      </c>
      <c r="F96" s="4"/>
    </row>
    <row r="97" spans="1:6" x14ac:dyDescent="0.25">
      <c r="A97" s="114">
        <v>44172</v>
      </c>
      <c r="B97" s="112" t="s">
        <v>4125</v>
      </c>
      <c r="C97" s="7">
        <v>30</v>
      </c>
      <c r="D97" s="112">
        <v>67.16</v>
      </c>
      <c r="E97" s="38"/>
      <c r="F97" s="4"/>
    </row>
    <row r="98" spans="1:6" x14ac:dyDescent="0.25">
      <c r="A98" s="6">
        <v>44173</v>
      </c>
      <c r="B98" s="7" t="s">
        <v>4126</v>
      </c>
      <c r="C98" s="7">
        <v>29</v>
      </c>
      <c r="D98" s="7">
        <v>91.33</v>
      </c>
      <c r="E98" s="7"/>
      <c r="F98" s="4"/>
    </row>
    <row r="99" spans="1:6" x14ac:dyDescent="0.25">
      <c r="A99" s="6">
        <v>44173</v>
      </c>
      <c r="B99" s="112" t="s">
        <v>4127</v>
      </c>
      <c r="C99" s="7">
        <v>397</v>
      </c>
      <c r="D99" s="7"/>
      <c r="E99" s="7">
        <v>502.71</v>
      </c>
      <c r="F99" s="4"/>
    </row>
    <row r="100" spans="1:6" x14ac:dyDescent="0.25">
      <c r="A100" s="6">
        <v>44173</v>
      </c>
      <c r="B100" s="112" t="s">
        <v>4128</v>
      </c>
      <c r="C100" s="7">
        <v>210</v>
      </c>
      <c r="D100" s="7"/>
      <c r="E100" s="7">
        <v>772.8</v>
      </c>
      <c r="F100" s="4"/>
    </row>
    <row r="101" spans="1:6" x14ac:dyDescent="0.25">
      <c r="A101" s="6">
        <v>44173</v>
      </c>
      <c r="B101" s="112" t="s">
        <v>4129</v>
      </c>
      <c r="C101" s="7">
        <v>160</v>
      </c>
      <c r="D101" s="7"/>
      <c r="E101" s="7">
        <v>424.8</v>
      </c>
      <c r="F101" s="64"/>
    </row>
    <row r="102" spans="1:6" x14ac:dyDescent="0.25">
      <c r="A102" s="6">
        <v>44173</v>
      </c>
      <c r="B102" s="112" t="s">
        <v>4130</v>
      </c>
      <c r="C102" s="7">
        <v>289</v>
      </c>
      <c r="D102" s="7"/>
      <c r="E102" s="112">
        <v>562.19000000000005</v>
      </c>
      <c r="F102" s="4"/>
    </row>
    <row r="103" spans="1:6" x14ac:dyDescent="0.25">
      <c r="A103" s="6">
        <v>44173</v>
      </c>
      <c r="B103" s="112" t="s">
        <v>4131</v>
      </c>
      <c r="C103" s="7">
        <v>362</v>
      </c>
      <c r="D103" s="7">
        <v>1033.6099999999999</v>
      </c>
      <c r="E103" s="7"/>
      <c r="F103" s="4"/>
    </row>
    <row r="104" spans="1:6" x14ac:dyDescent="0.25">
      <c r="A104" s="6">
        <v>44173</v>
      </c>
      <c r="B104" s="112" t="s">
        <v>4132</v>
      </c>
      <c r="C104" s="7">
        <v>45</v>
      </c>
      <c r="D104" s="7"/>
      <c r="E104" s="112">
        <v>82.6</v>
      </c>
      <c r="F104" s="4"/>
    </row>
    <row r="105" spans="1:6" x14ac:dyDescent="0.25">
      <c r="A105" s="6">
        <v>44173</v>
      </c>
      <c r="B105" s="112" t="s">
        <v>4133</v>
      </c>
      <c r="C105" s="7">
        <v>550</v>
      </c>
      <c r="D105" s="7"/>
      <c r="E105" s="113">
        <v>1211.3599999999999</v>
      </c>
      <c r="F105" s="4"/>
    </row>
    <row r="106" spans="1:6" x14ac:dyDescent="0.25">
      <c r="A106" s="6">
        <v>44173</v>
      </c>
      <c r="B106" s="112" t="s">
        <v>4134</v>
      </c>
      <c r="C106" s="7">
        <v>236</v>
      </c>
      <c r="D106" s="7"/>
      <c r="E106" s="112">
        <v>441.09</v>
      </c>
      <c r="F106" s="4" t="s">
        <v>4263</v>
      </c>
    </row>
    <row r="107" spans="1:6" x14ac:dyDescent="0.25">
      <c r="A107" s="6">
        <v>44173</v>
      </c>
      <c r="B107" s="112" t="s">
        <v>4135</v>
      </c>
      <c r="C107" s="7">
        <v>23</v>
      </c>
      <c r="D107" s="7"/>
      <c r="E107" s="112">
        <v>42.9</v>
      </c>
      <c r="F107" s="4"/>
    </row>
    <row r="108" spans="1:6" x14ac:dyDescent="0.25">
      <c r="A108" s="6">
        <v>44173</v>
      </c>
      <c r="B108" s="112" t="s">
        <v>4136</v>
      </c>
      <c r="C108" s="7">
        <v>50</v>
      </c>
      <c r="D108" s="7"/>
      <c r="E108" s="112">
        <v>93.6</v>
      </c>
      <c r="F108" s="4"/>
    </row>
    <row r="109" spans="1:6" x14ac:dyDescent="0.25">
      <c r="A109" s="6">
        <v>44173</v>
      </c>
      <c r="B109" s="112" t="s">
        <v>4137</v>
      </c>
      <c r="C109" s="7">
        <v>200</v>
      </c>
      <c r="D109" s="7"/>
      <c r="E109" s="112">
        <v>566.41999999999996</v>
      </c>
      <c r="F109" s="4"/>
    </row>
    <row r="110" spans="1:6" x14ac:dyDescent="0.25">
      <c r="A110" s="6">
        <v>44173</v>
      </c>
      <c r="B110" s="112" t="s">
        <v>4138</v>
      </c>
      <c r="C110" s="7">
        <v>275</v>
      </c>
      <c r="D110" s="7"/>
      <c r="E110" s="112">
        <v>537.41999999999996</v>
      </c>
      <c r="F110" s="4"/>
    </row>
    <row r="111" spans="1:6" x14ac:dyDescent="0.25">
      <c r="A111" s="6">
        <v>44173</v>
      </c>
      <c r="B111" s="112" t="s">
        <v>4139</v>
      </c>
      <c r="C111" s="7">
        <v>48</v>
      </c>
      <c r="D111" s="7"/>
      <c r="E111" s="112">
        <v>110</v>
      </c>
      <c r="F111" s="4"/>
    </row>
    <row r="112" spans="1:6" x14ac:dyDescent="0.25">
      <c r="A112" s="6">
        <v>44173</v>
      </c>
      <c r="B112" s="112" t="s">
        <v>4140</v>
      </c>
      <c r="C112" s="7">
        <v>25</v>
      </c>
      <c r="D112" s="111">
        <v>91.7</v>
      </c>
      <c r="E112" s="112"/>
      <c r="F112" s="4"/>
    </row>
    <row r="113" spans="1:12" x14ac:dyDescent="0.25">
      <c r="A113" s="6">
        <v>44173</v>
      </c>
      <c r="B113" s="112" t="s">
        <v>4141</v>
      </c>
      <c r="C113" s="7">
        <v>103</v>
      </c>
      <c r="D113" s="7"/>
      <c r="E113" s="112">
        <v>187.2</v>
      </c>
      <c r="F113" s="4"/>
      <c r="G113"/>
      <c r="H113"/>
      <c r="I113"/>
      <c r="J113"/>
      <c r="K113"/>
    </row>
    <row r="114" spans="1:12" x14ac:dyDescent="0.25">
      <c r="A114" s="6">
        <v>44173</v>
      </c>
      <c r="B114" s="112" t="s">
        <v>4142</v>
      </c>
      <c r="C114" s="7">
        <v>2400</v>
      </c>
      <c r="D114" s="7"/>
      <c r="E114" s="113">
        <v>4614.4799999999996</v>
      </c>
      <c r="F114" s="4"/>
      <c r="L114"/>
    </row>
    <row r="115" spans="1:12" x14ac:dyDescent="0.25">
      <c r="A115" s="6">
        <v>44173</v>
      </c>
      <c r="B115" s="112" t="s">
        <v>4143</v>
      </c>
      <c r="C115" s="7">
        <v>70</v>
      </c>
      <c r="D115" s="7"/>
      <c r="E115" s="112">
        <v>132.6</v>
      </c>
      <c r="F115" s="4"/>
    </row>
    <row r="116" spans="1:12" x14ac:dyDescent="0.25">
      <c r="A116" s="6">
        <v>44173</v>
      </c>
      <c r="B116" s="112" t="s">
        <v>4144</v>
      </c>
      <c r="C116" s="7">
        <v>10</v>
      </c>
      <c r="D116" s="112">
        <v>40.770000000000003</v>
      </c>
      <c r="E116" s="7"/>
      <c r="F116" s="4"/>
    </row>
    <row r="117" spans="1:12" x14ac:dyDescent="0.25">
      <c r="A117" s="6">
        <v>44173</v>
      </c>
      <c r="B117" s="112" t="s">
        <v>4145</v>
      </c>
      <c r="C117" s="7">
        <v>52</v>
      </c>
      <c r="D117" s="112">
        <v>146.99</v>
      </c>
      <c r="E117" s="7"/>
      <c r="F117" s="4"/>
    </row>
    <row r="118" spans="1:12" x14ac:dyDescent="0.25">
      <c r="A118" s="6">
        <v>44173</v>
      </c>
      <c r="B118" s="112" t="s">
        <v>4146</v>
      </c>
      <c r="C118" s="7">
        <v>11</v>
      </c>
      <c r="D118" s="7"/>
      <c r="E118" s="112">
        <v>37.4</v>
      </c>
      <c r="F118" s="4"/>
    </row>
    <row r="119" spans="1:12" x14ac:dyDescent="0.25">
      <c r="A119" s="6">
        <v>44173</v>
      </c>
      <c r="B119" s="112" t="s">
        <v>4147</v>
      </c>
      <c r="C119" s="7">
        <v>137</v>
      </c>
      <c r="D119" s="112">
        <v>341.79</v>
      </c>
      <c r="E119" s="7"/>
      <c r="F119" s="4"/>
    </row>
    <row r="120" spans="1:12" x14ac:dyDescent="0.25">
      <c r="A120" s="6">
        <v>44173</v>
      </c>
      <c r="B120" s="112" t="s">
        <v>4148</v>
      </c>
      <c r="C120" s="7">
        <v>54</v>
      </c>
      <c r="D120" s="112">
        <v>163.1</v>
      </c>
      <c r="E120" s="7"/>
      <c r="F120" s="4"/>
    </row>
    <row r="121" spans="1:12" x14ac:dyDescent="0.25">
      <c r="A121" s="6">
        <v>44173</v>
      </c>
      <c r="B121" s="112" t="s">
        <v>4149</v>
      </c>
      <c r="C121" s="7">
        <v>237</v>
      </c>
      <c r="D121" s="7"/>
      <c r="E121" s="112">
        <v>436.1</v>
      </c>
      <c r="F121" s="4"/>
    </row>
    <row r="122" spans="1:12" x14ac:dyDescent="0.25">
      <c r="A122" s="44">
        <v>44173</v>
      </c>
      <c r="B122" s="115" t="s">
        <v>4150</v>
      </c>
      <c r="C122" s="2">
        <v>1544</v>
      </c>
      <c r="D122" s="7"/>
      <c r="E122" s="113">
        <v>2280.92</v>
      </c>
      <c r="F122" s="4"/>
    </row>
    <row r="123" spans="1:12" x14ac:dyDescent="0.25">
      <c r="A123" s="46">
        <v>44174</v>
      </c>
      <c r="B123" s="7" t="s">
        <v>4156</v>
      </c>
      <c r="C123" s="39">
        <v>15</v>
      </c>
      <c r="D123" s="39">
        <v>47.97</v>
      </c>
      <c r="E123" s="39"/>
      <c r="F123" s="4"/>
    </row>
    <row r="124" spans="1:12" x14ac:dyDescent="0.25">
      <c r="A124" s="46">
        <v>44174</v>
      </c>
      <c r="B124" s="39" t="s">
        <v>4157</v>
      </c>
      <c r="C124" s="39">
        <v>161</v>
      </c>
      <c r="D124" s="7"/>
      <c r="E124" s="39">
        <v>300.11</v>
      </c>
      <c r="F124" s="4"/>
    </row>
    <row r="125" spans="1:12" x14ac:dyDescent="0.25">
      <c r="A125" s="46">
        <v>44174</v>
      </c>
      <c r="B125" s="39" t="s">
        <v>4158</v>
      </c>
      <c r="C125" s="39">
        <v>74</v>
      </c>
      <c r="D125" s="7"/>
      <c r="E125" s="39">
        <v>109.2</v>
      </c>
      <c r="F125" s="4"/>
    </row>
    <row r="126" spans="1:12" x14ac:dyDescent="0.25">
      <c r="A126" s="46">
        <v>44174</v>
      </c>
      <c r="B126" s="39" t="s">
        <v>4159</v>
      </c>
      <c r="C126" s="39">
        <v>25</v>
      </c>
      <c r="D126" s="39">
        <v>118.82</v>
      </c>
      <c r="E126" s="39"/>
      <c r="F126" s="4"/>
    </row>
    <row r="127" spans="1:12" x14ac:dyDescent="0.25">
      <c r="A127" s="46">
        <v>44174</v>
      </c>
      <c r="B127" s="39" t="s">
        <v>4160</v>
      </c>
      <c r="C127" s="39">
        <v>22</v>
      </c>
      <c r="D127" s="7"/>
      <c r="E127" s="39">
        <v>46.8</v>
      </c>
      <c r="F127" s="4"/>
    </row>
    <row r="128" spans="1:12" x14ac:dyDescent="0.25">
      <c r="A128" s="46">
        <v>44174</v>
      </c>
      <c r="B128" s="39" t="s">
        <v>4161</v>
      </c>
      <c r="C128" s="39">
        <v>92</v>
      </c>
      <c r="D128" s="39">
        <v>261.81</v>
      </c>
      <c r="E128" s="39"/>
      <c r="F128" s="4"/>
    </row>
    <row r="129" spans="1:6" x14ac:dyDescent="0.25">
      <c r="A129" s="46">
        <v>44174</v>
      </c>
      <c r="B129" s="39" t="s">
        <v>4162</v>
      </c>
      <c r="C129" s="39">
        <v>213</v>
      </c>
      <c r="D129" s="7"/>
      <c r="E129" s="39">
        <v>362.7</v>
      </c>
      <c r="F129" s="4"/>
    </row>
    <row r="130" spans="1:6" x14ac:dyDescent="0.25">
      <c r="A130" s="46">
        <v>44174</v>
      </c>
      <c r="B130" s="39" t="s">
        <v>4163</v>
      </c>
      <c r="C130" s="39">
        <v>204</v>
      </c>
      <c r="D130" s="7"/>
      <c r="E130" s="39">
        <v>445.3</v>
      </c>
      <c r="F130" s="4"/>
    </row>
    <row r="131" spans="1:6" x14ac:dyDescent="0.25">
      <c r="A131" s="46">
        <v>44174</v>
      </c>
      <c r="B131" s="39" t="s">
        <v>4164</v>
      </c>
      <c r="C131" s="39">
        <v>31</v>
      </c>
      <c r="D131" s="7"/>
      <c r="E131" s="39">
        <v>79.2</v>
      </c>
      <c r="F131" s="4"/>
    </row>
    <row r="132" spans="1:6" x14ac:dyDescent="0.25">
      <c r="A132" s="46">
        <v>44174</v>
      </c>
      <c r="B132" s="39" t="s">
        <v>4165</v>
      </c>
      <c r="C132" s="39">
        <v>500</v>
      </c>
      <c r="D132" s="7"/>
      <c r="E132" s="39">
        <v>954.72</v>
      </c>
      <c r="F132" s="4"/>
    </row>
    <row r="133" spans="1:6" x14ac:dyDescent="0.25">
      <c r="A133" s="46">
        <v>44174</v>
      </c>
      <c r="B133" s="39" t="s">
        <v>4166</v>
      </c>
      <c r="C133" s="39">
        <v>55</v>
      </c>
      <c r="D133" s="7"/>
      <c r="E133" s="39">
        <v>117</v>
      </c>
      <c r="F133" s="4"/>
    </row>
    <row r="134" spans="1:6" x14ac:dyDescent="0.25">
      <c r="A134" s="46">
        <v>44174</v>
      </c>
      <c r="B134" s="39" t="s">
        <v>4167</v>
      </c>
      <c r="C134" s="39">
        <v>999</v>
      </c>
      <c r="D134" s="7"/>
      <c r="E134" s="66">
        <v>1778.96</v>
      </c>
      <c r="F134" s="4"/>
    </row>
    <row r="135" spans="1:6" x14ac:dyDescent="0.25">
      <c r="A135" s="46">
        <v>44174</v>
      </c>
      <c r="B135" s="39" t="s">
        <v>4168</v>
      </c>
      <c r="C135" s="39">
        <v>51</v>
      </c>
      <c r="D135" s="39"/>
      <c r="E135" s="39">
        <v>122.25</v>
      </c>
      <c r="F135" s="4"/>
    </row>
    <row r="136" spans="1:6" x14ac:dyDescent="0.25">
      <c r="A136" s="46">
        <v>44174</v>
      </c>
      <c r="B136" s="39" t="s">
        <v>4169</v>
      </c>
      <c r="C136" s="39">
        <v>20</v>
      </c>
      <c r="D136" s="7"/>
      <c r="E136" s="39">
        <v>35.1</v>
      </c>
      <c r="F136" s="4"/>
    </row>
    <row r="137" spans="1:6" x14ac:dyDescent="0.25">
      <c r="A137" s="46">
        <v>44174</v>
      </c>
      <c r="B137" s="39" t="s">
        <v>4170</v>
      </c>
      <c r="C137" s="39">
        <v>125</v>
      </c>
      <c r="D137" s="7"/>
      <c r="E137" s="39">
        <v>273</v>
      </c>
      <c r="F137" s="4"/>
    </row>
    <row r="138" spans="1:6" x14ac:dyDescent="0.25">
      <c r="A138" s="46">
        <v>44174</v>
      </c>
      <c r="B138" s="39" t="s">
        <v>4171</v>
      </c>
      <c r="C138" s="39">
        <v>35</v>
      </c>
      <c r="D138" s="7"/>
      <c r="E138" s="39">
        <v>48.4</v>
      </c>
      <c r="F138" s="4"/>
    </row>
    <row r="139" spans="1:6" x14ac:dyDescent="0.25">
      <c r="A139" s="46">
        <v>44174</v>
      </c>
      <c r="B139" s="39" t="s">
        <v>4172</v>
      </c>
      <c r="C139" s="39">
        <v>74</v>
      </c>
      <c r="D139" s="39">
        <v>134.32</v>
      </c>
      <c r="E139" s="39"/>
      <c r="F139" s="4"/>
    </row>
    <row r="140" spans="1:6" x14ac:dyDescent="0.25">
      <c r="A140" s="46">
        <v>44174</v>
      </c>
      <c r="B140" s="39" t="s">
        <v>4173</v>
      </c>
      <c r="C140" s="39">
        <v>88</v>
      </c>
      <c r="D140" s="7"/>
      <c r="E140" s="39">
        <v>152.1</v>
      </c>
      <c r="F140" s="4"/>
    </row>
    <row r="141" spans="1:6" x14ac:dyDescent="0.25">
      <c r="A141" s="46">
        <v>44174</v>
      </c>
      <c r="B141" s="39" t="s">
        <v>4174</v>
      </c>
      <c r="C141" s="39">
        <v>158</v>
      </c>
      <c r="D141" s="7"/>
      <c r="E141" s="39">
        <v>292.7</v>
      </c>
      <c r="F141" s="4"/>
    </row>
    <row r="142" spans="1:6" x14ac:dyDescent="0.25">
      <c r="A142" s="46">
        <v>44174</v>
      </c>
      <c r="B142" s="39" t="s">
        <v>4175</v>
      </c>
      <c r="C142" s="39">
        <v>25</v>
      </c>
      <c r="D142" s="7"/>
      <c r="E142" s="39">
        <v>42.9</v>
      </c>
      <c r="F142"/>
    </row>
    <row r="143" spans="1:6" x14ac:dyDescent="0.25">
      <c r="A143" s="46">
        <v>44174</v>
      </c>
      <c r="B143" s="39" t="s">
        <v>4176</v>
      </c>
      <c r="C143" s="39">
        <v>359</v>
      </c>
      <c r="D143" s="7"/>
      <c r="E143" s="39">
        <v>586.16999999999996</v>
      </c>
      <c r="F143" s="4" t="s">
        <v>4551</v>
      </c>
    </row>
    <row r="144" spans="1:6" x14ac:dyDescent="0.25">
      <c r="A144" s="46">
        <v>44174</v>
      </c>
      <c r="B144" s="39" t="s">
        <v>4177</v>
      </c>
      <c r="C144" s="39">
        <v>603</v>
      </c>
      <c r="D144" s="7"/>
      <c r="E144" s="66">
        <v>1020.24</v>
      </c>
      <c r="F144"/>
    </row>
    <row r="145" spans="1:7" x14ac:dyDescent="0.25">
      <c r="A145" s="46">
        <v>44174</v>
      </c>
      <c r="B145" s="39" t="s">
        <v>4178</v>
      </c>
      <c r="C145" s="39">
        <v>68</v>
      </c>
      <c r="D145" s="39">
        <v>188.74</v>
      </c>
      <c r="E145" s="39"/>
      <c r="F145" s="4"/>
      <c r="G145"/>
    </row>
    <row r="146" spans="1:7" x14ac:dyDescent="0.25">
      <c r="A146" s="46">
        <v>44174</v>
      </c>
      <c r="B146" s="7" t="s">
        <v>4179</v>
      </c>
      <c r="C146" s="7">
        <v>47</v>
      </c>
      <c r="D146" s="7">
        <v>115.13</v>
      </c>
      <c r="E146" s="7"/>
      <c r="F146" s="4"/>
    </row>
    <row r="147" spans="1:7" x14ac:dyDescent="0.25">
      <c r="A147" s="46">
        <v>44175</v>
      </c>
      <c r="B147" s="7" t="s">
        <v>4180</v>
      </c>
      <c r="C147" s="7">
        <v>230</v>
      </c>
      <c r="D147" s="7">
        <v>556.92999999999995</v>
      </c>
      <c r="E147" s="7"/>
      <c r="F147" s="4"/>
    </row>
    <row r="148" spans="1:7" x14ac:dyDescent="0.25">
      <c r="A148" s="46">
        <v>44175</v>
      </c>
      <c r="B148" s="7" t="s">
        <v>4181</v>
      </c>
      <c r="C148" s="39">
        <v>44</v>
      </c>
      <c r="D148" s="7">
        <v>119.93</v>
      </c>
      <c r="E148" s="7"/>
      <c r="F148"/>
    </row>
    <row r="149" spans="1:7" x14ac:dyDescent="0.25">
      <c r="A149" s="46">
        <v>44175</v>
      </c>
      <c r="B149" s="7" t="s">
        <v>4182</v>
      </c>
      <c r="C149" s="7">
        <v>15</v>
      </c>
      <c r="D149" s="7"/>
      <c r="E149" s="7">
        <v>117</v>
      </c>
      <c r="F149"/>
    </row>
    <row r="150" spans="1:7" x14ac:dyDescent="0.25">
      <c r="A150" s="46">
        <v>44175</v>
      </c>
      <c r="B150" s="7" t="s">
        <v>4183</v>
      </c>
      <c r="C150" s="7">
        <v>360</v>
      </c>
      <c r="D150" s="7"/>
      <c r="E150" s="7">
        <v>762.48</v>
      </c>
      <c r="F150"/>
    </row>
    <row r="151" spans="1:7" x14ac:dyDescent="0.25">
      <c r="A151" s="46">
        <v>44175</v>
      </c>
      <c r="B151" s="7" t="s">
        <v>4184</v>
      </c>
      <c r="C151" s="7">
        <v>130</v>
      </c>
      <c r="D151" s="7"/>
      <c r="E151" s="7">
        <v>253.5</v>
      </c>
      <c r="F151"/>
    </row>
    <row r="152" spans="1:7" x14ac:dyDescent="0.25">
      <c r="A152" s="46">
        <v>44175</v>
      </c>
      <c r="B152" s="7" t="s">
        <v>4185</v>
      </c>
      <c r="C152" s="7">
        <v>320</v>
      </c>
      <c r="D152" s="7"/>
      <c r="E152" s="7">
        <v>616.20000000000005</v>
      </c>
      <c r="F152"/>
    </row>
    <row r="153" spans="1:7" x14ac:dyDescent="0.25">
      <c r="A153" s="46">
        <v>44175</v>
      </c>
      <c r="B153" s="7" t="s">
        <v>4186</v>
      </c>
      <c r="C153" s="7">
        <v>24</v>
      </c>
      <c r="D153" s="7"/>
      <c r="E153" s="7">
        <v>49</v>
      </c>
      <c r="F153"/>
    </row>
    <row r="154" spans="1:7" x14ac:dyDescent="0.25">
      <c r="A154" s="46">
        <v>44175</v>
      </c>
      <c r="B154" s="7" t="s">
        <v>4187</v>
      </c>
      <c r="C154" s="7">
        <v>106</v>
      </c>
      <c r="D154" s="7"/>
      <c r="E154" s="7">
        <v>234</v>
      </c>
      <c r="F154"/>
    </row>
    <row r="155" spans="1:7" x14ac:dyDescent="0.25">
      <c r="A155" s="46">
        <v>44175</v>
      </c>
      <c r="B155" s="7" t="s">
        <v>4188</v>
      </c>
      <c r="C155" s="7">
        <v>61</v>
      </c>
      <c r="D155" s="7"/>
      <c r="E155" s="7">
        <v>117</v>
      </c>
      <c r="F155"/>
    </row>
    <row r="156" spans="1:7" x14ac:dyDescent="0.25">
      <c r="A156" s="46">
        <v>44175</v>
      </c>
      <c r="B156" s="7" t="s">
        <v>4189</v>
      </c>
      <c r="C156" s="7">
        <v>25</v>
      </c>
      <c r="D156" s="7"/>
      <c r="E156" s="7">
        <v>109.2</v>
      </c>
      <c r="F156"/>
    </row>
    <row r="157" spans="1:7" x14ac:dyDescent="0.25">
      <c r="A157" s="46">
        <v>44175</v>
      </c>
      <c r="B157" s="7" t="s">
        <v>4190</v>
      </c>
      <c r="C157" s="7">
        <v>900</v>
      </c>
      <c r="D157" s="7"/>
      <c r="E157" s="38">
        <v>1813.5</v>
      </c>
      <c r="F157"/>
    </row>
    <row r="158" spans="1:7" x14ac:dyDescent="0.25">
      <c r="A158" s="46">
        <v>44175</v>
      </c>
      <c r="B158" s="7" t="s">
        <v>4191</v>
      </c>
      <c r="C158" s="7">
        <v>57</v>
      </c>
      <c r="D158" s="7"/>
      <c r="E158" s="7">
        <v>102.9</v>
      </c>
      <c r="F158"/>
    </row>
    <row r="159" spans="1:7" x14ac:dyDescent="0.25">
      <c r="A159" s="46">
        <v>44175</v>
      </c>
      <c r="B159" s="7" t="s">
        <v>4192</v>
      </c>
      <c r="C159" s="7">
        <v>20</v>
      </c>
      <c r="D159" s="7">
        <v>47.97</v>
      </c>
      <c r="E159" s="7"/>
      <c r="F159"/>
    </row>
    <row r="160" spans="1:7" x14ac:dyDescent="0.25">
      <c r="A160" s="46">
        <v>44175</v>
      </c>
      <c r="B160" s="7" t="s">
        <v>4193</v>
      </c>
      <c r="C160" s="7">
        <v>25</v>
      </c>
      <c r="D160" s="7"/>
      <c r="E160" s="7">
        <v>50.7</v>
      </c>
      <c r="F160"/>
    </row>
    <row r="161" spans="1:6" x14ac:dyDescent="0.25">
      <c r="A161" s="46">
        <v>44175</v>
      </c>
      <c r="B161" s="7" t="s">
        <v>4194</v>
      </c>
      <c r="C161" s="7">
        <v>25</v>
      </c>
      <c r="D161" s="7"/>
      <c r="E161" s="7">
        <v>67.08</v>
      </c>
      <c r="F161"/>
    </row>
    <row r="162" spans="1:6" x14ac:dyDescent="0.25">
      <c r="A162" s="46">
        <v>44175</v>
      </c>
      <c r="B162" s="7" t="s">
        <v>4195</v>
      </c>
      <c r="C162" s="7">
        <v>25</v>
      </c>
      <c r="D162" s="7">
        <v>67.16</v>
      </c>
      <c r="E162" s="7"/>
      <c r="F162"/>
    </row>
    <row r="163" spans="1:6" x14ac:dyDescent="0.25">
      <c r="A163" s="46">
        <v>44175</v>
      </c>
      <c r="B163" s="7" t="s">
        <v>4196</v>
      </c>
      <c r="C163" s="7">
        <v>25</v>
      </c>
      <c r="D163" s="7"/>
      <c r="E163" s="7">
        <v>54.6</v>
      </c>
      <c r="F163"/>
    </row>
    <row r="164" spans="1:6" x14ac:dyDescent="0.25">
      <c r="A164" s="46">
        <v>44175</v>
      </c>
      <c r="B164" s="7" t="s">
        <v>4197</v>
      </c>
      <c r="C164" s="7">
        <v>72</v>
      </c>
      <c r="D164" s="7"/>
      <c r="E164" s="7">
        <v>132.30000000000001</v>
      </c>
      <c r="F164"/>
    </row>
    <row r="165" spans="1:6" x14ac:dyDescent="0.25">
      <c r="A165" s="46">
        <v>44175</v>
      </c>
      <c r="B165" s="7" t="s">
        <v>4198</v>
      </c>
      <c r="C165" s="7">
        <v>75</v>
      </c>
      <c r="D165" s="7"/>
      <c r="E165" s="7">
        <v>136</v>
      </c>
      <c r="F165"/>
    </row>
    <row r="166" spans="1:6" ht="25.5" x14ac:dyDescent="0.25">
      <c r="A166" s="46">
        <v>44175</v>
      </c>
      <c r="B166" s="81" t="s">
        <v>4199</v>
      </c>
      <c r="C166" s="7">
        <v>4238</v>
      </c>
      <c r="D166" s="7"/>
      <c r="E166" s="38">
        <v>9762.1200000000008</v>
      </c>
      <c r="F166"/>
    </row>
    <row r="167" spans="1:6" x14ac:dyDescent="0.25">
      <c r="A167" s="46">
        <v>44175</v>
      </c>
      <c r="B167" s="39" t="s">
        <v>4200</v>
      </c>
      <c r="C167" s="7">
        <v>115</v>
      </c>
      <c r="D167" s="7"/>
      <c r="E167" s="7">
        <v>364</v>
      </c>
      <c r="F167"/>
    </row>
    <row r="168" spans="1:6" x14ac:dyDescent="0.25">
      <c r="A168" s="46">
        <v>44175</v>
      </c>
      <c r="B168" s="7" t="s">
        <v>4201</v>
      </c>
      <c r="C168" s="7">
        <v>20</v>
      </c>
      <c r="D168" s="7">
        <v>47.97</v>
      </c>
      <c r="E168" s="7"/>
      <c r="F168"/>
    </row>
    <row r="169" spans="1:6" x14ac:dyDescent="0.25">
      <c r="A169" s="46">
        <v>44176</v>
      </c>
      <c r="B169" s="7" t="s">
        <v>4202</v>
      </c>
      <c r="C169" s="39">
        <v>35</v>
      </c>
      <c r="D169" s="7"/>
      <c r="E169" s="7">
        <v>69.400000000000006</v>
      </c>
      <c r="F169"/>
    </row>
    <row r="170" spans="1:6" x14ac:dyDescent="0.25">
      <c r="A170" s="46">
        <v>44176</v>
      </c>
      <c r="B170" s="7" t="s">
        <v>4203</v>
      </c>
      <c r="C170" s="7">
        <v>1150</v>
      </c>
      <c r="D170" s="38"/>
      <c r="E170" s="38">
        <v>2271.36</v>
      </c>
      <c r="F170"/>
    </row>
    <row r="171" spans="1:6" x14ac:dyDescent="0.25">
      <c r="A171" s="46">
        <v>44176</v>
      </c>
      <c r="B171" s="7" t="s">
        <v>4204</v>
      </c>
      <c r="C171" s="7">
        <v>20</v>
      </c>
      <c r="D171" s="7">
        <v>47.97</v>
      </c>
      <c r="E171" s="7"/>
      <c r="F171"/>
    </row>
    <row r="172" spans="1:6" x14ac:dyDescent="0.25">
      <c r="A172" s="46">
        <v>44176</v>
      </c>
      <c r="B172" s="7" t="s">
        <v>4205</v>
      </c>
      <c r="C172" s="7">
        <v>189</v>
      </c>
      <c r="D172" s="7"/>
      <c r="E172" s="7">
        <v>371.3</v>
      </c>
      <c r="F172"/>
    </row>
    <row r="173" spans="1:6" x14ac:dyDescent="0.25">
      <c r="A173" s="46">
        <v>44176</v>
      </c>
      <c r="B173" s="7" t="s">
        <v>4206</v>
      </c>
      <c r="C173" s="7">
        <v>40</v>
      </c>
      <c r="D173" s="7">
        <v>105.53</v>
      </c>
      <c r="E173" s="7"/>
      <c r="F173"/>
    </row>
    <row r="174" spans="1:6" x14ac:dyDescent="0.25">
      <c r="A174" s="46">
        <v>44176</v>
      </c>
      <c r="B174" s="7" t="s">
        <v>4207</v>
      </c>
      <c r="C174" s="7">
        <v>198</v>
      </c>
      <c r="D174" s="7"/>
      <c r="E174" s="7">
        <v>359.08</v>
      </c>
      <c r="F174"/>
    </row>
    <row r="175" spans="1:6" x14ac:dyDescent="0.25">
      <c r="A175" s="46">
        <v>44176</v>
      </c>
      <c r="B175" s="7" t="s">
        <v>4208</v>
      </c>
      <c r="C175" s="7">
        <v>187</v>
      </c>
      <c r="D175" s="7"/>
      <c r="E175" s="7">
        <v>424.36</v>
      </c>
      <c r="F175"/>
    </row>
    <row r="176" spans="1:6" x14ac:dyDescent="0.25">
      <c r="A176" s="46">
        <v>44176</v>
      </c>
      <c r="B176" s="7" t="s">
        <v>4209</v>
      </c>
      <c r="C176" s="7">
        <v>31</v>
      </c>
      <c r="D176" s="7"/>
      <c r="E176" s="7">
        <v>74.099999999999994</v>
      </c>
      <c r="F176"/>
    </row>
    <row r="177" spans="1:11" x14ac:dyDescent="0.25">
      <c r="A177" s="46">
        <v>44176</v>
      </c>
      <c r="B177" s="39" t="s">
        <v>4210</v>
      </c>
      <c r="C177" s="7">
        <v>45</v>
      </c>
      <c r="D177" s="7"/>
      <c r="E177" s="7">
        <v>82.6</v>
      </c>
      <c r="F177"/>
    </row>
    <row r="178" spans="1:11" x14ac:dyDescent="0.25">
      <c r="A178" s="46">
        <v>44176</v>
      </c>
      <c r="B178" s="39" t="s">
        <v>4211</v>
      </c>
      <c r="C178" s="7">
        <v>75</v>
      </c>
      <c r="D178" s="7">
        <v>201.47</v>
      </c>
      <c r="E178" s="7"/>
      <c r="F178"/>
    </row>
    <row r="179" spans="1:11" x14ac:dyDescent="0.25">
      <c r="A179" s="46">
        <v>44176</v>
      </c>
      <c r="B179" s="39" t="s">
        <v>4212</v>
      </c>
      <c r="C179" s="7">
        <v>220</v>
      </c>
      <c r="D179" s="7"/>
      <c r="E179" s="7">
        <v>409.5</v>
      </c>
      <c r="F179"/>
    </row>
    <row r="180" spans="1:11" x14ac:dyDescent="0.25">
      <c r="A180" s="46">
        <v>44176</v>
      </c>
      <c r="B180" s="39" t="s">
        <v>4213</v>
      </c>
      <c r="C180" s="39">
        <v>280</v>
      </c>
      <c r="D180" s="7"/>
      <c r="E180" s="7">
        <v>452.14</v>
      </c>
      <c r="F180"/>
    </row>
    <row r="181" spans="1:11" x14ac:dyDescent="0.25">
      <c r="A181" s="46">
        <v>44176</v>
      </c>
      <c r="B181" s="39" t="s">
        <v>4214</v>
      </c>
      <c r="C181" s="7">
        <v>136</v>
      </c>
      <c r="D181" s="7"/>
      <c r="E181" s="7">
        <v>282.42</v>
      </c>
      <c r="F181"/>
    </row>
    <row r="182" spans="1:11" x14ac:dyDescent="0.25">
      <c r="A182" s="46">
        <v>44176</v>
      </c>
      <c r="B182" s="39" t="s">
        <v>4215</v>
      </c>
      <c r="C182" s="7">
        <v>25</v>
      </c>
      <c r="D182" s="7"/>
      <c r="E182" s="7">
        <v>50.7</v>
      </c>
      <c r="F182"/>
    </row>
    <row r="183" spans="1:11" x14ac:dyDescent="0.25">
      <c r="A183" s="46">
        <v>44176</v>
      </c>
      <c r="B183" s="39" t="s">
        <v>4216</v>
      </c>
      <c r="C183" s="7">
        <v>13</v>
      </c>
      <c r="D183" s="7">
        <v>47.97</v>
      </c>
      <c r="E183" s="7"/>
      <c r="F183"/>
    </row>
    <row r="184" spans="1:11" x14ac:dyDescent="0.25">
      <c r="A184" s="46">
        <v>44176</v>
      </c>
      <c r="B184" s="39" t="s">
        <v>4217</v>
      </c>
      <c r="C184" s="7">
        <v>15</v>
      </c>
      <c r="D184" s="7"/>
      <c r="E184" s="7">
        <v>39</v>
      </c>
      <c r="F184"/>
      <c r="K184"/>
    </row>
    <row r="185" spans="1:11" x14ac:dyDescent="0.25">
      <c r="A185" s="46">
        <v>44176</v>
      </c>
      <c r="B185" s="39" t="s">
        <v>4218</v>
      </c>
      <c r="C185" s="39">
        <v>130</v>
      </c>
      <c r="D185" s="7">
        <v>378.84</v>
      </c>
      <c r="E185" s="7"/>
      <c r="F185"/>
    </row>
    <row r="186" spans="1:11" x14ac:dyDescent="0.25">
      <c r="A186" s="46">
        <v>44176</v>
      </c>
      <c r="B186" s="39" t="s">
        <v>4219</v>
      </c>
      <c r="C186" s="39">
        <v>60</v>
      </c>
      <c r="D186" s="7"/>
      <c r="E186" s="7">
        <v>263</v>
      </c>
      <c r="F186"/>
    </row>
    <row r="187" spans="1:11" x14ac:dyDescent="0.25">
      <c r="A187" s="46">
        <v>44176</v>
      </c>
      <c r="B187" s="39" t="s">
        <v>4220</v>
      </c>
      <c r="C187" s="39">
        <v>110</v>
      </c>
      <c r="D187" s="7"/>
      <c r="E187" s="7">
        <v>168.48</v>
      </c>
      <c r="F187"/>
    </row>
    <row r="188" spans="1:11" x14ac:dyDescent="0.25">
      <c r="A188" s="46">
        <v>44176</v>
      </c>
      <c r="B188" s="39" t="s">
        <v>4221</v>
      </c>
      <c r="C188" s="39">
        <v>73</v>
      </c>
      <c r="D188" s="7"/>
      <c r="E188" s="7">
        <v>124.8</v>
      </c>
      <c r="F188"/>
    </row>
    <row r="189" spans="1:11" x14ac:dyDescent="0.25">
      <c r="A189" s="46">
        <v>44179</v>
      </c>
      <c r="B189" s="39" t="s">
        <v>4222</v>
      </c>
      <c r="C189" s="39">
        <v>143</v>
      </c>
      <c r="D189" s="7"/>
      <c r="E189" s="7">
        <v>253.5</v>
      </c>
      <c r="F189"/>
    </row>
    <row r="190" spans="1:11" x14ac:dyDescent="0.25">
      <c r="A190" s="46">
        <v>44179</v>
      </c>
      <c r="B190" s="39" t="s">
        <v>4223</v>
      </c>
      <c r="C190" s="39">
        <v>5</v>
      </c>
      <c r="D190" s="7"/>
      <c r="E190" s="7">
        <v>35.1</v>
      </c>
      <c r="F190"/>
    </row>
    <row r="191" spans="1:11" x14ac:dyDescent="0.25">
      <c r="A191" s="46">
        <v>44179</v>
      </c>
      <c r="B191" s="39" t="s">
        <v>4224</v>
      </c>
      <c r="C191" s="39">
        <v>472</v>
      </c>
      <c r="D191" s="7"/>
      <c r="E191" s="7">
        <v>796.77</v>
      </c>
      <c r="F191"/>
    </row>
    <row r="192" spans="1:11" x14ac:dyDescent="0.25">
      <c r="A192" s="46">
        <v>44179</v>
      </c>
      <c r="B192" s="39" t="s">
        <v>4225</v>
      </c>
      <c r="C192" s="39">
        <v>96</v>
      </c>
      <c r="D192" s="7">
        <v>210.45</v>
      </c>
      <c r="E192" s="7"/>
      <c r="F192"/>
    </row>
    <row r="193" spans="1:6" x14ac:dyDescent="0.25">
      <c r="A193" s="46">
        <v>44179</v>
      </c>
      <c r="B193" s="39" t="s">
        <v>4226</v>
      </c>
      <c r="C193" s="39">
        <v>9</v>
      </c>
      <c r="D193" s="7"/>
      <c r="E193" s="7">
        <v>33.15</v>
      </c>
      <c r="F193"/>
    </row>
    <row r="194" spans="1:6" x14ac:dyDescent="0.25">
      <c r="A194" s="46">
        <v>44179</v>
      </c>
      <c r="B194" s="39" t="s">
        <v>4227</v>
      </c>
      <c r="C194" s="110">
        <v>106</v>
      </c>
      <c r="D194" s="78">
        <v>467.89</v>
      </c>
      <c r="E194" s="78"/>
      <c r="F194" t="s">
        <v>4262</v>
      </c>
    </row>
    <row r="195" spans="1:6" x14ac:dyDescent="0.25">
      <c r="A195" s="46">
        <v>44179</v>
      </c>
      <c r="B195" s="39" t="s">
        <v>4228</v>
      </c>
      <c r="C195" s="39">
        <v>60</v>
      </c>
      <c r="D195" s="7"/>
      <c r="E195" s="7">
        <v>152.1</v>
      </c>
      <c r="F195"/>
    </row>
    <row r="196" spans="1:6" x14ac:dyDescent="0.25">
      <c r="A196" s="46">
        <v>44179</v>
      </c>
      <c r="B196" s="39" t="s">
        <v>4229</v>
      </c>
      <c r="C196" s="39">
        <v>38</v>
      </c>
      <c r="D196" s="7"/>
      <c r="E196" s="7">
        <v>119</v>
      </c>
      <c r="F196"/>
    </row>
    <row r="197" spans="1:6" x14ac:dyDescent="0.25">
      <c r="A197" s="46">
        <v>44179</v>
      </c>
      <c r="B197" s="39" t="s">
        <v>4230</v>
      </c>
      <c r="C197" s="39">
        <v>108</v>
      </c>
      <c r="D197" s="7"/>
      <c r="E197" s="7">
        <v>252.45</v>
      </c>
      <c r="F197"/>
    </row>
    <row r="198" spans="1:6" x14ac:dyDescent="0.25">
      <c r="A198" s="46">
        <v>44179</v>
      </c>
      <c r="B198" s="39" t="s">
        <v>4231</v>
      </c>
      <c r="C198" s="7">
        <v>28</v>
      </c>
      <c r="D198" s="7"/>
      <c r="E198" s="7">
        <v>58.8</v>
      </c>
      <c r="F198"/>
    </row>
    <row r="199" spans="1:6" x14ac:dyDescent="0.25">
      <c r="A199" s="46">
        <v>44179</v>
      </c>
      <c r="B199" s="39" t="s">
        <v>4232</v>
      </c>
      <c r="C199" s="7">
        <v>126</v>
      </c>
      <c r="D199" s="7"/>
      <c r="E199" s="7">
        <v>252.8</v>
      </c>
      <c r="F199"/>
    </row>
    <row r="200" spans="1:6" x14ac:dyDescent="0.25">
      <c r="A200" s="46">
        <v>44179</v>
      </c>
      <c r="B200" s="7" t="s">
        <v>4233</v>
      </c>
      <c r="C200" s="7">
        <v>72</v>
      </c>
      <c r="D200" s="7"/>
      <c r="E200" s="7">
        <v>163.80000000000001</v>
      </c>
      <c r="F200"/>
    </row>
    <row r="201" spans="1:6" x14ac:dyDescent="0.25">
      <c r="A201" s="46">
        <v>44179</v>
      </c>
      <c r="B201" s="7" t="s">
        <v>4234</v>
      </c>
      <c r="C201" s="7">
        <v>106</v>
      </c>
      <c r="D201" s="7"/>
      <c r="E201" s="7">
        <v>234</v>
      </c>
      <c r="F201"/>
    </row>
    <row r="202" spans="1:6" x14ac:dyDescent="0.25">
      <c r="A202" s="46">
        <v>44179</v>
      </c>
      <c r="B202" s="7" t="s">
        <v>4235</v>
      </c>
      <c r="C202" s="7">
        <v>1000</v>
      </c>
      <c r="D202" s="7"/>
      <c r="E202" s="38">
        <v>1666.98</v>
      </c>
      <c r="F202"/>
    </row>
    <row r="203" spans="1:6" x14ac:dyDescent="0.25">
      <c r="A203" s="46">
        <v>44179</v>
      </c>
      <c r="B203" s="7" t="s">
        <v>4236</v>
      </c>
      <c r="C203" s="7">
        <v>36</v>
      </c>
      <c r="D203" s="7">
        <v>91.14</v>
      </c>
      <c r="E203" s="7"/>
      <c r="F203"/>
    </row>
    <row r="204" spans="1:6" x14ac:dyDescent="0.25">
      <c r="A204" s="46">
        <v>44179</v>
      </c>
      <c r="B204" s="7" t="s">
        <v>4237</v>
      </c>
      <c r="C204" s="7">
        <v>39</v>
      </c>
      <c r="D204" s="7">
        <v>150.04</v>
      </c>
      <c r="E204" s="7"/>
      <c r="F204"/>
    </row>
    <row r="205" spans="1:6" x14ac:dyDescent="0.25">
      <c r="A205" s="46">
        <v>44179</v>
      </c>
      <c r="B205" s="7" t="s">
        <v>4238</v>
      </c>
      <c r="C205" s="7">
        <v>106</v>
      </c>
      <c r="D205" s="7">
        <v>235.05</v>
      </c>
      <c r="E205" s="7"/>
      <c r="F205"/>
    </row>
    <row r="206" spans="1:6" x14ac:dyDescent="0.25">
      <c r="A206" s="46">
        <v>44179</v>
      </c>
      <c r="B206" s="7" t="s">
        <v>4239</v>
      </c>
      <c r="C206" s="7">
        <v>100</v>
      </c>
      <c r="D206" s="7"/>
      <c r="E206" s="7">
        <v>235.2</v>
      </c>
      <c r="F206"/>
    </row>
    <row r="207" spans="1:6" x14ac:dyDescent="0.25">
      <c r="A207" s="46">
        <v>44179</v>
      </c>
      <c r="B207" s="7" t="s">
        <v>4240</v>
      </c>
      <c r="C207" s="7">
        <v>50</v>
      </c>
      <c r="D207" s="7"/>
      <c r="E207" s="7">
        <v>97.5</v>
      </c>
      <c r="F207"/>
    </row>
    <row r="208" spans="1:6" x14ac:dyDescent="0.25">
      <c r="A208" s="46">
        <v>44179</v>
      </c>
      <c r="B208" s="7" t="s">
        <v>4241</v>
      </c>
      <c r="C208" s="7">
        <v>170</v>
      </c>
      <c r="D208" s="7"/>
      <c r="E208" s="7">
        <v>417.3</v>
      </c>
      <c r="F208"/>
    </row>
    <row r="209" spans="1:12" x14ac:dyDescent="0.25">
      <c r="A209" s="46">
        <v>44179</v>
      </c>
      <c r="B209" s="7" t="s">
        <v>4242</v>
      </c>
      <c r="C209" s="7">
        <v>53</v>
      </c>
      <c r="D209" s="7">
        <v>113.65</v>
      </c>
      <c r="E209" s="7"/>
      <c r="F209"/>
    </row>
    <row r="210" spans="1:12" x14ac:dyDescent="0.25">
      <c r="A210" s="46">
        <v>44179</v>
      </c>
      <c r="B210" s="7" t="s">
        <v>4243</v>
      </c>
      <c r="C210" s="7">
        <v>350</v>
      </c>
      <c r="D210" s="38">
        <v>1076.43</v>
      </c>
      <c r="E210" s="7"/>
      <c r="F210"/>
    </row>
    <row r="211" spans="1:12" x14ac:dyDescent="0.25">
      <c r="A211" s="46">
        <v>44180</v>
      </c>
      <c r="B211" s="7" t="s">
        <v>4244</v>
      </c>
      <c r="C211" s="7">
        <v>26</v>
      </c>
      <c r="D211" s="7">
        <v>57.56</v>
      </c>
      <c r="E211" s="7"/>
      <c r="F211"/>
    </row>
    <row r="212" spans="1:12" x14ac:dyDescent="0.25">
      <c r="A212" s="46">
        <v>44180</v>
      </c>
      <c r="B212" s="7" t="s">
        <v>4245</v>
      </c>
      <c r="C212" s="7">
        <v>367</v>
      </c>
      <c r="D212" s="38"/>
      <c r="E212" s="7">
        <v>878.6</v>
      </c>
      <c r="F212"/>
      <c r="G212"/>
      <c r="H212"/>
      <c r="I212"/>
      <c r="J212"/>
      <c r="K212"/>
    </row>
    <row r="213" spans="1:12" x14ac:dyDescent="0.25">
      <c r="A213" s="46">
        <v>44180</v>
      </c>
      <c r="B213" s="7" t="s">
        <v>4246</v>
      </c>
      <c r="C213" s="7">
        <v>150</v>
      </c>
      <c r="D213" s="7">
        <v>546.77</v>
      </c>
      <c r="E213" s="7"/>
      <c r="F213"/>
      <c r="G213"/>
      <c r="H213"/>
      <c r="I213"/>
      <c r="J213"/>
      <c r="K213"/>
      <c r="L213"/>
    </row>
    <row r="214" spans="1:12" x14ac:dyDescent="0.25">
      <c r="A214" s="46">
        <v>44180</v>
      </c>
      <c r="B214" s="7" t="s">
        <v>4247</v>
      </c>
      <c r="C214" s="7">
        <v>23</v>
      </c>
      <c r="D214" s="7">
        <v>60.89</v>
      </c>
      <c r="E214" s="7"/>
      <c r="F214"/>
      <c r="L214"/>
    </row>
    <row r="215" spans="1:12" x14ac:dyDescent="0.25">
      <c r="A215" s="46">
        <v>44180</v>
      </c>
      <c r="B215" s="7" t="s">
        <v>4248</v>
      </c>
      <c r="C215" s="7">
        <v>45</v>
      </c>
      <c r="D215" s="7"/>
      <c r="E215" s="7">
        <v>89.7</v>
      </c>
      <c r="F215"/>
    </row>
    <row r="216" spans="1:12" x14ac:dyDescent="0.25">
      <c r="A216" s="46">
        <v>44180</v>
      </c>
      <c r="B216" s="7" t="s">
        <v>4249</v>
      </c>
      <c r="C216" s="7">
        <v>30</v>
      </c>
      <c r="D216" s="7"/>
      <c r="E216" s="7">
        <v>109.2</v>
      </c>
      <c r="F216"/>
    </row>
    <row r="217" spans="1:12" x14ac:dyDescent="0.25">
      <c r="A217" s="46">
        <v>44180</v>
      </c>
      <c r="B217" s="7" t="s">
        <v>4250</v>
      </c>
      <c r="C217" s="7">
        <v>450</v>
      </c>
      <c r="D217" s="7"/>
      <c r="E217" s="7">
        <v>989.8</v>
      </c>
      <c r="F217"/>
    </row>
    <row r="218" spans="1:12" x14ac:dyDescent="0.25">
      <c r="A218" s="46">
        <v>44180</v>
      </c>
      <c r="B218" s="7" t="s">
        <v>4251</v>
      </c>
      <c r="C218" s="7">
        <v>22.5</v>
      </c>
      <c r="D218" s="7"/>
      <c r="E218" s="7">
        <v>42.9</v>
      </c>
      <c r="F218"/>
    </row>
    <row r="219" spans="1:12" x14ac:dyDescent="0.25">
      <c r="A219" s="46">
        <v>44180</v>
      </c>
      <c r="B219" s="7" t="s">
        <v>4252</v>
      </c>
      <c r="C219" s="7">
        <v>23</v>
      </c>
      <c r="D219" s="7"/>
      <c r="E219" s="7">
        <v>39</v>
      </c>
      <c r="F219"/>
    </row>
    <row r="220" spans="1:12" x14ac:dyDescent="0.25">
      <c r="A220" s="46">
        <v>44180</v>
      </c>
      <c r="B220" s="7" t="s">
        <v>4253</v>
      </c>
      <c r="C220" s="7">
        <v>8</v>
      </c>
      <c r="D220" s="7"/>
      <c r="E220" s="7">
        <v>35.200000000000003</v>
      </c>
      <c r="F220"/>
    </row>
    <row r="221" spans="1:12" x14ac:dyDescent="0.25">
      <c r="A221" s="46">
        <v>44180</v>
      </c>
      <c r="B221" s="7" t="s">
        <v>4254</v>
      </c>
      <c r="C221" s="7">
        <v>558</v>
      </c>
      <c r="D221" s="7"/>
      <c r="E221" s="38">
        <v>1344.3</v>
      </c>
      <c r="F221"/>
    </row>
    <row r="222" spans="1:12" x14ac:dyDescent="0.25">
      <c r="A222" s="46">
        <v>44180</v>
      </c>
      <c r="B222" s="7" t="s">
        <v>4255</v>
      </c>
      <c r="C222" s="7">
        <v>12</v>
      </c>
      <c r="D222" s="7">
        <v>47.97</v>
      </c>
      <c r="E222" s="7"/>
      <c r="F222"/>
    </row>
    <row r="223" spans="1:12" x14ac:dyDescent="0.25">
      <c r="A223" s="46">
        <v>44180</v>
      </c>
      <c r="B223" s="7" t="s">
        <v>4256</v>
      </c>
      <c r="C223" s="7">
        <v>8</v>
      </c>
      <c r="D223" s="7">
        <v>145.13999999999999</v>
      </c>
      <c r="E223" s="7"/>
      <c r="F223"/>
    </row>
    <row r="224" spans="1:12" x14ac:dyDescent="0.25">
      <c r="A224" s="46">
        <v>44180</v>
      </c>
      <c r="B224" s="7" t="s">
        <v>4257</v>
      </c>
      <c r="C224" s="7">
        <v>100</v>
      </c>
      <c r="D224" s="7">
        <v>274.83</v>
      </c>
      <c r="E224" s="7"/>
      <c r="F224"/>
    </row>
    <row r="225" spans="1:6" x14ac:dyDescent="0.25">
      <c r="A225" s="46">
        <v>44180</v>
      </c>
      <c r="B225" s="7" t="s">
        <v>4258</v>
      </c>
      <c r="C225" s="7">
        <v>14</v>
      </c>
      <c r="D225" s="7">
        <v>47.97</v>
      </c>
      <c r="E225" s="7"/>
      <c r="F225"/>
    </row>
    <row r="226" spans="1:6" x14ac:dyDescent="0.25">
      <c r="A226" s="46">
        <v>44180</v>
      </c>
      <c r="B226" s="7" t="s">
        <v>4259</v>
      </c>
      <c r="C226" s="7">
        <v>34</v>
      </c>
      <c r="D226" s="7"/>
      <c r="E226" s="7">
        <v>66.3</v>
      </c>
      <c r="F226"/>
    </row>
    <row r="227" spans="1:6" x14ac:dyDescent="0.25">
      <c r="A227" s="46">
        <v>44180</v>
      </c>
      <c r="B227" s="7" t="s">
        <v>4260</v>
      </c>
      <c r="C227" s="7">
        <v>76</v>
      </c>
      <c r="D227" s="7"/>
      <c r="E227" s="7">
        <v>193.2</v>
      </c>
      <c r="F227"/>
    </row>
    <row r="228" spans="1:6" x14ac:dyDescent="0.25">
      <c r="A228" s="46">
        <v>44180</v>
      </c>
      <c r="B228" s="7" t="s">
        <v>4261</v>
      </c>
      <c r="C228" s="7">
        <v>167</v>
      </c>
      <c r="D228" s="7"/>
      <c r="E228" s="7">
        <v>318.63</v>
      </c>
      <c r="F228"/>
    </row>
    <row r="229" spans="1:6" x14ac:dyDescent="0.25">
      <c r="A229" s="46">
        <v>44180</v>
      </c>
      <c r="B229" s="7" t="s">
        <v>4261</v>
      </c>
      <c r="C229" s="7">
        <v>167</v>
      </c>
      <c r="D229" s="45"/>
      <c r="E229" s="7">
        <v>318.63</v>
      </c>
      <c r="F229"/>
    </row>
    <row r="230" spans="1:6" x14ac:dyDescent="0.25">
      <c r="A230" s="46">
        <v>44180</v>
      </c>
      <c r="B230" s="7" t="s">
        <v>4264</v>
      </c>
      <c r="C230" s="7">
        <v>10</v>
      </c>
      <c r="D230" s="45"/>
      <c r="E230" s="7">
        <v>35.1</v>
      </c>
      <c r="F230"/>
    </row>
    <row r="231" spans="1:6" x14ac:dyDescent="0.25">
      <c r="A231" s="46">
        <v>44180</v>
      </c>
      <c r="B231" s="7" t="s">
        <v>4265</v>
      </c>
      <c r="C231" s="7">
        <v>140</v>
      </c>
      <c r="D231" s="45"/>
      <c r="E231" s="7">
        <v>292.5</v>
      </c>
      <c r="F231"/>
    </row>
    <row r="232" spans="1:6" x14ac:dyDescent="0.25">
      <c r="A232" s="46">
        <v>44180</v>
      </c>
      <c r="B232" s="7" t="s">
        <v>4266</v>
      </c>
      <c r="C232" s="7">
        <v>122</v>
      </c>
      <c r="D232" s="45"/>
      <c r="E232" s="7">
        <v>237.9</v>
      </c>
      <c r="F232" s="96"/>
    </row>
    <row r="233" spans="1:6" x14ac:dyDescent="0.25">
      <c r="A233" s="46">
        <v>44180</v>
      </c>
      <c r="B233" s="7" t="s">
        <v>4267</v>
      </c>
      <c r="C233" s="7">
        <v>40</v>
      </c>
      <c r="D233" s="45"/>
      <c r="E233" s="7">
        <v>74.099999999999994</v>
      </c>
      <c r="F233"/>
    </row>
    <row r="234" spans="1:6" x14ac:dyDescent="0.25">
      <c r="A234" s="46">
        <v>44180</v>
      </c>
      <c r="B234" s="7" t="s">
        <v>4268</v>
      </c>
      <c r="C234" s="7">
        <v>102</v>
      </c>
      <c r="D234" s="45"/>
      <c r="E234" s="7">
        <v>213.38</v>
      </c>
      <c r="F234"/>
    </row>
    <row r="235" spans="1:6" x14ac:dyDescent="0.25">
      <c r="A235" s="46">
        <v>44180</v>
      </c>
      <c r="B235" s="7" t="s">
        <v>4269</v>
      </c>
      <c r="C235" s="7">
        <v>120</v>
      </c>
      <c r="D235" s="45"/>
      <c r="E235" s="7">
        <v>203.78</v>
      </c>
      <c r="F235"/>
    </row>
    <row r="236" spans="1:6" x14ac:dyDescent="0.25">
      <c r="A236" s="46">
        <v>44180</v>
      </c>
      <c r="B236" s="7" t="s">
        <v>4270</v>
      </c>
      <c r="C236" s="7">
        <v>42</v>
      </c>
      <c r="D236" s="7">
        <v>100.74</v>
      </c>
      <c r="E236" s="7"/>
      <c r="F236"/>
    </row>
    <row r="237" spans="1:6" x14ac:dyDescent="0.25">
      <c r="A237" s="46">
        <v>44180</v>
      </c>
      <c r="B237" s="7" t="s">
        <v>4271</v>
      </c>
      <c r="C237" s="7">
        <v>744</v>
      </c>
      <c r="D237" s="45"/>
      <c r="E237" s="38">
        <v>1692.6</v>
      </c>
      <c r="F237"/>
    </row>
    <row r="238" spans="1:6" x14ac:dyDescent="0.25">
      <c r="A238" s="46">
        <v>44181</v>
      </c>
      <c r="B238" s="7" t="s">
        <v>4272</v>
      </c>
      <c r="C238" s="7">
        <v>336</v>
      </c>
      <c r="D238" s="45"/>
      <c r="E238" s="7">
        <v>607.62</v>
      </c>
      <c r="F238"/>
    </row>
    <row r="239" spans="1:6" x14ac:dyDescent="0.25">
      <c r="A239" s="46">
        <v>44181</v>
      </c>
      <c r="B239" s="7" t="s">
        <v>4273</v>
      </c>
      <c r="C239" s="39">
        <v>232</v>
      </c>
      <c r="D239" s="45"/>
      <c r="E239" s="39">
        <v>411.26</v>
      </c>
      <c r="F239"/>
    </row>
    <row r="240" spans="1:6" x14ac:dyDescent="0.25">
      <c r="A240" s="46">
        <v>44181</v>
      </c>
      <c r="B240" s="7" t="s">
        <v>4274</v>
      </c>
      <c r="C240" s="39">
        <v>150</v>
      </c>
      <c r="D240" s="45"/>
      <c r="E240" s="39">
        <v>327.60000000000002</v>
      </c>
      <c r="F240"/>
    </row>
    <row r="241" spans="1:7" x14ac:dyDescent="0.25">
      <c r="A241" s="46">
        <v>44181</v>
      </c>
      <c r="B241" s="7" t="s">
        <v>4275</v>
      </c>
      <c r="C241" s="39">
        <v>66</v>
      </c>
      <c r="D241" s="45"/>
      <c r="E241" s="39">
        <v>137.19999999999999</v>
      </c>
      <c r="F241"/>
    </row>
    <row r="242" spans="1:7" x14ac:dyDescent="0.25">
      <c r="A242" s="46">
        <v>44181</v>
      </c>
      <c r="B242" s="7" t="s">
        <v>4276</v>
      </c>
      <c r="C242" s="39">
        <v>314</v>
      </c>
      <c r="D242" s="45"/>
      <c r="E242" s="39">
        <v>577.98</v>
      </c>
      <c r="F242"/>
    </row>
    <row r="243" spans="1:7" x14ac:dyDescent="0.25">
      <c r="A243" s="46">
        <v>44181</v>
      </c>
      <c r="B243" s="7" t="s">
        <v>4277</v>
      </c>
      <c r="C243" s="39">
        <v>470</v>
      </c>
      <c r="D243" s="45"/>
      <c r="E243" s="66">
        <v>1060.8</v>
      </c>
      <c r="F243"/>
      <c r="G243"/>
    </row>
    <row r="244" spans="1:7" x14ac:dyDescent="0.25">
      <c r="A244" s="46">
        <v>44181</v>
      </c>
      <c r="B244" s="7" t="s">
        <v>4278</v>
      </c>
      <c r="C244" s="39">
        <v>254</v>
      </c>
      <c r="D244" s="45"/>
      <c r="E244" s="39">
        <v>471.9</v>
      </c>
      <c r="F244"/>
      <c r="G244"/>
    </row>
    <row r="245" spans="1:7" x14ac:dyDescent="0.25">
      <c r="A245" s="46">
        <v>44181</v>
      </c>
      <c r="B245" s="7" t="s">
        <v>4279</v>
      </c>
      <c r="C245" s="39">
        <v>140</v>
      </c>
      <c r="D245" s="45"/>
      <c r="E245" s="39">
        <v>355.68</v>
      </c>
      <c r="F245"/>
      <c r="G245"/>
    </row>
    <row r="246" spans="1:7" x14ac:dyDescent="0.25">
      <c r="A246" s="46">
        <v>44181</v>
      </c>
      <c r="B246" s="7" t="s">
        <v>4280</v>
      </c>
      <c r="C246" s="39">
        <v>153</v>
      </c>
      <c r="D246" s="45"/>
      <c r="E246" s="39">
        <v>148.19999999999999</v>
      </c>
      <c r="F246"/>
      <c r="G246"/>
    </row>
    <row r="247" spans="1:7" x14ac:dyDescent="0.25">
      <c r="A247" s="46">
        <v>44181</v>
      </c>
      <c r="B247" s="7" t="s">
        <v>4281</v>
      </c>
      <c r="C247" s="39">
        <v>75</v>
      </c>
      <c r="D247" s="45"/>
      <c r="E247" s="39">
        <v>132.6</v>
      </c>
      <c r="F247"/>
      <c r="G247"/>
    </row>
    <row r="248" spans="1:7" x14ac:dyDescent="0.25">
      <c r="A248" s="46">
        <v>44181</v>
      </c>
      <c r="B248" s="7" t="s">
        <v>4282</v>
      </c>
      <c r="C248" s="39">
        <v>110</v>
      </c>
      <c r="D248" s="45"/>
      <c r="E248" s="39">
        <v>206.7</v>
      </c>
      <c r="F248"/>
      <c r="G248"/>
    </row>
    <row r="249" spans="1:7" x14ac:dyDescent="0.25">
      <c r="A249" s="46">
        <v>44181</v>
      </c>
      <c r="B249" s="7" t="s">
        <v>4283</v>
      </c>
      <c r="C249" s="118">
        <v>232</v>
      </c>
      <c r="D249" s="59"/>
      <c r="E249" s="118">
        <v>616.67999999999995</v>
      </c>
      <c r="F249"/>
    </row>
    <row r="250" spans="1:7" x14ac:dyDescent="0.25">
      <c r="A250" s="46">
        <v>44181</v>
      </c>
      <c r="B250" s="7" t="s">
        <v>4284</v>
      </c>
      <c r="C250" s="61">
        <v>95</v>
      </c>
      <c r="D250" s="61">
        <v>335.79</v>
      </c>
      <c r="E250" s="61"/>
      <c r="F250"/>
    </row>
    <row r="251" spans="1:7" x14ac:dyDescent="0.25">
      <c r="A251" s="46">
        <v>44182</v>
      </c>
      <c r="B251" s="7" t="s">
        <v>4285</v>
      </c>
      <c r="C251" s="39">
        <v>18</v>
      </c>
      <c r="D251" s="45"/>
      <c r="E251" s="39">
        <v>39</v>
      </c>
      <c r="F251"/>
    </row>
    <row r="252" spans="1:7" x14ac:dyDescent="0.25">
      <c r="A252" s="46">
        <v>44182</v>
      </c>
      <c r="B252" s="7" t="s">
        <v>4286</v>
      </c>
      <c r="C252" s="39">
        <v>129</v>
      </c>
      <c r="D252" s="45"/>
      <c r="E252" s="39">
        <v>233.42</v>
      </c>
      <c r="F252" s="14"/>
    </row>
    <row r="253" spans="1:7" x14ac:dyDescent="0.25">
      <c r="A253" s="46">
        <v>44182</v>
      </c>
      <c r="B253" s="7" t="s">
        <v>4287</v>
      </c>
      <c r="C253" s="39">
        <v>20</v>
      </c>
      <c r="D253" s="39">
        <v>75.010000000000005</v>
      </c>
      <c r="E253" s="39"/>
      <c r="F253" s="14"/>
    </row>
    <row r="254" spans="1:7" x14ac:dyDescent="0.25">
      <c r="A254" s="46">
        <v>44182</v>
      </c>
      <c r="B254" s="7" t="s">
        <v>4288</v>
      </c>
      <c r="C254" s="39">
        <v>11</v>
      </c>
      <c r="D254" s="45"/>
      <c r="E254" s="39">
        <v>39</v>
      </c>
      <c r="F254" s="14"/>
    </row>
    <row r="255" spans="1:7" x14ac:dyDescent="0.25">
      <c r="A255" s="46">
        <v>44182</v>
      </c>
      <c r="B255" s="7" t="s">
        <v>4289</v>
      </c>
      <c r="C255" s="39">
        <v>43</v>
      </c>
      <c r="D255" s="39">
        <v>115.68</v>
      </c>
      <c r="E255" s="39"/>
      <c r="F255" s="14"/>
    </row>
    <row r="256" spans="1:7" x14ac:dyDescent="0.25">
      <c r="A256" s="46">
        <v>44182</v>
      </c>
      <c r="B256" s="7" t="s">
        <v>4290</v>
      </c>
      <c r="C256" s="39">
        <v>542</v>
      </c>
      <c r="D256" s="45"/>
      <c r="E256" s="66">
        <v>1106.2</v>
      </c>
      <c r="F256" s="14"/>
    </row>
    <row r="257" spans="1:6" x14ac:dyDescent="0.25">
      <c r="A257" s="46">
        <v>44182</v>
      </c>
      <c r="B257" s="7" t="s">
        <v>4291</v>
      </c>
      <c r="C257" s="39">
        <v>311</v>
      </c>
      <c r="D257" s="45"/>
      <c r="E257" s="39">
        <v>513.83000000000004</v>
      </c>
      <c r="F257" s="14"/>
    </row>
    <row r="258" spans="1:6" x14ac:dyDescent="0.25">
      <c r="A258" s="46">
        <v>44182</v>
      </c>
      <c r="B258" s="7" t="s">
        <v>4292</v>
      </c>
      <c r="C258" s="39">
        <v>67</v>
      </c>
      <c r="D258" s="45"/>
      <c r="E258" s="39">
        <v>153.44999999999999</v>
      </c>
      <c r="F258" s="14"/>
    </row>
    <row r="259" spans="1:6" x14ac:dyDescent="0.25">
      <c r="A259" s="46">
        <v>44182</v>
      </c>
      <c r="B259" s="7" t="s">
        <v>4293</v>
      </c>
      <c r="C259" s="39">
        <v>28</v>
      </c>
      <c r="D259" s="45"/>
      <c r="E259" s="39">
        <v>54.6</v>
      </c>
      <c r="F259" s="23"/>
    </row>
    <row r="260" spans="1:6" x14ac:dyDescent="0.25">
      <c r="A260" s="46">
        <v>44182</v>
      </c>
      <c r="B260" s="7" t="s">
        <v>4294</v>
      </c>
      <c r="C260" s="39">
        <v>103</v>
      </c>
      <c r="D260" s="39"/>
      <c r="E260" s="39">
        <v>187.2</v>
      </c>
      <c r="F260" s="14"/>
    </row>
    <row r="261" spans="1:6" x14ac:dyDescent="0.25">
      <c r="A261" s="46">
        <v>44182</v>
      </c>
      <c r="B261" s="7" t="s">
        <v>4295</v>
      </c>
      <c r="C261" s="7">
        <v>55</v>
      </c>
      <c r="D261" s="45"/>
      <c r="E261" s="39">
        <v>364</v>
      </c>
      <c r="F261" s="14"/>
    </row>
    <row r="262" spans="1:6" x14ac:dyDescent="0.25">
      <c r="A262" s="46">
        <v>44182</v>
      </c>
      <c r="B262" s="7" t="s">
        <v>4296</v>
      </c>
      <c r="C262" s="39">
        <v>480</v>
      </c>
      <c r="D262" s="45"/>
      <c r="E262" s="66">
        <v>1081.08</v>
      </c>
      <c r="F262" s="14"/>
    </row>
    <row r="263" spans="1:6" x14ac:dyDescent="0.25">
      <c r="A263" s="46">
        <v>44182</v>
      </c>
      <c r="B263" s="7" t="s">
        <v>4297</v>
      </c>
      <c r="C263" s="39">
        <v>81</v>
      </c>
      <c r="D263" s="45"/>
      <c r="E263" s="39">
        <v>256.12</v>
      </c>
      <c r="F263" s="14"/>
    </row>
    <row r="264" spans="1:6" x14ac:dyDescent="0.25">
      <c r="A264" s="46">
        <v>44182</v>
      </c>
      <c r="B264" s="7" t="s">
        <v>4299</v>
      </c>
      <c r="C264" s="7">
        <v>12</v>
      </c>
      <c r="D264" s="7"/>
      <c r="E264" s="7">
        <v>39</v>
      </c>
      <c r="F264" s="14"/>
    </row>
    <row r="265" spans="1:6" x14ac:dyDescent="0.25">
      <c r="A265" s="46">
        <v>44182</v>
      </c>
      <c r="B265" s="7" t="s">
        <v>4300</v>
      </c>
      <c r="C265" s="7">
        <v>30</v>
      </c>
      <c r="D265" s="7">
        <v>86.59</v>
      </c>
      <c r="E265" s="7"/>
      <c r="F265" s="14"/>
    </row>
    <row r="266" spans="1:6" x14ac:dyDescent="0.25">
      <c r="A266" s="46">
        <v>44182</v>
      </c>
      <c r="B266" s="7" t="s">
        <v>4301</v>
      </c>
      <c r="C266" s="7">
        <v>25</v>
      </c>
      <c r="D266" s="7">
        <v>71.959999999999994</v>
      </c>
      <c r="E266" s="7"/>
      <c r="F266" s="14"/>
    </row>
    <row r="267" spans="1:6" x14ac:dyDescent="0.25">
      <c r="A267" s="46">
        <v>44182</v>
      </c>
      <c r="B267" s="7" t="s">
        <v>4302</v>
      </c>
      <c r="C267" s="7">
        <v>68</v>
      </c>
      <c r="D267" s="7"/>
      <c r="E267" s="7">
        <v>128.69999999999999</v>
      </c>
      <c r="F267" s="14"/>
    </row>
    <row r="268" spans="1:6" x14ac:dyDescent="0.25">
      <c r="A268" s="46">
        <v>44182</v>
      </c>
      <c r="B268" s="7" t="s">
        <v>4303</v>
      </c>
      <c r="C268" s="7">
        <v>20</v>
      </c>
      <c r="D268" s="7"/>
      <c r="E268" s="7">
        <v>44</v>
      </c>
      <c r="F268" s="14"/>
    </row>
    <row r="269" spans="1:6" x14ac:dyDescent="0.25">
      <c r="A269" s="46">
        <v>44182</v>
      </c>
      <c r="B269" s="7" t="s">
        <v>4304</v>
      </c>
      <c r="C269" s="7">
        <v>135</v>
      </c>
      <c r="D269" s="7"/>
      <c r="E269" s="7">
        <v>249.9</v>
      </c>
      <c r="F269" s="14"/>
    </row>
    <row r="270" spans="1:6" x14ac:dyDescent="0.25">
      <c r="A270" s="46">
        <v>44183</v>
      </c>
      <c r="B270" s="7" t="s">
        <v>4305</v>
      </c>
      <c r="C270" s="7">
        <v>150</v>
      </c>
      <c r="D270" s="7">
        <v>301.23</v>
      </c>
      <c r="E270" s="7"/>
      <c r="F270" s="14"/>
    </row>
    <row r="271" spans="1:6" x14ac:dyDescent="0.25">
      <c r="A271" s="46">
        <v>44183</v>
      </c>
      <c r="B271" s="7" t="s">
        <v>4306</v>
      </c>
      <c r="C271" s="7">
        <v>1000</v>
      </c>
      <c r="D271" s="7"/>
      <c r="E271" s="7">
        <v>2279.1999999999998</v>
      </c>
      <c r="F271" s="14" t="s">
        <v>4340</v>
      </c>
    </row>
    <row r="272" spans="1:6" x14ac:dyDescent="0.25">
      <c r="A272" s="46">
        <v>44183</v>
      </c>
      <c r="B272" s="7" t="s">
        <v>4307</v>
      </c>
      <c r="C272" s="7">
        <v>28</v>
      </c>
      <c r="D272" s="7"/>
      <c r="E272" s="7">
        <v>50.7</v>
      </c>
      <c r="F272" s="14"/>
    </row>
    <row r="273" spans="1:6" x14ac:dyDescent="0.25">
      <c r="A273" s="46">
        <v>44183</v>
      </c>
      <c r="B273" s="7" t="s">
        <v>4308</v>
      </c>
      <c r="C273" s="7">
        <v>34</v>
      </c>
      <c r="D273" s="7">
        <v>91.14</v>
      </c>
      <c r="E273" s="7"/>
      <c r="F273" s="14"/>
    </row>
    <row r="274" spans="1:6" x14ac:dyDescent="0.25">
      <c r="A274" s="46">
        <v>44183</v>
      </c>
      <c r="B274" s="7" t="s">
        <v>4309</v>
      </c>
      <c r="C274" s="7">
        <v>26</v>
      </c>
      <c r="D274" s="7"/>
      <c r="E274" s="7">
        <v>54.6</v>
      </c>
      <c r="F274" s="14"/>
    </row>
    <row r="275" spans="1:6" x14ac:dyDescent="0.25">
      <c r="A275" s="46">
        <v>44183</v>
      </c>
      <c r="B275" s="7" t="s">
        <v>4310</v>
      </c>
      <c r="C275" s="78">
        <v>1453</v>
      </c>
      <c r="D275" s="7"/>
      <c r="E275" s="38">
        <v>2099.52</v>
      </c>
      <c r="F275" s="14" t="s">
        <v>4342</v>
      </c>
    </row>
    <row r="276" spans="1:6" x14ac:dyDescent="0.25">
      <c r="A276" s="46">
        <v>44183</v>
      </c>
      <c r="B276" s="7" t="s">
        <v>4311</v>
      </c>
      <c r="C276" s="7">
        <v>24</v>
      </c>
      <c r="D276" s="7">
        <v>66.97</v>
      </c>
      <c r="E276" s="7"/>
      <c r="F276" s="14"/>
    </row>
    <row r="277" spans="1:6" x14ac:dyDescent="0.25">
      <c r="A277" s="46">
        <v>44183</v>
      </c>
      <c r="B277" s="7" t="s">
        <v>4312</v>
      </c>
      <c r="C277" s="7">
        <v>131</v>
      </c>
      <c r="D277" s="7"/>
      <c r="E277" s="7">
        <v>234</v>
      </c>
      <c r="F277" s="14"/>
    </row>
    <row r="278" spans="1:6" x14ac:dyDescent="0.25">
      <c r="A278" s="46">
        <v>44183</v>
      </c>
      <c r="B278" s="7" t="s">
        <v>4313</v>
      </c>
      <c r="C278" s="7">
        <v>100</v>
      </c>
      <c r="D278" s="7"/>
      <c r="E278" s="7">
        <v>343.98</v>
      </c>
      <c r="F278" s="14"/>
    </row>
    <row r="279" spans="1:6" x14ac:dyDescent="0.25">
      <c r="A279" s="46">
        <v>44183</v>
      </c>
      <c r="B279" s="7" t="s">
        <v>4314</v>
      </c>
      <c r="C279" s="7">
        <v>45</v>
      </c>
      <c r="D279" s="7"/>
      <c r="E279" s="7">
        <v>138</v>
      </c>
      <c r="F279" s="14"/>
    </row>
    <row r="280" spans="1:6" x14ac:dyDescent="0.25">
      <c r="A280" s="46">
        <v>44183</v>
      </c>
      <c r="B280" s="7" t="s">
        <v>4315</v>
      </c>
      <c r="C280" s="7">
        <v>342</v>
      </c>
      <c r="D280" s="7"/>
      <c r="E280" s="7">
        <v>606.65</v>
      </c>
      <c r="F280" s="14"/>
    </row>
    <row r="281" spans="1:6" x14ac:dyDescent="0.25">
      <c r="A281" s="46">
        <v>44183</v>
      </c>
      <c r="B281" s="7" t="s">
        <v>4316</v>
      </c>
      <c r="C281" s="7">
        <v>40</v>
      </c>
      <c r="D281" s="7"/>
      <c r="E281" s="7">
        <v>79.2</v>
      </c>
      <c r="F281" s="14"/>
    </row>
    <row r="282" spans="1:6" x14ac:dyDescent="0.25">
      <c r="A282" s="46">
        <v>44183</v>
      </c>
      <c r="B282" s="7" t="s">
        <v>4317</v>
      </c>
      <c r="C282" s="7">
        <v>25</v>
      </c>
      <c r="D282" s="7">
        <v>67.16</v>
      </c>
      <c r="E282" s="7"/>
      <c r="F282" s="14"/>
    </row>
    <row r="283" spans="1:6" x14ac:dyDescent="0.25">
      <c r="A283" s="46">
        <v>44183</v>
      </c>
      <c r="B283" s="7" t="s">
        <v>4341</v>
      </c>
      <c r="C283" s="7">
        <v>45</v>
      </c>
      <c r="D283" s="7">
        <v>131.52000000000001</v>
      </c>
      <c r="E283" s="7"/>
      <c r="F283" s="14"/>
    </row>
    <row r="284" spans="1:6" x14ac:dyDescent="0.25">
      <c r="A284" s="46">
        <v>44183</v>
      </c>
      <c r="B284" s="7" t="s">
        <v>4318</v>
      </c>
      <c r="C284" s="7">
        <v>16</v>
      </c>
      <c r="D284" s="7">
        <v>47.97</v>
      </c>
      <c r="E284" s="7"/>
      <c r="F284" s="14"/>
    </row>
    <row r="285" spans="1:6" x14ac:dyDescent="0.25">
      <c r="A285" s="46">
        <v>44183</v>
      </c>
      <c r="B285" s="7" t="s">
        <v>4319</v>
      </c>
      <c r="C285" s="7">
        <v>22</v>
      </c>
      <c r="D285" s="7"/>
      <c r="E285" s="7">
        <v>39</v>
      </c>
      <c r="F285" s="14"/>
    </row>
    <row r="286" spans="1:6" x14ac:dyDescent="0.25">
      <c r="A286" s="46">
        <v>44183</v>
      </c>
      <c r="B286" s="7" t="s">
        <v>4320</v>
      </c>
      <c r="C286" s="7">
        <v>3290</v>
      </c>
      <c r="D286" s="7"/>
      <c r="E286" s="7">
        <v>5803.2</v>
      </c>
      <c r="F286" s="14"/>
    </row>
    <row r="287" spans="1:6" x14ac:dyDescent="0.25">
      <c r="A287" s="46">
        <v>44183</v>
      </c>
      <c r="B287" s="7" t="s">
        <v>4321</v>
      </c>
      <c r="C287" s="7">
        <v>100</v>
      </c>
      <c r="D287" s="7"/>
      <c r="E287" s="7">
        <v>237.6</v>
      </c>
      <c r="F287" s="14"/>
    </row>
    <row r="288" spans="1:6" x14ac:dyDescent="0.25">
      <c r="A288" s="46">
        <v>44183</v>
      </c>
      <c r="B288" s="7" t="s">
        <v>4322</v>
      </c>
      <c r="C288" s="7">
        <v>5</v>
      </c>
      <c r="D288" s="7">
        <v>46</v>
      </c>
      <c r="E288" s="38"/>
      <c r="F288" s="14"/>
    </row>
    <row r="289" spans="1:6" x14ac:dyDescent="0.25">
      <c r="A289" s="46">
        <v>44186</v>
      </c>
      <c r="B289" s="7" t="s">
        <v>4323</v>
      </c>
      <c r="C289" s="7">
        <v>21</v>
      </c>
      <c r="D289" s="7">
        <v>54.12</v>
      </c>
      <c r="E289" s="7"/>
      <c r="F289" s="14"/>
    </row>
    <row r="290" spans="1:6" x14ac:dyDescent="0.25">
      <c r="A290" s="46">
        <v>44186</v>
      </c>
      <c r="B290" s="7" t="s">
        <v>4324</v>
      </c>
      <c r="C290" s="7">
        <v>73</v>
      </c>
      <c r="D290" s="7"/>
      <c r="E290" s="7">
        <v>162.80000000000001</v>
      </c>
      <c r="F290" s="14"/>
    </row>
    <row r="291" spans="1:6" x14ac:dyDescent="0.25">
      <c r="A291" s="46">
        <v>44186</v>
      </c>
      <c r="B291" s="7" t="s">
        <v>4325</v>
      </c>
      <c r="C291" s="7">
        <v>298</v>
      </c>
      <c r="D291" s="7"/>
      <c r="E291" s="7">
        <v>483.99</v>
      </c>
      <c r="F291" s="14"/>
    </row>
    <row r="292" spans="1:6" x14ac:dyDescent="0.25">
      <c r="A292" s="46">
        <v>44186</v>
      </c>
      <c r="B292" s="7" t="s">
        <v>4326</v>
      </c>
      <c r="C292" s="78">
        <v>217</v>
      </c>
      <c r="D292" s="7"/>
      <c r="E292" s="7">
        <v>539</v>
      </c>
      <c r="F292" s="14"/>
    </row>
    <row r="293" spans="1:6" x14ac:dyDescent="0.25">
      <c r="A293" s="46">
        <v>44186</v>
      </c>
      <c r="B293" s="7" t="s">
        <v>4327</v>
      </c>
      <c r="C293" s="7">
        <v>71</v>
      </c>
      <c r="D293" s="7">
        <v>118.82</v>
      </c>
      <c r="E293" s="7"/>
      <c r="F293" s="23"/>
    </row>
    <row r="294" spans="1:6" x14ac:dyDescent="0.25">
      <c r="A294" s="46">
        <v>44186</v>
      </c>
      <c r="B294" s="7" t="s">
        <v>4328</v>
      </c>
      <c r="C294" s="7">
        <v>13</v>
      </c>
      <c r="D294" s="7"/>
      <c r="E294" s="7">
        <v>39</v>
      </c>
      <c r="F294" s="14"/>
    </row>
    <row r="295" spans="1:6" x14ac:dyDescent="0.25">
      <c r="A295" s="46">
        <v>44186</v>
      </c>
      <c r="B295" s="7" t="s">
        <v>4329</v>
      </c>
      <c r="C295" s="7">
        <v>715</v>
      </c>
      <c r="D295" s="7"/>
      <c r="E295" s="7">
        <v>1948.54</v>
      </c>
      <c r="F295" s="14"/>
    </row>
    <row r="296" spans="1:6" x14ac:dyDescent="0.25">
      <c r="A296" s="46">
        <v>44186</v>
      </c>
      <c r="B296" s="7" t="s">
        <v>4330</v>
      </c>
      <c r="C296" s="7">
        <v>143</v>
      </c>
      <c r="D296" s="7"/>
      <c r="E296" s="7">
        <v>400.2</v>
      </c>
      <c r="F296" s="14"/>
    </row>
    <row r="297" spans="1:6" x14ac:dyDescent="0.25">
      <c r="A297" s="46">
        <v>44186</v>
      </c>
      <c r="B297" s="7" t="s">
        <v>4331</v>
      </c>
      <c r="C297" s="7">
        <v>231</v>
      </c>
      <c r="D297" s="7"/>
      <c r="E297" s="7">
        <v>501.6</v>
      </c>
      <c r="F297" s="14"/>
    </row>
    <row r="298" spans="1:6" x14ac:dyDescent="0.25">
      <c r="A298" s="46">
        <v>44186</v>
      </c>
      <c r="B298" s="7" t="s">
        <v>4332</v>
      </c>
      <c r="C298" s="7">
        <v>50</v>
      </c>
      <c r="D298" s="7">
        <v>134.32</v>
      </c>
      <c r="E298" s="7"/>
    </row>
    <row r="299" spans="1:6" x14ac:dyDescent="0.25">
      <c r="A299" s="46">
        <v>44186</v>
      </c>
      <c r="B299" s="39" t="s">
        <v>4333</v>
      </c>
      <c r="C299" s="7">
        <v>204</v>
      </c>
      <c r="D299" s="7"/>
      <c r="E299" s="7">
        <v>444.6</v>
      </c>
    </row>
    <row r="300" spans="1:6" x14ac:dyDescent="0.25">
      <c r="A300" s="46">
        <v>44186</v>
      </c>
      <c r="B300" s="7" t="s">
        <v>4334</v>
      </c>
      <c r="C300" s="7">
        <v>48</v>
      </c>
      <c r="D300" s="7"/>
      <c r="E300" s="7">
        <v>138.6</v>
      </c>
    </row>
    <row r="301" spans="1:6" x14ac:dyDescent="0.25">
      <c r="A301" s="46">
        <v>44186</v>
      </c>
      <c r="B301" s="7" t="s">
        <v>4335</v>
      </c>
      <c r="C301" s="7">
        <v>1028</v>
      </c>
      <c r="D301" s="7"/>
      <c r="E301" s="7">
        <v>1896.19</v>
      </c>
    </row>
    <row r="302" spans="1:6" x14ac:dyDescent="0.25">
      <c r="A302" s="46">
        <v>44186</v>
      </c>
      <c r="B302" s="7" t="s">
        <v>4336</v>
      </c>
      <c r="C302" s="7">
        <v>848</v>
      </c>
      <c r="D302" s="7"/>
      <c r="E302" s="7">
        <v>1589.55</v>
      </c>
    </row>
    <row r="303" spans="1:6" x14ac:dyDescent="0.25">
      <c r="A303" s="46">
        <v>44186</v>
      </c>
      <c r="B303" s="7" t="s">
        <v>4337</v>
      </c>
      <c r="C303" s="7">
        <v>25</v>
      </c>
      <c r="D303" s="7"/>
      <c r="E303" s="7">
        <v>54.6</v>
      </c>
    </row>
    <row r="304" spans="1:6" x14ac:dyDescent="0.25">
      <c r="A304" s="46">
        <v>44186</v>
      </c>
      <c r="B304" s="7" t="s">
        <v>4338</v>
      </c>
      <c r="C304" s="7">
        <v>185</v>
      </c>
      <c r="D304" s="7">
        <v>398.15</v>
      </c>
      <c r="E304" s="39"/>
    </row>
    <row r="305" spans="1:5" x14ac:dyDescent="0.25">
      <c r="A305" s="46">
        <v>44186</v>
      </c>
      <c r="B305" s="7" t="s">
        <v>4339</v>
      </c>
      <c r="C305" s="7">
        <v>68</v>
      </c>
      <c r="D305" s="43">
        <v>195.94</v>
      </c>
      <c r="E305" s="7"/>
    </row>
    <row r="306" spans="1:5" x14ac:dyDescent="0.25">
      <c r="A306" s="46">
        <v>44187</v>
      </c>
      <c r="B306" s="7" t="s">
        <v>4343</v>
      </c>
      <c r="C306" s="7">
        <v>95</v>
      </c>
      <c r="D306" s="7"/>
      <c r="E306" s="7">
        <v>187.2</v>
      </c>
    </row>
    <row r="307" spans="1:5" x14ac:dyDescent="0.25">
      <c r="A307" s="46">
        <v>44187</v>
      </c>
      <c r="B307" s="7" t="s">
        <v>4344</v>
      </c>
      <c r="C307" s="7">
        <v>242</v>
      </c>
      <c r="D307" s="7"/>
      <c r="E307" s="7">
        <v>491.4</v>
      </c>
    </row>
    <row r="308" spans="1:5" x14ac:dyDescent="0.25">
      <c r="A308" s="46">
        <v>44187</v>
      </c>
      <c r="B308" s="7" t="s">
        <v>4345</v>
      </c>
      <c r="C308" s="7">
        <v>23</v>
      </c>
      <c r="D308" s="7">
        <v>81.48</v>
      </c>
      <c r="E308" s="7"/>
    </row>
    <row r="309" spans="1:5" x14ac:dyDescent="0.25">
      <c r="A309" s="46">
        <v>44187</v>
      </c>
      <c r="B309" s="7" t="s">
        <v>4346</v>
      </c>
      <c r="C309" s="7">
        <v>470</v>
      </c>
      <c r="D309" s="7">
        <v>1009.29</v>
      </c>
      <c r="E309" s="38"/>
    </row>
    <row r="310" spans="1:5" x14ac:dyDescent="0.25">
      <c r="A310" s="46">
        <v>44187</v>
      </c>
      <c r="B310" s="7" t="s">
        <v>4347</v>
      </c>
      <c r="C310" s="7">
        <v>114</v>
      </c>
      <c r="D310" s="7"/>
      <c r="E310" s="7">
        <v>289.8</v>
      </c>
    </row>
    <row r="311" spans="1:5" x14ac:dyDescent="0.25">
      <c r="A311" s="46">
        <v>44187</v>
      </c>
      <c r="B311" s="7" t="s">
        <v>4348</v>
      </c>
      <c r="C311" s="7">
        <v>107</v>
      </c>
      <c r="D311" s="7"/>
      <c r="E311" s="7">
        <v>226.2</v>
      </c>
    </row>
    <row r="312" spans="1:5" x14ac:dyDescent="0.25">
      <c r="A312" s="46">
        <v>44187</v>
      </c>
      <c r="B312" s="39" t="s">
        <v>4349</v>
      </c>
      <c r="C312" s="7">
        <v>58</v>
      </c>
      <c r="D312" s="7">
        <v>136.04</v>
      </c>
      <c r="E312" s="7"/>
    </row>
    <row r="313" spans="1:5" x14ac:dyDescent="0.25">
      <c r="A313" s="46">
        <v>44187</v>
      </c>
      <c r="B313" s="7" t="s">
        <v>4350</v>
      </c>
      <c r="C313" s="7">
        <v>84</v>
      </c>
      <c r="D313" s="7"/>
      <c r="E313" s="38">
        <v>156</v>
      </c>
    </row>
    <row r="314" spans="1:5" x14ac:dyDescent="0.25">
      <c r="A314" s="46">
        <v>44187</v>
      </c>
      <c r="B314" s="7" t="s">
        <v>4351</v>
      </c>
      <c r="C314" s="7">
        <v>364</v>
      </c>
      <c r="D314" s="7"/>
      <c r="E314" s="7">
        <v>512.46</v>
      </c>
    </row>
    <row r="315" spans="1:5" x14ac:dyDescent="0.25">
      <c r="A315" s="46">
        <v>44187</v>
      </c>
      <c r="B315" s="7" t="s">
        <v>4352</v>
      </c>
      <c r="C315" s="7">
        <v>465</v>
      </c>
      <c r="D315" s="7"/>
      <c r="E315" s="38">
        <v>1113.5999999999999</v>
      </c>
    </row>
    <row r="316" spans="1:5" x14ac:dyDescent="0.25">
      <c r="A316" s="46">
        <v>44187</v>
      </c>
      <c r="B316" s="7" t="s">
        <v>4353</v>
      </c>
      <c r="C316" s="7">
        <v>25</v>
      </c>
      <c r="D316" s="7">
        <v>67.16</v>
      </c>
      <c r="E316" s="38"/>
    </row>
    <row r="317" spans="1:5" x14ac:dyDescent="0.25">
      <c r="A317" s="46">
        <v>44187</v>
      </c>
      <c r="B317" s="7" t="s">
        <v>4354</v>
      </c>
      <c r="C317" s="7">
        <v>11</v>
      </c>
      <c r="D317" s="7"/>
      <c r="E317" s="7">
        <v>39</v>
      </c>
    </row>
    <row r="318" spans="1:5" x14ac:dyDescent="0.25">
      <c r="A318" s="46">
        <v>44187</v>
      </c>
      <c r="B318" s="7" t="s">
        <v>4355</v>
      </c>
      <c r="C318" s="7">
        <v>23</v>
      </c>
      <c r="D318" s="7">
        <v>47.97</v>
      </c>
      <c r="E318" s="7"/>
    </row>
    <row r="319" spans="1:5" x14ac:dyDescent="0.25">
      <c r="A319" s="46">
        <v>44187</v>
      </c>
      <c r="B319" s="7" t="s">
        <v>4356</v>
      </c>
      <c r="C319" s="7">
        <v>278</v>
      </c>
      <c r="D319" s="7"/>
      <c r="E319" s="7">
        <v>406.94</v>
      </c>
    </row>
    <row r="320" spans="1:5" x14ac:dyDescent="0.25">
      <c r="A320" s="46">
        <v>44187</v>
      </c>
      <c r="B320" s="7" t="s">
        <v>4357</v>
      </c>
      <c r="C320" s="7">
        <v>45</v>
      </c>
      <c r="D320" s="7"/>
      <c r="E320" s="7">
        <v>105.3</v>
      </c>
    </row>
    <row r="321" spans="1:12" x14ac:dyDescent="0.25">
      <c r="A321" s="46">
        <v>44187</v>
      </c>
      <c r="B321" s="7" t="s">
        <v>4358</v>
      </c>
      <c r="C321" s="7">
        <v>75</v>
      </c>
      <c r="D321" s="7"/>
      <c r="E321" s="7">
        <v>120.9</v>
      </c>
    </row>
    <row r="322" spans="1:12" x14ac:dyDescent="0.25">
      <c r="A322" s="46">
        <v>44187</v>
      </c>
      <c r="B322" s="7" t="s">
        <v>4359</v>
      </c>
      <c r="C322" s="7">
        <v>50</v>
      </c>
      <c r="D322" s="7">
        <v>134.32</v>
      </c>
      <c r="E322" s="7"/>
      <c r="G322"/>
      <c r="H322"/>
      <c r="I322"/>
      <c r="J322"/>
      <c r="K322"/>
    </row>
    <row r="323" spans="1:12" x14ac:dyDescent="0.25">
      <c r="A323" s="46">
        <v>44187</v>
      </c>
      <c r="B323" s="7" t="s">
        <v>4360</v>
      </c>
      <c r="C323" s="7">
        <v>243</v>
      </c>
      <c r="D323" s="7"/>
      <c r="E323" s="7">
        <v>609.70000000000005</v>
      </c>
      <c r="F323"/>
      <c r="G323"/>
      <c r="H323"/>
      <c r="I323"/>
      <c r="J323"/>
      <c r="K323"/>
      <c r="L323"/>
    </row>
    <row r="324" spans="1:12" x14ac:dyDescent="0.25">
      <c r="A324" s="46">
        <v>44187</v>
      </c>
      <c r="B324" s="7" t="s">
        <v>4361</v>
      </c>
      <c r="C324" s="7">
        <v>12</v>
      </c>
      <c r="D324" s="7"/>
      <c r="E324" s="7">
        <v>39</v>
      </c>
      <c r="F324"/>
      <c r="G324"/>
      <c r="H324"/>
      <c r="I324"/>
      <c r="J324"/>
      <c r="K324"/>
      <c r="L324"/>
    </row>
    <row r="325" spans="1:12" x14ac:dyDescent="0.25">
      <c r="A325" s="46">
        <v>44187</v>
      </c>
      <c r="B325" s="39" t="s">
        <v>4362</v>
      </c>
      <c r="C325" s="7">
        <v>27</v>
      </c>
      <c r="D325" s="7">
        <v>67.16</v>
      </c>
      <c r="E325" s="7"/>
      <c r="F325"/>
      <c r="G325"/>
      <c r="H325"/>
      <c r="I325"/>
      <c r="J325"/>
      <c r="K325"/>
      <c r="L325"/>
    </row>
    <row r="326" spans="1:12" x14ac:dyDescent="0.25">
      <c r="A326" s="46">
        <v>44188</v>
      </c>
      <c r="B326" s="7" t="s">
        <v>4363</v>
      </c>
      <c r="C326" s="7">
        <v>272</v>
      </c>
      <c r="D326" s="7">
        <v>680.19</v>
      </c>
      <c r="E326" s="7"/>
      <c r="F326"/>
      <c r="L326"/>
    </row>
    <row r="327" spans="1:12" x14ac:dyDescent="0.25">
      <c r="A327" s="46">
        <v>44187</v>
      </c>
      <c r="B327" s="7" t="s">
        <v>4364</v>
      </c>
      <c r="C327" s="7">
        <v>60</v>
      </c>
      <c r="D327" s="7">
        <v>127.51</v>
      </c>
      <c r="E327" s="7"/>
    </row>
    <row r="328" spans="1:12" x14ac:dyDescent="0.25">
      <c r="A328" s="46">
        <v>44188</v>
      </c>
      <c r="B328" s="7" t="s">
        <v>4365</v>
      </c>
      <c r="C328" s="7">
        <v>48</v>
      </c>
      <c r="D328" s="7"/>
      <c r="E328" s="7">
        <v>88.2</v>
      </c>
    </row>
    <row r="329" spans="1:12" x14ac:dyDescent="0.25">
      <c r="A329" s="46">
        <v>44188</v>
      </c>
      <c r="B329" s="7" t="s">
        <v>4366</v>
      </c>
      <c r="C329" s="7">
        <v>100</v>
      </c>
      <c r="D329" s="7">
        <v>289.3</v>
      </c>
      <c r="E329" s="7"/>
    </row>
    <row r="330" spans="1:12" x14ac:dyDescent="0.25">
      <c r="A330" s="46">
        <v>44188</v>
      </c>
      <c r="B330" s="7" t="s">
        <v>4367</v>
      </c>
      <c r="C330" s="7">
        <v>54</v>
      </c>
      <c r="D330" s="7">
        <v>142.1</v>
      </c>
      <c r="E330" s="7"/>
    </row>
    <row r="331" spans="1:12" x14ac:dyDescent="0.25">
      <c r="A331" s="46">
        <v>44188</v>
      </c>
      <c r="B331" s="7" t="s">
        <v>4368</v>
      </c>
      <c r="C331" s="7">
        <v>132</v>
      </c>
      <c r="D331" s="7"/>
      <c r="E331" s="38">
        <v>257.39999999999998</v>
      </c>
    </row>
    <row r="332" spans="1:12" x14ac:dyDescent="0.25">
      <c r="A332" s="46">
        <v>44188</v>
      </c>
      <c r="B332" s="7" t="s">
        <v>4369</v>
      </c>
      <c r="C332" s="7">
        <v>12</v>
      </c>
      <c r="D332" s="7">
        <v>45.57</v>
      </c>
      <c r="E332" s="7"/>
    </row>
    <row r="333" spans="1:12" x14ac:dyDescent="0.25">
      <c r="A333" s="46">
        <v>44188</v>
      </c>
      <c r="B333" s="7" t="s">
        <v>4370</v>
      </c>
      <c r="C333" s="7">
        <v>120</v>
      </c>
      <c r="D333" s="7">
        <v>227.3</v>
      </c>
      <c r="E333" s="7"/>
      <c r="G333"/>
      <c r="H333"/>
      <c r="I333"/>
      <c r="J333"/>
      <c r="K333"/>
    </row>
    <row r="334" spans="1:12" x14ac:dyDescent="0.25">
      <c r="A334" s="46">
        <v>44188</v>
      </c>
      <c r="B334" s="7" t="s">
        <v>4371</v>
      </c>
      <c r="C334" s="7">
        <v>57</v>
      </c>
      <c r="D334" s="7"/>
      <c r="E334" s="7">
        <v>127.6</v>
      </c>
      <c r="F334"/>
      <c r="G334"/>
      <c r="H334"/>
      <c r="I334"/>
      <c r="J334"/>
      <c r="K334"/>
      <c r="L334"/>
    </row>
    <row r="335" spans="1:12" x14ac:dyDescent="0.25">
      <c r="A335" s="46">
        <v>44188</v>
      </c>
      <c r="B335" s="7" t="s">
        <v>4372</v>
      </c>
      <c r="C335" s="7">
        <v>197</v>
      </c>
      <c r="D335" s="7"/>
      <c r="E335" s="7">
        <v>415</v>
      </c>
      <c r="F335"/>
      <c r="G335"/>
      <c r="H335"/>
      <c r="I335"/>
      <c r="J335"/>
      <c r="K335"/>
      <c r="L335"/>
    </row>
    <row r="336" spans="1:12" x14ac:dyDescent="0.25">
      <c r="A336" s="46">
        <v>44188</v>
      </c>
      <c r="B336" s="39" t="s">
        <v>4373</v>
      </c>
      <c r="C336" s="7">
        <v>11</v>
      </c>
      <c r="D336" s="7"/>
      <c r="E336" s="7">
        <v>39</v>
      </c>
      <c r="F336"/>
      <c r="G336"/>
      <c r="H336"/>
      <c r="I336"/>
      <c r="J336"/>
      <c r="K336"/>
      <c r="L336"/>
    </row>
    <row r="337" spans="1:12" x14ac:dyDescent="0.25">
      <c r="A337" s="46">
        <v>44188</v>
      </c>
      <c r="B337" s="7" t="s">
        <v>4374</v>
      </c>
      <c r="C337" s="7">
        <v>130</v>
      </c>
      <c r="D337" s="7"/>
      <c r="E337" s="7">
        <v>226.01</v>
      </c>
      <c r="F337"/>
      <c r="G337"/>
      <c r="H337"/>
      <c r="I337"/>
      <c r="J337"/>
      <c r="K337"/>
      <c r="L337"/>
    </row>
    <row r="338" spans="1:12" x14ac:dyDescent="0.25">
      <c r="A338" s="46">
        <v>44188</v>
      </c>
      <c r="B338" s="7" t="s">
        <v>4375</v>
      </c>
      <c r="C338" s="7">
        <v>16</v>
      </c>
      <c r="D338" s="7"/>
      <c r="E338" s="7">
        <v>39</v>
      </c>
      <c r="F338"/>
      <c r="G338"/>
      <c r="H338"/>
      <c r="I338"/>
      <c r="J338"/>
      <c r="K338"/>
      <c r="L338"/>
    </row>
    <row r="339" spans="1:12" x14ac:dyDescent="0.25">
      <c r="A339" s="46">
        <v>44188</v>
      </c>
      <c r="B339" s="7" t="s">
        <v>4376</v>
      </c>
      <c r="C339" s="7">
        <v>119</v>
      </c>
      <c r="D339" s="45"/>
      <c r="E339" s="7">
        <v>294</v>
      </c>
      <c r="F339"/>
      <c r="G339"/>
      <c r="H339"/>
      <c r="I339"/>
      <c r="J339"/>
      <c r="K339"/>
      <c r="L339"/>
    </row>
    <row r="340" spans="1:12" x14ac:dyDescent="0.25">
      <c r="A340" s="46">
        <v>44193</v>
      </c>
      <c r="B340" s="7" t="s">
        <v>4377</v>
      </c>
      <c r="C340" s="7">
        <v>37</v>
      </c>
      <c r="D340" s="7"/>
      <c r="E340" s="7">
        <v>64.900000000000006</v>
      </c>
      <c r="F340"/>
      <c r="G340"/>
      <c r="H340"/>
      <c r="I340"/>
      <c r="J340"/>
      <c r="K340"/>
      <c r="L340"/>
    </row>
    <row r="341" spans="1:12" x14ac:dyDescent="0.25">
      <c r="A341" s="46">
        <v>44193</v>
      </c>
      <c r="B341" s="7" t="s">
        <v>4378</v>
      </c>
      <c r="C341" s="7">
        <v>37</v>
      </c>
      <c r="D341" s="7">
        <v>91.14</v>
      </c>
      <c r="E341" s="7"/>
      <c r="F341"/>
      <c r="G341"/>
      <c r="H341"/>
      <c r="I341"/>
      <c r="J341"/>
      <c r="K341"/>
      <c r="L341"/>
    </row>
    <row r="342" spans="1:12" x14ac:dyDescent="0.25">
      <c r="A342" s="46">
        <v>44193</v>
      </c>
      <c r="B342" s="7" t="s">
        <v>4379</v>
      </c>
      <c r="C342" s="7">
        <v>292</v>
      </c>
      <c r="D342" s="45"/>
      <c r="E342" s="7">
        <v>501.93</v>
      </c>
      <c r="F342"/>
      <c r="G342"/>
      <c r="H342"/>
      <c r="I342"/>
      <c r="J342"/>
      <c r="K342"/>
      <c r="L342"/>
    </row>
    <row r="343" spans="1:12" x14ac:dyDescent="0.25">
      <c r="A343" s="46">
        <v>44193</v>
      </c>
      <c r="B343" s="7" t="s">
        <v>4380</v>
      </c>
      <c r="C343" s="7">
        <v>98</v>
      </c>
      <c r="D343" s="7">
        <v>220.66</v>
      </c>
      <c r="E343" s="7"/>
      <c r="F343"/>
      <c r="G343"/>
      <c r="H343"/>
      <c r="I343"/>
      <c r="J343"/>
      <c r="K343"/>
      <c r="L343"/>
    </row>
    <row r="344" spans="1:12" x14ac:dyDescent="0.25">
      <c r="A344" s="46">
        <v>44193</v>
      </c>
      <c r="B344" s="7" t="s">
        <v>4381</v>
      </c>
      <c r="C344" s="7">
        <v>42</v>
      </c>
      <c r="D344" s="45"/>
      <c r="E344" s="7">
        <v>96.8</v>
      </c>
      <c r="F344"/>
      <c r="G344"/>
      <c r="H344"/>
      <c r="I344"/>
      <c r="J344"/>
      <c r="K344"/>
      <c r="L344"/>
    </row>
    <row r="345" spans="1:12" x14ac:dyDescent="0.25">
      <c r="A345" s="46">
        <v>44193</v>
      </c>
      <c r="B345" s="7" t="s">
        <v>4382</v>
      </c>
      <c r="C345" s="7">
        <v>450</v>
      </c>
      <c r="D345" s="45"/>
      <c r="E345" s="7">
        <v>805.55</v>
      </c>
      <c r="F345"/>
      <c r="G345"/>
      <c r="H345"/>
      <c r="I345"/>
      <c r="J345"/>
      <c r="K345"/>
      <c r="L345"/>
    </row>
    <row r="346" spans="1:12" x14ac:dyDescent="0.25">
      <c r="A346" s="46">
        <v>44193</v>
      </c>
      <c r="B346" s="7" t="s">
        <v>4383</v>
      </c>
      <c r="C346" s="7">
        <v>18</v>
      </c>
      <c r="D346" s="45"/>
      <c r="E346" s="7">
        <v>39</v>
      </c>
      <c r="F346"/>
      <c r="G346"/>
      <c r="H346"/>
      <c r="I346"/>
      <c r="J346"/>
      <c r="K346"/>
      <c r="L346"/>
    </row>
    <row r="347" spans="1:12" x14ac:dyDescent="0.25">
      <c r="A347" s="46">
        <v>44193</v>
      </c>
      <c r="B347" s="7" t="s">
        <v>4384</v>
      </c>
      <c r="C347" s="7">
        <v>35</v>
      </c>
      <c r="D347" s="7">
        <v>75.77</v>
      </c>
      <c r="E347" s="7"/>
      <c r="F347" s="121" t="s">
        <v>4395</v>
      </c>
      <c r="G347"/>
      <c r="H347"/>
      <c r="I347"/>
      <c r="J347"/>
      <c r="K347"/>
      <c r="L347"/>
    </row>
    <row r="348" spans="1:12" x14ac:dyDescent="0.25">
      <c r="A348" s="46">
        <v>44193</v>
      </c>
      <c r="B348" s="7" t="s">
        <v>4385</v>
      </c>
      <c r="C348" s="7">
        <v>25</v>
      </c>
      <c r="D348" s="45"/>
      <c r="E348" s="7">
        <v>60.98</v>
      </c>
      <c r="F348"/>
      <c r="G348"/>
      <c r="H348"/>
      <c r="I348"/>
      <c r="J348"/>
      <c r="K348"/>
      <c r="L348"/>
    </row>
    <row r="349" spans="1:12" x14ac:dyDescent="0.25">
      <c r="A349" s="46">
        <v>44193</v>
      </c>
      <c r="B349" s="7" t="s">
        <v>4386</v>
      </c>
      <c r="C349" s="7">
        <v>22</v>
      </c>
      <c r="D349" s="45"/>
      <c r="E349" s="7">
        <v>69</v>
      </c>
      <c r="F349"/>
      <c r="G349"/>
      <c r="H349"/>
      <c r="I349"/>
      <c r="J349"/>
      <c r="K349"/>
      <c r="L349"/>
    </row>
    <row r="350" spans="1:12" x14ac:dyDescent="0.25">
      <c r="A350" s="46">
        <v>44193</v>
      </c>
      <c r="B350" s="7" t="s">
        <v>4387</v>
      </c>
      <c r="C350" s="7">
        <v>30</v>
      </c>
      <c r="D350" s="45"/>
      <c r="E350" s="7">
        <v>49.9</v>
      </c>
      <c r="F350"/>
      <c r="G350"/>
      <c r="H350"/>
      <c r="I350"/>
      <c r="J350"/>
      <c r="K350"/>
      <c r="L350"/>
    </row>
    <row r="351" spans="1:12" x14ac:dyDescent="0.25">
      <c r="A351" s="46">
        <v>44193</v>
      </c>
      <c r="B351" s="7" t="s">
        <v>4388</v>
      </c>
      <c r="C351" s="7">
        <v>60</v>
      </c>
      <c r="D351" s="45"/>
      <c r="E351" s="7">
        <v>132.6</v>
      </c>
      <c r="F351"/>
      <c r="G351"/>
      <c r="H351"/>
      <c r="I351"/>
      <c r="J351"/>
      <c r="K351"/>
      <c r="L351"/>
    </row>
    <row r="352" spans="1:12" x14ac:dyDescent="0.25">
      <c r="A352" s="46">
        <v>44193</v>
      </c>
      <c r="B352" s="7" t="s">
        <v>4389</v>
      </c>
      <c r="C352" s="7">
        <v>25</v>
      </c>
      <c r="D352" s="45"/>
      <c r="E352" s="7">
        <v>54.6</v>
      </c>
      <c r="F352"/>
      <c r="G352"/>
      <c r="H352"/>
      <c r="I352"/>
      <c r="J352"/>
      <c r="K352"/>
      <c r="L352"/>
    </row>
    <row r="353" spans="1:12" x14ac:dyDescent="0.25">
      <c r="A353" s="46">
        <v>44193</v>
      </c>
      <c r="B353" s="7" t="s">
        <v>4390</v>
      </c>
      <c r="C353" s="7">
        <v>150</v>
      </c>
      <c r="D353" s="45"/>
      <c r="E353" s="7">
        <v>285.29000000000002</v>
      </c>
      <c r="F353"/>
      <c r="G353"/>
      <c r="H353"/>
      <c r="I353"/>
      <c r="J353"/>
      <c r="K353"/>
      <c r="L353"/>
    </row>
    <row r="354" spans="1:12" x14ac:dyDescent="0.25">
      <c r="A354" s="46">
        <v>44193</v>
      </c>
      <c r="B354" s="7" t="s">
        <v>4391</v>
      </c>
      <c r="C354" s="7">
        <v>85</v>
      </c>
      <c r="D354" s="7">
        <v>202</v>
      </c>
      <c r="E354" s="7"/>
      <c r="F354"/>
      <c r="G354"/>
      <c r="H354"/>
      <c r="I354"/>
      <c r="J354"/>
      <c r="K354"/>
      <c r="L354"/>
    </row>
    <row r="355" spans="1:12" x14ac:dyDescent="0.25">
      <c r="A355" s="46">
        <v>44193</v>
      </c>
      <c r="B355" s="7" t="s">
        <v>4392</v>
      </c>
      <c r="C355" s="7">
        <v>32</v>
      </c>
      <c r="D355" s="45"/>
      <c r="E355" s="7">
        <v>70.2</v>
      </c>
      <c r="F355"/>
      <c r="G355"/>
      <c r="H355"/>
      <c r="I355"/>
      <c r="J355"/>
      <c r="K355"/>
      <c r="L355"/>
    </row>
    <row r="356" spans="1:12" x14ac:dyDescent="0.25">
      <c r="A356" s="46">
        <v>44194</v>
      </c>
      <c r="B356" s="7" t="s">
        <v>4393</v>
      </c>
      <c r="C356" s="47">
        <v>140</v>
      </c>
      <c r="D356" s="7">
        <v>303.07</v>
      </c>
      <c r="E356" s="7"/>
      <c r="F356"/>
      <c r="G356"/>
      <c r="H356"/>
      <c r="I356"/>
      <c r="J356"/>
      <c r="K356"/>
      <c r="L356"/>
    </row>
    <row r="357" spans="1:12" x14ac:dyDescent="0.25">
      <c r="A357" s="46">
        <v>44194</v>
      </c>
      <c r="B357" s="7" t="s">
        <v>4394</v>
      </c>
      <c r="C357" s="7">
        <v>150</v>
      </c>
      <c r="D357" s="7">
        <v>323.56</v>
      </c>
      <c r="E357" s="7"/>
      <c r="F357"/>
      <c r="G357"/>
      <c r="H357"/>
      <c r="I357"/>
      <c r="J357"/>
      <c r="K357"/>
      <c r="L357"/>
    </row>
    <row r="358" spans="1:12" x14ac:dyDescent="0.25">
      <c r="A358" s="46">
        <v>44194</v>
      </c>
      <c r="B358" s="39" t="s">
        <v>4396</v>
      </c>
      <c r="C358" s="39">
        <v>148</v>
      </c>
      <c r="D358" s="39"/>
      <c r="E358" s="39">
        <v>323.7</v>
      </c>
      <c r="F358"/>
      <c r="G358"/>
      <c r="H358"/>
      <c r="I358"/>
      <c r="J358"/>
      <c r="K358"/>
      <c r="L358"/>
    </row>
    <row r="359" spans="1:12" x14ac:dyDescent="0.25">
      <c r="A359" s="46">
        <v>44194</v>
      </c>
      <c r="B359" s="39" t="s">
        <v>4397</v>
      </c>
      <c r="C359" s="39">
        <v>27</v>
      </c>
      <c r="D359" s="7"/>
      <c r="E359" s="39">
        <v>49</v>
      </c>
      <c r="F359"/>
      <c r="G359"/>
      <c r="H359"/>
      <c r="I359"/>
      <c r="J359"/>
      <c r="K359"/>
      <c r="L359"/>
    </row>
    <row r="360" spans="1:12" x14ac:dyDescent="0.25">
      <c r="A360" s="46">
        <v>44194</v>
      </c>
      <c r="B360" s="39" t="s">
        <v>4398</v>
      </c>
      <c r="C360" s="39">
        <v>20</v>
      </c>
      <c r="D360" s="7">
        <v>47.97</v>
      </c>
      <c r="E360" s="39"/>
      <c r="F360"/>
      <c r="G360"/>
      <c r="H360"/>
      <c r="I360"/>
      <c r="J360"/>
      <c r="K360"/>
      <c r="L360"/>
    </row>
    <row r="361" spans="1:12" x14ac:dyDescent="0.25">
      <c r="A361" s="46">
        <v>44194</v>
      </c>
      <c r="B361" s="39" t="s">
        <v>4399</v>
      </c>
      <c r="C361" s="39">
        <v>83</v>
      </c>
      <c r="D361" s="7">
        <v>203.2</v>
      </c>
      <c r="E361" s="39"/>
      <c r="F361"/>
      <c r="G361"/>
      <c r="H361"/>
      <c r="I361"/>
      <c r="J361"/>
      <c r="K361"/>
      <c r="L361"/>
    </row>
    <row r="362" spans="1:12" x14ac:dyDescent="0.25">
      <c r="A362" s="46">
        <v>44194</v>
      </c>
      <c r="B362" s="39" t="s">
        <v>4400</v>
      </c>
      <c r="C362" s="39">
        <v>30</v>
      </c>
      <c r="D362" s="7">
        <v>78.13</v>
      </c>
      <c r="E362" s="39"/>
      <c r="F362"/>
      <c r="G362"/>
      <c r="H362"/>
      <c r="I362"/>
      <c r="J362"/>
      <c r="K362"/>
      <c r="L362"/>
    </row>
    <row r="363" spans="1:12" x14ac:dyDescent="0.25">
      <c r="A363" s="46">
        <v>44194</v>
      </c>
      <c r="B363" s="39" t="s">
        <v>4401</v>
      </c>
      <c r="C363" s="39">
        <v>18</v>
      </c>
      <c r="D363" s="7">
        <v>47.97</v>
      </c>
      <c r="E363" s="39"/>
      <c r="F363"/>
      <c r="L363"/>
    </row>
    <row r="364" spans="1:12" x14ac:dyDescent="0.25">
      <c r="A364" s="46">
        <v>44194</v>
      </c>
      <c r="B364" s="39" t="s">
        <v>4402</v>
      </c>
      <c r="C364" s="39">
        <v>102</v>
      </c>
      <c r="D364" s="39">
        <v>268.63</v>
      </c>
      <c r="E364" s="39"/>
    </row>
    <row r="365" spans="1:12" x14ac:dyDescent="0.25">
      <c r="A365" s="46">
        <v>44194</v>
      </c>
      <c r="B365" s="39" t="s">
        <v>4403</v>
      </c>
      <c r="C365" s="39">
        <v>1552</v>
      </c>
      <c r="D365" s="7"/>
      <c r="E365" s="39">
        <v>3188.16</v>
      </c>
      <c r="F365" s="5" t="s">
        <v>4408</v>
      </c>
    </row>
    <row r="366" spans="1:12" x14ac:dyDescent="0.25">
      <c r="A366" s="46">
        <v>44194</v>
      </c>
      <c r="B366" s="39" t="s">
        <v>4404</v>
      </c>
      <c r="C366" s="39">
        <v>26</v>
      </c>
      <c r="D366" s="7"/>
      <c r="E366" s="39">
        <v>66</v>
      </c>
    </row>
    <row r="367" spans="1:12" x14ac:dyDescent="0.25">
      <c r="A367" s="46">
        <v>44194</v>
      </c>
      <c r="B367" s="39" t="s">
        <v>4405</v>
      </c>
      <c r="C367" s="39">
        <v>20</v>
      </c>
      <c r="D367" s="39">
        <v>75.010000000000005</v>
      </c>
      <c r="E367" s="39"/>
    </row>
    <row r="368" spans="1:12" x14ac:dyDescent="0.25">
      <c r="A368" s="46">
        <v>44194</v>
      </c>
      <c r="B368" s="39" t="s">
        <v>4406</v>
      </c>
      <c r="C368" s="39">
        <v>15</v>
      </c>
      <c r="D368" s="7"/>
      <c r="E368" s="39">
        <v>35.1</v>
      </c>
    </row>
    <row r="369" spans="1:12" x14ac:dyDescent="0.25">
      <c r="A369" s="46">
        <v>44195</v>
      </c>
      <c r="B369" s="39" t="s">
        <v>4407</v>
      </c>
      <c r="C369" s="39">
        <v>20</v>
      </c>
      <c r="D369" s="39">
        <v>47.97</v>
      </c>
      <c r="E369" s="39"/>
    </row>
    <row r="370" spans="1:12" x14ac:dyDescent="0.25">
      <c r="A370" s="46">
        <v>44195</v>
      </c>
      <c r="B370" s="39" t="s">
        <v>4409</v>
      </c>
      <c r="C370" s="39">
        <v>130</v>
      </c>
      <c r="D370" s="7"/>
      <c r="E370" s="112">
        <v>261.3</v>
      </c>
    </row>
    <row r="371" spans="1:12" x14ac:dyDescent="0.25">
      <c r="A371" s="46">
        <v>44195</v>
      </c>
      <c r="B371" s="39" t="s">
        <v>4410</v>
      </c>
      <c r="C371" s="39">
        <v>105</v>
      </c>
      <c r="D371" s="7">
        <v>288.79000000000002</v>
      </c>
      <c r="E371" s="39"/>
    </row>
    <row r="372" spans="1:12" x14ac:dyDescent="0.25">
      <c r="A372" s="46">
        <v>44196</v>
      </c>
      <c r="B372" s="7" t="s">
        <v>4411</v>
      </c>
      <c r="C372" s="7">
        <v>250</v>
      </c>
      <c r="D372" s="7"/>
      <c r="E372" s="7">
        <v>382.32</v>
      </c>
    </row>
    <row r="373" spans="1:12" x14ac:dyDescent="0.25">
      <c r="A373" s="46">
        <v>44196</v>
      </c>
      <c r="B373" s="7" t="s">
        <v>4412</v>
      </c>
      <c r="C373" s="7">
        <v>884</v>
      </c>
      <c r="D373" s="38">
        <v>1408.97</v>
      </c>
      <c r="E373" s="7"/>
    </row>
    <row r="374" spans="1:12" x14ac:dyDescent="0.25">
      <c r="A374" s="46">
        <v>44196</v>
      </c>
      <c r="B374" s="7" t="s">
        <v>4413</v>
      </c>
      <c r="C374" s="7">
        <v>20</v>
      </c>
      <c r="D374" s="7">
        <v>86.35</v>
      </c>
      <c r="E374" s="7"/>
      <c r="G374" s="27"/>
      <c r="H374" s="27"/>
      <c r="I374" s="27"/>
      <c r="J374" s="27"/>
      <c r="K374" s="27"/>
    </row>
    <row r="375" spans="1:12" x14ac:dyDescent="0.25">
      <c r="A375" s="46">
        <v>44200</v>
      </c>
      <c r="B375" s="7" t="s">
        <v>4414</v>
      </c>
      <c r="C375" s="7">
        <v>146</v>
      </c>
      <c r="D375" s="7">
        <v>324.72000000000003</v>
      </c>
      <c r="E375" s="7"/>
      <c r="F375" s="27"/>
      <c r="L375" s="27"/>
    </row>
    <row r="376" spans="1:12" x14ac:dyDescent="0.25">
      <c r="A376" s="46">
        <v>44200</v>
      </c>
      <c r="B376" s="7" t="s">
        <v>4420</v>
      </c>
      <c r="C376" s="7">
        <v>700</v>
      </c>
      <c r="D376" s="7"/>
      <c r="E376" s="7">
        <v>1070.1600000000001</v>
      </c>
    </row>
    <row r="377" spans="1:12" x14ac:dyDescent="0.25">
      <c r="A377" s="46">
        <v>44201</v>
      </c>
      <c r="B377" s="7" t="s">
        <v>4436</v>
      </c>
      <c r="C377" s="7">
        <v>980</v>
      </c>
      <c r="D377" s="7"/>
      <c r="E377" s="7">
        <v>1588.08</v>
      </c>
    </row>
    <row r="378" spans="1:12" x14ac:dyDescent="0.25">
      <c r="A378" s="46">
        <v>44201</v>
      </c>
      <c r="B378" s="39" t="s">
        <v>4442</v>
      </c>
      <c r="C378" s="7">
        <v>531</v>
      </c>
      <c r="D378" s="7"/>
      <c r="E378" s="38">
        <v>1099.56</v>
      </c>
    </row>
    <row r="379" spans="1:12" x14ac:dyDescent="0.25">
      <c r="A379" s="46">
        <v>44201</v>
      </c>
      <c r="B379" s="43" t="s">
        <v>4448</v>
      </c>
      <c r="C379" s="119">
        <v>87</v>
      </c>
      <c r="D379" s="43">
        <v>272.08</v>
      </c>
      <c r="E379" s="43"/>
    </row>
    <row r="380" spans="1:12" x14ac:dyDescent="0.25">
      <c r="A380" s="46">
        <v>44201</v>
      </c>
      <c r="B380" s="43" t="s">
        <v>4449</v>
      </c>
      <c r="C380" s="43"/>
      <c r="D380" s="43"/>
      <c r="E380" s="70">
        <v>275.39999999999998</v>
      </c>
    </row>
    <row r="381" spans="1:12" x14ac:dyDescent="0.25">
      <c r="A381" s="46">
        <v>44201</v>
      </c>
      <c r="B381" s="43" t="s">
        <v>4452</v>
      </c>
      <c r="C381" s="43">
        <v>111</v>
      </c>
      <c r="D381" s="43"/>
      <c r="E381" s="43">
        <v>205.8</v>
      </c>
    </row>
    <row r="382" spans="1:12" x14ac:dyDescent="0.25">
      <c r="A382" s="90">
        <v>44203</v>
      </c>
      <c r="B382" s="43" t="s">
        <v>4453</v>
      </c>
      <c r="C382" s="43">
        <v>486</v>
      </c>
      <c r="D382" s="43"/>
      <c r="E382" s="43">
        <v>982.8</v>
      </c>
      <c r="F382" s="5" t="s">
        <v>4454</v>
      </c>
    </row>
    <row r="383" spans="1:12" x14ac:dyDescent="0.25">
      <c r="A383" s="90">
        <v>44204</v>
      </c>
      <c r="B383" s="43" t="s">
        <v>4487</v>
      </c>
      <c r="C383" s="119">
        <v>1290</v>
      </c>
      <c r="D383" s="43"/>
      <c r="E383" s="43">
        <v>2129.4</v>
      </c>
    </row>
    <row r="384" spans="1:12" x14ac:dyDescent="0.25">
      <c r="A384" s="90">
        <v>44207</v>
      </c>
      <c r="B384" s="43" t="s">
        <v>4510</v>
      </c>
      <c r="C384" s="43">
        <v>1000</v>
      </c>
      <c r="D384" s="43"/>
      <c r="E384" s="43">
        <v>1937.52</v>
      </c>
    </row>
    <row r="385" spans="1:5" x14ac:dyDescent="0.25">
      <c r="A385" s="90"/>
      <c r="B385" s="43"/>
      <c r="C385" s="43"/>
      <c r="D385" s="43"/>
      <c r="E385" s="43"/>
    </row>
    <row r="386" spans="1:5" x14ac:dyDescent="0.25">
      <c r="A386" s="90"/>
      <c r="B386" s="43"/>
      <c r="C386" s="43"/>
      <c r="D386" s="43"/>
      <c r="E386" s="43"/>
    </row>
    <row r="387" spans="1:5" x14ac:dyDescent="0.25">
      <c r="A387" s="90"/>
      <c r="B387" s="43"/>
      <c r="C387" s="43"/>
      <c r="D387" s="43"/>
      <c r="E387" s="43"/>
    </row>
    <row r="388" spans="1:5" x14ac:dyDescent="0.25">
      <c r="A388" s="90"/>
      <c r="B388" s="43"/>
      <c r="C388" s="43"/>
      <c r="D388" s="43"/>
      <c r="E388" s="43"/>
    </row>
    <row r="389" spans="1:5" x14ac:dyDescent="0.25">
      <c r="A389" s="90"/>
      <c r="B389" s="43"/>
      <c r="C389" s="43"/>
      <c r="D389" s="43"/>
      <c r="E389" s="43"/>
    </row>
    <row r="390" spans="1:5" x14ac:dyDescent="0.25">
      <c r="A390" s="90"/>
      <c r="B390" s="43"/>
      <c r="C390" s="43"/>
      <c r="D390" s="43"/>
      <c r="E390" s="43"/>
    </row>
    <row r="391" spans="1:5" x14ac:dyDescent="0.25">
      <c r="A391" s="90"/>
      <c r="B391" s="43"/>
      <c r="C391" s="43"/>
      <c r="D391" s="43"/>
      <c r="E391" s="43"/>
    </row>
    <row r="392" spans="1:5" x14ac:dyDescent="0.25">
      <c r="A392" s="90"/>
      <c r="B392" s="43"/>
      <c r="C392" s="43"/>
      <c r="D392" s="43"/>
      <c r="E392" s="43"/>
    </row>
    <row r="393" spans="1:5" x14ac:dyDescent="0.25">
      <c r="A393" s="90"/>
      <c r="B393" s="43"/>
      <c r="C393" s="43"/>
      <c r="D393" s="43"/>
      <c r="E393" s="43"/>
    </row>
    <row r="394" spans="1:5" x14ac:dyDescent="0.25">
      <c r="A394" s="90"/>
      <c r="B394" s="43"/>
      <c r="C394" s="43"/>
      <c r="D394" s="43"/>
      <c r="E394" s="43"/>
    </row>
    <row r="395" spans="1:5" x14ac:dyDescent="0.25">
      <c r="A395" s="90"/>
      <c r="B395" s="43"/>
      <c r="C395" s="43"/>
      <c r="D395" s="43"/>
      <c r="E395" s="43"/>
    </row>
    <row r="396" spans="1:5" x14ac:dyDescent="0.25">
      <c r="A396" s="90"/>
      <c r="B396" s="43"/>
      <c r="C396" s="43"/>
      <c r="D396" s="43"/>
      <c r="E396" s="43"/>
    </row>
    <row r="397" spans="1:5" x14ac:dyDescent="0.25">
      <c r="A397" s="90"/>
      <c r="B397" s="43"/>
      <c r="C397" s="43"/>
      <c r="D397" s="43"/>
      <c r="E397" s="43"/>
    </row>
    <row r="398" spans="1:5" x14ac:dyDescent="0.25">
      <c r="A398" s="90"/>
      <c r="B398" s="43"/>
      <c r="C398" s="43"/>
      <c r="D398" s="43"/>
      <c r="E398" s="43"/>
    </row>
    <row r="399" spans="1:5" x14ac:dyDescent="0.25">
      <c r="A399" s="90"/>
      <c r="B399" s="43"/>
      <c r="C399" s="43"/>
      <c r="D399" s="43"/>
      <c r="E399" s="43"/>
    </row>
    <row r="400" spans="1:5" x14ac:dyDescent="0.25">
      <c r="A400" s="90"/>
      <c r="B400" s="43"/>
      <c r="C400" s="43"/>
      <c r="D400" s="43"/>
      <c r="E400" s="43"/>
    </row>
    <row r="401" spans="1:5" x14ac:dyDescent="0.25">
      <c r="A401" s="90"/>
      <c r="B401" s="43"/>
      <c r="C401" s="43"/>
      <c r="D401" s="43"/>
      <c r="E401" s="43"/>
    </row>
    <row r="402" spans="1:5" x14ac:dyDescent="0.25">
      <c r="A402" s="90"/>
      <c r="B402" s="43"/>
      <c r="C402" s="43"/>
      <c r="D402" s="43"/>
      <c r="E402" s="70"/>
    </row>
    <row r="403" spans="1:5" x14ac:dyDescent="0.25">
      <c r="A403" s="90"/>
      <c r="B403" s="43"/>
      <c r="C403" s="43"/>
      <c r="D403" s="43"/>
      <c r="E403" s="43"/>
    </row>
    <row r="404" spans="1:5" x14ac:dyDescent="0.25">
      <c r="A404" s="90"/>
      <c r="B404" s="43"/>
      <c r="C404" s="43"/>
      <c r="D404" s="43"/>
      <c r="E404" s="43"/>
    </row>
    <row r="405" spans="1:5" x14ac:dyDescent="0.25">
      <c r="A405" s="90"/>
      <c r="B405" s="43"/>
      <c r="C405" s="43"/>
      <c r="D405" s="43"/>
      <c r="E405" s="43"/>
    </row>
    <row r="406" spans="1:5" x14ac:dyDescent="0.25">
      <c r="A406" s="90"/>
      <c r="B406" s="43"/>
      <c r="C406" s="43"/>
      <c r="D406" s="43"/>
      <c r="E406" s="43"/>
    </row>
    <row r="407" spans="1:5" x14ac:dyDescent="0.25">
      <c r="A407" s="90"/>
      <c r="B407" s="43"/>
      <c r="C407" s="43"/>
      <c r="D407" s="43"/>
      <c r="E407" s="43"/>
    </row>
    <row r="408" spans="1:5" x14ac:dyDescent="0.25">
      <c r="A408" s="90"/>
      <c r="B408" s="43"/>
      <c r="C408" s="43"/>
      <c r="D408" s="43"/>
      <c r="E408" s="43"/>
    </row>
    <row r="409" spans="1:5" x14ac:dyDescent="0.25">
      <c r="A409" s="90"/>
      <c r="B409" s="43"/>
      <c r="C409" s="43"/>
      <c r="D409" s="43"/>
      <c r="E409" s="43"/>
    </row>
    <row r="410" spans="1:5" x14ac:dyDescent="0.25">
      <c r="A410" s="90"/>
      <c r="B410" s="43"/>
      <c r="C410" s="43"/>
      <c r="D410" s="43"/>
      <c r="E410" s="43"/>
    </row>
    <row r="411" spans="1:5" x14ac:dyDescent="0.25">
      <c r="A411" s="90"/>
      <c r="B411" s="43"/>
      <c r="C411" s="43"/>
      <c r="D411" s="43"/>
      <c r="E411" s="43"/>
    </row>
    <row r="412" spans="1:5" x14ac:dyDescent="0.25">
      <c r="A412" s="90"/>
      <c r="B412" s="43"/>
      <c r="C412" s="43"/>
      <c r="D412" s="43"/>
      <c r="E412" s="43"/>
    </row>
    <row r="413" spans="1:5" x14ac:dyDescent="0.25">
      <c r="A413" s="90"/>
      <c r="B413" s="43"/>
      <c r="C413" s="43"/>
      <c r="D413" s="43"/>
      <c r="E413" s="43"/>
    </row>
    <row r="414" spans="1:5" x14ac:dyDescent="0.25">
      <c r="A414" s="90"/>
      <c r="B414" s="43"/>
      <c r="C414" s="43"/>
      <c r="D414" s="43"/>
      <c r="E414" s="43"/>
    </row>
    <row r="415" spans="1:5" x14ac:dyDescent="0.25">
      <c r="A415" s="90"/>
      <c r="B415" s="43"/>
      <c r="C415" s="43"/>
      <c r="D415" s="43"/>
      <c r="E415" s="43"/>
    </row>
    <row r="416" spans="1:5" x14ac:dyDescent="0.25">
      <c r="A416" s="90"/>
      <c r="B416" s="43"/>
      <c r="C416" s="43"/>
      <c r="D416" s="43"/>
      <c r="E416" s="43"/>
    </row>
    <row r="417" spans="1:5" x14ac:dyDescent="0.25">
      <c r="A417" s="90"/>
      <c r="B417" s="43"/>
      <c r="C417" s="43"/>
      <c r="D417" s="43"/>
      <c r="E417" s="43"/>
    </row>
    <row r="418" spans="1:5" x14ac:dyDescent="0.25">
      <c r="A418" s="90"/>
      <c r="B418" s="43"/>
      <c r="C418" s="43"/>
      <c r="D418" s="43"/>
      <c r="E418" s="43"/>
    </row>
    <row r="419" spans="1:5" x14ac:dyDescent="0.25">
      <c r="A419" s="90"/>
      <c r="B419" s="43"/>
      <c r="C419" s="43"/>
      <c r="D419" s="43"/>
      <c r="E419" s="43"/>
    </row>
    <row r="420" spans="1:5" x14ac:dyDescent="0.25">
      <c r="A420" s="90"/>
      <c r="B420" s="43"/>
      <c r="C420" s="43"/>
      <c r="D420" s="43"/>
      <c r="E420" s="43"/>
    </row>
    <row r="421" spans="1:5" x14ac:dyDescent="0.25">
      <c r="A421" s="90"/>
      <c r="B421" s="43"/>
      <c r="C421" s="43"/>
      <c r="D421" s="43"/>
      <c r="E421" s="43"/>
    </row>
    <row r="422" spans="1:5" x14ac:dyDescent="0.25">
      <c r="A422" s="90"/>
      <c r="B422" s="43"/>
      <c r="C422" s="43"/>
      <c r="D422" s="43"/>
      <c r="E422" s="43"/>
    </row>
    <row r="423" spans="1:5" x14ac:dyDescent="0.25">
      <c r="A423" s="90"/>
      <c r="B423" s="43"/>
      <c r="C423" s="43"/>
      <c r="D423" s="43"/>
      <c r="E423" s="43"/>
    </row>
    <row r="424" spans="1:5" x14ac:dyDescent="0.25">
      <c r="A424" s="90"/>
      <c r="B424" s="43"/>
      <c r="C424" s="43"/>
      <c r="D424" s="43"/>
      <c r="E424" s="43"/>
    </row>
    <row r="425" spans="1:5" x14ac:dyDescent="0.25">
      <c r="A425" s="90"/>
      <c r="B425" s="43"/>
      <c r="C425" s="43"/>
      <c r="D425" s="43"/>
      <c r="E425" s="43"/>
    </row>
    <row r="426" spans="1:5" x14ac:dyDescent="0.25">
      <c r="A426" s="90"/>
      <c r="B426" s="43"/>
      <c r="C426" s="43"/>
      <c r="D426" s="43"/>
      <c r="E426" s="43"/>
    </row>
    <row r="427" spans="1:5" x14ac:dyDescent="0.25">
      <c r="A427" s="90"/>
      <c r="B427" s="43"/>
      <c r="C427" s="43"/>
      <c r="D427" s="43"/>
      <c r="E427" s="43"/>
    </row>
    <row r="428" spans="1:5" x14ac:dyDescent="0.25">
      <c r="A428" s="90"/>
      <c r="B428" s="43"/>
      <c r="C428" s="43"/>
      <c r="D428" s="43"/>
      <c r="E428" s="43"/>
    </row>
    <row r="429" spans="1:5" x14ac:dyDescent="0.25">
      <c r="A429" s="90"/>
      <c r="B429" s="43"/>
      <c r="C429" s="43"/>
      <c r="D429" s="43"/>
      <c r="E429" s="43"/>
    </row>
    <row r="430" spans="1:5" x14ac:dyDescent="0.25">
      <c r="A430" s="90"/>
      <c r="B430" s="43"/>
      <c r="C430" s="43"/>
      <c r="D430" s="43"/>
      <c r="E430" s="43"/>
    </row>
    <row r="431" spans="1:5" x14ac:dyDescent="0.25">
      <c r="A431" s="90"/>
      <c r="B431" s="43"/>
      <c r="C431" s="43"/>
      <c r="D431" s="43"/>
      <c r="E431" s="43"/>
    </row>
    <row r="432" spans="1:5" x14ac:dyDescent="0.25">
      <c r="A432" s="90"/>
      <c r="B432" s="43"/>
      <c r="C432" s="43"/>
      <c r="D432" s="43"/>
      <c r="E432" s="43"/>
    </row>
    <row r="433" spans="1:5" x14ac:dyDescent="0.25">
      <c r="A433" s="90"/>
      <c r="B433" s="43"/>
      <c r="C433" s="43"/>
      <c r="D433" s="43"/>
      <c r="E433" s="43"/>
    </row>
    <row r="434" spans="1:5" x14ac:dyDescent="0.25">
      <c r="A434" s="90"/>
      <c r="B434" s="43"/>
      <c r="C434" s="43"/>
      <c r="D434" s="43"/>
      <c r="E434" s="70"/>
    </row>
    <row r="435" spans="1:5" x14ac:dyDescent="0.25">
      <c r="A435" s="90"/>
      <c r="B435" s="43"/>
      <c r="C435" s="43"/>
      <c r="D435" s="43"/>
      <c r="E435" s="43"/>
    </row>
    <row r="436" spans="1:5" x14ac:dyDescent="0.25">
      <c r="A436" s="90"/>
      <c r="B436" s="43"/>
      <c r="C436" s="43"/>
      <c r="D436" s="43"/>
      <c r="E436" s="43"/>
    </row>
    <row r="437" spans="1:5" x14ac:dyDescent="0.25">
      <c r="A437" s="90"/>
      <c r="B437" s="43"/>
      <c r="C437" s="43"/>
      <c r="D437" s="43"/>
      <c r="E437" s="43"/>
    </row>
    <row r="438" spans="1:5" x14ac:dyDescent="0.25">
      <c r="A438" s="90"/>
      <c r="B438" s="43"/>
      <c r="C438" s="43"/>
      <c r="D438" s="43"/>
      <c r="E438" s="43"/>
    </row>
    <row r="439" spans="1:5" x14ac:dyDescent="0.25">
      <c r="A439" s="90"/>
      <c r="B439" s="43"/>
      <c r="C439" s="43"/>
      <c r="D439" s="43"/>
      <c r="E439" s="43"/>
    </row>
    <row r="440" spans="1:5" x14ac:dyDescent="0.25">
      <c r="A440" s="6"/>
      <c r="B440" s="7"/>
      <c r="C440" s="7"/>
      <c r="D440" s="7"/>
      <c r="E440" s="7"/>
    </row>
    <row r="441" spans="1:5" x14ac:dyDescent="0.25">
      <c r="A441" s="6"/>
      <c r="B441" s="7"/>
      <c r="C441" s="7"/>
      <c r="D441" s="7"/>
      <c r="E441" s="7"/>
    </row>
    <row r="442" spans="1:5" x14ac:dyDescent="0.25">
      <c r="A442" s="6"/>
      <c r="B442" s="7"/>
      <c r="C442" s="7"/>
      <c r="D442" s="7"/>
      <c r="E442" s="7"/>
    </row>
    <row r="443" spans="1:5" x14ac:dyDescent="0.25">
      <c r="A443" s="6"/>
      <c r="B443" s="7"/>
      <c r="C443" s="7"/>
      <c r="D443" s="7"/>
      <c r="E443" s="7"/>
    </row>
    <row r="444" spans="1:5" x14ac:dyDescent="0.25">
      <c r="A444" s="6"/>
      <c r="B444" s="7"/>
      <c r="C444" s="7"/>
      <c r="D444" s="7"/>
      <c r="E444" s="38"/>
    </row>
    <row r="445" spans="1:5" x14ac:dyDescent="0.25">
      <c r="A445" s="46"/>
      <c r="B445" s="39"/>
      <c r="C445" s="39"/>
      <c r="D445" s="39"/>
      <c r="E445" s="39"/>
    </row>
    <row r="446" spans="1:5" x14ac:dyDescent="0.25">
      <c r="A446" s="46"/>
      <c r="B446" s="39"/>
      <c r="C446" s="39"/>
      <c r="D446" s="39"/>
      <c r="E446" s="39"/>
    </row>
    <row r="447" spans="1:5" x14ac:dyDescent="0.25">
      <c r="A447" s="46"/>
      <c r="B447" s="39"/>
      <c r="C447" s="39"/>
      <c r="D447" s="39"/>
      <c r="E447" s="66"/>
    </row>
    <row r="448" spans="1:5" x14ac:dyDescent="0.25">
      <c r="A448" s="46"/>
      <c r="B448" s="7"/>
      <c r="C448" s="39"/>
      <c r="D448" s="7"/>
      <c r="E448" s="7"/>
    </row>
    <row r="449" spans="1:5" x14ac:dyDescent="0.25">
      <c r="A449" s="46"/>
      <c r="B449" s="39"/>
      <c r="C449" s="39"/>
      <c r="D449" s="39"/>
      <c r="E449" s="39"/>
    </row>
    <row r="450" spans="1:5" x14ac:dyDescent="0.25">
      <c r="A450" s="46"/>
      <c r="B450" s="7"/>
      <c r="C450" s="7"/>
      <c r="D450" s="7"/>
      <c r="E450" s="7"/>
    </row>
    <row r="451" spans="1:5" x14ac:dyDescent="0.25">
      <c r="A451" s="46"/>
      <c r="B451" s="7"/>
      <c r="C451" s="7"/>
      <c r="D451" s="7"/>
      <c r="E451" s="7"/>
    </row>
    <row r="452" spans="1:5" x14ac:dyDescent="0.25">
      <c r="A452" s="46"/>
      <c r="B452" s="7"/>
      <c r="C452" s="7"/>
      <c r="D452" s="7"/>
      <c r="E452" s="7"/>
    </row>
    <row r="453" spans="1:5" x14ac:dyDescent="0.25">
      <c r="A453" s="46"/>
      <c r="B453" s="7"/>
      <c r="C453" s="7"/>
      <c r="D453" s="7"/>
      <c r="E453" s="7"/>
    </row>
    <row r="454" spans="1:5" x14ac:dyDescent="0.25">
      <c r="A454" s="46"/>
      <c r="B454" s="7"/>
      <c r="C454" s="7"/>
      <c r="D454" s="39"/>
      <c r="E454" s="7"/>
    </row>
    <row r="455" spans="1:5" x14ac:dyDescent="0.25">
      <c r="A455" s="46"/>
      <c r="B455" s="7"/>
      <c r="C455" s="7"/>
      <c r="D455" s="7"/>
      <c r="E455" s="7"/>
    </row>
    <row r="456" spans="1:5" x14ac:dyDescent="0.25">
      <c r="A456" s="46"/>
      <c r="B456" s="7"/>
      <c r="C456" s="7"/>
      <c r="D456" s="39"/>
      <c r="E456" s="7"/>
    </row>
    <row r="457" spans="1:5" x14ac:dyDescent="0.25">
      <c r="A457" s="46"/>
      <c r="B457" s="7"/>
      <c r="C457" s="7"/>
      <c r="D457" s="7"/>
      <c r="E457" s="7"/>
    </row>
    <row r="458" spans="1:5" x14ac:dyDescent="0.25">
      <c r="A458" s="46"/>
      <c r="B458" s="7"/>
      <c r="C458" s="7"/>
      <c r="D458" s="7"/>
      <c r="E458" s="7"/>
    </row>
    <row r="459" spans="1:5" x14ac:dyDescent="0.25">
      <c r="A459" s="46"/>
      <c r="B459" s="7"/>
      <c r="C459" s="7"/>
      <c r="D459" s="7"/>
      <c r="E459" s="7"/>
    </row>
    <row r="460" spans="1:5" x14ac:dyDescent="0.25">
      <c r="A460" s="46"/>
      <c r="B460" s="7"/>
      <c r="C460" s="7"/>
      <c r="D460" s="7"/>
      <c r="E460" s="7"/>
    </row>
    <row r="461" spans="1:5" x14ac:dyDescent="0.25">
      <c r="A461" s="46"/>
      <c r="B461" s="7"/>
      <c r="C461" s="7"/>
      <c r="D461" s="7"/>
      <c r="E461" s="7"/>
    </row>
    <row r="462" spans="1:5" x14ac:dyDescent="0.25">
      <c r="A462" s="46"/>
      <c r="B462" s="7"/>
      <c r="C462" s="7"/>
      <c r="D462" s="7"/>
      <c r="E462" s="7"/>
    </row>
    <row r="463" spans="1:5" x14ac:dyDescent="0.25">
      <c r="A463" s="46"/>
      <c r="B463" s="7"/>
      <c r="C463" s="7"/>
      <c r="D463" s="7"/>
      <c r="E463" s="7"/>
    </row>
    <row r="464" spans="1:5" x14ac:dyDescent="0.25">
      <c r="A464" s="46"/>
      <c r="B464" s="7"/>
      <c r="C464" s="7"/>
      <c r="D464" s="7"/>
      <c r="E464" s="7"/>
    </row>
    <row r="465" spans="1:5" x14ac:dyDescent="0.25">
      <c r="A465" s="46"/>
      <c r="B465" s="7"/>
      <c r="C465" s="7"/>
      <c r="D465" s="7"/>
      <c r="E465" s="7"/>
    </row>
    <row r="466" spans="1:5" x14ac:dyDescent="0.25">
      <c r="A466" s="46"/>
      <c r="B466" s="7"/>
      <c r="C466" s="7"/>
      <c r="D466" s="7"/>
      <c r="E466" s="7"/>
    </row>
    <row r="467" spans="1:5" x14ac:dyDescent="0.25">
      <c r="A467" s="46"/>
      <c r="B467" s="47"/>
      <c r="C467" s="47"/>
      <c r="D467" s="47"/>
      <c r="E467" s="47"/>
    </row>
    <row r="468" spans="1:5" x14ac:dyDescent="0.25">
      <c r="A468" s="46"/>
      <c r="B468" s="7"/>
      <c r="C468" s="7"/>
      <c r="D468" s="7"/>
      <c r="E468" s="7"/>
    </row>
    <row r="469" spans="1:5" x14ac:dyDescent="0.25">
      <c r="A469" s="46"/>
      <c r="B469" s="47"/>
      <c r="C469" s="47"/>
      <c r="D469" s="47">
        <f>SUM(D2:D468)</f>
        <v>22000.68</v>
      </c>
      <c r="E469" s="47"/>
    </row>
    <row r="470" spans="1:5" x14ac:dyDescent="0.25">
      <c r="A470" s="100"/>
      <c r="C470" s="102"/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472"/>
  <sheetViews>
    <sheetView workbookViewId="0">
      <selection activeCell="G5" sqref="G5:K5"/>
    </sheetView>
  </sheetViews>
  <sheetFormatPr defaultRowHeight="15" x14ac:dyDescent="0.25"/>
  <cols>
    <col min="1" max="1" width="9.7109375" style="80" customWidth="1"/>
    <col min="2" max="2" width="12.42578125" style="32" customWidth="1"/>
    <col min="3" max="3" width="8.5703125" style="29" customWidth="1"/>
    <col min="4" max="4" width="9.5703125" style="30" customWidth="1"/>
    <col min="5" max="5" width="9.42578125" style="30" customWidth="1"/>
    <col min="6" max="6" width="20.710937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6">
        <v>44137</v>
      </c>
      <c r="B2" s="7" t="s">
        <v>3574</v>
      </c>
      <c r="C2" s="7">
        <v>27</v>
      </c>
      <c r="D2" s="7"/>
      <c r="E2" s="7">
        <v>50.7</v>
      </c>
      <c r="F2" s="4"/>
    </row>
    <row r="3" spans="1:12" x14ac:dyDescent="0.25">
      <c r="A3" s="6">
        <v>44137</v>
      </c>
      <c r="B3" s="7" t="s">
        <v>3575</v>
      </c>
      <c r="C3" s="7">
        <v>55</v>
      </c>
      <c r="D3" s="39">
        <v>134.32</v>
      </c>
      <c r="E3" s="7"/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44137</v>
      </c>
      <c r="B4" s="7" t="s">
        <v>3576</v>
      </c>
      <c r="C4" s="7">
        <v>62</v>
      </c>
      <c r="D4" s="7"/>
      <c r="E4" s="7">
        <v>120.9</v>
      </c>
      <c r="F4" s="4"/>
      <c r="G4" s="635" t="s">
        <v>9</v>
      </c>
      <c r="H4" s="636"/>
      <c r="I4" s="9">
        <f>SUM(C2:C470)</f>
        <v>92905.5</v>
      </c>
      <c r="J4" s="9">
        <f>D471/1.23</f>
        <v>18727.463414634141</v>
      </c>
      <c r="K4" s="9">
        <f>SUM(E2:E470)</f>
        <v>173267.77000000014</v>
      </c>
    </row>
    <row r="5" spans="1:12" x14ac:dyDescent="0.25">
      <c r="A5" s="6">
        <v>44137</v>
      </c>
      <c r="B5" s="39" t="s">
        <v>3577</v>
      </c>
      <c r="C5" s="7">
        <v>117</v>
      </c>
      <c r="D5" s="7">
        <v>191.88</v>
      </c>
      <c r="E5" s="7"/>
      <c r="F5" s="4"/>
      <c r="G5" s="642" t="s">
        <v>10</v>
      </c>
      <c r="H5" s="633"/>
      <c r="I5" s="10">
        <f>K4+J4</f>
        <v>191995.23341463428</v>
      </c>
    </row>
    <row r="6" spans="1:12" x14ac:dyDescent="0.25">
      <c r="A6" s="6">
        <v>44137</v>
      </c>
      <c r="B6" s="7" t="s">
        <v>3578</v>
      </c>
      <c r="C6" s="7">
        <v>177</v>
      </c>
      <c r="D6" s="45"/>
      <c r="E6" s="7">
        <v>466.2</v>
      </c>
      <c r="F6" s="4"/>
      <c r="G6" s="642" t="s">
        <v>11</v>
      </c>
      <c r="H6" s="633"/>
      <c r="I6" s="11">
        <f>I4/I5</f>
        <v>0.48389482565622149</v>
      </c>
    </row>
    <row r="7" spans="1:12" x14ac:dyDescent="0.25">
      <c r="A7" s="6">
        <v>44137</v>
      </c>
      <c r="B7" s="7" t="s">
        <v>3579</v>
      </c>
      <c r="C7" s="7">
        <v>40</v>
      </c>
      <c r="D7" s="39"/>
      <c r="E7" s="7">
        <v>78</v>
      </c>
      <c r="F7" s="4"/>
    </row>
    <row r="8" spans="1:12" x14ac:dyDescent="0.25">
      <c r="A8" s="6">
        <v>44137</v>
      </c>
      <c r="B8" s="7" t="s">
        <v>3580</v>
      </c>
      <c r="C8" s="7">
        <v>20</v>
      </c>
      <c r="D8" s="7"/>
      <c r="E8" s="7">
        <v>53.04</v>
      </c>
      <c r="F8" s="4"/>
      <c r="G8"/>
      <c r="H8"/>
      <c r="I8"/>
      <c r="J8"/>
    </row>
    <row r="9" spans="1:12" x14ac:dyDescent="0.25">
      <c r="A9" s="6">
        <v>44137</v>
      </c>
      <c r="B9" s="7" t="s">
        <v>3581</v>
      </c>
      <c r="C9" s="7">
        <v>1600</v>
      </c>
      <c r="D9" s="7"/>
      <c r="E9" s="38">
        <v>2667.61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44137</v>
      </c>
      <c r="B10" s="7" t="s">
        <v>3582</v>
      </c>
      <c r="C10" s="7">
        <v>33</v>
      </c>
      <c r="D10" s="7">
        <v>91.33</v>
      </c>
      <c r="E10" s="7"/>
      <c r="F10" s="4"/>
      <c r="G10"/>
      <c r="H10" t="s">
        <v>15</v>
      </c>
      <c r="I10"/>
      <c r="J10"/>
      <c r="L10"/>
    </row>
    <row r="11" spans="1:12" x14ac:dyDescent="0.25">
      <c r="A11" s="6">
        <v>44137</v>
      </c>
      <c r="B11" s="39" t="s">
        <v>3583</v>
      </c>
      <c r="C11" s="7">
        <v>46</v>
      </c>
      <c r="D11" s="7"/>
      <c r="E11" s="7">
        <v>85.8</v>
      </c>
      <c r="F11" s="4"/>
      <c r="G11"/>
      <c r="H11" t="s">
        <v>16</v>
      </c>
      <c r="I11" s="37"/>
      <c r="J11" s="13"/>
      <c r="L11"/>
    </row>
    <row r="12" spans="1:12" x14ac:dyDescent="0.25">
      <c r="A12" s="6">
        <v>44137</v>
      </c>
      <c r="B12" s="7" t="s">
        <v>3584</v>
      </c>
      <c r="C12" s="7">
        <v>250</v>
      </c>
      <c r="D12" s="45"/>
      <c r="E12" s="7">
        <v>532.84</v>
      </c>
      <c r="F12" s="4"/>
      <c r="G12" s="14"/>
      <c r="H12" s="15"/>
      <c r="I12" s="15"/>
    </row>
    <row r="13" spans="1:12" x14ac:dyDescent="0.25">
      <c r="A13" s="6">
        <v>44137</v>
      </c>
      <c r="B13" s="7" t="s">
        <v>3585</v>
      </c>
      <c r="C13" s="7">
        <v>150</v>
      </c>
      <c r="D13" s="7"/>
      <c r="E13" s="7">
        <v>275.13</v>
      </c>
      <c r="F13" s="4"/>
      <c r="H13" s="5" t="s">
        <v>438</v>
      </c>
      <c r="I13" s="17"/>
    </row>
    <row r="14" spans="1:12" x14ac:dyDescent="0.25">
      <c r="A14" s="6">
        <v>44137</v>
      </c>
      <c r="B14" s="7" t="s">
        <v>3586</v>
      </c>
      <c r="C14" s="7">
        <v>152</v>
      </c>
      <c r="D14" s="7">
        <v>347.38</v>
      </c>
      <c r="E14" s="7"/>
      <c r="F14" s="4"/>
      <c r="G14" s="16"/>
      <c r="I14" s="17"/>
    </row>
    <row r="15" spans="1:12" x14ac:dyDescent="0.25">
      <c r="A15" s="6">
        <v>44137</v>
      </c>
      <c r="B15" s="7" t="s">
        <v>3587</v>
      </c>
      <c r="C15" s="7">
        <v>720</v>
      </c>
      <c r="D15" s="7"/>
      <c r="E15" s="38">
        <v>1296.17</v>
      </c>
      <c r="F15" s="4"/>
      <c r="G15"/>
      <c r="H15" s="88"/>
      <c r="I15" s="17"/>
    </row>
    <row r="16" spans="1:12" x14ac:dyDescent="0.25">
      <c r="A16" s="6">
        <v>44137</v>
      </c>
      <c r="B16" s="7" t="s">
        <v>3588</v>
      </c>
      <c r="C16" s="7">
        <v>11</v>
      </c>
      <c r="D16" s="7"/>
      <c r="E16" s="7">
        <v>37.4</v>
      </c>
      <c r="F16" s="4"/>
    </row>
    <row r="17" spans="1:12" x14ac:dyDescent="0.25">
      <c r="A17" s="6">
        <v>44137</v>
      </c>
      <c r="B17" s="7" t="s">
        <v>3589</v>
      </c>
      <c r="C17" s="7">
        <v>170</v>
      </c>
      <c r="D17" s="45"/>
      <c r="E17" s="7">
        <v>308</v>
      </c>
      <c r="F17" s="4"/>
      <c r="H17"/>
      <c r="I17" s="17"/>
    </row>
    <row r="18" spans="1:12" x14ac:dyDescent="0.25">
      <c r="A18" s="6">
        <v>44137</v>
      </c>
      <c r="B18" s="7" t="s">
        <v>3590</v>
      </c>
      <c r="C18" s="7">
        <v>110</v>
      </c>
      <c r="D18" s="7"/>
      <c r="E18" s="7">
        <v>269.10000000000002</v>
      </c>
      <c r="F18" s="4"/>
      <c r="H18" s="88"/>
      <c r="I18" s="17"/>
    </row>
    <row r="19" spans="1:12" x14ac:dyDescent="0.25">
      <c r="A19" s="6">
        <v>44137</v>
      </c>
      <c r="B19" s="39" t="s">
        <v>3591</v>
      </c>
      <c r="C19" s="7">
        <v>108</v>
      </c>
      <c r="D19" s="45"/>
      <c r="E19" s="7">
        <v>218.4</v>
      </c>
      <c r="F19" s="4"/>
      <c r="H19"/>
      <c r="I19" s="17"/>
      <c r="J19" s="18"/>
    </row>
    <row r="20" spans="1:12" x14ac:dyDescent="0.25">
      <c r="A20" s="6">
        <v>44137</v>
      </c>
      <c r="B20" s="7" t="s">
        <v>3592</v>
      </c>
      <c r="C20" s="39">
        <v>26</v>
      </c>
      <c r="D20" s="45"/>
      <c r="E20" s="7">
        <v>58.5</v>
      </c>
      <c r="F20" s="4"/>
      <c r="G20"/>
      <c r="H20" s="89"/>
      <c r="I20" s="17"/>
      <c r="J20"/>
      <c r="K20"/>
    </row>
    <row r="21" spans="1:12" x14ac:dyDescent="0.25">
      <c r="A21" s="6">
        <v>44137</v>
      </c>
      <c r="B21" s="7" t="s">
        <v>3593</v>
      </c>
      <c r="C21" s="7">
        <v>66</v>
      </c>
      <c r="D21" s="7"/>
      <c r="E21" s="7">
        <v>132.6</v>
      </c>
      <c r="F21" s="4"/>
      <c r="G21"/>
      <c r="H21"/>
      <c r="I21" s="17"/>
      <c r="J21"/>
      <c r="K21"/>
      <c r="L21"/>
    </row>
    <row r="22" spans="1:12" x14ac:dyDescent="0.25">
      <c r="A22" s="6">
        <v>44137</v>
      </c>
      <c r="B22" s="7" t="s">
        <v>3594</v>
      </c>
      <c r="C22" s="7">
        <v>19</v>
      </c>
      <c r="D22" s="7">
        <v>47.97</v>
      </c>
      <c r="E22" s="7"/>
      <c r="F22" s="4"/>
      <c r="G22"/>
      <c r="H22"/>
      <c r="I22" s="17"/>
      <c r="J22"/>
      <c r="K22"/>
      <c r="L22"/>
    </row>
    <row r="23" spans="1:12" x14ac:dyDescent="0.25">
      <c r="A23" s="6">
        <v>44137</v>
      </c>
      <c r="B23" s="7" t="s">
        <v>3595</v>
      </c>
      <c r="C23" s="7">
        <v>72</v>
      </c>
      <c r="D23" s="7"/>
      <c r="E23" s="7">
        <v>136.5</v>
      </c>
      <c r="F23" s="4"/>
      <c r="G23" s="4"/>
      <c r="H23"/>
      <c r="I23" s="18"/>
      <c r="L23"/>
    </row>
    <row r="24" spans="1:12" x14ac:dyDescent="0.25">
      <c r="A24" s="6">
        <v>44137</v>
      </c>
      <c r="B24" s="7" t="s">
        <v>3596</v>
      </c>
      <c r="C24" s="7">
        <v>600</v>
      </c>
      <c r="D24" s="7"/>
      <c r="E24" s="38">
        <v>1282.32</v>
      </c>
      <c r="F24" s="4"/>
      <c r="G24" s="4"/>
      <c r="I24" s="18"/>
    </row>
    <row r="25" spans="1:12" x14ac:dyDescent="0.25">
      <c r="A25" s="6">
        <v>44138</v>
      </c>
      <c r="B25" s="7" t="s">
        <v>3597</v>
      </c>
      <c r="C25" s="7">
        <v>41</v>
      </c>
      <c r="D25" s="7">
        <v>124.72</v>
      </c>
      <c r="E25" s="7"/>
      <c r="F25" s="4"/>
      <c r="G25" s="4"/>
    </row>
    <row r="26" spans="1:12" x14ac:dyDescent="0.25">
      <c r="A26" s="6">
        <v>44138</v>
      </c>
      <c r="B26" s="7" t="s">
        <v>3598</v>
      </c>
      <c r="C26" s="7">
        <v>414</v>
      </c>
      <c r="D26" s="7"/>
      <c r="E26" s="7">
        <v>905.85</v>
      </c>
      <c r="F26" s="4"/>
      <c r="G26" s="4"/>
    </row>
    <row r="27" spans="1:12" x14ac:dyDescent="0.25">
      <c r="A27" s="6">
        <v>44138</v>
      </c>
      <c r="B27" s="39" t="s">
        <v>3599</v>
      </c>
      <c r="C27" s="7">
        <v>495</v>
      </c>
      <c r="D27" s="7"/>
      <c r="E27" s="7">
        <v>918.26</v>
      </c>
      <c r="F27" s="4"/>
      <c r="G27" s="4"/>
    </row>
    <row r="28" spans="1:12" x14ac:dyDescent="0.25">
      <c r="A28" s="6">
        <v>44138</v>
      </c>
      <c r="B28" s="7" t="s">
        <v>3600</v>
      </c>
      <c r="C28" s="7">
        <v>36</v>
      </c>
      <c r="D28" s="45"/>
      <c r="E28" s="7">
        <v>89.7</v>
      </c>
      <c r="F28" s="4"/>
      <c r="G28" s="4"/>
    </row>
    <row r="29" spans="1:12" x14ac:dyDescent="0.25">
      <c r="A29" s="6">
        <v>44138</v>
      </c>
      <c r="B29" s="7" t="s">
        <v>3601</v>
      </c>
      <c r="C29" s="7">
        <v>25</v>
      </c>
      <c r="D29" s="45"/>
      <c r="E29" s="7">
        <v>109.2</v>
      </c>
      <c r="F29" s="4"/>
      <c r="G29" s="4"/>
    </row>
    <row r="30" spans="1:12" x14ac:dyDescent="0.25">
      <c r="A30" s="6">
        <v>44138</v>
      </c>
      <c r="B30" s="7" t="s">
        <v>3602</v>
      </c>
      <c r="C30" s="7">
        <v>114</v>
      </c>
      <c r="D30" s="7">
        <v>406.39</v>
      </c>
      <c r="E30" s="7"/>
      <c r="F30" s="4"/>
      <c r="G30" s="4"/>
    </row>
    <row r="31" spans="1:12" x14ac:dyDescent="0.25">
      <c r="A31" s="6">
        <v>44138</v>
      </c>
      <c r="B31" s="7" t="s">
        <v>3603</v>
      </c>
      <c r="C31" s="39">
        <v>280</v>
      </c>
      <c r="D31" s="7"/>
      <c r="E31" s="7">
        <v>985.6</v>
      </c>
      <c r="F31" s="4"/>
      <c r="G31" s="4"/>
    </row>
    <row r="32" spans="1:12" x14ac:dyDescent="0.25">
      <c r="A32" s="6">
        <v>44138</v>
      </c>
      <c r="B32" s="7" t="s">
        <v>3604</v>
      </c>
      <c r="C32" s="39">
        <v>14</v>
      </c>
      <c r="D32" s="7">
        <v>43.17</v>
      </c>
      <c r="E32" s="7"/>
      <c r="F32" s="4"/>
    </row>
    <row r="33" spans="1:9" x14ac:dyDescent="0.25">
      <c r="A33" s="6">
        <v>44138</v>
      </c>
      <c r="B33" s="39" t="s">
        <v>3605</v>
      </c>
      <c r="C33" s="39">
        <v>31</v>
      </c>
      <c r="D33" s="39"/>
      <c r="E33" s="39">
        <v>78</v>
      </c>
      <c r="F33" s="4"/>
    </row>
    <row r="34" spans="1:9" x14ac:dyDescent="0.25">
      <c r="A34" s="6">
        <v>44138</v>
      </c>
      <c r="B34" s="39" t="s">
        <v>3606</v>
      </c>
      <c r="C34" s="39">
        <v>31</v>
      </c>
      <c r="D34" s="39"/>
      <c r="E34" s="39">
        <v>99</v>
      </c>
      <c r="F34" s="4"/>
    </row>
    <row r="35" spans="1:9" x14ac:dyDescent="0.25">
      <c r="A35" s="6">
        <v>44138</v>
      </c>
      <c r="B35" s="39" t="s">
        <v>3607</v>
      </c>
      <c r="C35" s="39">
        <v>61</v>
      </c>
      <c r="D35" s="39"/>
      <c r="E35" s="39">
        <v>120.9</v>
      </c>
      <c r="F35" s="4"/>
    </row>
    <row r="36" spans="1:9" x14ac:dyDescent="0.25">
      <c r="A36" s="6">
        <v>44138</v>
      </c>
      <c r="B36" s="39" t="s">
        <v>3608</v>
      </c>
      <c r="C36" s="39">
        <v>59</v>
      </c>
      <c r="D36" s="39"/>
      <c r="E36" s="39">
        <v>117</v>
      </c>
      <c r="F36" s="4"/>
    </row>
    <row r="37" spans="1:9" x14ac:dyDescent="0.25">
      <c r="A37" s="6">
        <v>44138</v>
      </c>
      <c r="B37" s="39" t="s">
        <v>3609</v>
      </c>
      <c r="C37" s="39">
        <v>85</v>
      </c>
      <c r="D37" s="39">
        <v>255.72</v>
      </c>
      <c r="E37" s="39"/>
      <c r="F37" s="4"/>
    </row>
    <row r="38" spans="1:9" x14ac:dyDescent="0.25">
      <c r="A38" s="6">
        <v>44138</v>
      </c>
      <c r="B38" s="39" t="s">
        <v>3610</v>
      </c>
      <c r="C38" s="39">
        <v>510</v>
      </c>
      <c r="D38" s="39"/>
      <c r="E38" s="39">
        <v>865.22</v>
      </c>
      <c r="F38" s="4"/>
    </row>
    <row r="39" spans="1:9" x14ac:dyDescent="0.25">
      <c r="A39" s="6">
        <v>44138</v>
      </c>
      <c r="B39" s="39" t="s">
        <v>3611</v>
      </c>
      <c r="C39" s="39">
        <v>93</v>
      </c>
      <c r="D39" s="39"/>
      <c r="E39" s="39">
        <v>224</v>
      </c>
      <c r="F39" s="4"/>
    </row>
    <row r="40" spans="1:9" x14ac:dyDescent="0.25">
      <c r="A40" s="6">
        <v>44138</v>
      </c>
      <c r="B40" s="39" t="s">
        <v>3612</v>
      </c>
      <c r="C40" s="39">
        <v>26</v>
      </c>
      <c r="D40" s="39">
        <v>67.16</v>
      </c>
      <c r="E40" s="39"/>
      <c r="F40" s="4"/>
    </row>
    <row r="41" spans="1:9" x14ac:dyDescent="0.25">
      <c r="A41" s="6">
        <v>44138</v>
      </c>
      <c r="B41" s="39" t="s">
        <v>3613</v>
      </c>
      <c r="C41" s="39">
        <v>11</v>
      </c>
      <c r="D41" s="39"/>
      <c r="E41" s="39">
        <v>41.65</v>
      </c>
      <c r="F41" s="4"/>
    </row>
    <row r="42" spans="1:9" x14ac:dyDescent="0.25">
      <c r="A42" s="6">
        <v>44138</v>
      </c>
      <c r="B42" s="39" t="s">
        <v>3614</v>
      </c>
      <c r="C42" s="39">
        <v>22</v>
      </c>
      <c r="D42" s="39"/>
      <c r="E42" s="39">
        <v>49.5</v>
      </c>
      <c r="F42" s="4"/>
    </row>
    <row r="43" spans="1:9" x14ac:dyDescent="0.25">
      <c r="A43" s="6">
        <v>44138</v>
      </c>
      <c r="B43" s="39" t="s">
        <v>3615</v>
      </c>
      <c r="C43" s="39">
        <v>185</v>
      </c>
      <c r="D43" s="39"/>
      <c r="E43" s="39">
        <v>407.2</v>
      </c>
      <c r="F43" s="4"/>
      <c r="I43" s="19"/>
    </row>
    <row r="44" spans="1:9" x14ac:dyDescent="0.25">
      <c r="A44" s="6">
        <v>44139</v>
      </c>
      <c r="B44" s="39" t="s">
        <v>3616</v>
      </c>
      <c r="C44" s="39">
        <v>38</v>
      </c>
      <c r="D44" s="39">
        <v>95.94</v>
      </c>
      <c r="E44" s="39"/>
      <c r="F44" s="4"/>
    </row>
    <row r="45" spans="1:9" x14ac:dyDescent="0.25">
      <c r="A45" s="6">
        <v>44139</v>
      </c>
      <c r="B45" s="39" t="s">
        <v>3617</v>
      </c>
      <c r="C45" s="39">
        <v>390</v>
      </c>
      <c r="D45" s="39"/>
      <c r="E45" s="39">
        <v>702</v>
      </c>
      <c r="F45" s="4"/>
    </row>
    <row r="46" spans="1:9" x14ac:dyDescent="0.25">
      <c r="A46" s="6">
        <v>44139</v>
      </c>
      <c r="B46" s="39" t="s">
        <v>3618</v>
      </c>
      <c r="C46" s="39">
        <v>25</v>
      </c>
      <c r="D46" s="39"/>
      <c r="E46" s="39">
        <v>50.7</v>
      </c>
      <c r="F46" s="4"/>
    </row>
    <row r="47" spans="1:9" x14ac:dyDescent="0.25">
      <c r="A47" s="6">
        <v>44139</v>
      </c>
      <c r="B47" s="39" t="s">
        <v>3619</v>
      </c>
      <c r="C47" s="39">
        <v>160</v>
      </c>
      <c r="D47" s="39"/>
      <c r="E47" s="39">
        <v>354.9</v>
      </c>
      <c r="F47" s="4"/>
    </row>
    <row r="48" spans="1:9" x14ac:dyDescent="0.25">
      <c r="A48" s="6">
        <v>44139</v>
      </c>
      <c r="B48" s="39" t="s">
        <v>3620</v>
      </c>
      <c r="C48" s="39">
        <v>180</v>
      </c>
      <c r="D48" s="39"/>
      <c r="E48" s="39">
        <v>337.19</v>
      </c>
      <c r="F48" s="4"/>
    </row>
    <row r="49" spans="1:6" x14ac:dyDescent="0.25">
      <c r="A49" s="6">
        <v>44139</v>
      </c>
      <c r="B49" s="39" t="s">
        <v>3621</v>
      </c>
      <c r="C49" s="39">
        <v>75</v>
      </c>
      <c r="D49" s="39"/>
      <c r="E49" s="39">
        <v>163.80000000000001</v>
      </c>
      <c r="F49" s="4"/>
    </row>
    <row r="50" spans="1:6" x14ac:dyDescent="0.25">
      <c r="A50" s="6">
        <v>44139</v>
      </c>
      <c r="B50" s="39" t="s">
        <v>3622</v>
      </c>
      <c r="C50" s="39">
        <v>46</v>
      </c>
      <c r="D50" s="39"/>
      <c r="E50" s="39">
        <v>89.7</v>
      </c>
      <c r="F50" s="4"/>
    </row>
    <row r="51" spans="1:6" x14ac:dyDescent="0.25">
      <c r="A51" s="6">
        <v>44139</v>
      </c>
      <c r="B51" s="85" t="s">
        <v>3623</v>
      </c>
      <c r="C51" s="39">
        <v>2400</v>
      </c>
      <c r="D51" s="66"/>
      <c r="E51" s="66">
        <v>4223.7</v>
      </c>
      <c r="F51" s="4"/>
    </row>
    <row r="52" spans="1:6" x14ac:dyDescent="0.25">
      <c r="A52" s="6">
        <v>44139</v>
      </c>
      <c r="B52" s="39" t="s">
        <v>3624</v>
      </c>
      <c r="C52" s="39">
        <v>29</v>
      </c>
      <c r="D52" s="39"/>
      <c r="E52" s="39">
        <v>54.6</v>
      </c>
      <c r="F52" s="4"/>
    </row>
    <row r="53" spans="1:6" x14ac:dyDescent="0.25">
      <c r="A53" s="6">
        <v>44139</v>
      </c>
      <c r="B53" s="39" t="s">
        <v>3625</v>
      </c>
      <c r="C53" s="39">
        <v>202</v>
      </c>
      <c r="D53" s="39"/>
      <c r="E53" s="39">
        <v>435.24</v>
      </c>
      <c r="F53" s="4"/>
    </row>
    <row r="54" spans="1:6" x14ac:dyDescent="0.25">
      <c r="A54" s="6">
        <v>44139</v>
      </c>
      <c r="B54" s="39" t="s">
        <v>3626</v>
      </c>
      <c r="C54" s="39">
        <v>50</v>
      </c>
      <c r="D54" s="39">
        <v>115.13</v>
      </c>
      <c r="E54" s="39"/>
      <c r="F54" s="4"/>
    </row>
    <row r="55" spans="1:6" x14ac:dyDescent="0.25">
      <c r="A55" s="6">
        <v>44139</v>
      </c>
      <c r="B55" s="39" t="s">
        <v>3627</v>
      </c>
      <c r="C55" s="39">
        <v>560</v>
      </c>
      <c r="D55" s="39"/>
      <c r="E55" s="66">
        <v>1366.37</v>
      </c>
      <c r="F55" s="4"/>
    </row>
    <row r="56" spans="1:6" x14ac:dyDescent="0.25">
      <c r="A56" s="6">
        <v>44139</v>
      </c>
      <c r="B56" s="39" t="s">
        <v>3628</v>
      </c>
      <c r="C56" s="39">
        <v>65</v>
      </c>
      <c r="D56" s="39">
        <v>143.91</v>
      </c>
      <c r="E56" s="39"/>
      <c r="F56" s="4"/>
    </row>
    <row r="57" spans="1:6" x14ac:dyDescent="0.25">
      <c r="A57" s="6">
        <v>44139</v>
      </c>
      <c r="B57" s="39" t="s">
        <v>3629</v>
      </c>
      <c r="C57" s="39">
        <v>388</v>
      </c>
      <c r="D57" s="39"/>
      <c r="E57" s="39">
        <v>739.68</v>
      </c>
      <c r="F57" s="4"/>
    </row>
    <row r="58" spans="1:6" x14ac:dyDescent="0.25">
      <c r="A58" s="6">
        <v>44139</v>
      </c>
      <c r="B58" s="39" t="s">
        <v>3630</v>
      </c>
      <c r="C58" s="39">
        <v>350</v>
      </c>
      <c r="D58" s="39"/>
      <c r="E58" s="66">
        <v>1512.81</v>
      </c>
      <c r="F58" s="4"/>
    </row>
    <row r="59" spans="1:6" x14ac:dyDescent="0.25">
      <c r="A59" s="6">
        <v>44139</v>
      </c>
      <c r="B59" s="7" t="s">
        <v>3631</v>
      </c>
      <c r="C59" s="39">
        <v>31</v>
      </c>
      <c r="D59" s="39">
        <v>91.14</v>
      </c>
      <c r="E59" s="39"/>
      <c r="F59" s="4"/>
    </row>
    <row r="60" spans="1:6" x14ac:dyDescent="0.25">
      <c r="A60" s="6">
        <v>44139</v>
      </c>
      <c r="B60" s="39" t="s">
        <v>3632</v>
      </c>
      <c r="C60" s="39">
        <v>125</v>
      </c>
      <c r="D60" s="39"/>
      <c r="E60" s="39">
        <v>407.1</v>
      </c>
      <c r="F60" s="4"/>
    </row>
    <row r="61" spans="1:6" x14ac:dyDescent="0.25">
      <c r="A61" s="6">
        <v>44139</v>
      </c>
      <c r="B61" s="39" t="s">
        <v>3633</v>
      </c>
      <c r="C61" s="7">
        <v>54</v>
      </c>
      <c r="D61" s="7"/>
      <c r="E61" s="7">
        <v>93.41</v>
      </c>
      <c r="F61" s="4"/>
    </row>
    <row r="62" spans="1:6" x14ac:dyDescent="0.25">
      <c r="A62" s="6">
        <v>44139</v>
      </c>
      <c r="B62" s="7" t="s">
        <v>3634</v>
      </c>
      <c r="C62" s="7">
        <v>33</v>
      </c>
      <c r="D62" s="7"/>
      <c r="E62" s="7">
        <v>69.12</v>
      </c>
      <c r="F62" s="64"/>
    </row>
    <row r="63" spans="1:6" x14ac:dyDescent="0.25">
      <c r="A63" s="6">
        <v>44139</v>
      </c>
      <c r="B63" s="7" t="s">
        <v>3635</v>
      </c>
      <c r="C63" s="7">
        <v>298</v>
      </c>
      <c r="D63" s="7"/>
      <c r="E63" s="7">
        <v>681.1</v>
      </c>
      <c r="F63" s="4"/>
    </row>
    <row r="64" spans="1:6" x14ac:dyDescent="0.25">
      <c r="A64" s="6">
        <v>44139</v>
      </c>
      <c r="B64" s="7" t="s">
        <v>3636</v>
      </c>
      <c r="C64" s="7">
        <v>230</v>
      </c>
      <c r="D64" s="7"/>
      <c r="E64" s="7">
        <v>600.21</v>
      </c>
      <c r="F64" s="4"/>
    </row>
    <row r="65" spans="1:6" x14ac:dyDescent="0.25">
      <c r="A65" s="6">
        <v>44139</v>
      </c>
      <c r="B65" s="7" t="s">
        <v>3637</v>
      </c>
      <c r="C65" s="7">
        <v>30</v>
      </c>
      <c r="D65" s="7"/>
      <c r="E65" s="7">
        <v>74.25</v>
      </c>
      <c r="F65" s="4"/>
    </row>
    <row r="66" spans="1:6" x14ac:dyDescent="0.25">
      <c r="A66" s="6">
        <v>44139</v>
      </c>
      <c r="B66" s="7" t="s">
        <v>3638</v>
      </c>
      <c r="C66" s="7">
        <v>55</v>
      </c>
      <c r="D66" s="7"/>
      <c r="E66" s="7">
        <v>117.3</v>
      </c>
      <c r="F66" s="4"/>
    </row>
    <row r="67" spans="1:6" x14ac:dyDescent="0.25">
      <c r="A67" s="6">
        <v>44139</v>
      </c>
      <c r="B67" s="7" t="s">
        <v>3639</v>
      </c>
      <c r="C67" s="7">
        <v>167</v>
      </c>
      <c r="D67" s="7"/>
      <c r="E67" s="7">
        <v>308.3</v>
      </c>
      <c r="F67" s="4"/>
    </row>
    <row r="68" spans="1:6" x14ac:dyDescent="0.25">
      <c r="A68" s="6">
        <v>44139</v>
      </c>
      <c r="B68" s="7" t="s">
        <v>3640</v>
      </c>
      <c r="C68" s="7">
        <v>11</v>
      </c>
      <c r="D68" s="7">
        <v>47.97</v>
      </c>
      <c r="E68" s="7"/>
      <c r="F68" s="4"/>
    </row>
    <row r="69" spans="1:6" x14ac:dyDescent="0.25">
      <c r="A69" s="6">
        <v>44140</v>
      </c>
      <c r="B69" s="7" t="s">
        <v>3641</v>
      </c>
      <c r="C69" s="7">
        <v>101</v>
      </c>
      <c r="D69" s="7"/>
      <c r="E69" s="7">
        <v>188.6</v>
      </c>
      <c r="F69" s="4"/>
    </row>
    <row r="70" spans="1:6" x14ac:dyDescent="0.25">
      <c r="A70" s="6">
        <v>44140</v>
      </c>
      <c r="B70" s="7" t="s">
        <v>3642</v>
      </c>
      <c r="C70" s="7">
        <v>189</v>
      </c>
      <c r="D70" s="7"/>
      <c r="E70" s="7">
        <v>382.2</v>
      </c>
      <c r="F70" s="4"/>
    </row>
    <row r="71" spans="1:6" x14ac:dyDescent="0.25">
      <c r="A71" s="6">
        <v>44140</v>
      </c>
      <c r="B71" s="7" t="s">
        <v>3643</v>
      </c>
      <c r="C71" s="7">
        <v>529</v>
      </c>
      <c r="D71" s="7"/>
      <c r="E71" s="38">
        <v>1107.8900000000001</v>
      </c>
      <c r="F71" s="4"/>
    </row>
    <row r="72" spans="1:6" x14ac:dyDescent="0.25">
      <c r="A72" s="6">
        <v>44140</v>
      </c>
      <c r="B72" s="7" t="s">
        <v>3644</v>
      </c>
      <c r="C72" s="7">
        <v>100</v>
      </c>
      <c r="D72" s="7">
        <v>289.3</v>
      </c>
      <c r="E72" s="7"/>
      <c r="F72" s="4"/>
    </row>
    <row r="73" spans="1:6" x14ac:dyDescent="0.25">
      <c r="A73" s="6">
        <v>44140</v>
      </c>
      <c r="B73" s="7" t="s">
        <v>3645</v>
      </c>
      <c r="C73" s="7">
        <v>73</v>
      </c>
      <c r="D73" s="7"/>
      <c r="E73" s="7">
        <v>165</v>
      </c>
      <c r="F73" s="4"/>
    </row>
    <row r="74" spans="1:6" x14ac:dyDescent="0.25">
      <c r="A74" s="6">
        <v>44140</v>
      </c>
      <c r="B74" s="39" t="s">
        <v>3646</v>
      </c>
      <c r="C74" s="7">
        <v>72</v>
      </c>
      <c r="D74" s="7">
        <v>215.87</v>
      </c>
      <c r="E74" s="7"/>
      <c r="F74" s="4"/>
    </row>
    <row r="75" spans="1:6" x14ac:dyDescent="0.25">
      <c r="A75" s="6">
        <v>44140</v>
      </c>
      <c r="B75" s="7" t="s">
        <v>3647</v>
      </c>
      <c r="C75" s="7">
        <v>41</v>
      </c>
      <c r="D75" s="7"/>
      <c r="E75" s="7">
        <v>101.4</v>
      </c>
      <c r="F75" s="4"/>
    </row>
    <row r="76" spans="1:6" x14ac:dyDescent="0.25">
      <c r="A76" s="6">
        <v>44140</v>
      </c>
      <c r="B76" s="7" t="s">
        <v>3648</v>
      </c>
      <c r="C76" s="7">
        <v>180</v>
      </c>
      <c r="D76" s="7"/>
      <c r="E76" s="7">
        <v>510.95</v>
      </c>
      <c r="F76" s="4"/>
    </row>
    <row r="77" spans="1:6" x14ac:dyDescent="0.25">
      <c r="A77" s="6">
        <v>44140</v>
      </c>
      <c r="B77" s="7" t="s">
        <v>3649</v>
      </c>
      <c r="C77" s="7">
        <v>305</v>
      </c>
      <c r="D77" s="7">
        <v>669.18</v>
      </c>
      <c r="E77" s="7"/>
      <c r="F77" s="4"/>
    </row>
    <row r="78" spans="1:6" x14ac:dyDescent="0.25">
      <c r="A78" s="6">
        <v>44140</v>
      </c>
      <c r="B78" s="7" t="s">
        <v>3650</v>
      </c>
      <c r="C78" s="7">
        <v>180</v>
      </c>
      <c r="D78" s="39">
        <v>426.2</v>
      </c>
      <c r="E78" s="7"/>
      <c r="F78" s="4"/>
    </row>
    <row r="79" spans="1:6" x14ac:dyDescent="0.25">
      <c r="A79" s="6">
        <v>44140</v>
      </c>
      <c r="B79" s="7" t="s">
        <v>3651</v>
      </c>
      <c r="C79" s="7">
        <v>44</v>
      </c>
      <c r="D79" s="7"/>
      <c r="E79" s="7">
        <v>93.6</v>
      </c>
      <c r="F79" s="4"/>
    </row>
    <row r="80" spans="1:6" x14ac:dyDescent="0.25">
      <c r="A80" s="6">
        <v>44140</v>
      </c>
      <c r="B80" s="7" t="s">
        <v>3652</v>
      </c>
      <c r="C80" s="7">
        <v>28</v>
      </c>
      <c r="D80" s="7"/>
      <c r="E80" s="7">
        <v>50.7</v>
      </c>
      <c r="F80" s="4"/>
    </row>
    <row r="81" spans="1:6" x14ac:dyDescent="0.25">
      <c r="A81" s="6">
        <v>44140</v>
      </c>
      <c r="B81" s="7" t="s">
        <v>3653</v>
      </c>
      <c r="C81" s="7">
        <v>70</v>
      </c>
      <c r="D81" s="7"/>
      <c r="E81" s="7">
        <v>133</v>
      </c>
      <c r="F81" s="4"/>
    </row>
    <row r="82" spans="1:6" x14ac:dyDescent="0.25">
      <c r="A82" s="6">
        <v>44140</v>
      </c>
      <c r="B82" s="7" t="s">
        <v>3654</v>
      </c>
      <c r="C82" s="7">
        <v>212</v>
      </c>
      <c r="D82" s="7"/>
      <c r="E82" s="7">
        <v>395.46</v>
      </c>
      <c r="F82" s="4"/>
    </row>
    <row r="83" spans="1:6" x14ac:dyDescent="0.25">
      <c r="A83" s="6">
        <v>44140</v>
      </c>
      <c r="B83" s="7" t="s">
        <v>3655</v>
      </c>
      <c r="C83" s="7">
        <v>400</v>
      </c>
      <c r="D83" s="7"/>
      <c r="E83" s="7">
        <v>786.24</v>
      </c>
      <c r="F83" s="4"/>
    </row>
    <row r="84" spans="1:6" x14ac:dyDescent="0.25">
      <c r="A84" s="6">
        <v>44140</v>
      </c>
      <c r="B84" s="39" t="s">
        <v>3656</v>
      </c>
      <c r="C84" s="7">
        <v>277</v>
      </c>
      <c r="D84" s="7"/>
      <c r="E84" s="7">
        <v>422.8</v>
      </c>
      <c r="F84" s="4"/>
    </row>
    <row r="85" spans="1:6" x14ac:dyDescent="0.25">
      <c r="A85" s="6">
        <v>44140</v>
      </c>
      <c r="B85" s="7" t="s">
        <v>3657</v>
      </c>
      <c r="C85" s="7">
        <v>125</v>
      </c>
      <c r="D85" s="7"/>
      <c r="E85" s="7">
        <v>436.8</v>
      </c>
      <c r="F85" s="4"/>
    </row>
    <row r="86" spans="1:6" x14ac:dyDescent="0.25">
      <c r="A86" s="6">
        <v>44140</v>
      </c>
      <c r="B86" s="7" t="s">
        <v>3658</v>
      </c>
      <c r="C86" s="7">
        <v>117</v>
      </c>
      <c r="D86" s="7"/>
      <c r="E86" s="7">
        <v>222.3</v>
      </c>
      <c r="F86" s="4"/>
    </row>
    <row r="87" spans="1:6" x14ac:dyDescent="0.25">
      <c r="A87" s="6">
        <v>44140</v>
      </c>
      <c r="B87" s="7" t="s">
        <v>3659</v>
      </c>
      <c r="C87" s="7">
        <v>83</v>
      </c>
      <c r="D87" s="7">
        <v>201.66</v>
      </c>
      <c r="E87" s="7"/>
      <c r="F87" s="4"/>
    </row>
    <row r="88" spans="1:6" x14ac:dyDescent="0.25">
      <c r="A88" s="6">
        <v>44140</v>
      </c>
      <c r="B88" s="7" t="s">
        <v>3660</v>
      </c>
      <c r="C88" s="7">
        <v>43</v>
      </c>
      <c r="D88" s="7"/>
      <c r="E88" s="7">
        <v>82.8</v>
      </c>
      <c r="F88" s="4"/>
    </row>
    <row r="89" spans="1:6" x14ac:dyDescent="0.25">
      <c r="A89" s="6">
        <v>44140</v>
      </c>
      <c r="B89" s="7" t="s">
        <v>3661</v>
      </c>
      <c r="C89" s="7">
        <v>25</v>
      </c>
      <c r="D89" s="7"/>
      <c r="E89" s="7">
        <v>46.8</v>
      </c>
      <c r="F89" s="4"/>
    </row>
    <row r="90" spans="1:6" x14ac:dyDescent="0.25">
      <c r="A90" s="6">
        <v>44140</v>
      </c>
      <c r="B90" s="7" t="s">
        <v>3662</v>
      </c>
      <c r="C90" s="7">
        <v>1000</v>
      </c>
      <c r="D90" s="38">
        <v>2296.8000000000002</v>
      </c>
      <c r="E90" s="38"/>
      <c r="F90" s="4"/>
    </row>
    <row r="91" spans="1:6" x14ac:dyDescent="0.25">
      <c r="A91" s="6">
        <v>44140</v>
      </c>
      <c r="B91" s="7" t="s">
        <v>3663</v>
      </c>
      <c r="C91" s="7">
        <v>74</v>
      </c>
      <c r="D91" s="45"/>
      <c r="E91" s="7">
        <v>136.5</v>
      </c>
      <c r="F91" s="4"/>
    </row>
    <row r="92" spans="1:6" x14ac:dyDescent="0.25">
      <c r="A92" s="6">
        <v>44140</v>
      </c>
      <c r="B92" s="7" t="s">
        <v>3664</v>
      </c>
      <c r="C92" s="7">
        <v>115</v>
      </c>
      <c r="D92" s="7"/>
      <c r="E92" s="7">
        <v>359.78</v>
      </c>
      <c r="F92" s="4"/>
    </row>
    <row r="93" spans="1:6" x14ac:dyDescent="0.25">
      <c r="A93" s="6">
        <v>44141</v>
      </c>
      <c r="B93" s="7" t="s">
        <v>3665</v>
      </c>
      <c r="C93" s="7">
        <v>70</v>
      </c>
      <c r="D93" s="7">
        <v>185.98</v>
      </c>
      <c r="E93" s="7"/>
      <c r="F93" s="4"/>
    </row>
    <row r="94" spans="1:6" x14ac:dyDescent="0.25">
      <c r="A94" s="6">
        <v>44141</v>
      </c>
      <c r="B94" s="7" t="s">
        <v>3666</v>
      </c>
      <c r="C94" s="7">
        <v>111</v>
      </c>
      <c r="D94" s="7">
        <v>255.2</v>
      </c>
      <c r="E94" s="7"/>
      <c r="F94" s="4"/>
    </row>
    <row r="95" spans="1:6" x14ac:dyDescent="0.25">
      <c r="A95" s="6">
        <v>44141</v>
      </c>
      <c r="B95" s="7" t="s">
        <v>3667</v>
      </c>
      <c r="C95" s="7">
        <v>550</v>
      </c>
      <c r="D95" s="7"/>
      <c r="E95" s="7">
        <v>929.76</v>
      </c>
      <c r="F95" s="4"/>
    </row>
    <row r="96" spans="1:6" x14ac:dyDescent="0.25">
      <c r="A96" s="44">
        <v>44141</v>
      </c>
      <c r="B96" s="2" t="s">
        <v>3668</v>
      </c>
      <c r="C96" s="2">
        <v>368</v>
      </c>
      <c r="D96" s="2"/>
      <c r="E96" s="2">
        <v>666.9</v>
      </c>
      <c r="F96" s="4"/>
    </row>
    <row r="97" spans="1:6" x14ac:dyDescent="0.25">
      <c r="A97" s="6">
        <v>44141</v>
      </c>
      <c r="B97" s="7" t="s">
        <v>3676</v>
      </c>
      <c r="C97" s="7">
        <v>52</v>
      </c>
      <c r="D97" s="45"/>
      <c r="E97" s="7">
        <v>123.2</v>
      </c>
      <c r="F97" s="4"/>
    </row>
    <row r="98" spans="1:6" x14ac:dyDescent="0.25">
      <c r="A98" s="6">
        <v>44141</v>
      </c>
      <c r="B98" s="7" t="s">
        <v>3677</v>
      </c>
      <c r="C98" s="7">
        <v>850</v>
      </c>
      <c r="D98" s="45"/>
      <c r="E98" s="38">
        <v>2593.5</v>
      </c>
      <c r="F98" s="4"/>
    </row>
    <row r="99" spans="1:6" x14ac:dyDescent="0.25">
      <c r="A99" s="6">
        <v>44141</v>
      </c>
      <c r="B99" s="7" t="s">
        <v>3678</v>
      </c>
      <c r="C99" s="7">
        <v>277</v>
      </c>
      <c r="D99" s="45"/>
      <c r="E99" s="7">
        <v>554.4</v>
      </c>
      <c r="F99" s="4"/>
    </row>
    <row r="100" spans="1:6" x14ac:dyDescent="0.25">
      <c r="A100" s="6">
        <v>44141</v>
      </c>
      <c r="B100" s="7" t="s">
        <v>3679</v>
      </c>
      <c r="C100" s="7">
        <v>45</v>
      </c>
      <c r="D100" s="7">
        <v>118.82</v>
      </c>
      <c r="E100" s="7"/>
      <c r="F100" s="4"/>
    </row>
    <row r="101" spans="1:6" x14ac:dyDescent="0.25">
      <c r="A101" s="6">
        <v>44141</v>
      </c>
      <c r="B101" s="7" t="s">
        <v>3680</v>
      </c>
      <c r="C101" s="7">
        <v>80</v>
      </c>
      <c r="D101" s="45"/>
      <c r="E101" s="7">
        <v>129.61000000000001</v>
      </c>
      <c r="F101" s="4"/>
    </row>
    <row r="102" spans="1:6" x14ac:dyDescent="0.25">
      <c r="A102" s="6">
        <v>44141</v>
      </c>
      <c r="B102" s="7" t="s">
        <v>3681</v>
      </c>
      <c r="C102" s="7">
        <v>37</v>
      </c>
      <c r="D102" s="45"/>
      <c r="E102" s="7">
        <v>74.099999999999994</v>
      </c>
      <c r="F102" s="64"/>
    </row>
    <row r="103" spans="1:6" x14ac:dyDescent="0.25">
      <c r="A103" s="6">
        <v>44141</v>
      </c>
      <c r="B103" s="7" t="s">
        <v>3682</v>
      </c>
      <c r="C103" s="7">
        <v>11</v>
      </c>
      <c r="D103" s="45"/>
      <c r="E103" s="7">
        <v>39.200000000000003</v>
      </c>
      <c r="F103" s="4"/>
    </row>
    <row r="104" spans="1:6" x14ac:dyDescent="0.25">
      <c r="A104" s="6">
        <v>44141</v>
      </c>
      <c r="B104" s="7" t="s">
        <v>3683</v>
      </c>
      <c r="C104" s="7">
        <v>75</v>
      </c>
      <c r="D104" s="45"/>
      <c r="E104" s="7">
        <v>152.1</v>
      </c>
      <c r="F104" s="4"/>
    </row>
    <row r="105" spans="1:6" x14ac:dyDescent="0.25">
      <c r="A105" s="6">
        <v>44141</v>
      </c>
      <c r="B105" s="7" t="s">
        <v>3684</v>
      </c>
      <c r="C105" s="7">
        <v>125</v>
      </c>
      <c r="D105" s="45"/>
      <c r="E105" s="7">
        <v>273</v>
      </c>
      <c r="F105" s="4"/>
    </row>
    <row r="106" spans="1:6" x14ac:dyDescent="0.25">
      <c r="A106" s="6">
        <v>44141</v>
      </c>
      <c r="B106" s="7" t="s">
        <v>3685</v>
      </c>
      <c r="C106" s="7">
        <v>307</v>
      </c>
      <c r="D106" s="45"/>
      <c r="E106" s="7">
        <v>575.64</v>
      </c>
      <c r="F106" s="4"/>
    </row>
    <row r="107" spans="1:6" x14ac:dyDescent="0.25">
      <c r="A107" s="6">
        <v>44141</v>
      </c>
      <c r="B107" s="39" t="s">
        <v>3686</v>
      </c>
      <c r="C107" s="7">
        <v>110</v>
      </c>
      <c r="D107" s="45"/>
      <c r="E107" s="7">
        <v>259.74</v>
      </c>
      <c r="F107" s="4"/>
    </row>
    <row r="108" spans="1:6" x14ac:dyDescent="0.25">
      <c r="A108" s="6">
        <v>44141</v>
      </c>
      <c r="B108" s="39" t="s">
        <v>3687</v>
      </c>
      <c r="C108" s="7">
        <v>560</v>
      </c>
      <c r="D108" s="45"/>
      <c r="E108" s="38">
        <v>2129.4</v>
      </c>
      <c r="F108" s="4"/>
    </row>
    <row r="109" spans="1:6" x14ac:dyDescent="0.25">
      <c r="A109" s="6">
        <v>44141</v>
      </c>
      <c r="B109" s="39" t="s">
        <v>3688</v>
      </c>
      <c r="C109" s="7">
        <v>645</v>
      </c>
      <c r="D109" s="45"/>
      <c r="E109" s="7">
        <v>273</v>
      </c>
      <c r="F109" s="4"/>
    </row>
    <row r="110" spans="1:6" x14ac:dyDescent="0.25">
      <c r="A110" s="6">
        <v>44144</v>
      </c>
      <c r="B110" s="39" t="s">
        <v>3689</v>
      </c>
      <c r="C110" s="7">
        <v>60</v>
      </c>
      <c r="D110" s="7">
        <v>113.65</v>
      </c>
      <c r="E110" s="7"/>
      <c r="F110" s="4"/>
    </row>
    <row r="111" spans="1:6" x14ac:dyDescent="0.25">
      <c r="A111" s="6">
        <v>44144</v>
      </c>
      <c r="B111" s="39" t="s">
        <v>3690</v>
      </c>
      <c r="C111" s="7">
        <v>100</v>
      </c>
      <c r="D111" s="45"/>
      <c r="E111" s="7">
        <v>209.3</v>
      </c>
      <c r="F111" s="4"/>
    </row>
    <row r="112" spans="1:6" x14ac:dyDescent="0.25">
      <c r="A112" s="6">
        <v>44144</v>
      </c>
      <c r="B112" s="39" t="s">
        <v>3691</v>
      </c>
      <c r="C112" s="7">
        <v>60</v>
      </c>
      <c r="D112" s="45"/>
      <c r="E112" s="7">
        <v>170.74</v>
      </c>
      <c r="F112" s="4"/>
    </row>
    <row r="113" spans="1:12" x14ac:dyDescent="0.25">
      <c r="A113" s="6">
        <v>44144</v>
      </c>
      <c r="B113" s="39" t="s">
        <v>3692</v>
      </c>
      <c r="C113" s="7">
        <v>28</v>
      </c>
      <c r="D113" s="7">
        <v>81.55</v>
      </c>
      <c r="E113" s="7"/>
      <c r="F113" s="4"/>
    </row>
    <row r="114" spans="1:12" x14ac:dyDescent="0.25">
      <c r="A114" s="6">
        <v>44144</v>
      </c>
      <c r="B114" s="39" t="s">
        <v>3693</v>
      </c>
      <c r="C114" s="7">
        <v>24</v>
      </c>
      <c r="D114" s="7">
        <v>67.16</v>
      </c>
      <c r="E114" s="7"/>
      <c r="F114" s="4"/>
      <c r="G114"/>
      <c r="H114"/>
      <c r="I114"/>
      <c r="J114"/>
      <c r="K114"/>
    </row>
    <row r="115" spans="1:12" x14ac:dyDescent="0.25">
      <c r="A115" s="6">
        <v>44144</v>
      </c>
      <c r="B115" s="39" t="s">
        <v>3694</v>
      </c>
      <c r="C115" s="7">
        <v>252</v>
      </c>
      <c r="D115" s="45"/>
      <c r="E115" s="7">
        <v>477.36</v>
      </c>
      <c r="F115" s="4"/>
      <c r="L115"/>
    </row>
    <row r="116" spans="1:12" x14ac:dyDescent="0.25">
      <c r="A116" s="6">
        <v>44144</v>
      </c>
      <c r="B116" s="39" t="s">
        <v>3695</v>
      </c>
      <c r="C116" s="7">
        <v>12</v>
      </c>
      <c r="D116" s="45"/>
      <c r="E116" s="7">
        <v>33</v>
      </c>
      <c r="F116" s="4"/>
    </row>
    <row r="117" spans="1:12" x14ac:dyDescent="0.25">
      <c r="A117" s="6">
        <v>44144</v>
      </c>
      <c r="B117" s="39" t="s">
        <v>3696</v>
      </c>
      <c r="C117" s="7">
        <v>23</v>
      </c>
      <c r="D117" s="7">
        <v>47.97</v>
      </c>
      <c r="E117" s="7"/>
      <c r="F117" s="4"/>
    </row>
    <row r="118" spans="1:12" x14ac:dyDescent="0.25">
      <c r="A118" s="6">
        <v>44144</v>
      </c>
      <c r="B118" s="39" t="s">
        <v>3697</v>
      </c>
      <c r="C118" s="7">
        <v>120</v>
      </c>
      <c r="D118" s="7">
        <v>268.88</v>
      </c>
      <c r="E118" s="7"/>
      <c r="F118" s="4"/>
    </row>
    <row r="119" spans="1:12" x14ac:dyDescent="0.25">
      <c r="A119" s="6">
        <v>44144</v>
      </c>
      <c r="B119" s="39" t="s">
        <v>3698</v>
      </c>
      <c r="C119" s="7">
        <v>123</v>
      </c>
      <c r="D119" s="7">
        <v>297.66000000000003</v>
      </c>
      <c r="E119" s="7"/>
      <c r="F119" s="4"/>
    </row>
    <row r="120" spans="1:12" x14ac:dyDescent="0.25">
      <c r="A120" s="6">
        <v>44144</v>
      </c>
      <c r="B120" s="39" t="s">
        <v>3699</v>
      </c>
      <c r="C120" s="7">
        <v>425</v>
      </c>
      <c r="D120" s="45"/>
      <c r="E120" s="7">
        <v>928.2</v>
      </c>
      <c r="F120" s="4"/>
    </row>
    <row r="121" spans="1:12" x14ac:dyDescent="0.25">
      <c r="A121" s="46">
        <v>44144</v>
      </c>
      <c r="B121" s="41" t="s">
        <v>2855</v>
      </c>
      <c r="C121" s="7">
        <v>120</v>
      </c>
      <c r="D121" s="45"/>
      <c r="E121" s="7">
        <v>0</v>
      </c>
      <c r="F121" s="4"/>
    </row>
    <row r="122" spans="1:12" x14ac:dyDescent="0.25">
      <c r="A122" s="6">
        <v>44144</v>
      </c>
      <c r="B122" s="39" t="s">
        <v>3700</v>
      </c>
      <c r="C122" s="7">
        <v>340</v>
      </c>
      <c r="D122" s="45"/>
      <c r="E122" s="7">
        <v>842.4</v>
      </c>
      <c r="F122" s="4"/>
    </row>
    <row r="123" spans="1:12" x14ac:dyDescent="0.25">
      <c r="A123" s="6">
        <v>44144</v>
      </c>
      <c r="B123" s="39" t="s">
        <v>3701</v>
      </c>
      <c r="C123" s="7">
        <v>270</v>
      </c>
      <c r="D123" s="45"/>
      <c r="E123" s="7">
        <v>582.91999999999996</v>
      </c>
      <c r="F123" s="4"/>
    </row>
    <row r="124" spans="1:12" x14ac:dyDescent="0.25">
      <c r="A124" s="6">
        <v>44144</v>
      </c>
      <c r="B124" s="39" t="s">
        <v>3702</v>
      </c>
      <c r="C124" s="7">
        <v>130</v>
      </c>
      <c r="D124" s="45"/>
      <c r="E124" s="7">
        <v>308</v>
      </c>
      <c r="F124" s="4"/>
    </row>
    <row r="125" spans="1:12" x14ac:dyDescent="0.25">
      <c r="A125" s="6">
        <v>44144</v>
      </c>
      <c r="B125" s="7" t="s">
        <v>3703</v>
      </c>
      <c r="C125" s="7">
        <v>17</v>
      </c>
      <c r="D125" s="7">
        <v>52.77</v>
      </c>
      <c r="E125" s="7"/>
      <c r="F125" s="4"/>
    </row>
    <row r="126" spans="1:12" x14ac:dyDescent="0.25">
      <c r="A126" s="6">
        <v>44144</v>
      </c>
      <c r="B126" s="39" t="s">
        <v>3704</v>
      </c>
      <c r="C126" s="7">
        <v>98</v>
      </c>
      <c r="D126" s="7"/>
      <c r="E126" s="7">
        <v>191.1</v>
      </c>
      <c r="F126" s="4"/>
    </row>
    <row r="127" spans="1:12" x14ac:dyDescent="0.25">
      <c r="A127" s="6">
        <v>44144</v>
      </c>
      <c r="B127" s="7" t="s">
        <v>3705</v>
      </c>
      <c r="C127" s="7">
        <v>15</v>
      </c>
      <c r="D127" s="45"/>
      <c r="E127" s="7">
        <v>39</v>
      </c>
      <c r="F127" s="4"/>
    </row>
    <row r="128" spans="1:12" x14ac:dyDescent="0.25">
      <c r="A128" s="6">
        <v>44144</v>
      </c>
      <c r="B128" s="7" t="s">
        <v>3706</v>
      </c>
      <c r="C128" s="7">
        <v>74</v>
      </c>
      <c r="D128" s="7">
        <v>201.47</v>
      </c>
      <c r="E128" s="7"/>
      <c r="F128" s="4"/>
    </row>
    <row r="129" spans="1:6" x14ac:dyDescent="0.25">
      <c r="A129" s="6">
        <v>44144</v>
      </c>
      <c r="B129" s="7" t="s">
        <v>3707</v>
      </c>
      <c r="C129" s="7">
        <v>231</v>
      </c>
      <c r="D129" s="7"/>
      <c r="E129" s="7">
        <v>514.29999999999995</v>
      </c>
      <c r="F129" s="4"/>
    </row>
    <row r="130" spans="1:6" x14ac:dyDescent="0.25">
      <c r="A130" s="6">
        <v>44144</v>
      </c>
      <c r="B130" s="7" t="s">
        <v>3708</v>
      </c>
      <c r="C130" s="7">
        <v>18</v>
      </c>
      <c r="D130" s="45"/>
      <c r="E130" s="7">
        <v>44</v>
      </c>
      <c r="F130" s="4"/>
    </row>
    <row r="131" spans="1:6" x14ac:dyDescent="0.25">
      <c r="A131" s="46">
        <v>44144</v>
      </c>
      <c r="B131" s="39" t="s">
        <v>3709</v>
      </c>
      <c r="C131" s="39">
        <v>60</v>
      </c>
      <c r="D131" s="45"/>
      <c r="E131" s="39">
        <v>181.74</v>
      </c>
      <c r="F131" s="4"/>
    </row>
    <row r="132" spans="1:6" x14ac:dyDescent="0.25">
      <c r="A132" s="46">
        <v>44144</v>
      </c>
      <c r="B132" s="39" t="s">
        <v>3710</v>
      </c>
      <c r="C132" s="39">
        <v>13</v>
      </c>
      <c r="D132" s="39"/>
      <c r="E132" s="39">
        <v>33.15</v>
      </c>
      <c r="F132" s="4"/>
    </row>
    <row r="133" spans="1:6" x14ac:dyDescent="0.25">
      <c r="A133" s="46">
        <v>44145</v>
      </c>
      <c r="B133" s="39" t="s">
        <v>3711</v>
      </c>
      <c r="C133" s="39">
        <v>51</v>
      </c>
      <c r="D133" s="45"/>
      <c r="E133" s="39">
        <v>109.44</v>
      </c>
      <c r="F133" s="4"/>
    </row>
    <row r="134" spans="1:6" x14ac:dyDescent="0.25">
      <c r="A134" s="46">
        <v>44145</v>
      </c>
      <c r="B134" s="39" t="s">
        <v>3712</v>
      </c>
      <c r="C134" s="39">
        <v>5</v>
      </c>
      <c r="D134" s="39">
        <v>33.58</v>
      </c>
      <c r="E134" s="39"/>
      <c r="F134" s="4"/>
    </row>
    <row r="135" spans="1:6" x14ac:dyDescent="0.25">
      <c r="A135" s="46">
        <v>44145</v>
      </c>
      <c r="B135" s="39" t="s">
        <v>3713</v>
      </c>
      <c r="C135" s="39">
        <v>112</v>
      </c>
      <c r="D135" s="45"/>
      <c r="E135" s="39">
        <v>207.48</v>
      </c>
      <c r="F135" s="4"/>
    </row>
    <row r="136" spans="1:6" x14ac:dyDescent="0.25">
      <c r="A136" s="46">
        <v>44145</v>
      </c>
      <c r="B136" s="39" t="s">
        <v>3714</v>
      </c>
      <c r="C136" s="39">
        <v>39</v>
      </c>
      <c r="D136" s="39">
        <v>84.87</v>
      </c>
      <c r="E136" s="39"/>
      <c r="F136" s="4"/>
    </row>
    <row r="137" spans="1:6" x14ac:dyDescent="0.25">
      <c r="A137" s="46">
        <v>44145</v>
      </c>
      <c r="B137" s="39" t="s">
        <v>3715</v>
      </c>
      <c r="C137" s="39">
        <v>25</v>
      </c>
      <c r="D137" s="39">
        <v>67.16</v>
      </c>
      <c r="E137" s="39"/>
      <c r="F137" s="4"/>
    </row>
    <row r="138" spans="1:6" x14ac:dyDescent="0.25">
      <c r="A138" s="46">
        <v>44145</v>
      </c>
      <c r="B138" s="39" t="s">
        <v>3716</v>
      </c>
      <c r="C138" s="39">
        <v>35</v>
      </c>
      <c r="D138" s="39">
        <v>122</v>
      </c>
      <c r="E138" s="39"/>
      <c r="F138" s="4"/>
    </row>
    <row r="139" spans="1:6" x14ac:dyDescent="0.25">
      <c r="A139" s="46">
        <v>44145</v>
      </c>
      <c r="B139" s="39" t="s">
        <v>3717</v>
      </c>
      <c r="C139" s="39">
        <v>50</v>
      </c>
      <c r="D139" s="39">
        <v>134.32</v>
      </c>
      <c r="E139" s="39"/>
      <c r="F139" s="4"/>
    </row>
    <row r="140" spans="1:6" x14ac:dyDescent="0.25">
      <c r="A140" s="46">
        <v>44145</v>
      </c>
      <c r="B140" s="39" t="s">
        <v>3718</v>
      </c>
      <c r="C140" s="39">
        <v>22</v>
      </c>
      <c r="D140" s="45"/>
      <c r="E140" s="39">
        <v>46.8</v>
      </c>
      <c r="F140" s="4"/>
    </row>
    <row r="141" spans="1:6" x14ac:dyDescent="0.25">
      <c r="A141" s="46">
        <v>44145</v>
      </c>
      <c r="B141" s="39" t="s">
        <v>3719</v>
      </c>
      <c r="C141" s="39">
        <v>76</v>
      </c>
      <c r="D141" s="39">
        <v>237.64</v>
      </c>
      <c r="E141" s="39"/>
      <c r="F141" s="4"/>
    </row>
    <row r="142" spans="1:6" x14ac:dyDescent="0.25">
      <c r="A142" s="46">
        <v>44145</v>
      </c>
      <c r="B142" s="39" t="s">
        <v>3720</v>
      </c>
      <c r="C142" s="39">
        <v>352</v>
      </c>
      <c r="D142" s="45"/>
      <c r="E142" s="39">
        <v>772.2</v>
      </c>
      <c r="F142" s="4"/>
    </row>
    <row r="143" spans="1:6" x14ac:dyDescent="0.25">
      <c r="A143" s="46">
        <v>44145</v>
      </c>
      <c r="B143" s="39" t="s">
        <v>3721</v>
      </c>
      <c r="C143" s="39">
        <v>248</v>
      </c>
      <c r="D143" s="39">
        <v>440.83</v>
      </c>
      <c r="E143" s="39"/>
      <c r="F143"/>
    </row>
    <row r="144" spans="1:6" x14ac:dyDescent="0.25">
      <c r="A144" s="46">
        <v>44145</v>
      </c>
      <c r="B144" s="39" t="s">
        <v>3722</v>
      </c>
      <c r="C144" s="39">
        <v>4142</v>
      </c>
      <c r="D144" s="45"/>
      <c r="E144" s="66">
        <v>7546.2</v>
      </c>
      <c r="F144" s="4"/>
    </row>
    <row r="145" spans="1:7" x14ac:dyDescent="0.25">
      <c r="A145" s="46">
        <v>44145</v>
      </c>
      <c r="B145" s="39" t="s">
        <v>3723</v>
      </c>
      <c r="C145" s="39">
        <v>25</v>
      </c>
      <c r="D145" s="39">
        <v>67.16</v>
      </c>
      <c r="E145" s="39"/>
      <c r="F145"/>
    </row>
    <row r="146" spans="1:7" x14ac:dyDescent="0.25">
      <c r="A146" s="46">
        <v>44145</v>
      </c>
      <c r="B146" s="39" t="s">
        <v>3724</v>
      </c>
      <c r="C146" s="39">
        <v>1233</v>
      </c>
      <c r="D146" s="66">
        <v>2402.9299999999998</v>
      </c>
      <c r="E146" s="66"/>
      <c r="F146" s="4"/>
      <c r="G146"/>
    </row>
    <row r="147" spans="1:7" x14ac:dyDescent="0.25">
      <c r="A147" s="46">
        <v>44145</v>
      </c>
      <c r="B147" s="39" t="s">
        <v>3725</v>
      </c>
      <c r="C147" s="39">
        <v>128</v>
      </c>
      <c r="D147" s="45"/>
      <c r="E147" s="39">
        <v>222.3</v>
      </c>
      <c r="F147" s="4"/>
    </row>
    <row r="148" spans="1:7" x14ac:dyDescent="0.25">
      <c r="A148" s="46">
        <v>44145</v>
      </c>
      <c r="B148" s="39" t="s">
        <v>3726</v>
      </c>
      <c r="C148" s="39">
        <v>50</v>
      </c>
      <c r="D148" s="45"/>
      <c r="E148" s="39">
        <v>89.7</v>
      </c>
      <c r="F148" s="4"/>
    </row>
    <row r="149" spans="1:7" x14ac:dyDescent="0.25">
      <c r="A149" s="46">
        <v>44145</v>
      </c>
      <c r="B149" s="39" t="s">
        <v>3727</v>
      </c>
      <c r="C149" s="39">
        <v>260</v>
      </c>
      <c r="D149" s="45"/>
      <c r="E149" s="39">
        <v>519.20000000000005</v>
      </c>
      <c r="F149"/>
    </row>
    <row r="150" spans="1:7" x14ac:dyDescent="0.25">
      <c r="A150" s="46">
        <v>44145</v>
      </c>
      <c r="B150" s="39" t="s">
        <v>3728</v>
      </c>
      <c r="C150" s="39">
        <v>70</v>
      </c>
      <c r="D150" s="39">
        <v>172.69</v>
      </c>
      <c r="E150" s="39"/>
      <c r="F150"/>
    </row>
    <row r="151" spans="1:7" x14ac:dyDescent="0.25">
      <c r="A151" s="46">
        <v>44145</v>
      </c>
      <c r="B151" s="39" t="s">
        <v>3729</v>
      </c>
      <c r="C151" s="39">
        <v>121</v>
      </c>
      <c r="D151" s="45"/>
      <c r="E151" s="39">
        <v>272.8</v>
      </c>
      <c r="F151"/>
    </row>
    <row r="152" spans="1:7" x14ac:dyDescent="0.25">
      <c r="A152" s="46">
        <v>44145</v>
      </c>
      <c r="B152" s="39" t="s">
        <v>3730</v>
      </c>
      <c r="C152" s="39">
        <v>16</v>
      </c>
      <c r="D152" s="45"/>
      <c r="E152" s="39">
        <v>35.1</v>
      </c>
      <c r="F152"/>
    </row>
    <row r="153" spans="1:7" x14ac:dyDescent="0.25">
      <c r="A153" s="46">
        <v>44145</v>
      </c>
      <c r="B153" s="39" t="s">
        <v>3731</v>
      </c>
      <c r="C153" s="39">
        <v>150</v>
      </c>
      <c r="D153" s="39">
        <v>401.84</v>
      </c>
      <c r="E153" s="39"/>
      <c r="F153"/>
    </row>
    <row r="154" spans="1:7" x14ac:dyDescent="0.25">
      <c r="A154" s="46">
        <v>44147</v>
      </c>
      <c r="B154" s="39" t="s">
        <v>3732</v>
      </c>
      <c r="C154" s="39">
        <v>11</v>
      </c>
      <c r="D154" s="39">
        <v>38.380000000000003</v>
      </c>
      <c r="E154" s="39"/>
      <c r="F154"/>
    </row>
    <row r="155" spans="1:7" x14ac:dyDescent="0.25">
      <c r="A155" s="46">
        <v>44147</v>
      </c>
      <c r="B155" s="39" t="s">
        <v>3733</v>
      </c>
      <c r="C155" s="39">
        <v>152</v>
      </c>
      <c r="D155" s="45"/>
      <c r="E155" s="39">
        <v>386.4</v>
      </c>
      <c r="F155"/>
    </row>
    <row r="156" spans="1:7" x14ac:dyDescent="0.25">
      <c r="A156" s="46">
        <v>44147</v>
      </c>
      <c r="B156" s="39" t="s">
        <v>3734</v>
      </c>
      <c r="C156" s="39">
        <v>50</v>
      </c>
      <c r="D156" s="39">
        <v>156.28</v>
      </c>
      <c r="E156" s="39"/>
      <c r="F156"/>
    </row>
    <row r="157" spans="1:7" x14ac:dyDescent="0.25">
      <c r="A157" s="46">
        <v>44147</v>
      </c>
      <c r="B157" s="39" t="s">
        <v>3735</v>
      </c>
      <c r="C157" s="39">
        <v>35</v>
      </c>
      <c r="D157" s="39">
        <v>75.77</v>
      </c>
      <c r="E157" s="39"/>
      <c r="F157"/>
    </row>
    <row r="158" spans="1:7" x14ac:dyDescent="0.25">
      <c r="A158" s="46">
        <v>44147</v>
      </c>
      <c r="B158" s="7" t="s">
        <v>3736</v>
      </c>
      <c r="C158" s="7">
        <v>54</v>
      </c>
      <c r="D158" s="45"/>
      <c r="E158" s="7">
        <v>113.1</v>
      </c>
      <c r="F158"/>
    </row>
    <row r="159" spans="1:7" x14ac:dyDescent="0.25">
      <c r="A159" s="46">
        <v>44147</v>
      </c>
      <c r="B159" s="7" t="s">
        <v>3737</v>
      </c>
      <c r="C159" s="7">
        <v>150</v>
      </c>
      <c r="D159" s="45"/>
      <c r="E159" s="7">
        <v>327.60000000000002</v>
      </c>
      <c r="F159"/>
    </row>
    <row r="160" spans="1:7" x14ac:dyDescent="0.25">
      <c r="A160" s="46">
        <v>44147</v>
      </c>
      <c r="B160" s="7" t="s">
        <v>3738</v>
      </c>
      <c r="C160" s="7">
        <v>260</v>
      </c>
      <c r="D160" s="7"/>
      <c r="E160" s="7">
        <v>674.31</v>
      </c>
      <c r="F160"/>
    </row>
    <row r="161" spans="1:6" x14ac:dyDescent="0.25">
      <c r="A161" s="46">
        <v>44147</v>
      </c>
      <c r="B161" s="7" t="s">
        <v>3739</v>
      </c>
      <c r="C161" s="7">
        <v>136</v>
      </c>
      <c r="D161" s="7"/>
      <c r="E161" s="7">
        <v>351</v>
      </c>
      <c r="F161"/>
    </row>
    <row r="162" spans="1:6" x14ac:dyDescent="0.25">
      <c r="A162" s="46">
        <v>44147</v>
      </c>
      <c r="B162" s="7" t="s">
        <v>3740</v>
      </c>
      <c r="C162" s="7">
        <v>15</v>
      </c>
      <c r="D162" s="7"/>
      <c r="E162" s="7">
        <v>0</v>
      </c>
      <c r="F162"/>
    </row>
    <row r="163" spans="1:6" x14ac:dyDescent="0.25">
      <c r="A163" s="46">
        <v>44147</v>
      </c>
      <c r="B163" s="7" t="s">
        <v>3741</v>
      </c>
      <c r="C163" s="7">
        <v>140</v>
      </c>
      <c r="D163" s="45"/>
      <c r="E163" s="7">
        <v>316.8</v>
      </c>
      <c r="F163"/>
    </row>
    <row r="164" spans="1:6" x14ac:dyDescent="0.25">
      <c r="A164" s="46">
        <v>44147</v>
      </c>
      <c r="B164" s="7" t="s">
        <v>3742</v>
      </c>
      <c r="C164" s="7">
        <v>310</v>
      </c>
      <c r="D164" s="45"/>
      <c r="E164" s="7">
        <v>616</v>
      </c>
      <c r="F164"/>
    </row>
    <row r="165" spans="1:6" x14ac:dyDescent="0.25">
      <c r="A165" s="46">
        <v>44147</v>
      </c>
      <c r="B165" s="39" t="s">
        <v>3743</v>
      </c>
      <c r="C165" s="7">
        <v>32</v>
      </c>
      <c r="D165" s="7">
        <v>71.959999999999994</v>
      </c>
      <c r="E165" s="7"/>
      <c r="F165"/>
    </row>
    <row r="166" spans="1:6" x14ac:dyDescent="0.25">
      <c r="A166" s="46">
        <v>44147</v>
      </c>
      <c r="B166" s="41" t="s">
        <v>3744</v>
      </c>
      <c r="C166" s="7">
        <v>2775</v>
      </c>
      <c r="D166" s="7"/>
      <c r="E166" s="38">
        <v>6134.72</v>
      </c>
      <c r="F166"/>
    </row>
    <row r="167" spans="1:6" x14ac:dyDescent="0.25">
      <c r="A167" s="46">
        <v>44147</v>
      </c>
      <c r="B167" s="7" t="s">
        <v>3745</v>
      </c>
      <c r="C167" s="7">
        <v>40</v>
      </c>
      <c r="D167" s="45"/>
      <c r="E167" s="7">
        <v>75.31</v>
      </c>
      <c r="F167"/>
    </row>
    <row r="168" spans="1:6" x14ac:dyDescent="0.25">
      <c r="A168" s="46">
        <v>44147</v>
      </c>
      <c r="B168" s="7" t="s">
        <v>3746</v>
      </c>
      <c r="C168" s="7">
        <v>996</v>
      </c>
      <c r="D168" s="45"/>
      <c r="E168" s="38">
        <v>2733.12</v>
      </c>
      <c r="F168"/>
    </row>
    <row r="169" spans="1:6" x14ac:dyDescent="0.25">
      <c r="A169" s="46">
        <v>44147</v>
      </c>
      <c r="B169" s="7" t="s">
        <v>3747</v>
      </c>
      <c r="C169" s="7">
        <v>21</v>
      </c>
      <c r="D169" s="45"/>
      <c r="E169" s="7">
        <v>39</v>
      </c>
      <c r="F169"/>
    </row>
    <row r="170" spans="1:6" x14ac:dyDescent="0.25">
      <c r="A170" s="46">
        <v>44147</v>
      </c>
      <c r="B170" s="7" t="s">
        <v>3748</v>
      </c>
      <c r="C170" s="7">
        <v>20</v>
      </c>
      <c r="D170" s="45"/>
      <c r="E170" s="7">
        <v>58.65</v>
      </c>
      <c r="F170"/>
    </row>
    <row r="171" spans="1:6" x14ac:dyDescent="0.25">
      <c r="A171" s="46">
        <v>44147</v>
      </c>
      <c r="B171" s="7" t="s">
        <v>3749</v>
      </c>
      <c r="C171" s="7">
        <v>347</v>
      </c>
      <c r="D171" s="7"/>
      <c r="E171" s="7">
        <v>650.26</v>
      </c>
      <c r="F171"/>
    </row>
    <row r="172" spans="1:6" x14ac:dyDescent="0.25">
      <c r="A172" s="46">
        <v>44147</v>
      </c>
      <c r="B172" s="7" t="s">
        <v>3750</v>
      </c>
      <c r="C172" s="7">
        <v>26</v>
      </c>
      <c r="D172" s="45"/>
      <c r="E172" s="7">
        <v>57.02</v>
      </c>
      <c r="F172"/>
    </row>
    <row r="173" spans="1:6" x14ac:dyDescent="0.25">
      <c r="A173" s="46">
        <v>44147</v>
      </c>
      <c r="B173" s="7" t="s">
        <v>3751</v>
      </c>
      <c r="C173" s="7">
        <v>5</v>
      </c>
      <c r="D173" s="7">
        <v>33.58</v>
      </c>
      <c r="E173" s="7"/>
      <c r="F173"/>
    </row>
    <row r="174" spans="1:6" x14ac:dyDescent="0.25">
      <c r="A174" s="46">
        <v>44147</v>
      </c>
      <c r="B174" s="7" t="s">
        <v>3752</v>
      </c>
      <c r="C174" s="7">
        <v>33</v>
      </c>
      <c r="D174" s="7">
        <v>85.24</v>
      </c>
      <c r="E174" s="7"/>
      <c r="F174"/>
    </row>
    <row r="175" spans="1:6" x14ac:dyDescent="0.25">
      <c r="A175" s="46">
        <v>44147</v>
      </c>
      <c r="B175" s="7" t="s">
        <v>3753</v>
      </c>
      <c r="C175" s="7">
        <v>175</v>
      </c>
      <c r="D175" s="45"/>
      <c r="E175" s="7">
        <v>308</v>
      </c>
      <c r="F175"/>
    </row>
    <row r="176" spans="1:6" x14ac:dyDescent="0.25">
      <c r="A176" s="46">
        <v>44147</v>
      </c>
      <c r="B176" s="7" t="s">
        <v>3754</v>
      </c>
      <c r="C176" s="7">
        <v>192</v>
      </c>
      <c r="D176" s="45"/>
      <c r="E176" s="7">
        <v>436.8</v>
      </c>
      <c r="F176"/>
    </row>
    <row r="177" spans="1:11" x14ac:dyDescent="0.25">
      <c r="A177" s="46">
        <v>44148</v>
      </c>
      <c r="B177" s="7" t="s">
        <v>3755</v>
      </c>
      <c r="C177" s="7">
        <v>181</v>
      </c>
      <c r="D177" s="45"/>
      <c r="E177" s="7">
        <v>252.1</v>
      </c>
      <c r="F177"/>
    </row>
    <row r="178" spans="1:11" x14ac:dyDescent="0.25">
      <c r="A178" s="46">
        <v>44148</v>
      </c>
      <c r="B178" s="7" t="s">
        <v>3756</v>
      </c>
      <c r="C178" s="7">
        <v>20</v>
      </c>
      <c r="D178" s="45"/>
      <c r="E178" s="7">
        <v>39</v>
      </c>
      <c r="F178"/>
    </row>
    <row r="179" spans="1:11" x14ac:dyDescent="0.25">
      <c r="A179" s="46">
        <v>44148</v>
      </c>
      <c r="B179" s="7" t="s">
        <v>3757</v>
      </c>
      <c r="C179" s="7">
        <v>1550</v>
      </c>
      <c r="D179" s="45"/>
      <c r="E179" s="38">
        <v>2749.44</v>
      </c>
      <c r="F179"/>
    </row>
    <row r="180" spans="1:11" x14ac:dyDescent="0.25">
      <c r="A180" s="46">
        <v>44148</v>
      </c>
      <c r="B180" s="7" t="s">
        <v>3758</v>
      </c>
      <c r="C180" s="7">
        <v>156</v>
      </c>
      <c r="D180" s="45"/>
      <c r="E180" s="7">
        <v>281.58</v>
      </c>
      <c r="F180"/>
    </row>
    <row r="181" spans="1:11" x14ac:dyDescent="0.25">
      <c r="A181" s="46">
        <v>44148</v>
      </c>
      <c r="B181" s="7" t="s">
        <v>3759</v>
      </c>
      <c r="C181" s="7">
        <v>200</v>
      </c>
      <c r="D181" s="7"/>
      <c r="E181" s="7">
        <v>377.91</v>
      </c>
      <c r="F181"/>
    </row>
    <row r="182" spans="1:11" x14ac:dyDescent="0.25">
      <c r="A182" s="46">
        <v>44148</v>
      </c>
      <c r="B182" s="7" t="s">
        <v>3760</v>
      </c>
      <c r="C182" s="7">
        <v>60</v>
      </c>
      <c r="D182" s="45"/>
      <c r="E182" s="7">
        <v>140.4</v>
      </c>
      <c r="F182"/>
    </row>
    <row r="183" spans="1:11" x14ac:dyDescent="0.25">
      <c r="A183" s="46">
        <v>44148</v>
      </c>
      <c r="B183" s="7" t="s">
        <v>3761</v>
      </c>
      <c r="C183" s="7">
        <v>143</v>
      </c>
      <c r="D183" s="7"/>
      <c r="E183" s="7">
        <v>270.47000000000003</v>
      </c>
      <c r="F183"/>
    </row>
    <row r="184" spans="1:11" x14ac:dyDescent="0.25">
      <c r="A184" s="46">
        <v>44148</v>
      </c>
      <c r="B184" s="39" t="s">
        <v>3762</v>
      </c>
      <c r="C184" s="7">
        <v>7.5</v>
      </c>
      <c r="D184" s="45"/>
      <c r="E184" s="7">
        <v>19.5</v>
      </c>
      <c r="F184"/>
    </row>
    <row r="185" spans="1:11" x14ac:dyDescent="0.25">
      <c r="A185" s="46">
        <v>44148</v>
      </c>
      <c r="B185" s="7" t="s">
        <v>3763</v>
      </c>
      <c r="C185" s="7">
        <v>310</v>
      </c>
      <c r="D185" s="45"/>
      <c r="E185" s="7">
        <v>544.04999999999995</v>
      </c>
      <c r="F185"/>
      <c r="K185"/>
    </row>
    <row r="186" spans="1:11" x14ac:dyDescent="0.25">
      <c r="A186" s="46">
        <v>44148</v>
      </c>
      <c r="B186" s="7" t="s">
        <v>3764</v>
      </c>
      <c r="C186" s="7">
        <v>165</v>
      </c>
      <c r="D186" s="45"/>
      <c r="E186" s="7">
        <v>217</v>
      </c>
      <c r="F186"/>
    </row>
    <row r="187" spans="1:11" x14ac:dyDescent="0.25">
      <c r="A187" s="46">
        <v>44148</v>
      </c>
      <c r="B187" s="7" t="s">
        <v>3765</v>
      </c>
      <c r="C187" s="7">
        <v>174</v>
      </c>
      <c r="D187" s="45"/>
      <c r="E187" s="7">
        <v>557.36</v>
      </c>
      <c r="F187"/>
    </row>
    <row r="188" spans="1:11" x14ac:dyDescent="0.25">
      <c r="A188" s="46">
        <v>44148</v>
      </c>
      <c r="B188" s="7" t="s">
        <v>3766</v>
      </c>
      <c r="C188" s="7">
        <v>38</v>
      </c>
      <c r="D188" s="45"/>
      <c r="E188" s="7">
        <v>96.6</v>
      </c>
      <c r="F188"/>
    </row>
    <row r="189" spans="1:11" x14ac:dyDescent="0.25">
      <c r="A189" s="46">
        <v>44148</v>
      </c>
      <c r="B189" s="7" t="s">
        <v>3767</v>
      </c>
      <c r="C189" s="7">
        <v>295</v>
      </c>
      <c r="D189" s="45"/>
      <c r="E189" s="7">
        <v>484.38</v>
      </c>
      <c r="F189"/>
    </row>
    <row r="190" spans="1:11" x14ac:dyDescent="0.25">
      <c r="A190" s="46">
        <v>44148</v>
      </c>
      <c r="B190" s="7" t="s">
        <v>3768</v>
      </c>
      <c r="C190" s="7">
        <v>18</v>
      </c>
      <c r="D190" s="7">
        <v>47.97</v>
      </c>
      <c r="E190" s="7"/>
      <c r="F190"/>
    </row>
    <row r="191" spans="1:11" x14ac:dyDescent="0.25">
      <c r="A191" s="46">
        <v>44148</v>
      </c>
      <c r="B191" s="7" t="s">
        <v>3769</v>
      </c>
      <c r="C191" s="7">
        <v>57</v>
      </c>
      <c r="D191" s="45"/>
      <c r="E191" s="7">
        <v>113</v>
      </c>
      <c r="F191"/>
    </row>
    <row r="192" spans="1:11" x14ac:dyDescent="0.25">
      <c r="A192" s="46">
        <v>44148</v>
      </c>
      <c r="B192" s="7" t="s">
        <v>3770</v>
      </c>
      <c r="C192" s="7">
        <v>61</v>
      </c>
      <c r="D192" s="45"/>
      <c r="E192" s="7">
        <v>134.69999999999999</v>
      </c>
      <c r="F192"/>
    </row>
    <row r="193" spans="1:6" x14ac:dyDescent="0.25">
      <c r="A193" s="46">
        <v>44148</v>
      </c>
      <c r="B193" s="7" t="s">
        <v>3771</v>
      </c>
      <c r="C193" s="7">
        <v>90</v>
      </c>
      <c r="D193" s="45"/>
      <c r="E193" s="7">
        <v>198.9</v>
      </c>
      <c r="F193"/>
    </row>
    <row r="194" spans="1:6" x14ac:dyDescent="0.25">
      <c r="A194" s="46">
        <v>44151</v>
      </c>
      <c r="B194" s="39" t="s">
        <v>3772</v>
      </c>
      <c r="C194" s="39">
        <v>20</v>
      </c>
      <c r="D194" s="45"/>
      <c r="E194" s="39">
        <v>39</v>
      </c>
      <c r="F194"/>
    </row>
    <row r="195" spans="1:6" x14ac:dyDescent="0.25">
      <c r="A195" s="46">
        <v>44151</v>
      </c>
      <c r="B195" s="39" t="s">
        <v>3773</v>
      </c>
      <c r="C195" s="39">
        <v>12</v>
      </c>
      <c r="D195" s="45"/>
      <c r="E195" s="39">
        <v>66.3</v>
      </c>
      <c r="F195"/>
    </row>
    <row r="196" spans="1:6" x14ac:dyDescent="0.25">
      <c r="A196" s="46">
        <v>44151</v>
      </c>
      <c r="B196" s="39" t="s">
        <v>3774</v>
      </c>
      <c r="C196" s="39">
        <v>743</v>
      </c>
      <c r="D196" s="39">
        <v>1713.07</v>
      </c>
      <c r="E196" s="39"/>
      <c r="F196"/>
    </row>
    <row r="197" spans="1:6" x14ac:dyDescent="0.25">
      <c r="A197" s="46">
        <v>44151</v>
      </c>
      <c r="B197" s="39" t="s">
        <v>3775</v>
      </c>
      <c r="C197" s="39">
        <v>5</v>
      </c>
      <c r="D197" s="39">
        <v>23.99</v>
      </c>
      <c r="E197" s="39"/>
      <c r="F197"/>
    </row>
    <row r="198" spans="1:6" x14ac:dyDescent="0.25">
      <c r="A198" s="46">
        <v>44151</v>
      </c>
      <c r="B198" s="39" t="s">
        <v>3776</v>
      </c>
      <c r="C198" s="39">
        <v>32</v>
      </c>
      <c r="D198" s="45"/>
      <c r="E198" s="39">
        <v>62.4</v>
      </c>
      <c r="F198"/>
    </row>
    <row r="199" spans="1:6" x14ac:dyDescent="0.25">
      <c r="A199" s="46">
        <v>44151</v>
      </c>
      <c r="B199" s="39" t="s">
        <v>3777</v>
      </c>
      <c r="C199" s="39">
        <v>78</v>
      </c>
      <c r="D199" s="45"/>
      <c r="E199" s="39">
        <v>167.2</v>
      </c>
      <c r="F199"/>
    </row>
    <row r="200" spans="1:6" x14ac:dyDescent="0.25">
      <c r="A200" s="46">
        <v>44151</v>
      </c>
      <c r="B200" s="39" t="s">
        <v>3778</v>
      </c>
      <c r="C200" s="39">
        <v>800</v>
      </c>
      <c r="D200" s="45"/>
      <c r="E200" s="66">
        <v>2108.6999999999998</v>
      </c>
      <c r="F200"/>
    </row>
    <row r="201" spans="1:6" x14ac:dyDescent="0.25">
      <c r="A201" s="46">
        <v>44151</v>
      </c>
      <c r="B201" s="39" t="s">
        <v>3779</v>
      </c>
      <c r="C201" s="39">
        <v>24</v>
      </c>
      <c r="D201" s="39">
        <v>62.36</v>
      </c>
      <c r="E201" s="39"/>
      <c r="F201"/>
    </row>
    <row r="202" spans="1:6" x14ac:dyDescent="0.25">
      <c r="A202" s="46">
        <v>44151</v>
      </c>
      <c r="B202" s="39" t="s">
        <v>3780</v>
      </c>
      <c r="C202" s="39">
        <v>690</v>
      </c>
      <c r="D202" s="45"/>
      <c r="E202" s="66">
        <v>1085.28</v>
      </c>
      <c r="F202"/>
    </row>
    <row r="203" spans="1:6" x14ac:dyDescent="0.25">
      <c r="A203" s="46">
        <v>44151</v>
      </c>
      <c r="B203" s="39" t="s">
        <v>3781</v>
      </c>
      <c r="C203" s="39">
        <v>650</v>
      </c>
      <c r="D203" s="45"/>
      <c r="E203" s="66">
        <v>1050.8599999999999</v>
      </c>
      <c r="F203"/>
    </row>
    <row r="204" spans="1:6" x14ac:dyDescent="0.25">
      <c r="A204" s="46">
        <v>44151</v>
      </c>
      <c r="B204" s="39" t="s">
        <v>3782</v>
      </c>
      <c r="C204" s="39">
        <v>33</v>
      </c>
      <c r="D204" s="45"/>
      <c r="E204" s="39">
        <v>58.8</v>
      </c>
      <c r="F204"/>
    </row>
    <row r="205" spans="1:6" x14ac:dyDescent="0.25">
      <c r="A205" s="46">
        <v>44151</v>
      </c>
      <c r="B205" s="39" t="s">
        <v>3783</v>
      </c>
      <c r="C205" s="39">
        <v>26</v>
      </c>
      <c r="D205" s="39">
        <v>62.36</v>
      </c>
      <c r="E205" s="39"/>
      <c r="F205"/>
    </row>
    <row r="206" spans="1:6" x14ac:dyDescent="0.25">
      <c r="A206" s="46">
        <v>44151</v>
      </c>
      <c r="B206" s="39" t="s">
        <v>3784</v>
      </c>
      <c r="C206" s="39">
        <v>21</v>
      </c>
      <c r="D206" s="45"/>
      <c r="E206" s="39">
        <v>48.8</v>
      </c>
      <c r="F206"/>
    </row>
    <row r="207" spans="1:6" x14ac:dyDescent="0.25">
      <c r="A207" s="46">
        <v>44151</v>
      </c>
      <c r="B207" s="39" t="s">
        <v>3785</v>
      </c>
      <c r="C207" s="39">
        <v>27</v>
      </c>
      <c r="D207" s="45"/>
      <c r="E207" s="39">
        <v>54.6</v>
      </c>
      <c r="F207"/>
    </row>
    <row r="208" spans="1:6" x14ac:dyDescent="0.25">
      <c r="A208" s="46">
        <v>44151</v>
      </c>
      <c r="B208" s="39" t="s">
        <v>3786</v>
      </c>
      <c r="C208" s="39">
        <v>31</v>
      </c>
      <c r="D208" s="45"/>
      <c r="E208" s="39">
        <v>58.5</v>
      </c>
      <c r="F208"/>
    </row>
    <row r="209" spans="1:12" x14ac:dyDescent="0.25">
      <c r="A209" s="46">
        <v>44151</v>
      </c>
      <c r="B209" s="39" t="s">
        <v>3787</v>
      </c>
      <c r="C209" s="39">
        <v>124</v>
      </c>
      <c r="D209" s="45"/>
      <c r="E209" s="39">
        <v>289.8</v>
      </c>
      <c r="F209"/>
    </row>
    <row r="210" spans="1:12" x14ac:dyDescent="0.25">
      <c r="A210" s="46">
        <v>44151</v>
      </c>
      <c r="B210" s="39" t="s">
        <v>3788</v>
      </c>
      <c r="C210" s="39">
        <v>75</v>
      </c>
      <c r="D210" s="45"/>
      <c r="E210" s="39">
        <v>163.80000000000001</v>
      </c>
      <c r="F210"/>
    </row>
    <row r="211" spans="1:12" x14ac:dyDescent="0.25">
      <c r="A211" s="46">
        <v>44151</v>
      </c>
      <c r="B211" s="39" t="s">
        <v>3789</v>
      </c>
      <c r="C211" s="39">
        <v>967</v>
      </c>
      <c r="D211" s="45"/>
      <c r="E211" s="66">
        <v>2131.85</v>
      </c>
      <c r="F211"/>
    </row>
    <row r="212" spans="1:12" x14ac:dyDescent="0.25">
      <c r="A212" s="46">
        <v>44151</v>
      </c>
      <c r="B212" s="39" t="s">
        <v>3790</v>
      </c>
      <c r="C212" s="39">
        <v>84</v>
      </c>
      <c r="D212" s="45"/>
      <c r="E212" s="39">
        <v>163.80000000000001</v>
      </c>
      <c r="F212"/>
    </row>
    <row r="213" spans="1:12" x14ac:dyDescent="0.25">
      <c r="A213" s="46">
        <v>44151</v>
      </c>
      <c r="B213" s="39" t="s">
        <v>3791</v>
      </c>
      <c r="C213" s="39">
        <v>30</v>
      </c>
      <c r="D213" s="39">
        <v>97</v>
      </c>
      <c r="E213" s="39"/>
      <c r="F213"/>
      <c r="G213"/>
      <c r="H213"/>
      <c r="I213"/>
      <c r="J213"/>
      <c r="K213"/>
    </row>
    <row r="214" spans="1:12" x14ac:dyDescent="0.25">
      <c r="A214" s="46">
        <v>44151</v>
      </c>
      <c r="B214" s="39" t="s">
        <v>3792</v>
      </c>
      <c r="C214" s="39">
        <v>41</v>
      </c>
      <c r="D214" s="45"/>
      <c r="E214" s="39">
        <v>78</v>
      </c>
      <c r="F214"/>
      <c r="G214"/>
      <c r="H214"/>
      <c r="I214"/>
      <c r="J214"/>
      <c r="K214"/>
      <c r="L214"/>
    </row>
    <row r="215" spans="1:12" x14ac:dyDescent="0.25">
      <c r="A215" s="46">
        <v>44151</v>
      </c>
      <c r="B215" s="39" t="s">
        <v>3793</v>
      </c>
      <c r="C215" s="39">
        <v>254</v>
      </c>
      <c r="D215" s="45"/>
      <c r="E215" s="39">
        <v>444.6</v>
      </c>
      <c r="F215"/>
      <c r="L215"/>
    </row>
    <row r="216" spans="1:12" x14ac:dyDescent="0.25">
      <c r="A216" s="46">
        <v>44151</v>
      </c>
      <c r="B216" s="39" t="s">
        <v>3794</v>
      </c>
      <c r="C216" s="39">
        <v>75</v>
      </c>
      <c r="D216" s="45"/>
      <c r="E216" s="39">
        <v>140.4</v>
      </c>
      <c r="F216"/>
    </row>
    <row r="217" spans="1:12" x14ac:dyDescent="0.25">
      <c r="A217" s="46">
        <v>44151</v>
      </c>
      <c r="B217" s="39" t="s">
        <v>3795</v>
      </c>
      <c r="C217" s="39">
        <v>70</v>
      </c>
      <c r="D217" s="45"/>
      <c r="E217" s="39">
        <v>115.9</v>
      </c>
      <c r="F217"/>
    </row>
    <row r="218" spans="1:12" x14ac:dyDescent="0.25">
      <c r="A218" s="46">
        <v>44151</v>
      </c>
      <c r="B218" s="39" t="s">
        <v>3796</v>
      </c>
      <c r="C218" s="39">
        <v>46</v>
      </c>
      <c r="D218" s="45"/>
      <c r="E218" s="39">
        <v>123.2</v>
      </c>
      <c r="F218"/>
    </row>
    <row r="219" spans="1:12" x14ac:dyDescent="0.25">
      <c r="A219" s="46">
        <v>44151</v>
      </c>
      <c r="B219" s="39" t="s">
        <v>3797</v>
      </c>
      <c r="C219" s="39">
        <v>26</v>
      </c>
      <c r="D219" s="45"/>
      <c r="E219" s="39">
        <v>81.59</v>
      </c>
      <c r="F219"/>
    </row>
    <row r="220" spans="1:12" x14ac:dyDescent="0.25">
      <c r="A220" s="46">
        <v>44152</v>
      </c>
      <c r="B220" s="39" t="s">
        <v>3798</v>
      </c>
      <c r="C220" s="39">
        <v>355</v>
      </c>
      <c r="D220" s="45"/>
      <c r="E220" s="39">
        <v>596.70000000000005</v>
      </c>
      <c r="F220"/>
    </row>
    <row r="221" spans="1:12" x14ac:dyDescent="0.25">
      <c r="A221" s="46">
        <v>44152</v>
      </c>
      <c r="B221" s="39" t="s">
        <v>3799</v>
      </c>
      <c r="C221" s="39">
        <v>0</v>
      </c>
      <c r="D221" s="39">
        <v>23.99</v>
      </c>
      <c r="E221" s="39"/>
      <c r="F221"/>
    </row>
    <row r="222" spans="1:12" x14ac:dyDescent="0.25">
      <c r="A222" s="46">
        <v>44152</v>
      </c>
      <c r="B222" s="39" t="s">
        <v>3800</v>
      </c>
      <c r="C222" s="39">
        <v>25</v>
      </c>
      <c r="D222" s="39">
        <v>67.16</v>
      </c>
      <c r="E222" s="39"/>
      <c r="F222"/>
    </row>
    <row r="223" spans="1:12" x14ac:dyDescent="0.25">
      <c r="A223" s="46">
        <v>44152</v>
      </c>
      <c r="B223" s="39" t="s">
        <v>3801</v>
      </c>
      <c r="C223" s="39">
        <v>66</v>
      </c>
      <c r="D223" s="45"/>
      <c r="E223" s="39">
        <v>144.30000000000001</v>
      </c>
      <c r="F223"/>
    </row>
    <row r="224" spans="1:12" x14ac:dyDescent="0.25">
      <c r="A224" s="46">
        <v>44152</v>
      </c>
      <c r="B224" s="39" t="s">
        <v>3802</v>
      </c>
      <c r="C224" s="39">
        <v>55</v>
      </c>
      <c r="D224" s="45"/>
      <c r="E224" s="39">
        <v>120.9</v>
      </c>
      <c r="F224"/>
    </row>
    <row r="225" spans="1:6" x14ac:dyDescent="0.25">
      <c r="A225" s="46">
        <v>44152</v>
      </c>
      <c r="B225" s="39" t="s">
        <v>3803</v>
      </c>
      <c r="C225" s="39">
        <v>150</v>
      </c>
      <c r="D225" s="39">
        <v>337.51</v>
      </c>
      <c r="E225" s="39"/>
      <c r="F225"/>
    </row>
    <row r="226" spans="1:6" x14ac:dyDescent="0.25">
      <c r="A226" s="46">
        <v>44152</v>
      </c>
      <c r="B226" s="39" t="s">
        <v>3804</v>
      </c>
      <c r="C226" s="39">
        <v>62</v>
      </c>
      <c r="D226" s="39">
        <v>167.9</v>
      </c>
      <c r="E226" s="39"/>
      <c r="F226"/>
    </row>
    <row r="227" spans="1:6" x14ac:dyDescent="0.25">
      <c r="A227" s="46">
        <v>44152</v>
      </c>
      <c r="B227" s="39" t="s">
        <v>3805</v>
      </c>
      <c r="C227" s="39">
        <v>192</v>
      </c>
      <c r="D227" s="45"/>
      <c r="E227" s="39">
        <v>436.8</v>
      </c>
      <c r="F227"/>
    </row>
    <row r="228" spans="1:6" x14ac:dyDescent="0.25">
      <c r="A228" s="46">
        <v>44152</v>
      </c>
      <c r="B228" s="39" t="s">
        <v>3806</v>
      </c>
      <c r="C228" s="39">
        <v>100</v>
      </c>
      <c r="D228" s="45"/>
      <c r="E228" s="39">
        <v>218.4</v>
      </c>
      <c r="F228"/>
    </row>
    <row r="229" spans="1:6" x14ac:dyDescent="0.25">
      <c r="A229" s="46">
        <v>44152</v>
      </c>
      <c r="B229" s="39" t="s">
        <v>3807</v>
      </c>
      <c r="C229" s="39">
        <v>13</v>
      </c>
      <c r="D229" s="45"/>
      <c r="E229" s="39">
        <v>39</v>
      </c>
      <c r="F229"/>
    </row>
    <row r="230" spans="1:6" x14ac:dyDescent="0.25">
      <c r="A230" s="46">
        <v>44152</v>
      </c>
      <c r="B230" s="39" t="s">
        <v>3808</v>
      </c>
      <c r="C230" s="39">
        <v>28</v>
      </c>
      <c r="D230" s="45"/>
      <c r="E230" s="39">
        <v>62.4</v>
      </c>
      <c r="F230"/>
    </row>
    <row r="231" spans="1:6" x14ac:dyDescent="0.25">
      <c r="A231" s="46">
        <v>44152</v>
      </c>
      <c r="B231" s="39" t="s">
        <v>3809</v>
      </c>
      <c r="C231" s="39">
        <v>650</v>
      </c>
      <c r="D231" s="45"/>
      <c r="E231" s="39">
        <v>1210.3</v>
      </c>
      <c r="F231"/>
    </row>
    <row r="232" spans="1:6" x14ac:dyDescent="0.25">
      <c r="A232" s="46">
        <v>44152</v>
      </c>
      <c r="B232" s="39" t="s">
        <v>3810</v>
      </c>
      <c r="C232" s="39">
        <v>2000</v>
      </c>
      <c r="D232" s="45"/>
      <c r="E232" s="39">
        <v>4124.25</v>
      </c>
      <c r="F232"/>
    </row>
    <row r="233" spans="1:6" x14ac:dyDescent="0.25">
      <c r="A233" s="46">
        <v>44152</v>
      </c>
      <c r="B233" s="39" t="s">
        <v>3811</v>
      </c>
      <c r="C233" s="39">
        <v>20</v>
      </c>
      <c r="D233" s="45"/>
      <c r="E233" s="39">
        <v>39</v>
      </c>
      <c r="F233" s="96"/>
    </row>
    <row r="234" spans="1:6" x14ac:dyDescent="0.25">
      <c r="A234" s="46">
        <v>44152</v>
      </c>
      <c r="B234" s="39" t="s">
        <v>3812</v>
      </c>
      <c r="C234" s="39">
        <v>163</v>
      </c>
      <c r="D234" s="45"/>
      <c r="E234" s="39">
        <v>366.3</v>
      </c>
      <c r="F234"/>
    </row>
    <row r="235" spans="1:6" x14ac:dyDescent="0.25">
      <c r="A235" s="46">
        <v>44152</v>
      </c>
      <c r="B235" s="39" t="s">
        <v>3813</v>
      </c>
      <c r="C235" s="39">
        <v>128</v>
      </c>
      <c r="D235" s="45"/>
      <c r="E235" s="39">
        <v>250.8</v>
      </c>
      <c r="F235"/>
    </row>
    <row r="236" spans="1:6" x14ac:dyDescent="0.25">
      <c r="A236" s="46">
        <v>44152</v>
      </c>
      <c r="B236" s="39" t="s">
        <v>3814</v>
      </c>
      <c r="C236" s="39">
        <v>25</v>
      </c>
      <c r="D236" s="39">
        <v>67.16</v>
      </c>
      <c r="E236" s="39"/>
      <c r="F236"/>
    </row>
    <row r="237" spans="1:6" x14ac:dyDescent="0.25">
      <c r="A237" s="46">
        <v>44152</v>
      </c>
      <c r="B237" s="39" t="s">
        <v>3815</v>
      </c>
      <c r="C237" s="39">
        <v>38</v>
      </c>
      <c r="D237" s="45"/>
      <c r="E237" s="39">
        <v>70.2</v>
      </c>
      <c r="F237"/>
    </row>
    <row r="238" spans="1:6" x14ac:dyDescent="0.25">
      <c r="A238" s="46">
        <v>44152</v>
      </c>
      <c r="B238" s="39" t="s">
        <v>3816</v>
      </c>
      <c r="C238" s="39">
        <v>110</v>
      </c>
      <c r="D238" s="45"/>
      <c r="E238" s="39">
        <v>214.5</v>
      </c>
      <c r="F238"/>
    </row>
    <row r="239" spans="1:6" x14ac:dyDescent="0.25">
      <c r="A239" s="46">
        <v>44152</v>
      </c>
      <c r="B239" s="39" t="s">
        <v>3817</v>
      </c>
      <c r="C239" s="39">
        <v>74</v>
      </c>
      <c r="D239" s="39">
        <v>167.9</v>
      </c>
      <c r="E239" s="39"/>
      <c r="F239"/>
    </row>
    <row r="240" spans="1:6" x14ac:dyDescent="0.25">
      <c r="A240" s="46">
        <v>44152</v>
      </c>
      <c r="B240" s="39" t="s">
        <v>3818</v>
      </c>
      <c r="C240" s="39">
        <v>90</v>
      </c>
      <c r="D240" s="45"/>
      <c r="E240" s="39">
        <v>268.8</v>
      </c>
      <c r="F240"/>
    </row>
    <row r="241" spans="1:7" x14ac:dyDescent="0.25">
      <c r="A241" s="46">
        <v>44152</v>
      </c>
      <c r="B241" s="39" t="s">
        <v>3819</v>
      </c>
      <c r="C241" s="39">
        <v>24</v>
      </c>
      <c r="D241" s="45"/>
      <c r="E241" s="39">
        <v>39</v>
      </c>
      <c r="F241"/>
    </row>
    <row r="242" spans="1:7" x14ac:dyDescent="0.25">
      <c r="A242" s="46">
        <v>44152</v>
      </c>
      <c r="B242" s="39" t="s">
        <v>3820</v>
      </c>
      <c r="C242" s="39">
        <v>350</v>
      </c>
      <c r="D242" s="45"/>
      <c r="E242" s="66">
        <v>1209.98</v>
      </c>
      <c r="F242"/>
    </row>
    <row r="243" spans="1:7" x14ac:dyDescent="0.25">
      <c r="A243" s="46">
        <v>44152</v>
      </c>
      <c r="B243" s="39" t="s">
        <v>3821</v>
      </c>
      <c r="C243" s="39">
        <v>4600</v>
      </c>
      <c r="D243" s="39"/>
      <c r="E243" s="66">
        <v>9711</v>
      </c>
      <c r="F243"/>
    </row>
    <row r="244" spans="1:7" x14ac:dyDescent="0.25">
      <c r="A244" s="46">
        <v>44152</v>
      </c>
      <c r="B244" s="39" t="s">
        <v>3822</v>
      </c>
      <c r="C244" s="39">
        <v>118</v>
      </c>
      <c r="D244" s="39"/>
      <c r="E244" s="39">
        <v>261.3</v>
      </c>
      <c r="F244"/>
      <c r="G244"/>
    </row>
    <row r="245" spans="1:7" x14ac:dyDescent="0.25">
      <c r="A245" s="46">
        <v>44152</v>
      </c>
      <c r="B245" s="39" t="s">
        <v>3823</v>
      </c>
      <c r="C245" s="39">
        <v>115</v>
      </c>
      <c r="D245" s="45"/>
      <c r="E245" s="39">
        <v>431.2</v>
      </c>
      <c r="F245"/>
      <c r="G245"/>
    </row>
    <row r="246" spans="1:7" x14ac:dyDescent="0.25">
      <c r="A246" s="46">
        <v>44152</v>
      </c>
      <c r="B246" s="39" t="s">
        <v>3824</v>
      </c>
      <c r="C246" s="39">
        <v>95</v>
      </c>
      <c r="D246" s="45"/>
      <c r="E246" s="39">
        <v>261.3</v>
      </c>
      <c r="F246"/>
      <c r="G246"/>
    </row>
    <row r="247" spans="1:7" x14ac:dyDescent="0.25">
      <c r="A247" s="46">
        <v>44152</v>
      </c>
      <c r="B247" s="39" t="s">
        <v>3825</v>
      </c>
      <c r="C247" s="39">
        <v>58</v>
      </c>
      <c r="D247" s="39">
        <v>143.91</v>
      </c>
      <c r="E247" s="39"/>
      <c r="F247"/>
      <c r="G247"/>
    </row>
    <row r="248" spans="1:7" x14ac:dyDescent="0.25">
      <c r="A248" s="46">
        <v>44152</v>
      </c>
      <c r="B248" s="39" t="s">
        <v>3826</v>
      </c>
      <c r="C248" s="39">
        <v>649</v>
      </c>
      <c r="D248" s="45"/>
      <c r="E248" s="66">
        <v>1251</v>
      </c>
      <c r="F248"/>
      <c r="G248"/>
    </row>
    <row r="249" spans="1:7" x14ac:dyDescent="0.25">
      <c r="A249" s="46">
        <v>44152</v>
      </c>
      <c r="B249" s="39" t="s">
        <v>3827</v>
      </c>
      <c r="C249" s="39">
        <v>126</v>
      </c>
      <c r="D249" s="45"/>
      <c r="E249" s="39">
        <v>243.01</v>
      </c>
      <c r="F249"/>
      <c r="G249"/>
    </row>
    <row r="250" spans="1:7" x14ac:dyDescent="0.25">
      <c r="A250" s="46">
        <v>44152</v>
      </c>
      <c r="B250" s="39" t="s">
        <v>3828</v>
      </c>
      <c r="C250" s="39">
        <v>35</v>
      </c>
      <c r="D250" s="39">
        <v>97.42</v>
      </c>
      <c r="E250" s="39"/>
      <c r="F250"/>
    </row>
    <row r="251" spans="1:7" x14ac:dyDescent="0.25">
      <c r="A251" s="46">
        <v>44152</v>
      </c>
      <c r="B251" s="39" t="s">
        <v>3829</v>
      </c>
      <c r="C251" s="39">
        <v>33</v>
      </c>
      <c r="D251" s="39">
        <v>92</v>
      </c>
      <c r="E251" s="39"/>
      <c r="F251"/>
    </row>
    <row r="252" spans="1:7" x14ac:dyDescent="0.25">
      <c r="A252" s="46">
        <v>44152</v>
      </c>
      <c r="B252" s="39" t="s">
        <v>3830</v>
      </c>
      <c r="C252" s="39">
        <v>248</v>
      </c>
      <c r="D252" s="39">
        <v>638</v>
      </c>
      <c r="E252" s="39"/>
      <c r="F252"/>
    </row>
    <row r="253" spans="1:7" x14ac:dyDescent="0.25">
      <c r="A253" s="46">
        <v>44153</v>
      </c>
      <c r="B253" s="39" t="s">
        <v>3831</v>
      </c>
      <c r="C253" s="39">
        <v>140</v>
      </c>
      <c r="D253" s="39">
        <v>537.26</v>
      </c>
      <c r="E253" s="39"/>
      <c r="F253" s="14"/>
    </row>
    <row r="254" spans="1:7" x14ac:dyDescent="0.25">
      <c r="A254" s="46">
        <v>44153</v>
      </c>
      <c r="B254" s="39" t="s">
        <v>3832</v>
      </c>
      <c r="C254" s="39">
        <v>200</v>
      </c>
      <c r="D254" s="45"/>
      <c r="E254" s="39">
        <v>620.1</v>
      </c>
      <c r="F254" s="14"/>
    </row>
    <row r="255" spans="1:7" x14ac:dyDescent="0.25">
      <c r="A255" s="46">
        <v>44153</v>
      </c>
      <c r="B255" s="39" t="s">
        <v>3833</v>
      </c>
      <c r="C255" s="39">
        <v>35</v>
      </c>
      <c r="D255" s="39">
        <v>120.01</v>
      </c>
      <c r="E255" s="39"/>
      <c r="F255" s="14"/>
    </row>
    <row r="256" spans="1:7" x14ac:dyDescent="0.25">
      <c r="A256" s="46">
        <v>44153</v>
      </c>
      <c r="B256" s="39" t="s">
        <v>3834</v>
      </c>
      <c r="C256" s="39">
        <v>66</v>
      </c>
      <c r="D256" s="45"/>
      <c r="E256" s="39">
        <v>132.6</v>
      </c>
      <c r="F256" s="14"/>
    </row>
    <row r="257" spans="1:6" x14ac:dyDescent="0.25">
      <c r="A257" s="46">
        <v>44153</v>
      </c>
      <c r="B257" s="39" t="s">
        <v>3835</v>
      </c>
      <c r="C257" s="39">
        <v>50</v>
      </c>
      <c r="D257" s="45"/>
      <c r="E257" s="39">
        <v>137.19999999999999</v>
      </c>
      <c r="F257" s="14"/>
    </row>
    <row r="258" spans="1:6" x14ac:dyDescent="0.25">
      <c r="A258" s="46">
        <v>44153</v>
      </c>
      <c r="B258" s="39" t="s">
        <v>3836</v>
      </c>
      <c r="C258" s="39">
        <v>20</v>
      </c>
      <c r="D258" s="45"/>
      <c r="E258" s="39">
        <v>46.8</v>
      </c>
      <c r="F258" s="14"/>
    </row>
    <row r="259" spans="1:6" x14ac:dyDescent="0.25">
      <c r="A259" s="46">
        <v>44153</v>
      </c>
      <c r="B259" s="7" t="s">
        <v>3837</v>
      </c>
      <c r="C259" s="7">
        <v>39</v>
      </c>
      <c r="D259" s="7">
        <v>95.94</v>
      </c>
      <c r="E259" s="7"/>
      <c r="F259" s="14"/>
    </row>
    <row r="260" spans="1:6" x14ac:dyDescent="0.25">
      <c r="A260" s="46">
        <v>44153</v>
      </c>
      <c r="B260" s="7" t="s">
        <v>3838</v>
      </c>
      <c r="C260" s="7">
        <v>305</v>
      </c>
      <c r="D260" s="45"/>
      <c r="E260" s="7">
        <v>867.36</v>
      </c>
      <c r="F260" s="23"/>
    </row>
    <row r="261" spans="1:6" x14ac:dyDescent="0.25">
      <c r="A261" s="46">
        <v>44153</v>
      </c>
      <c r="B261" s="7" t="s">
        <v>3839</v>
      </c>
      <c r="C261" s="7">
        <v>324</v>
      </c>
      <c r="D261" s="45"/>
      <c r="E261" s="7">
        <v>582.66</v>
      </c>
      <c r="F261" s="14"/>
    </row>
    <row r="262" spans="1:6" x14ac:dyDescent="0.25">
      <c r="A262" s="46">
        <v>44153</v>
      </c>
      <c r="B262" s="7" t="s">
        <v>3840</v>
      </c>
      <c r="C262" s="7">
        <v>212</v>
      </c>
      <c r="D262" s="45"/>
      <c r="E262" s="7">
        <v>453.38</v>
      </c>
      <c r="F262" s="14"/>
    </row>
    <row r="263" spans="1:6" x14ac:dyDescent="0.25">
      <c r="A263" s="46">
        <v>44153</v>
      </c>
      <c r="B263" s="7" t="s">
        <v>3841</v>
      </c>
      <c r="C263" s="7">
        <v>146</v>
      </c>
      <c r="D263" s="45"/>
      <c r="E263" s="7">
        <v>340.86</v>
      </c>
      <c r="F263" s="14"/>
    </row>
    <row r="264" spans="1:6" x14ac:dyDescent="0.25">
      <c r="A264" s="46">
        <v>44153</v>
      </c>
      <c r="B264" s="7" t="s">
        <v>3842</v>
      </c>
      <c r="C264" s="7">
        <v>75</v>
      </c>
      <c r="D264" s="45"/>
      <c r="E264" s="7">
        <v>158.88</v>
      </c>
      <c r="F264" s="14"/>
    </row>
    <row r="265" spans="1:6" x14ac:dyDescent="0.25">
      <c r="A265" s="46">
        <v>44153</v>
      </c>
      <c r="B265" s="7" t="s">
        <v>3843</v>
      </c>
      <c r="C265" s="7">
        <v>28</v>
      </c>
      <c r="D265" s="45"/>
      <c r="E265" s="7">
        <v>54.6</v>
      </c>
      <c r="F265" s="14"/>
    </row>
    <row r="266" spans="1:6" x14ac:dyDescent="0.25">
      <c r="A266" s="46">
        <v>44153</v>
      </c>
      <c r="B266" s="7" t="s">
        <v>3844</v>
      </c>
      <c r="C266" s="7">
        <v>41</v>
      </c>
      <c r="D266" s="7">
        <v>129.52000000000001</v>
      </c>
      <c r="E266" s="7"/>
      <c r="F266" s="14"/>
    </row>
    <row r="267" spans="1:6" x14ac:dyDescent="0.25">
      <c r="A267" s="46">
        <v>44153</v>
      </c>
      <c r="B267" s="7" t="s">
        <v>3845</v>
      </c>
      <c r="C267" s="7">
        <v>59</v>
      </c>
      <c r="D267" s="7">
        <v>143.91</v>
      </c>
      <c r="E267" s="7"/>
      <c r="F267" s="14"/>
    </row>
    <row r="268" spans="1:6" x14ac:dyDescent="0.25">
      <c r="A268" s="46">
        <v>44153</v>
      </c>
      <c r="B268" s="7" t="s">
        <v>3846</v>
      </c>
      <c r="C268" s="7">
        <v>600</v>
      </c>
      <c r="D268" s="45"/>
      <c r="E268" s="7">
        <v>954.73</v>
      </c>
      <c r="F268" s="14"/>
    </row>
    <row r="269" spans="1:6" x14ac:dyDescent="0.25">
      <c r="A269" s="46">
        <v>44153</v>
      </c>
      <c r="B269" s="7" t="s">
        <v>3847</v>
      </c>
      <c r="C269" s="7">
        <v>170</v>
      </c>
      <c r="D269" s="7"/>
      <c r="E269" s="7">
        <v>313.63</v>
      </c>
      <c r="F269" s="14"/>
    </row>
    <row r="270" spans="1:6" x14ac:dyDescent="0.25">
      <c r="A270" s="46">
        <v>44153</v>
      </c>
      <c r="B270" s="7" t="s">
        <v>3848</v>
      </c>
      <c r="C270" s="7">
        <v>100</v>
      </c>
      <c r="D270" s="45"/>
      <c r="E270" s="7">
        <v>215.28</v>
      </c>
      <c r="F270" s="14"/>
    </row>
    <row r="271" spans="1:6" x14ac:dyDescent="0.25">
      <c r="A271" s="46">
        <v>44153</v>
      </c>
      <c r="B271" s="7" t="s">
        <v>3849</v>
      </c>
      <c r="C271" s="7">
        <v>31</v>
      </c>
      <c r="D271" s="45"/>
      <c r="E271" s="7">
        <v>70.2</v>
      </c>
      <c r="F271" s="14"/>
    </row>
    <row r="272" spans="1:6" x14ac:dyDescent="0.25">
      <c r="A272" s="46">
        <v>44153</v>
      </c>
      <c r="B272" s="7" t="s">
        <v>3850</v>
      </c>
      <c r="C272" s="7">
        <v>78</v>
      </c>
      <c r="D272" s="45"/>
      <c r="E272" s="7">
        <v>213.43</v>
      </c>
      <c r="F272" s="14"/>
    </row>
    <row r="273" spans="1:6" x14ac:dyDescent="0.25">
      <c r="A273" s="46">
        <v>44153</v>
      </c>
      <c r="B273" s="7" t="s">
        <v>3851</v>
      </c>
      <c r="C273" s="7">
        <v>22.5</v>
      </c>
      <c r="D273" s="45"/>
      <c r="E273" s="7">
        <v>46.8</v>
      </c>
      <c r="F273" s="14"/>
    </row>
    <row r="274" spans="1:6" x14ac:dyDescent="0.25">
      <c r="A274" s="46">
        <v>44153</v>
      </c>
      <c r="B274" s="7" t="s">
        <v>3852</v>
      </c>
      <c r="C274" s="7">
        <v>33</v>
      </c>
      <c r="D274" s="45"/>
      <c r="E274" s="7">
        <v>87.1</v>
      </c>
      <c r="F274" s="14"/>
    </row>
    <row r="275" spans="1:6" x14ac:dyDescent="0.25">
      <c r="A275" s="46">
        <v>44153</v>
      </c>
      <c r="B275" s="7" t="s">
        <v>3853</v>
      </c>
      <c r="C275" s="7">
        <v>22</v>
      </c>
      <c r="D275" s="7">
        <v>57.56</v>
      </c>
      <c r="E275" s="7"/>
      <c r="F275" s="14"/>
    </row>
    <row r="276" spans="1:6" x14ac:dyDescent="0.25">
      <c r="A276" s="46">
        <v>44154</v>
      </c>
      <c r="B276" s="7" t="s">
        <v>3854</v>
      </c>
      <c r="C276" s="7">
        <v>65</v>
      </c>
      <c r="D276" s="45"/>
      <c r="E276" s="7">
        <v>113.1</v>
      </c>
      <c r="F276" s="14"/>
    </row>
    <row r="277" spans="1:6" x14ac:dyDescent="0.25">
      <c r="A277" s="46">
        <v>44154</v>
      </c>
      <c r="B277" s="7" t="s">
        <v>3855</v>
      </c>
      <c r="C277" s="7">
        <v>58</v>
      </c>
      <c r="D277" s="45"/>
      <c r="E277" s="7">
        <v>105.6</v>
      </c>
      <c r="F277" s="14"/>
    </row>
    <row r="278" spans="1:6" x14ac:dyDescent="0.25">
      <c r="A278" s="46">
        <v>44154</v>
      </c>
      <c r="B278" s="7" t="s">
        <v>3856</v>
      </c>
      <c r="C278" s="7">
        <v>15</v>
      </c>
      <c r="D278" s="7">
        <v>47.97</v>
      </c>
      <c r="E278" s="7"/>
      <c r="F278" s="14"/>
    </row>
    <row r="279" spans="1:6" x14ac:dyDescent="0.25">
      <c r="A279" s="46">
        <v>44154</v>
      </c>
      <c r="B279" s="7" t="s">
        <v>3857</v>
      </c>
      <c r="C279" s="7">
        <v>47</v>
      </c>
      <c r="D279" s="7">
        <v>105.53</v>
      </c>
      <c r="E279" s="7"/>
      <c r="F279" s="14"/>
    </row>
    <row r="280" spans="1:6" x14ac:dyDescent="0.25">
      <c r="A280" s="46">
        <v>44154</v>
      </c>
      <c r="B280" s="7" t="s">
        <v>3858</v>
      </c>
      <c r="C280" s="7">
        <v>49</v>
      </c>
      <c r="D280" s="45"/>
      <c r="E280" s="7">
        <v>97.5</v>
      </c>
      <c r="F280" s="14"/>
    </row>
    <row r="281" spans="1:6" x14ac:dyDescent="0.25">
      <c r="A281" s="46">
        <v>44154</v>
      </c>
      <c r="B281" s="7" t="s">
        <v>3859</v>
      </c>
      <c r="C281" s="7">
        <v>133</v>
      </c>
      <c r="D281" s="45"/>
      <c r="E281" s="7">
        <v>253.5</v>
      </c>
      <c r="F281" s="14"/>
    </row>
    <row r="282" spans="1:6" x14ac:dyDescent="0.25">
      <c r="A282" s="46">
        <v>44154</v>
      </c>
      <c r="B282" s="7" t="s">
        <v>3860</v>
      </c>
      <c r="C282" s="7">
        <v>30</v>
      </c>
      <c r="D282" s="45"/>
      <c r="E282" s="7">
        <v>63.7</v>
      </c>
      <c r="F282" s="14"/>
    </row>
    <row r="283" spans="1:6" x14ac:dyDescent="0.25">
      <c r="A283" s="46">
        <v>44154</v>
      </c>
      <c r="B283" s="7" t="s">
        <v>3861</v>
      </c>
      <c r="C283" s="7">
        <v>170</v>
      </c>
      <c r="D283" s="45"/>
      <c r="E283" s="7">
        <v>292.3</v>
      </c>
      <c r="F283" s="14"/>
    </row>
    <row r="284" spans="1:6" x14ac:dyDescent="0.25">
      <c r="A284" s="46">
        <v>44154</v>
      </c>
      <c r="B284" s="7" t="s">
        <v>3862</v>
      </c>
      <c r="C284" s="7">
        <v>63</v>
      </c>
      <c r="D284" s="45"/>
      <c r="E284" s="7">
        <v>67.2</v>
      </c>
      <c r="F284" s="14"/>
    </row>
    <row r="285" spans="1:6" x14ac:dyDescent="0.25">
      <c r="A285" s="46">
        <v>44154</v>
      </c>
      <c r="B285" s="7" t="s">
        <v>3863</v>
      </c>
      <c r="C285" s="7">
        <v>35</v>
      </c>
      <c r="D285" s="45"/>
      <c r="E285" s="7">
        <v>74.8</v>
      </c>
      <c r="F285" s="14"/>
    </row>
    <row r="286" spans="1:6" x14ac:dyDescent="0.25">
      <c r="A286" s="46">
        <v>44154</v>
      </c>
      <c r="B286" s="7" t="s">
        <v>3864</v>
      </c>
      <c r="C286" s="7">
        <v>25</v>
      </c>
      <c r="D286" s="7">
        <v>67.16</v>
      </c>
      <c r="E286" s="7"/>
      <c r="F286" s="14"/>
    </row>
    <row r="287" spans="1:6" x14ac:dyDescent="0.25">
      <c r="A287" s="46">
        <v>44154</v>
      </c>
      <c r="B287" s="7" t="s">
        <v>3865</v>
      </c>
      <c r="C287" s="7">
        <v>13</v>
      </c>
      <c r="D287" s="45"/>
      <c r="E287" s="7">
        <v>39.6</v>
      </c>
      <c r="F287" s="14"/>
    </row>
    <row r="288" spans="1:6" x14ac:dyDescent="0.25">
      <c r="A288" s="46">
        <v>44154</v>
      </c>
      <c r="B288" s="7" t="s">
        <v>3866</v>
      </c>
      <c r="C288" s="7">
        <v>37</v>
      </c>
      <c r="D288" s="45"/>
      <c r="E288" s="7">
        <v>109.2</v>
      </c>
      <c r="F288" s="14"/>
    </row>
    <row r="289" spans="1:6" x14ac:dyDescent="0.25">
      <c r="A289" s="46">
        <v>44154</v>
      </c>
      <c r="B289" s="7" t="s">
        <v>3867</v>
      </c>
      <c r="C289" s="7">
        <v>958</v>
      </c>
      <c r="D289" s="45"/>
      <c r="E289" s="38">
        <v>1697.28</v>
      </c>
      <c r="F289" s="14"/>
    </row>
    <row r="290" spans="1:6" x14ac:dyDescent="0.25">
      <c r="A290" s="46">
        <v>44154</v>
      </c>
      <c r="B290" s="7" t="s">
        <v>3868</v>
      </c>
      <c r="C290" s="7">
        <v>41</v>
      </c>
      <c r="D290" s="7">
        <v>97.17</v>
      </c>
      <c r="E290" s="7"/>
      <c r="F290" s="14"/>
    </row>
    <row r="291" spans="1:6" x14ac:dyDescent="0.25">
      <c r="A291" s="46">
        <v>44154</v>
      </c>
      <c r="B291" s="7" t="s">
        <v>3869</v>
      </c>
      <c r="C291" s="7">
        <v>81</v>
      </c>
      <c r="D291" s="7">
        <v>201.47</v>
      </c>
      <c r="E291" s="7"/>
      <c r="F291" s="14"/>
    </row>
    <row r="292" spans="1:6" x14ac:dyDescent="0.25">
      <c r="A292" s="46">
        <v>44154</v>
      </c>
      <c r="B292" s="7" t="s">
        <v>3870</v>
      </c>
      <c r="C292" s="7">
        <v>99</v>
      </c>
      <c r="D292" s="45"/>
      <c r="E292" s="7">
        <v>235.3</v>
      </c>
      <c r="F292" s="14"/>
    </row>
    <row r="293" spans="1:6" x14ac:dyDescent="0.25">
      <c r="A293" s="46">
        <v>44154</v>
      </c>
      <c r="B293" s="7" t="s">
        <v>3871</v>
      </c>
      <c r="C293" s="7">
        <v>38</v>
      </c>
      <c r="D293" s="45"/>
      <c r="E293" s="7">
        <v>85.8</v>
      </c>
      <c r="F293" s="14"/>
    </row>
    <row r="294" spans="1:6" x14ac:dyDescent="0.25">
      <c r="A294" s="46">
        <v>44154</v>
      </c>
      <c r="B294" s="7" t="s">
        <v>3872</v>
      </c>
      <c r="C294" s="7">
        <v>198</v>
      </c>
      <c r="D294" s="45"/>
      <c r="E294" s="7">
        <v>421.2</v>
      </c>
      <c r="F294" s="23"/>
    </row>
    <row r="295" spans="1:6" x14ac:dyDescent="0.25">
      <c r="A295" s="46">
        <v>44154</v>
      </c>
      <c r="B295" s="7" t="s">
        <v>3873</v>
      </c>
      <c r="C295" s="7">
        <v>46</v>
      </c>
      <c r="D295" s="45"/>
      <c r="E295" s="7">
        <v>105.6</v>
      </c>
      <c r="F295" s="14"/>
    </row>
    <row r="296" spans="1:6" x14ac:dyDescent="0.25">
      <c r="A296" s="46">
        <v>44154</v>
      </c>
      <c r="B296" s="7" t="s">
        <v>3874</v>
      </c>
      <c r="C296" s="7">
        <v>150</v>
      </c>
      <c r="D296" s="45"/>
      <c r="E296" s="7">
        <v>279.27999999999997</v>
      </c>
      <c r="F296" s="14"/>
    </row>
    <row r="297" spans="1:6" x14ac:dyDescent="0.25">
      <c r="A297" s="46">
        <v>44154</v>
      </c>
      <c r="B297" s="7" t="s">
        <v>3875</v>
      </c>
      <c r="C297" s="7">
        <v>24</v>
      </c>
      <c r="D297" s="7">
        <v>62.36</v>
      </c>
      <c r="E297" s="7"/>
      <c r="F297" s="14"/>
    </row>
    <row r="298" spans="1:6" x14ac:dyDescent="0.25">
      <c r="A298" s="46">
        <v>44154</v>
      </c>
      <c r="B298" s="7" t="s">
        <v>3876</v>
      </c>
      <c r="C298" s="7">
        <v>311</v>
      </c>
      <c r="D298" s="45"/>
      <c r="E298" s="7">
        <v>728.81</v>
      </c>
      <c r="F298" s="14"/>
    </row>
    <row r="299" spans="1:6" x14ac:dyDescent="0.25">
      <c r="A299" s="46">
        <v>44155</v>
      </c>
      <c r="B299" s="7" t="s">
        <v>3877</v>
      </c>
      <c r="C299" s="7">
        <v>17</v>
      </c>
      <c r="D299" s="45"/>
      <c r="E299" s="7">
        <v>39</v>
      </c>
    </row>
    <row r="300" spans="1:6" x14ac:dyDescent="0.25">
      <c r="A300" s="46">
        <v>44155</v>
      </c>
      <c r="B300" s="39" t="s">
        <v>3878</v>
      </c>
      <c r="C300" s="7">
        <v>285</v>
      </c>
      <c r="D300" s="45"/>
      <c r="E300" s="7">
        <v>505.44</v>
      </c>
    </row>
    <row r="301" spans="1:6" x14ac:dyDescent="0.25">
      <c r="A301" s="46">
        <v>44155</v>
      </c>
      <c r="B301" s="7" t="s">
        <v>3879</v>
      </c>
      <c r="C301" s="7">
        <v>262</v>
      </c>
      <c r="D301" s="45"/>
      <c r="E301" s="7">
        <v>442.4</v>
      </c>
    </row>
    <row r="302" spans="1:6" x14ac:dyDescent="0.25">
      <c r="A302" s="46">
        <v>44155</v>
      </c>
      <c r="B302" s="7" t="s">
        <v>3880</v>
      </c>
      <c r="C302" s="7">
        <v>35</v>
      </c>
      <c r="D302" s="7">
        <v>86.35</v>
      </c>
      <c r="E302" s="7"/>
    </row>
    <row r="303" spans="1:6" x14ac:dyDescent="0.25">
      <c r="A303" s="46">
        <v>44155</v>
      </c>
      <c r="B303" s="7" t="s">
        <v>3881</v>
      </c>
      <c r="C303" s="7">
        <v>31</v>
      </c>
      <c r="D303" s="45"/>
      <c r="E303" s="7">
        <v>97.42</v>
      </c>
    </row>
    <row r="304" spans="1:6" x14ac:dyDescent="0.25">
      <c r="A304" s="46">
        <v>44155</v>
      </c>
      <c r="B304" s="7" t="s">
        <v>3882</v>
      </c>
      <c r="C304" s="7">
        <v>105</v>
      </c>
      <c r="D304" s="45"/>
      <c r="E304" s="7">
        <v>336.6</v>
      </c>
    </row>
    <row r="305" spans="1:5" x14ac:dyDescent="0.25">
      <c r="A305" s="46">
        <v>44155</v>
      </c>
      <c r="B305" s="7" t="s">
        <v>3883</v>
      </c>
      <c r="C305" s="7">
        <v>43</v>
      </c>
      <c r="D305" s="45"/>
      <c r="E305" s="39">
        <v>113.1</v>
      </c>
    </row>
    <row r="306" spans="1:5" x14ac:dyDescent="0.25">
      <c r="A306" s="46">
        <v>44155</v>
      </c>
      <c r="B306" s="7" t="s">
        <v>3884</v>
      </c>
      <c r="C306" s="7">
        <v>78</v>
      </c>
      <c r="D306" s="65"/>
      <c r="E306" s="7">
        <v>207</v>
      </c>
    </row>
    <row r="307" spans="1:5" x14ac:dyDescent="0.25">
      <c r="A307" s="46">
        <v>44155</v>
      </c>
      <c r="B307" s="7" t="s">
        <v>3885</v>
      </c>
      <c r="C307" s="7">
        <v>44</v>
      </c>
      <c r="D307" s="45"/>
      <c r="E307" s="7">
        <v>157</v>
      </c>
    </row>
    <row r="308" spans="1:5" x14ac:dyDescent="0.25">
      <c r="A308" s="46">
        <v>44155</v>
      </c>
      <c r="B308" s="7" t="s">
        <v>3886</v>
      </c>
      <c r="C308" s="7">
        <v>81</v>
      </c>
      <c r="D308" s="7">
        <v>201.47</v>
      </c>
      <c r="E308" s="7"/>
    </row>
    <row r="309" spans="1:5" x14ac:dyDescent="0.25">
      <c r="A309" s="46">
        <v>44155</v>
      </c>
      <c r="B309" s="7" t="s">
        <v>3887</v>
      </c>
      <c r="C309" s="7">
        <v>75</v>
      </c>
      <c r="D309" s="45"/>
      <c r="E309" s="7">
        <v>278.45999999999998</v>
      </c>
    </row>
    <row r="310" spans="1:5" x14ac:dyDescent="0.25">
      <c r="A310" s="46">
        <v>44155</v>
      </c>
      <c r="B310" s="7" t="s">
        <v>3888</v>
      </c>
      <c r="C310" s="7">
        <v>1408</v>
      </c>
      <c r="D310" s="45"/>
      <c r="E310" s="38">
        <v>2315.88</v>
      </c>
    </row>
    <row r="311" spans="1:5" x14ac:dyDescent="0.25">
      <c r="A311" s="46">
        <v>44155</v>
      </c>
      <c r="B311" s="7" t="s">
        <v>3889</v>
      </c>
      <c r="C311" s="7">
        <v>24</v>
      </c>
      <c r="D311" s="45"/>
      <c r="E311" s="7">
        <v>46.8</v>
      </c>
    </row>
    <row r="312" spans="1:5" x14ac:dyDescent="0.25">
      <c r="A312" s="46">
        <v>44155</v>
      </c>
      <c r="B312" s="7" t="s">
        <v>3890</v>
      </c>
      <c r="C312" s="7">
        <v>45</v>
      </c>
      <c r="D312" s="45"/>
      <c r="E312" s="7">
        <v>123.2</v>
      </c>
    </row>
    <row r="313" spans="1:5" x14ac:dyDescent="0.25">
      <c r="A313" s="46">
        <v>44155</v>
      </c>
      <c r="B313" s="39" t="s">
        <v>3891</v>
      </c>
      <c r="C313" s="7">
        <v>320</v>
      </c>
      <c r="D313" s="7"/>
      <c r="E313" s="7">
        <v>544.04999999999995</v>
      </c>
    </row>
    <row r="314" spans="1:5" x14ac:dyDescent="0.25">
      <c r="A314" s="46">
        <v>44155</v>
      </c>
      <c r="B314" s="7" t="s">
        <v>3892</v>
      </c>
      <c r="C314" s="7">
        <v>600</v>
      </c>
      <c r="D314" s="45"/>
      <c r="E314" s="38">
        <v>1167.08</v>
      </c>
    </row>
    <row r="315" spans="1:5" x14ac:dyDescent="0.25">
      <c r="A315" s="46">
        <v>44155</v>
      </c>
      <c r="B315" s="7" t="s">
        <v>3893</v>
      </c>
      <c r="C315" s="7">
        <v>180</v>
      </c>
      <c r="D315" s="45"/>
      <c r="E315" s="7">
        <v>359.39</v>
      </c>
    </row>
    <row r="316" spans="1:5" x14ac:dyDescent="0.25">
      <c r="A316" s="46">
        <v>44155</v>
      </c>
      <c r="B316" s="7" t="s">
        <v>3894</v>
      </c>
      <c r="C316" s="7">
        <v>600</v>
      </c>
      <c r="D316" s="45"/>
      <c r="E316" s="38">
        <v>1801.8</v>
      </c>
    </row>
    <row r="317" spans="1:5" x14ac:dyDescent="0.25">
      <c r="A317" s="46">
        <v>44155</v>
      </c>
      <c r="B317" s="7" t="s">
        <v>3895</v>
      </c>
      <c r="C317" s="7">
        <v>290</v>
      </c>
      <c r="D317" s="45"/>
      <c r="E317" s="38">
        <v>1260.0899999999999</v>
      </c>
    </row>
    <row r="318" spans="1:5" x14ac:dyDescent="0.25">
      <c r="A318" s="46">
        <v>44158</v>
      </c>
      <c r="B318" s="7" t="s">
        <v>3896</v>
      </c>
      <c r="C318" s="7">
        <v>18</v>
      </c>
      <c r="D318" s="45"/>
      <c r="E318" s="7">
        <v>44</v>
      </c>
    </row>
    <row r="319" spans="1:5" x14ac:dyDescent="0.25">
      <c r="A319" s="46">
        <v>44158</v>
      </c>
      <c r="B319" s="7" t="s">
        <v>3897</v>
      </c>
      <c r="C319" s="7">
        <v>59</v>
      </c>
      <c r="D319" s="45"/>
      <c r="E319" s="7">
        <v>120.9</v>
      </c>
    </row>
    <row r="320" spans="1:5" x14ac:dyDescent="0.25">
      <c r="A320" s="46">
        <v>44158</v>
      </c>
      <c r="B320" s="7" t="s">
        <v>3898</v>
      </c>
      <c r="C320" s="7">
        <v>55</v>
      </c>
      <c r="D320" s="45"/>
      <c r="E320" s="7">
        <v>113.1</v>
      </c>
    </row>
    <row r="321" spans="1:12" x14ac:dyDescent="0.25">
      <c r="A321" s="46">
        <v>44158</v>
      </c>
      <c r="B321" s="7" t="s">
        <v>3899</v>
      </c>
      <c r="C321" s="7">
        <v>11</v>
      </c>
      <c r="D321" s="7"/>
      <c r="E321" s="7">
        <v>44</v>
      </c>
    </row>
    <row r="322" spans="1:12" x14ac:dyDescent="0.25">
      <c r="A322" s="46">
        <v>44158</v>
      </c>
      <c r="B322" s="7" t="s">
        <v>3900</v>
      </c>
      <c r="C322" s="7">
        <v>40</v>
      </c>
      <c r="D322" s="7">
        <v>134.32</v>
      </c>
      <c r="E322" s="7"/>
    </row>
    <row r="323" spans="1:12" x14ac:dyDescent="0.25">
      <c r="A323" s="46">
        <v>44158</v>
      </c>
      <c r="B323" s="7" t="s">
        <v>3901</v>
      </c>
      <c r="C323" s="7">
        <v>5</v>
      </c>
      <c r="D323" s="45"/>
      <c r="E323" s="7">
        <v>37.4</v>
      </c>
      <c r="G323"/>
      <c r="H323"/>
      <c r="I323"/>
      <c r="J323"/>
      <c r="K323"/>
    </row>
    <row r="324" spans="1:12" x14ac:dyDescent="0.25">
      <c r="A324" s="46">
        <v>44158</v>
      </c>
      <c r="B324" s="7" t="s">
        <v>3902</v>
      </c>
      <c r="C324" s="7">
        <v>27</v>
      </c>
      <c r="D324" s="7">
        <v>85.13</v>
      </c>
      <c r="E324" s="7"/>
      <c r="F324"/>
      <c r="G324"/>
      <c r="H324"/>
      <c r="I324"/>
      <c r="J324"/>
      <c r="K324"/>
      <c r="L324"/>
    </row>
    <row r="325" spans="1:12" x14ac:dyDescent="0.25">
      <c r="A325" s="46">
        <v>44158</v>
      </c>
      <c r="B325" s="7" t="s">
        <v>3903</v>
      </c>
      <c r="C325" s="7">
        <v>168</v>
      </c>
      <c r="D325" s="45"/>
      <c r="E325" s="7">
        <v>378</v>
      </c>
      <c r="F325"/>
      <c r="G325"/>
      <c r="H325"/>
      <c r="I325"/>
      <c r="J325"/>
      <c r="K325"/>
      <c r="L325"/>
    </row>
    <row r="326" spans="1:12" x14ac:dyDescent="0.25">
      <c r="A326" s="46">
        <v>44158</v>
      </c>
      <c r="B326" s="39" t="s">
        <v>3904</v>
      </c>
      <c r="C326" s="7">
        <v>35</v>
      </c>
      <c r="D326" s="45"/>
      <c r="E326" s="7">
        <v>103.74</v>
      </c>
      <c r="F326"/>
      <c r="G326"/>
      <c r="H326"/>
      <c r="I326"/>
      <c r="J326"/>
      <c r="K326"/>
      <c r="L326"/>
    </row>
    <row r="327" spans="1:12" x14ac:dyDescent="0.25">
      <c r="A327" s="46">
        <v>44158</v>
      </c>
      <c r="B327" s="7" t="s">
        <v>3905</v>
      </c>
      <c r="C327" s="7">
        <v>96</v>
      </c>
      <c r="D327" s="45"/>
      <c r="E327" s="7">
        <v>175.5</v>
      </c>
      <c r="F327"/>
      <c r="L327"/>
    </row>
    <row r="328" spans="1:12" x14ac:dyDescent="0.25">
      <c r="A328" s="46">
        <v>44158</v>
      </c>
      <c r="B328" s="7" t="s">
        <v>3906</v>
      </c>
      <c r="C328" s="7">
        <v>112</v>
      </c>
      <c r="D328" s="45"/>
      <c r="E328" s="7">
        <v>211.19</v>
      </c>
    </row>
    <row r="329" spans="1:12" x14ac:dyDescent="0.25">
      <c r="A329" s="46">
        <v>44158</v>
      </c>
      <c r="B329" s="7" t="s">
        <v>3907</v>
      </c>
      <c r="C329" s="7">
        <v>163</v>
      </c>
      <c r="D329" s="45"/>
      <c r="E329" s="7">
        <v>307.52</v>
      </c>
    </row>
    <row r="330" spans="1:12" x14ac:dyDescent="0.25">
      <c r="A330" s="46">
        <v>44158</v>
      </c>
      <c r="B330" s="7" t="s">
        <v>3908</v>
      </c>
      <c r="C330" s="7">
        <v>19</v>
      </c>
      <c r="D330" s="45"/>
      <c r="E330" s="7">
        <v>39</v>
      </c>
    </row>
    <row r="331" spans="1:12" x14ac:dyDescent="0.25">
      <c r="A331" s="46">
        <v>44158</v>
      </c>
      <c r="B331" s="7" t="s">
        <v>3909</v>
      </c>
      <c r="C331" s="7">
        <v>68</v>
      </c>
      <c r="D331" s="45"/>
      <c r="E331" s="7">
        <v>136.4</v>
      </c>
    </row>
    <row r="332" spans="1:12" x14ac:dyDescent="0.25">
      <c r="A332" s="46">
        <v>44158</v>
      </c>
      <c r="B332" s="7" t="s">
        <v>3910</v>
      </c>
      <c r="C332" s="7">
        <v>800</v>
      </c>
      <c r="D332" s="45"/>
      <c r="E332" s="38">
        <v>1356.26</v>
      </c>
    </row>
    <row r="333" spans="1:12" x14ac:dyDescent="0.25">
      <c r="A333" s="46">
        <v>44158</v>
      </c>
      <c r="B333" s="7" t="s">
        <v>3911</v>
      </c>
      <c r="C333" s="7">
        <v>293</v>
      </c>
      <c r="D333" s="45"/>
      <c r="E333" s="7">
        <v>547.87</v>
      </c>
    </row>
    <row r="334" spans="1:12" x14ac:dyDescent="0.25">
      <c r="A334" s="86">
        <v>44158</v>
      </c>
      <c r="B334" s="2" t="s">
        <v>3912</v>
      </c>
      <c r="C334" s="2">
        <v>51</v>
      </c>
      <c r="D334" s="68"/>
      <c r="E334" s="2">
        <v>103.5</v>
      </c>
      <c r="G334"/>
      <c r="H334"/>
      <c r="I334"/>
      <c r="J334"/>
      <c r="K334"/>
    </row>
    <row r="335" spans="1:12" x14ac:dyDescent="0.25">
      <c r="A335" s="46">
        <v>44158</v>
      </c>
      <c r="B335" s="7" t="s">
        <v>3914</v>
      </c>
      <c r="C335" s="7">
        <v>48</v>
      </c>
      <c r="D335" s="7"/>
      <c r="E335" s="7">
        <v>109.2</v>
      </c>
      <c r="F335"/>
      <c r="G335"/>
      <c r="H335"/>
      <c r="I335"/>
      <c r="J335"/>
      <c r="K335"/>
      <c r="L335"/>
    </row>
    <row r="336" spans="1:12" x14ac:dyDescent="0.25">
      <c r="A336" s="46">
        <v>44158</v>
      </c>
      <c r="B336" s="7" t="s">
        <v>3915</v>
      </c>
      <c r="C336" s="7">
        <v>100</v>
      </c>
      <c r="D336" s="45"/>
      <c r="E336" s="7">
        <v>246.4</v>
      </c>
      <c r="F336"/>
      <c r="G336"/>
      <c r="H336"/>
      <c r="I336"/>
      <c r="J336"/>
      <c r="K336"/>
      <c r="L336"/>
    </row>
    <row r="337" spans="1:12" x14ac:dyDescent="0.25">
      <c r="A337" s="46">
        <v>44158</v>
      </c>
      <c r="B337" s="39" t="s">
        <v>3916</v>
      </c>
      <c r="C337" s="7">
        <v>66</v>
      </c>
      <c r="D337" s="45"/>
      <c r="E337" s="7">
        <v>160</v>
      </c>
      <c r="F337"/>
      <c r="G337"/>
      <c r="H337"/>
      <c r="I337"/>
      <c r="J337"/>
      <c r="K337"/>
      <c r="L337"/>
    </row>
    <row r="338" spans="1:12" x14ac:dyDescent="0.25">
      <c r="A338" s="46">
        <v>44158</v>
      </c>
      <c r="B338" s="7" t="s">
        <v>3917</v>
      </c>
      <c r="C338" s="7">
        <v>77</v>
      </c>
      <c r="D338" s="45"/>
      <c r="E338" s="7">
        <v>171.6</v>
      </c>
      <c r="F338"/>
      <c r="G338"/>
      <c r="H338"/>
      <c r="I338"/>
      <c r="J338"/>
      <c r="K338"/>
      <c r="L338"/>
    </row>
    <row r="339" spans="1:12" x14ac:dyDescent="0.25">
      <c r="A339" s="46">
        <v>44158</v>
      </c>
      <c r="B339" s="7" t="s">
        <v>3918</v>
      </c>
      <c r="C339" s="7">
        <v>430</v>
      </c>
      <c r="D339" s="45"/>
      <c r="E339" s="7">
        <v>754.65</v>
      </c>
      <c r="F339"/>
      <c r="G339"/>
      <c r="H339"/>
      <c r="I339"/>
      <c r="J339"/>
      <c r="K339"/>
      <c r="L339"/>
    </row>
    <row r="340" spans="1:12" x14ac:dyDescent="0.25">
      <c r="A340" s="46">
        <v>44158</v>
      </c>
      <c r="B340" s="7" t="s">
        <v>3919</v>
      </c>
      <c r="C340" s="7">
        <v>450</v>
      </c>
      <c r="D340" s="45"/>
      <c r="E340" s="38">
        <v>1073.1600000000001</v>
      </c>
      <c r="F340"/>
      <c r="G340"/>
      <c r="H340"/>
      <c r="I340"/>
      <c r="J340"/>
      <c r="K340"/>
      <c r="L340"/>
    </row>
    <row r="341" spans="1:12" x14ac:dyDescent="0.25">
      <c r="A341" s="46">
        <v>44158</v>
      </c>
      <c r="B341" s="7" t="s">
        <v>3920</v>
      </c>
      <c r="C341" s="7">
        <v>80</v>
      </c>
      <c r="D341" s="45"/>
      <c r="E341" s="7">
        <v>190.96</v>
      </c>
      <c r="F341"/>
      <c r="G341"/>
      <c r="H341"/>
      <c r="I341"/>
      <c r="J341"/>
      <c r="K341"/>
      <c r="L341"/>
    </row>
    <row r="342" spans="1:12" x14ac:dyDescent="0.25">
      <c r="A342" s="46">
        <v>44158</v>
      </c>
      <c r="B342" s="7" t="s">
        <v>3921</v>
      </c>
      <c r="C342" s="7">
        <v>134</v>
      </c>
      <c r="D342" s="45"/>
      <c r="E342" s="7">
        <v>233.42</v>
      </c>
      <c r="F342"/>
      <c r="G342"/>
      <c r="H342"/>
      <c r="I342"/>
      <c r="J342"/>
      <c r="K342"/>
      <c r="L342"/>
    </row>
    <row r="343" spans="1:12" x14ac:dyDescent="0.25">
      <c r="A343" s="46">
        <v>44158</v>
      </c>
      <c r="B343" s="7" t="s">
        <v>3922</v>
      </c>
      <c r="C343" s="7">
        <v>235</v>
      </c>
      <c r="D343" s="45"/>
      <c r="E343" s="7">
        <v>429</v>
      </c>
      <c r="F343"/>
      <c r="G343"/>
      <c r="H343"/>
      <c r="I343"/>
      <c r="J343"/>
      <c r="K343"/>
      <c r="L343"/>
    </row>
    <row r="344" spans="1:12" x14ac:dyDescent="0.25">
      <c r="A344" s="46">
        <v>44158</v>
      </c>
      <c r="B344" s="39" t="s">
        <v>3923</v>
      </c>
      <c r="C344" s="39">
        <v>93</v>
      </c>
      <c r="D344" s="39">
        <v>225.46</v>
      </c>
      <c r="E344" s="39"/>
      <c r="F344"/>
      <c r="G344"/>
      <c r="H344"/>
      <c r="I344"/>
      <c r="J344"/>
      <c r="K344"/>
      <c r="L344"/>
    </row>
    <row r="345" spans="1:12" x14ac:dyDescent="0.25">
      <c r="A345" s="46">
        <v>44159</v>
      </c>
      <c r="B345" s="39" t="s">
        <v>3924</v>
      </c>
      <c r="C345" s="39">
        <v>30</v>
      </c>
      <c r="D345" s="45"/>
      <c r="E345" s="39">
        <v>66.3</v>
      </c>
      <c r="F345"/>
      <c r="G345"/>
      <c r="H345"/>
      <c r="I345"/>
      <c r="J345"/>
      <c r="K345"/>
      <c r="L345"/>
    </row>
    <row r="346" spans="1:12" x14ac:dyDescent="0.25">
      <c r="A346" s="46">
        <v>44159</v>
      </c>
      <c r="B346" s="39" t="s">
        <v>3925</v>
      </c>
      <c r="C346" s="39">
        <v>360</v>
      </c>
      <c r="D346" s="45"/>
      <c r="E346" s="66">
        <v>1158.3</v>
      </c>
      <c r="F346"/>
      <c r="G346"/>
      <c r="H346"/>
      <c r="I346"/>
      <c r="J346"/>
      <c r="K346"/>
      <c r="L346"/>
    </row>
    <row r="347" spans="1:12" x14ac:dyDescent="0.25">
      <c r="A347" s="46">
        <v>44159</v>
      </c>
      <c r="B347" s="39" t="s">
        <v>3926</v>
      </c>
      <c r="C347" s="39">
        <v>130</v>
      </c>
      <c r="D347" s="45"/>
      <c r="E347" s="39">
        <v>248.24</v>
      </c>
      <c r="F347"/>
      <c r="G347"/>
      <c r="H347"/>
      <c r="I347"/>
      <c r="J347"/>
      <c r="K347"/>
      <c r="L347"/>
    </row>
    <row r="348" spans="1:12" x14ac:dyDescent="0.25">
      <c r="A348" s="46">
        <v>44159</v>
      </c>
      <c r="B348" s="39" t="s">
        <v>3927</v>
      </c>
      <c r="C348" s="39">
        <v>24</v>
      </c>
      <c r="D348" s="45"/>
      <c r="E348" s="39">
        <v>54.6</v>
      </c>
      <c r="F348"/>
      <c r="G348"/>
      <c r="H348"/>
      <c r="I348"/>
      <c r="J348"/>
      <c r="K348"/>
      <c r="L348"/>
    </row>
    <row r="349" spans="1:12" x14ac:dyDescent="0.25">
      <c r="A349" s="46">
        <v>44159</v>
      </c>
      <c r="B349" s="39" t="s">
        <v>3928</v>
      </c>
      <c r="C349" s="39">
        <v>18</v>
      </c>
      <c r="D349" s="45"/>
      <c r="E349" s="39">
        <v>39</v>
      </c>
      <c r="F349"/>
      <c r="G349"/>
      <c r="H349"/>
      <c r="I349"/>
      <c r="J349"/>
      <c r="K349"/>
      <c r="L349"/>
    </row>
    <row r="350" spans="1:12" x14ac:dyDescent="0.25">
      <c r="A350" s="46">
        <v>44159</v>
      </c>
      <c r="B350" s="39" t="s">
        <v>3929</v>
      </c>
      <c r="C350" s="39">
        <v>1040</v>
      </c>
      <c r="D350" s="45"/>
      <c r="E350" s="66">
        <v>2028.6</v>
      </c>
      <c r="F350"/>
      <c r="G350"/>
      <c r="H350"/>
      <c r="I350"/>
      <c r="J350"/>
      <c r="K350"/>
      <c r="L350"/>
    </row>
    <row r="351" spans="1:12" x14ac:dyDescent="0.25">
      <c r="A351" s="46">
        <v>44159</v>
      </c>
      <c r="B351" s="39" t="s">
        <v>3930</v>
      </c>
      <c r="C351" s="39">
        <v>8</v>
      </c>
      <c r="D351" s="39">
        <v>54.12</v>
      </c>
      <c r="E351" s="39"/>
      <c r="F351"/>
      <c r="G351"/>
      <c r="H351"/>
      <c r="I351"/>
      <c r="J351"/>
      <c r="K351"/>
      <c r="L351"/>
    </row>
    <row r="352" spans="1:12" x14ac:dyDescent="0.25">
      <c r="A352" s="46">
        <v>44159</v>
      </c>
      <c r="B352" s="39" t="s">
        <v>3931</v>
      </c>
      <c r="C352" s="39">
        <v>6</v>
      </c>
      <c r="D352" s="39">
        <v>45.57</v>
      </c>
      <c r="E352" s="39"/>
      <c r="F352"/>
      <c r="G352"/>
      <c r="H352"/>
      <c r="I352"/>
      <c r="J352"/>
      <c r="K352"/>
      <c r="L352"/>
    </row>
    <row r="353" spans="1:12" x14ac:dyDescent="0.25">
      <c r="A353" s="46">
        <v>44159</v>
      </c>
      <c r="B353" s="39" t="s">
        <v>3932</v>
      </c>
      <c r="C353" s="39">
        <v>2600</v>
      </c>
      <c r="D353" s="45"/>
      <c r="E353" s="66">
        <v>4923.04</v>
      </c>
      <c r="F353"/>
      <c r="G353"/>
      <c r="H353"/>
      <c r="I353"/>
      <c r="J353"/>
      <c r="K353"/>
      <c r="L353"/>
    </row>
    <row r="354" spans="1:12" x14ac:dyDescent="0.25">
      <c r="A354" s="46">
        <v>44159</v>
      </c>
      <c r="B354" s="39" t="s">
        <v>3933</v>
      </c>
      <c r="C354" s="39">
        <v>74</v>
      </c>
      <c r="D354" s="45"/>
      <c r="E354" s="39">
        <v>172.2</v>
      </c>
      <c r="F354"/>
      <c r="G354"/>
      <c r="H354"/>
      <c r="I354"/>
      <c r="J354"/>
      <c r="K354"/>
      <c r="L354"/>
    </row>
    <row r="355" spans="1:12" x14ac:dyDescent="0.25">
      <c r="A355" s="46">
        <v>44159</v>
      </c>
      <c r="B355" s="39" t="s">
        <v>3934</v>
      </c>
      <c r="C355" s="39">
        <v>25</v>
      </c>
      <c r="D355" s="39">
        <v>67.16</v>
      </c>
      <c r="E355" s="39"/>
      <c r="F355"/>
      <c r="G355"/>
      <c r="H355"/>
      <c r="I355"/>
      <c r="J355"/>
      <c r="K355"/>
      <c r="L355"/>
    </row>
    <row r="356" spans="1:12" x14ac:dyDescent="0.25">
      <c r="A356" s="46">
        <v>44159</v>
      </c>
      <c r="B356" s="39" t="s">
        <v>3935</v>
      </c>
      <c r="C356" s="39">
        <v>550</v>
      </c>
      <c r="D356" s="45"/>
      <c r="E356" s="66">
        <v>1127.0999999999999</v>
      </c>
      <c r="F356"/>
      <c r="G356"/>
      <c r="H356"/>
      <c r="I356"/>
      <c r="J356"/>
      <c r="K356"/>
      <c r="L356"/>
    </row>
    <row r="357" spans="1:12" x14ac:dyDescent="0.25">
      <c r="A357" s="46">
        <v>44159</v>
      </c>
      <c r="B357" s="39" t="s">
        <v>3936</v>
      </c>
      <c r="C357" s="39">
        <v>1970</v>
      </c>
      <c r="D357" s="66"/>
      <c r="E357" s="66">
        <v>3732</v>
      </c>
      <c r="F357"/>
      <c r="G357"/>
      <c r="H357"/>
      <c r="I357"/>
      <c r="J357"/>
      <c r="K357"/>
      <c r="L357"/>
    </row>
    <row r="358" spans="1:12" x14ac:dyDescent="0.25">
      <c r="A358" s="46">
        <v>44159</v>
      </c>
      <c r="B358" s="39" t="s">
        <v>3937</v>
      </c>
      <c r="C358" s="39">
        <v>20</v>
      </c>
      <c r="D358" s="39">
        <v>52.77</v>
      </c>
      <c r="E358" s="39"/>
      <c r="F358"/>
      <c r="G358"/>
      <c r="H358"/>
      <c r="I358"/>
      <c r="J358"/>
      <c r="K358"/>
      <c r="L358"/>
    </row>
    <row r="359" spans="1:12" x14ac:dyDescent="0.25">
      <c r="A359" s="46">
        <v>44159</v>
      </c>
      <c r="B359" s="39" t="s">
        <v>3938</v>
      </c>
      <c r="C359" s="39">
        <v>50</v>
      </c>
      <c r="D359" s="39">
        <v>120.88</v>
      </c>
      <c r="E359" s="39"/>
      <c r="F359"/>
      <c r="G359"/>
      <c r="H359"/>
      <c r="I359"/>
      <c r="J359"/>
      <c r="K359"/>
      <c r="L359"/>
    </row>
    <row r="360" spans="1:12" x14ac:dyDescent="0.25">
      <c r="A360" s="46">
        <v>44159</v>
      </c>
      <c r="B360" s="39" t="s">
        <v>3939</v>
      </c>
      <c r="C360" s="39">
        <v>62</v>
      </c>
      <c r="D360" s="45"/>
      <c r="E360" s="39">
        <v>120.9</v>
      </c>
      <c r="F360"/>
      <c r="G360"/>
      <c r="H360"/>
      <c r="I360"/>
      <c r="J360"/>
      <c r="K360"/>
      <c r="L360"/>
    </row>
    <row r="361" spans="1:12" x14ac:dyDescent="0.25">
      <c r="A361" s="46">
        <v>44159</v>
      </c>
      <c r="B361" s="39" t="s">
        <v>3940</v>
      </c>
      <c r="C361" s="39">
        <v>22.5</v>
      </c>
      <c r="D361" s="45"/>
      <c r="E361" s="39">
        <v>46.8</v>
      </c>
      <c r="F361"/>
      <c r="G361"/>
      <c r="H361"/>
      <c r="I361"/>
      <c r="J361"/>
      <c r="K361"/>
      <c r="L361"/>
    </row>
    <row r="362" spans="1:12" x14ac:dyDescent="0.25">
      <c r="A362" s="46">
        <v>44159</v>
      </c>
      <c r="B362" s="39" t="s">
        <v>3941</v>
      </c>
      <c r="C362" s="39">
        <v>220</v>
      </c>
      <c r="D362" s="45"/>
      <c r="E362" s="39">
        <v>403.85</v>
      </c>
      <c r="F362"/>
      <c r="G362"/>
      <c r="H362"/>
      <c r="I362"/>
      <c r="J362"/>
      <c r="K362"/>
      <c r="L362"/>
    </row>
    <row r="363" spans="1:12" x14ac:dyDescent="0.25">
      <c r="A363" s="46">
        <v>44159</v>
      </c>
      <c r="B363" s="39" t="s">
        <v>3942</v>
      </c>
      <c r="C363" s="39">
        <v>20</v>
      </c>
      <c r="D363" s="45"/>
      <c r="E363" s="39">
        <v>42.9</v>
      </c>
      <c r="F363"/>
      <c r="G363"/>
      <c r="H363"/>
      <c r="I363"/>
      <c r="J363"/>
      <c r="K363"/>
      <c r="L363"/>
    </row>
    <row r="364" spans="1:12" x14ac:dyDescent="0.25">
      <c r="A364" s="46">
        <v>44159</v>
      </c>
      <c r="B364" s="39" t="s">
        <v>3943</v>
      </c>
      <c r="C364" s="39">
        <v>21</v>
      </c>
      <c r="D364" s="45"/>
      <c r="E364" s="39">
        <v>39</v>
      </c>
      <c r="F364"/>
      <c r="L364"/>
    </row>
    <row r="365" spans="1:12" x14ac:dyDescent="0.25">
      <c r="A365" s="46">
        <v>44159</v>
      </c>
      <c r="B365" s="39" t="s">
        <v>3944</v>
      </c>
      <c r="C365" s="39">
        <v>348</v>
      </c>
      <c r="D365" s="39"/>
      <c r="E365" s="39">
        <v>576.80999999999995</v>
      </c>
    </row>
    <row r="366" spans="1:12" x14ac:dyDescent="0.25">
      <c r="A366" s="46">
        <v>44159</v>
      </c>
      <c r="B366" s="39" t="s">
        <v>3945</v>
      </c>
      <c r="C366" s="39">
        <v>234</v>
      </c>
      <c r="D366" s="45"/>
      <c r="E366" s="39">
        <v>463.32</v>
      </c>
    </row>
    <row r="367" spans="1:12" x14ac:dyDescent="0.25">
      <c r="A367" s="46">
        <v>44160</v>
      </c>
      <c r="B367" s="39" t="s">
        <v>3946</v>
      </c>
      <c r="C367" s="39">
        <v>286</v>
      </c>
      <c r="D367" s="45"/>
      <c r="E367" s="39">
        <v>512.46</v>
      </c>
    </row>
    <row r="368" spans="1:12" x14ac:dyDescent="0.25">
      <c r="A368" s="46">
        <v>44160</v>
      </c>
      <c r="B368" s="39" t="s">
        <v>3947</v>
      </c>
      <c r="C368" s="39">
        <v>172</v>
      </c>
      <c r="D368" s="39">
        <v>406</v>
      </c>
      <c r="E368" s="39"/>
    </row>
    <row r="369" spans="1:12" x14ac:dyDescent="0.25">
      <c r="A369" s="46">
        <v>44160</v>
      </c>
      <c r="B369" s="39" t="s">
        <v>3948</v>
      </c>
      <c r="C369" s="39">
        <v>74</v>
      </c>
      <c r="D369" s="45"/>
      <c r="E369" s="39">
        <v>159.9</v>
      </c>
    </row>
    <row r="370" spans="1:12" x14ac:dyDescent="0.25">
      <c r="A370" s="46">
        <v>44160</v>
      </c>
      <c r="B370" s="39" t="s">
        <v>3949</v>
      </c>
      <c r="C370" s="39">
        <v>174</v>
      </c>
      <c r="D370" s="39">
        <v>408.11</v>
      </c>
      <c r="E370" s="39"/>
    </row>
    <row r="371" spans="1:12" x14ac:dyDescent="0.25">
      <c r="A371" s="46">
        <v>44160</v>
      </c>
      <c r="B371" s="39" t="s">
        <v>3950</v>
      </c>
      <c r="C371" s="39">
        <v>219</v>
      </c>
      <c r="D371" s="45"/>
      <c r="E371" s="39">
        <v>396.44</v>
      </c>
    </row>
    <row r="372" spans="1:12" x14ac:dyDescent="0.25">
      <c r="A372" s="46">
        <v>44160</v>
      </c>
      <c r="B372" s="39" t="s">
        <v>3951</v>
      </c>
      <c r="C372" s="39">
        <v>67</v>
      </c>
      <c r="D372" s="45"/>
      <c r="E372" s="39">
        <v>128.69999999999999</v>
      </c>
    </row>
    <row r="373" spans="1:12" x14ac:dyDescent="0.25">
      <c r="A373" s="46">
        <v>44160</v>
      </c>
      <c r="B373" s="7" t="s">
        <v>3952</v>
      </c>
      <c r="C373" s="7">
        <v>470</v>
      </c>
      <c r="D373" s="45"/>
      <c r="E373" s="7">
        <v>984.58</v>
      </c>
    </row>
    <row r="374" spans="1:12" x14ac:dyDescent="0.25">
      <c r="A374" s="46">
        <v>44160</v>
      </c>
      <c r="B374" s="7" t="s">
        <v>3953</v>
      </c>
      <c r="C374" s="7">
        <v>48</v>
      </c>
      <c r="D374" s="45"/>
      <c r="E374" s="7">
        <v>115.2</v>
      </c>
    </row>
    <row r="375" spans="1:12" x14ac:dyDescent="0.25">
      <c r="A375" s="46">
        <v>44160</v>
      </c>
      <c r="B375" s="7" t="s">
        <v>3954</v>
      </c>
      <c r="C375" s="7">
        <v>13</v>
      </c>
      <c r="D375" s="7">
        <v>47.97</v>
      </c>
      <c r="E375" s="7"/>
      <c r="G375" s="27"/>
      <c r="H375" s="27"/>
      <c r="I375" s="27"/>
      <c r="J375" s="27"/>
      <c r="K375" s="27"/>
    </row>
    <row r="376" spans="1:12" x14ac:dyDescent="0.25">
      <c r="A376" s="46">
        <v>44160</v>
      </c>
      <c r="B376" s="7" t="s">
        <v>3955</v>
      </c>
      <c r="C376" s="7">
        <v>23</v>
      </c>
      <c r="D376" s="45"/>
      <c r="E376" s="7">
        <v>42.9</v>
      </c>
      <c r="F376" s="27"/>
      <c r="L376" s="27"/>
    </row>
    <row r="377" spans="1:12" x14ac:dyDescent="0.25">
      <c r="A377" s="46">
        <v>44160</v>
      </c>
      <c r="B377" s="7" t="s">
        <v>3956</v>
      </c>
      <c r="C377" s="7">
        <v>110</v>
      </c>
      <c r="D377" s="45"/>
      <c r="E377" s="7">
        <v>193.2</v>
      </c>
    </row>
    <row r="378" spans="1:12" x14ac:dyDescent="0.25">
      <c r="A378" s="46">
        <v>44160</v>
      </c>
      <c r="B378" s="7" t="s">
        <v>3957</v>
      </c>
      <c r="C378" s="7">
        <v>70</v>
      </c>
      <c r="D378" s="45"/>
      <c r="E378" s="7">
        <v>152.1</v>
      </c>
    </row>
    <row r="379" spans="1:12" x14ac:dyDescent="0.25">
      <c r="A379" s="46">
        <v>44160</v>
      </c>
      <c r="B379" s="7" t="s">
        <v>3958</v>
      </c>
      <c r="C379" s="7">
        <v>310</v>
      </c>
      <c r="D379" s="45"/>
      <c r="E379" s="7">
        <v>530.01</v>
      </c>
    </row>
    <row r="380" spans="1:12" x14ac:dyDescent="0.25">
      <c r="A380" s="46">
        <v>44160</v>
      </c>
      <c r="B380" s="39" t="s">
        <v>3959</v>
      </c>
      <c r="C380" s="7">
        <v>61</v>
      </c>
      <c r="D380" s="45"/>
      <c r="E380" s="7">
        <v>128.69999999999999</v>
      </c>
    </row>
    <row r="381" spans="1:12" x14ac:dyDescent="0.25">
      <c r="A381" s="90">
        <v>44160</v>
      </c>
      <c r="B381" s="43" t="s">
        <v>3960</v>
      </c>
      <c r="C381" s="43">
        <v>100</v>
      </c>
      <c r="D381" s="91"/>
      <c r="E381" s="43">
        <v>386.4</v>
      </c>
    </row>
    <row r="382" spans="1:12" x14ac:dyDescent="0.25">
      <c r="A382" s="93">
        <v>44160</v>
      </c>
      <c r="B382" s="94" t="s">
        <v>3961</v>
      </c>
      <c r="C382" s="94">
        <v>990</v>
      </c>
      <c r="D382" s="94"/>
      <c r="E382" s="105">
        <v>2513.2800000000002</v>
      </c>
    </row>
    <row r="383" spans="1:12" x14ac:dyDescent="0.25">
      <c r="A383" s="90">
        <v>44161</v>
      </c>
      <c r="B383" s="43" t="s">
        <v>3963</v>
      </c>
      <c r="C383" s="43">
        <v>89</v>
      </c>
      <c r="D383" s="91"/>
      <c r="E383" s="43">
        <v>146.30000000000001</v>
      </c>
    </row>
    <row r="384" spans="1:12" x14ac:dyDescent="0.25">
      <c r="A384" s="90">
        <v>44161</v>
      </c>
      <c r="B384" s="43" t="s">
        <v>3964</v>
      </c>
      <c r="C384" s="43">
        <v>29</v>
      </c>
      <c r="D384" s="91"/>
      <c r="E384" s="43">
        <v>58.5</v>
      </c>
    </row>
    <row r="385" spans="1:5" x14ac:dyDescent="0.25">
      <c r="A385" s="90">
        <v>44161</v>
      </c>
      <c r="B385" s="43" t="s">
        <v>3965</v>
      </c>
      <c r="C385" s="43">
        <v>239</v>
      </c>
      <c r="D385" s="91"/>
      <c r="E385" s="43">
        <v>441.09</v>
      </c>
    </row>
    <row r="386" spans="1:5" x14ac:dyDescent="0.25">
      <c r="A386" s="90">
        <v>44161</v>
      </c>
      <c r="B386" s="43" t="s">
        <v>3966</v>
      </c>
      <c r="C386" s="43">
        <v>37</v>
      </c>
      <c r="D386" s="43">
        <v>134.32</v>
      </c>
      <c r="E386" s="43"/>
    </row>
    <row r="387" spans="1:5" x14ac:dyDescent="0.25">
      <c r="A387" s="90">
        <v>44161</v>
      </c>
      <c r="B387" s="43" t="s">
        <v>3967</v>
      </c>
      <c r="C387" s="43">
        <v>99</v>
      </c>
      <c r="D387" s="91"/>
      <c r="E387" s="43">
        <v>191.1</v>
      </c>
    </row>
    <row r="388" spans="1:5" x14ac:dyDescent="0.25">
      <c r="A388" s="90">
        <v>44161</v>
      </c>
      <c r="B388" s="43" t="s">
        <v>3968</v>
      </c>
      <c r="C388" s="43">
        <v>125</v>
      </c>
      <c r="D388" s="43">
        <v>354.79</v>
      </c>
      <c r="E388" s="43"/>
    </row>
    <row r="389" spans="1:5" x14ac:dyDescent="0.25">
      <c r="A389" s="90">
        <v>44161</v>
      </c>
      <c r="B389" s="43" t="s">
        <v>3969</v>
      </c>
      <c r="C389" s="43">
        <v>139</v>
      </c>
      <c r="D389" s="91"/>
      <c r="E389" s="43">
        <v>312.39999999999998</v>
      </c>
    </row>
    <row r="390" spans="1:5" x14ac:dyDescent="0.25">
      <c r="A390" s="90">
        <v>44161</v>
      </c>
      <c r="B390" s="43" t="s">
        <v>3970</v>
      </c>
      <c r="C390" s="43">
        <v>26</v>
      </c>
      <c r="D390" s="91"/>
      <c r="E390" s="43">
        <v>58.5</v>
      </c>
    </row>
    <row r="391" spans="1:5" x14ac:dyDescent="0.25">
      <c r="A391" s="90">
        <v>44161</v>
      </c>
      <c r="B391" s="43" t="s">
        <v>3971</v>
      </c>
      <c r="C391" s="43">
        <v>83</v>
      </c>
      <c r="D391" s="43">
        <v>223</v>
      </c>
      <c r="E391" s="43"/>
    </row>
    <row r="392" spans="1:5" x14ac:dyDescent="0.25">
      <c r="A392" s="90">
        <v>44161</v>
      </c>
      <c r="B392" s="43" t="s">
        <v>3972</v>
      </c>
      <c r="C392" s="43">
        <v>8</v>
      </c>
      <c r="D392" s="91"/>
      <c r="E392" s="43">
        <v>39</v>
      </c>
    </row>
    <row r="393" spans="1:5" x14ac:dyDescent="0.25">
      <c r="A393" s="90">
        <v>44161</v>
      </c>
      <c r="B393" s="43" t="s">
        <v>3973</v>
      </c>
      <c r="C393" s="43">
        <v>5</v>
      </c>
      <c r="D393" s="91"/>
      <c r="E393" s="43">
        <v>19.5</v>
      </c>
    </row>
    <row r="394" spans="1:5" x14ac:dyDescent="0.25">
      <c r="A394" s="90">
        <v>44161</v>
      </c>
      <c r="B394" s="43" t="s">
        <v>3974</v>
      </c>
      <c r="C394" s="43">
        <v>287</v>
      </c>
      <c r="D394" s="91"/>
      <c r="E394" s="43">
        <v>709.42</v>
      </c>
    </row>
    <row r="395" spans="1:5" x14ac:dyDescent="0.25">
      <c r="A395" s="90">
        <v>44161</v>
      </c>
      <c r="B395" s="43" t="s">
        <v>3975</v>
      </c>
      <c r="C395" s="43">
        <v>54</v>
      </c>
      <c r="D395" s="91"/>
      <c r="E395" s="43">
        <v>109.2</v>
      </c>
    </row>
    <row r="396" spans="1:5" x14ac:dyDescent="0.25">
      <c r="A396" s="90">
        <v>44161</v>
      </c>
      <c r="B396" s="43" t="s">
        <v>3976</v>
      </c>
      <c r="C396" s="43">
        <v>54</v>
      </c>
      <c r="D396" s="91"/>
      <c r="E396" s="43">
        <v>109.2</v>
      </c>
    </row>
    <row r="397" spans="1:5" x14ac:dyDescent="0.25">
      <c r="A397" s="90">
        <v>44161</v>
      </c>
      <c r="B397" s="43" t="s">
        <v>3977</v>
      </c>
      <c r="C397" s="43">
        <v>300</v>
      </c>
      <c r="D397" s="91"/>
      <c r="E397" s="43">
        <v>676.2</v>
      </c>
    </row>
    <row r="398" spans="1:5" x14ac:dyDescent="0.25">
      <c r="A398" s="90">
        <v>44161</v>
      </c>
      <c r="B398" s="43" t="s">
        <v>3978</v>
      </c>
      <c r="C398" s="43">
        <v>19</v>
      </c>
      <c r="D398" s="43"/>
      <c r="E398" s="43">
        <v>39</v>
      </c>
    </row>
    <row r="399" spans="1:5" x14ac:dyDescent="0.25">
      <c r="A399" s="90">
        <v>44162</v>
      </c>
      <c r="B399" s="43" t="s">
        <v>3979</v>
      </c>
      <c r="C399" s="43">
        <v>37</v>
      </c>
      <c r="D399" s="43">
        <v>95.94</v>
      </c>
      <c r="E399" s="43"/>
    </row>
    <row r="400" spans="1:5" x14ac:dyDescent="0.25">
      <c r="A400" s="90">
        <v>44162</v>
      </c>
      <c r="B400" s="43" t="s">
        <v>3980</v>
      </c>
      <c r="C400" s="43">
        <v>28</v>
      </c>
      <c r="D400" s="91"/>
      <c r="E400" s="43">
        <v>58.5</v>
      </c>
    </row>
    <row r="401" spans="1:5" x14ac:dyDescent="0.25">
      <c r="A401" s="90">
        <v>44162</v>
      </c>
      <c r="B401" s="43" t="s">
        <v>3981</v>
      </c>
      <c r="C401" s="43">
        <v>34</v>
      </c>
      <c r="D401" s="91"/>
      <c r="E401" s="43">
        <v>78</v>
      </c>
    </row>
    <row r="402" spans="1:5" x14ac:dyDescent="0.25">
      <c r="A402" s="90">
        <v>44162</v>
      </c>
      <c r="B402" s="43" t="s">
        <v>3982</v>
      </c>
      <c r="C402" s="43">
        <v>92</v>
      </c>
      <c r="D402" s="91"/>
      <c r="E402" s="43">
        <v>179.4</v>
      </c>
    </row>
    <row r="403" spans="1:5" x14ac:dyDescent="0.25">
      <c r="A403" s="90">
        <v>44162</v>
      </c>
      <c r="B403" s="43" t="s">
        <v>3983</v>
      </c>
      <c r="C403" s="43">
        <v>158</v>
      </c>
      <c r="D403" s="91"/>
      <c r="E403" s="43">
        <v>193.2</v>
      </c>
    </row>
    <row r="404" spans="1:5" x14ac:dyDescent="0.25">
      <c r="A404" s="90">
        <v>44162</v>
      </c>
      <c r="B404" s="43" t="s">
        <v>3984</v>
      </c>
      <c r="C404" s="43">
        <v>625</v>
      </c>
      <c r="D404" s="91"/>
      <c r="E404" s="70">
        <v>1400.85</v>
      </c>
    </row>
    <row r="405" spans="1:5" x14ac:dyDescent="0.25">
      <c r="A405" s="90">
        <v>44162</v>
      </c>
      <c r="B405" s="43" t="s">
        <v>3985</v>
      </c>
      <c r="C405" s="43">
        <v>335</v>
      </c>
      <c r="D405" s="91"/>
      <c r="E405" s="43">
        <v>550.37</v>
      </c>
    </row>
    <row r="406" spans="1:5" x14ac:dyDescent="0.25">
      <c r="A406" s="90">
        <v>44162</v>
      </c>
      <c r="B406" s="43" t="s">
        <v>3986</v>
      </c>
      <c r="C406" s="43">
        <v>45</v>
      </c>
      <c r="D406" s="91"/>
      <c r="E406" s="43">
        <v>81.59</v>
      </c>
    </row>
    <row r="407" spans="1:5" x14ac:dyDescent="0.25">
      <c r="A407" s="90">
        <v>44162</v>
      </c>
      <c r="B407" s="43" t="s">
        <v>3987</v>
      </c>
      <c r="C407" s="43">
        <v>72</v>
      </c>
      <c r="D407" s="91"/>
      <c r="E407" s="43">
        <v>138</v>
      </c>
    </row>
    <row r="408" spans="1:5" x14ac:dyDescent="0.25">
      <c r="A408" s="90">
        <v>44162</v>
      </c>
      <c r="B408" s="43" t="s">
        <v>3988</v>
      </c>
      <c r="C408" s="43">
        <v>104</v>
      </c>
      <c r="D408" s="91"/>
      <c r="E408" s="43">
        <v>200.1</v>
      </c>
    </row>
    <row r="409" spans="1:5" x14ac:dyDescent="0.25">
      <c r="A409" s="90">
        <v>44162</v>
      </c>
      <c r="B409" s="43" t="s">
        <v>3989</v>
      </c>
      <c r="C409" s="43">
        <v>35</v>
      </c>
      <c r="D409" s="43">
        <v>86.59</v>
      </c>
      <c r="E409" s="43"/>
    </row>
    <row r="410" spans="1:5" x14ac:dyDescent="0.25">
      <c r="A410" s="90">
        <v>44162</v>
      </c>
      <c r="B410" s="43" t="s">
        <v>3990</v>
      </c>
      <c r="C410" s="43">
        <v>15</v>
      </c>
      <c r="D410" s="91"/>
      <c r="E410" s="43">
        <v>30.8</v>
      </c>
    </row>
    <row r="411" spans="1:5" x14ac:dyDescent="0.25">
      <c r="A411" s="90">
        <v>44162</v>
      </c>
      <c r="B411" s="43" t="s">
        <v>3991</v>
      </c>
      <c r="C411" s="43">
        <v>231</v>
      </c>
      <c r="D411" s="91"/>
      <c r="E411" s="43">
        <v>459.42</v>
      </c>
    </row>
    <row r="412" spans="1:5" x14ac:dyDescent="0.25">
      <c r="A412" s="90">
        <v>44162</v>
      </c>
      <c r="B412" s="43" t="s">
        <v>3992</v>
      </c>
      <c r="C412" s="43">
        <v>135</v>
      </c>
      <c r="D412" s="91"/>
      <c r="E412" s="43">
        <v>297</v>
      </c>
    </row>
    <row r="413" spans="1:5" x14ac:dyDescent="0.25">
      <c r="A413" s="90">
        <v>44162</v>
      </c>
      <c r="B413" s="43" t="s">
        <v>3993</v>
      </c>
      <c r="C413" s="43">
        <v>106</v>
      </c>
      <c r="D413" s="43">
        <v>256.64</v>
      </c>
      <c r="E413" s="43"/>
    </row>
    <row r="414" spans="1:5" x14ac:dyDescent="0.25">
      <c r="A414" s="90">
        <v>44162</v>
      </c>
      <c r="B414" s="43" t="s">
        <v>3994</v>
      </c>
      <c r="C414" s="43">
        <v>450</v>
      </c>
      <c r="D414" s="91"/>
      <c r="E414" s="43">
        <v>812.19</v>
      </c>
    </row>
    <row r="415" spans="1:5" x14ac:dyDescent="0.25">
      <c r="A415" s="90">
        <v>44162</v>
      </c>
      <c r="B415" s="43" t="s">
        <v>3995</v>
      </c>
      <c r="C415" s="43">
        <v>35</v>
      </c>
      <c r="D415" s="43">
        <v>91.33</v>
      </c>
      <c r="E415" s="43"/>
    </row>
    <row r="416" spans="1:5" x14ac:dyDescent="0.25">
      <c r="A416" s="90">
        <v>44162</v>
      </c>
      <c r="B416" s="43" t="s">
        <v>3996</v>
      </c>
      <c r="C416" s="43">
        <v>39</v>
      </c>
      <c r="D416" s="91"/>
      <c r="E416" s="43">
        <v>78.400000000000006</v>
      </c>
    </row>
    <row r="417" spans="1:5" x14ac:dyDescent="0.25">
      <c r="A417" s="90">
        <v>44162</v>
      </c>
      <c r="B417" s="43" t="s">
        <v>3997</v>
      </c>
      <c r="C417" s="43">
        <v>340</v>
      </c>
      <c r="D417" s="91"/>
      <c r="E417" s="43">
        <v>638.82000000000005</v>
      </c>
    </row>
    <row r="418" spans="1:5" x14ac:dyDescent="0.25">
      <c r="A418" s="90">
        <v>44165</v>
      </c>
      <c r="B418" s="43" t="s">
        <v>3998</v>
      </c>
      <c r="C418" s="43">
        <v>56</v>
      </c>
      <c r="D418" s="91"/>
      <c r="E418" s="43">
        <v>120.9</v>
      </c>
    </row>
    <row r="419" spans="1:5" x14ac:dyDescent="0.25">
      <c r="A419" s="90">
        <v>44165</v>
      </c>
      <c r="B419" s="43" t="s">
        <v>3999</v>
      </c>
      <c r="C419" s="43">
        <v>49</v>
      </c>
      <c r="D419" s="43">
        <v>119.93</v>
      </c>
      <c r="E419" s="43"/>
    </row>
    <row r="420" spans="1:5" x14ac:dyDescent="0.25">
      <c r="A420" s="90">
        <v>44165</v>
      </c>
      <c r="B420" s="43" t="s">
        <v>4000</v>
      </c>
      <c r="C420" s="43">
        <v>114</v>
      </c>
      <c r="D420" s="91"/>
      <c r="E420" s="43">
        <v>265.2</v>
      </c>
    </row>
    <row r="421" spans="1:5" x14ac:dyDescent="0.25">
      <c r="A421" s="90">
        <v>44165</v>
      </c>
      <c r="B421" s="43" t="s">
        <v>4001</v>
      </c>
      <c r="C421" s="43">
        <v>180</v>
      </c>
      <c r="D421" s="91"/>
      <c r="E421" s="43">
        <v>393.43</v>
      </c>
    </row>
    <row r="422" spans="1:5" x14ac:dyDescent="0.25">
      <c r="A422" s="90">
        <v>44165</v>
      </c>
      <c r="B422" s="43" t="s">
        <v>4002</v>
      </c>
      <c r="C422" s="43">
        <v>133</v>
      </c>
      <c r="D422" s="91"/>
      <c r="E422" s="43">
        <v>286.5</v>
      </c>
    </row>
    <row r="423" spans="1:5" x14ac:dyDescent="0.25">
      <c r="A423" s="90">
        <v>44165</v>
      </c>
      <c r="B423" s="43" t="s">
        <v>4003</v>
      </c>
      <c r="C423" s="43">
        <v>55</v>
      </c>
      <c r="D423" s="43">
        <v>153.5</v>
      </c>
      <c r="E423" s="43"/>
    </row>
    <row r="424" spans="1:5" x14ac:dyDescent="0.25">
      <c r="A424" s="90">
        <v>44165</v>
      </c>
      <c r="B424" s="43" t="s">
        <v>4004</v>
      </c>
      <c r="C424" s="43">
        <v>61</v>
      </c>
      <c r="D424" s="43">
        <v>220.13</v>
      </c>
      <c r="E424" s="43"/>
    </row>
    <row r="425" spans="1:5" x14ac:dyDescent="0.25">
      <c r="A425" s="90">
        <v>44165</v>
      </c>
      <c r="B425" s="43" t="s">
        <v>4005</v>
      </c>
      <c r="C425" s="43">
        <v>126</v>
      </c>
      <c r="D425" s="91"/>
      <c r="E425" s="43">
        <v>257.39999999999998</v>
      </c>
    </row>
    <row r="426" spans="1:5" x14ac:dyDescent="0.25">
      <c r="A426" s="90">
        <v>44165</v>
      </c>
      <c r="B426" s="43" t="s">
        <v>4006</v>
      </c>
      <c r="C426" s="43">
        <v>29</v>
      </c>
      <c r="D426" s="43">
        <v>76.75</v>
      </c>
      <c r="E426" s="43"/>
    </row>
    <row r="427" spans="1:5" x14ac:dyDescent="0.25">
      <c r="A427" s="90">
        <v>44165</v>
      </c>
      <c r="B427" s="43" t="s">
        <v>4007</v>
      </c>
      <c r="C427" s="43">
        <v>98</v>
      </c>
      <c r="D427" s="91"/>
      <c r="E427" s="43">
        <v>260.39999999999998</v>
      </c>
    </row>
    <row r="428" spans="1:5" x14ac:dyDescent="0.25">
      <c r="A428" s="90">
        <v>44165</v>
      </c>
      <c r="B428" s="43" t="s">
        <v>4008</v>
      </c>
      <c r="C428" s="43">
        <v>113</v>
      </c>
      <c r="D428" s="91"/>
      <c r="E428" s="43">
        <v>200.07</v>
      </c>
    </row>
    <row r="429" spans="1:5" x14ac:dyDescent="0.25">
      <c r="A429" s="90">
        <v>44165</v>
      </c>
      <c r="B429" s="43" t="s">
        <v>4009</v>
      </c>
      <c r="C429" s="43">
        <v>23</v>
      </c>
      <c r="D429" s="91"/>
      <c r="E429" s="43">
        <v>42.9</v>
      </c>
    </row>
    <row r="430" spans="1:5" x14ac:dyDescent="0.25">
      <c r="A430" s="90">
        <v>44165</v>
      </c>
      <c r="B430" s="43" t="s">
        <v>4010</v>
      </c>
      <c r="C430" s="43">
        <v>130</v>
      </c>
      <c r="D430" s="91"/>
      <c r="E430" s="43">
        <v>273.7</v>
      </c>
    </row>
    <row r="431" spans="1:5" x14ac:dyDescent="0.25">
      <c r="A431" s="90">
        <v>44165</v>
      </c>
      <c r="B431" s="43" t="s">
        <v>4011</v>
      </c>
      <c r="C431" s="43">
        <v>83</v>
      </c>
      <c r="D431" s="91"/>
      <c r="E431" s="43">
        <v>159.9</v>
      </c>
    </row>
    <row r="432" spans="1:5" x14ac:dyDescent="0.25">
      <c r="A432" s="90">
        <v>44165</v>
      </c>
      <c r="B432" s="43" t="s">
        <v>4012</v>
      </c>
      <c r="C432" s="43">
        <v>50</v>
      </c>
      <c r="D432" s="43">
        <v>134.32</v>
      </c>
      <c r="E432" s="43"/>
    </row>
    <row r="433" spans="1:5" x14ac:dyDescent="0.25">
      <c r="A433" s="90">
        <v>44165</v>
      </c>
      <c r="B433" s="43" t="s">
        <v>4013</v>
      </c>
      <c r="C433" s="43">
        <v>149</v>
      </c>
      <c r="D433" s="43">
        <v>319</v>
      </c>
      <c r="E433" s="43"/>
    </row>
    <row r="434" spans="1:5" x14ac:dyDescent="0.25">
      <c r="A434" s="90">
        <v>44165</v>
      </c>
      <c r="B434" s="43" t="s">
        <v>4014</v>
      </c>
      <c r="C434" s="43">
        <v>345</v>
      </c>
      <c r="D434" s="91"/>
      <c r="E434" s="43">
        <v>704.5</v>
      </c>
    </row>
    <row r="435" spans="1:5" x14ac:dyDescent="0.25">
      <c r="A435" s="90">
        <v>44172</v>
      </c>
      <c r="B435" s="43" t="s">
        <v>4151</v>
      </c>
      <c r="C435" s="43">
        <v>150</v>
      </c>
      <c r="D435" s="107"/>
      <c r="E435" s="43">
        <v>285.60000000000002</v>
      </c>
    </row>
    <row r="436" spans="1:5" x14ac:dyDescent="0.25">
      <c r="A436" s="90">
        <v>44174</v>
      </c>
      <c r="B436" s="43" t="s">
        <v>4152</v>
      </c>
      <c r="C436" s="43">
        <v>57</v>
      </c>
      <c r="D436" s="108"/>
      <c r="E436" s="70">
        <v>117.6</v>
      </c>
    </row>
    <row r="437" spans="1:5" x14ac:dyDescent="0.25">
      <c r="A437" s="90">
        <v>44174</v>
      </c>
      <c r="B437" s="43" t="s">
        <v>4153</v>
      </c>
      <c r="C437" s="43">
        <v>20</v>
      </c>
      <c r="D437" s="107">
        <v>110.68</v>
      </c>
      <c r="E437" s="107"/>
    </row>
    <row r="438" spans="1:5" x14ac:dyDescent="0.25">
      <c r="A438" s="90">
        <v>44174</v>
      </c>
      <c r="B438" s="43" t="s">
        <v>4154</v>
      </c>
      <c r="C438" s="43">
        <v>740</v>
      </c>
      <c r="D438" s="108"/>
      <c r="E438" s="43">
        <v>1277.76</v>
      </c>
    </row>
    <row r="439" spans="1:5" x14ac:dyDescent="0.25">
      <c r="A439" s="90">
        <v>44175</v>
      </c>
      <c r="B439" s="43" t="s">
        <v>4155</v>
      </c>
      <c r="C439" s="43">
        <v>38</v>
      </c>
      <c r="D439" s="107">
        <v>578.59</v>
      </c>
      <c r="E439" s="43">
        <v>70.2</v>
      </c>
    </row>
    <row r="440" spans="1:5" x14ac:dyDescent="0.25">
      <c r="A440" s="106">
        <v>44165</v>
      </c>
      <c r="B440" s="107" t="s">
        <v>4015</v>
      </c>
      <c r="C440" s="107">
        <v>20</v>
      </c>
      <c r="D440" s="108"/>
      <c r="E440" s="107">
        <v>39</v>
      </c>
    </row>
    <row r="441" spans="1:5" x14ac:dyDescent="0.25">
      <c r="A441" s="106">
        <v>44165</v>
      </c>
      <c r="B441" s="107" t="s">
        <v>4016</v>
      </c>
      <c r="C441" s="107">
        <v>105</v>
      </c>
      <c r="D441" s="108"/>
      <c r="E441" s="107">
        <v>266.89999999999998</v>
      </c>
    </row>
    <row r="442" spans="1:5" x14ac:dyDescent="0.25">
      <c r="A442" s="106">
        <v>44166</v>
      </c>
      <c r="B442" s="107" t="s">
        <v>4019</v>
      </c>
      <c r="C442" s="107">
        <v>161</v>
      </c>
      <c r="D442" s="107"/>
      <c r="E442" s="107">
        <v>303.81</v>
      </c>
    </row>
    <row r="443" spans="1:5" x14ac:dyDescent="0.25">
      <c r="A443" s="106">
        <v>44166</v>
      </c>
      <c r="B443" s="107" t="s">
        <v>4018</v>
      </c>
      <c r="C443" s="107">
        <v>54</v>
      </c>
      <c r="D443" s="107"/>
      <c r="E443" s="107">
        <v>124.65</v>
      </c>
    </row>
    <row r="444" spans="1:5" x14ac:dyDescent="0.25">
      <c r="A444" s="106">
        <v>44166</v>
      </c>
      <c r="B444" s="107" t="s">
        <v>4017</v>
      </c>
      <c r="C444" s="107">
        <v>520</v>
      </c>
      <c r="D444" s="107"/>
      <c r="E444" s="107">
        <v>870.41</v>
      </c>
    </row>
    <row r="445" spans="1:5" x14ac:dyDescent="0.25">
      <c r="A445" s="106">
        <v>44166</v>
      </c>
      <c r="B445" s="107" t="s">
        <v>4020</v>
      </c>
      <c r="C445" s="107">
        <v>14</v>
      </c>
      <c r="D445" s="107">
        <v>47.92</v>
      </c>
      <c r="E445" s="107"/>
    </row>
    <row r="446" spans="1:5" x14ac:dyDescent="0.25">
      <c r="A446" s="106">
        <v>44166</v>
      </c>
      <c r="B446" s="107" t="s">
        <v>4021</v>
      </c>
      <c r="C446" s="107">
        <v>960</v>
      </c>
      <c r="D446" s="108"/>
      <c r="E446" s="109">
        <v>2620.8000000000002</v>
      </c>
    </row>
    <row r="447" spans="1:5" x14ac:dyDescent="0.25">
      <c r="A447" s="106">
        <v>44168</v>
      </c>
      <c r="B447" s="107" t="s">
        <v>4023</v>
      </c>
      <c r="C447" s="107">
        <v>114</v>
      </c>
      <c r="D447" s="107"/>
      <c r="E447" s="107">
        <v>254.23</v>
      </c>
    </row>
    <row r="448" spans="1:5" x14ac:dyDescent="0.25">
      <c r="A448" s="106">
        <v>44168</v>
      </c>
      <c r="B448" s="107" t="s">
        <v>4022</v>
      </c>
      <c r="C448" s="107">
        <v>77</v>
      </c>
      <c r="D448" s="107"/>
      <c r="E448" s="107">
        <v>152.1</v>
      </c>
    </row>
    <row r="449" spans="1:5" x14ac:dyDescent="0.25">
      <c r="A449" s="106">
        <v>44168</v>
      </c>
      <c r="B449" s="107" t="s">
        <v>4024</v>
      </c>
      <c r="C449" s="107">
        <v>1080</v>
      </c>
      <c r="D449" s="107"/>
      <c r="E449" s="109">
        <v>1711.13</v>
      </c>
    </row>
    <row r="450" spans="1:5" x14ac:dyDescent="0.25">
      <c r="A450" s="106">
        <v>44168</v>
      </c>
      <c r="B450" s="107" t="s">
        <v>4025</v>
      </c>
      <c r="C450" s="107">
        <v>470</v>
      </c>
      <c r="D450" s="108"/>
      <c r="E450" s="107">
        <v>798.92</v>
      </c>
    </row>
    <row r="451" spans="1:5" x14ac:dyDescent="0.25">
      <c r="A451" s="106">
        <v>44168</v>
      </c>
      <c r="B451" s="107" t="s">
        <v>4026</v>
      </c>
      <c r="C451" s="107">
        <v>350</v>
      </c>
      <c r="D451" s="107"/>
      <c r="E451" s="107">
        <v>777.15</v>
      </c>
    </row>
    <row r="452" spans="1:5" x14ac:dyDescent="0.25">
      <c r="A452" s="99"/>
      <c r="B452" s="57"/>
      <c r="C452" s="57"/>
      <c r="D452" s="104"/>
      <c r="E452" s="57"/>
    </row>
    <row r="453" spans="1:5" x14ac:dyDescent="0.25">
      <c r="A453" s="86"/>
      <c r="B453" s="2"/>
      <c r="C453" s="2"/>
      <c r="D453" s="68"/>
      <c r="E453" s="2"/>
    </row>
    <row r="454" spans="1:5" x14ac:dyDescent="0.25">
      <c r="A454" s="46"/>
      <c r="B454" s="7"/>
      <c r="C454" s="7"/>
      <c r="D454" s="45"/>
      <c r="E454" s="7"/>
    </row>
    <row r="455" spans="1:5" x14ac:dyDescent="0.25">
      <c r="A455" s="46"/>
      <c r="B455" s="7"/>
      <c r="C455" s="7"/>
      <c r="D455" s="45"/>
      <c r="E455" s="7"/>
    </row>
    <row r="456" spans="1:5" x14ac:dyDescent="0.25">
      <c r="A456" s="46"/>
      <c r="B456" s="7"/>
      <c r="C456" s="7"/>
      <c r="D456" s="39"/>
      <c r="E456" s="7"/>
    </row>
    <row r="457" spans="1:5" x14ac:dyDescent="0.25">
      <c r="A457" s="46"/>
      <c r="B457" s="7"/>
      <c r="C457" s="7"/>
      <c r="D457" s="45"/>
      <c r="E457" s="7"/>
    </row>
    <row r="458" spans="1:5" x14ac:dyDescent="0.25">
      <c r="A458" s="46"/>
      <c r="B458" s="7"/>
      <c r="C458" s="7"/>
      <c r="D458" s="39"/>
      <c r="E458" s="7"/>
    </row>
    <row r="459" spans="1:5" x14ac:dyDescent="0.25">
      <c r="A459" s="46"/>
      <c r="B459" s="7"/>
      <c r="C459" s="7"/>
      <c r="D459" s="45"/>
      <c r="E459" s="7"/>
    </row>
    <row r="460" spans="1:5" x14ac:dyDescent="0.25">
      <c r="A460" s="46"/>
      <c r="B460" s="7"/>
      <c r="C460" s="7"/>
      <c r="D460" s="7"/>
      <c r="E460" s="7"/>
    </row>
    <row r="461" spans="1:5" x14ac:dyDescent="0.25">
      <c r="A461" s="46"/>
      <c r="B461" s="7"/>
      <c r="C461" s="7"/>
      <c r="D461" s="45"/>
      <c r="E461" s="7"/>
    </row>
    <row r="462" spans="1:5" x14ac:dyDescent="0.25">
      <c r="A462" s="46"/>
      <c r="B462" s="7"/>
      <c r="C462" s="7"/>
      <c r="D462" s="7"/>
      <c r="E462" s="7"/>
    </row>
    <row r="463" spans="1:5" x14ac:dyDescent="0.25">
      <c r="A463" s="46"/>
      <c r="B463" s="7"/>
      <c r="C463" s="7"/>
      <c r="D463" s="45"/>
      <c r="E463" s="7"/>
    </row>
    <row r="464" spans="1:5" x14ac:dyDescent="0.25">
      <c r="A464" s="46"/>
      <c r="B464" s="7"/>
      <c r="C464" s="7"/>
      <c r="D464" s="45"/>
      <c r="E464" s="7"/>
    </row>
    <row r="465" spans="1:5" x14ac:dyDescent="0.25">
      <c r="A465" s="46"/>
      <c r="B465" s="7"/>
      <c r="C465" s="7"/>
      <c r="D465" s="45"/>
      <c r="E465" s="7"/>
    </row>
    <row r="466" spans="1:5" x14ac:dyDescent="0.25">
      <c r="A466" s="46"/>
      <c r="B466" s="7"/>
      <c r="C466" s="7"/>
      <c r="D466" s="45"/>
      <c r="E466" s="7"/>
    </row>
    <row r="467" spans="1:5" x14ac:dyDescent="0.25">
      <c r="A467" s="46"/>
      <c r="B467" s="7"/>
      <c r="C467" s="7"/>
      <c r="D467" s="45"/>
      <c r="E467" s="7"/>
    </row>
    <row r="468" spans="1:5" x14ac:dyDescent="0.25">
      <c r="A468" s="46"/>
      <c r="B468" s="7"/>
      <c r="C468" s="7"/>
      <c r="D468" s="45"/>
      <c r="E468" s="7"/>
    </row>
    <row r="469" spans="1:5" x14ac:dyDescent="0.25">
      <c r="A469" s="46"/>
      <c r="B469" s="47"/>
      <c r="C469" s="47"/>
      <c r="D469" s="98"/>
      <c r="E469" s="47"/>
    </row>
    <row r="470" spans="1:5" x14ac:dyDescent="0.25">
      <c r="A470" s="46"/>
      <c r="B470" s="7"/>
      <c r="C470" s="7"/>
      <c r="D470" s="45"/>
      <c r="E470" s="7"/>
    </row>
    <row r="471" spans="1:5" x14ac:dyDescent="0.25">
      <c r="A471" s="46"/>
      <c r="B471" s="47"/>
      <c r="C471" s="47"/>
      <c r="D471" s="47">
        <f>SUM(D2:D470)</f>
        <v>23034.779999999995</v>
      </c>
      <c r="E471" s="47"/>
    </row>
    <row r="472" spans="1:5" x14ac:dyDescent="0.25">
      <c r="A472" s="100"/>
      <c r="B472" s="101"/>
      <c r="C472" s="102"/>
      <c r="D472" s="103"/>
      <c r="E472" s="103"/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492"/>
  <sheetViews>
    <sheetView workbookViewId="0">
      <selection activeCell="G5" sqref="G5:K5"/>
    </sheetView>
  </sheetViews>
  <sheetFormatPr defaultRowHeight="15" x14ac:dyDescent="0.25"/>
  <cols>
    <col min="1" max="1" width="9.7109375" style="80" customWidth="1"/>
    <col min="2" max="2" width="12.42578125" style="32" customWidth="1"/>
    <col min="3" max="3" width="8.5703125" style="29" customWidth="1"/>
    <col min="4" max="4" width="9.5703125" style="30" customWidth="1"/>
    <col min="5" max="5" width="9.42578125" style="30" customWidth="1"/>
    <col min="6" max="6" width="20.710937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6">
        <v>44105</v>
      </c>
      <c r="B2" s="7" t="s">
        <v>3092</v>
      </c>
      <c r="C2" s="7">
        <v>172</v>
      </c>
      <c r="D2" s="7"/>
      <c r="E2" s="7">
        <v>374.4</v>
      </c>
      <c r="F2" s="4"/>
    </row>
    <row r="3" spans="1:12" x14ac:dyDescent="0.25">
      <c r="A3" s="90">
        <v>44105</v>
      </c>
      <c r="B3" s="43" t="s">
        <v>3093</v>
      </c>
      <c r="C3" s="43">
        <v>50</v>
      </c>
      <c r="D3" s="43"/>
      <c r="E3" s="43">
        <v>114.66</v>
      </c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44105</v>
      </c>
      <c r="B4" s="7" t="s">
        <v>3094</v>
      </c>
      <c r="C4" s="7">
        <v>58</v>
      </c>
      <c r="D4" s="7"/>
      <c r="E4" s="7">
        <v>128.69999999999999</v>
      </c>
      <c r="F4" s="4"/>
      <c r="G4" s="635" t="s">
        <v>9</v>
      </c>
      <c r="H4" s="636"/>
      <c r="I4" s="9">
        <f>SUM(C2:C491)</f>
        <v>109994.5</v>
      </c>
      <c r="J4" s="9">
        <f>D492/1.23</f>
        <v>19642.260162601622</v>
      </c>
      <c r="K4" s="9">
        <f>SUM(E2:E491)</f>
        <v>210615.72</v>
      </c>
    </row>
    <row r="5" spans="1:12" x14ac:dyDescent="0.25">
      <c r="A5" s="6">
        <v>44105</v>
      </c>
      <c r="B5" s="7" t="s">
        <v>3095</v>
      </c>
      <c r="C5" s="7">
        <v>25</v>
      </c>
      <c r="D5" s="7"/>
      <c r="E5" s="7">
        <v>54.6</v>
      </c>
      <c r="F5" s="4"/>
      <c r="G5" s="642" t="s">
        <v>10</v>
      </c>
      <c r="H5" s="633"/>
      <c r="I5" s="10">
        <f>K4+J4</f>
        <v>230257.98016260163</v>
      </c>
    </row>
    <row r="6" spans="1:12" x14ac:dyDescent="0.25">
      <c r="A6" s="6">
        <v>44105</v>
      </c>
      <c r="B6" s="7" t="s">
        <v>3096</v>
      </c>
      <c r="C6" s="7">
        <v>28</v>
      </c>
      <c r="D6" s="7"/>
      <c r="E6" s="7">
        <v>89.1</v>
      </c>
      <c r="F6" s="4"/>
      <c r="G6" s="642" t="s">
        <v>11</v>
      </c>
      <c r="H6" s="633"/>
      <c r="I6" s="11">
        <f>I4/I5</f>
        <v>0.47770114165999811</v>
      </c>
    </row>
    <row r="7" spans="1:12" x14ac:dyDescent="0.25">
      <c r="A7" s="6">
        <v>44105</v>
      </c>
      <c r="B7" s="7" t="s">
        <v>3097</v>
      </c>
      <c r="C7" s="7">
        <v>475</v>
      </c>
      <c r="D7" s="7"/>
      <c r="E7" s="7">
        <v>984.28</v>
      </c>
      <c r="F7" s="4"/>
    </row>
    <row r="8" spans="1:12" x14ac:dyDescent="0.25">
      <c r="A8" s="6">
        <v>44105</v>
      </c>
      <c r="B8" s="7" t="s">
        <v>3098</v>
      </c>
      <c r="C8" s="7">
        <v>105</v>
      </c>
      <c r="D8" s="7"/>
      <c r="E8" s="7">
        <v>238.18</v>
      </c>
      <c r="F8" s="4"/>
      <c r="G8"/>
      <c r="H8"/>
      <c r="I8"/>
      <c r="J8"/>
    </row>
    <row r="9" spans="1:12" x14ac:dyDescent="0.25">
      <c r="A9" s="6">
        <v>44105</v>
      </c>
      <c r="B9" s="7" t="s">
        <v>3099</v>
      </c>
      <c r="C9" s="7">
        <v>167</v>
      </c>
      <c r="D9" s="7"/>
      <c r="E9" s="7">
        <v>307.52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44105</v>
      </c>
      <c r="B10" s="7" t="s">
        <v>3100</v>
      </c>
      <c r="C10" s="7">
        <v>31</v>
      </c>
      <c r="D10" s="39">
        <v>76.75</v>
      </c>
      <c r="E10" s="7"/>
      <c r="F10" s="4"/>
      <c r="G10"/>
      <c r="H10" t="s">
        <v>15</v>
      </c>
      <c r="I10"/>
      <c r="J10"/>
      <c r="L10"/>
    </row>
    <row r="11" spans="1:12" x14ac:dyDescent="0.25">
      <c r="A11" s="6">
        <v>44105</v>
      </c>
      <c r="B11" s="7" t="s">
        <v>3101</v>
      </c>
      <c r="C11" s="7">
        <v>915</v>
      </c>
      <c r="D11" s="7"/>
      <c r="E11" s="38">
        <v>1637.61</v>
      </c>
      <c r="F11" s="4"/>
      <c r="G11"/>
      <c r="H11" t="s">
        <v>16</v>
      </c>
      <c r="I11" s="37"/>
      <c r="J11" s="13"/>
      <c r="L11"/>
    </row>
    <row r="12" spans="1:12" x14ac:dyDescent="0.25">
      <c r="A12" s="6">
        <v>44105</v>
      </c>
      <c r="B12" s="7" t="s">
        <v>3102</v>
      </c>
      <c r="C12" s="7">
        <v>105</v>
      </c>
      <c r="D12" s="7">
        <v>304.43</v>
      </c>
      <c r="E12" s="7"/>
      <c r="F12" s="4"/>
      <c r="G12" s="14"/>
      <c r="H12" s="15"/>
      <c r="I12" s="15"/>
    </row>
    <row r="13" spans="1:12" x14ac:dyDescent="0.25">
      <c r="A13" s="6">
        <v>44105</v>
      </c>
      <c r="B13" s="7" t="s">
        <v>3103</v>
      </c>
      <c r="C13" s="7">
        <v>24</v>
      </c>
      <c r="D13" s="7">
        <v>67.16</v>
      </c>
      <c r="E13" s="7"/>
      <c r="F13" s="4"/>
      <c r="H13" s="5" t="s">
        <v>438</v>
      </c>
      <c r="I13" s="17"/>
    </row>
    <row r="14" spans="1:12" x14ac:dyDescent="0.25">
      <c r="A14" s="6">
        <v>44106</v>
      </c>
      <c r="B14" s="7" t="s">
        <v>3104</v>
      </c>
      <c r="C14" s="7">
        <v>23</v>
      </c>
      <c r="D14" s="7">
        <v>62.36</v>
      </c>
      <c r="E14" s="7"/>
      <c r="F14" s="4"/>
      <c r="G14" s="16"/>
      <c r="I14" s="17"/>
    </row>
    <row r="15" spans="1:12" x14ac:dyDescent="0.25">
      <c r="A15" s="6">
        <v>44106</v>
      </c>
      <c r="B15" s="39" t="s">
        <v>3105</v>
      </c>
      <c r="C15" s="7">
        <v>14</v>
      </c>
      <c r="D15" s="7">
        <v>43.17</v>
      </c>
      <c r="E15" s="7"/>
      <c r="F15" s="4"/>
      <c r="G15"/>
      <c r="H15" s="88"/>
      <c r="I15" s="17"/>
    </row>
    <row r="16" spans="1:12" x14ac:dyDescent="0.25">
      <c r="A16" s="6">
        <v>44106</v>
      </c>
      <c r="B16" s="7" t="s">
        <v>3106</v>
      </c>
      <c r="C16" s="7">
        <v>116</v>
      </c>
      <c r="D16" s="7"/>
      <c r="E16" s="7">
        <v>217.05</v>
      </c>
      <c r="F16" s="4"/>
      <c r="I16" s="17"/>
    </row>
    <row r="17" spans="1:12" x14ac:dyDescent="0.25">
      <c r="A17" s="6">
        <v>44106</v>
      </c>
      <c r="B17" s="7" t="s">
        <v>3107</v>
      </c>
      <c r="C17" s="7">
        <v>25</v>
      </c>
      <c r="D17" s="7">
        <v>120.88</v>
      </c>
      <c r="E17" s="7"/>
      <c r="F17" s="4"/>
      <c r="H17"/>
      <c r="I17" s="17"/>
    </row>
    <row r="18" spans="1:12" x14ac:dyDescent="0.25">
      <c r="A18" s="6">
        <v>44106</v>
      </c>
      <c r="B18" s="7" t="s">
        <v>3108</v>
      </c>
      <c r="C18" s="7">
        <v>9</v>
      </c>
      <c r="D18" s="7"/>
      <c r="E18" s="7">
        <v>35.1</v>
      </c>
      <c r="F18" s="4"/>
      <c r="H18" s="88"/>
      <c r="I18" s="17"/>
    </row>
    <row r="19" spans="1:12" x14ac:dyDescent="0.25">
      <c r="A19" s="90">
        <v>44106</v>
      </c>
      <c r="B19" s="43" t="s">
        <v>3109</v>
      </c>
      <c r="C19" s="43">
        <v>94.5</v>
      </c>
      <c r="D19" s="43"/>
      <c r="E19" s="43">
        <v>94.5</v>
      </c>
      <c r="F19" s="4"/>
      <c r="H19"/>
      <c r="I19" s="17"/>
      <c r="J19" s="18"/>
    </row>
    <row r="20" spans="1:12" x14ac:dyDescent="0.25">
      <c r="A20" s="6">
        <v>44106</v>
      </c>
      <c r="B20" s="7" t="s">
        <v>3110</v>
      </c>
      <c r="C20" s="43">
        <v>20</v>
      </c>
      <c r="D20" s="43"/>
      <c r="E20" s="43">
        <v>39</v>
      </c>
      <c r="F20" s="4"/>
      <c r="G20"/>
      <c r="H20" s="89"/>
      <c r="I20" s="17"/>
      <c r="J20"/>
      <c r="K20"/>
    </row>
    <row r="21" spans="1:12" x14ac:dyDescent="0.25">
      <c r="A21" s="6">
        <v>44106</v>
      </c>
      <c r="B21" s="7" t="s">
        <v>3111</v>
      </c>
      <c r="C21" s="7">
        <v>62</v>
      </c>
      <c r="D21" s="7"/>
      <c r="E21" s="7">
        <v>110</v>
      </c>
      <c r="F21" s="4"/>
      <c r="G21"/>
      <c r="H21"/>
      <c r="I21" s="17"/>
      <c r="J21"/>
      <c r="K21"/>
      <c r="L21"/>
    </row>
    <row r="22" spans="1:12" x14ac:dyDescent="0.25">
      <c r="A22" s="6">
        <v>44106</v>
      </c>
      <c r="B22" s="39" t="s">
        <v>3112</v>
      </c>
      <c r="C22" s="7">
        <v>44</v>
      </c>
      <c r="D22" s="7"/>
      <c r="E22" s="7">
        <v>88</v>
      </c>
      <c r="F22" s="4"/>
      <c r="G22"/>
      <c r="H22"/>
      <c r="I22" s="17"/>
      <c r="J22"/>
      <c r="K22"/>
      <c r="L22"/>
    </row>
    <row r="23" spans="1:12" x14ac:dyDescent="0.25">
      <c r="A23" s="6">
        <v>44106</v>
      </c>
      <c r="B23" s="7" t="s">
        <v>3113</v>
      </c>
      <c r="C23" s="39">
        <v>12</v>
      </c>
      <c r="D23" s="7"/>
      <c r="E23" s="7">
        <v>35.1</v>
      </c>
      <c r="F23" s="4"/>
      <c r="G23" s="4"/>
      <c r="H23"/>
      <c r="I23" s="18"/>
      <c r="L23"/>
    </row>
    <row r="24" spans="1:12" x14ac:dyDescent="0.25">
      <c r="A24" s="6">
        <v>44106</v>
      </c>
      <c r="B24" s="7" t="s">
        <v>3114</v>
      </c>
      <c r="C24" s="7">
        <v>360</v>
      </c>
      <c r="D24" s="7"/>
      <c r="E24" s="7">
        <v>696.9</v>
      </c>
      <c r="F24" s="4"/>
      <c r="G24" s="4"/>
      <c r="I24" s="18"/>
    </row>
    <row r="25" spans="1:12" x14ac:dyDescent="0.25">
      <c r="A25" s="6">
        <v>44106</v>
      </c>
      <c r="B25" s="7" t="s">
        <v>3115</v>
      </c>
      <c r="C25" s="7">
        <v>53</v>
      </c>
      <c r="D25" s="7"/>
      <c r="E25" s="7">
        <v>175.7</v>
      </c>
      <c r="F25" s="4"/>
      <c r="G25" s="4"/>
    </row>
    <row r="26" spans="1:12" x14ac:dyDescent="0.25">
      <c r="A26" s="6">
        <v>44106</v>
      </c>
      <c r="B26" s="7" t="s">
        <v>3116</v>
      </c>
      <c r="C26" s="7">
        <v>37</v>
      </c>
      <c r="D26" s="7"/>
      <c r="E26" s="7">
        <v>109.2</v>
      </c>
      <c r="F26" s="4"/>
      <c r="G26" s="4"/>
    </row>
    <row r="27" spans="1:12" x14ac:dyDescent="0.25">
      <c r="A27" s="6">
        <v>44106</v>
      </c>
      <c r="B27" s="7" t="s">
        <v>3117</v>
      </c>
      <c r="C27" s="7">
        <v>638</v>
      </c>
      <c r="D27" s="7"/>
      <c r="E27" s="38">
        <v>1017.12</v>
      </c>
      <c r="F27" s="4"/>
      <c r="G27" s="4"/>
    </row>
    <row r="28" spans="1:12" x14ac:dyDescent="0.25">
      <c r="A28" s="6">
        <v>44106</v>
      </c>
      <c r="B28" s="7" t="s">
        <v>3118</v>
      </c>
      <c r="C28" s="7">
        <v>81</v>
      </c>
      <c r="D28" s="7"/>
      <c r="E28" s="7">
        <v>159.9</v>
      </c>
      <c r="F28" s="4"/>
      <c r="G28" s="4"/>
    </row>
    <row r="29" spans="1:12" x14ac:dyDescent="0.25">
      <c r="A29" s="6">
        <v>44106</v>
      </c>
      <c r="B29" s="7" t="s">
        <v>3119</v>
      </c>
      <c r="C29" s="7">
        <v>90</v>
      </c>
      <c r="D29" s="7"/>
      <c r="E29" s="7">
        <v>166</v>
      </c>
      <c r="F29" s="4"/>
      <c r="G29" s="4"/>
    </row>
    <row r="30" spans="1:12" x14ac:dyDescent="0.25">
      <c r="A30" s="6">
        <v>44109</v>
      </c>
      <c r="B30" s="7" t="s">
        <v>3120</v>
      </c>
      <c r="C30" s="7">
        <v>95</v>
      </c>
      <c r="D30" s="7">
        <v>457.54</v>
      </c>
      <c r="E30" s="7"/>
      <c r="F30" s="4"/>
      <c r="G30" s="4"/>
    </row>
    <row r="31" spans="1:12" x14ac:dyDescent="0.25">
      <c r="A31" s="6">
        <v>44109</v>
      </c>
      <c r="B31" s="7" t="s">
        <v>3121</v>
      </c>
      <c r="C31" s="7">
        <v>5</v>
      </c>
      <c r="D31" s="7"/>
      <c r="E31" s="7">
        <v>22</v>
      </c>
      <c r="F31" s="4"/>
      <c r="G31" s="4"/>
    </row>
    <row r="32" spans="1:12" x14ac:dyDescent="0.25">
      <c r="A32" s="6">
        <v>44109</v>
      </c>
      <c r="B32" s="7" t="s">
        <v>3122</v>
      </c>
      <c r="C32" s="7">
        <v>10</v>
      </c>
      <c r="D32" s="7"/>
      <c r="E32" s="7">
        <v>65.55</v>
      </c>
      <c r="F32" s="4"/>
    </row>
    <row r="33" spans="1:9" x14ac:dyDescent="0.25">
      <c r="A33" s="6">
        <v>44109</v>
      </c>
      <c r="B33" s="7" t="s">
        <v>3123</v>
      </c>
      <c r="C33" s="7">
        <v>163</v>
      </c>
      <c r="D33" s="7">
        <v>413.39</v>
      </c>
      <c r="E33" s="7"/>
      <c r="F33" s="4"/>
    </row>
    <row r="34" spans="1:9" x14ac:dyDescent="0.25">
      <c r="A34" s="6">
        <v>44109</v>
      </c>
      <c r="B34" s="7" t="s">
        <v>3124</v>
      </c>
      <c r="C34" s="7">
        <v>20</v>
      </c>
      <c r="D34" s="7"/>
      <c r="E34" s="7">
        <v>166.2</v>
      </c>
      <c r="F34" s="4"/>
    </row>
    <row r="35" spans="1:9" x14ac:dyDescent="0.25">
      <c r="A35" s="6">
        <v>44109</v>
      </c>
      <c r="B35" s="7" t="s">
        <v>3125</v>
      </c>
      <c r="C35" s="7">
        <v>252</v>
      </c>
      <c r="D35" s="7">
        <v>677.82</v>
      </c>
      <c r="E35" s="7"/>
      <c r="F35" s="4"/>
    </row>
    <row r="36" spans="1:9" x14ac:dyDescent="0.25">
      <c r="A36" s="6">
        <v>44109</v>
      </c>
      <c r="B36" s="39" t="s">
        <v>3126</v>
      </c>
      <c r="C36" s="39">
        <v>194</v>
      </c>
      <c r="D36" s="39"/>
      <c r="E36" s="39">
        <v>366.8</v>
      </c>
      <c r="F36" s="4"/>
    </row>
    <row r="37" spans="1:9" x14ac:dyDescent="0.25">
      <c r="A37" s="6">
        <v>44109</v>
      </c>
      <c r="B37" s="39" t="s">
        <v>3127</v>
      </c>
      <c r="C37" s="39">
        <v>21</v>
      </c>
      <c r="D37" s="39">
        <v>86.59</v>
      </c>
      <c r="E37" s="39"/>
      <c r="F37" s="4"/>
    </row>
    <row r="38" spans="1:9" x14ac:dyDescent="0.25">
      <c r="A38" s="6">
        <v>44109</v>
      </c>
      <c r="B38" s="39" t="s">
        <v>3128</v>
      </c>
      <c r="C38" s="39">
        <v>60</v>
      </c>
      <c r="D38" s="39"/>
      <c r="E38" s="39">
        <v>163.80000000000001</v>
      </c>
      <c r="F38" s="4"/>
    </row>
    <row r="39" spans="1:9" x14ac:dyDescent="0.25">
      <c r="A39" s="6">
        <v>44109</v>
      </c>
      <c r="B39" s="7" t="s">
        <v>3129</v>
      </c>
      <c r="C39" s="39">
        <v>1446</v>
      </c>
      <c r="D39" s="39"/>
      <c r="E39" s="66">
        <v>2707.65</v>
      </c>
      <c r="F39" s="4"/>
    </row>
    <row r="40" spans="1:9" x14ac:dyDescent="0.25">
      <c r="A40" s="6">
        <v>44109</v>
      </c>
      <c r="B40" s="39" t="s">
        <v>3130</v>
      </c>
      <c r="C40" s="39">
        <v>8</v>
      </c>
      <c r="D40" s="39"/>
      <c r="E40" s="39">
        <v>36.94</v>
      </c>
      <c r="F40" s="4"/>
    </row>
    <row r="41" spans="1:9" x14ac:dyDescent="0.25">
      <c r="A41" s="6">
        <v>44109</v>
      </c>
      <c r="B41" s="39" t="s">
        <v>3131</v>
      </c>
      <c r="C41" s="39">
        <v>75</v>
      </c>
      <c r="D41" s="39">
        <v>182.29</v>
      </c>
      <c r="E41" s="39"/>
      <c r="F41" s="4"/>
    </row>
    <row r="42" spans="1:9" x14ac:dyDescent="0.25">
      <c r="A42" s="6">
        <v>44109</v>
      </c>
      <c r="B42" s="39" t="s">
        <v>3132</v>
      </c>
      <c r="C42" s="39">
        <v>115</v>
      </c>
      <c r="D42" s="39"/>
      <c r="E42" s="39">
        <v>207.48</v>
      </c>
      <c r="F42" s="4"/>
    </row>
    <row r="43" spans="1:9" x14ac:dyDescent="0.25">
      <c r="A43" s="6">
        <v>44109</v>
      </c>
      <c r="B43" s="39" t="s">
        <v>3133</v>
      </c>
      <c r="C43" s="39">
        <v>103</v>
      </c>
      <c r="D43" s="39"/>
      <c r="E43" s="39">
        <v>224.4</v>
      </c>
      <c r="F43" s="4"/>
      <c r="I43" s="19"/>
    </row>
    <row r="44" spans="1:9" x14ac:dyDescent="0.25">
      <c r="A44" s="6">
        <v>44109</v>
      </c>
      <c r="B44" s="39" t="s">
        <v>3134</v>
      </c>
      <c r="C44" s="39">
        <v>225</v>
      </c>
      <c r="D44" s="39"/>
      <c r="E44" s="39">
        <v>546</v>
      </c>
      <c r="F44" s="4"/>
    </row>
    <row r="45" spans="1:9" x14ac:dyDescent="0.25">
      <c r="A45" s="6">
        <v>44109</v>
      </c>
      <c r="B45" s="39" t="s">
        <v>3135</v>
      </c>
      <c r="C45" s="39">
        <v>10</v>
      </c>
      <c r="D45" s="39"/>
      <c r="E45" s="39">
        <v>39</v>
      </c>
      <c r="F45" s="4"/>
    </row>
    <row r="46" spans="1:9" x14ac:dyDescent="0.25">
      <c r="A46" s="6">
        <v>44109</v>
      </c>
      <c r="B46" s="39" t="s">
        <v>3136</v>
      </c>
      <c r="C46" s="39">
        <v>240</v>
      </c>
      <c r="D46" s="39"/>
      <c r="E46" s="39">
        <v>529.20000000000005</v>
      </c>
      <c r="F46" s="4"/>
    </row>
    <row r="47" spans="1:9" x14ac:dyDescent="0.25">
      <c r="A47" s="6">
        <v>44109</v>
      </c>
      <c r="B47" s="39" t="s">
        <v>3137</v>
      </c>
      <c r="C47" s="39">
        <v>35</v>
      </c>
      <c r="D47" s="39"/>
      <c r="E47" s="39">
        <v>70.2</v>
      </c>
      <c r="F47" s="4"/>
    </row>
    <row r="48" spans="1:9" x14ac:dyDescent="0.25">
      <c r="A48" s="6">
        <v>44109</v>
      </c>
      <c r="B48" s="39" t="s">
        <v>3138</v>
      </c>
      <c r="C48" s="39">
        <v>1163</v>
      </c>
      <c r="D48" s="39"/>
      <c r="E48" s="66">
        <v>3001</v>
      </c>
      <c r="F48" s="4"/>
    </row>
    <row r="49" spans="1:6" x14ac:dyDescent="0.25">
      <c r="A49" s="6">
        <v>44109</v>
      </c>
      <c r="B49" s="39" t="s">
        <v>3139</v>
      </c>
      <c r="C49" s="39">
        <v>5</v>
      </c>
      <c r="D49" s="39"/>
      <c r="E49" s="39">
        <v>13.2</v>
      </c>
      <c r="F49" s="4"/>
    </row>
    <row r="50" spans="1:6" x14ac:dyDescent="0.25">
      <c r="A50" s="46">
        <v>44109</v>
      </c>
      <c r="B50" s="39" t="s">
        <v>3140</v>
      </c>
      <c r="C50" s="43">
        <v>14</v>
      </c>
      <c r="D50" s="39">
        <v>38.380000000000003</v>
      </c>
      <c r="E50" s="39"/>
      <c r="F50" s="4"/>
    </row>
    <row r="51" spans="1:6" x14ac:dyDescent="0.25">
      <c r="A51" s="46">
        <v>44109</v>
      </c>
      <c r="B51" s="39" t="s">
        <v>3141</v>
      </c>
      <c r="C51" s="43">
        <v>111</v>
      </c>
      <c r="D51" s="7"/>
      <c r="E51" s="39">
        <v>163.80000000000001</v>
      </c>
      <c r="F51" s="4"/>
    </row>
    <row r="52" spans="1:6" x14ac:dyDescent="0.25">
      <c r="A52" s="46">
        <v>44110</v>
      </c>
      <c r="B52" s="39" t="s">
        <v>3142</v>
      </c>
      <c r="C52" s="39">
        <v>71</v>
      </c>
      <c r="D52" s="7"/>
      <c r="E52" s="39">
        <v>140.44999999999999</v>
      </c>
      <c r="F52" s="4"/>
    </row>
    <row r="53" spans="1:6" x14ac:dyDescent="0.25">
      <c r="A53" s="46">
        <v>44110</v>
      </c>
      <c r="B53" s="39" t="s">
        <v>3143</v>
      </c>
      <c r="C53" s="43">
        <v>72</v>
      </c>
      <c r="D53" s="39"/>
      <c r="E53" s="39">
        <v>132.6</v>
      </c>
      <c r="F53" s="4"/>
    </row>
    <row r="54" spans="1:6" x14ac:dyDescent="0.25">
      <c r="A54" s="46">
        <v>44110</v>
      </c>
      <c r="B54" s="39" t="s">
        <v>3144</v>
      </c>
      <c r="C54" s="43">
        <v>25</v>
      </c>
      <c r="D54" s="39">
        <v>67.16</v>
      </c>
      <c r="E54" s="39"/>
      <c r="F54" s="4"/>
    </row>
    <row r="55" spans="1:6" x14ac:dyDescent="0.25">
      <c r="A55" s="46">
        <v>44110</v>
      </c>
      <c r="B55" s="39" t="s">
        <v>3145</v>
      </c>
      <c r="C55" s="43">
        <v>23</v>
      </c>
      <c r="D55" s="39"/>
      <c r="E55" s="39">
        <v>49</v>
      </c>
      <c r="F55" s="4"/>
    </row>
    <row r="56" spans="1:6" x14ac:dyDescent="0.25">
      <c r="A56" s="46">
        <v>44110</v>
      </c>
      <c r="B56" s="39" t="s">
        <v>3146</v>
      </c>
      <c r="C56" s="43">
        <v>147</v>
      </c>
      <c r="D56" s="39"/>
      <c r="E56" s="39">
        <v>277.88</v>
      </c>
      <c r="F56" s="4"/>
    </row>
    <row r="57" spans="1:6" x14ac:dyDescent="0.25">
      <c r="A57" s="46">
        <v>44110</v>
      </c>
      <c r="B57" s="39" t="s">
        <v>3147</v>
      </c>
      <c r="C57" s="43">
        <v>27</v>
      </c>
      <c r="D57" s="39">
        <v>75.77</v>
      </c>
      <c r="E57" s="39"/>
      <c r="F57" s="4"/>
    </row>
    <row r="58" spans="1:6" x14ac:dyDescent="0.25">
      <c r="A58" s="46">
        <v>44110</v>
      </c>
      <c r="B58" s="39" t="s">
        <v>3148</v>
      </c>
      <c r="C58" s="43">
        <v>53</v>
      </c>
      <c r="D58" s="7"/>
      <c r="E58" s="39">
        <v>97.5</v>
      </c>
      <c r="F58" s="4"/>
    </row>
    <row r="59" spans="1:6" x14ac:dyDescent="0.25">
      <c r="A59" s="46">
        <v>44110</v>
      </c>
      <c r="B59" s="39" t="s">
        <v>3149</v>
      </c>
      <c r="C59" s="43">
        <v>400</v>
      </c>
      <c r="D59" s="66">
        <v>1075.01</v>
      </c>
      <c r="E59" s="39"/>
      <c r="F59" s="4"/>
    </row>
    <row r="60" spans="1:6" x14ac:dyDescent="0.25">
      <c r="A60" s="46">
        <v>44110</v>
      </c>
      <c r="B60" s="39" t="s">
        <v>3150</v>
      </c>
      <c r="C60" s="43">
        <v>24</v>
      </c>
      <c r="D60" s="39">
        <v>62.36</v>
      </c>
      <c r="E60" s="39"/>
      <c r="F60" s="4"/>
    </row>
    <row r="61" spans="1:6" x14ac:dyDescent="0.25">
      <c r="A61" s="46">
        <v>44110</v>
      </c>
      <c r="B61" s="39" t="s">
        <v>3151</v>
      </c>
      <c r="C61" s="43">
        <v>400</v>
      </c>
      <c r="D61" s="39"/>
      <c r="E61" s="39">
        <v>827.64</v>
      </c>
      <c r="F61" s="4"/>
    </row>
    <row r="62" spans="1:6" x14ac:dyDescent="0.25">
      <c r="A62" s="46">
        <v>44110</v>
      </c>
      <c r="B62" s="39" t="s">
        <v>3152</v>
      </c>
      <c r="C62" s="43">
        <v>90</v>
      </c>
      <c r="D62" s="39">
        <v>236.26</v>
      </c>
      <c r="E62" s="39"/>
      <c r="F62" s="64"/>
    </row>
    <row r="63" spans="1:6" x14ac:dyDescent="0.25">
      <c r="A63" s="46">
        <v>44110</v>
      </c>
      <c r="B63" s="39" t="s">
        <v>3153</v>
      </c>
      <c r="C63" s="43">
        <v>31</v>
      </c>
      <c r="D63" s="39">
        <v>116.43</v>
      </c>
      <c r="E63" s="39"/>
      <c r="F63" s="4"/>
    </row>
    <row r="64" spans="1:6" x14ac:dyDescent="0.25">
      <c r="A64" s="46">
        <v>44110</v>
      </c>
      <c r="B64" s="39" t="s">
        <v>3154</v>
      </c>
      <c r="C64" s="43">
        <v>108</v>
      </c>
      <c r="D64" s="39"/>
      <c r="E64" s="39">
        <v>207.48</v>
      </c>
      <c r="F64" s="4"/>
    </row>
    <row r="65" spans="1:6" x14ac:dyDescent="0.25">
      <c r="A65" s="46">
        <v>44110</v>
      </c>
      <c r="B65" s="39" t="s">
        <v>3155</v>
      </c>
      <c r="C65" s="43">
        <v>810</v>
      </c>
      <c r="D65" s="39"/>
      <c r="E65" s="66">
        <v>1556.1</v>
      </c>
      <c r="F65" s="4"/>
    </row>
    <row r="66" spans="1:6" x14ac:dyDescent="0.25">
      <c r="A66" s="46">
        <v>44110</v>
      </c>
      <c r="B66" s="39" t="s">
        <v>3156</v>
      </c>
      <c r="C66" s="43">
        <v>491</v>
      </c>
      <c r="D66" s="39"/>
      <c r="E66" s="66">
        <v>1207.8</v>
      </c>
      <c r="F66" s="4"/>
    </row>
    <row r="67" spans="1:6" x14ac:dyDescent="0.25">
      <c r="A67" s="86">
        <v>44110</v>
      </c>
      <c r="B67" s="76" t="s">
        <v>3157</v>
      </c>
      <c r="C67" s="94">
        <v>125</v>
      </c>
      <c r="D67" s="76"/>
      <c r="E67" s="76">
        <v>273</v>
      </c>
      <c r="F67" s="4"/>
    </row>
    <row r="68" spans="1:6" x14ac:dyDescent="0.25">
      <c r="A68" s="46">
        <v>44110</v>
      </c>
      <c r="B68" s="39" t="s">
        <v>3160</v>
      </c>
      <c r="C68" s="39">
        <v>100</v>
      </c>
      <c r="D68" s="39"/>
      <c r="E68" s="39">
        <v>294.83999999999997</v>
      </c>
      <c r="F68" s="4"/>
    </row>
    <row r="69" spans="1:6" x14ac:dyDescent="0.25">
      <c r="A69" s="46">
        <v>44110</v>
      </c>
      <c r="B69" s="39" t="s">
        <v>3161</v>
      </c>
      <c r="C69" s="39">
        <v>225</v>
      </c>
      <c r="D69" s="39"/>
      <c r="E69" s="39">
        <v>237.12</v>
      </c>
      <c r="F69" s="4"/>
    </row>
    <row r="70" spans="1:6" x14ac:dyDescent="0.25">
      <c r="A70" s="46">
        <v>44111</v>
      </c>
      <c r="B70" s="39" t="s">
        <v>3162</v>
      </c>
      <c r="C70" s="39">
        <v>40</v>
      </c>
      <c r="D70" s="39"/>
      <c r="E70" s="39">
        <v>97.5</v>
      </c>
      <c r="F70" s="4"/>
    </row>
    <row r="71" spans="1:6" x14ac:dyDescent="0.25">
      <c r="A71" s="46">
        <v>44111</v>
      </c>
      <c r="B71" s="39" t="s">
        <v>3163</v>
      </c>
      <c r="C71" s="119">
        <v>2850</v>
      </c>
      <c r="D71" s="39"/>
      <c r="E71" s="120">
        <v>6636.17</v>
      </c>
      <c r="F71" s="4" t="s">
        <v>1095</v>
      </c>
    </row>
    <row r="72" spans="1:6" x14ac:dyDescent="0.25">
      <c r="A72" s="46">
        <v>44111</v>
      </c>
      <c r="B72" s="7" t="s">
        <v>3164</v>
      </c>
      <c r="C72" s="7">
        <v>42</v>
      </c>
      <c r="D72" s="7">
        <v>100.74</v>
      </c>
      <c r="E72" s="7"/>
      <c r="F72" s="4"/>
    </row>
    <row r="73" spans="1:6" x14ac:dyDescent="0.25">
      <c r="A73" s="46">
        <v>44111</v>
      </c>
      <c r="B73" s="7" t="s">
        <v>3165</v>
      </c>
      <c r="C73" s="7">
        <v>72</v>
      </c>
      <c r="D73" s="7"/>
      <c r="E73" s="7">
        <v>148.5</v>
      </c>
      <c r="F73" s="4"/>
    </row>
    <row r="74" spans="1:6" x14ac:dyDescent="0.25">
      <c r="A74" s="46">
        <v>44111</v>
      </c>
      <c r="B74" s="7" t="s">
        <v>3166</v>
      </c>
      <c r="C74" s="7">
        <v>127</v>
      </c>
      <c r="D74" s="7"/>
      <c r="E74" s="7">
        <v>222.3</v>
      </c>
      <c r="F74" s="4"/>
    </row>
    <row r="75" spans="1:6" x14ac:dyDescent="0.25">
      <c r="A75" s="46">
        <v>44111</v>
      </c>
      <c r="B75" s="7" t="s">
        <v>3167</v>
      </c>
      <c r="C75" s="7">
        <v>18</v>
      </c>
      <c r="D75" s="7"/>
      <c r="E75" s="7">
        <v>39</v>
      </c>
      <c r="F75" s="4"/>
    </row>
    <row r="76" spans="1:6" x14ac:dyDescent="0.25">
      <c r="A76" s="46">
        <v>44111</v>
      </c>
      <c r="B76" s="7" t="s">
        <v>3168</v>
      </c>
      <c r="C76" s="7">
        <v>410</v>
      </c>
      <c r="D76" s="7"/>
      <c r="E76" s="7">
        <v>881.1</v>
      </c>
      <c r="F76" s="4"/>
    </row>
    <row r="77" spans="1:6" x14ac:dyDescent="0.25">
      <c r="A77" s="46">
        <v>44111</v>
      </c>
      <c r="B77" s="7" t="s">
        <v>3169</v>
      </c>
      <c r="C77" s="7">
        <v>25</v>
      </c>
      <c r="D77" s="7">
        <v>67.16</v>
      </c>
      <c r="E77" s="7"/>
      <c r="F77" s="4"/>
    </row>
    <row r="78" spans="1:6" x14ac:dyDescent="0.25">
      <c r="A78" s="46">
        <v>44111</v>
      </c>
      <c r="B78" s="7" t="s">
        <v>3170</v>
      </c>
      <c r="C78" s="7">
        <v>30</v>
      </c>
      <c r="D78" s="7"/>
      <c r="E78" s="7">
        <v>75.31</v>
      </c>
      <c r="F78" s="4"/>
    </row>
    <row r="79" spans="1:6" x14ac:dyDescent="0.25">
      <c r="A79" s="46">
        <v>44111</v>
      </c>
      <c r="B79" s="7" t="s">
        <v>3171</v>
      </c>
      <c r="C79" s="7">
        <v>69</v>
      </c>
      <c r="D79" s="7"/>
      <c r="E79" s="7">
        <v>140.44999999999999</v>
      </c>
      <c r="F79" s="4"/>
    </row>
    <row r="80" spans="1:6" x14ac:dyDescent="0.25">
      <c r="A80" s="46">
        <v>44111</v>
      </c>
      <c r="B80" s="7" t="s">
        <v>3172</v>
      </c>
      <c r="C80" s="7">
        <v>23</v>
      </c>
      <c r="D80" s="7">
        <v>47.97</v>
      </c>
      <c r="E80" s="7"/>
      <c r="F80" s="4"/>
    </row>
    <row r="81" spans="1:6" x14ac:dyDescent="0.25">
      <c r="A81" s="46">
        <v>44111</v>
      </c>
      <c r="B81" s="7" t="s">
        <v>3173</v>
      </c>
      <c r="C81" s="7">
        <v>74</v>
      </c>
      <c r="D81" s="7"/>
      <c r="E81" s="7">
        <v>190.03</v>
      </c>
      <c r="F81" s="4"/>
    </row>
    <row r="82" spans="1:6" x14ac:dyDescent="0.25">
      <c r="A82" s="46">
        <v>44111</v>
      </c>
      <c r="B82" s="7" t="s">
        <v>3174</v>
      </c>
      <c r="C82" s="7">
        <v>870</v>
      </c>
      <c r="D82" s="7"/>
      <c r="E82" s="38">
        <v>1678.6</v>
      </c>
      <c r="F82" s="4"/>
    </row>
    <row r="83" spans="1:6" x14ac:dyDescent="0.25">
      <c r="A83" s="46">
        <v>44111</v>
      </c>
      <c r="B83" s="7" t="s">
        <v>3175</v>
      </c>
      <c r="C83" s="7">
        <v>105</v>
      </c>
      <c r="D83" s="7"/>
      <c r="E83" s="7">
        <v>196.37</v>
      </c>
      <c r="F83" s="4"/>
    </row>
    <row r="84" spans="1:6" x14ac:dyDescent="0.25">
      <c r="A84" s="46">
        <v>44111</v>
      </c>
      <c r="B84" s="7" t="s">
        <v>3176</v>
      </c>
      <c r="C84" s="7">
        <v>63</v>
      </c>
      <c r="D84" s="7"/>
      <c r="E84" s="7">
        <v>132.6</v>
      </c>
      <c r="F84" s="4"/>
    </row>
    <row r="85" spans="1:6" x14ac:dyDescent="0.25">
      <c r="A85" s="46">
        <v>44111</v>
      </c>
      <c r="B85" s="7" t="s">
        <v>3177</v>
      </c>
      <c r="C85" s="7">
        <v>288</v>
      </c>
      <c r="D85" s="7"/>
      <c r="E85" s="7">
        <v>643.5</v>
      </c>
      <c r="F85" s="4"/>
    </row>
    <row r="86" spans="1:6" x14ac:dyDescent="0.25">
      <c r="A86" s="46">
        <v>44111</v>
      </c>
      <c r="B86" s="7" t="s">
        <v>3178</v>
      </c>
      <c r="C86" s="7">
        <v>750</v>
      </c>
      <c r="D86" s="7"/>
      <c r="E86" s="38">
        <v>1375.73</v>
      </c>
      <c r="F86" s="4"/>
    </row>
    <row r="87" spans="1:6" x14ac:dyDescent="0.25">
      <c r="A87" s="46">
        <v>44111</v>
      </c>
      <c r="B87" s="7" t="s">
        <v>3179</v>
      </c>
      <c r="C87" s="7">
        <v>25</v>
      </c>
      <c r="D87" s="7"/>
      <c r="E87" s="7">
        <v>54.6</v>
      </c>
      <c r="F87" s="4"/>
    </row>
    <row r="88" spans="1:6" x14ac:dyDescent="0.25">
      <c r="A88" s="46">
        <v>44111</v>
      </c>
      <c r="B88" s="7" t="s">
        <v>3180</v>
      </c>
      <c r="C88" s="7">
        <v>456</v>
      </c>
      <c r="D88" s="38">
        <v>1276</v>
      </c>
      <c r="E88" s="38"/>
      <c r="F88" s="4"/>
    </row>
    <row r="89" spans="1:6" x14ac:dyDescent="0.25">
      <c r="A89" s="46">
        <v>44111</v>
      </c>
      <c r="B89" s="7" t="s">
        <v>3181</v>
      </c>
      <c r="C89" s="7">
        <v>550</v>
      </c>
      <c r="D89" s="7"/>
      <c r="E89" s="38">
        <v>1255.8</v>
      </c>
      <c r="F89" s="4"/>
    </row>
    <row r="90" spans="1:6" x14ac:dyDescent="0.25">
      <c r="A90" s="46">
        <v>44111</v>
      </c>
      <c r="B90" s="7" t="s">
        <v>3182</v>
      </c>
      <c r="C90" s="7">
        <v>34</v>
      </c>
      <c r="D90" s="7"/>
      <c r="E90" s="7">
        <v>70.2</v>
      </c>
      <c r="F90" s="4"/>
    </row>
    <row r="91" spans="1:6" x14ac:dyDescent="0.25">
      <c r="A91" s="46">
        <v>44111</v>
      </c>
      <c r="B91" s="7" t="s">
        <v>3183</v>
      </c>
      <c r="C91" s="7">
        <v>34</v>
      </c>
      <c r="D91" s="7"/>
      <c r="E91" s="7">
        <v>70.2</v>
      </c>
      <c r="F91" s="4"/>
    </row>
    <row r="92" spans="1:6" x14ac:dyDescent="0.25">
      <c r="A92" s="46">
        <v>44111</v>
      </c>
      <c r="B92" s="7" t="s">
        <v>3184</v>
      </c>
      <c r="C92" s="7">
        <v>57</v>
      </c>
      <c r="D92" s="7"/>
      <c r="E92" s="7">
        <v>117</v>
      </c>
      <c r="F92" s="4"/>
    </row>
    <row r="93" spans="1:6" x14ac:dyDescent="0.25">
      <c r="A93" s="46">
        <v>44111</v>
      </c>
      <c r="B93" s="7" t="s">
        <v>3185</v>
      </c>
      <c r="C93" s="7">
        <v>78</v>
      </c>
      <c r="D93" s="7"/>
      <c r="E93" s="7">
        <v>188.28</v>
      </c>
      <c r="F93" s="4"/>
    </row>
    <row r="94" spans="1:6" x14ac:dyDescent="0.25">
      <c r="A94" s="46">
        <v>44112</v>
      </c>
      <c r="B94" s="7" t="s">
        <v>3186</v>
      </c>
      <c r="C94" s="7">
        <v>25</v>
      </c>
      <c r="D94" s="7">
        <v>60.89</v>
      </c>
      <c r="E94" s="7"/>
      <c r="F94" s="4"/>
    </row>
    <row r="95" spans="1:6" x14ac:dyDescent="0.25">
      <c r="A95" s="46">
        <v>44112</v>
      </c>
      <c r="B95" s="7" t="s">
        <v>3187</v>
      </c>
      <c r="C95" s="7">
        <v>17</v>
      </c>
      <c r="D95" s="7">
        <v>54.12</v>
      </c>
      <c r="E95" s="7"/>
      <c r="F95" s="4"/>
    </row>
    <row r="96" spans="1:6" x14ac:dyDescent="0.25">
      <c r="A96" s="46">
        <v>44112</v>
      </c>
      <c r="B96" s="7" t="s">
        <v>3188</v>
      </c>
      <c r="C96" s="7">
        <v>9</v>
      </c>
      <c r="D96" s="7"/>
      <c r="E96" s="7">
        <v>39</v>
      </c>
      <c r="F96" s="4"/>
    </row>
    <row r="97" spans="1:6" x14ac:dyDescent="0.25">
      <c r="A97" s="46">
        <v>44112</v>
      </c>
      <c r="B97" s="7" t="s">
        <v>3189</v>
      </c>
      <c r="C97" s="7">
        <v>189</v>
      </c>
      <c r="D97" s="7"/>
      <c r="E97" s="7">
        <v>382.2</v>
      </c>
      <c r="F97" s="4"/>
    </row>
    <row r="98" spans="1:6" x14ac:dyDescent="0.25">
      <c r="A98" s="46">
        <v>44112</v>
      </c>
      <c r="B98" s="7" t="s">
        <v>3190</v>
      </c>
      <c r="C98" s="7">
        <v>12</v>
      </c>
      <c r="D98" s="7"/>
      <c r="E98" s="7">
        <v>33</v>
      </c>
      <c r="F98" s="4"/>
    </row>
    <row r="99" spans="1:6" x14ac:dyDescent="0.25">
      <c r="A99" s="46">
        <v>44112</v>
      </c>
      <c r="B99" s="7" t="s">
        <v>3191</v>
      </c>
      <c r="C99" s="7">
        <v>154</v>
      </c>
      <c r="D99" s="7"/>
      <c r="E99" s="7">
        <v>296.39999999999998</v>
      </c>
      <c r="F99" s="4"/>
    </row>
    <row r="100" spans="1:6" x14ac:dyDescent="0.25">
      <c r="A100" s="46">
        <v>44112</v>
      </c>
      <c r="B100" s="7" t="s">
        <v>3192</v>
      </c>
      <c r="C100" s="7">
        <v>816</v>
      </c>
      <c r="D100" s="7"/>
      <c r="E100" s="38">
        <v>1326.78</v>
      </c>
      <c r="F100" s="4"/>
    </row>
    <row r="101" spans="1:6" x14ac:dyDescent="0.25">
      <c r="A101" s="46">
        <v>44112</v>
      </c>
      <c r="B101" s="7" t="s">
        <v>3193</v>
      </c>
      <c r="C101" s="7">
        <v>196</v>
      </c>
      <c r="D101" s="7"/>
      <c r="E101" s="7">
        <v>452.01</v>
      </c>
      <c r="F101" s="4"/>
    </row>
    <row r="102" spans="1:6" x14ac:dyDescent="0.25">
      <c r="A102" s="46">
        <v>44112</v>
      </c>
      <c r="B102" s="7" t="s">
        <v>3194</v>
      </c>
      <c r="C102" s="7">
        <v>105</v>
      </c>
      <c r="D102" s="7"/>
      <c r="E102" s="7">
        <v>191.1</v>
      </c>
      <c r="F102" s="64"/>
    </row>
    <row r="103" spans="1:6" x14ac:dyDescent="0.25">
      <c r="A103" s="46">
        <v>44112</v>
      </c>
      <c r="B103" s="7" t="s">
        <v>3195</v>
      </c>
      <c r="C103" s="7">
        <v>27</v>
      </c>
      <c r="D103" s="7"/>
      <c r="E103" s="7">
        <v>70.55</v>
      </c>
      <c r="F103" s="4"/>
    </row>
    <row r="104" spans="1:6" x14ac:dyDescent="0.25">
      <c r="A104" s="46">
        <v>44112</v>
      </c>
      <c r="B104" s="7" t="s">
        <v>3196</v>
      </c>
      <c r="C104" s="7">
        <v>236</v>
      </c>
      <c r="D104" s="7"/>
      <c r="E104" s="7">
        <v>427.99</v>
      </c>
      <c r="F104" s="4"/>
    </row>
    <row r="105" spans="1:6" x14ac:dyDescent="0.25">
      <c r="A105" s="46">
        <v>44112</v>
      </c>
      <c r="B105" s="7" t="s">
        <v>3197</v>
      </c>
      <c r="C105" s="7">
        <v>231</v>
      </c>
      <c r="D105" s="7"/>
      <c r="E105" s="7">
        <v>480.2</v>
      </c>
      <c r="F105" s="4"/>
    </row>
    <row r="106" spans="1:6" x14ac:dyDescent="0.25">
      <c r="A106" s="46">
        <v>44112</v>
      </c>
      <c r="B106" s="7" t="s">
        <v>3198</v>
      </c>
      <c r="C106" s="7">
        <v>29</v>
      </c>
      <c r="D106" s="7"/>
      <c r="E106" s="7">
        <v>58.5</v>
      </c>
      <c r="F106" s="4"/>
    </row>
    <row r="107" spans="1:6" x14ac:dyDescent="0.25">
      <c r="A107" s="46">
        <v>44112</v>
      </c>
      <c r="B107" s="7" t="s">
        <v>3199</v>
      </c>
      <c r="C107" s="7">
        <v>575</v>
      </c>
      <c r="D107" s="7"/>
      <c r="E107" s="38">
        <v>1485.9</v>
      </c>
      <c r="F107" s="4"/>
    </row>
    <row r="108" spans="1:6" x14ac:dyDescent="0.25">
      <c r="A108" s="46">
        <v>44112</v>
      </c>
      <c r="B108" s="7" t="s">
        <v>3200</v>
      </c>
      <c r="C108" s="7">
        <v>48</v>
      </c>
      <c r="D108" s="7"/>
      <c r="E108" s="7">
        <v>118.8</v>
      </c>
      <c r="F108" s="4"/>
    </row>
    <row r="109" spans="1:6" x14ac:dyDescent="0.25">
      <c r="A109" s="46">
        <v>44113</v>
      </c>
      <c r="B109" s="7" t="s">
        <v>3201</v>
      </c>
      <c r="C109" s="7">
        <v>46</v>
      </c>
      <c r="D109" s="7"/>
      <c r="E109" s="7">
        <v>81.93</v>
      </c>
      <c r="F109" s="4"/>
    </row>
    <row r="110" spans="1:6" x14ac:dyDescent="0.25">
      <c r="A110" s="46">
        <v>44113</v>
      </c>
      <c r="B110" s="7" t="s">
        <v>3202</v>
      </c>
      <c r="C110" s="7">
        <v>350</v>
      </c>
      <c r="D110" s="7"/>
      <c r="E110" s="7">
        <v>726.18</v>
      </c>
      <c r="F110" s="4"/>
    </row>
    <row r="111" spans="1:6" x14ac:dyDescent="0.25">
      <c r="A111" s="46">
        <v>44113</v>
      </c>
      <c r="B111" s="7" t="s">
        <v>3203</v>
      </c>
      <c r="C111" s="7">
        <v>45</v>
      </c>
      <c r="D111" s="7">
        <v>75.77</v>
      </c>
      <c r="E111" s="7"/>
      <c r="F111" s="4"/>
    </row>
    <row r="112" spans="1:6" x14ac:dyDescent="0.25">
      <c r="A112" s="46">
        <v>44113</v>
      </c>
      <c r="B112" s="7" t="s">
        <v>3204</v>
      </c>
      <c r="C112" s="7">
        <v>380</v>
      </c>
      <c r="D112" s="7"/>
      <c r="E112" s="7">
        <v>613.29999999999995</v>
      </c>
      <c r="F112" s="4"/>
    </row>
    <row r="113" spans="1:12" x14ac:dyDescent="0.25">
      <c r="A113" s="46">
        <v>44113</v>
      </c>
      <c r="B113" s="7" t="s">
        <v>3205</v>
      </c>
      <c r="C113" s="7">
        <v>140</v>
      </c>
      <c r="D113" s="7"/>
      <c r="E113" s="7">
        <v>431.2</v>
      </c>
      <c r="F113" s="4"/>
    </row>
    <row r="114" spans="1:12" x14ac:dyDescent="0.25">
      <c r="A114" s="46">
        <v>44113</v>
      </c>
      <c r="B114" s="7" t="s">
        <v>3206</v>
      </c>
      <c r="C114" s="7">
        <v>125</v>
      </c>
      <c r="D114" s="7"/>
      <c r="E114" s="7">
        <v>369.6</v>
      </c>
      <c r="F114" s="4"/>
      <c r="G114"/>
      <c r="H114"/>
      <c r="I114"/>
      <c r="J114"/>
      <c r="K114"/>
    </row>
    <row r="115" spans="1:12" x14ac:dyDescent="0.25">
      <c r="A115" s="46">
        <v>44113</v>
      </c>
      <c r="B115" s="7" t="s">
        <v>3207</v>
      </c>
      <c r="C115" s="7">
        <v>15</v>
      </c>
      <c r="D115" s="47"/>
      <c r="E115" s="7">
        <v>44</v>
      </c>
      <c r="F115" s="4"/>
      <c r="L115"/>
    </row>
    <row r="116" spans="1:12" x14ac:dyDescent="0.25">
      <c r="A116" s="46">
        <v>44113</v>
      </c>
      <c r="B116" s="7" t="s">
        <v>3208</v>
      </c>
      <c r="C116" s="7">
        <v>81</v>
      </c>
      <c r="D116" s="7"/>
      <c r="E116" s="7">
        <v>163.80000000000001</v>
      </c>
      <c r="F116" s="4"/>
    </row>
    <row r="117" spans="1:12" x14ac:dyDescent="0.25">
      <c r="A117" s="46">
        <v>44113</v>
      </c>
      <c r="B117" s="7" t="s">
        <v>3209</v>
      </c>
      <c r="C117" s="7">
        <v>80</v>
      </c>
      <c r="D117" s="7">
        <v>201.47</v>
      </c>
      <c r="E117" s="7"/>
      <c r="F117" s="4"/>
    </row>
    <row r="118" spans="1:12" x14ac:dyDescent="0.25">
      <c r="A118" s="46">
        <v>44113</v>
      </c>
      <c r="B118" s="7" t="s">
        <v>3210</v>
      </c>
      <c r="C118" s="7">
        <v>64</v>
      </c>
      <c r="D118" s="7"/>
      <c r="E118" s="7">
        <v>171</v>
      </c>
      <c r="F118" s="4"/>
    </row>
    <row r="119" spans="1:12" x14ac:dyDescent="0.25">
      <c r="A119" s="46">
        <v>44113</v>
      </c>
      <c r="B119" s="7" t="s">
        <v>3211</v>
      </c>
      <c r="C119" s="7">
        <v>38</v>
      </c>
      <c r="D119" s="7">
        <v>113.26</v>
      </c>
      <c r="E119" s="7"/>
      <c r="F119" s="4"/>
    </row>
    <row r="120" spans="1:12" x14ac:dyDescent="0.25">
      <c r="A120" s="46">
        <v>44113</v>
      </c>
      <c r="B120" s="7" t="s">
        <v>3212</v>
      </c>
      <c r="C120" s="7">
        <v>180</v>
      </c>
      <c r="D120" s="7"/>
      <c r="E120" s="7">
        <v>351</v>
      </c>
      <c r="F120" s="4"/>
    </row>
    <row r="121" spans="1:12" x14ac:dyDescent="0.25">
      <c r="A121" s="46">
        <v>44113</v>
      </c>
      <c r="B121" s="7" t="s">
        <v>3213</v>
      </c>
      <c r="C121" s="7">
        <v>100</v>
      </c>
      <c r="D121" s="7">
        <v>246.09</v>
      </c>
      <c r="E121" s="7"/>
      <c r="F121" s="4"/>
    </row>
    <row r="122" spans="1:12" x14ac:dyDescent="0.25">
      <c r="A122" s="46">
        <v>44116</v>
      </c>
      <c r="B122" s="7" t="s">
        <v>3214</v>
      </c>
      <c r="C122" s="7">
        <v>95</v>
      </c>
      <c r="D122" s="7"/>
      <c r="E122" s="7">
        <v>194.56</v>
      </c>
      <c r="F122" s="4"/>
    </row>
    <row r="123" spans="1:12" x14ac:dyDescent="0.25">
      <c r="A123" s="46">
        <v>44116</v>
      </c>
      <c r="B123" s="7" t="s">
        <v>3215</v>
      </c>
      <c r="C123" s="7">
        <v>38</v>
      </c>
      <c r="D123" s="7"/>
      <c r="E123" s="7">
        <v>74.099999999999994</v>
      </c>
      <c r="F123" s="4"/>
    </row>
    <row r="124" spans="1:12" x14ac:dyDescent="0.25">
      <c r="A124" s="46">
        <v>44116</v>
      </c>
      <c r="B124" s="7" t="s">
        <v>3216</v>
      </c>
      <c r="C124" s="7">
        <v>10</v>
      </c>
      <c r="D124" s="7"/>
      <c r="E124" s="7">
        <v>39</v>
      </c>
      <c r="F124" s="4"/>
    </row>
    <row r="125" spans="1:12" x14ac:dyDescent="0.25">
      <c r="A125" s="46">
        <v>44116</v>
      </c>
      <c r="B125" s="7" t="s">
        <v>3217</v>
      </c>
      <c r="C125" s="7">
        <v>480</v>
      </c>
      <c r="D125" s="7"/>
      <c r="E125" s="7">
        <v>936</v>
      </c>
      <c r="F125" s="4"/>
    </row>
    <row r="126" spans="1:12" x14ac:dyDescent="0.25">
      <c r="A126" s="46">
        <v>44116</v>
      </c>
      <c r="B126" s="7" t="s">
        <v>3218</v>
      </c>
      <c r="C126" s="7">
        <v>20</v>
      </c>
      <c r="D126" s="7"/>
      <c r="E126" s="7">
        <v>39</v>
      </c>
      <c r="F126" s="4"/>
    </row>
    <row r="127" spans="1:12" x14ac:dyDescent="0.25">
      <c r="A127" s="46">
        <v>44116</v>
      </c>
      <c r="B127" s="7" t="s">
        <v>3219</v>
      </c>
      <c r="C127" s="7">
        <v>110</v>
      </c>
      <c r="D127" s="7"/>
      <c r="E127" s="7">
        <v>211.19</v>
      </c>
      <c r="F127" s="4"/>
    </row>
    <row r="128" spans="1:12" x14ac:dyDescent="0.25">
      <c r="A128" s="46">
        <v>44116</v>
      </c>
      <c r="B128" s="7" t="s">
        <v>3220</v>
      </c>
      <c r="C128" s="7">
        <v>52</v>
      </c>
      <c r="D128" s="7"/>
      <c r="E128" s="7">
        <v>113.1</v>
      </c>
      <c r="F128" s="4"/>
    </row>
    <row r="129" spans="1:6" x14ac:dyDescent="0.25">
      <c r="A129" s="46">
        <v>44116</v>
      </c>
      <c r="B129" s="7" t="s">
        <v>3221</v>
      </c>
      <c r="C129" s="7">
        <v>83</v>
      </c>
      <c r="D129" s="7"/>
      <c r="E129" s="7">
        <v>167.7</v>
      </c>
      <c r="F129" s="4"/>
    </row>
    <row r="130" spans="1:6" x14ac:dyDescent="0.25">
      <c r="A130" s="46">
        <v>44116</v>
      </c>
      <c r="B130" s="7" t="s">
        <v>3222</v>
      </c>
      <c r="C130" s="7">
        <v>370</v>
      </c>
      <c r="D130" s="7"/>
      <c r="E130" s="7">
        <v>875.16</v>
      </c>
      <c r="F130" s="4"/>
    </row>
    <row r="131" spans="1:6" x14ac:dyDescent="0.25">
      <c r="A131" s="46">
        <v>44116</v>
      </c>
      <c r="B131" s="7" t="s">
        <v>3223</v>
      </c>
      <c r="C131" s="7">
        <v>25</v>
      </c>
      <c r="D131" s="7">
        <v>67.16</v>
      </c>
      <c r="E131" s="7"/>
      <c r="F131" s="4"/>
    </row>
    <row r="132" spans="1:6" x14ac:dyDescent="0.25">
      <c r="A132" s="46">
        <v>44116</v>
      </c>
      <c r="B132" s="7" t="s">
        <v>3224</v>
      </c>
      <c r="C132" s="7">
        <v>200</v>
      </c>
      <c r="D132" s="7"/>
      <c r="E132" s="7">
        <v>546</v>
      </c>
      <c r="F132" s="4"/>
    </row>
    <row r="133" spans="1:6" x14ac:dyDescent="0.25">
      <c r="A133" s="46">
        <v>44116</v>
      </c>
      <c r="B133" s="7" t="s">
        <v>3225</v>
      </c>
      <c r="C133" s="7">
        <v>35</v>
      </c>
      <c r="D133" s="7">
        <v>140.71</v>
      </c>
      <c r="E133" s="7"/>
      <c r="F133" s="4"/>
    </row>
    <row r="134" spans="1:6" x14ac:dyDescent="0.25">
      <c r="A134" s="46">
        <v>44116</v>
      </c>
      <c r="B134" s="7" t="s">
        <v>3226</v>
      </c>
      <c r="C134" s="7">
        <v>8</v>
      </c>
      <c r="D134" s="7"/>
      <c r="E134" s="7">
        <v>37.4</v>
      </c>
      <c r="F134" s="4"/>
    </row>
    <row r="135" spans="1:6" x14ac:dyDescent="0.25">
      <c r="A135" s="46">
        <v>44116</v>
      </c>
      <c r="B135" s="7" t="s">
        <v>3227</v>
      </c>
      <c r="C135" s="7">
        <v>504</v>
      </c>
      <c r="D135" s="7"/>
      <c r="E135" s="38">
        <v>1040.92</v>
      </c>
      <c r="F135" s="4"/>
    </row>
    <row r="136" spans="1:6" x14ac:dyDescent="0.25">
      <c r="A136" s="46">
        <v>44116</v>
      </c>
      <c r="B136" s="7" t="s">
        <v>3228</v>
      </c>
      <c r="C136" s="7">
        <v>75</v>
      </c>
      <c r="D136" s="7">
        <v>182.29</v>
      </c>
      <c r="E136" s="7"/>
      <c r="F136" s="4"/>
    </row>
    <row r="137" spans="1:6" x14ac:dyDescent="0.25">
      <c r="A137" s="46">
        <v>44116</v>
      </c>
      <c r="B137" s="7" t="s">
        <v>3229</v>
      </c>
      <c r="C137" s="7">
        <v>35</v>
      </c>
      <c r="D137" s="7"/>
      <c r="E137" s="7">
        <v>81.67</v>
      </c>
      <c r="F137" s="4"/>
    </row>
    <row r="138" spans="1:6" x14ac:dyDescent="0.25">
      <c r="A138" s="46">
        <v>44116</v>
      </c>
      <c r="B138" s="7" t="s">
        <v>3230</v>
      </c>
      <c r="C138" s="7">
        <v>23</v>
      </c>
      <c r="D138" s="7"/>
      <c r="E138" s="7">
        <v>74.8</v>
      </c>
      <c r="F138" s="4"/>
    </row>
    <row r="139" spans="1:6" x14ac:dyDescent="0.25">
      <c r="A139" s="46">
        <v>44116</v>
      </c>
      <c r="B139" s="7" t="s">
        <v>3231</v>
      </c>
      <c r="C139" s="7">
        <v>53</v>
      </c>
      <c r="D139" s="7"/>
      <c r="E139" s="38">
        <v>105.3</v>
      </c>
      <c r="F139" s="4"/>
    </row>
    <row r="140" spans="1:6" x14ac:dyDescent="0.25">
      <c r="A140" s="46">
        <v>44116</v>
      </c>
      <c r="B140" s="7" t="s">
        <v>3232</v>
      </c>
      <c r="C140" s="7">
        <v>50</v>
      </c>
      <c r="D140" s="7"/>
      <c r="E140" s="7">
        <v>158.69999999999999</v>
      </c>
      <c r="F140" s="4"/>
    </row>
    <row r="141" spans="1:6" x14ac:dyDescent="0.25">
      <c r="A141" s="46">
        <v>44116</v>
      </c>
      <c r="B141" s="7" t="s">
        <v>3233</v>
      </c>
      <c r="C141" s="7">
        <v>35</v>
      </c>
      <c r="D141" s="38">
        <v>76.75</v>
      </c>
      <c r="E141" s="38"/>
      <c r="F141" s="4"/>
    </row>
    <row r="142" spans="1:6" x14ac:dyDescent="0.25">
      <c r="A142" s="46">
        <v>44116</v>
      </c>
      <c r="B142" s="7" t="s">
        <v>3234</v>
      </c>
      <c r="C142" s="7">
        <v>20</v>
      </c>
      <c r="D142" s="7">
        <v>47.97</v>
      </c>
      <c r="E142" s="38"/>
      <c r="F142" s="4"/>
    </row>
    <row r="143" spans="1:6" x14ac:dyDescent="0.25">
      <c r="A143" s="46">
        <v>44116</v>
      </c>
      <c r="B143" s="7" t="s">
        <v>3235</v>
      </c>
      <c r="C143" s="7">
        <v>64</v>
      </c>
      <c r="D143" s="7">
        <v>148.71</v>
      </c>
      <c r="E143" s="7"/>
      <c r="F143"/>
    </row>
    <row r="144" spans="1:6" x14ac:dyDescent="0.25">
      <c r="A144" s="46">
        <v>44116</v>
      </c>
      <c r="B144" s="7" t="s">
        <v>3236</v>
      </c>
      <c r="C144" s="7">
        <v>100</v>
      </c>
      <c r="D144" s="7">
        <v>308.37</v>
      </c>
      <c r="E144" s="7"/>
      <c r="F144" s="4"/>
    </row>
    <row r="145" spans="1:7" x14ac:dyDescent="0.25">
      <c r="A145" s="46">
        <v>44116</v>
      </c>
      <c r="B145" s="7" t="s">
        <v>3237</v>
      </c>
      <c r="C145" s="7">
        <v>341</v>
      </c>
      <c r="D145" s="7"/>
      <c r="E145" s="7">
        <v>610.74</v>
      </c>
      <c r="F145"/>
    </row>
    <row r="146" spans="1:7" x14ac:dyDescent="0.25">
      <c r="A146" s="46">
        <v>44116</v>
      </c>
      <c r="B146" s="7" t="s">
        <v>3238</v>
      </c>
      <c r="C146" s="7">
        <v>1130</v>
      </c>
      <c r="D146" s="7"/>
      <c r="E146" s="7">
        <v>1775.28</v>
      </c>
      <c r="F146" s="4"/>
      <c r="G146"/>
    </row>
    <row r="147" spans="1:7" x14ac:dyDescent="0.25">
      <c r="A147" s="46">
        <v>44116</v>
      </c>
      <c r="B147" s="7" t="s">
        <v>3239</v>
      </c>
      <c r="C147" s="7">
        <v>26</v>
      </c>
      <c r="D147" s="7"/>
      <c r="E147" s="7">
        <v>54.6</v>
      </c>
      <c r="F147" s="4"/>
    </row>
    <row r="148" spans="1:7" x14ac:dyDescent="0.25">
      <c r="A148" s="46">
        <v>44116</v>
      </c>
      <c r="B148" s="7" t="s">
        <v>3240</v>
      </c>
      <c r="C148" s="7">
        <v>90</v>
      </c>
      <c r="D148" s="7">
        <v>168.76</v>
      </c>
      <c r="E148" s="7"/>
      <c r="F148" s="4"/>
    </row>
    <row r="149" spans="1:7" x14ac:dyDescent="0.25">
      <c r="A149" s="46">
        <v>44116</v>
      </c>
      <c r="B149" s="7" t="s">
        <v>3241</v>
      </c>
      <c r="C149" s="7">
        <v>35</v>
      </c>
      <c r="D149" s="7">
        <v>100.45</v>
      </c>
      <c r="E149" s="7"/>
      <c r="F149"/>
    </row>
    <row r="150" spans="1:7" x14ac:dyDescent="0.25">
      <c r="A150" s="46">
        <v>44116</v>
      </c>
      <c r="B150" s="7" t="s">
        <v>3242</v>
      </c>
      <c r="C150" s="7">
        <v>132</v>
      </c>
      <c r="D150" s="7"/>
      <c r="E150" s="7">
        <v>273.42</v>
      </c>
      <c r="F150"/>
    </row>
    <row r="151" spans="1:7" x14ac:dyDescent="0.25">
      <c r="A151" s="46">
        <v>44116</v>
      </c>
      <c r="B151" s="7" t="s">
        <v>3243</v>
      </c>
      <c r="C151" s="7">
        <v>50</v>
      </c>
      <c r="D151" s="7">
        <v>120.88</v>
      </c>
      <c r="E151" s="7"/>
      <c r="F151"/>
    </row>
    <row r="152" spans="1:7" x14ac:dyDescent="0.25">
      <c r="A152" s="46">
        <v>44117</v>
      </c>
      <c r="B152" s="7" t="s">
        <v>3244</v>
      </c>
      <c r="C152" s="7">
        <v>79</v>
      </c>
      <c r="D152" s="7"/>
      <c r="E152" s="7">
        <v>156</v>
      </c>
      <c r="F152"/>
    </row>
    <row r="153" spans="1:7" x14ac:dyDescent="0.25">
      <c r="A153" s="46">
        <v>44117</v>
      </c>
      <c r="B153" s="7" t="s">
        <v>3245</v>
      </c>
      <c r="C153" s="7">
        <v>187</v>
      </c>
      <c r="D153" s="7"/>
      <c r="E153" s="38">
        <v>386.74</v>
      </c>
      <c r="F153"/>
    </row>
    <row r="154" spans="1:7" x14ac:dyDescent="0.25">
      <c r="A154" s="46">
        <v>44117</v>
      </c>
      <c r="B154" s="7" t="s">
        <v>3246</v>
      </c>
      <c r="C154" s="7">
        <v>305</v>
      </c>
      <c r="D154" s="7"/>
      <c r="E154" s="7">
        <v>777.15</v>
      </c>
      <c r="F154"/>
    </row>
    <row r="155" spans="1:7" x14ac:dyDescent="0.25">
      <c r="A155" s="46">
        <v>44117</v>
      </c>
      <c r="B155" s="7" t="s">
        <v>3247</v>
      </c>
      <c r="C155" s="7">
        <v>490</v>
      </c>
      <c r="D155" s="7"/>
      <c r="E155" s="7">
        <v>1039.72</v>
      </c>
      <c r="F155"/>
    </row>
    <row r="156" spans="1:7" x14ac:dyDescent="0.25">
      <c r="A156" s="46">
        <v>44117</v>
      </c>
      <c r="B156" s="7" t="s">
        <v>3248</v>
      </c>
      <c r="C156" s="7">
        <v>494</v>
      </c>
      <c r="D156" s="7"/>
      <c r="E156" s="7">
        <v>891.54</v>
      </c>
      <c r="F156"/>
    </row>
    <row r="157" spans="1:7" x14ac:dyDescent="0.25">
      <c r="A157" s="56">
        <v>44117</v>
      </c>
      <c r="B157" s="7" t="s">
        <v>3249</v>
      </c>
      <c r="C157" s="7">
        <v>40</v>
      </c>
      <c r="D157" s="7"/>
      <c r="E157" s="7">
        <v>129</v>
      </c>
      <c r="F157"/>
    </row>
    <row r="158" spans="1:7" x14ac:dyDescent="0.25">
      <c r="A158" s="6">
        <v>44117</v>
      </c>
      <c r="B158" s="7" t="s">
        <v>3250</v>
      </c>
      <c r="C158" s="7">
        <v>135</v>
      </c>
      <c r="D158" s="7"/>
      <c r="E158" s="7">
        <v>234.6</v>
      </c>
      <c r="F158"/>
    </row>
    <row r="159" spans="1:7" x14ac:dyDescent="0.25">
      <c r="A159" s="6">
        <v>44117</v>
      </c>
      <c r="B159" s="7" t="s">
        <v>3251</v>
      </c>
      <c r="C159" s="7">
        <v>178</v>
      </c>
      <c r="D159" s="7"/>
      <c r="E159" s="7">
        <v>307.52</v>
      </c>
      <c r="F159"/>
    </row>
    <row r="160" spans="1:7" x14ac:dyDescent="0.25">
      <c r="A160" s="6">
        <v>44117</v>
      </c>
      <c r="B160" s="7" t="s">
        <v>3252</v>
      </c>
      <c r="C160" s="7">
        <v>25</v>
      </c>
      <c r="D160" s="7"/>
      <c r="E160" s="38">
        <v>54.6</v>
      </c>
      <c r="F160"/>
    </row>
    <row r="161" spans="1:6" x14ac:dyDescent="0.25">
      <c r="A161" s="6">
        <v>44117</v>
      </c>
      <c r="B161" s="7" t="s">
        <v>3253</v>
      </c>
      <c r="C161" s="7">
        <v>112</v>
      </c>
      <c r="D161" s="7"/>
      <c r="E161" s="7">
        <v>256.23</v>
      </c>
      <c r="F161"/>
    </row>
    <row r="162" spans="1:6" x14ac:dyDescent="0.25">
      <c r="A162" s="6">
        <v>44117</v>
      </c>
      <c r="B162" s="7" t="s">
        <v>3254</v>
      </c>
      <c r="C162" s="7">
        <v>26</v>
      </c>
      <c r="D162" s="7"/>
      <c r="E162" s="7">
        <v>58.8</v>
      </c>
      <c r="F162"/>
    </row>
    <row r="163" spans="1:6" x14ac:dyDescent="0.25">
      <c r="A163" s="6">
        <v>44117</v>
      </c>
      <c r="B163" s="7" t="s">
        <v>3255</v>
      </c>
      <c r="C163" s="7">
        <v>83</v>
      </c>
      <c r="D163" s="7">
        <v>206.27</v>
      </c>
      <c r="E163" s="7"/>
      <c r="F163"/>
    </row>
    <row r="164" spans="1:6" x14ac:dyDescent="0.25">
      <c r="A164" s="6">
        <v>44117</v>
      </c>
      <c r="B164" s="7" t="s">
        <v>3256</v>
      </c>
      <c r="C164" s="7">
        <v>132</v>
      </c>
      <c r="D164" s="7">
        <v>242.93</v>
      </c>
      <c r="E164" s="7"/>
      <c r="F164"/>
    </row>
    <row r="165" spans="1:6" x14ac:dyDescent="0.25">
      <c r="A165" s="6">
        <v>44117</v>
      </c>
      <c r="B165" s="7" t="s">
        <v>3257</v>
      </c>
      <c r="C165" s="7">
        <v>15</v>
      </c>
      <c r="D165" s="7"/>
      <c r="E165" s="7">
        <v>41.8</v>
      </c>
      <c r="F165"/>
    </row>
    <row r="166" spans="1:6" x14ac:dyDescent="0.25">
      <c r="A166" s="6">
        <v>44117</v>
      </c>
      <c r="B166" s="7" t="s">
        <v>3258</v>
      </c>
      <c r="C166" s="7">
        <v>245</v>
      </c>
      <c r="D166" s="7"/>
      <c r="E166" s="7">
        <v>416.96</v>
      </c>
      <c r="F166"/>
    </row>
    <row r="167" spans="1:6" x14ac:dyDescent="0.25">
      <c r="A167" s="6">
        <v>44117</v>
      </c>
      <c r="B167" s="7" t="s">
        <v>3259</v>
      </c>
      <c r="C167" s="7">
        <v>259</v>
      </c>
      <c r="D167" s="7"/>
      <c r="E167" s="7">
        <v>365.82</v>
      </c>
      <c r="F167"/>
    </row>
    <row r="168" spans="1:6" x14ac:dyDescent="0.25">
      <c r="A168" s="6">
        <v>44117</v>
      </c>
      <c r="B168" s="7" t="s">
        <v>3260</v>
      </c>
      <c r="C168" s="7">
        <v>820</v>
      </c>
      <c r="D168" s="47"/>
      <c r="E168" s="7">
        <v>1296.75</v>
      </c>
      <c r="F168"/>
    </row>
    <row r="169" spans="1:6" x14ac:dyDescent="0.25">
      <c r="A169" s="6">
        <v>44117</v>
      </c>
      <c r="B169" s="7" t="s">
        <v>3261</v>
      </c>
      <c r="C169" s="7">
        <v>995</v>
      </c>
      <c r="D169" s="7"/>
      <c r="E169" s="7">
        <v>1463.28</v>
      </c>
      <c r="F169"/>
    </row>
    <row r="170" spans="1:6" x14ac:dyDescent="0.25">
      <c r="A170" s="6">
        <v>44118</v>
      </c>
      <c r="B170" s="7" t="s">
        <v>3262</v>
      </c>
      <c r="C170" s="7">
        <v>570</v>
      </c>
      <c r="D170" s="7"/>
      <c r="E170" s="7">
        <v>1070.1600000000001</v>
      </c>
      <c r="F170"/>
    </row>
    <row r="171" spans="1:6" x14ac:dyDescent="0.25">
      <c r="A171" s="6">
        <v>44118</v>
      </c>
      <c r="B171" s="7" t="s">
        <v>3263</v>
      </c>
      <c r="C171" s="7">
        <v>600</v>
      </c>
      <c r="D171" s="7"/>
      <c r="E171" s="7">
        <v>1375.92</v>
      </c>
      <c r="F171"/>
    </row>
    <row r="172" spans="1:6" x14ac:dyDescent="0.25">
      <c r="A172" s="6">
        <v>44118</v>
      </c>
      <c r="B172" s="7" t="s">
        <v>3264</v>
      </c>
      <c r="C172" s="7">
        <v>7</v>
      </c>
      <c r="D172" s="7"/>
      <c r="E172" s="7">
        <v>35.880000000000003</v>
      </c>
      <c r="F172"/>
    </row>
    <row r="173" spans="1:6" x14ac:dyDescent="0.25">
      <c r="A173" s="6">
        <v>44118</v>
      </c>
      <c r="B173" s="7" t="s">
        <v>3265</v>
      </c>
      <c r="C173" s="7">
        <v>299</v>
      </c>
      <c r="D173" s="7"/>
      <c r="E173" s="7">
        <v>493.94</v>
      </c>
      <c r="F173"/>
    </row>
    <row r="174" spans="1:6" x14ac:dyDescent="0.25">
      <c r="A174" s="6">
        <v>44118</v>
      </c>
      <c r="B174" s="7" t="s">
        <v>3266</v>
      </c>
      <c r="C174" s="7">
        <v>40</v>
      </c>
      <c r="D174" s="7">
        <v>97.42</v>
      </c>
      <c r="E174" s="7"/>
      <c r="F174"/>
    </row>
    <row r="175" spans="1:6" x14ac:dyDescent="0.25">
      <c r="A175" s="6">
        <v>44118</v>
      </c>
      <c r="B175" s="7" t="s">
        <v>3267</v>
      </c>
      <c r="C175" s="7">
        <v>1238</v>
      </c>
      <c r="D175" s="7"/>
      <c r="E175" s="7">
        <v>2756.6</v>
      </c>
      <c r="F175"/>
    </row>
    <row r="176" spans="1:6" x14ac:dyDescent="0.25">
      <c r="A176" s="6">
        <v>44118</v>
      </c>
      <c r="B176" s="7" t="s">
        <v>3268</v>
      </c>
      <c r="C176" s="7">
        <v>15</v>
      </c>
      <c r="D176" s="7"/>
      <c r="E176" s="7">
        <v>44.1</v>
      </c>
      <c r="F176"/>
    </row>
    <row r="177" spans="1:11" x14ac:dyDescent="0.25">
      <c r="A177" s="6">
        <v>44118</v>
      </c>
      <c r="B177" s="7" t="s">
        <v>3269</v>
      </c>
      <c r="C177" s="7">
        <v>100</v>
      </c>
      <c r="D177" s="7"/>
      <c r="E177" s="7">
        <v>283.2</v>
      </c>
      <c r="F177"/>
    </row>
    <row r="178" spans="1:11" x14ac:dyDescent="0.25">
      <c r="A178" s="6">
        <v>44118</v>
      </c>
      <c r="B178" s="7" t="s">
        <v>3270</v>
      </c>
      <c r="C178" s="7">
        <v>216</v>
      </c>
      <c r="D178" s="7"/>
      <c r="E178" s="7">
        <v>436.8</v>
      </c>
      <c r="F178"/>
    </row>
    <row r="179" spans="1:11" x14ac:dyDescent="0.25">
      <c r="A179" s="44">
        <v>44118</v>
      </c>
      <c r="B179" s="7" t="s">
        <v>3271</v>
      </c>
      <c r="C179" s="7">
        <v>124</v>
      </c>
      <c r="D179" s="7"/>
      <c r="E179" s="7">
        <v>241.5</v>
      </c>
      <c r="F179"/>
    </row>
    <row r="180" spans="1:11" x14ac:dyDescent="0.25">
      <c r="A180" s="6">
        <v>44118</v>
      </c>
      <c r="B180" s="7" t="s">
        <v>3272</v>
      </c>
      <c r="C180" s="7">
        <v>162</v>
      </c>
      <c r="D180" s="7"/>
      <c r="E180" s="7">
        <v>510.51</v>
      </c>
      <c r="F180"/>
    </row>
    <row r="181" spans="1:11" x14ac:dyDescent="0.25">
      <c r="A181" s="6">
        <v>44118</v>
      </c>
      <c r="B181" s="7" t="s">
        <v>3273</v>
      </c>
      <c r="C181" s="7">
        <v>468</v>
      </c>
      <c r="D181" s="7"/>
      <c r="E181" s="7">
        <v>874.39</v>
      </c>
      <c r="F181"/>
    </row>
    <row r="182" spans="1:11" x14ac:dyDescent="0.25">
      <c r="A182" s="6">
        <v>44118</v>
      </c>
      <c r="B182" s="7" t="s">
        <v>3274</v>
      </c>
      <c r="C182" s="7">
        <v>820</v>
      </c>
      <c r="D182" s="7"/>
      <c r="E182" s="7">
        <v>1416.48</v>
      </c>
      <c r="F182"/>
    </row>
    <row r="183" spans="1:11" x14ac:dyDescent="0.25">
      <c r="A183" s="6">
        <v>44118</v>
      </c>
      <c r="B183" s="7" t="s">
        <v>3275</v>
      </c>
      <c r="C183" s="7">
        <v>66</v>
      </c>
      <c r="D183" s="7"/>
      <c r="E183" s="7">
        <v>137.19999999999999</v>
      </c>
      <c r="F183"/>
    </row>
    <row r="184" spans="1:11" x14ac:dyDescent="0.25">
      <c r="A184" s="6">
        <v>44118</v>
      </c>
      <c r="B184" s="7" t="s">
        <v>3276</v>
      </c>
      <c r="C184" s="7">
        <v>114</v>
      </c>
      <c r="D184" s="7">
        <v>213.77</v>
      </c>
      <c r="E184" s="7"/>
      <c r="F184"/>
    </row>
    <row r="185" spans="1:11" x14ac:dyDescent="0.25">
      <c r="A185" s="6">
        <v>44118</v>
      </c>
      <c r="B185" s="7" t="s">
        <v>3277</v>
      </c>
      <c r="C185" s="7">
        <v>23</v>
      </c>
      <c r="D185" s="7">
        <v>47.97</v>
      </c>
      <c r="E185" s="7"/>
      <c r="F185"/>
      <c r="K185"/>
    </row>
    <row r="186" spans="1:11" x14ac:dyDescent="0.25">
      <c r="A186" s="6">
        <v>44118</v>
      </c>
      <c r="B186" s="39" t="s">
        <v>3278</v>
      </c>
      <c r="C186" s="39">
        <v>40</v>
      </c>
      <c r="D186" s="7">
        <v>105.53</v>
      </c>
      <c r="E186" s="39"/>
      <c r="F186"/>
    </row>
    <row r="187" spans="1:11" x14ac:dyDescent="0.25">
      <c r="A187" s="6">
        <v>44118</v>
      </c>
      <c r="B187" s="39" t="s">
        <v>3279</v>
      </c>
      <c r="C187" s="39">
        <v>156</v>
      </c>
      <c r="D187" s="39"/>
      <c r="E187" s="39">
        <v>270.47000000000003</v>
      </c>
      <c r="F187"/>
    </row>
    <row r="188" spans="1:11" x14ac:dyDescent="0.25">
      <c r="A188" s="6">
        <v>44118</v>
      </c>
      <c r="B188" s="39" t="s">
        <v>3280</v>
      </c>
      <c r="C188" s="110" t="s">
        <v>4100</v>
      </c>
      <c r="D188" s="7"/>
      <c r="E188" s="39" t="s">
        <v>4099</v>
      </c>
      <c r="F188"/>
    </row>
    <row r="189" spans="1:11" x14ac:dyDescent="0.25">
      <c r="A189" s="6">
        <v>44119</v>
      </c>
      <c r="B189" s="39" t="s">
        <v>3281</v>
      </c>
      <c r="C189" s="39">
        <v>200</v>
      </c>
      <c r="D189" s="7"/>
      <c r="E189" s="39">
        <v>442.4</v>
      </c>
      <c r="F189"/>
    </row>
    <row r="190" spans="1:11" x14ac:dyDescent="0.25">
      <c r="A190" s="6">
        <v>44119</v>
      </c>
      <c r="B190" s="39" t="s">
        <v>3282</v>
      </c>
      <c r="C190" s="39">
        <v>25</v>
      </c>
      <c r="D190" s="7">
        <v>67.16</v>
      </c>
      <c r="E190" s="39"/>
      <c r="F190"/>
    </row>
    <row r="191" spans="1:11" x14ac:dyDescent="0.25">
      <c r="A191" s="6">
        <v>44119</v>
      </c>
      <c r="B191" s="39" t="s">
        <v>3283</v>
      </c>
      <c r="C191" s="39">
        <v>158</v>
      </c>
      <c r="D191" s="7"/>
      <c r="E191" s="66">
        <v>308.10000000000002</v>
      </c>
      <c r="F191"/>
    </row>
    <row r="192" spans="1:11" x14ac:dyDescent="0.25">
      <c r="A192" s="6">
        <v>44119</v>
      </c>
      <c r="B192" s="39" t="s">
        <v>3284</v>
      </c>
      <c r="C192" s="39">
        <v>35</v>
      </c>
      <c r="D192" s="39"/>
      <c r="E192" s="39">
        <v>70.2</v>
      </c>
      <c r="F192"/>
    </row>
    <row r="193" spans="1:6" x14ac:dyDescent="0.25">
      <c r="A193" s="6">
        <v>44119</v>
      </c>
      <c r="B193" s="39" t="s">
        <v>3285</v>
      </c>
      <c r="C193" s="39">
        <v>1018</v>
      </c>
      <c r="D193" s="39"/>
      <c r="E193" s="39">
        <v>1747.2</v>
      </c>
      <c r="F193"/>
    </row>
    <row r="194" spans="1:6" x14ac:dyDescent="0.25">
      <c r="A194" s="6">
        <v>44119</v>
      </c>
      <c r="B194" s="39" t="s">
        <v>3344</v>
      </c>
      <c r="C194" s="39">
        <v>300</v>
      </c>
      <c r="D194" s="39"/>
      <c r="E194" s="39">
        <v>705.51</v>
      </c>
      <c r="F194"/>
    </row>
    <row r="195" spans="1:6" x14ac:dyDescent="0.25">
      <c r="A195" s="6">
        <v>44119</v>
      </c>
      <c r="B195" s="39" t="s">
        <v>3286</v>
      </c>
      <c r="C195" s="39">
        <v>33</v>
      </c>
      <c r="D195" s="7">
        <v>128.38</v>
      </c>
      <c r="E195" s="66"/>
      <c r="F195"/>
    </row>
    <row r="196" spans="1:6" x14ac:dyDescent="0.25">
      <c r="A196" s="6">
        <v>44119</v>
      </c>
      <c r="B196" s="39" t="s">
        <v>3287</v>
      </c>
      <c r="C196" s="39">
        <v>58</v>
      </c>
      <c r="D196" s="7">
        <v>129.52000000000001</v>
      </c>
      <c r="E196" s="39"/>
      <c r="F196"/>
    </row>
    <row r="197" spans="1:6" x14ac:dyDescent="0.25">
      <c r="A197" s="6">
        <v>44119</v>
      </c>
      <c r="B197" s="39" t="s">
        <v>3288</v>
      </c>
      <c r="C197" s="39">
        <v>700</v>
      </c>
      <c r="D197" s="7"/>
      <c r="E197" s="66">
        <v>1198.08</v>
      </c>
      <c r="F197"/>
    </row>
    <row r="198" spans="1:6" x14ac:dyDescent="0.25">
      <c r="A198" s="6">
        <v>44119</v>
      </c>
      <c r="B198" s="39" t="s">
        <v>3289</v>
      </c>
      <c r="C198" s="39">
        <v>66</v>
      </c>
      <c r="D198" s="7"/>
      <c r="E198" s="39">
        <v>128.69999999999999</v>
      </c>
      <c r="F198"/>
    </row>
    <row r="199" spans="1:6" x14ac:dyDescent="0.25">
      <c r="A199" s="6">
        <v>44119</v>
      </c>
      <c r="B199" s="39" t="s">
        <v>3290</v>
      </c>
      <c r="C199" s="39">
        <v>20</v>
      </c>
      <c r="D199" s="7"/>
      <c r="E199" s="39">
        <v>42.9</v>
      </c>
      <c r="F199"/>
    </row>
    <row r="200" spans="1:6" x14ac:dyDescent="0.25">
      <c r="A200" s="6">
        <v>44119</v>
      </c>
      <c r="B200" s="39" t="s">
        <v>3291</v>
      </c>
      <c r="C200" s="39">
        <v>234</v>
      </c>
      <c r="D200" s="39"/>
      <c r="E200" s="39">
        <v>541.20000000000005</v>
      </c>
      <c r="F200"/>
    </row>
    <row r="201" spans="1:6" x14ac:dyDescent="0.25">
      <c r="A201" s="6">
        <v>44119</v>
      </c>
      <c r="B201" s="39" t="s">
        <v>3292</v>
      </c>
      <c r="C201" s="39">
        <v>41</v>
      </c>
      <c r="D201" s="7">
        <v>97.17</v>
      </c>
      <c r="E201" s="39"/>
      <c r="F201"/>
    </row>
    <row r="202" spans="1:6" x14ac:dyDescent="0.25">
      <c r="A202" s="6">
        <v>44119</v>
      </c>
      <c r="B202" s="39" t="s">
        <v>3293</v>
      </c>
      <c r="C202" s="39">
        <v>52</v>
      </c>
      <c r="D202" s="7"/>
      <c r="E202" s="39">
        <v>128.69999999999999</v>
      </c>
      <c r="F202"/>
    </row>
    <row r="203" spans="1:6" x14ac:dyDescent="0.25">
      <c r="A203" s="6">
        <v>44119</v>
      </c>
      <c r="B203" s="39" t="s">
        <v>3294</v>
      </c>
      <c r="C203" s="39">
        <v>25</v>
      </c>
      <c r="D203" s="39"/>
      <c r="E203" s="39">
        <v>54.6</v>
      </c>
      <c r="F203"/>
    </row>
    <row r="204" spans="1:6" x14ac:dyDescent="0.25">
      <c r="A204" s="6">
        <v>44119</v>
      </c>
      <c r="B204" s="39" t="s">
        <v>222</v>
      </c>
      <c r="C204" s="39">
        <v>25</v>
      </c>
      <c r="D204" s="39"/>
      <c r="E204" s="39">
        <v>0</v>
      </c>
      <c r="F204"/>
    </row>
    <row r="205" spans="1:6" x14ac:dyDescent="0.25">
      <c r="A205" s="6">
        <v>44119</v>
      </c>
      <c r="B205" s="39" t="s">
        <v>3295</v>
      </c>
      <c r="C205" s="39">
        <v>22</v>
      </c>
      <c r="D205" s="39">
        <v>64.97</v>
      </c>
      <c r="E205" s="39"/>
      <c r="F205"/>
    </row>
    <row r="206" spans="1:6" x14ac:dyDescent="0.25">
      <c r="A206" s="6">
        <v>44119</v>
      </c>
      <c r="B206" s="39" t="s">
        <v>3296</v>
      </c>
      <c r="C206" s="39">
        <v>72</v>
      </c>
      <c r="D206" s="39">
        <v>163.1</v>
      </c>
      <c r="E206" s="39"/>
      <c r="F206"/>
    </row>
    <row r="207" spans="1:6" x14ac:dyDescent="0.25">
      <c r="A207" s="6">
        <v>44119</v>
      </c>
      <c r="B207" s="39" t="s">
        <v>3297</v>
      </c>
      <c r="C207" s="39">
        <v>25</v>
      </c>
      <c r="D207" s="7">
        <v>67.16</v>
      </c>
      <c r="E207" s="39"/>
      <c r="F207"/>
    </row>
    <row r="208" spans="1:6" x14ac:dyDescent="0.25">
      <c r="A208" s="6">
        <v>44119</v>
      </c>
      <c r="B208" s="39" t="s">
        <v>3298</v>
      </c>
      <c r="C208" s="39">
        <v>382</v>
      </c>
      <c r="D208" s="39"/>
      <c r="E208" s="39">
        <v>926.65</v>
      </c>
      <c r="F208"/>
    </row>
    <row r="209" spans="1:12" x14ac:dyDescent="0.25">
      <c r="A209" s="6">
        <v>44119</v>
      </c>
      <c r="B209" s="39" t="s">
        <v>3299</v>
      </c>
      <c r="C209" s="39">
        <v>33</v>
      </c>
      <c r="D209" s="7"/>
      <c r="E209" s="39">
        <v>88</v>
      </c>
      <c r="F209"/>
    </row>
    <row r="210" spans="1:12" x14ac:dyDescent="0.25">
      <c r="A210" s="6">
        <v>44119</v>
      </c>
      <c r="B210" s="39" t="s">
        <v>3300</v>
      </c>
      <c r="C210" s="39">
        <v>175</v>
      </c>
      <c r="D210" s="7"/>
      <c r="E210" s="39">
        <v>440.55</v>
      </c>
      <c r="F210"/>
    </row>
    <row r="211" spans="1:12" x14ac:dyDescent="0.25">
      <c r="A211" s="6">
        <v>44119</v>
      </c>
      <c r="B211" s="39" t="s">
        <v>3301</v>
      </c>
      <c r="C211" s="39">
        <v>16</v>
      </c>
      <c r="D211" s="39">
        <v>47.97</v>
      </c>
      <c r="E211" s="39"/>
      <c r="F211"/>
    </row>
    <row r="212" spans="1:12" x14ac:dyDescent="0.25">
      <c r="A212" s="6">
        <v>44119</v>
      </c>
      <c r="B212" s="39" t="s">
        <v>3302</v>
      </c>
      <c r="C212" s="39">
        <v>19</v>
      </c>
      <c r="D212" s="39">
        <v>57.56</v>
      </c>
      <c r="E212" s="39"/>
      <c r="F212"/>
    </row>
    <row r="213" spans="1:12" x14ac:dyDescent="0.25">
      <c r="A213" s="6">
        <v>44119</v>
      </c>
      <c r="B213" s="7" t="s">
        <v>3303</v>
      </c>
      <c r="C213" s="7">
        <v>26</v>
      </c>
      <c r="D213" s="7"/>
      <c r="E213" s="7">
        <v>50.7</v>
      </c>
      <c r="F213"/>
      <c r="G213"/>
      <c r="H213"/>
      <c r="I213"/>
      <c r="J213"/>
      <c r="K213"/>
    </row>
    <row r="214" spans="1:12" x14ac:dyDescent="0.25">
      <c r="A214" s="6">
        <v>44119</v>
      </c>
      <c r="B214" s="7" t="s">
        <v>3304</v>
      </c>
      <c r="C214" s="7">
        <v>180</v>
      </c>
      <c r="D214" s="7">
        <v>330.38</v>
      </c>
      <c r="E214" s="7"/>
      <c r="F214"/>
      <c r="G214"/>
      <c r="H214"/>
      <c r="I214"/>
      <c r="J214"/>
      <c r="K214"/>
      <c r="L214"/>
    </row>
    <row r="215" spans="1:12" x14ac:dyDescent="0.25">
      <c r="A215" s="6">
        <v>44120</v>
      </c>
      <c r="B215" s="7" t="s">
        <v>3305</v>
      </c>
      <c r="C215" s="7">
        <v>10</v>
      </c>
      <c r="D215" s="7"/>
      <c r="E215" s="38">
        <v>0</v>
      </c>
      <c r="F215"/>
      <c r="L215"/>
    </row>
    <row r="216" spans="1:12" x14ac:dyDescent="0.25">
      <c r="A216" s="6">
        <v>44120</v>
      </c>
      <c r="B216" s="39" t="s">
        <v>3306</v>
      </c>
      <c r="C216" s="39">
        <v>22</v>
      </c>
      <c r="D216" s="7">
        <v>47.97</v>
      </c>
      <c r="E216" s="7"/>
      <c r="F216"/>
    </row>
    <row r="217" spans="1:12" x14ac:dyDescent="0.25">
      <c r="A217" s="6">
        <v>44120</v>
      </c>
      <c r="B217" s="7" t="s">
        <v>3307</v>
      </c>
      <c r="C217" s="7">
        <v>250</v>
      </c>
      <c r="D217" s="7"/>
      <c r="E217" s="7">
        <v>530.4</v>
      </c>
      <c r="F217"/>
    </row>
    <row r="218" spans="1:12" x14ac:dyDescent="0.25">
      <c r="A218" s="6">
        <v>44120</v>
      </c>
      <c r="B218" s="7" t="s">
        <v>3308</v>
      </c>
      <c r="C218" s="7">
        <v>77</v>
      </c>
      <c r="D218" s="7"/>
      <c r="E218" s="7">
        <v>156</v>
      </c>
      <c r="F218"/>
    </row>
    <row r="219" spans="1:12" x14ac:dyDescent="0.25">
      <c r="A219" s="6">
        <v>44120</v>
      </c>
      <c r="B219" s="7" t="s">
        <v>3309</v>
      </c>
      <c r="C219" s="7">
        <v>7</v>
      </c>
      <c r="D219" s="7">
        <v>47.97</v>
      </c>
      <c r="E219" s="7"/>
      <c r="F219"/>
    </row>
    <row r="220" spans="1:12" x14ac:dyDescent="0.25">
      <c r="A220" s="6">
        <v>44120</v>
      </c>
      <c r="B220" s="7" t="s">
        <v>3310</v>
      </c>
      <c r="C220" s="7">
        <v>65</v>
      </c>
      <c r="D220" s="7"/>
      <c r="E220" s="7">
        <v>207</v>
      </c>
      <c r="F220"/>
    </row>
    <row r="221" spans="1:12" x14ac:dyDescent="0.25">
      <c r="A221" s="6">
        <v>44120</v>
      </c>
      <c r="B221" s="7" t="s">
        <v>3311</v>
      </c>
      <c r="C221" s="7">
        <v>150</v>
      </c>
      <c r="D221" s="7"/>
      <c r="E221" s="7">
        <v>382.59</v>
      </c>
      <c r="F221"/>
    </row>
    <row r="222" spans="1:12" x14ac:dyDescent="0.25">
      <c r="A222" s="6">
        <v>44120</v>
      </c>
      <c r="B222" s="7" t="s">
        <v>3312</v>
      </c>
      <c r="C222" s="7">
        <v>90</v>
      </c>
      <c r="D222" s="7"/>
      <c r="E222" s="38">
        <v>171.6</v>
      </c>
      <c r="F222"/>
    </row>
    <row r="223" spans="1:12" x14ac:dyDescent="0.25">
      <c r="A223" s="6">
        <v>44120</v>
      </c>
      <c r="B223" s="7" t="s">
        <v>3313</v>
      </c>
      <c r="C223" s="7">
        <v>202</v>
      </c>
      <c r="D223" s="7"/>
      <c r="E223" s="7">
        <v>381.62</v>
      </c>
      <c r="F223"/>
    </row>
    <row r="224" spans="1:12" x14ac:dyDescent="0.25">
      <c r="A224" s="6">
        <v>44120</v>
      </c>
      <c r="B224" s="7" t="s">
        <v>3314</v>
      </c>
      <c r="C224" s="7">
        <v>23</v>
      </c>
      <c r="D224" s="7"/>
      <c r="E224" s="7">
        <v>44</v>
      </c>
      <c r="F224"/>
    </row>
    <row r="225" spans="1:6" x14ac:dyDescent="0.25">
      <c r="A225" s="6">
        <v>44120</v>
      </c>
      <c r="B225" s="7" t="s">
        <v>3315</v>
      </c>
      <c r="C225" s="7">
        <v>11</v>
      </c>
      <c r="D225" s="7"/>
      <c r="E225" s="38">
        <v>23.21</v>
      </c>
      <c r="F225"/>
    </row>
    <row r="226" spans="1:6" x14ac:dyDescent="0.25">
      <c r="A226" s="6">
        <v>44120</v>
      </c>
      <c r="B226" s="7" t="s">
        <v>3316</v>
      </c>
      <c r="C226" s="7">
        <v>22</v>
      </c>
      <c r="D226" s="7"/>
      <c r="E226" s="7">
        <v>39</v>
      </c>
      <c r="F226"/>
    </row>
    <row r="227" spans="1:6" x14ac:dyDescent="0.25">
      <c r="A227" s="6">
        <v>44120</v>
      </c>
      <c r="B227" s="7" t="s">
        <v>3317</v>
      </c>
      <c r="C227" s="7">
        <v>84</v>
      </c>
      <c r="D227" s="7"/>
      <c r="E227" s="7">
        <v>177.8</v>
      </c>
      <c r="F227"/>
    </row>
    <row r="228" spans="1:6" x14ac:dyDescent="0.25">
      <c r="A228" s="6">
        <v>44120</v>
      </c>
      <c r="B228" s="7" t="s">
        <v>3318</v>
      </c>
      <c r="C228" s="7">
        <v>53</v>
      </c>
      <c r="D228" s="7"/>
      <c r="E228" s="7">
        <v>158.69999999999999</v>
      </c>
      <c r="F228"/>
    </row>
    <row r="229" spans="1:6" x14ac:dyDescent="0.25">
      <c r="A229" s="6">
        <v>44120</v>
      </c>
      <c r="B229" s="7" t="s">
        <v>3319</v>
      </c>
      <c r="C229" s="7">
        <v>860</v>
      </c>
      <c r="D229" s="7"/>
      <c r="E229" s="7">
        <v>1883.69</v>
      </c>
      <c r="F229"/>
    </row>
    <row r="230" spans="1:6" x14ac:dyDescent="0.25">
      <c r="A230" s="6">
        <v>44120</v>
      </c>
      <c r="B230" s="7" t="s">
        <v>3320</v>
      </c>
      <c r="C230" s="7">
        <v>76</v>
      </c>
      <c r="D230" s="7">
        <v>182.29</v>
      </c>
      <c r="E230" s="38"/>
      <c r="F230"/>
    </row>
    <row r="231" spans="1:6" x14ac:dyDescent="0.25">
      <c r="A231" s="6">
        <v>44123</v>
      </c>
      <c r="B231" s="39" t="s">
        <v>3321</v>
      </c>
      <c r="C231" s="39">
        <v>348</v>
      </c>
      <c r="D231" s="7"/>
      <c r="E231" s="38">
        <v>687.96</v>
      </c>
      <c r="F231"/>
    </row>
    <row r="232" spans="1:6" x14ac:dyDescent="0.25">
      <c r="A232" s="6">
        <v>44123</v>
      </c>
      <c r="B232" s="7" t="s">
        <v>3322</v>
      </c>
      <c r="C232" s="7">
        <v>60</v>
      </c>
      <c r="D232" s="7">
        <v>151.54</v>
      </c>
      <c r="E232" s="7"/>
      <c r="F232"/>
    </row>
    <row r="233" spans="1:6" x14ac:dyDescent="0.25">
      <c r="A233" s="6">
        <v>44123</v>
      </c>
      <c r="B233" s="7" t="s">
        <v>3323</v>
      </c>
      <c r="C233" s="43">
        <v>54</v>
      </c>
      <c r="D233" s="43"/>
      <c r="E233" s="70">
        <v>131.04</v>
      </c>
      <c r="F233" s="96"/>
    </row>
    <row r="234" spans="1:6" x14ac:dyDescent="0.25">
      <c r="A234" s="6">
        <v>44123</v>
      </c>
      <c r="B234" s="7" t="s">
        <v>3324</v>
      </c>
      <c r="C234" s="7">
        <v>270</v>
      </c>
      <c r="D234" s="7">
        <v>583.02</v>
      </c>
      <c r="E234" s="38"/>
      <c r="F234"/>
    </row>
    <row r="235" spans="1:6" x14ac:dyDescent="0.25">
      <c r="A235" s="6">
        <v>44123</v>
      </c>
      <c r="B235" s="7" t="s">
        <v>3325</v>
      </c>
      <c r="C235" s="7">
        <v>150</v>
      </c>
      <c r="D235" s="7">
        <v>402.95</v>
      </c>
      <c r="E235" s="7"/>
      <c r="F235"/>
    </row>
    <row r="236" spans="1:6" x14ac:dyDescent="0.25">
      <c r="A236" s="6">
        <v>44123</v>
      </c>
      <c r="B236" s="7" t="s">
        <v>3326</v>
      </c>
      <c r="C236" s="7">
        <v>130</v>
      </c>
      <c r="D236" s="7"/>
      <c r="E236" s="7">
        <v>554.4</v>
      </c>
      <c r="F236"/>
    </row>
    <row r="237" spans="1:6" x14ac:dyDescent="0.25">
      <c r="A237" s="6">
        <v>44123</v>
      </c>
      <c r="B237" s="7" t="s">
        <v>3327</v>
      </c>
      <c r="C237" s="7">
        <v>27</v>
      </c>
      <c r="D237" s="7">
        <v>67.16</v>
      </c>
      <c r="E237" s="7"/>
      <c r="F237"/>
    </row>
    <row r="238" spans="1:6" x14ac:dyDescent="0.25">
      <c r="A238" s="6">
        <v>44123</v>
      </c>
      <c r="B238" s="7" t="s">
        <v>3328</v>
      </c>
      <c r="C238" s="7">
        <v>360</v>
      </c>
      <c r="D238" s="7">
        <v>863.99</v>
      </c>
      <c r="E238" s="7"/>
      <c r="F238"/>
    </row>
    <row r="239" spans="1:6" x14ac:dyDescent="0.25">
      <c r="A239" s="6">
        <v>44123</v>
      </c>
      <c r="B239" s="7" t="s">
        <v>3329</v>
      </c>
      <c r="C239" s="7">
        <v>175</v>
      </c>
      <c r="D239" s="7">
        <v>278.82</v>
      </c>
      <c r="E239" s="7"/>
      <c r="F239"/>
    </row>
    <row r="240" spans="1:6" x14ac:dyDescent="0.25">
      <c r="A240" s="6">
        <v>44123</v>
      </c>
      <c r="B240" s="7" t="s">
        <v>3330</v>
      </c>
      <c r="C240" s="7">
        <v>85</v>
      </c>
      <c r="D240" s="7"/>
      <c r="E240" s="7">
        <v>159.9</v>
      </c>
      <c r="F240"/>
    </row>
    <row r="241" spans="1:7" x14ac:dyDescent="0.25">
      <c r="A241" s="6">
        <v>44123</v>
      </c>
      <c r="B241" s="7" t="s">
        <v>3331</v>
      </c>
      <c r="C241" s="7">
        <v>2392</v>
      </c>
      <c r="D241" s="7"/>
      <c r="E241" s="7">
        <v>5717.25</v>
      </c>
      <c r="F241"/>
    </row>
    <row r="242" spans="1:7" x14ac:dyDescent="0.25">
      <c r="A242" s="6">
        <v>44123</v>
      </c>
      <c r="B242" s="7" t="s">
        <v>3332</v>
      </c>
      <c r="C242" s="7">
        <v>24</v>
      </c>
      <c r="D242" s="7"/>
      <c r="E242" s="7">
        <v>49.5</v>
      </c>
      <c r="F242"/>
    </row>
    <row r="243" spans="1:7" x14ac:dyDescent="0.25">
      <c r="A243" s="6">
        <v>44123</v>
      </c>
      <c r="B243" s="7" t="s">
        <v>3333</v>
      </c>
      <c r="C243" s="7">
        <v>340</v>
      </c>
      <c r="D243" s="7"/>
      <c r="E243" s="7">
        <v>730.1</v>
      </c>
      <c r="F243"/>
    </row>
    <row r="244" spans="1:7" x14ac:dyDescent="0.25">
      <c r="A244" s="6">
        <v>44123</v>
      </c>
      <c r="B244" s="7" t="s">
        <v>3334</v>
      </c>
      <c r="C244" s="7">
        <v>311</v>
      </c>
      <c r="D244" s="7"/>
      <c r="E244" s="7">
        <v>652.86</v>
      </c>
      <c r="F244"/>
      <c r="G244"/>
    </row>
    <row r="245" spans="1:7" x14ac:dyDescent="0.25">
      <c r="A245" s="6">
        <v>44123</v>
      </c>
      <c r="B245" s="7" t="s">
        <v>3335</v>
      </c>
      <c r="C245" s="7">
        <v>105</v>
      </c>
      <c r="D245" s="7"/>
      <c r="E245" s="38">
        <v>206.8</v>
      </c>
      <c r="F245"/>
      <c r="G245"/>
    </row>
    <row r="246" spans="1:7" x14ac:dyDescent="0.25">
      <c r="A246" s="6">
        <v>44123</v>
      </c>
      <c r="B246" s="39" t="s">
        <v>3336</v>
      </c>
      <c r="C246" s="39">
        <v>220</v>
      </c>
      <c r="D246" s="7"/>
      <c r="E246" s="7">
        <v>540.35</v>
      </c>
      <c r="F246"/>
      <c r="G246"/>
    </row>
    <row r="247" spans="1:7" x14ac:dyDescent="0.25">
      <c r="A247" s="6">
        <v>44123</v>
      </c>
      <c r="B247" s="7" t="s">
        <v>3337</v>
      </c>
      <c r="C247" s="7">
        <v>66</v>
      </c>
      <c r="D247" s="7"/>
      <c r="E247" s="7">
        <v>152.1</v>
      </c>
      <c r="F247"/>
      <c r="G247"/>
    </row>
    <row r="248" spans="1:7" x14ac:dyDescent="0.25">
      <c r="A248" s="46">
        <v>44123</v>
      </c>
      <c r="B248" s="39" t="s">
        <v>3338</v>
      </c>
      <c r="C248" s="39">
        <v>13</v>
      </c>
      <c r="D248" s="39"/>
      <c r="E248" s="39">
        <v>39</v>
      </c>
      <c r="F248"/>
      <c r="G248"/>
    </row>
    <row r="249" spans="1:7" x14ac:dyDescent="0.25">
      <c r="A249" s="46">
        <v>44123</v>
      </c>
      <c r="B249" s="39" t="s">
        <v>3339</v>
      </c>
      <c r="C249" s="39">
        <v>200</v>
      </c>
      <c r="D249" s="7"/>
      <c r="E249" s="39">
        <v>398.16</v>
      </c>
      <c r="F249"/>
      <c r="G249"/>
    </row>
    <row r="250" spans="1:7" x14ac:dyDescent="0.25">
      <c r="A250" s="46">
        <v>44123</v>
      </c>
      <c r="B250" s="39" t="s">
        <v>3340</v>
      </c>
      <c r="C250" s="39">
        <v>120</v>
      </c>
      <c r="D250" s="7"/>
      <c r="E250" s="39">
        <v>301.86</v>
      </c>
      <c r="F250"/>
    </row>
    <row r="251" spans="1:7" x14ac:dyDescent="0.25">
      <c r="A251" s="46">
        <v>44123</v>
      </c>
      <c r="B251" s="39" t="s">
        <v>3341</v>
      </c>
      <c r="C251" s="39">
        <v>400</v>
      </c>
      <c r="D251" s="39"/>
      <c r="E251" s="39">
        <v>754.65</v>
      </c>
      <c r="F251"/>
    </row>
    <row r="252" spans="1:7" x14ac:dyDescent="0.25">
      <c r="A252" s="46">
        <v>44123</v>
      </c>
      <c r="B252" s="39" t="s">
        <v>3342</v>
      </c>
      <c r="C252" s="39">
        <v>38</v>
      </c>
      <c r="D252" s="7"/>
      <c r="E252" s="39">
        <v>78</v>
      </c>
      <c r="F252"/>
    </row>
    <row r="253" spans="1:7" x14ac:dyDescent="0.25">
      <c r="A253" s="86">
        <v>44123</v>
      </c>
      <c r="B253" s="76" t="s">
        <v>3343</v>
      </c>
      <c r="C253" s="76">
        <v>5</v>
      </c>
      <c r="D253" s="76">
        <v>38.380000000000003</v>
      </c>
      <c r="E253" s="76"/>
      <c r="F253" s="14"/>
    </row>
    <row r="254" spans="1:7" x14ac:dyDescent="0.25">
      <c r="A254" s="46">
        <v>44123</v>
      </c>
      <c r="B254" s="7" t="s">
        <v>3345</v>
      </c>
      <c r="C254" s="7">
        <v>15</v>
      </c>
      <c r="D254" s="7">
        <v>47.97</v>
      </c>
      <c r="E254" s="7"/>
      <c r="F254" s="14"/>
    </row>
    <row r="255" spans="1:7" x14ac:dyDescent="0.25">
      <c r="A255" s="46">
        <v>44123</v>
      </c>
      <c r="B255" s="7" t="s">
        <v>3346</v>
      </c>
      <c r="C255" s="7">
        <v>170</v>
      </c>
      <c r="D255" s="45"/>
      <c r="E255" s="7">
        <v>269.10000000000002</v>
      </c>
      <c r="F255" s="14"/>
    </row>
    <row r="256" spans="1:7" x14ac:dyDescent="0.25">
      <c r="A256" s="46">
        <v>44123</v>
      </c>
      <c r="B256" s="7" t="s">
        <v>3347</v>
      </c>
      <c r="C256" s="7">
        <v>15</v>
      </c>
      <c r="D256" s="7">
        <v>54.12</v>
      </c>
      <c r="E256" s="7"/>
      <c r="F256" s="14"/>
    </row>
    <row r="257" spans="1:6" x14ac:dyDescent="0.25">
      <c r="A257" s="46">
        <v>44123</v>
      </c>
      <c r="B257" s="7" t="s">
        <v>3348</v>
      </c>
      <c r="C257" s="7">
        <v>320</v>
      </c>
      <c r="D257" s="7">
        <v>815.49</v>
      </c>
      <c r="E257" s="7"/>
      <c r="F257" s="14"/>
    </row>
    <row r="258" spans="1:6" x14ac:dyDescent="0.25">
      <c r="A258" s="46">
        <v>44123</v>
      </c>
      <c r="B258" s="7" t="s">
        <v>3349</v>
      </c>
      <c r="C258" s="7">
        <v>89</v>
      </c>
      <c r="D258" s="39"/>
      <c r="E258" s="7">
        <v>163.80000000000001</v>
      </c>
      <c r="F258" s="14"/>
    </row>
    <row r="259" spans="1:6" x14ac:dyDescent="0.25">
      <c r="A259" s="46">
        <v>44124</v>
      </c>
      <c r="B259" s="7" t="s">
        <v>3350</v>
      </c>
      <c r="C259" s="7">
        <v>135</v>
      </c>
      <c r="D259" s="7"/>
      <c r="E259" s="7">
        <v>273</v>
      </c>
      <c r="F259" s="14"/>
    </row>
    <row r="260" spans="1:6" x14ac:dyDescent="0.25">
      <c r="A260" s="46">
        <v>44124</v>
      </c>
      <c r="B260" s="7" t="s">
        <v>3351</v>
      </c>
      <c r="C260" s="7">
        <v>160</v>
      </c>
      <c r="D260" s="45"/>
      <c r="E260" s="7">
        <v>327.60000000000002</v>
      </c>
      <c r="F260" s="23"/>
    </row>
    <row r="261" spans="1:6" x14ac:dyDescent="0.25">
      <c r="A261" s="46">
        <v>44124</v>
      </c>
      <c r="B261" s="7" t="s">
        <v>3352</v>
      </c>
      <c r="C261" s="7">
        <v>22</v>
      </c>
      <c r="D261" s="7">
        <v>47.97</v>
      </c>
      <c r="E261" s="7"/>
      <c r="F261" s="14"/>
    </row>
    <row r="262" spans="1:6" x14ac:dyDescent="0.25">
      <c r="A262" s="46">
        <v>44124</v>
      </c>
      <c r="B262" s="7" t="s">
        <v>3353</v>
      </c>
      <c r="C262" s="7">
        <v>63</v>
      </c>
      <c r="D262" s="45"/>
      <c r="E262" s="7">
        <v>151.19999999999999</v>
      </c>
      <c r="F262" s="14"/>
    </row>
    <row r="263" spans="1:6" x14ac:dyDescent="0.25">
      <c r="A263" s="46">
        <v>44124</v>
      </c>
      <c r="B263" s="7" t="s">
        <v>3354</v>
      </c>
      <c r="C263" s="7">
        <v>60</v>
      </c>
      <c r="D263" s="45"/>
      <c r="E263" s="7">
        <v>75.599999999999994</v>
      </c>
      <c r="F263" s="14"/>
    </row>
    <row r="264" spans="1:6" x14ac:dyDescent="0.25">
      <c r="A264" s="46">
        <v>44124</v>
      </c>
      <c r="B264" s="7" t="s">
        <v>3355</v>
      </c>
      <c r="C264" s="7">
        <v>16</v>
      </c>
      <c r="D264" s="7">
        <v>47.97</v>
      </c>
      <c r="E264" s="7"/>
      <c r="F264" s="14"/>
    </row>
    <row r="265" spans="1:6" x14ac:dyDescent="0.25">
      <c r="A265" s="46">
        <v>44124</v>
      </c>
      <c r="B265" s="7" t="s">
        <v>3356</v>
      </c>
      <c r="C265" s="7">
        <v>69</v>
      </c>
      <c r="D265" s="45"/>
      <c r="E265" s="7">
        <v>128.69999999999999</v>
      </c>
      <c r="F265" s="14"/>
    </row>
    <row r="266" spans="1:6" x14ac:dyDescent="0.25">
      <c r="A266" s="46">
        <v>44124</v>
      </c>
      <c r="B266" s="7" t="s">
        <v>3357</v>
      </c>
      <c r="C266" s="7">
        <v>57</v>
      </c>
      <c r="D266" s="7">
        <v>140.71</v>
      </c>
      <c r="E266" s="7"/>
      <c r="F266" s="14"/>
    </row>
    <row r="267" spans="1:6" x14ac:dyDescent="0.25">
      <c r="A267" s="46">
        <v>44124</v>
      </c>
      <c r="B267" s="7" t="s">
        <v>3358</v>
      </c>
      <c r="C267" s="7">
        <v>115</v>
      </c>
      <c r="D267" s="45"/>
      <c r="E267" s="7">
        <v>222.3</v>
      </c>
      <c r="F267" s="14"/>
    </row>
    <row r="268" spans="1:6" x14ac:dyDescent="0.25">
      <c r="A268" s="46">
        <v>44124</v>
      </c>
      <c r="B268" s="7" t="s">
        <v>3359</v>
      </c>
      <c r="C268" s="7">
        <v>5</v>
      </c>
      <c r="D268" s="45"/>
      <c r="E268" s="7">
        <v>37.4</v>
      </c>
      <c r="F268" s="14"/>
    </row>
    <row r="269" spans="1:6" x14ac:dyDescent="0.25">
      <c r="A269" s="46">
        <v>44124</v>
      </c>
      <c r="B269" s="7" t="s">
        <v>3360</v>
      </c>
      <c r="C269" s="7">
        <v>90</v>
      </c>
      <c r="D269" s="45"/>
      <c r="E269" s="7">
        <v>198.9</v>
      </c>
      <c r="F269" s="14"/>
    </row>
    <row r="270" spans="1:6" x14ac:dyDescent="0.25">
      <c r="A270" s="46">
        <v>44124</v>
      </c>
      <c r="B270" s="7" t="s">
        <v>3361</v>
      </c>
      <c r="C270" s="7">
        <v>36</v>
      </c>
      <c r="D270" s="45"/>
      <c r="E270" s="7">
        <v>66.3</v>
      </c>
      <c r="F270" s="14"/>
    </row>
    <row r="271" spans="1:6" x14ac:dyDescent="0.25">
      <c r="A271" s="46">
        <v>44124</v>
      </c>
      <c r="B271" s="7" t="s">
        <v>3362</v>
      </c>
      <c r="C271" s="7">
        <v>260</v>
      </c>
      <c r="D271" s="45"/>
      <c r="E271" s="7">
        <v>466.83</v>
      </c>
      <c r="F271" s="14"/>
    </row>
    <row r="272" spans="1:6" x14ac:dyDescent="0.25">
      <c r="A272" s="46">
        <v>44124</v>
      </c>
      <c r="B272" s="7" t="s">
        <v>3363</v>
      </c>
      <c r="C272" s="7">
        <v>750</v>
      </c>
      <c r="D272" s="45"/>
      <c r="E272" s="38">
        <v>2005.2</v>
      </c>
      <c r="F272" s="14"/>
    </row>
    <row r="273" spans="1:6" x14ac:dyDescent="0.25">
      <c r="A273" s="46">
        <v>44124</v>
      </c>
      <c r="B273" s="7" t="s">
        <v>3364</v>
      </c>
      <c r="C273" s="7">
        <v>582</v>
      </c>
      <c r="D273" s="45"/>
      <c r="E273" s="38">
        <v>1037.4000000000001</v>
      </c>
      <c r="F273" s="14"/>
    </row>
    <row r="274" spans="1:6" x14ac:dyDescent="0.25">
      <c r="A274" s="46">
        <v>44124</v>
      </c>
      <c r="B274" s="7" t="s">
        <v>3365</v>
      </c>
      <c r="C274" s="7">
        <v>25</v>
      </c>
      <c r="D274" s="7">
        <v>66.97</v>
      </c>
      <c r="E274" s="7"/>
      <c r="F274" s="14"/>
    </row>
    <row r="275" spans="1:6" x14ac:dyDescent="0.25">
      <c r="A275" s="46">
        <v>44124</v>
      </c>
      <c r="B275" s="7" t="s">
        <v>3366</v>
      </c>
      <c r="C275" s="7">
        <v>140</v>
      </c>
      <c r="D275" s="45"/>
      <c r="E275" s="7">
        <v>382.2</v>
      </c>
      <c r="F275" s="14"/>
    </row>
    <row r="276" spans="1:6" x14ac:dyDescent="0.25">
      <c r="A276" s="46">
        <v>44124</v>
      </c>
      <c r="B276" s="7" t="s">
        <v>3367</v>
      </c>
      <c r="C276" s="7">
        <v>74</v>
      </c>
      <c r="D276" s="45"/>
      <c r="E276" s="7">
        <v>144.30000000000001</v>
      </c>
      <c r="F276" s="14"/>
    </row>
    <row r="277" spans="1:6" x14ac:dyDescent="0.25">
      <c r="A277" s="46">
        <v>44124</v>
      </c>
      <c r="B277" s="7" t="s">
        <v>3368</v>
      </c>
      <c r="C277" s="7">
        <v>168</v>
      </c>
      <c r="D277" s="45"/>
      <c r="E277" s="7">
        <v>297.93</v>
      </c>
      <c r="F277" s="14"/>
    </row>
    <row r="278" spans="1:6" x14ac:dyDescent="0.25">
      <c r="A278" s="46">
        <v>44124</v>
      </c>
      <c r="B278" s="7" t="s">
        <v>3369</v>
      </c>
      <c r="C278" s="7">
        <v>264</v>
      </c>
      <c r="D278" s="45"/>
      <c r="E278" s="7">
        <v>575.4</v>
      </c>
      <c r="F278" s="14"/>
    </row>
    <row r="279" spans="1:6" x14ac:dyDescent="0.25">
      <c r="A279" s="46">
        <v>44124</v>
      </c>
      <c r="B279" s="7" t="s">
        <v>3370</v>
      </c>
      <c r="C279" s="7">
        <v>176</v>
      </c>
      <c r="D279" s="7">
        <v>220.66</v>
      </c>
      <c r="E279" s="7"/>
      <c r="F279" s="14"/>
    </row>
    <row r="280" spans="1:6" x14ac:dyDescent="0.25">
      <c r="A280" s="46">
        <v>44124</v>
      </c>
      <c r="B280" s="7" t="s">
        <v>3371</v>
      </c>
      <c r="C280" s="7">
        <v>94</v>
      </c>
      <c r="D280" s="45"/>
      <c r="E280" s="7">
        <v>183.3</v>
      </c>
      <c r="F280" s="14"/>
    </row>
    <row r="281" spans="1:6" x14ac:dyDescent="0.25">
      <c r="A281" s="46">
        <v>44124</v>
      </c>
      <c r="B281" s="7" t="s">
        <v>3372</v>
      </c>
      <c r="C281" s="7">
        <v>29</v>
      </c>
      <c r="D281" s="45"/>
      <c r="E281" s="7">
        <v>54.6</v>
      </c>
      <c r="F281" s="14"/>
    </row>
    <row r="282" spans="1:6" x14ac:dyDescent="0.25">
      <c r="A282" s="46">
        <v>44124</v>
      </c>
      <c r="B282" s="7" t="s">
        <v>3373</v>
      </c>
      <c r="C282" s="7">
        <v>90</v>
      </c>
      <c r="D282" s="7">
        <v>211.07</v>
      </c>
      <c r="E282" s="7"/>
      <c r="F282" s="14"/>
    </row>
    <row r="283" spans="1:6" x14ac:dyDescent="0.25">
      <c r="A283" s="46">
        <v>44124</v>
      </c>
      <c r="B283" s="7" t="s">
        <v>3374</v>
      </c>
      <c r="C283" s="7">
        <v>86</v>
      </c>
      <c r="D283" s="7"/>
      <c r="E283" s="7">
        <v>125.56</v>
      </c>
      <c r="F283" s="14"/>
    </row>
    <row r="284" spans="1:6" x14ac:dyDescent="0.25">
      <c r="A284" s="46">
        <v>44124</v>
      </c>
      <c r="B284" s="7" t="s">
        <v>3375</v>
      </c>
      <c r="C284" s="7">
        <v>30</v>
      </c>
      <c r="D284" s="45"/>
      <c r="E284" s="7">
        <v>67.760000000000005</v>
      </c>
      <c r="F284" s="14"/>
    </row>
    <row r="285" spans="1:6" x14ac:dyDescent="0.25">
      <c r="A285" s="46">
        <v>44124</v>
      </c>
      <c r="B285" s="7" t="s">
        <v>3376</v>
      </c>
      <c r="C285" s="7">
        <v>185</v>
      </c>
      <c r="D285" s="45"/>
      <c r="E285" s="7">
        <v>378.3</v>
      </c>
      <c r="F285" s="14"/>
    </row>
    <row r="286" spans="1:6" x14ac:dyDescent="0.25">
      <c r="A286" s="46">
        <v>44124</v>
      </c>
      <c r="B286" s="7" t="s">
        <v>3377</v>
      </c>
      <c r="C286" s="7">
        <v>60</v>
      </c>
      <c r="D286" s="45"/>
      <c r="E286" s="7">
        <v>113.1</v>
      </c>
      <c r="F286" s="14"/>
    </row>
    <row r="287" spans="1:6" x14ac:dyDescent="0.25">
      <c r="A287" s="46">
        <v>44124</v>
      </c>
      <c r="B287" s="39" t="s">
        <v>3378</v>
      </c>
      <c r="C287" s="39">
        <v>570</v>
      </c>
      <c r="D287" s="45"/>
      <c r="E287" s="38">
        <v>1702.4</v>
      </c>
      <c r="F287" s="14"/>
    </row>
    <row r="288" spans="1:6" x14ac:dyDescent="0.25">
      <c r="A288" s="46">
        <v>44124</v>
      </c>
      <c r="B288" s="39" t="s">
        <v>3379</v>
      </c>
      <c r="C288" s="39">
        <v>550</v>
      </c>
      <c r="D288" s="45"/>
      <c r="E288" s="7">
        <v>967.98</v>
      </c>
      <c r="F288" s="14"/>
    </row>
    <row r="289" spans="1:6" x14ac:dyDescent="0.25">
      <c r="A289" s="46">
        <v>44124</v>
      </c>
      <c r="B289" s="39" t="s">
        <v>3380</v>
      </c>
      <c r="C289" s="39">
        <v>55</v>
      </c>
      <c r="D289" s="7">
        <v>118.82</v>
      </c>
      <c r="E289" s="7"/>
      <c r="F289" s="14"/>
    </row>
    <row r="290" spans="1:6" x14ac:dyDescent="0.25">
      <c r="A290" s="46">
        <v>44125</v>
      </c>
      <c r="B290" s="39" t="s">
        <v>3381</v>
      </c>
      <c r="C290" s="39">
        <v>160</v>
      </c>
      <c r="D290" s="45"/>
      <c r="E290" s="7">
        <v>256.32</v>
      </c>
      <c r="F290" s="14"/>
    </row>
    <row r="291" spans="1:6" x14ac:dyDescent="0.25">
      <c r="A291" s="46">
        <v>44125</v>
      </c>
      <c r="B291" s="39" t="s">
        <v>3382</v>
      </c>
      <c r="C291" s="39">
        <v>1658</v>
      </c>
      <c r="D291" s="45"/>
      <c r="E291" s="38">
        <v>2691.84</v>
      </c>
      <c r="F291" s="14"/>
    </row>
    <row r="292" spans="1:6" x14ac:dyDescent="0.25">
      <c r="A292" s="46">
        <v>44125</v>
      </c>
      <c r="B292" s="39" t="s">
        <v>3383</v>
      </c>
      <c r="C292" s="39">
        <v>54</v>
      </c>
      <c r="D292" s="7">
        <v>221.89</v>
      </c>
      <c r="E292" s="7"/>
      <c r="F292" s="14"/>
    </row>
    <row r="293" spans="1:6" x14ac:dyDescent="0.25">
      <c r="A293" s="46">
        <v>44125</v>
      </c>
      <c r="B293" s="39" t="s">
        <v>3384</v>
      </c>
      <c r="C293" s="39">
        <v>19</v>
      </c>
      <c r="D293" s="45"/>
      <c r="E293" s="7">
        <v>35.1</v>
      </c>
      <c r="F293" s="14"/>
    </row>
    <row r="294" spans="1:6" x14ac:dyDescent="0.25">
      <c r="A294" s="46">
        <v>44125</v>
      </c>
      <c r="B294" s="39" t="s">
        <v>3385</v>
      </c>
      <c r="C294" s="39">
        <v>850</v>
      </c>
      <c r="D294" s="45"/>
      <c r="E294" s="38">
        <v>1703.68</v>
      </c>
      <c r="F294" s="23"/>
    </row>
    <row r="295" spans="1:6" x14ac:dyDescent="0.25">
      <c r="A295" s="46">
        <v>44125</v>
      </c>
      <c r="B295" s="39" t="s">
        <v>3386</v>
      </c>
      <c r="C295" s="39">
        <v>15</v>
      </c>
      <c r="D295" s="45"/>
      <c r="E295" s="7">
        <v>42.9</v>
      </c>
      <c r="F295" s="14"/>
    </row>
    <row r="296" spans="1:6" x14ac:dyDescent="0.25">
      <c r="A296" s="46">
        <v>44125</v>
      </c>
      <c r="B296" s="39" t="s">
        <v>3387</v>
      </c>
      <c r="C296" s="39">
        <v>369</v>
      </c>
      <c r="D296" s="45"/>
      <c r="E296" s="7">
        <v>718.77</v>
      </c>
      <c r="F296" s="14"/>
    </row>
    <row r="297" spans="1:6" x14ac:dyDescent="0.25">
      <c r="A297" s="46">
        <v>44125</v>
      </c>
      <c r="B297" s="39" t="s">
        <v>3388</v>
      </c>
      <c r="C297" s="39">
        <v>135</v>
      </c>
      <c r="D297" s="45"/>
      <c r="E297" s="7">
        <v>314.93</v>
      </c>
      <c r="F297" s="14"/>
    </row>
    <row r="298" spans="1:6" x14ac:dyDescent="0.25">
      <c r="A298" s="46">
        <v>44125</v>
      </c>
      <c r="B298" s="39" t="s">
        <v>3389</v>
      </c>
      <c r="C298" s="39">
        <v>230</v>
      </c>
      <c r="D298" s="45"/>
      <c r="E298" s="7">
        <v>762.46</v>
      </c>
      <c r="F298" s="14"/>
    </row>
    <row r="299" spans="1:6" x14ac:dyDescent="0.25">
      <c r="A299" s="46">
        <v>44125</v>
      </c>
      <c r="B299" s="39" t="s">
        <v>3390</v>
      </c>
      <c r="C299" s="39">
        <v>40</v>
      </c>
      <c r="D299" s="7"/>
      <c r="E299" s="7">
        <v>89.7</v>
      </c>
    </row>
    <row r="300" spans="1:6" x14ac:dyDescent="0.25">
      <c r="A300" s="46">
        <v>44125</v>
      </c>
      <c r="B300" s="39" t="s">
        <v>3391</v>
      </c>
      <c r="C300" s="39">
        <v>135</v>
      </c>
      <c r="D300" s="45"/>
      <c r="E300" s="7">
        <v>205.8</v>
      </c>
    </row>
    <row r="301" spans="1:6" x14ac:dyDescent="0.25">
      <c r="A301" s="46">
        <v>44125</v>
      </c>
      <c r="B301" s="39" t="s">
        <v>3392</v>
      </c>
      <c r="C301" s="39">
        <v>85</v>
      </c>
      <c r="D301" s="45"/>
      <c r="E301" s="7">
        <v>187.2</v>
      </c>
    </row>
    <row r="302" spans="1:6" x14ac:dyDescent="0.25">
      <c r="A302" s="46">
        <v>44125</v>
      </c>
      <c r="B302" s="39" t="s">
        <v>3393</v>
      </c>
      <c r="C302" s="39">
        <v>62</v>
      </c>
      <c r="D302" s="45"/>
      <c r="E302" s="7">
        <v>128.69999999999999</v>
      </c>
    </row>
    <row r="303" spans="1:6" x14ac:dyDescent="0.25">
      <c r="A303" s="46">
        <v>44125</v>
      </c>
      <c r="B303" s="39" t="s">
        <v>3394</v>
      </c>
      <c r="C303" s="39">
        <v>160</v>
      </c>
      <c r="D303" s="45"/>
      <c r="E303" s="7">
        <v>303.81</v>
      </c>
    </row>
    <row r="304" spans="1:6" x14ac:dyDescent="0.25">
      <c r="A304" s="46">
        <v>44125</v>
      </c>
      <c r="B304" s="7" t="s">
        <v>3395</v>
      </c>
      <c r="C304" s="7">
        <v>183</v>
      </c>
      <c r="D304" s="45"/>
      <c r="E304" s="7">
        <v>405.9</v>
      </c>
    </row>
    <row r="305" spans="1:5" x14ac:dyDescent="0.25">
      <c r="A305" s="46">
        <v>44125</v>
      </c>
      <c r="B305" s="7" t="s">
        <v>3396</v>
      </c>
      <c r="C305" s="7">
        <v>216</v>
      </c>
      <c r="D305" s="45"/>
      <c r="E305" s="7">
        <v>479.7</v>
      </c>
    </row>
    <row r="306" spans="1:5" x14ac:dyDescent="0.25">
      <c r="A306" s="46">
        <v>44125</v>
      </c>
      <c r="B306" s="7" t="s">
        <v>3397</v>
      </c>
      <c r="C306" s="7">
        <v>12</v>
      </c>
      <c r="D306" s="7">
        <v>45.57</v>
      </c>
      <c r="E306" s="7"/>
    </row>
    <row r="307" spans="1:5" x14ac:dyDescent="0.25">
      <c r="A307" s="46">
        <v>44125</v>
      </c>
      <c r="B307" s="7" t="s">
        <v>3398</v>
      </c>
      <c r="C307" s="7">
        <v>750</v>
      </c>
      <c r="D307" s="45"/>
      <c r="E307" s="38">
        <v>1316.64</v>
      </c>
    </row>
    <row r="308" spans="1:5" x14ac:dyDescent="0.25">
      <c r="A308" s="46">
        <v>44125</v>
      </c>
      <c r="B308" s="7" t="s">
        <v>3399</v>
      </c>
      <c r="C308" s="7">
        <v>310</v>
      </c>
      <c r="D308" s="45"/>
      <c r="E308" s="7">
        <v>621.27</v>
      </c>
    </row>
    <row r="309" spans="1:5" x14ac:dyDescent="0.25">
      <c r="A309" s="46">
        <v>44125</v>
      </c>
      <c r="B309" s="7" t="s">
        <v>3400</v>
      </c>
      <c r="C309" s="7">
        <v>175</v>
      </c>
      <c r="D309" s="45"/>
      <c r="E309" s="7">
        <v>407.4</v>
      </c>
    </row>
    <row r="310" spans="1:5" x14ac:dyDescent="0.25">
      <c r="A310" s="46">
        <v>44125</v>
      </c>
      <c r="B310" s="7" t="s">
        <v>3401</v>
      </c>
      <c r="C310" s="7">
        <v>1457</v>
      </c>
      <c r="D310" s="45"/>
      <c r="E310" s="38">
        <v>3046.68</v>
      </c>
    </row>
    <row r="311" spans="1:5" x14ac:dyDescent="0.25">
      <c r="A311" s="46">
        <v>44125</v>
      </c>
      <c r="B311" s="7" t="s">
        <v>3402</v>
      </c>
      <c r="C311" s="7">
        <v>28</v>
      </c>
      <c r="D311" s="45"/>
      <c r="E311" s="7">
        <v>60.06</v>
      </c>
    </row>
    <row r="312" spans="1:5" x14ac:dyDescent="0.25">
      <c r="A312" s="46">
        <v>44125</v>
      </c>
      <c r="B312" s="7" t="s">
        <v>3403</v>
      </c>
      <c r="C312" s="7">
        <v>246</v>
      </c>
      <c r="D312" s="45"/>
      <c r="E312" s="7">
        <v>511.29</v>
      </c>
    </row>
    <row r="313" spans="1:5" x14ac:dyDescent="0.25">
      <c r="A313" s="46">
        <v>44125</v>
      </c>
      <c r="B313" s="7" t="s">
        <v>3404</v>
      </c>
      <c r="C313" s="7">
        <v>21</v>
      </c>
      <c r="D313" s="7">
        <v>52.77</v>
      </c>
      <c r="E313" s="7"/>
    </row>
    <row r="314" spans="1:5" x14ac:dyDescent="0.25">
      <c r="A314" s="46">
        <v>44125</v>
      </c>
      <c r="B314" s="7" t="s">
        <v>3405</v>
      </c>
      <c r="C314" s="7">
        <v>64</v>
      </c>
      <c r="D314" s="45"/>
      <c r="E314" s="7">
        <v>124.8</v>
      </c>
    </row>
    <row r="315" spans="1:5" x14ac:dyDescent="0.25">
      <c r="A315" s="46">
        <v>44125</v>
      </c>
      <c r="B315" s="7" t="s">
        <v>3406</v>
      </c>
      <c r="C315" s="7">
        <v>51</v>
      </c>
      <c r="D315" s="45"/>
      <c r="E315" s="7">
        <v>97.5</v>
      </c>
    </row>
    <row r="316" spans="1:5" x14ac:dyDescent="0.25">
      <c r="A316" s="46">
        <v>44126</v>
      </c>
      <c r="B316" s="7" t="s">
        <v>3407</v>
      </c>
      <c r="C316" s="7">
        <v>168</v>
      </c>
      <c r="D316" s="45"/>
      <c r="E316" s="7">
        <v>382.2</v>
      </c>
    </row>
    <row r="317" spans="1:5" x14ac:dyDescent="0.25">
      <c r="A317" s="46">
        <v>44126</v>
      </c>
      <c r="B317" s="7" t="s">
        <v>3408</v>
      </c>
      <c r="C317" s="7">
        <v>160</v>
      </c>
      <c r="D317" s="45"/>
      <c r="E317" s="7">
        <v>351</v>
      </c>
    </row>
    <row r="318" spans="1:5" x14ac:dyDescent="0.25">
      <c r="A318" s="46">
        <v>44126</v>
      </c>
      <c r="B318" s="7" t="s">
        <v>3409</v>
      </c>
      <c r="C318" s="7">
        <v>54</v>
      </c>
      <c r="D318" s="7">
        <v>129.52000000000001</v>
      </c>
      <c r="E318" s="7"/>
    </row>
    <row r="319" spans="1:5" x14ac:dyDescent="0.25">
      <c r="A319" s="46">
        <v>44126</v>
      </c>
      <c r="B319" s="7" t="s">
        <v>3410</v>
      </c>
      <c r="C319" s="7">
        <v>104</v>
      </c>
      <c r="D319" s="45"/>
      <c r="E319" s="7">
        <v>255.2</v>
      </c>
    </row>
    <row r="320" spans="1:5" x14ac:dyDescent="0.25">
      <c r="A320" s="46">
        <v>44126</v>
      </c>
      <c r="B320" s="7" t="s">
        <v>3411</v>
      </c>
      <c r="C320" s="7">
        <v>430</v>
      </c>
      <c r="D320" s="45"/>
      <c r="E320" s="7">
        <v>927.96</v>
      </c>
    </row>
    <row r="321" spans="1:12" x14ac:dyDescent="0.25">
      <c r="A321" s="46">
        <v>44126</v>
      </c>
      <c r="B321" s="7" t="s">
        <v>3412</v>
      </c>
      <c r="C321" s="7">
        <v>260</v>
      </c>
      <c r="D321" s="45"/>
      <c r="E321" s="7">
        <v>475.14</v>
      </c>
    </row>
    <row r="322" spans="1:12" x14ac:dyDescent="0.25">
      <c r="A322" s="46">
        <v>44126</v>
      </c>
      <c r="B322" s="7" t="s">
        <v>3413</v>
      </c>
      <c r="C322" s="7">
        <v>297</v>
      </c>
      <c r="D322" s="45"/>
      <c r="E322" s="7">
        <v>821.1</v>
      </c>
    </row>
    <row r="323" spans="1:12" x14ac:dyDescent="0.25">
      <c r="A323" s="46">
        <v>44126</v>
      </c>
      <c r="B323" s="7" t="s">
        <v>3414</v>
      </c>
      <c r="C323" s="7">
        <v>28</v>
      </c>
      <c r="D323" s="45"/>
      <c r="E323" s="7">
        <v>63.7</v>
      </c>
      <c r="G323"/>
      <c r="H323"/>
      <c r="I323"/>
      <c r="J323"/>
      <c r="K323"/>
    </row>
    <row r="324" spans="1:12" x14ac:dyDescent="0.25">
      <c r="A324" s="46">
        <v>44126</v>
      </c>
      <c r="B324" s="7" t="s">
        <v>3415</v>
      </c>
      <c r="C324" s="7">
        <v>60</v>
      </c>
      <c r="D324" s="45"/>
      <c r="E324" s="7">
        <v>184.8</v>
      </c>
      <c r="F324"/>
      <c r="G324"/>
      <c r="H324"/>
      <c r="I324"/>
      <c r="J324"/>
      <c r="K324"/>
      <c r="L324"/>
    </row>
    <row r="325" spans="1:12" x14ac:dyDescent="0.25">
      <c r="A325" s="46">
        <v>44126</v>
      </c>
      <c r="B325" s="7" t="s">
        <v>3416</v>
      </c>
      <c r="C325" s="7">
        <v>405</v>
      </c>
      <c r="D325" s="45"/>
      <c r="E325" s="7">
        <v>823.68</v>
      </c>
      <c r="F325"/>
      <c r="G325"/>
      <c r="H325"/>
      <c r="I325"/>
      <c r="J325"/>
      <c r="K325"/>
      <c r="L325"/>
    </row>
    <row r="326" spans="1:12" x14ac:dyDescent="0.25">
      <c r="A326" s="46">
        <v>44126</v>
      </c>
      <c r="B326" s="7" t="s">
        <v>3417</v>
      </c>
      <c r="C326" s="7">
        <v>550</v>
      </c>
      <c r="D326" s="45"/>
      <c r="E326" s="38">
        <v>1380.3</v>
      </c>
      <c r="F326"/>
      <c r="G326"/>
      <c r="H326"/>
      <c r="I326"/>
      <c r="J326"/>
      <c r="K326"/>
      <c r="L326"/>
    </row>
    <row r="327" spans="1:12" x14ac:dyDescent="0.25">
      <c r="A327" s="46">
        <v>44126</v>
      </c>
      <c r="B327" s="7" t="s">
        <v>3418</v>
      </c>
      <c r="C327" s="7">
        <v>41</v>
      </c>
      <c r="D327" s="7">
        <v>100.74</v>
      </c>
      <c r="E327" s="7"/>
      <c r="F327"/>
      <c r="L327"/>
    </row>
    <row r="328" spans="1:12" x14ac:dyDescent="0.25">
      <c r="A328" s="46">
        <v>44126</v>
      </c>
      <c r="B328" s="7" t="s">
        <v>3419</v>
      </c>
      <c r="C328" s="7">
        <v>100</v>
      </c>
      <c r="D328" s="45"/>
      <c r="E328" s="7">
        <v>382.2</v>
      </c>
    </row>
    <row r="329" spans="1:12" x14ac:dyDescent="0.25">
      <c r="A329" s="46">
        <v>44126</v>
      </c>
      <c r="B329" s="7" t="s">
        <v>3420</v>
      </c>
      <c r="C329" s="7">
        <v>20</v>
      </c>
      <c r="D329" s="45"/>
      <c r="E329" s="7">
        <v>39</v>
      </c>
    </row>
    <row r="330" spans="1:12" x14ac:dyDescent="0.25">
      <c r="A330" s="46">
        <v>44126</v>
      </c>
      <c r="B330" s="7" t="s">
        <v>3421</v>
      </c>
      <c r="C330" s="7">
        <v>95</v>
      </c>
      <c r="D330" s="45"/>
      <c r="E330" s="7">
        <v>239.38</v>
      </c>
    </row>
    <row r="331" spans="1:12" x14ac:dyDescent="0.25">
      <c r="A331" s="46">
        <v>44126</v>
      </c>
      <c r="B331" s="7" t="s">
        <v>3422</v>
      </c>
      <c r="C331" s="7">
        <v>20</v>
      </c>
      <c r="D331" s="45"/>
      <c r="E331" s="7">
        <v>52.8</v>
      </c>
    </row>
    <row r="332" spans="1:12" x14ac:dyDescent="0.25">
      <c r="A332" s="46">
        <v>44126</v>
      </c>
      <c r="B332" s="7" t="s">
        <v>3423</v>
      </c>
      <c r="C332" s="7">
        <v>29</v>
      </c>
      <c r="D332" s="7">
        <v>103.01</v>
      </c>
      <c r="E332" s="7"/>
    </row>
    <row r="333" spans="1:12" x14ac:dyDescent="0.25">
      <c r="A333" s="46">
        <v>44126</v>
      </c>
      <c r="B333" s="7" t="s">
        <v>3424</v>
      </c>
      <c r="C333" s="7">
        <v>29</v>
      </c>
      <c r="D333" s="45"/>
      <c r="E333" s="7">
        <v>66.3</v>
      </c>
    </row>
    <row r="334" spans="1:12" x14ac:dyDescent="0.25">
      <c r="A334" s="46">
        <v>44126</v>
      </c>
      <c r="B334" s="7" t="s">
        <v>3425</v>
      </c>
      <c r="C334" s="7">
        <v>22</v>
      </c>
      <c r="D334" s="45"/>
      <c r="E334" s="45">
        <v>46.8</v>
      </c>
      <c r="G334"/>
      <c r="H334"/>
      <c r="I334"/>
      <c r="J334"/>
      <c r="K334"/>
    </row>
    <row r="335" spans="1:12" x14ac:dyDescent="0.25">
      <c r="A335" s="46">
        <v>44126</v>
      </c>
      <c r="B335" s="7" t="s">
        <v>3426</v>
      </c>
      <c r="C335" s="7">
        <v>529</v>
      </c>
      <c r="D335" s="45"/>
      <c r="E335" s="38">
        <v>1010.1</v>
      </c>
      <c r="F335"/>
      <c r="G335"/>
      <c r="H335"/>
      <c r="I335"/>
      <c r="J335"/>
      <c r="K335"/>
      <c r="L335"/>
    </row>
    <row r="336" spans="1:12" x14ac:dyDescent="0.25">
      <c r="A336" s="46">
        <v>44126</v>
      </c>
      <c r="B336" s="7" t="s">
        <v>3427</v>
      </c>
      <c r="C336" s="7">
        <v>19</v>
      </c>
      <c r="D336" s="45"/>
      <c r="E336" s="7">
        <v>65.55</v>
      </c>
      <c r="F336"/>
      <c r="G336"/>
      <c r="H336"/>
      <c r="I336"/>
      <c r="J336"/>
      <c r="K336"/>
      <c r="L336"/>
    </row>
    <row r="337" spans="1:12" x14ac:dyDescent="0.25">
      <c r="A337" s="86">
        <v>44126</v>
      </c>
      <c r="B337" s="2" t="s">
        <v>3428</v>
      </c>
      <c r="C337" s="2">
        <v>250</v>
      </c>
      <c r="D337" s="68"/>
      <c r="E337" s="2">
        <v>544.04999999999995</v>
      </c>
      <c r="F337"/>
      <c r="G337"/>
      <c r="H337"/>
      <c r="I337"/>
      <c r="J337"/>
      <c r="K337"/>
      <c r="L337"/>
    </row>
    <row r="338" spans="1:12" x14ac:dyDescent="0.25">
      <c r="A338" s="46">
        <v>44126</v>
      </c>
      <c r="B338" s="7" t="s">
        <v>3429</v>
      </c>
      <c r="C338" s="7">
        <v>25</v>
      </c>
      <c r="D338" s="39"/>
      <c r="E338" s="7">
        <v>54.6</v>
      </c>
      <c r="F338"/>
      <c r="G338"/>
      <c r="H338"/>
      <c r="I338"/>
      <c r="J338"/>
      <c r="K338"/>
      <c r="L338"/>
    </row>
    <row r="339" spans="1:12" x14ac:dyDescent="0.25">
      <c r="A339" s="46">
        <v>44126</v>
      </c>
      <c r="B339" s="7" t="s">
        <v>3430</v>
      </c>
      <c r="C339" s="7">
        <v>11</v>
      </c>
      <c r="D339" s="7">
        <v>47.97</v>
      </c>
      <c r="E339" s="7"/>
      <c r="F339"/>
      <c r="G339"/>
      <c r="H339"/>
      <c r="I339"/>
      <c r="J339"/>
      <c r="K339"/>
      <c r="L339"/>
    </row>
    <row r="340" spans="1:12" x14ac:dyDescent="0.25">
      <c r="A340" s="46">
        <v>44126</v>
      </c>
      <c r="B340" s="39" t="s">
        <v>3431</v>
      </c>
      <c r="C340" s="7">
        <v>63</v>
      </c>
      <c r="D340" s="7">
        <v>188.71</v>
      </c>
      <c r="E340" s="7"/>
      <c r="F340"/>
      <c r="G340"/>
      <c r="H340"/>
      <c r="I340"/>
      <c r="J340"/>
      <c r="K340"/>
      <c r="L340"/>
    </row>
    <row r="341" spans="1:12" x14ac:dyDescent="0.25">
      <c r="A341" s="46">
        <v>44127</v>
      </c>
      <c r="B341" s="7" t="s">
        <v>3432</v>
      </c>
      <c r="C341" s="7">
        <v>68</v>
      </c>
      <c r="D341" s="45"/>
      <c r="E341" s="7">
        <v>152.1</v>
      </c>
      <c r="F341"/>
      <c r="G341"/>
      <c r="H341"/>
      <c r="I341"/>
      <c r="J341"/>
      <c r="K341"/>
      <c r="L341"/>
    </row>
    <row r="342" spans="1:12" x14ac:dyDescent="0.25">
      <c r="A342" s="46">
        <v>44127</v>
      </c>
      <c r="B342" s="7" t="s">
        <v>3433</v>
      </c>
      <c r="C342" s="7">
        <v>160</v>
      </c>
      <c r="D342" s="45"/>
      <c r="E342" s="7">
        <v>299.67</v>
      </c>
      <c r="F342"/>
      <c r="G342"/>
      <c r="H342"/>
      <c r="I342"/>
      <c r="J342"/>
      <c r="K342"/>
      <c r="L342"/>
    </row>
    <row r="343" spans="1:12" x14ac:dyDescent="0.25">
      <c r="A343" s="46">
        <v>44127</v>
      </c>
      <c r="B343" s="7" t="s">
        <v>3434</v>
      </c>
      <c r="C343" s="7">
        <v>55</v>
      </c>
      <c r="D343" s="45"/>
      <c r="E343" s="7">
        <v>113.1</v>
      </c>
      <c r="F343"/>
      <c r="G343"/>
      <c r="H343"/>
      <c r="I343"/>
      <c r="J343"/>
      <c r="K343"/>
      <c r="L343"/>
    </row>
    <row r="344" spans="1:12" x14ac:dyDescent="0.25">
      <c r="A344" s="46">
        <v>44127</v>
      </c>
      <c r="B344" s="7" t="s">
        <v>3435</v>
      </c>
      <c r="C344" s="7">
        <v>1000</v>
      </c>
      <c r="D344" s="45"/>
      <c r="E344" s="38">
        <v>1638</v>
      </c>
      <c r="F344"/>
      <c r="G344"/>
      <c r="H344"/>
      <c r="I344"/>
      <c r="J344"/>
      <c r="K344"/>
      <c r="L344"/>
    </row>
    <row r="345" spans="1:12" x14ac:dyDescent="0.25">
      <c r="A345" s="46">
        <v>44127</v>
      </c>
      <c r="B345" s="7" t="s">
        <v>3436</v>
      </c>
      <c r="C345" s="7">
        <v>9</v>
      </c>
      <c r="D345" s="45"/>
      <c r="E345" s="7">
        <v>19.5</v>
      </c>
      <c r="F345"/>
      <c r="G345"/>
      <c r="H345"/>
      <c r="I345"/>
      <c r="J345"/>
      <c r="K345"/>
      <c r="L345"/>
    </row>
    <row r="346" spans="1:12" x14ac:dyDescent="0.25">
      <c r="A346" s="46">
        <v>44127</v>
      </c>
      <c r="B346" s="7" t="s">
        <v>3437</v>
      </c>
      <c r="C346" s="7">
        <v>606</v>
      </c>
      <c r="D346" s="45"/>
      <c r="E346" s="7">
        <v>977.93</v>
      </c>
      <c r="F346"/>
      <c r="G346"/>
      <c r="H346"/>
      <c r="I346"/>
      <c r="J346"/>
      <c r="K346"/>
      <c r="L346"/>
    </row>
    <row r="347" spans="1:12" x14ac:dyDescent="0.25">
      <c r="A347" s="46">
        <v>44127</v>
      </c>
      <c r="B347" s="7" t="s">
        <v>3438</v>
      </c>
      <c r="C347" s="7">
        <v>70</v>
      </c>
      <c r="D347" s="45"/>
      <c r="E347" s="7">
        <v>151.9</v>
      </c>
      <c r="F347"/>
      <c r="G347"/>
      <c r="H347"/>
      <c r="I347"/>
      <c r="J347"/>
      <c r="K347"/>
      <c r="L347"/>
    </row>
    <row r="348" spans="1:12" x14ac:dyDescent="0.25">
      <c r="A348" s="46">
        <v>44127</v>
      </c>
      <c r="B348" s="7" t="s">
        <v>3439</v>
      </c>
      <c r="C348" s="7">
        <v>3020</v>
      </c>
      <c r="D348" s="45"/>
      <c r="E348" s="38">
        <v>7207.2</v>
      </c>
      <c r="F348"/>
      <c r="G348"/>
      <c r="H348"/>
      <c r="I348"/>
      <c r="J348"/>
      <c r="K348"/>
      <c r="L348"/>
    </row>
    <row r="349" spans="1:12" x14ac:dyDescent="0.25">
      <c r="A349" s="46">
        <v>44127</v>
      </c>
      <c r="B349" s="7" t="s">
        <v>3440</v>
      </c>
      <c r="C349" s="7">
        <v>220</v>
      </c>
      <c r="D349" s="7"/>
      <c r="E349" s="7">
        <v>395</v>
      </c>
      <c r="F349"/>
      <c r="G349"/>
      <c r="H349"/>
      <c r="I349"/>
      <c r="J349"/>
      <c r="K349"/>
      <c r="L349"/>
    </row>
    <row r="350" spans="1:12" x14ac:dyDescent="0.25">
      <c r="A350" s="46">
        <v>44127</v>
      </c>
      <c r="B350" s="7" t="s">
        <v>3441</v>
      </c>
      <c r="C350" s="7">
        <v>13</v>
      </c>
      <c r="D350" s="39">
        <v>45.58</v>
      </c>
      <c r="E350" s="7"/>
      <c r="F350"/>
      <c r="G350"/>
      <c r="H350"/>
      <c r="I350"/>
      <c r="J350"/>
      <c r="K350"/>
      <c r="L350"/>
    </row>
    <row r="351" spans="1:12" x14ac:dyDescent="0.25">
      <c r="A351" s="46">
        <v>44127</v>
      </c>
      <c r="B351" s="7" t="s">
        <v>3442</v>
      </c>
      <c r="C351" s="7">
        <v>100</v>
      </c>
      <c r="D351" s="45"/>
      <c r="E351" s="7">
        <v>207.48</v>
      </c>
      <c r="F351"/>
      <c r="G351"/>
      <c r="H351"/>
      <c r="I351"/>
      <c r="J351"/>
      <c r="K351"/>
      <c r="L351"/>
    </row>
    <row r="352" spans="1:12" x14ac:dyDescent="0.25">
      <c r="A352" s="46">
        <v>44127</v>
      </c>
      <c r="B352" s="7" t="s">
        <v>3443</v>
      </c>
      <c r="C352" s="7">
        <v>250</v>
      </c>
      <c r="D352" s="7">
        <v>638</v>
      </c>
      <c r="E352" s="7"/>
      <c r="F352"/>
      <c r="G352"/>
      <c r="H352"/>
      <c r="I352"/>
      <c r="J352"/>
      <c r="K352"/>
      <c r="L352"/>
    </row>
    <row r="353" spans="1:12" x14ac:dyDescent="0.25">
      <c r="A353" s="46">
        <v>44127</v>
      </c>
      <c r="B353" s="7" t="s">
        <v>3444</v>
      </c>
      <c r="C353" s="7">
        <v>41</v>
      </c>
      <c r="D353" s="45"/>
      <c r="E353" s="7">
        <v>78</v>
      </c>
      <c r="F353"/>
      <c r="G353"/>
      <c r="H353"/>
      <c r="I353"/>
      <c r="J353"/>
      <c r="K353"/>
      <c r="L353"/>
    </row>
    <row r="354" spans="1:12" x14ac:dyDescent="0.25">
      <c r="A354" s="46">
        <v>44127</v>
      </c>
      <c r="B354" s="7" t="s">
        <v>3445</v>
      </c>
      <c r="C354" s="7">
        <v>345</v>
      </c>
      <c r="D354" s="7">
        <v>780.94</v>
      </c>
      <c r="E354" s="7"/>
      <c r="F354"/>
      <c r="G354"/>
      <c r="H354"/>
      <c r="I354"/>
      <c r="J354"/>
      <c r="K354"/>
      <c r="L354"/>
    </row>
    <row r="355" spans="1:12" x14ac:dyDescent="0.25">
      <c r="A355" s="46">
        <v>44127</v>
      </c>
      <c r="B355" s="7" t="s">
        <v>3446</v>
      </c>
      <c r="C355" s="7">
        <v>850</v>
      </c>
      <c r="D355" s="45"/>
      <c r="E355" s="38">
        <v>1503.04</v>
      </c>
      <c r="F355"/>
      <c r="G355"/>
      <c r="H355"/>
      <c r="I355"/>
      <c r="J355"/>
      <c r="K355"/>
      <c r="L355"/>
    </row>
    <row r="356" spans="1:12" x14ac:dyDescent="0.25">
      <c r="A356" s="46">
        <v>44127</v>
      </c>
      <c r="B356" s="7" t="s">
        <v>3447</v>
      </c>
      <c r="C356" s="7">
        <v>18</v>
      </c>
      <c r="D356" s="45"/>
      <c r="E356" s="7">
        <v>57.93</v>
      </c>
      <c r="F356"/>
      <c r="G356"/>
      <c r="H356"/>
      <c r="I356"/>
      <c r="J356"/>
      <c r="K356"/>
      <c r="L356"/>
    </row>
    <row r="357" spans="1:12" x14ac:dyDescent="0.25">
      <c r="A357" s="46">
        <v>44127</v>
      </c>
      <c r="B357" s="7" t="s">
        <v>3448</v>
      </c>
      <c r="C357" s="7">
        <v>57</v>
      </c>
      <c r="D357" s="45"/>
      <c r="E357" s="7">
        <v>117</v>
      </c>
      <c r="F357"/>
      <c r="G357"/>
      <c r="H357"/>
      <c r="I357"/>
      <c r="J357"/>
      <c r="K357"/>
      <c r="L357"/>
    </row>
    <row r="358" spans="1:12" x14ac:dyDescent="0.25">
      <c r="A358" s="46">
        <v>44127</v>
      </c>
      <c r="B358" s="7" t="s">
        <v>3449</v>
      </c>
      <c r="C358" s="7">
        <v>53</v>
      </c>
      <c r="D358" s="45"/>
      <c r="E358" s="7">
        <v>267.75</v>
      </c>
      <c r="F358"/>
      <c r="G358"/>
      <c r="H358"/>
      <c r="I358"/>
      <c r="J358"/>
      <c r="K358"/>
      <c r="L358"/>
    </row>
    <row r="359" spans="1:12" x14ac:dyDescent="0.25">
      <c r="A359" s="46">
        <v>44127</v>
      </c>
      <c r="B359" s="7" t="s">
        <v>3450</v>
      </c>
      <c r="C359" s="7">
        <v>29</v>
      </c>
      <c r="D359" s="7">
        <v>91.14</v>
      </c>
      <c r="E359" s="7"/>
      <c r="F359"/>
      <c r="G359"/>
      <c r="H359"/>
      <c r="I359"/>
      <c r="J359"/>
      <c r="K359"/>
      <c r="L359"/>
    </row>
    <row r="360" spans="1:12" x14ac:dyDescent="0.25">
      <c r="A360" s="46">
        <v>44127</v>
      </c>
      <c r="B360" s="7" t="s">
        <v>3451</v>
      </c>
      <c r="C360" s="7">
        <v>216</v>
      </c>
      <c r="D360" s="7"/>
      <c r="E360" s="7">
        <v>414.58</v>
      </c>
      <c r="F360"/>
      <c r="G360"/>
      <c r="H360"/>
      <c r="I360"/>
      <c r="J360"/>
      <c r="K360"/>
      <c r="L360"/>
    </row>
    <row r="361" spans="1:12" x14ac:dyDescent="0.25">
      <c r="A361" s="46">
        <v>44127</v>
      </c>
      <c r="B361" s="7" t="s">
        <v>3452</v>
      </c>
      <c r="C361" s="7">
        <v>189</v>
      </c>
      <c r="D361" s="45"/>
      <c r="E361" s="7">
        <v>460.35</v>
      </c>
      <c r="F361"/>
      <c r="G361"/>
      <c r="H361"/>
      <c r="I361"/>
      <c r="J361"/>
      <c r="K361"/>
      <c r="L361"/>
    </row>
    <row r="362" spans="1:12" x14ac:dyDescent="0.25">
      <c r="A362" s="46">
        <v>44127</v>
      </c>
      <c r="B362" s="7" t="s">
        <v>3453</v>
      </c>
      <c r="C362" s="7">
        <v>170</v>
      </c>
      <c r="D362" s="7"/>
      <c r="E362" s="7">
        <v>355.45</v>
      </c>
      <c r="F362"/>
      <c r="G362"/>
      <c r="H362"/>
      <c r="I362"/>
      <c r="J362"/>
      <c r="K362"/>
      <c r="L362"/>
    </row>
    <row r="363" spans="1:12" x14ac:dyDescent="0.25">
      <c r="A363" s="46">
        <v>44127</v>
      </c>
      <c r="B363" s="7" t="s">
        <v>3454</v>
      </c>
      <c r="C363" s="7">
        <v>35</v>
      </c>
      <c r="D363" s="7">
        <v>97.42</v>
      </c>
      <c r="E363" s="7"/>
      <c r="F363"/>
      <c r="G363"/>
      <c r="H363"/>
      <c r="I363"/>
      <c r="J363"/>
      <c r="K363"/>
      <c r="L363"/>
    </row>
    <row r="364" spans="1:12" x14ac:dyDescent="0.25">
      <c r="A364" s="46">
        <v>44127</v>
      </c>
      <c r="B364" s="7" t="s">
        <v>3455</v>
      </c>
      <c r="C364" s="7">
        <v>22</v>
      </c>
      <c r="D364" s="45"/>
      <c r="E364" s="7">
        <v>46.8</v>
      </c>
      <c r="F364"/>
      <c r="L364"/>
    </row>
    <row r="365" spans="1:12" x14ac:dyDescent="0.25">
      <c r="A365" s="46">
        <v>44130</v>
      </c>
      <c r="B365" s="7" t="s">
        <v>3456</v>
      </c>
      <c r="C365" s="7">
        <v>60</v>
      </c>
      <c r="D365" s="45"/>
      <c r="E365" s="7">
        <v>138.6</v>
      </c>
    </row>
    <row r="366" spans="1:12" x14ac:dyDescent="0.25">
      <c r="A366" s="46">
        <v>44130</v>
      </c>
      <c r="B366" s="7" t="s">
        <v>3457</v>
      </c>
      <c r="C366" s="7">
        <v>335</v>
      </c>
      <c r="D366" s="45"/>
      <c r="E366" s="7">
        <v>594</v>
      </c>
    </row>
    <row r="367" spans="1:12" x14ac:dyDescent="0.25">
      <c r="A367" s="46">
        <v>44130</v>
      </c>
      <c r="B367" s="7" t="s">
        <v>3458</v>
      </c>
      <c r="C367" s="7">
        <v>79</v>
      </c>
      <c r="D367" s="7"/>
      <c r="E367" s="7">
        <v>148.19999999999999</v>
      </c>
    </row>
    <row r="368" spans="1:12" x14ac:dyDescent="0.25">
      <c r="A368" s="46">
        <v>44130</v>
      </c>
      <c r="B368" s="7" t="s">
        <v>3459</v>
      </c>
      <c r="C368" s="7">
        <v>50</v>
      </c>
      <c r="D368" s="45"/>
      <c r="E368" s="39">
        <v>96.8</v>
      </c>
    </row>
    <row r="369" spans="1:12" x14ac:dyDescent="0.25">
      <c r="A369" s="46">
        <v>44130</v>
      </c>
      <c r="B369" s="7" t="s">
        <v>3460</v>
      </c>
      <c r="C369" s="7">
        <v>60</v>
      </c>
      <c r="D369" s="7">
        <v>170.48</v>
      </c>
      <c r="E369" s="7"/>
    </row>
    <row r="370" spans="1:12" x14ac:dyDescent="0.25">
      <c r="A370" s="46">
        <v>44130</v>
      </c>
      <c r="B370" s="7" t="s">
        <v>3461</v>
      </c>
      <c r="C370" s="7">
        <v>34</v>
      </c>
      <c r="D370" s="7">
        <v>91.14</v>
      </c>
      <c r="E370" s="7"/>
    </row>
    <row r="371" spans="1:12" x14ac:dyDescent="0.25">
      <c r="A371" s="46">
        <v>44130</v>
      </c>
      <c r="B371" s="7" t="s">
        <v>3462</v>
      </c>
      <c r="C371" s="7">
        <v>250</v>
      </c>
      <c r="D371" s="45"/>
      <c r="E371" s="7">
        <v>888.3</v>
      </c>
    </row>
    <row r="372" spans="1:12" x14ac:dyDescent="0.25">
      <c r="A372" s="46">
        <v>44130</v>
      </c>
      <c r="B372" s="7" t="s">
        <v>3463</v>
      </c>
      <c r="C372" s="7">
        <v>55</v>
      </c>
      <c r="D372" s="7">
        <v>136.63</v>
      </c>
      <c r="E372" s="7"/>
    </row>
    <row r="373" spans="1:12" x14ac:dyDescent="0.25">
      <c r="A373" s="46">
        <v>44130</v>
      </c>
      <c r="B373" s="7" t="s">
        <v>3464</v>
      </c>
      <c r="C373" s="7">
        <v>286</v>
      </c>
      <c r="D373" s="45"/>
      <c r="E373" s="7">
        <v>677.6</v>
      </c>
    </row>
    <row r="374" spans="1:12" x14ac:dyDescent="0.25">
      <c r="A374" s="46">
        <v>44130</v>
      </c>
      <c r="B374" s="7" t="s">
        <v>3465</v>
      </c>
      <c r="C374" s="7">
        <v>20</v>
      </c>
      <c r="D374" s="45"/>
      <c r="E374" s="7">
        <v>39</v>
      </c>
    </row>
    <row r="375" spans="1:12" x14ac:dyDescent="0.25">
      <c r="A375" s="46">
        <v>44130</v>
      </c>
      <c r="B375" s="7" t="s">
        <v>3466</v>
      </c>
      <c r="C375" s="7">
        <v>110</v>
      </c>
      <c r="D375" s="45"/>
      <c r="E375" s="7">
        <v>207.5</v>
      </c>
      <c r="G375" s="27"/>
      <c r="H375" s="27"/>
      <c r="I375" s="27"/>
      <c r="J375" s="27"/>
      <c r="K375" s="27"/>
    </row>
    <row r="376" spans="1:12" x14ac:dyDescent="0.25">
      <c r="A376" s="46">
        <v>44130</v>
      </c>
      <c r="B376" s="7" t="s">
        <v>3467</v>
      </c>
      <c r="C376" s="7">
        <v>250</v>
      </c>
      <c r="D376" s="45"/>
      <c r="E376" s="7">
        <v>887.04</v>
      </c>
      <c r="F376" s="27"/>
      <c r="L376" s="27"/>
    </row>
    <row r="377" spans="1:12" x14ac:dyDescent="0.25">
      <c r="A377" s="46">
        <v>44130</v>
      </c>
      <c r="B377" s="7" t="s">
        <v>3468</v>
      </c>
      <c r="C377" s="7">
        <v>300</v>
      </c>
      <c r="D377" s="45"/>
      <c r="E377" s="7">
        <v>612.5</v>
      </c>
    </row>
    <row r="378" spans="1:12" x14ac:dyDescent="0.25">
      <c r="A378" s="46">
        <v>44130</v>
      </c>
      <c r="B378" s="7" t="s">
        <v>3469</v>
      </c>
      <c r="C378" s="7">
        <v>570</v>
      </c>
      <c r="D378" s="45"/>
      <c r="E378" s="38">
        <v>1594.32</v>
      </c>
    </row>
    <row r="379" spans="1:12" x14ac:dyDescent="0.25">
      <c r="A379" s="46">
        <v>44130</v>
      </c>
      <c r="B379" s="7" t="s">
        <v>3470</v>
      </c>
      <c r="C379" s="7">
        <v>10</v>
      </c>
      <c r="D379" s="45"/>
      <c r="E379" s="7">
        <v>39</v>
      </c>
    </row>
    <row r="380" spans="1:12" x14ac:dyDescent="0.25">
      <c r="A380" s="46">
        <v>44130</v>
      </c>
      <c r="B380" s="7" t="s">
        <v>3471</v>
      </c>
      <c r="C380" s="7">
        <v>150</v>
      </c>
      <c r="D380" s="45"/>
      <c r="E380" s="7">
        <v>327.60000000000002</v>
      </c>
    </row>
    <row r="381" spans="1:12" x14ac:dyDescent="0.25">
      <c r="A381" s="46">
        <v>44130</v>
      </c>
      <c r="B381" s="7" t="s">
        <v>3472</v>
      </c>
      <c r="C381" s="7">
        <v>42</v>
      </c>
      <c r="D381" s="45"/>
      <c r="E381" s="7">
        <v>78.400000000000006</v>
      </c>
    </row>
    <row r="382" spans="1:12" x14ac:dyDescent="0.25">
      <c r="A382" s="46">
        <v>44130</v>
      </c>
      <c r="B382" s="7" t="s">
        <v>3473</v>
      </c>
      <c r="C382" s="7">
        <v>182</v>
      </c>
      <c r="D382" s="7">
        <v>530.38</v>
      </c>
      <c r="E382" s="7"/>
    </row>
    <row r="383" spans="1:12" x14ac:dyDescent="0.25">
      <c r="A383" s="46">
        <v>44130</v>
      </c>
      <c r="B383" s="7" t="s">
        <v>3474</v>
      </c>
      <c r="C383" s="7">
        <v>20</v>
      </c>
      <c r="D383" s="45"/>
      <c r="E383" s="7">
        <v>54.6</v>
      </c>
    </row>
    <row r="384" spans="1:12" x14ac:dyDescent="0.25">
      <c r="A384" s="46">
        <v>44130</v>
      </c>
      <c r="B384" s="7" t="s">
        <v>3475</v>
      </c>
      <c r="C384" s="7">
        <v>50</v>
      </c>
      <c r="D384" s="45"/>
      <c r="E384" s="7">
        <v>109.2</v>
      </c>
    </row>
    <row r="385" spans="1:5" x14ac:dyDescent="0.25">
      <c r="A385" s="46">
        <v>44130</v>
      </c>
      <c r="B385" s="7" t="s">
        <v>3476</v>
      </c>
      <c r="C385" s="7">
        <v>279</v>
      </c>
      <c r="D385" s="45"/>
      <c r="E385" s="7">
        <v>474.05</v>
      </c>
    </row>
    <row r="386" spans="1:5" x14ac:dyDescent="0.25">
      <c r="A386" s="46">
        <v>44130</v>
      </c>
      <c r="B386" s="7" t="s">
        <v>3477</v>
      </c>
      <c r="C386" s="7">
        <v>276</v>
      </c>
      <c r="D386" s="45"/>
      <c r="E386" s="7">
        <v>596.29999999999995</v>
      </c>
    </row>
    <row r="387" spans="1:5" x14ac:dyDescent="0.25">
      <c r="A387" s="46">
        <v>44130</v>
      </c>
      <c r="B387" s="7" t="s">
        <v>3478</v>
      </c>
      <c r="C387" s="7">
        <v>1100</v>
      </c>
      <c r="D387" s="45"/>
      <c r="E387" s="38">
        <v>2907.52</v>
      </c>
    </row>
    <row r="388" spans="1:5" x14ac:dyDescent="0.25">
      <c r="A388" s="46">
        <v>44130</v>
      </c>
      <c r="B388" s="7" t="s">
        <v>3479</v>
      </c>
      <c r="C388" s="7">
        <v>215</v>
      </c>
      <c r="D388" s="45"/>
      <c r="E388" s="7">
        <v>637.55999999999995</v>
      </c>
    </row>
    <row r="389" spans="1:5" x14ac:dyDescent="0.25">
      <c r="A389" s="46">
        <v>44130</v>
      </c>
      <c r="B389" s="7" t="s">
        <v>3480</v>
      </c>
      <c r="C389" s="7">
        <v>25</v>
      </c>
      <c r="D389" s="45"/>
      <c r="E389" s="7">
        <v>54.6</v>
      </c>
    </row>
    <row r="390" spans="1:5" x14ac:dyDescent="0.25">
      <c r="A390" s="46">
        <v>44130</v>
      </c>
      <c r="B390" s="7" t="s">
        <v>3481</v>
      </c>
      <c r="C390" s="7">
        <v>1183</v>
      </c>
      <c r="D390" s="7"/>
      <c r="E390" s="38">
        <v>2166.02</v>
      </c>
    </row>
    <row r="391" spans="1:5" x14ac:dyDescent="0.25">
      <c r="A391" s="46">
        <v>44130</v>
      </c>
      <c r="B391" s="7" t="s">
        <v>3482</v>
      </c>
      <c r="C391" s="7">
        <v>52</v>
      </c>
      <c r="D391" s="45"/>
      <c r="E391" s="7">
        <v>123.2</v>
      </c>
    </row>
    <row r="392" spans="1:5" x14ac:dyDescent="0.25">
      <c r="A392" s="46">
        <v>44130</v>
      </c>
      <c r="B392" s="7" t="s">
        <v>3483</v>
      </c>
      <c r="C392" s="7">
        <v>43</v>
      </c>
      <c r="D392" s="45"/>
      <c r="E392" s="7">
        <v>85.8</v>
      </c>
    </row>
    <row r="393" spans="1:5" x14ac:dyDescent="0.25">
      <c r="A393" s="46">
        <v>44130</v>
      </c>
      <c r="B393" s="7" t="s">
        <v>3484</v>
      </c>
      <c r="C393" s="7">
        <v>260</v>
      </c>
      <c r="D393" s="45"/>
      <c r="E393" s="7">
        <v>409.5</v>
      </c>
    </row>
    <row r="394" spans="1:5" x14ac:dyDescent="0.25">
      <c r="A394" s="46">
        <v>44130</v>
      </c>
      <c r="B394" s="7" t="s">
        <v>3485</v>
      </c>
      <c r="C394" s="7">
        <v>221</v>
      </c>
      <c r="D394" s="45"/>
      <c r="E394" s="7">
        <v>460.79</v>
      </c>
    </row>
    <row r="395" spans="1:5" x14ac:dyDescent="0.25">
      <c r="A395" s="46">
        <v>44130</v>
      </c>
      <c r="B395" s="7" t="s">
        <v>3486</v>
      </c>
      <c r="C395" s="7">
        <v>85</v>
      </c>
      <c r="D395" s="45"/>
      <c r="E395" s="7">
        <v>166</v>
      </c>
    </row>
    <row r="396" spans="1:5" x14ac:dyDescent="0.25">
      <c r="A396" s="46">
        <v>44131</v>
      </c>
      <c r="B396" s="7" t="s">
        <v>3487</v>
      </c>
      <c r="C396" s="7">
        <v>25</v>
      </c>
      <c r="D396" s="7">
        <v>67.16</v>
      </c>
      <c r="E396" s="7"/>
    </row>
    <row r="397" spans="1:5" x14ac:dyDescent="0.25">
      <c r="A397" s="46">
        <v>44131</v>
      </c>
      <c r="B397" s="7" t="s">
        <v>3488</v>
      </c>
      <c r="C397" s="7">
        <v>28</v>
      </c>
      <c r="D397" s="7">
        <v>76.75</v>
      </c>
      <c r="E397" s="7"/>
    </row>
    <row r="398" spans="1:5" x14ac:dyDescent="0.25">
      <c r="A398" s="46">
        <v>44131</v>
      </c>
      <c r="B398" s="7" t="s">
        <v>3489</v>
      </c>
      <c r="C398" s="7">
        <v>164</v>
      </c>
      <c r="D398" s="45"/>
      <c r="E398" s="7">
        <v>304.2</v>
      </c>
    </row>
    <row r="399" spans="1:5" x14ac:dyDescent="0.25">
      <c r="A399" s="46">
        <v>44131</v>
      </c>
      <c r="B399" s="7" t="s">
        <v>3490</v>
      </c>
      <c r="C399" s="7">
        <v>325</v>
      </c>
      <c r="D399" s="45"/>
      <c r="E399" s="7">
        <v>918.81</v>
      </c>
    </row>
    <row r="400" spans="1:5" x14ac:dyDescent="0.25">
      <c r="A400" s="46">
        <v>44131</v>
      </c>
      <c r="B400" s="7" t="s">
        <v>3491</v>
      </c>
      <c r="C400" s="7">
        <v>100</v>
      </c>
      <c r="D400" s="45"/>
      <c r="E400" s="7">
        <v>198</v>
      </c>
    </row>
    <row r="401" spans="1:5" x14ac:dyDescent="0.25">
      <c r="A401" s="46">
        <v>44131</v>
      </c>
      <c r="B401" s="7" t="s">
        <v>3492</v>
      </c>
      <c r="C401" s="7">
        <v>850</v>
      </c>
      <c r="D401" s="45"/>
      <c r="E401" s="38">
        <v>1498.56</v>
      </c>
    </row>
    <row r="402" spans="1:5" x14ac:dyDescent="0.25">
      <c r="A402" s="46">
        <v>44131</v>
      </c>
      <c r="B402" s="7" t="s">
        <v>3493</v>
      </c>
      <c r="C402" s="7">
        <v>89</v>
      </c>
      <c r="D402" s="45"/>
      <c r="E402" s="7">
        <v>163.80000000000001</v>
      </c>
    </row>
    <row r="403" spans="1:5" x14ac:dyDescent="0.25">
      <c r="A403" s="46">
        <v>44131</v>
      </c>
      <c r="B403" s="7" t="s">
        <v>3494</v>
      </c>
      <c r="C403" s="7">
        <v>56</v>
      </c>
      <c r="D403" s="45"/>
      <c r="E403" s="7">
        <v>132.6</v>
      </c>
    </row>
    <row r="404" spans="1:5" x14ac:dyDescent="0.25">
      <c r="A404" s="46">
        <v>44131</v>
      </c>
      <c r="B404" s="7" t="s">
        <v>3495</v>
      </c>
      <c r="C404" s="7">
        <v>161</v>
      </c>
      <c r="D404" s="45"/>
      <c r="E404" s="7">
        <v>277.88</v>
      </c>
    </row>
    <row r="405" spans="1:5" x14ac:dyDescent="0.25">
      <c r="A405" s="46">
        <v>44131</v>
      </c>
      <c r="B405" s="7" t="s">
        <v>3496</v>
      </c>
      <c r="C405" s="7">
        <v>75</v>
      </c>
      <c r="D405" s="45"/>
      <c r="E405" s="7">
        <v>163.80000000000001</v>
      </c>
    </row>
    <row r="406" spans="1:5" x14ac:dyDescent="0.25">
      <c r="A406" s="46">
        <v>44131</v>
      </c>
      <c r="B406" s="7" t="s">
        <v>3497</v>
      </c>
      <c r="C406" s="7">
        <v>14</v>
      </c>
      <c r="D406" s="45"/>
      <c r="E406" s="7">
        <v>39</v>
      </c>
    </row>
    <row r="407" spans="1:5" x14ac:dyDescent="0.25">
      <c r="A407" s="46">
        <v>44131</v>
      </c>
      <c r="B407" s="7" t="s">
        <v>3498</v>
      </c>
      <c r="C407" s="7">
        <v>135</v>
      </c>
      <c r="D407" s="45"/>
      <c r="E407" s="7">
        <v>289.8</v>
      </c>
    </row>
    <row r="408" spans="1:5" x14ac:dyDescent="0.25">
      <c r="A408" s="46">
        <v>44131</v>
      </c>
      <c r="B408" s="7" t="s">
        <v>3499</v>
      </c>
      <c r="C408" s="7">
        <v>13</v>
      </c>
      <c r="D408" s="45"/>
      <c r="E408" s="7">
        <v>72</v>
      </c>
    </row>
    <row r="409" spans="1:5" x14ac:dyDescent="0.25">
      <c r="A409" s="46">
        <v>44131</v>
      </c>
      <c r="B409" s="7" t="s">
        <v>3500</v>
      </c>
      <c r="C409" s="7">
        <v>22</v>
      </c>
      <c r="D409" s="7">
        <v>52.77</v>
      </c>
      <c r="E409" s="7"/>
    </row>
    <row r="410" spans="1:5" x14ac:dyDescent="0.25">
      <c r="A410" s="46">
        <v>44131</v>
      </c>
      <c r="B410" s="7" t="s">
        <v>3501</v>
      </c>
      <c r="C410" s="7">
        <v>75</v>
      </c>
      <c r="D410" s="45"/>
      <c r="E410" s="7">
        <v>154.69999999999999</v>
      </c>
    </row>
    <row r="411" spans="1:5" x14ac:dyDescent="0.25">
      <c r="A411" s="46">
        <v>44132</v>
      </c>
      <c r="B411" s="7" t="s">
        <v>3502</v>
      </c>
      <c r="C411" s="7">
        <v>42</v>
      </c>
      <c r="D411" s="7">
        <v>100.74</v>
      </c>
      <c r="E411" s="7"/>
    </row>
    <row r="412" spans="1:5" x14ac:dyDescent="0.25">
      <c r="A412" s="46">
        <v>44132</v>
      </c>
      <c r="B412" s="7" t="s">
        <v>3503</v>
      </c>
      <c r="C412" s="7">
        <v>36</v>
      </c>
      <c r="D412" s="7">
        <v>81.55</v>
      </c>
      <c r="E412" s="7"/>
    </row>
    <row r="413" spans="1:5" x14ac:dyDescent="0.25">
      <c r="A413" s="46">
        <v>44132</v>
      </c>
      <c r="B413" s="7" t="s">
        <v>3504</v>
      </c>
      <c r="C413" s="7">
        <v>200</v>
      </c>
      <c r="D413" s="45"/>
      <c r="E413" s="7">
        <v>262.08</v>
      </c>
    </row>
    <row r="414" spans="1:5" x14ac:dyDescent="0.25">
      <c r="A414" s="46">
        <v>44132</v>
      </c>
      <c r="B414" s="7" t="s">
        <v>3505</v>
      </c>
      <c r="C414" s="7">
        <v>106</v>
      </c>
      <c r="D414" s="7">
        <v>283.02</v>
      </c>
      <c r="E414" s="7"/>
    </row>
    <row r="415" spans="1:5" x14ac:dyDescent="0.25">
      <c r="A415" s="46">
        <v>44132</v>
      </c>
      <c r="B415" s="7" t="s">
        <v>3506</v>
      </c>
      <c r="C415" s="7">
        <v>60</v>
      </c>
      <c r="D415" s="7"/>
      <c r="E415" s="7">
        <v>144.19999999999999</v>
      </c>
    </row>
    <row r="416" spans="1:5" x14ac:dyDescent="0.25">
      <c r="A416" s="46">
        <v>44132</v>
      </c>
      <c r="B416" s="7" t="s">
        <v>3507</v>
      </c>
      <c r="C416" s="7">
        <v>105</v>
      </c>
      <c r="D416" s="45"/>
      <c r="E416" s="7">
        <v>196</v>
      </c>
    </row>
    <row r="417" spans="1:5" x14ac:dyDescent="0.25">
      <c r="A417" s="46">
        <v>44132</v>
      </c>
      <c r="B417" s="7" t="s">
        <v>3508</v>
      </c>
      <c r="C417" s="7">
        <v>160</v>
      </c>
      <c r="D417" s="7">
        <v>218.79</v>
      </c>
      <c r="E417" s="7"/>
    </row>
    <row r="418" spans="1:5" x14ac:dyDescent="0.25">
      <c r="A418" s="46">
        <v>44132</v>
      </c>
      <c r="B418" s="7" t="s">
        <v>3509</v>
      </c>
      <c r="C418" s="7">
        <v>381</v>
      </c>
      <c r="D418" s="45"/>
      <c r="E418" s="7">
        <v>680.94</v>
      </c>
    </row>
    <row r="419" spans="1:5" x14ac:dyDescent="0.25">
      <c r="A419" s="46">
        <v>44132</v>
      </c>
      <c r="B419" s="7" t="s">
        <v>3510</v>
      </c>
      <c r="C419" s="7">
        <v>670</v>
      </c>
      <c r="D419" s="7"/>
      <c r="E419" s="38">
        <v>1485.44</v>
      </c>
    </row>
    <row r="420" spans="1:5" x14ac:dyDescent="0.25">
      <c r="A420" s="86">
        <v>44132</v>
      </c>
      <c r="B420" s="2" t="s">
        <v>3511</v>
      </c>
      <c r="C420" s="2">
        <v>20</v>
      </c>
      <c r="D420" s="68"/>
      <c r="E420" s="2">
        <v>39</v>
      </c>
    </row>
    <row r="421" spans="1:5" x14ac:dyDescent="0.25">
      <c r="A421" s="46">
        <v>44132</v>
      </c>
      <c r="B421" s="7" t="s">
        <v>3512</v>
      </c>
      <c r="C421" s="7">
        <v>117</v>
      </c>
      <c r="D421" s="45"/>
      <c r="E421" s="7">
        <v>375.58</v>
      </c>
    </row>
    <row r="422" spans="1:5" x14ac:dyDescent="0.25">
      <c r="A422" s="46">
        <v>44132</v>
      </c>
      <c r="B422" s="7" t="s">
        <v>3513</v>
      </c>
      <c r="C422" s="7">
        <v>950</v>
      </c>
      <c r="D422" s="38">
        <v>2037.77</v>
      </c>
      <c r="E422" s="38"/>
    </row>
    <row r="423" spans="1:5" x14ac:dyDescent="0.25">
      <c r="A423" s="46">
        <v>44132</v>
      </c>
      <c r="B423" s="7" t="s">
        <v>3514</v>
      </c>
      <c r="C423" s="7">
        <v>40</v>
      </c>
      <c r="D423" s="7">
        <v>134.32</v>
      </c>
      <c r="E423" s="7"/>
    </row>
    <row r="424" spans="1:5" x14ac:dyDescent="0.25">
      <c r="A424" s="46">
        <v>44132</v>
      </c>
      <c r="B424" s="7" t="s">
        <v>3515</v>
      </c>
      <c r="C424" s="7">
        <v>59</v>
      </c>
      <c r="D424" s="45"/>
      <c r="E424" s="7">
        <v>162.9</v>
      </c>
    </row>
    <row r="425" spans="1:5" x14ac:dyDescent="0.25">
      <c r="A425" s="46">
        <v>44132</v>
      </c>
      <c r="B425" s="7" t="s">
        <v>3516</v>
      </c>
      <c r="C425" s="7">
        <v>45</v>
      </c>
      <c r="D425" s="45"/>
      <c r="E425" s="7">
        <v>131.1</v>
      </c>
    </row>
    <row r="426" spans="1:5" x14ac:dyDescent="0.25">
      <c r="A426" s="46">
        <v>44132</v>
      </c>
      <c r="B426" s="7" t="s">
        <v>3517</v>
      </c>
      <c r="C426" s="7">
        <v>87</v>
      </c>
      <c r="D426" s="45"/>
      <c r="E426" s="7">
        <v>158.4</v>
      </c>
    </row>
    <row r="427" spans="1:5" x14ac:dyDescent="0.25">
      <c r="A427" s="46">
        <v>44132</v>
      </c>
      <c r="B427" s="7" t="s">
        <v>3518</v>
      </c>
      <c r="C427" s="7">
        <v>20</v>
      </c>
      <c r="D427" s="45"/>
      <c r="E427" s="7">
        <v>40.47</v>
      </c>
    </row>
    <row r="428" spans="1:5" x14ac:dyDescent="0.25">
      <c r="A428" s="46">
        <v>44132</v>
      </c>
      <c r="B428" s="7" t="s">
        <v>3519</v>
      </c>
      <c r="C428" s="7">
        <v>333</v>
      </c>
      <c r="D428" s="7">
        <v>700.36</v>
      </c>
      <c r="E428" s="7"/>
    </row>
    <row r="429" spans="1:5" x14ac:dyDescent="0.25">
      <c r="A429" s="46">
        <v>44132</v>
      </c>
      <c r="B429" s="7" t="s">
        <v>3520</v>
      </c>
      <c r="C429" s="7">
        <v>315</v>
      </c>
      <c r="D429" s="7">
        <v>627.34</v>
      </c>
      <c r="E429" s="7"/>
    </row>
    <row r="430" spans="1:5" x14ac:dyDescent="0.25">
      <c r="A430" s="46">
        <v>44133</v>
      </c>
      <c r="B430" s="7" t="s">
        <v>3521</v>
      </c>
      <c r="C430" s="7">
        <v>59</v>
      </c>
      <c r="D430" s="7">
        <v>148.71</v>
      </c>
      <c r="E430" s="7"/>
    </row>
    <row r="431" spans="1:5" x14ac:dyDescent="0.25">
      <c r="A431" s="46">
        <v>44133</v>
      </c>
      <c r="B431" s="7" t="s">
        <v>3522</v>
      </c>
      <c r="C431" s="7">
        <v>105</v>
      </c>
      <c r="D431" s="45"/>
      <c r="E431" s="7">
        <v>193.2</v>
      </c>
    </row>
    <row r="432" spans="1:5" x14ac:dyDescent="0.25">
      <c r="A432" s="46">
        <v>44133</v>
      </c>
      <c r="B432" s="7" t="s">
        <v>3523</v>
      </c>
      <c r="C432" s="7">
        <v>100</v>
      </c>
      <c r="D432" s="45"/>
      <c r="E432" s="7">
        <v>283.92</v>
      </c>
    </row>
    <row r="433" spans="1:5" x14ac:dyDescent="0.25">
      <c r="A433" s="46">
        <v>44133</v>
      </c>
      <c r="B433" s="7" t="s">
        <v>3524</v>
      </c>
      <c r="C433" s="7">
        <v>700</v>
      </c>
      <c r="D433" s="45"/>
      <c r="E433" s="38">
        <v>1198.08</v>
      </c>
    </row>
    <row r="434" spans="1:5" x14ac:dyDescent="0.25">
      <c r="A434" s="46">
        <v>44133</v>
      </c>
      <c r="B434" s="7" t="s">
        <v>3525</v>
      </c>
      <c r="C434" s="7">
        <v>22</v>
      </c>
      <c r="D434" s="45"/>
      <c r="E434" s="7">
        <v>62.4</v>
      </c>
    </row>
    <row r="435" spans="1:5" x14ac:dyDescent="0.25">
      <c r="A435" s="46">
        <v>44133</v>
      </c>
      <c r="B435" s="7" t="s">
        <v>3526</v>
      </c>
      <c r="C435" s="7">
        <v>53</v>
      </c>
      <c r="D435" s="45"/>
      <c r="E435" s="7">
        <v>109.2</v>
      </c>
    </row>
    <row r="436" spans="1:5" x14ac:dyDescent="0.25">
      <c r="A436" s="46">
        <v>44133</v>
      </c>
      <c r="B436" s="7" t="s">
        <v>3527</v>
      </c>
      <c r="C436" s="7">
        <v>75</v>
      </c>
      <c r="D436" s="45"/>
      <c r="E436" s="7">
        <v>179.2</v>
      </c>
    </row>
    <row r="437" spans="1:5" x14ac:dyDescent="0.25">
      <c r="A437" s="46">
        <v>44133</v>
      </c>
      <c r="B437" s="7" t="s">
        <v>3528</v>
      </c>
      <c r="C437" s="7">
        <v>550</v>
      </c>
      <c r="D437" s="45"/>
      <c r="E437" s="38">
        <v>1004.45</v>
      </c>
    </row>
    <row r="438" spans="1:5" x14ac:dyDescent="0.25">
      <c r="A438" s="46">
        <v>44133</v>
      </c>
      <c r="B438" s="7" t="s">
        <v>3529</v>
      </c>
      <c r="C438" s="7">
        <v>287</v>
      </c>
      <c r="D438" s="45"/>
      <c r="E438" s="7">
        <v>697.95</v>
      </c>
    </row>
    <row r="439" spans="1:5" x14ac:dyDescent="0.25">
      <c r="A439" s="46">
        <v>44133</v>
      </c>
      <c r="B439" s="7" t="s">
        <v>3530</v>
      </c>
      <c r="C439" s="7">
        <v>19</v>
      </c>
      <c r="D439" s="45"/>
      <c r="E439" s="7">
        <v>37.049999999999997</v>
      </c>
    </row>
    <row r="440" spans="1:5" x14ac:dyDescent="0.25">
      <c r="A440" s="46">
        <v>44133</v>
      </c>
      <c r="B440" s="7" t="s">
        <v>3531</v>
      </c>
      <c r="C440" s="7">
        <v>22</v>
      </c>
      <c r="D440" s="45"/>
      <c r="E440" s="7">
        <v>69</v>
      </c>
    </row>
    <row r="441" spans="1:5" x14ac:dyDescent="0.25">
      <c r="A441" s="46">
        <v>44133</v>
      </c>
      <c r="B441" s="7" t="s">
        <v>3532</v>
      </c>
      <c r="C441" s="7">
        <v>12</v>
      </c>
      <c r="D441" s="7">
        <v>47.97</v>
      </c>
      <c r="E441" s="7"/>
    </row>
    <row r="442" spans="1:5" x14ac:dyDescent="0.25">
      <c r="A442" s="46">
        <v>44133</v>
      </c>
      <c r="B442" s="7" t="s">
        <v>3533</v>
      </c>
      <c r="C442" s="7">
        <v>115</v>
      </c>
      <c r="D442" s="45"/>
      <c r="E442" s="7">
        <v>228.8</v>
      </c>
    </row>
    <row r="443" spans="1:5" x14ac:dyDescent="0.25">
      <c r="A443" s="46">
        <v>44133</v>
      </c>
      <c r="B443" s="7" t="s">
        <v>3534</v>
      </c>
      <c r="C443" s="7">
        <v>75</v>
      </c>
      <c r="D443" s="45"/>
      <c r="E443" s="7">
        <v>218.4</v>
      </c>
    </row>
    <row r="444" spans="1:5" x14ac:dyDescent="0.25">
      <c r="A444" s="46">
        <v>44133</v>
      </c>
      <c r="B444" s="7" t="s">
        <v>3535</v>
      </c>
      <c r="C444" s="7">
        <v>550</v>
      </c>
      <c r="D444" s="45"/>
      <c r="E444" s="38">
        <v>1233.0999999999999</v>
      </c>
    </row>
    <row r="445" spans="1:5" x14ac:dyDescent="0.25">
      <c r="A445" s="46">
        <v>44133</v>
      </c>
      <c r="B445" s="39" t="s">
        <v>3536</v>
      </c>
      <c r="C445" s="39">
        <v>132</v>
      </c>
      <c r="D445" s="39"/>
      <c r="E445" s="7">
        <v>292.5</v>
      </c>
    </row>
    <row r="446" spans="1:5" x14ac:dyDescent="0.25">
      <c r="A446" s="46">
        <v>44133</v>
      </c>
      <c r="B446" s="39" t="s">
        <v>3537</v>
      </c>
      <c r="C446" s="39">
        <v>57</v>
      </c>
      <c r="D446" s="39"/>
      <c r="E446" s="7">
        <v>109.2</v>
      </c>
    </row>
    <row r="447" spans="1:5" x14ac:dyDescent="0.25">
      <c r="A447" s="46">
        <v>44133</v>
      </c>
      <c r="B447" s="39" t="s">
        <v>3538</v>
      </c>
      <c r="C447" s="39">
        <v>31</v>
      </c>
      <c r="D447" s="45"/>
      <c r="E447" s="7">
        <v>58.5</v>
      </c>
    </row>
    <row r="448" spans="1:5" x14ac:dyDescent="0.25">
      <c r="A448" s="46">
        <v>44133</v>
      </c>
      <c r="B448" s="85" t="s">
        <v>3539</v>
      </c>
      <c r="C448" s="39">
        <v>976</v>
      </c>
      <c r="D448" s="45"/>
      <c r="E448" s="38">
        <v>1747.01</v>
      </c>
    </row>
    <row r="449" spans="1:5" x14ac:dyDescent="0.25">
      <c r="A449" s="46">
        <v>44133</v>
      </c>
      <c r="B449" s="39" t="s">
        <v>3540</v>
      </c>
      <c r="C449" s="39">
        <v>950</v>
      </c>
      <c r="D449" s="45"/>
      <c r="E449" s="38">
        <v>1987.44</v>
      </c>
    </row>
    <row r="450" spans="1:5" x14ac:dyDescent="0.25">
      <c r="A450" s="46">
        <v>44133</v>
      </c>
      <c r="B450" s="7" t="s">
        <v>3541</v>
      </c>
      <c r="C450" s="7">
        <v>7</v>
      </c>
      <c r="D450" s="45"/>
      <c r="E450" s="7">
        <v>22</v>
      </c>
    </row>
    <row r="451" spans="1:5" x14ac:dyDescent="0.25">
      <c r="A451" s="46">
        <v>44133</v>
      </c>
      <c r="B451" s="7" t="s">
        <v>3542</v>
      </c>
      <c r="C451" s="7">
        <v>85</v>
      </c>
      <c r="D451" s="39"/>
      <c r="E451" s="7">
        <v>140.93</v>
      </c>
    </row>
    <row r="452" spans="1:5" x14ac:dyDescent="0.25">
      <c r="A452" s="46">
        <v>44133</v>
      </c>
      <c r="B452" s="7" t="s">
        <v>3543</v>
      </c>
      <c r="C452" s="7">
        <v>19</v>
      </c>
      <c r="D452" s="39">
        <v>47.97</v>
      </c>
      <c r="E452" s="7"/>
    </row>
    <row r="453" spans="1:5" x14ac:dyDescent="0.25">
      <c r="A453" s="46">
        <v>44134</v>
      </c>
      <c r="B453" s="7" t="s">
        <v>3544</v>
      </c>
      <c r="C453" s="7">
        <v>11</v>
      </c>
      <c r="D453" s="45"/>
      <c r="E453" s="7">
        <v>26.14</v>
      </c>
    </row>
    <row r="454" spans="1:5" x14ac:dyDescent="0.25">
      <c r="A454" s="86">
        <v>44134</v>
      </c>
      <c r="B454" s="2" t="s">
        <v>3545</v>
      </c>
      <c r="C454" s="2">
        <v>76</v>
      </c>
      <c r="D454" s="68"/>
      <c r="E454" s="2">
        <v>167.7</v>
      </c>
    </row>
    <row r="455" spans="1:5" x14ac:dyDescent="0.25">
      <c r="A455" s="46">
        <v>44134</v>
      </c>
      <c r="B455" s="7" t="s">
        <v>3546</v>
      </c>
      <c r="C455" s="7">
        <v>198</v>
      </c>
      <c r="D455" s="45"/>
      <c r="E455" s="7">
        <v>411.6</v>
      </c>
    </row>
    <row r="456" spans="1:5" x14ac:dyDescent="0.25">
      <c r="A456" s="46">
        <v>44134</v>
      </c>
      <c r="B456" s="7" t="s">
        <v>3547</v>
      </c>
      <c r="C456" s="7">
        <v>220</v>
      </c>
      <c r="D456" s="45"/>
      <c r="E456" s="7">
        <v>434.7</v>
      </c>
    </row>
    <row r="457" spans="1:5" x14ac:dyDescent="0.25">
      <c r="A457" s="46">
        <v>44134</v>
      </c>
      <c r="B457" s="7" t="s">
        <v>3548</v>
      </c>
      <c r="C457" s="7">
        <v>108</v>
      </c>
      <c r="D457" s="39">
        <v>268.63</v>
      </c>
      <c r="E457" s="7"/>
    </row>
    <row r="458" spans="1:5" x14ac:dyDescent="0.25">
      <c r="A458" s="46">
        <v>44134</v>
      </c>
      <c r="B458" s="7" t="s">
        <v>3549</v>
      </c>
      <c r="C458" s="7">
        <v>10</v>
      </c>
      <c r="D458" s="45"/>
      <c r="E458" s="7">
        <v>39</v>
      </c>
    </row>
    <row r="459" spans="1:5" x14ac:dyDescent="0.25">
      <c r="A459" s="46">
        <v>44134</v>
      </c>
      <c r="B459" s="7" t="s">
        <v>3550</v>
      </c>
      <c r="C459" s="7">
        <v>27</v>
      </c>
      <c r="D459" s="39"/>
      <c r="E459" s="7">
        <v>54.6</v>
      </c>
    </row>
    <row r="460" spans="1:5" x14ac:dyDescent="0.25">
      <c r="A460" s="46">
        <v>44134</v>
      </c>
      <c r="B460" s="7" t="s">
        <v>3551</v>
      </c>
      <c r="C460" s="7">
        <v>27</v>
      </c>
      <c r="D460" s="45"/>
      <c r="E460" s="7">
        <v>69</v>
      </c>
    </row>
    <row r="461" spans="1:5" x14ac:dyDescent="0.25">
      <c r="A461" s="46">
        <v>44134</v>
      </c>
      <c r="B461" s="7" t="s">
        <v>3552</v>
      </c>
      <c r="C461" s="7">
        <v>230</v>
      </c>
      <c r="D461" s="7">
        <v>638.96</v>
      </c>
      <c r="E461" s="7"/>
    </row>
    <row r="462" spans="1:5" x14ac:dyDescent="0.25">
      <c r="A462" s="46">
        <v>44134</v>
      </c>
      <c r="B462" s="7" t="s">
        <v>3553</v>
      </c>
      <c r="C462" s="7">
        <v>14</v>
      </c>
      <c r="D462" s="45"/>
      <c r="E462" s="7">
        <v>39</v>
      </c>
    </row>
    <row r="463" spans="1:5" x14ac:dyDescent="0.25">
      <c r="A463" s="46">
        <v>44134</v>
      </c>
      <c r="B463" s="7" t="s">
        <v>3554</v>
      </c>
      <c r="C463" s="7">
        <v>54</v>
      </c>
      <c r="D463" s="7">
        <v>129.52000000000001</v>
      </c>
      <c r="E463" s="7"/>
    </row>
    <row r="464" spans="1:5" x14ac:dyDescent="0.25">
      <c r="A464" s="46">
        <v>44134</v>
      </c>
      <c r="B464" s="7" t="s">
        <v>3555</v>
      </c>
      <c r="C464" s="7">
        <v>90</v>
      </c>
      <c r="D464" s="45"/>
      <c r="E464" s="7">
        <v>308</v>
      </c>
    </row>
    <row r="465" spans="1:5" x14ac:dyDescent="0.25">
      <c r="A465" s="46">
        <v>44134</v>
      </c>
      <c r="B465" s="7" t="s">
        <v>3556</v>
      </c>
      <c r="C465" s="7">
        <v>113</v>
      </c>
      <c r="D465" s="45"/>
      <c r="E465" s="7">
        <v>220</v>
      </c>
    </row>
    <row r="466" spans="1:5" x14ac:dyDescent="0.25">
      <c r="A466" s="46">
        <v>44134</v>
      </c>
      <c r="B466" s="7" t="s">
        <v>3557</v>
      </c>
      <c r="C466" s="7">
        <v>54</v>
      </c>
      <c r="D466" s="45"/>
      <c r="E466" s="7">
        <v>170.74</v>
      </c>
    </row>
    <row r="467" spans="1:5" x14ac:dyDescent="0.25">
      <c r="A467" s="46">
        <v>44134</v>
      </c>
      <c r="B467" s="7" t="s">
        <v>3558</v>
      </c>
      <c r="C467" s="7">
        <v>22</v>
      </c>
      <c r="D467" s="45"/>
      <c r="E467" s="7">
        <v>54.6</v>
      </c>
    </row>
    <row r="468" spans="1:5" x14ac:dyDescent="0.25">
      <c r="A468" s="46">
        <v>44134</v>
      </c>
      <c r="B468" s="7" t="s">
        <v>3559</v>
      </c>
      <c r="C468" s="7">
        <v>59</v>
      </c>
      <c r="D468" s="45"/>
      <c r="E468" s="7">
        <v>144.30000000000001</v>
      </c>
    </row>
    <row r="469" spans="1:5" x14ac:dyDescent="0.25">
      <c r="A469" s="46">
        <v>44134</v>
      </c>
      <c r="B469" s="47" t="s">
        <v>3560</v>
      </c>
      <c r="C469" s="47">
        <v>483</v>
      </c>
      <c r="D469" s="98"/>
      <c r="E469" s="47">
        <v>878.48</v>
      </c>
    </row>
    <row r="470" spans="1:5" x14ac:dyDescent="0.25">
      <c r="A470" s="46">
        <v>44134</v>
      </c>
      <c r="B470" s="7" t="s">
        <v>3561</v>
      </c>
      <c r="C470" s="7">
        <v>400</v>
      </c>
      <c r="D470" s="45"/>
      <c r="E470" s="7">
        <v>733.59</v>
      </c>
    </row>
    <row r="471" spans="1:5" x14ac:dyDescent="0.25">
      <c r="A471" s="46">
        <v>44134</v>
      </c>
      <c r="B471" s="47" t="s">
        <v>3562</v>
      </c>
      <c r="C471" s="47">
        <v>105</v>
      </c>
      <c r="D471" s="47">
        <v>246.1</v>
      </c>
      <c r="E471" s="47"/>
    </row>
    <row r="472" spans="1:5" x14ac:dyDescent="0.25">
      <c r="A472" s="6">
        <v>44137</v>
      </c>
      <c r="B472" s="7" t="s">
        <v>3563</v>
      </c>
      <c r="C472" s="7">
        <v>104</v>
      </c>
      <c r="D472" s="7">
        <v>296.22000000000003</v>
      </c>
      <c r="E472" s="7"/>
    </row>
    <row r="473" spans="1:5" x14ac:dyDescent="0.25">
      <c r="A473" s="6">
        <v>44137</v>
      </c>
      <c r="B473" s="7" t="s">
        <v>3564</v>
      </c>
      <c r="C473" s="7">
        <v>200</v>
      </c>
      <c r="D473" s="7"/>
      <c r="E473" s="7">
        <v>323.89999999999998</v>
      </c>
    </row>
    <row r="474" spans="1:5" x14ac:dyDescent="0.25">
      <c r="A474" s="6">
        <v>44137</v>
      </c>
      <c r="B474" s="7" t="s">
        <v>3565</v>
      </c>
      <c r="C474" s="7">
        <v>74</v>
      </c>
      <c r="D474" s="7">
        <v>134.32</v>
      </c>
      <c r="E474" s="7"/>
    </row>
    <row r="475" spans="1:5" x14ac:dyDescent="0.25">
      <c r="A475" s="6">
        <v>44137</v>
      </c>
      <c r="B475" s="7" t="s">
        <v>3566</v>
      </c>
      <c r="C475" s="7">
        <v>58</v>
      </c>
      <c r="D475" s="45"/>
      <c r="E475" s="7">
        <v>113.1</v>
      </c>
    </row>
    <row r="476" spans="1:5" x14ac:dyDescent="0.25">
      <c r="A476" s="6">
        <v>44137</v>
      </c>
      <c r="B476" s="7" t="s">
        <v>3567</v>
      </c>
      <c r="C476" s="7">
        <v>632</v>
      </c>
      <c r="D476" s="45"/>
      <c r="E476" s="7">
        <v>998.4</v>
      </c>
    </row>
    <row r="477" spans="1:5" x14ac:dyDescent="0.25">
      <c r="A477" s="6">
        <v>44137</v>
      </c>
      <c r="B477" s="7" t="s">
        <v>3568</v>
      </c>
      <c r="C477" s="7">
        <v>190</v>
      </c>
      <c r="D477" s="45"/>
      <c r="E477" s="7">
        <v>452.4</v>
      </c>
    </row>
    <row r="478" spans="1:5" x14ac:dyDescent="0.25">
      <c r="A478" s="6">
        <v>44137</v>
      </c>
      <c r="B478" s="7" t="s">
        <v>3569</v>
      </c>
      <c r="C478" s="7">
        <v>280</v>
      </c>
      <c r="D478" s="7"/>
      <c r="E478" s="7">
        <v>570.24</v>
      </c>
    </row>
    <row r="479" spans="1:5" x14ac:dyDescent="0.25">
      <c r="A479" s="6">
        <v>44137</v>
      </c>
      <c r="B479" s="7" t="s">
        <v>3570</v>
      </c>
      <c r="C479" s="7">
        <v>35</v>
      </c>
      <c r="D479" s="7">
        <v>76.75</v>
      </c>
      <c r="E479" s="7"/>
    </row>
    <row r="480" spans="1:5" x14ac:dyDescent="0.25">
      <c r="A480" s="6">
        <v>44138</v>
      </c>
      <c r="B480" s="39" t="s">
        <v>3571</v>
      </c>
      <c r="C480" s="39">
        <v>1200</v>
      </c>
      <c r="D480" s="39"/>
      <c r="E480" s="66">
        <v>2568.9299999999998</v>
      </c>
    </row>
    <row r="481" spans="1:8" x14ac:dyDescent="0.25">
      <c r="A481" s="6">
        <v>44139</v>
      </c>
      <c r="B481" s="39" t="s">
        <v>3141</v>
      </c>
      <c r="C481" s="39">
        <v>25</v>
      </c>
      <c r="D481" s="39"/>
      <c r="E481" s="39">
        <v>163.80000000000001</v>
      </c>
    </row>
    <row r="482" spans="1:8" x14ac:dyDescent="0.25">
      <c r="A482" s="6">
        <v>44140</v>
      </c>
      <c r="B482" s="7" t="s">
        <v>3572</v>
      </c>
      <c r="C482" s="7">
        <v>65</v>
      </c>
      <c r="D482" s="7"/>
      <c r="E482" s="7">
        <v>165.9</v>
      </c>
    </row>
    <row r="483" spans="1:8" x14ac:dyDescent="0.25">
      <c r="A483" s="6">
        <v>44138</v>
      </c>
      <c r="B483" s="39" t="s">
        <v>3573</v>
      </c>
      <c r="C483" s="39">
        <v>140</v>
      </c>
      <c r="D483" s="39"/>
      <c r="E483" s="39">
        <v>303.60000000000002</v>
      </c>
    </row>
    <row r="484" spans="1:8" x14ac:dyDescent="0.25">
      <c r="A484" s="6">
        <v>44141</v>
      </c>
      <c r="B484" s="39" t="s">
        <v>3669</v>
      </c>
      <c r="C484" s="7">
        <v>960</v>
      </c>
      <c r="D484" s="38"/>
      <c r="E484" s="38">
        <v>2151.2399999999998</v>
      </c>
    </row>
    <row r="485" spans="1:8" x14ac:dyDescent="0.25">
      <c r="A485" s="46">
        <v>44145</v>
      </c>
      <c r="B485" s="39" t="s">
        <v>3670</v>
      </c>
      <c r="C485" s="39">
        <v>4600</v>
      </c>
      <c r="D485" s="39"/>
      <c r="E485" s="66">
        <v>7906.8</v>
      </c>
    </row>
    <row r="486" spans="1:8" x14ac:dyDescent="0.25">
      <c r="A486" s="6">
        <v>44144</v>
      </c>
      <c r="B486" s="39" t="s">
        <v>3671</v>
      </c>
      <c r="C486" s="7">
        <v>1350</v>
      </c>
      <c r="D486" s="45"/>
      <c r="E486" s="38">
        <v>2179.13</v>
      </c>
    </row>
    <row r="487" spans="1:8" x14ac:dyDescent="0.25">
      <c r="A487" s="46">
        <v>44147</v>
      </c>
      <c r="B487" s="7" t="s">
        <v>3672</v>
      </c>
      <c r="C487" s="7">
        <v>2287</v>
      </c>
      <c r="D487" s="7"/>
      <c r="E487" s="38">
        <v>6952.17</v>
      </c>
    </row>
    <row r="488" spans="1:8" ht="25.5" x14ac:dyDescent="0.25">
      <c r="A488" s="46">
        <v>44155</v>
      </c>
      <c r="B488" s="7" t="s">
        <v>3673</v>
      </c>
      <c r="C488" s="65">
        <v>3600</v>
      </c>
      <c r="D488" s="39"/>
      <c r="E488" s="72">
        <v>9332.64</v>
      </c>
      <c r="F488" s="5" t="s">
        <v>3674</v>
      </c>
    </row>
    <row r="489" spans="1:8" x14ac:dyDescent="0.25">
      <c r="A489" s="44">
        <v>44144</v>
      </c>
      <c r="B489" s="76" t="s">
        <v>3675</v>
      </c>
      <c r="C489" s="2">
        <v>550</v>
      </c>
      <c r="D489" s="68"/>
      <c r="E489" s="2">
        <v>908.32</v>
      </c>
    </row>
    <row r="490" spans="1:8" x14ac:dyDescent="0.25">
      <c r="A490" s="46">
        <v>44159</v>
      </c>
      <c r="B490" s="39" t="s">
        <v>3913</v>
      </c>
      <c r="C490" s="39">
        <v>131</v>
      </c>
      <c r="D490" s="45"/>
      <c r="E490" s="39">
        <v>270.60000000000002</v>
      </c>
      <c r="G490" s="5" t="s">
        <v>5310</v>
      </c>
      <c r="H490" s="5" t="s">
        <v>5311</v>
      </c>
    </row>
    <row r="491" spans="1:8" x14ac:dyDescent="0.25">
      <c r="A491" s="116">
        <v>44155</v>
      </c>
      <c r="B491" s="110" t="s">
        <v>3962</v>
      </c>
      <c r="C491" s="110">
        <v>576</v>
      </c>
      <c r="D491" s="117"/>
      <c r="E491" s="110">
        <v>1170</v>
      </c>
      <c r="F491" s="5" t="s">
        <v>4298</v>
      </c>
    </row>
    <row r="492" spans="1:8" x14ac:dyDescent="0.25">
      <c r="D492" s="30">
        <f>SUM(D2:D491)</f>
        <v>24159.979999999996</v>
      </c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73"/>
  <sheetViews>
    <sheetView workbookViewId="0">
      <selection activeCell="G5" sqref="G5:K5"/>
    </sheetView>
  </sheetViews>
  <sheetFormatPr defaultRowHeight="15" x14ac:dyDescent="0.25"/>
  <cols>
    <col min="1" max="1" width="9.7109375" style="80" customWidth="1"/>
    <col min="2" max="2" width="12.42578125" style="32" customWidth="1"/>
    <col min="3" max="3" width="8.5703125" style="29" customWidth="1"/>
    <col min="4" max="4" width="9.5703125" style="30" customWidth="1"/>
    <col min="5" max="5" width="9.42578125" style="30" customWidth="1"/>
    <col min="6" max="6" width="20.710937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6">
        <v>44075</v>
      </c>
      <c r="B2" s="7" t="s">
        <v>2616</v>
      </c>
      <c r="C2" s="7">
        <v>20</v>
      </c>
      <c r="D2" s="7">
        <v>57.83</v>
      </c>
      <c r="E2" s="7"/>
      <c r="F2" s="4"/>
    </row>
    <row r="3" spans="1:12" x14ac:dyDescent="0.25">
      <c r="A3" s="6">
        <v>44075</v>
      </c>
      <c r="B3" s="7" t="s">
        <v>2617</v>
      </c>
      <c r="C3" s="7">
        <v>31</v>
      </c>
      <c r="D3" s="7">
        <v>76.75</v>
      </c>
      <c r="E3" s="7"/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44075</v>
      </c>
      <c r="B4" s="7" t="s">
        <v>2618</v>
      </c>
      <c r="C4" s="7">
        <v>480</v>
      </c>
      <c r="D4" s="7"/>
      <c r="E4" s="38">
        <v>1088.7</v>
      </c>
      <c r="F4" s="4"/>
      <c r="G4" s="635" t="s">
        <v>9</v>
      </c>
      <c r="H4" s="636"/>
      <c r="I4" s="9">
        <f>SUM(C2:C472)</f>
        <v>85695</v>
      </c>
      <c r="J4" s="9">
        <f>D473/1.23</f>
        <v>17381.658536585361</v>
      </c>
      <c r="K4" s="9">
        <f>SUM(E2:E472)</f>
        <v>173823.06999999992</v>
      </c>
    </row>
    <row r="5" spans="1:12" x14ac:dyDescent="0.25">
      <c r="A5" s="6">
        <v>44075</v>
      </c>
      <c r="B5" s="7" t="s">
        <v>2619</v>
      </c>
      <c r="C5" s="7">
        <v>35</v>
      </c>
      <c r="D5" s="45"/>
      <c r="E5" s="7">
        <v>70.2</v>
      </c>
      <c r="F5" s="4"/>
      <c r="G5" s="642" t="s">
        <v>10</v>
      </c>
      <c r="H5" s="633"/>
      <c r="I5" s="10">
        <f>K4+J4</f>
        <v>191204.72853658529</v>
      </c>
    </row>
    <row r="6" spans="1:12" x14ac:dyDescent="0.25">
      <c r="A6" s="6">
        <v>44075</v>
      </c>
      <c r="B6" s="7" t="s">
        <v>2620</v>
      </c>
      <c r="C6" s="7">
        <v>111</v>
      </c>
      <c r="D6" s="7">
        <v>268.63</v>
      </c>
      <c r="E6" s="7"/>
      <c r="F6" s="4"/>
      <c r="G6" s="642" t="s">
        <v>11</v>
      </c>
      <c r="H6" s="633"/>
      <c r="I6" s="11">
        <f>I4/I5</f>
        <v>0.44818452271489218</v>
      </c>
    </row>
    <row r="7" spans="1:12" x14ac:dyDescent="0.25">
      <c r="A7" s="6">
        <v>44075</v>
      </c>
      <c r="B7" s="7" t="s">
        <v>2621</v>
      </c>
      <c r="C7" s="7">
        <v>48</v>
      </c>
      <c r="D7" s="45"/>
      <c r="E7" s="7">
        <v>97.5</v>
      </c>
      <c r="F7" s="4"/>
    </row>
    <row r="8" spans="1:12" x14ac:dyDescent="0.25">
      <c r="A8" s="6">
        <v>44075</v>
      </c>
      <c r="B8" s="7" t="s">
        <v>2622</v>
      </c>
      <c r="C8" s="7">
        <v>40</v>
      </c>
      <c r="D8" s="7">
        <v>121.77</v>
      </c>
      <c r="E8" s="7"/>
      <c r="F8" s="4"/>
      <c r="G8"/>
      <c r="H8"/>
      <c r="I8"/>
      <c r="J8"/>
    </row>
    <row r="9" spans="1:12" x14ac:dyDescent="0.25">
      <c r="A9" s="6">
        <v>44075</v>
      </c>
      <c r="B9" s="7" t="s">
        <v>2623</v>
      </c>
      <c r="C9" s="7">
        <v>726</v>
      </c>
      <c r="D9" s="45"/>
      <c r="E9" s="38">
        <v>1604.8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44075</v>
      </c>
      <c r="B10" s="7" t="s">
        <v>2624</v>
      </c>
      <c r="C10" s="7">
        <v>5</v>
      </c>
      <c r="D10" s="39">
        <v>3.3</v>
      </c>
      <c r="E10" s="7"/>
      <c r="F10" s="4"/>
      <c r="G10"/>
      <c r="H10" t="s">
        <v>15</v>
      </c>
      <c r="I10"/>
      <c r="J10"/>
      <c r="L10"/>
    </row>
    <row r="11" spans="1:12" x14ac:dyDescent="0.25">
      <c r="A11" s="6">
        <v>44075</v>
      </c>
      <c r="B11" s="7" t="s">
        <v>2625</v>
      </c>
      <c r="C11" s="7">
        <v>420</v>
      </c>
      <c r="D11" s="7"/>
      <c r="E11" s="7">
        <v>851.96</v>
      </c>
      <c r="F11" s="4"/>
      <c r="G11"/>
      <c r="H11" t="s">
        <v>16</v>
      </c>
      <c r="I11" s="37"/>
      <c r="J11" s="13"/>
      <c r="L11"/>
    </row>
    <row r="12" spans="1:12" x14ac:dyDescent="0.25">
      <c r="A12" s="6">
        <v>44075</v>
      </c>
      <c r="B12" s="7" t="s">
        <v>2626</v>
      </c>
      <c r="C12" s="7">
        <v>20</v>
      </c>
      <c r="D12" s="7">
        <v>109.59</v>
      </c>
      <c r="E12" s="7"/>
      <c r="F12" s="4"/>
      <c r="G12" s="14"/>
      <c r="H12" s="15"/>
      <c r="I12" s="15"/>
    </row>
    <row r="13" spans="1:12" x14ac:dyDescent="0.25">
      <c r="A13" s="6">
        <v>44075</v>
      </c>
      <c r="B13" s="7" t="s">
        <v>2627</v>
      </c>
      <c r="C13" s="7">
        <v>38</v>
      </c>
      <c r="D13" s="45"/>
      <c r="E13" s="7">
        <v>78</v>
      </c>
      <c r="F13" s="4"/>
      <c r="H13" s="5" t="s">
        <v>438</v>
      </c>
      <c r="I13" s="17"/>
    </row>
    <row r="14" spans="1:12" x14ac:dyDescent="0.25">
      <c r="A14" s="6">
        <v>44075</v>
      </c>
      <c r="B14" s="7" t="s">
        <v>2628</v>
      </c>
      <c r="C14" s="7">
        <v>97</v>
      </c>
      <c r="D14" s="45"/>
      <c r="E14" s="7">
        <v>187.2</v>
      </c>
      <c r="F14" s="4"/>
      <c r="G14" s="16"/>
      <c r="I14" s="17"/>
    </row>
    <row r="15" spans="1:12" ht="30" x14ac:dyDescent="0.25">
      <c r="A15" s="6">
        <v>44075</v>
      </c>
      <c r="B15" s="7" t="s">
        <v>2629</v>
      </c>
      <c r="C15" s="7">
        <v>290</v>
      </c>
      <c r="D15" s="45"/>
      <c r="E15" s="7">
        <v>585.59</v>
      </c>
      <c r="F15" s="4"/>
      <c r="G15"/>
      <c r="H15" s="88" t="s">
        <v>2562</v>
      </c>
      <c r="I15" s="17">
        <v>18</v>
      </c>
    </row>
    <row r="16" spans="1:12" x14ac:dyDescent="0.25">
      <c r="A16" s="6">
        <v>44075</v>
      </c>
      <c r="B16" s="7" t="s">
        <v>2630</v>
      </c>
      <c r="C16" s="7">
        <v>20</v>
      </c>
      <c r="D16" s="7">
        <v>75.77</v>
      </c>
      <c r="E16" s="7"/>
      <c r="F16" s="4"/>
      <c r="I16" s="17">
        <v>5</v>
      </c>
    </row>
    <row r="17" spans="1:12" x14ac:dyDescent="0.25">
      <c r="A17" s="6">
        <v>44075</v>
      </c>
      <c r="B17" s="7" t="s">
        <v>2631</v>
      </c>
      <c r="C17" s="7">
        <v>50</v>
      </c>
      <c r="D17" s="7">
        <v>134.32</v>
      </c>
      <c r="E17" s="7"/>
      <c r="F17" s="4"/>
      <c r="H17"/>
      <c r="I17" s="17"/>
    </row>
    <row r="18" spans="1:12" x14ac:dyDescent="0.25">
      <c r="A18" s="6">
        <v>44076</v>
      </c>
      <c r="B18" s="7" t="s">
        <v>2632</v>
      </c>
      <c r="C18" s="7">
        <v>22</v>
      </c>
      <c r="D18" s="45"/>
      <c r="E18" s="7">
        <v>42.9</v>
      </c>
      <c r="F18" s="4"/>
      <c r="H18" s="88"/>
      <c r="I18" s="17">
        <v>165</v>
      </c>
    </row>
    <row r="19" spans="1:12" x14ac:dyDescent="0.25">
      <c r="A19" s="6">
        <v>44076</v>
      </c>
      <c r="B19" s="7" t="s">
        <v>2633</v>
      </c>
      <c r="C19" s="7">
        <v>78</v>
      </c>
      <c r="D19" s="7"/>
      <c r="E19" s="7">
        <v>154</v>
      </c>
      <c r="F19" s="4"/>
      <c r="H19"/>
      <c r="I19" s="17"/>
      <c r="J19" s="18"/>
    </row>
    <row r="20" spans="1:12" ht="45" x14ac:dyDescent="0.25">
      <c r="A20" s="6">
        <v>44076</v>
      </c>
      <c r="B20" s="39" t="s">
        <v>2634</v>
      </c>
      <c r="C20" s="7">
        <v>18</v>
      </c>
      <c r="D20" s="45"/>
      <c r="E20" s="7">
        <v>44</v>
      </c>
      <c r="F20" s="4"/>
      <c r="G20"/>
      <c r="H20" s="89" t="s">
        <v>2563</v>
      </c>
      <c r="I20" s="17">
        <f>419+I18+I15+I16</f>
        <v>607</v>
      </c>
      <c r="J20"/>
      <c r="K20"/>
    </row>
    <row r="21" spans="1:12" x14ac:dyDescent="0.25">
      <c r="A21" s="6">
        <v>44076</v>
      </c>
      <c r="B21" s="7" t="s">
        <v>2635</v>
      </c>
      <c r="C21" s="39">
        <v>5</v>
      </c>
      <c r="D21" s="45"/>
      <c r="E21" s="7">
        <v>22</v>
      </c>
      <c r="F21" s="4"/>
      <c r="G21"/>
      <c r="H21"/>
      <c r="I21" s="17"/>
      <c r="J21"/>
      <c r="K21"/>
      <c r="L21"/>
    </row>
    <row r="22" spans="1:12" x14ac:dyDescent="0.25">
      <c r="A22" s="6">
        <v>44076</v>
      </c>
      <c r="B22" s="7" t="s">
        <v>2636</v>
      </c>
      <c r="C22" s="7">
        <v>12</v>
      </c>
      <c r="D22" s="7"/>
      <c r="E22" s="7">
        <v>39</v>
      </c>
      <c r="F22" s="4"/>
      <c r="G22"/>
      <c r="H22" t="s">
        <v>16</v>
      </c>
      <c r="I22" s="17"/>
      <c r="J22"/>
      <c r="K22"/>
      <c r="L22"/>
    </row>
    <row r="23" spans="1:12" x14ac:dyDescent="0.25">
      <c r="A23" s="6">
        <v>44076</v>
      </c>
      <c r="B23" s="7" t="s">
        <v>2637</v>
      </c>
      <c r="C23" s="7">
        <v>121</v>
      </c>
      <c r="D23" s="45"/>
      <c r="E23" s="7">
        <v>229.71</v>
      </c>
      <c r="F23" s="4"/>
      <c r="G23" s="4"/>
      <c r="H23"/>
      <c r="I23" s="18"/>
      <c r="L23"/>
    </row>
    <row r="24" spans="1:12" x14ac:dyDescent="0.25">
      <c r="A24" s="6">
        <v>44076</v>
      </c>
      <c r="B24" s="7" t="s">
        <v>2638</v>
      </c>
      <c r="C24" s="7">
        <v>44</v>
      </c>
      <c r="D24" s="45"/>
      <c r="E24" s="7">
        <v>76.7</v>
      </c>
      <c r="F24" s="4"/>
      <c r="G24" s="4"/>
      <c r="I24" s="18"/>
    </row>
    <row r="25" spans="1:12" x14ac:dyDescent="0.25">
      <c r="A25" s="6">
        <v>44076</v>
      </c>
      <c r="B25" s="7" t="s">
        <v>2639</v>
      </c>
      <c r="C25" s="7">
        <v>20</v>
      </c>
      <c r="D25" s="7">
        <v>47.97</v>
      </c>
      <c r="E25" s="7"/>
      <c r="F25" s="4"/>
      <c r="G25" s="4"/>
    </row>
    <row r="26" spans="1:12" x14ac:dyDescent="0.25">
      <c r="A26" s="6">
        <v>44076</v>
      </c>
      <c r="B26" s="7" t="s">
        <v>2640</v>
      </c>
      <c r="C26" s="7">
        <v>110</v>
      </c>
      <c r="D26" s="7"/>
      <c r="E26" s="7">
        <v>288.60000000000002</v>
      </c>
      <c r="F26" s="4"/>
      <c r="G26" s="4"/>
    </row>
    <row r="27" spans="1:12" x14ac:dyDescent="0.25">
      <c r="A27" s="6">
        <v>44076</v>
      </c>
      <c r="B27" s="7" t="s">
        <v>2641</v>
      </c>
      <c r="C27" s="7">
        <v>20</v>
      </c>
      <c r="D27" s="7">
        <v>54.12</v>
      </c>
      <c r="E27" s="7"/>
      <c r="F27" s="4"/>
      <c r="G27" s="4"/>
    </row>
    <row r="28" spans="1:12" x14ac:dyDescent="0.25">
      <c r="A28" s="6">
        <v>44076</v>
      </c>
      <c r="B28" s="7" t="s">
        <v>2642</v>
      </c>
      <c r="C28" s="7">
        <v>40</v>
      </c>
      <c r="D28" s="7">
        <v>134.32</v>
      </c>
      <c r="E28" s="7"/>
      <c r="F28" s="4"/>
      <c r="G28" s="4"/>
    </row>
    <row r="29" spans="1:12" x14ac:dyDescent="0.25">
      <c r="A29" s="6">
        <v>44076</v>
      </c>
      <c r="B29" s="7" t="s">
        <v>2643</v>
      </c>
      <c r="C29" s="7">
        <v>10</v>
      </c>
      <c r="D29" s="7"/>
      <c r="E29" s="7">
        <v>29.25</v>
      </c>
      <c r="F29" s="4"/>
      <c r="G29" s="4"/>
    </row>
    <row r="30" spans="1:12" x14ac:dyDescent="0.25">
      <c r="A30" s="6">
        <v>44076</v>
      </c>
      <c r="B30" s="7" t="s">
        <v>2644</v>
      </c>
      <c r="C30" s="7">
        <v>92</v>
      </c>
      <c r="D30" s="45"/>
      <c r="E30" s="7">
        <v>199</v>
      </c>
      <c r="F30" s="4"/>
      <c r="G30" s="4"/>
    </row>
    <row r="31" spans="1:12" x14ac:dyDescent="0.25">
      <c r="A31" s="6">
        <v>44076</v>
      </c>
      <c r="B31" s="7" t="s">
        <v>2645</v>
      </c>
      <c r="C31" s="7">
        <v>140</v>
      </c>
      <c r="D31" s="45"/>
      <c r="E31" s="7">
        <v>255.65</v>
      </c>
      <c r="F31" s="4"/>
      <c r="G31" s="4"/>
    </row>
    <row r="32" spans="1:12" x14ac:dyDescent="0.25">
      <c r="A32" s="6">
        <v>44076</v>
      </c>
      <c r="B32" s="7" t="s">
        <v>2646</v>
      </c>
      <c r="C32" s="7">
        <v>133</v>
      </c>
      <c r="D32" s="45"/>
      <c r="E32" s="7">
        <v>273</v>
      </c>
      <c r="F32" s="4"/>
    </row>
    <row r="33" spans="1:9" x14ac:dyDescent="0.25">
      <c r="A33" s="6">
        <v>44076</v>
      </c>
      <c r="B33" s="7" t="s">
        <v>2647</v>
      </c>
      <c r="C33" s="7">
        <v>55</v>
      </c>
      <c r="D33" s="45"/>
      <c r="E33" s="7">
        <v>209.44</v>
      </c>
      <c r="F33" s="4"/>
    </row>
    <row r="34" spans="1:9" x14ac:dyDescent="0.25">
      <c r="A34" s="6">
        <v>44076</v>
      </c>
      <c r="B34" s="7" t="s">
        <v>2648</v>
      </c>
      <c r="C34" s="7">
        <v>22</v>
      </c>
      <c r="D34" s="45"/>
      <c r="E34" s="7">
        <v>46.8</v>
      </c>
      <c r="F34" s="4"/>
    </row>
    <row r="35" spans="1:9" x14ac:dyDescent="0.25">
      <c r="A35" s="6">
        <v>44076</v>
      </c>
      <c r="B35" s="85" t="s">
        <v>2650</v>
      </c>
      <c r="C35" s="7">
        <v>1684</v>
      </c>
      <c r="D35" s="39"/>
      <c r="E35" s="66">
        <v>3445.76</v>
      </c>
      <c r="F35" s="4"/>
    </row>
    <row r="36" spans="1:9" x14ac:dyDescent="0.25">
      <c r="A36" s="6">
        <v>44077</v>
      </c>
      <c r="B36" s="39" t="s">
        <v>2651</v>
      </c>
      <c r="C36" s="39">
        <v>60</v>
      </c>
      <c r="D36" s="39"/>
      <c r="E36" s="39">
        <v>138</v>
      </c>
      <c r="F36" s="4"/>
    </row>
    <row r="37" spans="1:9" x14ac:dyDescent="0.25">
      <c r="A37" s="6">
        <v>44077</v>
      </c>
      <c r="B37" s="39" t="s">
        <v>2652</v>
      </c>
      <c r="C37" s="39">
        <v>40</v>
      </c>
      <c r="D37" s="39"/>
      <c r="E37" s="39">
        <v>106.2</v>
      </c>
      <c r="F37" s="4"/>
    </row>
    <row r="38" spans="1:9" x14ac:dyDescent="0.25">
      <c r="A38" s="6">
        <v>44077</v>
      </c>
      <c r="B38" s="39" t="s">
        <v>2653</v>
      </c>
      <c r="C38" s="39">
        <v>301</v>
      </c>
      <c r="D38" s="39"/>
      <c r="E38" s="39">
        <v>762.3</v>
      </c>
      <c r="F38" s="4"/>
    </row>
    <row r="39" spans="1:9" x14ac:dyDescent="0.25">
      <c r="A39" s="6">
        <v>44077</v>
      </c>
      <c r="B39" s="39" t="s">
        <v>2654</v>
      </c>
      <c r="C39" s="39">
        <v>15</v>
      </c>
      <c r="D39" s="39">
        <v>47.97</v>
      </c>
      <c r="E39" s="39"/>
      <c r="F39" s="4"/>
    </row>
    <row r="40" spans="1:9" x14ac:dyDescent="0.25">
      <c r="A40" s="6">
        <v>44077</v>
      </c>
      <c r="B40" s="39" t="s">
        <v>2655</v>
      </c>
      <c r="C40" s="39">
        <v>148</v>
      </c>
      <c r="D40" s="39"/>
      <c r="E40" s="39">
        <v>327.60000000000002</v>
      </c>
      <c r="F40" s="4"/>
    </row>
    <row r="41" spans="1:9" x14ac:dyDescent="0.25">
      <c r="A41" s="6">
        <v>44077</v>
      </c>
      <c r="B41" s="39" t="s">
        <v>2656</v>
      </c>
      <c r="C41" s="39">
        <v>770</v>
      </c>
      <c r="D41" s="39"/>
      <c r="E41" s="66">
        <v>1632.4</v>
      </c>
      <c r="F41" s="4"/>
    </row>
    <row r="42" spans="1:9" x14ac:dyDescent="0.25">
      <c r="A42" s="6">
        <v>44077</v>
      </c>
      <c r="B42" s="39" t="s">
        <v>2657</v>
      </c>
      <c r="C42" s="39">
        <v>20</v>
      </c>
      <c r="D42" s="39"/>
      <c r="E42" s="39">
        <v>36.6</v>
      </c>
      <c r="F42" s="4"/>
    </row>
    <row r="43" spans="1:9" x14ac:dyDescent="0.25">
      <c r="A43" s="6">
        <v>44077</v>
      </c>
      <c r="B43" s="39" t="s">
        <v>2658</v>
      </c>
      <c r="C43" s="39">
        <v>70</v>
      </c>
      <c r="D43" s="39">
        <v>272.08</v>
      </c>
      <c r="E43" s="39"/>
      <c r="F43" s="4"/>
      <c r="I43" s="19"/>
    </row>
    <row r="44" spans="1:9" x14ac:dyDescent="0.25">
      <c r="A44" s="6">
        <v>44077</v>
      </c>
      <c r="B44" s="39" t="s">
        <v>2659</v>
      </c>
      <c r="C44" s="39">
        <v>17</v>
      </c>
      <c r="D44" s="39">
        <v>63.62</v>
      </c>
      <c r="E44" s="39"/>
      <c r="F44" s="4"/>
    </row>
    <row r="45" spans="1:9" x14ac:dyDescent="0.25">
      <c r="A45" s="6">
        <v>44077</v>
      </c>
      <c r="B45" s="39" t="s">
        <v>2660</v>
      </c>
      <c r="C45" s="39">
        <v>109</v>
      </c>
      <c r="D45" s="39">
        <v>275.64</v>
      </c>
      <c r="E45" s="39"/>
      <c r="F45" s="4"/>
    </row>
    <row r="46" spans="1:9" x14ac:dyDescent="0.25">
      <c r="A46" s="6">
        <v>44077</v>
      </c>
      <c r="B46" s="39" t="s">
        <v>2661</v>
      </c>
      <c r="C46" s="39">
        <v>839</v>
      </c>
      <c r="D46" s="39"/>
      <c r="E46" s="39">
        <v>1905.75</v>
      </c>
      <c r="F46" s="4"/>
    </row>
    <row r="47" spans="1:9" x14ac:dyDescent="0.25">
      <c r="A47" s="6">
        <v>44077</v>
      </c>
      <c r="B47" s="39" t="s">
        <v>2662</v>
      </c>
      <c r="C47" s="39">
        <v>32</v>
      </c>
      <c r="D47" s="39"/>
      <c r="E47" s="39">
        <v>78</v>
      </c>
      <c r="F47" s="4"/>
    </row>
    <row r="48" spans="1:9" x14ac:dyDescent="0.25">
      <c r="A48" s="6">
        <v>44077</v>
      </c>
      <c r="B48" s="39" t="s">
        <v>2663</v>
      </c>
      <c r="C48" s="39">
        <v>70</v>
      </c>
      <c r="D48" s="39">
        <v>172.69</v>
      </c>
      <c r="E48" s="39"/>
      <c r="F48" s="4"/>
    </row>
    <row r="49" spans="1:6" x14ac:dyDescent="0.25">
      <c r="A49" s="6">
        <v>44077</v>
      </c>
      <c r="B49" s="39" t="s">
        <v>2664</v>
      </c>
      <c r="C49" s="39">
        <v>275</v>
      </c>
      <c r="D49" s="45"/>
      <c r="E49" s="39">
        <v>453.38</v>
      </c>
      <c r="F49" s="4"/>
    </row>
    <row r="50" spans="1:6" x14ac:dyDescent="0.25">
      <c r="A50" s="6">
        <v>44077</v>
      </c>
      <c r="B50" s="39" t="s">
        <v>2665</v>
      </c>
      <c r="C50" s="39">
        <v>510</v>
      </c>
      <c r="D50" s="45"/>
      <c r="E50" s="66">
        <v>1235.52</v>
      </c>
      <c r="F50" s="4"/>
    </row>
    <row r="51" spans="1:6" x14ac:dyDescent="0.25">
      <c r="A51" s="6">
        <v>44077</v>
      </c>
      <c r="B51" s="39" t="s">
        <v>2666</v>
      </c>
      <c r="C51" s="39">
        <v>160</v>
      </c>
      <c r="D51" s="39">
        <v>550.4</v>
      </c>
      <c r="E51" s="39"/>
      <c r="F51" s="4"/>
    </row>
    <row r="52" spans="1:6" x14ac:dyDescent="0.25">
      <c r="A52" s="6">
        <v>44078</v>
      </c>
      <c r="B52" s="39" t="s">
        <v>2667</v>
      </c>
      <c r="C52" s="39">
        <v>22</v>
      </c>
      <c r="D52" s="39">
        <v>56.01</v>
      </c>
      <c r="E52" s="39"/>
      <c r="F52" s="4"/>
    </row>
    <row r="53" spans="1:6" x14ac:dyDescent="0.25">
      <c r="A53" s="6">
        <v>44078</v>
      </c>
      <c r="B53" s="39" t="s">
        <v>2668</v>
      </c>
      <c r="C53" s="39">
        <v>23</v>
      </c>
      <c r="D53" s="39">
        <v>62.36</v>
      </c>
      <c r="E53" s="39"/>
      <c r="F53" s="4"/>
    </row>
    <row r="54" spans="1:6" x14ac:dyDescent="0.25">
      <c r="A54" s="6">
        <v>44078</v>
      </c>
      <c r="B54" s="39" t="s">
        <v>2669</v>
      </c>
      <c r="C54" s="39">
        <v>44</v>
      </c>
      <c r="D54" s="39"/>
      <c r="E54" s="39">
        <v>101.4</v>
      </c>
      <c r="F54" s="4"/>
    </row>
    <row r="55" spans="1:6" x14ac:dyDescent="0.25">
      <c r="A55" s="6">
        <v>44078</v>
      </c>
      <c r="B55" s="39" t="s">
        <v>2670</v>
      </c>
      <c r="C55" s="39">
        <v>130</v>
      </c>
      <c r="D55" s="45"/>
      <c r="E55" s="39">
        <v>311.23</v>
      </c>
      <c r="F55" s="4"/>
    </row>
    <row r="56" spans="1:6" x14ac:dyDescent="0.25">
      <c r="A56" s="6">
        <v>44078</v>
      </c>
      <c r="B56" s="39" t="s">
        <v>2671</v>
      </c>
      <c r="C56" s="39">
        <v>81</v>
      </c>
      <c r="D56" s="45"/>
      <c r="E56" s="39">
        <v>163.80000000000001</v>
      </c>
      <c r="F56" s="4"/>
    </row>
    <row r="57" spans="1:6" x14ac:dyDescent="0.25">
      <c r="A57" s="6">
        <v>44078</v>
      </c>
      <c r="B57" s="39" t="s">
        <v>2672</v>
      </c>
      <c r="C57" s="39">
        <v>43</v>
      </c>
      <c r="D57" s="39">
        <v>100.74</v>
      </c>
      <c r="E57" s="39"/>
      <c r="F57" s="4"/>
    </row>
    <row r="58" spans="1:6" x14ac:dyDescent="0.25">
      <c r="A58" s="6">
        <v>44078</v>
      </c>
      <c r="B58" s="39" t="s">
        <v>2673</v>
      </c>
      <c r="C58" s="39">
        <v>98</v>
      </c>
      <c r="D58" s="39">
        <v>255.72</v>
      </c>
      <c r="E58" s="39"/>
      <c r="F58" s="4"/>
    </row>
    <row r="59" spans="1:6" x14ac:dyDescent="0.25">
      <c r="A59" s="44">
        <v>44078</v>
      </c>
      <c r="B59" s="2" t="s">
        <v>2674</v>
      </c>
      <c r="C59" s="2">
        <v>301</v>
      </c>
      <c r="D59" s="76"/>
      <c r="E59" s="76">
        <v>544.04999999999995</v>
      </c>
      <c r="F59" s="4"/>
    </row>
    <row r="60" spans="1:6" x14ac:dyDescent="0.25">
      <c r="A60" s="90">
        <v>44078</v>
      </c>
      <c r="B60" s="43" t="s">
        <v>2681</v>
      </c>
      <c r="C60" s="43">
        <v>86</v>
      </c>
      <c r="D60" s="43">
        <v>277.61</v>
      </c>
      <c r="E60" s="43"/>
      <c r="F60" s="4"/>
    </row>
    <row r="61" spans="1:6" x14ac:dyDescent="0.25">
      <c r="A61" s="90">
        <v>44078</v>
      </c>
      <c r="B61" s="43" t="s">
        <v>2682</v>
      </c>
      <c r="C61" s="43">
        <v>216</v>
      </c>
      <c r="D61" s="43"/>
      <c r="E61" s="43">
        <v>442.51</v>
      </c>
      <c r="F61" s="4"/>
    </row>
    <row r="62" spans="1:6" x14ac:dyDescent="0.25">
      <c r="A62" s="90">
        <v>44078</v>
      </c>
      <c r="B62" s="43" t="s">
        <v>2683</v>
      </c>
      <c r="C62" s="43">
        <v>15</v>
      </c>
      <c r="D62" s="43">
        <v>51.76</v>
      </c>
      <c r="E62" s="43"/>
      <c r="F62" s="64"/>
    </row>
    <row r="63" spans="1:6" x14ac:dyDescent="0.25">
      <c r="A63" s="90">
        <v>44078</v>
      </c>
      <c r="B63" s="43" t="s">
        <v>2684</v>
      </c>
      <c r="C63" s="43">
        <v>32</v>
      </c>
      <c r="D63" s="91"/>
      <c r="E63" s="43">
        <v>62.4</v>
      </c>
      <c r="F63" s="4"/>
    </row>
    <row r="64" spans="1:6" x14ac:dyDescent="0.25">
      <c r="A64" s="90">
        <v>44078</v>
      </c>
      <c r="B64" s="43" t="s">
        <v>2685</v>
      </c>
      <c r="C64" s="43">
        <v>792</v>
      </c>
      <c r="D64" s="91"/>
      <c r="E64" s="70">
        <v>1671.12</v>
      </c>
      <c r="F64" s="4"/>
    </row>
    <row r="65" spans="1:6" x14ac:dyDescent="0.25">
      <c r="A65" s="90">
        <v>44078</v>
      </c>
      <c r="B65" s="43" t="s">
        <v>2686</v>
      </c>
      <c r="C65" s="43">
        <v>152</v>
      </c>
      <c r="D65" s="91"/>
      <c r="E65" s="43">
        <v>163.80000000000001</v>
      </c>
      <c r="F65" s="4"/>
    </row>
    <row r="66" spans="1:6" x14ac:dyDescent="0.25">
      <c r="A66" s="90">
        <v>44078</v>
      </c>
      <c r="B66" s="43" t="s">
        <v>2687</v>
      </c>
      <c r="C66" s="43">
        <v>38</v>
      </c>
      <c r="D66" s="43">
        <v>118.82</v>
      </c>
      <c r="E66" s="43"/>
      <c r="F66" s="4"/>
    </row>
    <row r="67" spans="1:6" x14ac:dyDescent="0.25">
      <c r="A67" s="90">
        <v>44081</v>
      </c>
      <c r="B67" s="43" t="s">
        <v>2688</v>
      </c>
      <c r="C67" s="43">
        <v>38</v>
      </c>
      <c r="D67" s="43">
        <v>81.55</v>
      </c>
      <c r="E67" s="43"/>
      <c r="F67" s="4"/>
    </row>
    <row r="68" spans="1:6" x14ac:dyDescent="0.25">
      <c r="A68" s="90">
        <v>44081</v>
      </c>
      <c r="B68" s="43" t="s">
        <v>2689</v>
      </c>
      <c r="C68" s="43">
        <v>30</v>
      </c>
      <c r="D68" s="43">
        <v>79.290000000000006</v>
      </c>
      <c r="E68" s="43"/>
      <c r="F68" s="4"/>
    </row>
    <row r="69" spans="1:6" x14ac:dyDescent="0.25">
      <c r="A69" s="90">
        <v>44081</v>
      </c>
      <c r="B69" s="43" t="s">
        <v>2690</v>
      </c>
      <c r="C69" s="43">
        <v>26</v>
      </c>
      <c r="D69" s="43">
        <v>57.56</v>
      </c>
      <c r="E69" s="43"/>
      <c r="F69" s="4"/>
    </row>
    <row r="70" spans="1:6" x14ac:dyDescent="0.25">
      <c r="A70" s="90">
        <v>44081</v>
      </c>
      <c r="B70" s="43" t="s">
        <v>2691</v>
      </c>
      <c r="C70" s="43">
        <v>22</v>
      </c>
      <c r="D70" s="91"/>
      <c r="E70" s="43">
        <v>42.9</v>
      </c>
      <c r="F70" s="4"/>
    </row>
    <row r="71" spans="1:6" x14ac:dyDescent="0.25">
      <c r="A71" s="90">
        <v>44081</v>
      </c>
      <c r="B71" s="43" t="s">
        <v>2692</v>
      </c>
      <c r="C71" s="43">
        <v>285</v>
      </c>
      <c r="D71" s="91"/>
      <c r="E71" s="43">
        <v>627.20000000000005</v>
      </c>
      <c r="F71" s="4"/>
    </row>
    <row r="72" spans="1:6" x14ac:dyDescent="0.25">
      <c r="A72" s="90">
        <v>44081</v>
      </c>
      <c r="B72" s="43" t="s">
        <v>2693</v>
      </c>
      <c r="C72" s="43">
        <v>172</v>
      </c>
      <c r="D72" s="91"/>
      <c r="E72" s="43">
        <v>326.04000000000002</v>
      </c>
      <c r="F72" s="4"/>
    </row>
    <row r="73" spans="1:6" x14ac:dyDescent="0.25">
      <c r="A73" s="90">
        <v>44081</v>
      </c>
      <c r="B73" s="43" t="s">
        <v>2694</v>
      </c>
      <c r="C73" s="43">
        <v>25</v>
      </c>
      <c r="D73" s="43">
        <v>134.32</v>
      </c>
      <c r="E73" s="43"/>
      <c r="F73" s="4"/>
    </row>
    <row r="74" spans="1:6" x14ac:dyDescent="0.25">
      <c r="A74" s="90">
        <v>44081</v>
      </c>
      <c r="B74" s="43" t="s">
        <v>2695</v>
      </c>
      <c r="C74" s="43">
        <v>25</v>
      </c>
      <c r="D74" s="43"/>
      <c r="E74" s="43">
        <v>54.6</v>
      </c>
      <c r="F74" s="4"/>
    </row>
    <row r="75" spans="1:6" x14ac:dyDescent="0.25">
      <c r="A75" s="90">
        <v>44081</v>
      </c>
      <c r="B75" s="43" t="s">
        <v>2696</v>
      </c>
      <c r="C75" s="43">
        <v>38</v>
      </c>
      <c r="D75" s="91"/>
      <c r="E75" s="43">
        <v>78</v>
      </c>
      <c r="F75" s="4"/>
    </row>
    <row r="76" spans="1:6" x14ac:dyDescent="0.25">
      <c r="A76" s="90">
        <v>44081</v>
      </c>
      <c r="B76" s="43" t="s">
        <v>2697</v>
      </c>
      <c r="C76" s="43">
        <v>45</v>
      </c>
      <c r="D76" s="91"/>
      <c r="E76" s="43">
        <v>103.15</v>
      </c>
      <c r="F76" s="4"/>
    </row>
    <row r="77" spans="1:6" x14ac:dyDescent="0.25">
      <c r="A77" s="90">
        <v>44081</v>
      </c>
      <c r="B77" s="43" t="s">
        <v>2698</v>
      </c>
      <c r="C77" s="43">
        <v>8</v>
      </c>
      <c r="D77" s="43">
        <v>31.18</v>
      </c>
      <c r="E77" s="43"/>
      <c r="F77" s="4"/>
    </row>
    <row r="78" spans="1:6" x14ac:dyDescent="0.25">
      <c r="A78" s="90">
        <v>44081</v>
      </c>
      <c r="B78" s="43" t="s">
        <v>2699</v>
      </c>
      <c r="C78" s="43">
        <v>27</v>
      </c>
      <c r="D78" s="43">
        <v>98.31</v>
      </c>
      <c r="E78" s="43"/>
      <c r="F78" s="4"/>
    </row>
    <row r="79" spans="1:6" x14ac:dyDescent="0.25">
      <c r="A79" s="90">
        <v>44081</v>
      </c>
      <c r="B79" s="43" t="s">
        <v>2700</v>
      </c>
      <c r="C79" s="43">
        <v>16</v>
      </c>
      <c r="D79" s="43">
        <v>47.97</v>
      </c>
      <c r="E79" s="43"/>
      <c r="F79" s="4"/>
    </row>
    <row r="80" spans="1:6" x14ac:dyDescent="0.25">
      <c r="A80" s="90">
        <v>44081</v>
      </c>
      <c r="B80" s="43" t="s">
        <v>2701</v>
      </c>
      <c r="C80" s="43">
        <v>41</v>
      </c>
      <c r="D80" s="43">
        <v>91.14</v>
      </c>
      <c r="E80" s="43"/>
      <c r="F80" s="4"/>
    </row>
    <row r="81" spans="1:6" x14ac:dyDescent="0.25">
      <c r="A81" s="90">
        <v>44081</v>
      </c>
      <c r="B81" s="43" t="s">
        <v>2702</v>
      </c>
      <c r="C81" s="43">
        <v>37</v>
      </c>
      <c r="D81" s="91"/>
      <c r="E81" s="43">
        <v>74.099999999999994</v>
      </c>
      <c r="F81" s="4"/>
    </row>
    <row r="82" spans="1:6" x14ac:dyDescent="0.25">
      <c r="A82" s="90">
        <v>44081</v>
      </c>
      <c r="B82" s="43" t="s">
        <v>2703</v>
      </c>
      <c r="C82" s="43">
        <v>625</v>
      </c>
      <c r="D82" s="91"/>
      <c r="E82" s="43">
        <v>976.56</v>
      </c>
      <c r="F82" s="4"/>
    </row>
    <row r="83" spans="1:6" x14ac:dyDescent="0.25">
      <c r="A83" s="90">
        <v>44081</v>
      </c>
      <c r="B83" s="43" t="s">
        <v>2704</v>
      </c>
      <c r="C83" s="43">
        <v>600</v>
      </c>
      <c r="D83" s="91"/>
      <c r="E83" s="43">
        <v>984.56</v>
      </c>
      <c r="F83" s="4"/>
    </row>
    <row r="84" spans="1:6" x14ac:dyDescent="0.25">
      <c r="A84" s="90">
        <v>44081</v>
      </c>
      <c r="B84" s="43" t="s">
        <v>2705</v>
      </c>
      <c r="C84" s="43">
        <v>16</v>
      </c>
      <c r="D84" s="91"/>
      <c r="E84" s="43">
        <v>39</v>
      </c>
      <c r="F84" s="4"/>
    </row>
    <row r="85" spans="1:6" x14ac:dyDescent="0.25">
      <c r="A85" s="90">
        <v>44081</v>
      </c>
      <c r="B85" s="43" t="s">
        <v>2706</v>
      </c>
      <c r="C85" s="43">
        <v>370</v>
      </c>
      <c r="D85" s="91"/>
      <c r="E85" s="43">
        <v>810.23</v>
      </c>
      <c r="F85" s="4"/>
    </row>
    <row r="86" spans="1:6" x14ac:dyDescent="0.25">
      <c r="A86" s="90">
        <v>44081</v>
      </c>
      <c r="B86" s="43" t="s">
        <v>2707</v>
      </c>
      <c r="C86" s="43">
        <v>170</v>
      </c>
      <c r="D86" s="91"/>
      <c r="E86" s="43">
        <v>572</v>
      </c>
      <c r="F86" s="4"/>
    </row>
    <row r="87" spans="1:6" x14ac:dyDescent="0.25">
      <c r="A87" s="90">
        <v>44081</v>
      </c>
      <c r="B87" s="43" t="s">
        <v>2708</v>
      </c>
      <c r="C87" s="43">
        <v>41</v>
      </c>
      <c r="D87" s="91"/>
      <c r="E87" s="43">
        <v>78</v>
      </c>
      <c r="F87" s="4"/>
    </row>
    <row r="88" spans="1:6" x14ac:dyDescent="0.25">
      <c r="A88" s="90">
        <v>44081</v>
      </c>
      <c r="B88" s="43" t="s">
        <v>2709</v>
      </c>
      <c r="C88" s="43">
        <v>28</v>
      </c>
      <c r="D88" s="43">
        <v>76.75</v>
      </c>
      <c r="E88" s="43"/>
      <c r="F88" s="4"/>
    </row>
    <row r="89" spans="1:6" x14ac:dyDescent="0.25">
      <c r="A89" s="90">
        <v>44081</v>
      </c>
      <c r="B89" s="43" t="s">
        <v>2710</v>
      </c>
      <c r="C89" s="43">
        <v>13</v>
      </c>
      <c r="D89" s="43">
        <v>54.12</v>
      </c>
      <c r="E89" s="43"/>
      <c r="F89" s="4"/>
    </row>
    <row r="90" spans="1:6" x14ac:dyDescent="0.25">
      <c r="A90" s="90">
        <v>44081</v>
      </c>
      <c r="B90" s="43" t="s">
        <v>2711</v>
      </c>
      <c r="C90" s="43">
        <v>1464</v>
      </c>
      <c r="D90" s="91"/>
      <c r="E90" s="70">
        <v>2827.2</v>
      </c>
      <c r="F90" s="4"/>
    </row>
    <row r="91" spans="1:6" x14ac:dyDescent="0.25">
      <c r="A91" s="90">
        <v>44081</v>
      </c>
      <c r="B91" s="43" t="s">
        <v>2712</v>
      </c>
      <c r="C91" s="43">
        <v>29</v>
      </c>
      <c r="D91" s="91"/>
      <c r="E91" s="43">
        <v>92.4</v>
      </c>
      <c r="F91" s="4"/>
    </row>
    <row r="92" spans="1:6" x14ac:dyDescent="0.25">
      <c r="A92" s="90">
        <v>44081</v>
      </c>
      <c r="B92" s="43" t="s">
        <v>2713</v>
      </c>
      <c r="C92" s="43">
        <v>546</v>
      </c>
      <c r="D92" s="70">
        <v>1337.99</v>
      </c>
      <c r="E92" s="70"/>
      <c r="F92" s="4"/>
    </row>
    <row r="93" spans="1:6" x14ac:dyDescent="0.25">
      <c r="A93" s="90">
        <v>44081</v>
      </c>
      <c r="B93" s="43" t="s">
        <v>2714</v>
      </c>
      <c r="C93" s="43">
        <v>156</v>
      </c>
      <c r="D93" s="91"/>
      <c r="E93" s="43">
        <v>326.06</v>
      </c>
      <c r="F93" s="4"/>
    </row>
    <row r="94" spans="1:6" x14ac:dyDescent="0.25">
      <c r="A94" s="90">
        <v>44081</v>
      </c>
      <c r="B94" s="43" t="s">
        <v>2715</v>
      </c>
      <c r="C94" s="43">
        <v>42</v>
      </c>
      <c r="D94" s="43"/>
      <c r="E94" s="43">
        <v>99</v>
      </c>
      <c r="F94" s="4"/>
    </row>
    <row r="95" spans="1:6" x14ac:dyDescent="0.25">
      <c r="A95" s="90">
        <v>44081</v>
      </c>
      <c r="B95" s="43" t="s">
        <v>2716</v>
      </c>
      <c r="C95" s="43">
        <v>22</v>
      </c>
      <c r="D95" s="43">
        <v>47.97</v>
      </c>
      <c r="E95" s="43"/>
      <c r="F95" s="4"/>
    </row>
    <row r="96" spans="1:6" x14ac:dyDescent="0.25">
      <c r="A96" s="90">
        <v>44081</v>
      </c>
      <c r="B96" s="43" t="s">
        <v>2717</v>
      </c>
      <c r="C96" s="43">
        <v>70</v>
      </c>
      <c r="D96" s="91"/>
      <c r="E96" s="43">
        <v>152.1</v>
      </c>
      <c r="F96" s="4"/>
    </row>
    <row r="97" spans="1:6" x14ac:dyDescent="0.25">
      <c r="A97" s="90">
        <v>44082</v>
      </c>
      <c r="B97" s="43" t="s">
        <v>2718</v>
      </c>
      <c r="C97" s="43">
        <v>24</v>
      </c>
      <c r="D97" s="91"/>
      <c r="E97" s="43">
        <v>46.8</v>
      </c>
      <c r="F97" s="4"/>
    </row>
    <row r="98" spans="1:6" x14ac:dyDescent="0.25">
      <c r="A98" s="90">
        <v>44082</v>
      </c>
      <c r="B98" s="43" t="s">
        <v>2719</v>
      </c>
      <c r="C98" s="43">
        <v>48</v>
      </c>
      <c r="D98" s="43">
        <v>122.24</v>
      </c>
      <c r="E98" s="43"/>
      <c r="F98" s="4"/>
    </row>
    <row r="99" spans="1:6" x14ac:dyDescent="0.25">
      <c r="A99" s="90">
        <v>44082</v>
      </c>
      <c r="B99" s="43" t="s">
        <v>2720</v>
      </c>
      <c r="C99" s="43">
        <v>230</v>
      </c>
      <c r="D99" s="91"/>
      <c r="E99" s="43">
        <v>470.8</v>
      </c>
      <c r="F99" s="4"/>
    </row>
    <row r="100" spans="1:6" x14ac:dyDescent="0.25">
      <c r="A100" s="90">
        <v>44082</v>
      </c>
      <c r="B100" s="43" t="s">
        <v>2721</v>
      </c>
      <c r="C100" s="43">
        <v>31</v>
      </c>
      <c r="D100" s="43">
        <v>71.959999999999994</v>
      </c>
      <c r="E100" s="43"/>
      <c r="F100" s="4"/>
    </row>
    <row r="101" spans="1:6" x14ac:dyDescent="0.25">
      <c r="A101" s="90">
        <v>44082</v>
      </c>
      <c r="B101" s="43" t="s">
        <v>2722</v>
      </c>
      <c r="C101" s="43">
        <v>200</v>
      </c>
      <c r="D101" s="43"/>
      <c r="E101" s="43">
        <v>483.6</v>
      </c>
      <c r="F101" s="4"/>
    </row>
    <row r="102" spans="1:6" x14ac:dyDescent="0.25">
      <c r="A102" s="90">
        <v>44082</v>
      </c>
      <c r="B102" s="43" t="s">
        <v>2723</v>
      </c>
      <c r="C102" s="43">
        <v>167</v>
      </c>
      <c r="D102" s="91"/>
      <c r="E102" s="43">
        <v>331.8</v>
      </c>
      <c r="F102" s="64"/>
    </row>
    <row r="103" spans="1:6" x14ac:dyDescent="0.25">
      <c r="A103" s="90">
        <v>44082</v>
      </c>
      <c r="B103" s="43" t="s">
        <v>2724</v>
      </c>
      <c r="C103" s="43">
        <v>24</v>
      </c>
      <c r="D103" s="43">
        <v>57.56</v>
      </c>
      <c r="E103" s="43"/>
      <c r="F103" s="4"/>
    </row>
    <row r="104" spans="1:6" x14ac:dyDescent="0.25">
      <c r="A104" s="90">
        <v>44082</v>
      </c>
      <c r="B104" s="43" t="s">
        <v>2725</v>
      </c>
      <c r="C104" s="43">
        <v>26</v>
      </c>
      <c r="D104" s="91"/>
      <c r="E104" s="43">
        <v>42.9</v>
      </c>
      <c r="F104" s="4"/>
    </row>
    <row r="105" spans="1:6" x14ac:dyDescent="0.25">
      <c r="A105" s="90">
        <v>44082</v>
      </c>
      <c r="B105" s="43" t="s">
        <v>2726</v>
      </c>
      <c r="C105" s="43">
        <v>393</v>
      </c>
      <c r="D105" s="91"/>
      <c r="E105" s="43">
        <v>949.9</v>
      </c>
      <c r="F105" s="4"/>
    </row>
    <row r="106" spans="1:6" x14ac:dyDescent="0.25">
      <c r="A106" s="90">
        <v>44082</v>
      </c>
      <c r="B106" s="43" t="s">
        <v>2727</v>
      </c>
      <c r="C106" s="43">
        <v>100</v>
      </c>
      <c r="D106" s="43">
        <v>470.11</v>
      </c>
      <c r="E106" s="43"/>
      <c r="F106" s="4"/>
    </row>
    <row r="107" spans="1:6" x14ac:dyDescent="0.25">
      <c r="A107" s="90">
        <v>44082</v>
      </c>
      <c r="B107" s="43" t="s">
        <v>2728</v>
      </c>
      <c r="C107" s="43">
        <v>25</v>
      </c>
      <c r="D107" s="91"/>
      <c r="E107" s="43">
        <v>75.900000000000006</v>
      </c>
      <c r="F107" s="4"/>
    </row>
    <row r="108" spans="1:6" x14ac:dyDescent="0.25">
      <c r="A108" s="90">
        <v>44082</v>
      </c>
      <c r="B108" s="43" t="s">
        <v>2729</v>
      </c>
      <c r="C108" s="43">
        <v>86</v>
      </c>
      <c r="D108" s="91"/>
      <c r="E108" s="43">
        <v>167.7</v>
      </c>
      <c r="F108" s="4"/>
    </row>
    <row r="109" spans="1:6" x14ac:dyDescent="0.25">
      <c r="A109" s="90">
        <v>44082</v>
      </c>
      <c r="B109" s="43" t="s">
        <v>2730</v>
      </c>
      <c r="C109" s="43">
        <v>325</v>
      </c>
      <c r="D109" s="91"/>
      <c r="E109" s="43">
        <v>674.31</v>
      </c>
      <c r="F109" s="4"/>
    </row>
    <row r="110" spans="1:6" x14ac:dyDescent="0.25">
      <c r="A110" s="90">
        <v>44082</v>
      </c>
      <c r="B110" s="43" t="s">
        <v>2731</v>
      </c>
      <c r="C110" s="43">
        <v>6</v>
      </c>
      <c r="D110" s="91"/>
      <c r="E110" s="43">
        <v>33.15</v>
      </c>
      <c r="F110" s="4"/>
    </row>
    <row r="111" spans="1:6" x14ac:dyDescent="0.25">
      <c r="A111" s="90">
        <v>44082</v>
      </c>
      <c r="B111" s="43" t="s">
        <v>2732</v>
      </c>
      <c r="C111" s="43">
        <v>84</v>
      </c>
      <c r="D111" s="91"/>
      <c r="E111" s="43">
        <v>183.3</v>
      </c>
      <c r="F111" s="4"/>
    </row>
    <row r="112" spans="1:6" x14ac:dyDescent="0.25">
      <c r="A112" s="90">
        <v>44082</v>
      </c>
      <c r="B112" s="43" t="s">
        <v>2733</v>
      </c>
      <c r="C112" s="43">
        <v>25</v>
      </c>
      <c r="D112" s="43">
        <v>67.16</v>
      </c>
      <c r="E112" s="43"/>
      <c r="F112" s="4"/>
    </row>
    <row r="113" spans="1:12" x14ac:dyDescent="0.25">
      <c r="A113" s="90">
        <v>44082</v>
      </c>
      <c r="B113" s="43" t="s">
        <v>2734</v>
      </c>
      <c r="C113" s="43">
        <v>133</v>
      </c>
      <c r="D113" s="43">
        <v>261.3</v>
      </c>
      <c r="E113" s="43"/>
      <c r="F113" s="4"/>
    </row>
    <row r="114" spans="1:12" x14ac:dyDescent="0.25">
      <c r="A114" s="90">
        <v>44082</v>
      </c>
      <c r="B114" s="43" t="s">
        <v>2735</v>
      </c>
      <c r="C114" s="43">
        <v>94</v>
      </c>
      <c r="D114" s="91"/>
      <c r="E114" s="43">
        <v>174.14</v>
      </c>
      <c r="F114" s="4"/>
      <c r="G114"/>
      <c r="H114"/>
      <c r="I114"/>
      <c r="J114"/>
      <c r="K114"/>
    </row>
    <row r="115" spans="1:12" x14ac:dyDescent="0.25">
      <c r="A115" s="90">
        <v>44082</v>
      </c>
      <c r="B115" s="43" t="s">
        <v>2736</v>
      </c>
      <c r="C115" s="43">
        <v>200</v>
      </c>
      <c r="D115" s="91"/>
      <c r="E115" s="43">
        <v>438.75</v>
      </c>
      <c r="F115" s="4"/>
      <c r="L115"/>
    </row>
    <row r="116" spans="1:12" x14ac:dyDescent="0.25">
      <c r="A116" s="90">
        <v>44082</v>
      </c>
      <c r="B116" s="43" t="s">
        <v>2737</v>
      </c>
      <c r="C116" s="43">
        <v>37</v>
      </c>
      <c r="D116" s="91"/>
      <c r="E116" s="43">
        <v>54.6</v>
      </c>
      <c r="F116" s="4"/>
    </row>
    <row r="117" spans="1:12" x14ac:dyDescent="0.25">
      <c r="A117" s="90">
        <v>44082</v>
      </c>
      <c r="B117" s="43" t="s">
        <v>2738</v>
      </c>
      <c r="C117" s="43">
        <v>162</v>
      </c>
      <c r="D117" s="91"/>
      <c r="E117" s="43">
        <v>327.60000000000002</v>
      </c>
      <c r="F117" s="4"/>
    </row>
    <row r="118" spans="1:12" x14ac:dyDescent="0.25">
      <c r="A118" s="90">
        <v>44082</v>
      </c>
      <c r="B118" s="43" t="s">
        <v>2739</v>
      </c>
      <c r="C118" s="43">
        <v>81</v>
      </c>
      <c r="D118" s="91"/>
      <c r="E118" s="43">
        <v>218.4</v>
      </c>
      <c r="F118" s="4"/>
    </row>
    <row r="119" spans="1:12" x14ac:dyDescent="0.25">
      <c r="A119" s="90">
        <v>44082</v>
      </c>
      <c r="B119" s="43" t="s">
        <v>2740</v>
      </c>
      <c r="C119" s="43">
        <v>65</v>
      </c>
      <c r="D119" s="91"/>
      <c r="E119" s="43">
        <v>132.6</v>
      </c>
      <c r="F119" s="4"/>
    </row>
    <row r="120" spans="1:12" x14ac:dyDescent="0.25">
      <c r="A120" s="90">
        <v>44082</v>
      </c>
      <c r="B120" s="43" t="s">
        <v>2741</v>
      </c>
      <c r="C120" s="43">
        <v>32</v>
      </c>
      <c r="D120" s="43">
        <v>195.2</v>
      </c>
      <c r="E120" s="43"/>
      <c r="F120" s="4"/>
    </row>
    <row r="121" spans="1:12" x14ac:dyDescent="0.25">
      <c r="A121" s="90">
        <v>44083</v>
      </c>
      <c r="B121" s="43" t="s">
        <v>2742</v>
      </c>
      <c r="C121" s="43">
        <v>25</v>
      </c>
      <c r="D121" s="43">
        <v>134.32</v>
      </c>
      <c r="E121" s="43"/>
      <c r="F121" s="4"/>
    </row>
    <row r="122" spans="1:12" x14ac:dyDescent="0.25">
      <c r="A122" s="90">
        <v>44083</v>
      </c>
      <c r="B122" s="43" t="s">
        <v>2743</v>
      </c>
      <c r="C122" s="43">
        <v>220</v>
      </c>
      <c r="D122" s="91"/>
      <c r="E122" s="43">
        <v>500.2</v>
      </c>
      <c r="F122" s="4"/>
    </row>
    <row r="123" spans="1:12" x14ac:dyDescent="0.25">
      <c r="A123" s="90">
        <v>44083</v>
      </c>
      <c r="B123" s="43" t="s">
        <v>2744</v>
      </c>
      <c r="C123" s="43">
        <v>230</v>
      </c>
      <c r="D123" s="91"/>
      <c r="E123" s="43">
        <v>573.29999999999995</v>
      </c>
      <c r="F123" s="4"/>
    </row>
    <row r="124" spans="1:12" x14ac:dyDescent="0.25">
      <c r="A124" s="90">
        <v>44083</v>
      </c>
      <c r="B124" s="43" t="s">
        <v>2745</v>
      </c>
      <c r="C124" s="43">
        <v>8</v>
      </c>
      <c r="D124" s="91"/>
      <c r="E124" s="43">
        <v>44</v>
      </c>
      <c r="F124" s="4"/>
    </row>
    <row r="125" spans="1:12" x14ac:dyDescent="0.25">
      <c r="A125" s="90">
        <v>44083</v>
      </c>
      <c r="B125" s="43" t="s">
        <v>2746</v>
      </c>
      <c r="C125" s="43">
        <v>35</v>
      </c>
      <c r="D125" s="91"/>
      <c r="E125" s="43">
        <v>66.3</v>
      </c>
      <c r="F125" s="4"/>
    </row>
    <row r="126" spans="1:12" x14ac:dyDescent="0.25">
      <c r="A126" s="90">
        <v>44083</v>
      </c>
      <c r="B126" s="43" t="s">
        <v>2747</v>
      </c>
      <c r="C126" s="43">
        <v>120</v>
      </c>
      <c r="D126" s="91"/>
      <c r="E126" s="43">
        <v>277.2</v>
      </c>
      <c r="F126" s="4"/>
    </row>
    <row r="127" spans="1:12" x14ac:dyDescent="0.25">
      <c r="A127" s="90">
        <v>44083</v>
      </c>
      <c r="B127" s="43" t="s">
        <v>2748</v>
      </c>
      <c r="C127" s="43">
        <v>316</v>
      </c>
      <c r="D127" s="91"/>
      <c r="E127" s="43">
        <v>836.42</v>
      </c>
      <c r="F127" s="4"/>
    </row>
    <row r="128" spans="1:12" x14ac:dyDescent="0.25">
      <c r="A128" s="90">
        <v>44083</v>
      </c>
      <c r="B128" s="43" t="s">
        <v>2749</v>
      </c>
      <c r="C128" s="43">
        <v>31</v>
      </c>
      <c r="D128" s="43">
        <v>67.16</v>
      </c>
      <c r="E128" s="43"/>
      <c r="F128" s="4"/>
    </row>
    <row r="129" spans="1:6" x14ac:dyDescent="0.25">
      <c r="A129" s="90">
        <v>44083</v>
      </c>
      <c r="B129" s="43" t="s">
        <v>2750</v>
      </c>
      <c r="C129" s="43">
        <v>1168</v>
      </c>
      <c r="D129" s="91"/>
      <c r="E129" s="70">
        <v>2286.96</v>
      </c>
      <c r="F129" s="4"/>
    </row>
    <row r="130" spans="1:6" x14ac:dyDescent="0.25">
      <c r="A130" s="90">
        <v>44083</v>
      </c>
      <c r="B130" s="43" t="s">
        <v>2751</v>
      </c>
      <c r="C130" s="43">
        <v>337</v>
      </c>
      <c r="D130" s="43">
        <v>742.58</v>
      </c>
      <c r="E130" s="43"/>
      <c r="F130" s="4"/>
    </row>
    <row r="131" spans="1:6" x14ac:dyDescent="0.25">
      <c r="A131" s="90">
        <v>44083</v>
      </c>
      <c r="B131" s="43" t="s">
        <v>2752</v>
      </c>
      <c r="C131" s="43">
        <v>240</v>
      </c>
      <c r="D131" s="91"/>
      <c r="E131" s="43">
        <v>507.87</v>
      </c>
      <c r="F131" s="4"/>
    </row>
    <row r="132" spans="1:6" x14ac:dyDescent="0.25">
      <c r="A132" s="90">
        <v>44083</v>
      </c>
      <c r="B132" s="92" t="s">
        <v>2753</v>
      </c>
      <c r="C132" s="92">
        <v>11</v>
      </c>
      <c r="D132" s="92">
        <v>47.97</v>
      </c>
      <c r="E132" s="92"/>
      <c r="F132" s="4"/>
    </row>
    <row r="133" spans="1:6" x14ac:dyDescent="0.25">
      <c r="A133" s="90">
        <v>44083</v>
      </c>
      <c r="B133" s="43" t="s">
        <v>2754</v>
      </c>
      <c r="C133" s="43">
        <v>83</v>
      </c>
      <c r="D133" s="91"/>
      <c r="E133" s="43">
        <v>220.13</v>
      </c>
      <c r="F133" s="4"/>
    </row>
    <row r="134" spans="1:6" x14ac:dyDescent="0.25">
      <c r="A134" s="90">
        <v>44083</v>
      </c>
      <c r="B134" s="43" t="s">
        <v>2755</v>
      </c>
      <c r="C134" s="43">
        <v>24</v>
      </c>
      <c r="D134" s="91"/>
      <c r="E134" s="43">
        <v>50.7</v>
      </c>
      <c r="F134" s="4"/>
    </row>
    <row r="135" spans="1:6" x14ac:dyDescent="0.25">
      <c r="A135" s="90">
        <v>44083</v>
      </c>
      <c r="B135" s="43" t="s">
        <v>2756</v>
      </c>
      <c r="C135" s="43">
        <v>95</v>
      </c>
      <c r="D135" s="43">
        <v>240.91</v>
      </c>
      <c r="E135" s="43"/>
      <c r="F135" s="4"/>
    </row>
    <row r="136" spans="1:6" x14ac:dyDescent="0.25">
      <c r="A136" s="90">
        <v>44083</v>
      </c>
      <c r="B136" s="43" t="s">
        <v>2757</v>
      </c>
      <c r="C136" s="43">
        <v>38</v>
      </c>
      <c r="D136" s="43">
        <v>119.06</v>
      </c>
      <c r="E136" s="43"/>
      <c r="F136" s="4"/>
    </row>
    <row r="137" spans="1:6" x14ac:dyDescent="0.25">
      <c r="A137" s="90">
        <v>44083</v>
      </c>
      <c r="B137" s="43" t="s">
        <v>2758</v>
      </c>
      <c r="C137" s="43">
        <v>15</v>
      </c>
      <c r="D137" s="91"/>
      <c r="E137" s="43">
        <v>44</v>
      </c>
      <c r="F137" s="4"/>
    </row>
    <row r="138" spans="1:6" x14ac:dyDescent="0.25">
      <c r="A138" s="90">
        <v>44084</v>
      </c>
      <c r="B138" s="43" t="s">
        <v>2759</v>
      </c>
      <c r="C138" s="43">
        <v>24</v>
      </c>
      <c r="D138" s="91"/>
      <c r="E138" s="43">
        <v>54.6</v>
      </c>
      <c r="F138" s="4"/>
    </row>
    <row r="139" spans="1:6" x14ac:dyDescent="0.25">
      <c r="A139" s="90">
        <v>44084</v>
      </c>
      <c r="B139" s="43" t="s">
        <v>2760</v>
      </c>
      <c r="C139" s="43">
        <v>21</v>
      </c>
      <c r="D139" s="43">
        <v>52.77</v>
      </c>
      <c r="E139" s="43"/>
      <c r="F139" s="4"/>
    </row>
    <row r="140" spans="1:6" x14ac:dyDescent="0.25">
      <c r="A140" s="90">
        <v>44084</v>
      </c>
      <c r="B140" s="43" t="s">
        <v>2761</v>
      </c>
      <c r="C140" s="43">
        <v>1300</v>
      </c>
      <c r="D140" s="43"/>
      <c r="E140" s="70">
        <v>5058.4799999999996</v>
      </c>
      <c r="F140" s="4"/>
    </row>
    <row r="141" spans="1:6" x14ac:dyDescent="0.25">
      <c r="A141" s="90">
        <v>44084</v>
      </c>
      <c r="B141" s="43" t="s">
        <v>2762</v>
      </c>
      <c r="C141" s="43">
        <v>289</v>
      </c>
      <c r="D141" s="91"/>
      <c r="E141" s="43">
        <v>421.04</v>
      </c>
      <c r="F141" s="4"/>
    </row>
    <row r="142" spans="1:6" x14ac:dyDescent="0.25">
      <c r="A142" s="90">
        <v>44084</v>
      </c>
      <c r="B142" s="43" t="s">
        <v>2763</v>
      </c>
      <c r="C142" s="43">
        <v>246</v>
      </c>
      <c r="D142" s="91"/>
      <c r="E142" s="43">
        <v>710.7</v>
      </c>
      <c r="F142" s="4"/>
    </row>
    <row r="143" spans="1:6" x14ac:dyDescent="0.25">
      <c r="A143" s="93">
        <v>44084</v>
      </c>
      <c r="B143" s="94" t="s">
        <v>2764</v>
      </c>
      <c r="C143" s="94">
        <v>64</v>
      </c>
      <c r="D143" s="95"/>
      <c r="E143" s="94">
        <v>124.8</v>
      </c>
      <c r="F143"/>
    </row>
    <row r="144" spans="1:6" x14ac:dyDescent="0.25">
      <c r="A144" s="6">
        <v>44084</v>
      </c>
      <c r="B144" s="39" t="s">
        <v>2765</v>
      </c>
      <c r="C144" s="39">
        <v>107</v>
      </c>
      <c r="D144" s="45"/>
      <c r="E144" s="7">
        <v>214.9</v>
      </c>
      <c r="F144" s="4"/>
    </row>
    <row r="145" spans="1:7" x14ac:dyDescent="0.25">
      <c r="A145" s="6">
        <v>44084</v>
      </c>
      <c r="B145" s="7" t="s">
        <v>2766</v>
      </c>
      <c r="C145" s="7">
        <v>122</v>
      </c>
      <c r="D145" s="45"/>
      <c r="E145" s="7">
        <v>306.42</v>
      </c>
      <c r="F145"/>
    </row>
    <row r="146" spans="1:7" x14ac:dyDescent="0.25">
      <c r="A146" s="6">
        <v>44084</v>
      </c>
      <c r="B146" s="7" t="s">
        <v>2767</v>
      </c>
      <c r="C146" s="7">
        <v>53</v>
      </c>
      <c r="D146" s="45"/>
      <c r="E146" s="7">
        <v>176.4</v>
      </c>
      <c r="F146" s="4"/>
      <c r="G146"/>
    </row>
    <row r="147" spans="1:7" x14ac:dyDescent="0.25">
      <c r="A147" s="6">
        <v>44084</v>
      </c>
      <c r="B147" s="7" t="s">
        <v>2768</v>
      </c>
      <c r="C147" s="7">
        <v>65</v>
      </c>
      <c r="D147" s="45"/>
      <c r="E147" s="7">
        <v>133.38</v>
      </c>
      <c r="F147" s="4"/>
    </row>
    <row r="148" spans="1:7" x14ac:dyDescent="0.25">
      <c r="A148" s="6">
        <v>44084</v>
      </c>
      <c r="B148" s="7" t="s">
        <v>2769</v>
      </c>
      <c r="C148" s="7">
        <v>280</v>
      </c>
      <c r="D148" s="45"/>
      <c r="E148" s="7">
        <v>878.37</v>
      </c>
      <c r="F148" s="4"/>
    </row>
    <row r="149" spans="1:7" x14ac:dyDescent="0.25">
      <c r="A149" s="6">
        <v>44084</v>
      </c>
      <c r="B149" s="7" t="s">
        <v>2770</v>
      </c>
      <c r="C149" s="7">
        <v>34</v>
      </c>
      <c r="D149" s="7">
        <v>86.35</v>
      </c>
      <c r="E149" s="7"/>
      <c r="F149"/>
    </row>
    <row r="150" spans="1:7" x14ac:dyDescent="0.25">
      <c r="A150" s="6">
        <v>44084</v>
      </c>
      <c r="B150" s="7" t="s">
        <v>2771</v>
      </c>
      <c r="C150" s="7">
        <v>32</v>
      </c>
      <c r="D150" s="45"/>
      <c r="E150" s="7">
        <v>69</v>
      </c>
      <c r="F150"/>
    </row>
    <row r="151" spans="1:7" x14ac:dyDescent="0.25">
      <c r="A151" s="6">
        <v>44084</v>
      </c>
      <c r="B151" s="7" t="s">
        <v>2772</v>
      </c>
      <c r="C151" s="7">
        <v>2100</v>
      </c>
      <c r="D151" s="45"/>
      <c r="E151" s="38">
        <v>4102.54</v>
      </c>
      <c r="F151"/>
    </row>
    <row r="152" spans="1:7" x14ac:dyDescent="0.25">
      <c r="A152" s="6">
        <v>44084</v>
      </c>
      <c r="B152" s="7" t="s">
        <v>2773</v>
      </c>
      <c r="C152" s="7">
        <v>110</v>
      </c>
      <c r="D152" s="45"/>
      <c r="E152" s="7">
        <v>245.7</v>
      </c>
      <c r="F152"/>
    </row>
    <row r="153" spans="1:7" x14ac:dyDescent="0.25">
      <c r="A153" s="6">
        <v>44084</v>
      </c>
      <c r="B153" s="7" t="s">
        <v>2774</v>
      </c>
      <c r="C153" s="7">
        <v>58</v>
      </c>
      <c r="D153" s="45"/>
      <c r="E153" s="7">
        <v>103.5</v>
      </c>
      <c r="F153"/>
    </row>
    <row r="154" spans="1:7" x14ac:dyDescent="0.25">
      <c r="A154" s="6">
        <v>44084</v>
      </c>
      <c r="B154" s="7" t="s">
        <v>2775</v>
      </c>
      <c r="C154" s="7">
        <v>71</v>
      </c>
      <c r="D154" s="7">
        <v>208.23</v>
      </c>
      <c r="E154" s="7"/>
      <c r="F154"/>
    </row>
    <row r="155" spans="1:7" x14ac:dyDescent="0.25">
      <c r="A155" s="6">
        <v>44084</v>
      </c>
      <c r="B155" s="39" t="s">
        <v>2776</v>
      </c>
      <c r="C155" s="39">
        <v>83</v>
      </c>
      <c r="D155" s="45"/>
      <c r="E155" s="7">
        <v>159.9</v>
      </c>
      <c r="F155"/>
    </row>
    <row r="156" spans="1:7" x14ac:dyDescent="0.25">
      <c r="A156" s="6">
        <v>44084</v>
      </c>
      <c r="B156" s="7" t="s">
        <v>2777</v>
      </c>
      <c r="C156" s="7">
        <v>25</v>
      </c>
      <c r="D156" s="7">
        <v>62.36</v>
      </c>
      <c r="E156" s="7"/>
      <c r="F156"/>
    </row>
    <row r="157" spans="1:7" x14ac:dyDescent="0.25">
      <c r="A157" s="6">
        <v>44084</v>
      </c>
      <c r="B157" s="7" t="s">
        <v>2778</v>
      </c>
      <c r="C157" s="7">
        <v>25</v>
      </c>
      <c r="D157" s="7">
        <v>73.06</v>
      </c>
      <c r="E157" s="7"/>
      <c r="F157"/>
    </row>
    <row r="158" spans="1:7" x14ac:dyDescent="0.25">
      <c r="A158" s="6">
        <v>44084</v>
      </c>
      <c r="B158" s="7" t="s">
        <v>2779</v>
      </c>
      <c r="C158" s="7">
        <v>178</v>
      </c>
      <c r="D158" s="45"/>
      <c r="E158" s="7">
        <v>387.1</v>
      </c>
      <c r="F158"/>
    </row>
    <row r="159" spans="1:7" x14ac:dyDescent="0.25">
      <c r="A159" s="6">
        <v>44084</v>
      </c>
      <c r="B159" s="7" t="s">
        <v>2780</v>
      </c>
      <c r="C159" s="7">
        <v>1198</v>
      </c>
      <c r="D159" s="45"/>
      <c r="E159" s="38">
        <v>2056.08</v>
      </c>
      <c r="F159"/>
    </row>
    <row r="160" spans="1:7" x14ac:dyDescent="0.25">
      <c r="A160" s="6">
        <v>44084</v>
      </c>
      <c r="B160" s="7" t="s">
        <v>2781</v>
      </c>
      <c r="C160" s="7">
        <v>145</v>
      </c>
      <c r="D160" s="45"/>
      <c r="E160" s="7">
        <v>370.11</v>
      </c>
      <c r="F160"/>
    </row>
    <row r="161" spans="1:6" x14ac:dyDescent="0.25">
      <c r="A161" s="6">
        <v>44084</v>
      </c>
      <c r="B161" s="7" t="s">
        <v>2782</v>
      </c>
      <c r="C161" s="7">
        <v>144</v>
      </c>
      <c r="D161" s="7">
        <v>347.77</v>
      </c>
      <c r="E161" s="7"/>
      <c r="F161"/>
    </row>
    <row r="162" spans="1:6" x14ac:dyDescent="0.25">
      <c r="A162" s="6">
        <v>44084</v>
      </c>
      <c r="B162" s="7" t="s">
        <v>2783</v>
      </c>
      <c r="C162" s="7">
        <v>33</v>
      </c>
      <c r="D162" s="7">
        <v>100.74</v>
      </c>
      <c r="E162" s="7"/>
      <c r="F162"/>
    </row>
    <row r="163" spans="1:6" x14ac:dyDescent="0.25">
      <c r="A163" s="6">
        <v>44084</v>
      </c>
      <c r="B163" s="7" t="s">
        <v>2784</v>
      </c>
      <c r="C163" s="7">
        <v>118</v>
      </c>
      <c r="D163" s="45"/>
      <c r="E163" s="7">
        <v>358.8</v>
      </c>
      <c r="F163"/>
    </row>
    <row r="164" spans="1:6" x14ac:dyDescent="0.25">
      <c r="A164" s="6">
        <v>44084</v>
      </c>
      <c r="B164" s="7" t="s">
        <v>2785</v>
      </c>
      <c r="C164" s="7">
        <v>65</v>
      </c>
      <c r="D164" s="45"/>
      <c r="E164" s="7">
        <v>132</v>
      </c>
      <c r="F164"/>
    </row>
    <row r="165" spans="1:6" x14ac:dyDescent="0.25">
      <c r="A165" s="6">
        <v>44084</v>
      </c>
      <c r="B165" s="7" t="s">
        <v>2786</v>
      </c>
      <c r="C165" s="65">
        <v>680</v>
      </c>
      <c r="D165" s="45"/>
      <c r="E165" s="7">
        <v>745.88</v>
      </c>
      <c r="F165" t="s">
        <v>3006</v>
      </c>
    </row>
    <row r="166" spans="1:6" x14ac:dyDescent="0.25">
      <c r="A166" s="6">
        <v>44084</v>
      </c>
      <c r="B166" s="39" t="s">
        <v>2787</v>
      </c>
      <c r="C166" s="39">
        <v>21</v>
      </c>
      <c r="D166" s="45"/>
      <c r="E166" s="7">
        <v>42.9</v>
      </c>
      <c r="F166"/>
    </row>
    <row r="167" spans="1:6" x14ac:dyDescent="0.25">
      <c r="A167" s="6">
        <v>44084</v>
      </c>
      <c r="B167" s="7" t="s">
        <v>2788</v>
      </c>
      <c r="C167" s="7">
        <v>53</v>
      </c>
      <c r="D167" s="45"/>
      <c r="E167" s="7">
        <v>105.3</v>
      </c>
      <c r="F167"/>
    </row>
    <row r="168" spans="1:6" x14ac:dyDescent="0.25">
      <c r="A168" s="6">
        <v>44084</v>
      </c>
      <c r="B168" s="7" t="s">
        <v>2789</v>
      </c>
      <c r="C168" s="7">
        <v>16</v>
      </c>
      <c r="D168" s="7">
        <v>47.97</v>
      </c>
      <c r="E168" s="7"/>
      <c r="F168"/>
    </row>
    <row r="169" spans="1:6" x14ac:dyDescent="0.25">
      <c r="A169" s="6">
        <v>44085</v>
      </c>
      <c r="B169" s="7" t="s">
        <v>2790</v>
      </c>
      <c r="C169" s="7">
        <v>48</v>
      </c>
      <c r="D169" s="7">
        <v>134.32</v>
      </c>
      <c r="E169" s="7"/>
      <c r="F169"/>
    </row>
    <row r="170" spans="1:6" x14ac:dyDescent="0.25">
      <c r="A170" s="6">
        <v>44085</v>
      </c>
      <c r="B170" s="7" t="s">
        <v>2791</v>
      </c>
      <c r="C170" s="7">
        <v>50</v>
      </c>
      <c r="D170" s="7">
        <v>165.36</v>
      </c>
      <c r="E170" s="7"/>
      <c r="F170"/>
    </row>
    <row r="171" spans="1:6" x14ac:dyDescent="0.25">
      <c r="A171" s="6">
        <v>44085</v>
      </c>
      <c r="B171" s="7" t="s">
        <v>2792</v>
      </c>
      <c r="C171" s="7">
        <v>27</v>
      </c>
      <c r="D171" s="7">
        <v>92.53</v>
      </c>
      <c r="E171" s="7"/>
      <c r="F171"/>
    </row>
    <row r="172" spans="1:6" x14ac:dyDescent="0.25">
      <c r="A172" s="6">
        <v>44085</v>
      </c>
      <c r="B172" s="7" t="s">
        <v>2793</v>
      </c>
      <c r="C172" s="7">
        <v>65</v>
      </c>
      <c r="D172" s="45"/>
      <c r="E172" s="7">
        <v>159.9</v>
      </c>
      <c r="F172"/>
    </row>
    <row r="173" spans="1:6" x14ac:dyDescent="0.25">
      <c r="A173" s="6">
        <v>44085</v>
      </c>
      <c r="B173" s="7" t="s">
        <v>2794</v>
      </c>
      <c r="C173" s="7">
        <v>290</v>
      </c>
      <c r="D173" s="45"/>
      <c r="E173" s="7">
        <v>572.13</v>
      </c>
      <c r="F173"/>
    </row>
    <row r="174" spans="1:6" x14ac:dyDescent="0.25">
      <c r="A174" s="6">
        <v>44085</v>
      </c>
      <c r="B174" s="7" t="s">
        <v>2795</v>
      </c>
      <c r="C174" s="7">
        <v>1955</v>
      </c>
      <c r="D174" s="45"/>
      <c r="E174" s="38">
        <v>4562.84</v>
      </c>
      <c r="F174"/>
    </row>
    <row r="175" spans="1:6" x14ac:dyDescent="0.25">
      <c r="A175" s="6">
        <v>44085</v>
      </c>
      <c r="B175" s="7" t="s">
        <v>2796</v>
      </c>
      <c r="C175" s="7">
        <v>10</v>
      </c>
      <c r="D175" s="45"/>
      <c r="E175" s="7">
        <v>111</v>
      </c>
      <c r="F175"/>
    </row>
    <row r="176" spans="1:6" x14ac:dyDescent="0.25">
      <c r="A176" s="6">
        <v>44085</v>
      </c>
      <c r="B176" s="7" t="s">
        <v>2797</v>
      </c>
      <c r="C176" s="7">
        <v>1147</v>
      </c>
      <c r="D176" s="38"/>
      <c r="E176" s="38">
        <v>3328.21</v>
      </c>
      <c r="F176"/>
    </row>
    <row r="177" spans="1:11" x14ac:dyDescent="0.25">
      <c r="A177" s="6">
        <v>44085</v>
      </c>
      <c r="B177" s="7" t="s">
        <v>2798</v>
      </c>
      <c r="C177" s="7">
        <v>95</v>
      </c>
      <c r="D177" s="45"/>
      <c r="E177" s="7">
        <v>177.84</v>
      </c>
      <c r="F177"/>
    </row>
    <row r="178" spans="1:11" x14ac:dyDescent="0.25">
      <c r="A178" s="6">
        <v>44085</v>
      </c>
      <c r="B178" s="7" t="s">
        <v>2799</v>
      </c>
      <c r="C178" s="7">
        <v>269</v>
      </c>
      <c r="D178" s="45"/>
      <c r="E178" s="7">
        <v>581.21</v>
      </c>
      <c r="F178"/>
    </row>
    <row r="179" spans="1:11" x14ac:dyDescent="0.25">
      <c r="A179" s="44">
        <v>44085</v>
      </c>
      <c r="B179" s="2" t="s">
        <v>2800</v>
      </c>
      <c r="C179" s="2">
        <v>25</v>
      </c>
      <c r="D179" s="68"/>
      <c r="E179" s="2">
        <v>54.6</v>
      </c>
      <c r="F179"/>
    </row>
    <row r="180" spans="1:11" x14ac:dyDescent="0.25">
      <c r="A180" s="6">
        <v>44085</v>
      </c>
      <c r="B180" s="39" t="s">
        <v>2802</v>
      </c>
      <c r="C180" s="39">
        <v>148</v>
      </c>
      <c r="D180" s="7"/>
      <c r="E180" s="7">
        <v>218.4</v>
      </c>
      <c r="F180"/>
    </row>
    <row r="181" spans="1:11" x14ac:dyDescent="0.25">
      <c r="A181" s="6">
        <v>44085</v>
      </c>
      <c r="B181" s="7" t="s">
        <v>2803</v>
      </c>
      <c r="C181" s="7">
        <v>844</v>
      </c>
      <c r="D181" s="45"/>
      <c r="E181" s="38">
        <v>1481.22</v>
      </c>
      <c r="F181"/>
    </row>
    <row r="182" spans="1:11" x14ac:dyDescent="0.25">
      <c r="A182" s="6">
        <v>44085</v>
      </c>
      <c r="B182" s="7" t="s">
        <v>2804</v>
      </c>
      <c r="C182" s="7">
        <v>113</v>
      </c>
      <c r="D182" s="45"/>
      <c r="E182" s="7">
        <v>222.3</v>
      </c>
      <c r="F182"/>
    </row>
    <row r="183" spans="1:11" x14ac:dyDescent="0.25">
      <c r="A183" s="6">
        <v>44085</v>
      </c>
      <c r="B183" s="7" t="s">
        <v>2805</v>
      </c>
      <c r="C183" s="7">
        <v>104</v>
      </c>
      <c r="D183" s="45"/>
      <c r="E183" s="7">
        <v>195</v>
      </c>
      <c r="F183"/>
    </row>
    <row r="184" spans="1:11" x14ac:dyDescent="0.25">
      <c r="A184" s="6">
        <v>44088</v>
      </c>
      <c r="B184" s="39" t="s">
        <v>2806</v>
      </c>
      <c r="C184" s="39">
        <v>25</v>
      </c>
      <c r="D184" s="39">
        <v>67.17</v>
      </c>
      <c r="E184" s="39"/>
      <c r="F184"/>
    </row>
    <row r="185" spans="1:11" x14ac:dyDescent="0.25">
      <c r="A185" s="6">
        <v>44088</v>
      </c>
      <c r="B185" s="39" t="s">
        <v>2807</v>
      </c>
      <c r="C185" s="39">
        <v>65</v>
      </c>
      <c r="D185" s="39">
        <v>200.92</v>
      </c>
      <c r="E185" s="39"/>
      <c r="F185"/>
      <c r="K185"/>
    </row>
    <row r="186" spans="1:11" x14ac:dyDescent="0.25">
      <c r="A186" s="6">
        <v>44088</v>
      </c>
      <c r="B186" s="39" t="s">
        <v>2808</v>
      </c>
      <c r="C186" s="39">
        <v>138</v>
      </c>
      <c r="D186" s="45"/>
      <c r="E186" s="39">
        <v>344.57</v>
      </c>
      <c r="F186"/>
    </row>
    <row r="187" spans="1:11" x14ac:dyDescent="0.25">
      <c r="A187" s="6">
        <v>44088</v>
      </c>
      <c r="B187" s="39" t="s">
        <v>2809</v>
      </c>
      <c r="C187" s="39">
        <v>58</v>
      </c>
      <c r="D187" s="39">
        <v>129.52000000000001</v>
      </c>
      <c r="E187" s="39"/>
      <c r="F187"/>
    </row>
    <row r="188" spans="1:11" x14ac:dyDescent="0.25">
      <c r="A188" s="6">
        <v>44088</v>
      </c>
      <c r="B188" s="39" t="s">
        <v>2810</v>
      </c>
      <c r="C188" s="39">
        <v>78</v>
      </c>
      <c r="D188" s="45"/>
      <c r="E188" s="39">
        <v>196.68</v>
      </c>
      <c r="F188"/>
    </row>
    <row r="189" spans="1:11" x14ac:dyDescent="0.25">
      <c r="A189" s="6">
        <v>44088</v>
      </c>
      <c r="B189" s="39" t="s">
        <v>2811</v>
      </c>
      <c r="C189" s="39">
        <v>20</v>
      </c>
      <c r="D189" s="45"/>
      <c r="E189" s="39">
        <v>42.9</v>
      </c>
      <c r="F189"/>
    </row>
    <row r="190" spans="1:11" x14ac:dyDescent="0.25">
      <c r="A190" s="6">
        <v>44088</v>
      </c>
      <c r="B190" s="39" t="s">
        <v>2812</v>
      </c>
      <c r="C190" s="39">
        <v>90</v>
      </c>
      <c r="D190" s="45"/>
      <c r="E190" s="39">
        <v>179.4</v>
      </c>
      <c r="F190"/>
    </row>
    <row r="191" spans="1:11" x14ac:dyDescent="0.25">
      <c r="A191" s="6">
        <v>44088</v>
      </c>
      <c r="B191" s="39" t="s">
        <v>2813</v>
      </c>
      <c r="C191" s="39">
        <v>870</v>
      </c>
      <c r="D191" s="45"/>
      <c r="E191" s="66">
        <v>1837.84</v>
      </c>
      <c r="F191"/>
    </row>
    <row r="192" spans="1:11" x14ac:dyDescent="0.25">
      <c r="A192" s="6">
        <v>44088</v>
      </c>
      <c r="B192" s="39" t="s">
        <v>2814</v>
      </c>
      <c r="C192" s="39">
        <v>32</v>
      </c>
      <c r="D192" s="39">
        <v>86.35</v>
      </c>
      <c r="E192" s="39"/>
      <c r="F192"/>
    </row>
    <row r="193" spans="1:6" x14ac:dyDescent="0.25">
      <c r="A193" s="6">
        <v>44088</v>
      </c>
      <c r="B193" s="39" t="s">
        <v>2815</v>
      </c>
      <c r="C193" s="39">
        <v>66</v>
      </c>
      <c r="D193" s="39">
        <v>177.49</v>
      </c>
      <c r="E193" s="39"/>
      <c r="F193"/>
    </row>
    <row r="194" spans="1:6" x14ac:dyDescent="0.25">
      <c r="A194" s="6">
        <v>44088</v>
      </c>
      <c r="B194" s="39" t="s">
        <v>2816</v>
      </c>
      <c r="C194" s="39">
        <v>20</v>
      </c>
      <c r="D194" s="39">
        <v>54.12</v>
      </c>
      <c r="E194" s="39"/>
      <c r="F194"/>
    </row>
    <row r="195" spans="1:6" x14ac:dyDescent="0.25">
      <c r="A195" s="6">
        <v>44088</v>
      </c>
      <c r="B195" s="39" t="s">
        <v>2817</v>
      </c>
      <c r="C195" s="39">
        <v>692</v>
      </c>
      <c r="D195" s="45"/>
      <c r="E195" s="66">
        <v>2038.3</v>
      </c>
      <c r="F195"/>
    </row>
    <row r="196" spans="1:6" x14ac:dyDescent="0.25">
      <c r="A196" s="6">
        <v>44088</v>
      </c>
      <c r="B196" s="39" t="s">
        <v>2818</v>
      </c>
      <c r="C196" s="39">
        <v>97</v>
      </c>
      <c r="D196" s="45"/>
      <c r="E196" s="39">
        <v>189.15</v>
      </c>
      <c r="F196"/>
    </row>
    <row r="197" spans="1:6" x14ac:dyDescent="0.25">
      <c r="A197" s="6">
        <v>44088</v>
      </c>
      <c r="B197" s="39" t="s">
        <v>2819</v>
      </c>
      <c r="C197" s="39">
        <v>898</v>
      </c>
      <c r="D197" s="45"/>
      <c r="E197" s="66">
        <v>1666.98</v>
      </c>
      <c r="F197"/>
    </row>
    <row r="198" spans="1:6" x14ac:dyDescent="0.25">
      <c r="A198" s="6">
        <v>44088</v>
      </c>
      <c r="B198" s="39" t="s">
        <v>2820</v>
      </c>
      <c r="C198" s="39">
        <v>8</v>
      </c>
      <c r="D198" s="45"/>
      <c r="E198" s="39">
        <v>39.6</v>
      </c>
      <c r="F198"/>
    </row>
    <row r="199" spans="1:6" x14ac:dyDescent="0.25">
      <c r="A199" s="6">
        <v>44088</v>
      </c>
      <c r="B199" s="39" t="s">
        <v>2821</v>
      </c>
      <c r="C199" s="39">
        <v>21</v>
      </c>
      <c r="D199" s="45"/>
      <c r="E199" s="39">
        <v>39</v>
      </c>
      <c r="F199"/>
    </row>
    <row r="200" spans="1:6" x14ac:dyDescent="0.25">
      <c r="A200" s="6">
        <v>44088</v>
      </c>
      <c r="B200" s="39" t="s">
        <v>2822</v>
      </c>
      <c r="C200" s="39">
        <v>50</v>
      </c>
      <c r="D200" s="39">
        <v>134.32</v>
      </c>
      <c r="E200" s="39"/>
      <c r="F200"/>
    </row>
    <row r="201" spans="1:6" x14ac:dyDescent="0.25">
      <c r="A201" s="6">
        <v>44088</v>
      </c>
      <c r="B201" s="39" t="s">
        <v>2823</v>
      </c>
      <c r="C201" s="39">
        <v>26</v>
      </c>
      <c r="D201" s="45"/>
      <c r="E201" s="39">
        <v>50.7</v>
      </c>
      <c r="F201"/>
    </row>
    <row r="202" spans="1:6" x14ac:dyDescent="0.25">
      <c r="A202" s="6">
        <v>44088</v>
      </c>
      <c r="B202" s="39" t="s">
        <v>2824</v>
      </c>
      <c r="C202" s="39">
        <v>29</v>
      </c>
      <c r="D202" s="45"/>
      <c r="E202" s="39">
        <v>62.4</v>
      </c>
      <c r="F202"/>
    </row>
    <row r="203" spans="1:6" x14ac:dyDescent="0.25">
      <c r="A203" s="6">
        <v>44088</v>
      </c>
      <c r="B203" s="39" t="s">
        <v>2825</v>
      </c>
      <c r="C203" s="39">
        <v>27</v>
      </c>
      <c r="D203" s="39">
        <v>62.36</v>
      </c>
      <c r="E203" s="39"/>
      <c r="F203"/>
    </row>
    <row r="204" spans="1:6" x14ac:dyDescent="0.25">
      <c r="A204" s="6">
        <v>44088</v>
      </c>
      <c r="B204" s="39" t="s">
        <v>2826</v>
      </c>
      <c r="C204" s="39">
        <v>36</v>
      </c>
      <c r="D204" s="39">
        <v>103.5</v>
      </c>
      <c r="E204" s="39"/>
      <c r="F204"/>
    </row>
    <row r="205" spans="1:6" x14ac:dyDescent="0.25">
      <c r="A205" s="6">
        <v>44088</v>
      </c>
      <c r="B205" s="39" t="s">
        <v>2827</v>
      </c>
      <c r="C205" s="39">
        <v>25</v>
      </c>
      <c r="D205" s="39">
        <v>62.46</v>
      </c>
      <c r="E205" s="39"/>
      <c r="F205"/>
    </row>
    <row r="206" spans="1:6" x14ac:dyDescent="0.25">
      <c r="A206" s="6">
        <v>44089</v>
      </c>
      <c r="B206" s="39" t="s">
        <v>2828</v>
      </c>
      <c r="C206" s="39">
        <v>15</v>
      </c>
      <c r="D206" s="39">
        <v>60.89</v>
      </c>
      <c r="E206" s="39"/>
      <c r="F206"/>
    </row>
    <row r="207" spans="1:6" x14ac:dyDescent="0.25">
      <c r="A207" s="6">
        <v>44089</v>
      </c>
      <c r="B207" s="39" t="s">
        <v>2829</v>
      </c>
      <c r="C207" s="39">
        <v>145</v>
      </c>
      <c r="D207" s="45"/>
      <c r="E207" s="39">
        <v>291.2</v>
      </c>
      <c r="F207"/>
    </row>
    <row r="208" spans="1:6" x14ac:dyDescent="0.25">
      <c r="A208" s="6">
        <v>44089</v>
      </c>
      <c r="B208" s="39" t="s">
        <v>2830</v>
      </c>
      <c r="C208" s="39">
        <v>18</v>
      </c>
      <c r="D208" s="39">
        <v>47.97</v>
      </c>
      <c r="E208" s="39"/>
      <c r="F208"/>
    </row>
    <row r="209" spans="1:12" x14ac:dyDescent="0.25">
      <c r="A209" s="6">
        <v>44089</v>
      </c>
      <c r="B209" s="39" t="s">
        <v>2831</v>
      </c>
      <c r="C209" s="39">
        <v>25</v>
      </c>
      <c r="D209" s="45"/>
      <c r="E209" s="39">
        <v>62.4</v>
      </c>
      <c r="F209"/>
    </row>
    <row r="210" spans="1:12" x14ac:dyDescent="0.25">
      <c r="A210" s="6">
        <v>44089</v>
      </c>
      <c r="B210" s="39" t="s">
        <v>2832</v>
      </c>
      <c r="C210" s="39">
        <v>108</v>
      </c>
      <c r="D210" s="45"/>
      <c r="E210" s="39">
        <v>248.24</v>
      </c>
      <c r="F210"/>
    </row>
    <row r="211" spans="1:12" x14ac:dyDescent="0.25">
      <c r="A211" s="6">
        <v>44089</v>
      </c>
      <c r="B211" s="39" t="s">
        <v>2833</v>
      </c>
      <c r="C211" s="39">
        <v>30</v>
      </c>
      <c r="D211" s="39">
        <v>134.32</v>
      </c>
      <c r="E211" s="39"/>
      <c r="F211"/>
    </row>
    <row r="212" spans="1:12" x14ac:dyDescent="0.25">
      <c r="A212" s="6">
        <v>44089</v>
      </c>
      <c r="B212" s="39" t="s">
        <v>2834</v>
      </c>
      <c r="C212" s="39">
        <v>154</v>
      </c>
      <c r="D212" s="39">
        <v>364.58</v>
      </c>
      <c r="E212" s="39"/>
      <c r="F212"/>
    </row>
    <row r="213" spans="1:12" x14ac:dyDescent="0.25">
      <c r="A213" s="6">
        <v>44089</v>
      </c>
      <c r="B213" s="7" t="s">
        <v>2835</v>
      </c>
      <c r="C213" s="7">
        <v>74</v>
      </c>
      <c r="D213" s="7">
        <v>201.47</v>
      </c>
      <c r="E213" s="7"/>
      <c r="F213"/>
      <c r="G213"/>
      <c r="H213"/>
      <c r="I213"/>
      <c r="J213"/>
      <c r="K213"/>
    </row>
    <row r="214" spans="1:12" x14ac:dyDescent="0.25">
      <c r="A214" s="6">
        <v>44089</v>
      </c>
      <c r="B214" s="7" t="s">
        <v>2836</v>
      </c>
      <c r="C214" s="7">
        <v>30</v>
      </c>
      <c r="D214" s="45"/>
      <c r="E214" s="7">
        <v>109.2</v>
      </c>
      <c r="F214"/>
      <c r="G214"/>
      <c r="H214"/>
      <c r="I214"/>
      <c r="J214"/>
      <c r="K214"/>
      <c r="L214"/>
    </row>
    <row r="215" spans="1:12" x14ac:dyDescent="0.25">
      <c r="A215" s="6">
        <v>44089</v>
      </c>
      <c r="B215" s="7" t="s">
        <v>2837</v>
      </c>
      <c r="C215" s="7">
        <v>505</v>
      </c>
      <c r="D215" s="45"/>
      <c r="E215" s="38">
        <v>1408</v>
      </c>
      <c r="F215"/>
      <c r="L215"/>
    </row>
    <row r="216" spans="1:12" x14ac:dyDescent="0.25">
      <c r="A216" s="6">
        <v>44089</v>
      </c>
      <c r="B216" s="39" t="s">
        <v>2838</v>
      </c>
      <c r="C216" s="39">
        <v>18</v>
      </c>
      <c r="D216" s="7">
        <v>60.89</v>
      </c>
      <c r="E216" s="7"/>
      <c r="F216"/>
    </row>
    <row r="217" spans="1:12" x14ac:dyDescent="0.25">
      <c r="A217" s="6">
        <v>44089</v>
      </c>
      <c r="B217" s="7" t="s">
        <v>2839</v>
      </c>
      <c r="C217" s="7">
        <v>20</v>
      </c>
      <c r="D217" s="45"/>
      <c r="E217" s="7">
        <v>44</v>
      </c>
      <c r="F217"/>
    </row>
    <row r="218" spans="1:12" x14ac:dyDescent="0.25">
      <c r="A218" s="6">
        <v>44089</v>
      </c>
      <c r="B218" s="7" t="s">
        <v>2840</v>
      </c>
      <c r="C218" s="7">
        <v>245</v>
      </c>
      <c r="D218" s="45"/>
      <c r="E218" s="7">
        <v>471.25</v>
      </c>
      <c r="F218"/>
    </row>
    <row r="219" spans="1:12" x14ac:dyDescent="0.25">
      <c r="A219" s="6">
        <v>44089</v>
      </c>
      <c r="B219" s="7" t="s">
        <v>2841</v>
      </c>
      <c r="C219" s="7">
        <v>20</v>
      </c>
      <c r="D219" s="45"/>
      <c r="E219" s="7">
        <v>39</v>
      </c>
      <c r="F219"/>
    </row>
    <row r="220" spans="1:12" x14ac:dyDescent="0.25">
      <c r="A220" s="6">
        <v>44089</v>
      </c>
      <c r="B220" s="7" t="s">
        <v>2842</v>
      </c>
      <c r="C220" s="7">
        <v>90</v>
      </c>
      <c r="D220" s="45"/>
      <c r="E220" s="7">
        <v>175.5</v>
      </c>
      <c r="F220"/>
    </row>
    <row r="221" spans="1:12" x14ac:dyDescent="0.25">
      <c r="A221" s="6">
        <v>44089</v>
      </c>
      <c r="B221" s="7" t="s">
        <v>2843</v>
      </c>
      <c r="C221" s="7">
        <v>8</v>
      </c>
      <c r="D221" s="7"/>
      <c r="E221" s="7">
        <v>25.35</v>
      </c>
      <c r="F221"/>
    </row>
    <row r="222" spans="1:12" x14ac:dyDescent="0.25">
      <c r="A222" s="6">
        <v>44089</v>
      </c>
      <c r="B222" s="7" t="s">
        <v>2844</v>
      </c>
      <c r="C222" s="7">
        <v>850</v>
      </c>
      <c r="D222" s="45"/>
      <c r="E222" s="38">
        <v>1357.2</v>
      </c>
      <c r="F222"/>
    </row>
    <row r="223" spans="1:12" x14ac:dyDescent="0.25">
      <c r="A223" s="6">
        <v>44089</v>
      </c>
      <c r="B223" s="7" t="s">
        <v>2845</v>
      </c>
      <c r="C223" s="7">
        <v>12</v>
      </c>
      <c r="D223" s="7">
        <v>29.22</v>
      </c>
      <c r="E223" s="7"/>
      <c r="F223"/>
    </row>
    <row r="224" spans="1:12" x14ac:dyDescent="0.25">
      <c r="A224" s="6">
        <v>44089</v>
      </c>
      <c r="B224" s="7" t="s">
        <v>2846</v>
      </c>
      <c r="C224" s="7">
        <v>70</v>
      </c>
      <c r="D224" s="45"/>
      <c r="E224" s="7">
        <v>136.33000000000001</v>
      </c>
      <c r="F224"/>
    </row>
    <row r="225" spans="1:6" x14ac:dyDescent="0.25">
      <c r="A225" s="6">
        <v>44089</v>
      </c>
      <c r="B225" s="7" t="s">
        <v>2847</v>
      </c>
      <c r="C225" s="7">
        <v>550</v>
      </c>
      <c r="D225" s="45"/>
      <c r="E225" s="38">
        <v>1201.2</v>
      </c>
      <c r="F225"/>
    </row>
    <row r="226" spans="1:6" x14ac:dyDescent="0.25">
      <c r="A226" s="6">
        <v>44089</v>
      </c>
      <c r="B226" s="7" t="s">
        <v>2848</v>
      </c>
      <c r="C226" s="7">
        <v>40</v>
      </c>
      <c r="D226" s="45"/>
      <c r="E226" s="7">
        <v>102.96</v>
      </c>
      <c r="F226"/>
    </row>
    <row r="227" spans="1:6" x14ac:dyDescent="0.25">
      <c r="A227" s="6">
        <v>44089</v>
      </c>
      <c r="B227" s="7" t="s">
        <v>2849</v>
      </c>
      <c r="C227" s="7">
        <v>270</v>
      </c>
      <c r="D227" s="45"/>
      <c r="E227" s="7">
        <v>607.73</v>
      </c>
      <c r="F227"/>
    </row>
    <row r="228" spans="1:6" x14ac:dyDescent="0.25">
      <c r="A228" s="6">
        <v>44090</v>
      </c>
      <c r="B228" s="7" t="s">
        <v>2850</v>
      </c>
      <c r="C228" s="7">
        <v>64</v>
      </c>
      <c r="D228" s="45"/>
      <c r="E228" s="7">
        <v>131.80000000000001</v>
      </c>
      <c r="F228"/>
    </row>
    <row r="229" spans="1:6" x14ac:dyDescent="0.25">
      <c r="A229" s="6">
        <v>44090</v>
      </c>
      <c r="B229" s="7" t="s">
        <v>2851</v>
      </c>
      <c r="C229" s="7">
        <v>37</v>
      </c>
      <c r="D229" s="7">
        <v>67.16</v>
      </c>
      <c r="E229" s="7"/>
      <c r="F229"/>
    </row>
    <row r="230" spans="1:6" x14ac:dyDescent="0.25">
      <c r="A230" s="6">
        <v>44090</v>
      </c>
      <c r="B230" s="7" t="s">
        <v>2852</v>
      </c>
      <c r="C230" s="7">
        <v>1200</v>
      </c>
      <c r="D230" s="45"/>
      <c r="E230" s="38">
        <v>2021.18</v>
      </c>
      <c r="F230"/>
    </row>
    <row r="231" spans="1:6" x14ac:dyDescent="0.25">
      <c r="A231" s="6">
        <v>44090</v>
      </c>
      <c r="B231" s="39" t="s">
        <v>2853</v>
      </c>
      <c r="C231" s="39">
        <v>2400</v>
      </c>
      <c r="D231" s="45"/>
      <c r="E231" s="38">
        <v>3816.54</v>
      </c>
      <c r="F231"/>
    </row>
    <row r="232" spans="1:6" x14ac:dyDescent="0.25">
      <c r="A232" s="6">
        <v>44090</v>
      </c>
      <c r="B232" s="7" t="s">
        <v>2854</v>
      </c>
      <c r="C232" s="7">
        <v>156</v>
      </c>
      <c r="D232" s="45"/>
      <c r="E232" s="7">
        <v>322.33999999999997</v>
      </c>
      <c r="F232"/>
    </row>
    <row r="233" spans="1:6" x14ac:dyDescent="0.25">
      <c r="A233" s="6">
        <v>44090</v>
      </c>
      <c r="B233" s="7" t="s">
        <v>2855</v>
      </c>
      <c r="C233" s="43">
        <v>0</v>
      </c>
      <c r="D233" s="91"/>
      <c r="E233" s="70">
        <v>0</v>
      </c>
      <c r="F233" s="96" t="s">
        <v>2542</v>
      </c>
    </row>
    <row r="234" spans="1:6" x14ac:dyDescent="0.25">
      <c r="A234" s="6">
        <v>44090</v>
      </c>
      <c r="B234" s="7" t="s">
        <v>2856</v>
      </c>
      <c r="C234" s="7">
        <v>620</v>
      </c>
      <c r="D234" s="45"/>
      <c r="E234" s="38">
        <v>1243.1300000000001</v>
      </c>
      <c r="F234"/>
    </row>
    <row r="235" spans="1:6" x14ac:dyDescent="0.25">
      <c r="A235" s="6">
        <v>44090</v>
      </c>
      <c r="B235" s="7" t="s">
        <v>2857</v>
      </c>
      <c r="C235" s="7">
        <v>139</v>
      </c>
      <c r="D235" s="45"/>
      <c r="E235" s="7">
        <v>253.5</v>
      </c>
      <c r="F235"/>
    </row>
    <row r="236" spans="1:6" x14ac:dyDescent="0.25">
      <c r="A236" s="6">
        <v>44090</v>
      </c>
      <c r="B236" s="7" t="s">
        <v>2858</v>
      </c>
      <c r="C236" s="7">
        <v>18</v>
      </c>
      <c r="D236" s="7">
        <v>47.97</v>
      </c>
      <c r="E236" s="7"/>
      <c r="F236"/>
    </row>
    <row r="237" spans="1:6" x14ac:dyDescent="0.25">
      <c r="A237" s="6">
        <v>44090</v>
      </c>
      <c r="B237" s="7" t="s">
        <v>2859</v>
      </c>
      <c r="C237" s="7">
        <v>112</v>
      </c>
      <c r="D237" s="45"/>
      <c r="E237" s="7">
        <v>221.13</v>
      </c>
      <c r="F237"/>
    </row>
    <row r="238" spans="1:6" x14ac:dyDescent="0.25">
      <c r="A238" s="6">
        <v>44090</v>
      </c>
      <c r="B238" s="7" t="s">
        <v>2860</v>
      </c>
      <c r="C238" s="7">
        <v>38</v>
      </c>
      <c r="D238" s="7">
        <v>84.38</v>
      </c>
      <c r="E238" s="7"/>
      <c r="F238"/>
    </row>
    <row r="239" spans="1:6" x14ac:dyDescent="0.25">
      <c r="A239" s="6">
        <v>44090</v>
      </c>
      <c r="B239" s="7" t="s">
        <v>2861</v>
      </c>
      <c r="C239" s="7">
        <v>43</v>
      </c>
      <c r="D239" s="45"/>
      <c r="E239" s="7">
        <v>74.099999999999994</v>
      </c>
      <c r="F239"/>
    </row>
    <row r="240" spans="1:6" x14ac:dyDescent="0.25">
      <c r="A240" s="6">
        <v>44090</v>
      </c>
      <c r="B240" s="7" t="s">
        <v>2862</v>
      </c>
      <c r="C240" s="7">
        <v>44</v>
      </c>
      <c r="D240" s="45"/>
      <c r="E240" s="7">
        <v>143.25</v>
      </c>
      <c r="F240"/>
    </row>
    <row r="241" spans="1:7" x14ac:dyDescent="0.25">
      <c r="A241" s="6">
        <v>44090</v>
      </c>
      <c r="B241" s="7" t="s">
        <v>2863</v>
      </c>
      <c r="C241" s="7">
        <v>16</v>
      </c>
      <c r="D241" s="45"/>
      <c r="E241" s="7">
        <v>39</v>
      </c>
      <c r="F241"/>
    </row>
    <row r="242" spans="1:7" x14ac:dyDescent="0.25">
      <c r="A242" s="6">
        <v>44090</v>
      </c>
      <c r="B242" s="7" t="s">
        <v>2864</v>
      </c>
      <c r="C242" s="7">
        <v>110</v>
      </c>
      <c r="D242" s="45"/>
      <c r="E242" s="7">
        <v>252.07</v>
      </c>
      <c r="F242"/>
    </row>
    <row r="243" spans="1:7" x14ac:dyDescent="0.25">
      <c r="A243" s="6">
        <v>44090</v>
      </c>
      <c r="B243" s="7" t="s">
        <v>2865</v>
      </c>
      <c r="C243" s="7">
        <v>28</v>
      </c>
      <c r="D243" s="45"/>
      <c r="E243" s="7">
        <v>61.78</v>
      </c>
      <c r="F243"/>
    </row>
    <row r="244" spans="1:7" x14ac:dyDescent="0.25">
      <c r="A244" s="6">
        <v>44090</v>
      </c>
      <c r="B244" s="7" t="s">
        <v>2866</v>
      </c>
      <c r="C244" s="7">
        <v>28</v>
      </c>
      <c r="D244" s="7">
        <v>71.959999999999994</v>
      </c>
      <c r="E244" s="7"/>
      <c r="F244"/>
    </row>
    <row r="245" spans="1:7" x14ac:dyDescent="0.25">
      <c r="A245" s="6">
        <v>44090</v>
      </c>
      <c r="B245" s="7" t="s">
        <v>2867</v>
      </c>
      <c r="C245" s="7">
        <v>145</v>
      </c>
      <c r="D245" s="7">
        <v>357.19</v>
      </c>
      <c r="E245" s="7"/>
      <c r="F245"/>
      <c r="G245"/>
    </row>
    <row r="246" spans="1:7" x14ac:dyDescent="0.25">
      <c r="A246" s="6">
        <v>44090</v>
      </c>
      <c r="B246" s="7" t="s">
        <v>2868</v>
      </c>
      <c r="C246" s="7">
        <v>586</v>
      </c>
      <c r="D246" s="45"/>
      <c r="E246" s="38">
        <v>1239.0899999999999</v>
      </c>
      <c r="F246"/>
      <c r="G246"/>
    </row>
    <row r="247" spans="1:7" x14ac:dyDescent="0.25">
      <c r="A247" s="6">
        <v>44090</v>
      </c>
      <c r="B247" s="39" t="s">
        <v>2869</v>
      </c>
      <c r="C247" s="39">
        <v>238</v>
      </c>
      <c r="D247" s="7"/>
      <c r="E247" s="7">
        <v>470.34</v>
      </c>
      <c r="F247"/>
      <c r="G247"/>
    </row>
    <row r="248" spans="1:7" x14ac:dyDescent="0.25">
      <c r="A248" s="6">
        <v>44090</v>
      </c>
      <c r="B248" s="7" t="s">
        <v>2870</v>
      </c>
      <c r="C248" s="7">
        <v>140</v>
      </c>
      <c r="D248" s="7">
        <v>422.14</v>
      </c>
      <c r="E248" s="7"/>
      <c r="F248"/>
      <c r="G248"/>
    </row>
    <row r="249" spans="1:7" x14ac:dyDescent="0.25">
      <c r="A249" s="46">
        <v>44091</v>
      </c>
      <c r="B249" s="39" t="s">
        <v>2871</v>
      </c>
      <c r="C249" s="39">
        <v>50</v>
      </c>
      <c r="D249" s="39">
        <v>134.32</v>
      </c>
      <c r="E249" s="39"/>
      <c r="F249"/>
      <c r="G249"/>
    </row>
    <row r="250" spans="1:7" x14ac:dyDescent="0.25">
      <c r="A250" s="46">
        <v>44091</v>
      </c>
      <c r="B250" s="39" t="s">
        <v>2872</v>
      </c>
      <c r="C250" s="39">
        <v>74</v>
      </c>
      <c r="D250" s="45"/>
      <c r="E250" s="39">
        <v>266.39999999999998</v>
      </c>
      <c r="F250"/>
      <c r="G250"/>
    </row>
    <row r="251" spans="1:7" x14ac:dyDescent="0.25">
      <c r="A251" s="46">
        <v>44091</v>
      </c>
      <c r="B251" s="39" t="s">
        <v>2873</v>
      </c>
      <c r="C251" s="39">
        <v>15</v>
      </c>
      <c r="D251" s="45"/>
      <c r="E251" s="39">
        <v>75.900000000000006</v>
      </c>
      <c r="F251"/>
    </row>
    <row r="252" spans="1:7" x14ac:dyDescent="0.25">
      <c r="A252" s="46">
        <v>44091</v>
      </c>
      <c r="B252" s="39" t="s">
        <v>2874</v>
      </c>
      <c r="C252" s="39">
        <v>34</v>
      </c>
      <c r="D252" s="39">
        <v>121.45</v>
      </c>
      <c r="E252" s="39"/>
      <c r="F252"/>
    </row>
    <row r="253" spans="1:7" x14ac:dyDescent="0.25">
      <c r="A253" s="46">
        <v>44091</v>
      </c>
      <c r="B253" s="39" t="s">
        <v>2875</v>
      </c>
      <c r="C253" s="39">
        <v>39</v>
      </c>
      <c r="D253" s="45"/>
      <c r="E253" s="39">
        <v>79.2</v>
      </c>
      <c r="F253"/>
    </row>
    <row r="254" spans="1:7" x14ac:dyDescent="0.25">
      <c r="A254" s="46">
        <v>44091</v>
      </c>
      <c r="B254" s="39" t="s">
        <v>2876</v>
      </c>
      <c r="C254" s="39">
        <v>10</v>
      </c>
      <c r="D254" s="39">
        <v>47.97</v>
      </c>
      <c r="E254" s="39"/>
      <c r="F254" s="14"/>
    </row>
    <row r="255" spans="1:7" x14ac:dyDescent="0.25">
      <c r="A255" s="46">
        <v>44091</v>
      </c>
      <c r="B255" s="39" t="s">
        <v>2877</v>
      </c>
      <c r="C255" s="39">
        <v>12</v>
      </c>
      <c r="D255" s="45"/>
      <c r="E255" s="39">
        <v>4950</v>
      </c>
      <c r="F255" s="14"/>
    </row>
    <row r="256" spans="1:7" x14ac:dyDescent="0.25">
      <c r="A256" s="46">
        <v>44091</v>
      </c>
      <c r="B256" s="39" t="s">
        <v>2878</v>
      </c>
      <c r="C256" s="39">
        <v>41</v>
      </c>
      <c r="D256" s="45"/>
      <c r="E256" s="39">
        <v>113.1</v>
      </c>
      <c r="F256" s="14"/>
    </row>
    <row r="257" spans="1:6" x14ac:dyDescent="0.25">
      <c r="A257" s="46">
        <v>44091</v>
      </c>
      <c r="B257" s="39" t="s">
        <v>2879</v>
      </c>
      <c r="C257" s="39">
        <v>650</v>
      </c>
      <c r="D257" s="45"/>
      <c r="E257" s="66">
        <v>1210.56</v>
      </c>
      <c r="F257" s="14"/>
    </row>
    <row r="258" spans="1:6" x14ac:dyDescent="0.25">
      <c r="A258" s="46">
        <v>44091</v>
      </c>
      <c r="B258" s="39" t="s">
        <v>2880</v>
      </c>
      <c r="C258" s="39">
        <v>67</v>
      </c>
      <c r="D258" s="39">
        <v>204.06</v>
      </c>
      <c r="E258" s="39"/>
      <c r="F258" s="14"/>
    </row>
    <row r="259" spans="1:6" x14ac:dyDescent="0.25">
      <c r="A259" s="46">
        <v>44091</v>
      </c>
      <c r="B259" s="39" t="s">
        <v>2881</v>
      </c>
      <c r="C259" s="39">
        <v>66</v>
      </c>
      <c r="D259" s="45"/>
      <c r="E259" s="39">
        <v>148.19999999999999</v>
      </c>
      <c r="F259" s="14"/>
    </row>
    <row r="260" spans="1:6" x14ac:dyDescent="0.25">
      <c r="A260" s="46">
        <v>44091</v>
      </c>
      <c r="B260" s="39" t="s">
        <v>2882</v>
      </c>
      <c r="C260" s="39">
        <v>48</v>
      </c>
      <c r="D260" s="45"/>
      <c r="E260" s="39">
        <v>97.5</v>
      </c>
      <c r="F260" s="14"/>
    </row>
    <row r="261" spans="1:6" x14ac:dyDescent="0.25">
      <c r="A261" s="46">
        <v>44091</v>
      </c>
      <c r="B261" s="39" t="s">
        <v>2883</v>
      </c>
      <c r="C261" s="39">
        <v>176</v>
      </c>
      <c r="D261" s="45"/>
      <c r="E261" s="39">
        <v>326.48</v>
      </c>
      <c r="F261" s="23"/>
    </row>
    <row r="262" spans="1:6" x14ac:dyDescent="0.25">
      <c r="A262" s="46">
        <v>44091</v>
      </c>
      <c r="B262" s="39" t="s">
        <v>2884</v>
      </c>
      <c r="C262" s="39">
        <v>210</v>
      </c>
      <c r="D262" s="45"/>
      <c r="E262" s="39">
        <v>398.97</v>
      </c>
      <c r="F262" s="14"/>
    </row>
    <row r="263" spans="1:6" x14ac:dyDescent="0.25">
      <c r="A263" s="46">
        <v>44091</v>
      </c>
      <c r="B263" s="39" t="s">
        <v>2885</v>
      </c>
      <c r="C263" s="39">
        <v>90</v>
      </c>
      <c r="D263" s="45"/>
      <c r="E263" s="39">
        <v>193.2</v>
      </c>
      <c r="F263" s="14"/>
    </row>
    <row r="264" spans="1:6" x14ac:dyDescent="0.25">
      <c r="A264" s="46">
        <v>44091</v>
      </c>
      <c r="B264" s="39" t="s">
        <v>2886</v>
      </c>
      <c r="C264" s="39">
        <v>114</v>
      </c>
      <c r="D264" s="39">
        <v>268.88</v>
      </c>
      <c r="E264" s="39"/>
      <c r="F264" s="14"/>
    </row>
    <row r="265" spans="1:6" x14ac:dyDescent="0.25">
      <c r="A265" s="46">
        <v>44091</v>
      </c>
      <c r="B265" s="39" t="s">
        <v>2887</v>
      </c>
      <c r="C265" s="39">
        <v>400</v>
      </c>
      <c r="D265" s="66">
        <v>1069.94</v>
      </c>
      <c r="E265" s="39"/>
      <c r="F265" s="14"/>
    </row>
    <row r="266" spans="1:6" x14ac:dyDescent="0.25">
      <c r="A266" s="46">
        <v>44091</v>
      </c>
      <c r="B266" s="39" t="s">
        <v>2888</v>
      </c>
      <c r="C266" s="39">
        <v>55</v>
      </c>
      <c r="D266" s="39">
        <v>150.37</v>
      </c>
      <c r="E266" s="39"/>
      <c r="F266" s="14"/>
    </row>
    <row r="267" spans="1:6" x14ac:dyDescent="0.25">
      <c r="A267" s="46">
        <v>44091</v>
      </c>
      <c r="B267" s="39" t="s">
        <v>2889</v>
      </c>
      <c r="C267" s="39">
        <v>135</v>
      </c>
      <c r="D267" s="45"/>
      <c r="E267" s="39">
        <v>273</v>
      </c>
      <c r="F267" s="14"/>
    </row>
    <row r="268" spans="1:6" x14ac:dyDescent="0.25">
      <c r="A268" s="46">
        <v>44091</v>
      </c>
      <c r="B268" s="39" t="s">
        <v>2890</v>
      </c>
      <c r="C268" s="39">
        <v>60</v>
      </c>
      <c r="D268" s="39">
        <v>170.48</v>
      </c>
      <c r="E268" s="39"/>
      <c r="F268" s="14"/>
    </row>
    <row r="269" spans="1:6" x14ac:dyDescent="0.25">
      <c r="A269" s="46">
        <v>44091</v>
      </c>
      <c r="B269" s="39" t="s">
        <v>2891</v>
      </c>
      <c r="C269" s="39">
        <v>26</v>
      </c>
      <c r="D269" s="39">
        <v>75.77</v>
      </c>
      <c r="E269" s="39"/>
      <c r="F269" s="14"/>
    </row>
    <row r="270" spans="1:6" x14ac:dyDescent="0.25">
      <c r="A270" s="46">
        <v>44091</v>
      </c>
      <c r="B270" s="39" t="s">
        <v>2892</v>
      </c>
      <c r="C270" s="39">
        <v>438</v>
      </c>
      <c r="D270" s="45"/>
      <c r="E270" s="39">
        <v>720.95</v>
      </c>
      <c r="F270" s="14"/>
    </row>
    <row r="271" spans="1:6" x14ac:dyDescent="0.25">
      <c r="A271" s="46">
        <v>44091</v>
      </c>
      <c r="B271" s="7" t="s">
        <v>2893</v>
      </c>
      <c r="C271" s="7">
        <v>90</v>
      </c>
      <c r="D271" s="45"/>
      <c r="E271" s="7">
        <v>179.4</v>
      </c>
      <c r="F271" s="14"/>
    </row>
    <row r="272" spans="1:6" x14ac:dyDescent="0.25">
      <c r="A272" s="46">
        <v>44091</v>
      </c>
      <c r="B272" s="7" t="s">
        <v>2894</v>
      </c>
      <c r="C272" s="7">
        <v>13</v>
      </c>
      <c r="D272" s="7">
        <v>47.97</v>
      </c>
      <c r="E272" s="7"/>
      <c r="F272" s="14"/>
    </row>
    <row r="273" spans="1:6" x14ac:dyDescent="0.25">
      <c r="A273" s="46">
        <v>44091</v>
      </c>
      <c r="B273" s="39" t="s">
        <v>2895</v>
      </c>
      <c r="C273" s="39">
        <v>53</v>
      </c>
      <c r="D273" s="45"/>
      <c r="E273" s="7">
        <v>101.4</v>
      </c>
      <c r="F273" s="14"/>
    </row>
    <row r="274" spans="1:6" x14ac:dyDescent="0.25">
      <c r="A274" s="46">
        <v>44092</v>
      </c>
      <c r="B274" s="39" t="s">
        <v>2896</v>
      </c>
      <c r="C274" s="39">
        <v>41</v>
      </c>
      <c r="D274" s="39">
        <v>97.5</v>
      </c>
      <c r="E274" s="39"/>
      <c r="F274" s="14"/>
    </row>
    <row r="275" spans="1:6" x14ac:dyDescent="0.25">
      <c r="A275" s="46">
        <v>44092</v>
      </c>
      <c r="B275" s="39" t="s">
        <v>2897</v>
      </c>
      <c r="C275" s="39">
        <v>79</v>
      </c>
      <c r="D275" s="45"/>
      <c r="E275" s="39">
        <v>156</v>
      </c>
      <c r="F275" s="14"/>
    </row>
    <row r="276" spans="1:6" x14ac:dyDescent="0.25">
      <c r="A276" s="86">
        <v>44092</v>
      </c>
      <c r="B276" s="76" t="s">
        <v>2898</v>
      </c>
      <c r="C276" s="76">
        <v>29</v>
      </c>
      <c r="D276" s="76">
        <v>67.16</v>
      </c>
      <c r="E276" s="76"/>
      <c r="F276" s="14"/>
    </row>
    <row r="277" spans="1:6" x14ac:dyDescent="0.25">
      <c r="A277" s="46">
        <v>44092</v>
      </c>
      <c r="B277" s="39" t="s">
        <v>2900</v>
      </c>
      <c r="C277" s="39">
        <v>10</v>
      </c>
      <c r="D277" s="45"/>
      <c r="E277" s="39">
        <v>35.1</v>
      </c>
      <c r="F277" s="14"/>
    </row>
    <row r="278" spans="1:6" x14ac:dyDescent="0.25">
      <c r="A278" s="46">
        <v>44092</v>
      </c>
      <c r="B278" s="39" t="s">
        <v>2901</v>
      </c>
      <c r="C278" s="39">
        <v>427</v>
      </c>
      <c r="D278" s="45"/>
      <c r="E278" s="39">
        <v>765.18</v>
      </c>
      <c r="F278" s="14"/>
    </row>
    <row r="279" spans="1:6" x14ac:dyDescent="0.25">
      <c r="A279" s="46">
        <v>44092</v>
      </c>
      <c r="B279" s="39" t="s">
        <v>2902</v>
      </c>
      <c r="C279" s="39">
        <v>330</v>
      </c>
      <c r="D279" s="45"/>
      <c r="E279" s="39">
        <v>677.6</v>
      </c>
      <c r="F279" s="14"/>
    </row>
    <row r="280" spans="1:6" x14ac:dyDescent="0.25">
      <c r="A280" s="46">
        <v>44092</v>
      </c>
      <c r="B280" s="39" t="s">
        <v>2903</v>
      </c>
      <c r="C280" s="39">
        <v>73</v>
      </c>
      <c r="D280" s="45"/>
      <c r="E280" s="39">
        <v>183.15</v>
      </c>
      <c r="F280" s="14"/>
    </row>
    <row r="281" spans="1:6" x14ac:dyDescent="0.25">
      <c r="A281" s="46">
        <v>44092</v>
      </c>
      <c r="B281" s="39" t="s">
        <v>2904</v>
      </c>
      <c r="C281" s="39">
        <v>70</v>
      </c>
      <c r="D281" s="45"/>
      <c r="E281" s="39">
        <v>123.2</v>
      </c>
      <c r="F281" s="14"/>
    </row>
    <row r="282" spans="1:6" x14ac:dyDescent="0.25">
      <c r="A282" s="46">
        <v>44092</v>
      </c>
      <c r="B282" s="39" t="s">
        <v>2905</v>
      </c>
      <c r="C282" s="39">
        <v>312</v>
      </c>
      <c r="D282" s="45"/>
      <c r="E282" s="39">
        <v>764.4</v>
      </c>
      <c r="F282" s="14"/>
    </row>
    <row r="283" spans="1:6" x14ac:dyDescent="0.25">
      <c r="A283" s="46">
        <v>44092</v>
      </c>
      <c r="B283" s="39" t="s">
        <v>2906</v>
      </c>
      <c r="C283" s="39">
        <v>74</v>
      </c>
      <c r="D283" s="45"/>
      <c r="E283" s="39">
        <v>148.19999999999999</v>
      </c>
      <c r="F283" s="14"/>
    </row>
    <row r="284" spans="1:6" x14ac:dyDescent="0.25">
      <c r="A284" s="46">
        <v>44092</v>
      </c>
      <c r="B284" s="39" t="s">
        <v>2907</v>
      </c>
      <c r="C284" s="39">
        <v>76</v>
      </c>
      <c r="D284" s="45"/>
      <c r="E284" s="39">
        <v>137.19999999999999</v>
      </c>
      <c r="F284" s="14"/>
    </row>
    <row r="285" spans="1:6" x14ac:dyDescent="0.25">
      <c r="A285" s="46">
        <v>44092</v>
      </c>
      <c r="B285" s="39" t="s">
        <v>2908</v>
      </c>
      <c r="C285" s="39">
        <v>13</v>
      </c>
      <c r="D285" s="45"/>
      <c r="E285" s="39">
        <v>39</v>
      </c>
      <c r="F285" s="14"/>
    </row>
    <row r="286" spans="1:6" x14ac:dyDescent="0.25">
      <c r="A286" s="46">
        <v>44092</v>
      </c>
      <c r="B286" s="39" t="s">
        <v>2909</v>
      </c>
      <c r="C286" s="39">
        <v>1507</v>
      </c>
      <c r="D286" s="45"/>
      <c r="E286" s="66">
        <v>3628.24</v>
      </c>
      <c r="F286" s="14"/>
    </row>
    <row r="287" spans="1:6" x14ac:dyDescent="0.25">
      <c r="A287" s="46">
        <v>44092</v>
      </c>
      <c r="B287" s="39" t="s">
        <v>2910</v>
      </c>
      <c r="C287" s="39">
        <v>58</v>
      </c>
      <c r="D287" s="45"/>
      <c r="E287" s="39">
        <v>101.4</v>
      </c>
      <c r="F287" s="14"/>
    </row>
    <row r="288" spans="1:6" x14ac:dyDescent="0.25">
      <c r="A288" s="46">
        <v>44092</v>
      </c>
      <c r="B288" s="39" t="s">
        <v>2911</v>
      </c>
      <c r="C288" s="39">
        <v>85</v>
      </c>
      <c r="D288" s="45"/>
      <c r="E288" s="39">
        <v>246.62</v>
      </c>
      <c r="F288" s="14"/>
    </row>
    <row r="289" spans="1:6" x14ac:dyDescent="0.25">
      <c r="A289" s="46">
        <v>44095</v>
      </c>
      <c r="B289" s="39" t="s">
        <v>2912</v>
      </c>
      <c r="C289" s="39">
        <v>70</v>
      </c>
      <c r="D289" s="39">
        <v>172.69</v>
      </c>
      <c r="E289" s="39"/>
      <c r="F289" s="14"/>
    </row>
    <row r="290" spans="1:6" x14ac:dyDescent="0.25">
      <c r="A290" s="46">
        <v>44095</v>
      </c>
      <c r="B290" s="39" t="s">
        <v>2913</v>
      </c>
      <c r="C290" s="39">
        <v>95</v>
      </c>
      <c r="D290" s="45"/>
      <c r="E290" s="39">
        <v>296.01</v>
      </c>
      <c r="F290" s="14"/>
    </row>
    <row r="291" spans="1:6" x14ac:dyDescent="0.25">
      <c r="A291" s="46">
        <v>44095</v>
      </c>
      <c r="B291" s="39" t="s">
        <v>2914</v>
      </c>
      <c r="C291" s="39">
        <v>380</v>
      </c>
      <c r="D291" s="45"/>
      <c r="E291" s="39">
        <v>723.06</v>
      </c>
      <c r="F291" s="14"/>
    </row>
    <row r="292" spans="1:6" x14ac:dyDescent="0.25">
      <c r="A292" s="46">
        <v>44095</v>
      </c>
      <c r="B292" s="39" t="s">
        <v>2915</v>
      </c>
      <c r="C292" s="39">
        <v>1050</v>
      </c>
      <c r="D292" s="45"/>
      <c r="E292" s="66">
        <v>1944.81</v>
      </c>
      <c r="F292" s="14"/>
    </row>
    <row r="293" spans="1:6" x14ac:dyDescent="0.25">
      <c r="A293" s="46">
        <v>44095</v>
      </c>
      <c r="B293" s="39" t="s">
        <v>2916</v>
      </c>
      <c r="C293" s="39">
        <v>70</v>
      </c>
      <c r="D293" s="45"/>
      <c r="E293" s="39">
        <v>136.5</v>
      </c>
      <c r="F293" s="14"/>
    </row>
    <row r="294" spans="1:6" x14ac:dyDescent="0.25">
      <c r="A294" s="46">
        <v>44095</v>
      </c>
      <c r="B294" s="39" t="s">
        <v>2917</v>
      </c>
      <c r="C294" s="39">
        <v>68</v>
      </c>
      <c r="D294" s="45"/>
      <c r="E294" s="39">
        <v>136.5</v>
      </c>
      <c r="F294" s="14"/>
    </row>
    <row r="295" spans="1:6" x14ac:dyDescent="0.25">
      <c r="A295" s="46">
        <v>44095</v>
      </c>
      <c r="B295" s="39" t="s">
        <v>2918</v>
      </c>
      <c r="C295" s="39">
        <v>53</v>
      </c>
      <c r="D295" s="45"/>
      <c r="E295" s="39">
        <v>105.3</v>
      </c>
      <c r="F295" s="23"/>
    </row>
    <row r="296" spans="1:6" x14ac:dyDescent="0.25">
      <c r="A296" s="46">
        <v>44095</v>
      </c>
      <c r="B296" s="39" t="s">
        <v>2919</v>
      </c>
      <c r="C296" s="39">
        <v>95</v>
      </c>
      <c r="D296" s="45"/>
      <c r="E296" s="39">
        <v>165.9</v>
      </c>
      <c r="F296" s="14"/>
    </row>
    <row r="297" spans="1:6" x14ac:dyDescent="0.25">
      <c r="A297" s="46">
        <v>44095</v>
      </c>
      <c r="B297" s="39" t="s">
        <v>2920</v>
      </c>
      <c r="C297" s="39">
        <v>340</v>
      </c>
      <c r="D297" s="45"/>
      <c r="E297" s="39">
        <v>667.49</v>
      </c>
      <c r="F297" s="14"/>
    </row>
    <row r="298" spans="1:6" x14ac:dyDescent="0.25">
      <c r="A298" s="46">
        <v>44095</v>
      </c>
      <c r="B298" s="7" t="s">
        <v>2921</v>
      </c>
      <c r="C298" s="7">
        <v>40</v>
      </c>
      <c r="D298" s="7">
        <v>119.06</v>
      </c>
      <c r="E298" s="7"/>
      <c r="F298" s="14"/>
    </row>
    <row r="299" spans="1:6" x14ac:dyDescent="0.25">
      <c r="A299" s="46">
        <v>44095</v>
      </c>
      <c r="B299" s="39" t="s">
        <v>2922</v>
      </c>
      <c r="C299" s="39">
        <v>415</v>
      </c>
      <c r="D299" s="45"/>
      <c r="E299" s="7">
        <v>716.04</v>
      </c>
      <c r="F299" s="14"/>
    </row>
    <row r="300" spans="1:6" x14ac:dyDescent="0.25">
      <c r="A300" s="46">
        <v>44095</v>
      </c>
      <c r="B300" s="7" t="s">
        <v>2923</v>
      </c>
      <c r="C300" s="7">
        <v>60</v>
      </c>
      <c r="D300" s="7">
        <v>142.93</v>
      </c>
      <c r="E300" s="7"/>
    </row>
    <row r="301" spans="1:6" x14ac:dyDescent="0.25">
      <c r="A301" s="46">
        <v>44095</v>
      </c>
      <c r="B301" s="7" t="s">
        <v>2924</v>
      </c>
      <c r="C301" s="7">
        <v>27</v>
      </c>
      <c r="D301" s="45"/>
      <c r="E301" s="7">
        <v>66.3</v>
      </c>
    </row>
    <row r="302" spans="1:6" x14ac:dyDescent="0.25">
      <c r="A302" s="46">
        <v>44095</v>
      </c>
      <c r="B302" s="7" t="s">
        <v>2925</v>
      </c>
      <c r="C302" s="7">
        <v>150</v>
      </c>
      <c r="D302" s="45"/>
      <c r="E302" s="7">
        <v>308</v>
      </c>
    </row>
    <row r="303" spans="1:6" x14ac:dyDescent="0.25">
      <c r="A303" s="46">
        <v>44095</v>
      </c>
      <c r="B303" s="7" t="s">
        <v>2926</v>
      </c>
      <c r="C303" s="7">
        <v>230</v>
      </c>
      <c r="D303" s="45"/>
      <c r="E303" s="7">
        <v>485.36</v>
      </c>
    </row>
    <row r="304" spans="1:6" x14ac:dyDescent="0.25">
      <c r="A304" s="46">
        <v>44095</v>
      </c>
      <c r="B304" s="7" t="s">
        <v>2927</v>
      </c>
      <c r="C304" s="7">
        <v>27</v>
      </c>
      <c r="D304" s="45"/>
      <c r="E304" s="7">
        <v>66.3</v>
      </c>
    </row>
    <row r="305" spans="1:5" x14ac:dyDescent="0.25">
      <c r="A305" s="46">
        <v>44095</v>
      </c>
      <c r="B305" s="7" t="s">
        <v>2928</v>
      </c>
      <c r="C305" s="7">
        <v>8</v>
      </c>
      <c r="D305" s="45"/>
      <c r="E305" s="7">
        <v>29.25</v>
      </c>
    </row>
    <row r="306" spans="1:5" x14ac:dyDescent="0.25">
      <c r="A306" s="46">
        <v>44095</v>
      </c>
      <c r="B306" s="7" t="s">
        <v>2929</v>
      </c>
      <c r="C306" s="7">
        <v>160</v>
      </c>
      <c r="D306" s="45"/>
      <c r="E306" s="7">
        <v>331.2</v>
      </c>
    </row>
    <row r="307" spans="1:5" x14ac:dyDescent="0.25">
      <c r="A307" s="46">
        <v>44095</v>
      </c>
      <c r="B307" s="7" t="s">
        <v>2930</v>
      </c>
      <c r="C307" s="7">
        <v>30</v>
      </c>
      <c r="D307" s="45"/>
      <c r="E307" s="7">
        <v>61.6</v>
      </c>
    </row>
    <row r="308" spans="1:5" x14ac:dyDescent="0.25">
      <c r="A308" s="46">
        <v>44096</v>
      </c>
      <c r="B308" s="7" t="s">
        <v>2931</v>
      </c>
      <c r="C308" s="7">
        <v>15</v>
      </c>
      <c r="D308" s="7">
        <v>47.97</v>
      </c>
      <c r="E308" s="7"/>
    </row>
    <row r="309" spans="1:5" x14ac:dyDescent="0.25">
      <c r="A309" s="46">
        <v>44096</v>
      </c>
      <c r="B309" s="7" t="s">
        <v>2932</v>
      </c>
      <c r="C309" s="7">
        <v>264</v>
      </c>
      <c r="D309" s="45"/>
      <c r="E309" s="7">
        <v>522.99</v>
      </c>
    </row>
    <row r="310" spans="1:5" x14ac:dyDescent="0.25">
      <c r="A310" s="46">
        <v>44096</v>
      </c>
      <c r="B310" s="7" t="s">
        <v>2933</v>
      </c>
      <c r="C310" s="7">
        <v>30</v>
      </c>
      <c r="D310" s="45"/>
      <c r="E310" s="7">
        <v>219.28</v>
      </c>
    </row>
    <row r="311" spans="1:5" x14ac:dyDescent="0.25">
      <c r="A311" s="46">
        <v>44096</v>
      </c>
      <c r="B311" s="7" t="s">
        <v>2934</v>
      </c>
      <c r="C311" s="39">
        <v>2300</v>
      </c>
      <c r="D311" s="45"/>
      <c r="E311" s="38">
        <v>4115.4799999999996</v>
      </c>
    </row>
    <row r="312" spans="1:5" x14ac:dyDescent="0.25">
      <c r="A312" s="46">
        <v>44096</v>
      </c>
      <c r="B312" s="7" t="s">
        <v>2935</v>
      </c>
      <c r="C312" s="7">
        <v>17</v>
      </c>
      <c r="D312" s="45"/>
      <c r="E312" s="7">
        <v>39</v>
      </c>
    </row>
    <row r="313" spans="1:5" x14ac:dyDescent="0.25">
      <c r="A313" s="46">
        <v>44096</v>
      </c>
      <c r="B313" s="7" t="s">
        <v>2936</v>
      </c>
      <c r="C313" s="7">
        <v>25</v>
      </c>
      <c r="D313" s="45"/>
      <c r="E313" s="7">
        <v>39</v>
      </c>
    </row>
    <row r="314" spans="1:5" x14ac:dyDescent="0.25">
      <c r="A314" s="46">
        <v>44096</v>
      </c>
      <c r="B314" s="39" t="s">
        <v>2937</v>
      </c>
      <c r="C314" s="39">
        <v>113</v>
      </c>
      <c r="D314" s="45"/>
      <c r="E314" s="7">
        <v>206.7</v>
      </c>
    </row>
    <row r="315" spans="1:5" x14ac:dyDescent="0.25">
      <c r="A315" s="46">
        <v>44096</v>
      </c>
      <c r="B315" s="7" t="s">
        <v>2938</v>
      </c>
      <c r="C315" s="7">
        <v>41</v>
      </c>
      <c r="D315" s="45"/>
      <c r="E315" s="7">
        <v>78</v>
      </c>
    </row>
    <row r="316" spans="1:5" x14ac:dyDescent="0.25">
      <c r="A316" s="46">
        <v>44096</v>
      </c>
      <c r="B316" s="7" t="s">
        <v>2939</v>
      </c>
      <c r="C316" s="7">
        <v>65</v>
      </c>
      <c r="D316" s="45"/>
      <c r="E316" s="7">
        <v>151.9</v>
      </c>
    </row>
    <row r="317" spans="1:5" x14ac:dyDescent="0.25">
      <c r="A317" s="46">
        <v>44096</v>
      </c>
      <c r="B317" s="7" t="s">
        <v>2940</v>
      </c>
      <c r="C317" s="7">
        <v>20</v>
      </c>
      <c r="D317" s="7">
        <v>60.89</v>
      </c>
      <c r="E317" s="7"/>
    </row>
    <row r="318" spans="1:5" x14ac:dyDescent="0.25">
      <c r="A318" s="46">
        <v>44096</v>
      </c>
      <c r="B318" s="7" t="s">
        <v>2941</v>
      </c>
      <c r="C318" s="7">
        <v>180</v>
      </c>
      <c r="D318" s="45"/>
      <c r="E318" s="7">
        <v>356.4</v>
      </c>
    </row>
    <row r="319" spans="1:5" x14ac:dyDescent="0.25">
      <c r="A319" s="46">
        <v>44096</v>
      </c>
      <c r="B319" s="7" t="s">
        <v>2942</v>
      </c>
      <c r="C319" s="7">
        <v>130</v>
      </c>
      <c r="D319" s="45"/>
      <c r="E319" s="7">
        <v>237.12</v>
      </c>
    </row>
    <row r="320" spans="1:5" x14ac:dyDescent="0.25">
      <c r="A320" s="46">
        <v>44096</v>
      </c>
      <c r="B320" s="7" t="s">
        <v>2943</v>
      </c>
      <c r="C320" s="7">
        <v>160</v>
      </c>
      <c r="D320" s="45"/>
      <c r="E320" s="7">
        <v>323.7</v>
      </c>
    </row>
    <row r="321" spans="1:12" x14ac:dyDescent="0.25">
      <c r="A321" s="46">
        <v>44096</v>
      </c>
      <c r="B321" s="7" t="s">
        <v>2944</v>
      </c>
      <c r="C321" s="7">
        <v>265</v>
      </c>
      <c r="D321" s="45"/>
      <c r="E321" s="7">
        <v>729.8</v>
      </c>
    </row>
    <row r="322" spans="1:12" x14ac:dyDescent="0.25">
      <c r="A322" s="86">
        <v>44096</v>
      </c>
      <c r="B322" s="2" t="s">
        <v>2945</v>
      </c>
      <c r="C322" s="2">
        <v>81</v>
      </c>
      <c r="D322" s="2">
        <v>244.65</v>
      </c>
      <c r="E322" s="2"/>
    </row>
    <row r="323" spans="1:12" x14ac:dyDescent="0.25">
      <c r="A323" s="46">
        <v>44096</v>
      </c>
      <c r="B323" s="39" t="s">
        <v>2946</v>
      </c>
      <c r="C323" s="39">
        <v>138</v>
      </c>
      <c r="D323" s="45"/>
      <c r="E323" s="43">
        <v>319.60000000000002</v>
      </c>
    </row>
    <row r="324" spans="1:12" x14ac:dyDescent="0.25">
      <c r="A324" s="46">
        <v>44096</v>
      </c>
      <c r="B324" s="7" t="s">
        <v>2947</v>
      </c>
      <c r="C324" s="7">
        <v>38</v>
      </c>
      <c r="D324" s="45"/>
      <c r="E324" s="7">
        <v>81.900000000000006</v>
      </c>
      <c r="G324"/>
      <c r="H324"/>
      <c r="I324"/>
      <c r="J324"/>
      <c r="K324"/>
    </row>
    <row r="325" spans="1:12" x14ac:dyDescent="0.25">
      <c r="A325" s="46">
        <v>44096</v>
      </c>
      <c r="B325" s="7" t="s">
        <v>2948</v>
      </c>
      <c r="C325" s="7">
        <v>110</v>
      </c>
      <c r="D325" s="45"/>
      <c r="E325" s="7">
        <v>218.4</v>
      </c>
      <c r="F325"/>
      <c r="G325"/>
      <c r="H325"/>
      <c r="I325"/>
      <c r="J325"/>
      <c r="K325"/>
      <c r="L325"/>
    </row>
    <row r="326" spans="1:12" x14ac:dyDescent="0.25">
      <c r="A326" s="46">
        <v>44096</v>
      </c>
      <c r="B326" s="7" t="s">
        <v>2949</v>
      </c>
      <c r="C326" s="7">
        <v>240</v>
      </c>
      <c r="D326" s="45"/>
      <c r="E326" s="7">
        <v>540.54</v>
      </c>
      <c r="F326"/>
      <c r="G326"/>
      <c r="H326"/>
      <c r="I326"/>
      <c r="J326"/>
      <c r="K326"/>
      <c r="L326"/>
    </row>
    <row r="327" spans="1:12" x14ac:dyDescent="0.25">
      <c r="A327" s="46">
        <v>44096</v>
      </c>
      <c r="B327" s="7" t="s">
        <v>2950</v>
      </c>
      <c r="C327" s="7">
        <v>1000</v>
      </c>
      <c r="D327" s="45"/>
      <c r="E327" s="38">
        <v>1837.44</v>
      </c>
      <c r="F327"/>
      <c r="G327"/>
      <c r="H327"/>
      <c r="I327"/>
      <c r="J327"/>
      <c r="K327"/>
      <c r="L327"/>
    </row>
    <row r="328" spans="1:12" x14ac:dyDescent="0.25">
      <c r="A328" s="46">
        <v>44096</v>
      </c>
      <c r="B328" s="7" t="s">
        <v>2951</v>
      </c>
      <c r="C328" s="7">
        <v>135</v>
      </c>
      <c r="D328" s="45"/>
      <c r="E328" s="7">
        <v>273</v>
      </c>
      <c r="F328"/>
      <c r="L328"/>
    </row>
    <row r="329" spans="1:12" x14ac:dyDescent="0.25">
      <c r="A329" s="46">
        <v>44096</v>
      </c>
      <c r="B329" s="7" t="s">
        <v>2952</v>
      </c>
      <c r="C329" s="7">
        <v>140</v>
      </c>
      <c r="D329" s="7">
        <v>328.11</v>
      </c>
      <c r="E329" s="7"/>
    </row>
    <row r="330" spans="1:12" x14ac:dyDescent="0.25">
      <c r="A330" s="46">
        <v>44096</v>
      </c>
      <c r="B330" s="7" t="s">
        <v>2953</v>
      </c>
      <c r="C330" s="7">
        <v>37</v>
      </c>
      <c r="D330" s="7">
        <v>134.32</v>
      </c>
      <c r="E330" s="7"/>
    </row>
    <row r="331" spans="1:12" x14ac:dyDescent="0.25">
      <c r="A331" s="46">
        <v>44096</v>
      </c>
      <c r="B331" s="7" t="s">
        <v>2954</v>
      </c>
      <c r="C331" s="7">
        <v>284</v>
      </c>
      <c r="D331" s="45"/>
      <c r="E331" s="7">
        <v>647.14</v>
      </c>
    </row>
    <row r="332" spans="1:12" x14ac:dyDescent="0.25">
      <c r="A332" s="46">
        <v>44097</v>
      </c>
      <c r="B332" s="7" t="s">
        <v>2955</v>
      </c>
      <c r="C332" s="7">
        <v>40</v>
      </c>
      <c r="D332" s="7">
        <v>151.54</v>
      </c>
      <c r="E332" s="7"/>
    </row>
    <row r="333" spans="1:12" x14ac:dyDescent="0.25">
      <c r="A333" s="46">
        <v>44097</v>
      </c>
      <c r="B333" s="7" t="s">
        <v>2956</v>
      </c>
      <c r="C333" s="7">
        <v>10</v>
      </c>
      <c r="D333" s="45"/>
      <c r="E333" s="7">
        <v>39</v>
      </c>
    </row>
    <row r="334" spans="1:12" x14ac:dyDescent="0.25">
      <c r="A334" s="46">
        <v>44097</v>
      </c>
      <c r="B334" s="7" t="s">
        <v>2957</v>
      </c>
      <c r="C334" s="7">
        <v>231</v>
      </c>
      <c r="D334" s="45"/>
      <c r="E334" s="7">
        <v>509.6</v>
      </c>
    </row>
    <row r="335" spans="1:12" x14ac:dyDescent="0.25">
      <c r="A335" s="46">
        <v>44097</v>
      </c>
      <c r="B335" s="7" t="s">
        <v>2958</v>
      </c>
      <c r="C335" s="39">
        <v>35</v>
      </c>
      <c r="D335" s="7">
        <v>158.66999999999999</v>
      </c>
      <c r="E335" s="7"/>
      <c r="G335"/>
      <c r="H335"/>
      <c r="I335"/>
      <c r="J335"/>
      <c r="K335"/>
    </row>
    <row r="336" spans="1:12" x14ac:dyDescent="0.25">
      <c r="A336" s="46">
        <v>44097</v>
      </c>
      <c r="B336" s="7" t="s">
        <v>2959</v>
      </c>
      <c r="C336" s="7">
        <v>9</v>
      </c>
      <c r="D336" s="7">
        <v>45.57</v>
      </c>
      <c r="E336" s="7"/>
      <c r="F336"/>
      <c r="G336"/>
      <c r="H336"/>
      <c r="I336"/>
      <c r="J336"/>
      <c r="K336"/>
      <c r="L336"/>
    </row>
    <row r="337" spans="1:12" x14ac:dyDescent="0.25">
      <c r="A337" s="46">
        <v>44097</v>
      </c>
      <c r="B337" s="7" t="s">
        <v>2960</v>
      </c>
      <c r="C337" s="7">
        <v>55</v>
      </c>
      <c r="D337" s="45"/>
      <c r="E337" s="7">
        <v>93.6</v>
      </c>
      <c r="F337"/>
      <c r="G337"/>
      <c r="H337"/>
      <c r="I337"/>
      <c r="J337"/>
      <c r="K337"/>
      <c r="L337"/>
    </row>
    <row r="338" spans="1:12" x14ac:dyDescent="0.25">
      <c r="A338" s="46">
        <v>44097</v>
      </c>
      <c r="B338" s="7" t="s">
        <v>2961</v>
      </c>
      <c r="C338" s="7">
        <v>255</v>
      </c>
      <c r="D338" s="45"/>
      <c r="E338" s="7">
        <v>720.72</v>
      </c>
      <c r="F338"/>
      <c r="G338"/>
      <c r="H338"/>
      <c r="I338"/>
      <c r="J338"/>
      <c r="K338"/>
      <c r="L338"/>
    </row>
    <row r="339" spans="1:12" x14ac:dyDescent="0.25">
      <c r="A339" s="46">
        <v>44097</v>
      </c>
      <c r="B339" s="39" t="s">
        <v>2962</v>
      </c>
      <c r="C339" s="39">
        <v>175</v>
      </c>
      <c r="D339" s="45"/>
      <c r="E339" s="7">
        <v>308</v>
      </c>
      <c r="F339"/>
      <c r="G339"/>
      <c r="H339"/>
      <c r="I339"/>
      <c r="J339"/>
      <c r="K339"/>
      <c r="L339"/>
    </row>
    <row r="340" spans="1:12" x14ac:dyDescent="0.25">
      <c r="A340" s="46">
        <v>44097</v>
      </c>
      <c r="B340" s="7" t="s">
        <v>2963</v>
      </c>
      <c r="C340" s="7">
        <v>525</v>
      </c>
      <c r="D340" s="45"/>
      <c r="E340" s="7">
        <v>944.19</v>
      </c>
      <c r="F340"/>
      <c r="G340"/>
      <c r="H340"/>
      <c r="I340"/>
      <c r="J340"/>
      <c r="K340"/>
      <c r="L340"/>
    </row>
    <row r="341" spans="1:12" x14ac:dyDescent="0.25">
      <c r="A341" s="46">
        <v>44097</v>
      </c>
      <c r="B341" s="7" t="s">
        <v>2964</v>
      </c>
      <c r="C341" s="7">
        <v>32</v>
      </c>
      <c r="D341" s="45"/>
      <c r="E341" s="7">
        <v>105.6</v>
      </c>
      <c r="F341"/>
      <c r="G341"/>
      <c r="H341"/>
      <c r="I341"/>
      <c r="J341"/>
      <c r="K341"/>
      <c r="L341"/>
    </row>
    <row r="342" spans="1:12" x14ac:dyDescent="0.25">
      <c r="A342" s="46">
        <v>44097</v>
      </c>
      <c r="B342" s="7" t="s">
        <v>2965</v>
      </c>
      <c r="C342" s="7">
        <v>9</v>
      </c>
      <c r="D342" s="45"/>
      <c r="E342" s="7">
        <v>39</v>
      </c>
      <c r="F342"/>
      <c r="G342"/>
      <c r="H342"/>
      <c r="I342"/>
      <c r="J342"/>
      <c r="K342"/>
      <c r="L342"/>
    </row>
    <row r="343" spans="1:12" x14ac:dyDescent="0.25">
      <c r="A343" s="46">
        <v>44097</v>
      </c>
      <c r="B343" s="7" t="s">
        <v>2966</v>
      </c>
      <c r="C343" s="7">
        <v>65</v>
      </c>
      <c r="D343" s="45"/>
      <c r="E343" s="7">
        <v>156</v>
      </c>
      <c r="F343"/>
      <c r="G343"/>
      <c r="H343"/>
      <c r="I343"/>
      <c r="J343"/>
      <c r="K343"/>
      <c r="L343"/>
    </row>
    <row r="344" spans="1:12" x14ac:dyDescent="0.25">
      <c r="A344" s="46">
        <v>44097</v>
      </c>
      <c r="B344" s="7" t="s">
        <v>2967</v>
      </c>
      <c r="C344" s="7">
        <v>31</v>
      </c>
      <c r="D344" s="45"/>
      <c r="E344" s="7">
        <v>58.5</v>
      </c>
      <c r="F344"/>
      <c r="G344"/>
      <c r="H344"/>
      <c r="I344"/>
      <c r="J344"/>
      <c r="K344"/>
      <c r="L344"/>
    </row>
    <row r="345" spans="1:12" x14ac:dyDescent="0.25">
      <c r="A345" s="46">
        <v>44097</v>
      </c>
      <c r="B345" s="7" t="s">
        <v>2968</v>
      </c>
      <c r="C345" s="7">
        <v>187</v>
      </c>
      <c r="D345" s="45"/>
      <c r="E345" s="7">
        <v>348.19</v>
      </c>
      <c r="F345"/>
      <c r="G345"/>
      <c r="H345"/>
      <c r="I345"/>
      <c r="J345"/>
      <c r="K345"/>
      <c r="L345"/>
    </row>
    <row r="346" spans="1:12" x14ac:dyDescent="0.25">
      <c r="A346" s="46">
        <v>44097</v>
      </c>
      <c r="B346" s="7" t="s">
        <v>2969</v>
      </c>
      <c r="C346" s="7">
        <v>153</v>
      </c>
      <c r="D346" s="45"/>
      <c r="E346" s="7">
        <v>324.44</v>
      </c>
      <c r="F346"/>
      <c r="G346"/>
      <c r="H346"/>
      <c r="I346"/>
      <c r="J346"/>
      <c r="K346"/>
      <c r="L346"/>
    </row>
    <row r="347" spans="1:12" x14ac:dyDescent="0.25">
      <c r="A347" s="46">
        <v>44097</v>
      </c>
      <c r="B347" s="7" t="s">
        <v>2970</v>
      </c>
      <c r="C347" s="7">
        <v>420</v>
      </c>
      <c r="D347" s="45"/>
      <c r="E347" s="7">
        <v>842.8</v>
      </c>
      <c r="F347"/>
      <c r="G347"/>
      <c r="H347"/>
      <c r="I347"/>
      <c r="J347"/>
      <c r="K347"/>
      <c r="L347"/>
    </row>
    <row r="348" spans="1:12" x14ac:dyDescent="0.25">
      <c r="A348" s="46">
        <v>44097</v>
      </c>
      <c r="B348" s="7" t="s">
        <v>2971</v>
      </c>
      <c r="C348" s="7">
        <v>155</v>
      </c>
      <c r="D348" s="7">
        <v>360.03</v>
      </c>
      <c r="E348" s="7"/>
      <c r="F348"/>
      <c r="G348"/>
      <c r="H348"/>
      <c r="I348"/>
      <c r="J348"/>
      <c r="K348"/>
      <c r="L348"/>
    </row>
    <row r="349" spans="1:12" x14ac:dyDescent="0.25">
      <c r="A349" s="46">
        <v>44097</v>
      </c>
      <c r="B349" s="7" t="s">
        <v>2972</v>
      </c>
      <c r="C349" s="7">
        <v>65</v>
      </c>
      <c r="D349" s="45"/>
      <c r="E349" s="7">
        <v>139.6</v>
      </c>
      <c r="F349"/>
      <c r="G349"/>
      <c r="H349"/>
      <c r="I349"/>
      <c r="J349"/>
      <c r="K349"/>
      <c r="L349"/>
    </row>
    <row r="350" spans="1:12" x14ac:dyDescent="0.25">
      <c r="A350" s="46">
        <v>44097</v>
      </c>
      <c r="B350" s="7" t="s">
        <v>2973</v>
      </c>
      <c r="C350" s="7">
        <v>15</v>
      </c>
      <c r="D350" s="45"/>
      <c r="E350" s="7">
        <v>39</v>
      </c>
      <c r="F350"/>
      <c r="G350"/>
      <c r="H350"/>
      <c r="I350"/>
      <c r="J350"/>
      <c r="K350"/>
      <c r="L350"/>
    </row>
    <row r="351" spans="1:12" x14ac:dyDescent="0.25">
      <c r="A351" s="46">
        <v>44097</v>
      </c>
      <c r="B351" s="7" t="s">
        <v>2974</v>
      </c>
      <c r="C351" s="39">
        <v>75</v>
      </c>
      <c r="D351" s="7">
        <v>201.47</v>
      </c>
      <c r="E351" s="7"/>
      <c r="F351"/>
      <c r="G351"/>
      <c r="H351"/>
      <c r="I351"/>
      <c r="J351"/>
      <c r="K351"/>
      <c r="L351"/>
    </row>
    <row r="352" spans="1:12" x14ac:dyDescent="0.25">
      <c r="A352" s="46">
        <v>44097</v>
      </c>
      <c r="B352" s="7" t="s">
        <v>2975</v>
      </c>
      <c r="C352" s="39">
        <v>65</v>
      </c>
      <c r="D352" s="45"/>
      <c r="E352" s="7">
        <v>156</v>
      </c>
      <c r="F352"/>
      <c r="G352"/>
      <c r="H352"/>
      <c r="I352"/>
      <c r="J352"/>
      <c r="K352"/>
      <c r="L352"/>
    </row>
    <row r="353" spans="1:12" x14ac:dyDescent="0.25">
      <c r="A353" s="46">
        <v>44097</v>
      </c>
      <c r="B353" s="7" t="s">
        <v>2976</v>
      </c>
      <c r="C353" s="7">
        <v>26</v>
      </c>
      <c r="D353" s="45"/>
      <c r="E353" s="7">
        <v>59</v>
      </c>
      <c r="F353"/>
      <c r="G353"/>
      <c r="H353"/>
      <c r="I353"/>
      <c r="J353"/>
      <c r="K353"/>
      <c r="L353"/>
    </row>
    <row r="354" spans="1:12" x14ac:dyDescent="0.25">
      <c r="A354" s="46">
        <v>44098</v>
      </c>
      <c r="B354" s="7" t="s">
        <v>2977</v>
      </c>
      <c r="C354" s="7">
        <v>5</v>
      </c>
      <c r="D354" s="7">
        <v>47.97</v>
      </c>
      <c r="E354" s="7"/>
      <c r="F354"/>
      <c r="G354"/>
      <c r="H354"/>
      <c r="I354"/>
      <c r="J354"/>
      <c r="K354"/>
      <c r="L354"/>
    </row>
    <row r="355" spans="1:12" x14ac:dyDescent="0.25">
      <c r="A355" s="46">
        <v>44098</v>
      </c>
      <c r="B355" s="39" t="s">
        <v>2978</v>
      </c>
      <c r="C355" s="39">
        <v>40</v>
      </c>
      <c r="D355" s="45"/>
      <c r="E355" s="7">
        <v>74.099999999999994</v>
      </c>
      <c r="F355"/>
      <c r="G355"/>
      <c r="H355"/>
      <c r="I355"/>
      <c r="J355"/>
      <c r="K355"/>
      <c r="L355"/>
    </row>
    <row r="356" spans="1:12" x14ac:dyDescent="0.25">
      <c r="A356" s="46">
        <v>44098</v>
      </c>
      <c r="B356" s="7" t="s">
        <v>2979</v>
      </c>
      <c r="C356" s="7">
        <v>1300</v>
      </c>
      <c r="D356" s="45"/>
      <c r="E356" s="38">
        <v>3066.87</v>
      </c>
      <c r="F356"/>
      <c r="G356"/>
      <c r="H356"/>
      <c r="I356"/>
      <c r="J356"/>
      <c r="K356"/>
      <c r="L356"/>
    </row>
    <row r="357" spans="1:12" x14ac:dyDescent="0.25">
      <c r="A357" s="46">
        <v>44098</v>
      </c>
      <c r="B357" s="7" t="s">
        <v>2980</v>
      </c>
      <c r="C357" s="7">
        <v>105</v>
      </c>
      <c r="D357" s="7">
        <v>268.99</v>
      </c>
      <c r="E357" s="7"/>
      <c r="F357"/>
      <c r="G357"/>
      <c r="H357"/>
      <c r="I357"/>
      <c r="J357"/>
      <c r="K357"/>
      <c r="L357"/>
    </row>
    <row r="358" spans="1:12" x14ac:dyDescent="0.25">
      <c r="A358" s="46">
        <v>44098</v>
      </c>
      <c r="B358" s="7" t="s">
        <v>2981</v>
      </c>
      <c r="C358" s="7">
        <v>185</v>
      </c>
      <c r="D358" s="7">
        <v>454.61</v>
      </c>
      <c r="E358" s="7"/>
      <c r="F358"/>
      <c r="G358"/>
      <c r="H358"/>
      <c r="I358"/>
      <c r="J358"/>
      <c r="K358"/>
      <c r="L358"/>
    </row>
    <row r="359" spans="1:12" x14ac:dyDescent="0.25">
      <c r="A359" s="46">
        <v>44098</v>
      </c>
      <c r="B359" s="7" t="s">
        <v>2982</v>
      </c>
      <c r="C359" s="7">
        <v>52</v>
      </c>
      <c r="D359" s="7">
        <v>139.11000000000001</v>
      </c>
      <c r="E359" s="7"/>
      <c r="F359"/>
      <c r="G359"/>
      <c r="H359"/>
      <c r="I359"/>
      <c r="J359"/>
      <c r="K359"/>
      <c r="L359"/>
    </row>
    <row r="360" spans="1:12" x14ac:dyDescent="0.25">
      <c r="A360" s="46">
        <v>44098</v>
      </c>
      <c r="B360" s="7" t="s">
        <v>2983</v>
      </c>
      <c r="C360" s="7">
        <v>20</v>
      </c>
      <c r="D360" s="45"/>
      <c r="E360" s="7">
        <v>39</v>
      </c>
      <c r="F360"/>
      <c r="G360"/>
      <c r="H360"/>
      <c r="I360"/>
      <c r="J360"/>
      <c r="K360"/>
      <c r="L360"/>
    </row>
    <row r="361" spans="1:12" x14ac:dyDescent="0.25">
      <c r="A361" s="46">
        <v>44098</v>
      </c>
      <c r="B361" s="7" t="s">
        <v>2984</v>
      </c>
      <c r="C361" s="7">
        <v>35</v>
      </c>
      <c r="D361" s="7">
        <v>88.6</v>
      </c>
      <c r="E361" s="7"/>
      <c r="F361"/>
      <c r="G361"/>
      <c r="H361"/>
      <c r="I361"/>
      <c r="J361"/>
      <c r="K361"/>
      <c r="L361"/>
    </row>
    <row r="362" spans="1:12" x14ac:dyDescent="0.25">
      <c r="A362" s="46">
        <v>44098</v>
      </c>
      <c r="B362" s="7" t="s">
        <v>2985</v>
      </c>
      <c r="C362" s="7">
        <v>405</v>
      </c>
      <c r="D362" s="45"/>
      <c r="E362" s="38">
        <v>1129.48</v>
      </c>
      <c r="F362"/>
      <c r="G362"/>
      <c r="H362"/>
      <c r="I362"/>
      <c r="J362"/>
      <c r="K362"/>
      <c r="L362"/>
    </row>
    <row r="363" spans="1:12" x14ac:dyDescent="0.25">
      <c r="A363" s="46">
        <v>44098</v>
      </c>
      <c r="B363" s="7" t="s">
        <v>2986</v>
      </c>
      <c r="C363" s="7">
        <v>367</v>
      </c>
      <c r="D363" s="45"/>
      <c r="E363" s="7">
        <v>659.88</v>
      </c>
      <c r="F363"/>
      <c r="G363"/>
      <c r="H363"/>
      <c r="I363"/>
      <c r="J363"/>
      <c r="K363"/>
      <c r="L363"/>
    </row>
    <row r="364" spans="1:12" x14ac:dyDescent="0.25">
      <c r="A364" s="46">
        <v>44098</v>
      </c>
      <c r="B364" s="7" t="s">
        <v>2987</v>
      </c>
      <c r="C364" s="7">
        <v>293</v>
      </c>
      <c r="D364" s="45"/>
      <c r="E364" s="7">
        <v>638.82000000000005</v>
      </c>
      <c r="F364"/>
      <c r="G364"/>
      <c r="H364"/>
      <c r="I364"/>
      <c r="J364"/>
      <c r="K364"/>
      <c r="L364"/>
    </row>
    <row r="365" spans="1:12" x14ac:dyDescent="0.25">
      <c r="A365" s="46">
        <v>44098</v>
      </c>
      <c r="B365" s="7" t="s">
        <v>2988</v>
      </c>
      <c r="C365" s="7">
        <v>89</v>
      </c>
      <c r="D365" s="45"/>
      <c r="E365" s="7">
        <v>188.96</v>
      </c>
      <c r="F365"/>
      <c r="L365"/>
    </row>
    <row r="366" spans="1:12" x14ac:dyDescent="0.25">
      <c r="A366" s="46">
        <v>44098</v>
      </c>
      <c r="B366" s="39" t="s">
        <v>2989</v>
      </c>
      <c r="C366" s="39">
        <v>86</v>
      </c>
      <c r="D366" s="45"/>
      <c r="E366" s="7">
        <v>298.81</v>
      </c>
    </row>
    <row r="367" spans="1:12" x14ac:dyDescent="0.25">
      <c r="A367" s="46">
        <v>44098</v>
      </c>
      <c r="B367" s="41" t="s">
        <v>2990</v>
      </c>
      <c r="C367" s="7">
        <v>1150</v>
      </c>
      <c r="D367" s="7"/>
      <c r="E367" s="38">
        <v>3252.8</v>
      </c>
    </row>
    <row r="368" spans="1:12" x14ac:dyDescent="0.25">
      <c r="A368" s="46">
        <v>44098</v>
      </c>
      <c r="B368" s="7" t="s">
        <v>2991</v>
      </c>
      <c r="C368" s="7">
        <v>52</v>
      </c>
      <c r="D368" s="45"/>
      <c r="E368" s="7">
        <v>97.5</v>
      </c>
    </row>
    <row r="369" spans="1:12" x14ac:dyDescent="0.25">
      <c r="A369" s="46">
        <v>44098</v>
      </c>
      <c r="B369" s="7" t="s">
        <v>2992</v>
      </c>
      <c r="C369" s="7">
        <v>62</v>
      </c>
      <c r="D369" s="45"/>
      <c r="E369" s="7">
        <v>146.80000000000001</v>
      </c>
    </row>
    <row r="370" spans="1:12" x14ac:dyDescent="0.25">
      <c r="A370" s="46">
        <v>44098</v>
      </c>
      <c r="B370" s="7" t="s">
        <v>2993</v>
      </c>
      <c r="C370" s="7">
        <v>135</v>
      </c>
      <c r="D370" s="7">
        <v>383.58</v>
      </c>
      <c r="E370" s="7"/>
    </row>
    <row r="371" spans="1:12" x14ac:dyDescent="0.25">
      <c r="A371" s="46">
        <v>44098</v>
      </c>
      <c r="B371" s="7" t="s">
        <v>2994</v>
      </c>
      <c r="C371" s="7">
        <v>31</v>
      </c>
      <c r="D371" s="45"/>
      <c r="E371" s="7">
        <v>54.6</v>
      </c>
    </row>
    <row r="372" spans="1:12" x14ac:dyDescent="0.25">
      <c r="A372" s="46">
        <v>44098</v>
      </c>
      <c r="B372" s="7" t="s">
        <v>2995</v>
      </c>
      <c r="C372" s="7">
        <v>31</v>
      </c>
      <c r="D372" s="45"/>
      <c r="E372" s="7">
        <v>58.5</v>
      </c>
    </row>
    <row r="373" spans="1:12" x14ac:dyDescent="0.25">
      <c r="A373" s="46">
        <v>44098</v>
      </c>
      <c r="B373" s="7" t="s">
        <v>2996</v>
      </c>
      <c r="C373" s="7">
        <v>90</v>
      </c>
      <c r="D373" s="45"/>
      <c r="E373" s="7">
        <v>211.77</v>
      </c>
    </row>
    <row r="374" spans="1:12" x14ac:dyDescent="0.25">
      <c r="A374" s="46">
        <v>44098</v>
      </c>
      <c r="B374" s="7" t="s">
        <v>2997</v>
      </c>
      <c r="C374" s="7">
        <v>25</v>
      </c>
      <c r="D374" s="45"/>
      <c r="E374" s="7">
        <v>49.14</v>
      </c>
    </row>
    <row r="375" spans="1:12" x14ac:dyDescent="0.25">
      <c r="A375" s="46">
        <v>44098</v>
      </c>
      <c r="B375" s="7" t="s">
        <v>2998</v>
      </c>
      <c r="C375" s="7">
        <v>38</v>
      </c>
      <c r="D375" s="7">
        <v>91.14</v>
      </c>
      <c r="E375" s="7"/>
    </row>
    <row r="376" spans="1:12" x14ac:dyDescent="0.25">
      <c r="A376" s="46">
        <v>44098</v>
      </c>
      <c r="B376" s="7" t="s">
        <v>2999</v>
      </c>
      <c r="C376" s="7">
        <v>53</v>
      </c>
      <c r="D376" s="7">
        <v>134.32</v>
      </c>
      <c r="E376" s="7"/>
      <c r="G376" s="27"/>
      <c r="H376" s="27"/>
      <c r="I376" s="27"/>
      <c r="J376" s="27"/>
      <c r="K376" s="27"/>
    </row>
    <row r="377" spans="1:12" x14ac:dyDescent="0.25">
      <c r="A377" s="46">
        <v>44098</v>
      </c>
      <c r="B377" s="7" t="s">
        <v>3000</v>
      </c>
      <c r="C377" s="7">
        <v>40</v>
      </c>
      <c r="D377" s="7">
        <v>135</v>
      </c>
      <c r="E377" s="7"/>
      <c r="F377" s="27"/>
      <c r="L377" s="27"/>
    </row>
    <row r="378" spans="1:12" x14ac:dyDescent="0.25">
      <c r="A378" s="46">
        <v>44098</v>
      </c>
      <c r="B378" s="39" t="s">
        <v>3001</v>
      </c>
      <c r="C378" s="39">
        <v>94</v>
      </c>
      <c r="D378" s="7">
        <v>322.94</v>
      </c>
      <c r="E378" s="7"/>
    </row>
    <row r="379" spans="1:12" x14ac:dyDescent="0.25">
      <c r="A379" s="46">
        <v>44098</v>
      </c>
      <c r="B379" s="7" t="s">
        <v>3002</v>
      </c>
      <c r="C379" s="7">
        <v>25</v>
      </c>
      <c r="D379" s="7">
        <v>67.16</v>
      </c>
      <c r="E379" s="7"/>
    </row>
    <row r="380" spans="1:12" x14ac:dyDescent="0.25">
      <c r="A380" s="46">
        <v>44098</v>
      </c>
      <c r="B380" s="7" t="s">
        <v>3003</v>
      </c>
      <c r="C380" s="7">
        <v>3563</v>
      </c>
      <c r="D380" s="7"/>
      <c r="E380" s="38">
        <v>7537.83</v>
      </c>
    </row>
    <row r="381" spans="1:12" x14ac:dyDescent="0.25">
      <c r="A381" s="46">
        <v>44099</v>
      </c>
      <c r="B381" s="7" t="s">
        <v>3004</v>
      </c>
      <c r="C381" s="7">
        <v>20</v>
      </c>
      <c r="D381" s="45"/>
      <c r="E381" s="7">
        <v>41.8</v>
      </c>
    </row>
    <row r="382" spans="1:12" x14ac:dyDescent="0.25">
      <c r="A382" s="46">
        <v>44099</v>
      </c>
      <c r="B382" s="7" t="s">
        <v>3005</v>
      </c>
      <c r="C382" s="7">
        <v>150</v>
      </c>
      <c r="D382" s="45"/>
      <c r="E382" s="7">
        <v>473.69</v>
      </c>
    </row>
    <row r="383" spans="1:12" x14ac:dyDescent="0.25">
      <c r="A383" s="46">
        <v>44099</v>
      </c>
      <c r="B383" s="7" t="s">
        <v>3007</v>
      </c>
      <c r="C383" s="7">
        <v>81</v>
      </c>
      <c r="D383" s="45"/>
      <c r="E383" s="7">
        <v>156</v>
      </c>
    </row>
    <row r="384" spans="1:12" x14ac:dyDescent="0.25">
      <c r="A384" s="46">
        <v>44099</v>
      </c>
      <c r="B384" s="7" t="s">
        <v>3008</v>
      </c>
      <c r="C384" s="7">
        <v>50</v>
      </c>
      <c r="D384" s="45"/>
      <c r="E384" s="7">
        <v>103.74</v>
      </c>
    </row>
    <row r="385" spans="1:5" x14ac:dyDescent="0.25">
      <c r="A385" s="46">
        <v>44099</v>
      </c>
      <c r="B385" s="7" t="s">
        <v>3009</v>
      </c>
      <c r="C385" s="7">
        <v>200</v>
      </c>
      <c r="D385" s="45"/>
      <c r="E385" s="7">
        <v>468</v>
      </c>
    </row>
    <row r="386" spans="1:5" x14ac:dyDescent="0.25">
      <c r="A386" s="46">
        <v>44099</v>
      </c>
      <c r="B386" s="7" t="s">
        <v>3010</v>
      </c>
      <c r="C386" s="7">
        <v>102</v>
      </c>
      <c r="D386" s="45"/>
      <c r="E386" s="7">
        <v>304.95999999999998</v>
      </c>
    </row>
    <row r="387" spans="1:5" x14ac:dyDescent="0.25">
      <c r="A387" s="46">
        <v>44099</v>
      </c>
      <c r="B387" s="7" t="s">
        <v>3011</v>
      </c>
      <c r="C387" s="7">
        <v>8</v>
      </c>
      <c r="D387" s="45"/>
      <c r="E387" s="7">
        <v>39</v>
      </c>
    </row>
    <row r="388" spans="1:5" x14ac:dyDescent="0.25">
      <c r="A388" s="46">
        <v>44099</v>
      </c>
      <c r="B388" s="7" t="s">
        <v>3012</v>
      </c>
      <c r="C388" s="7">
        <v>138</v>
      </c>
      <c r="D388" s="45"/>
      <c r="E388" s="7">
        <v>300.3</v>
      </c>
    </row>
    <row r="389" spans="1:5" x14ac:dyDescent="0.25">
      <c r="A389" s="46">
        <v>44099</v>
      </c>
      <c r="B389" s="7" t="s">
        <v>3013</v>
      </c>
      <c r="C389" s="7">
        <v>230</v>
      </c>
      <c r="D389" s="45"/>
      <c r="E389" s="7">
        <v>484.38</v>
      </c>
    </row>
    <row r="390" spans="1:5" x14ac:dyDescent="0.25">
      <c r="A390" s="46">
        <v>44099</v>
      </c>
      <c r="B390" s="7" t="s">
        <v>3014</v>
      </c>
      <c r="C390" s="39">
        <v>310</v>
      </c>
      <c r="D390" s="45"/>
      <c r="E390" s="7">
        <v>461.92</v>
      </c>
    </row>
    <row r="391" spans="1:5" x14ac:dyDescent="0.25">
      <c r="A391" s="46">
        <v>44099</v>
      </c>
      <c r="B391" s="39" t="s">
        <v>3015</v>
      </c>
      <c r="C391" s="39">
        <v>74</v>
      </c>
      <c r="D391" s="7">
        <v>134.32</v>
      </c>
      <c r="E391" s="7"/>
    </row>
    <row r="392" spans="1:5" x14ac:dyDescent="0.25">
      <c r="A392" s="46">
        <v>44099</v>
      </c>
      <c r="B392" s="7" t="s">
        <v>3016</v>
      </c>
      <c r="C392" s="7">
        <v>26</v>
      </c>
      <c r="D392" s="45"/>
      <c r="E392" s="7">
        <v>54.6</v>
      </c>
    </row>
    <row r="393" spans="1:5" x14ac:dyDescent="0.25">
      <c r="A393" s="46">
        <v>44099</v>
      </c>
      <c r="B393" s="7" t="s">
        <v>3017</v>
      </c>
      <c r="C393" s="7">
        <v>176</v>
      </c>
      <c r="D393" s="45"/>
      <c r="E393" s="7">
        <v>409.2</v>
      </c>
    </row>
    <row r="394" spans="1:5" x14ac:dyDescent="0.25">
      <c r="A394" s="46">
        <v>44099</v>
      </c>
      <c r="B394" s="7" t="s">
        <v>3018</v>
      </c>
      <c r="C394" s="7">
        <v>250</v>
      </c>
      <c r="D394" s="45"/>
      <c r="E394" s="7">
        <v>623.70000000000005</v>
      </c>
    </row>
    <row r="395" spans="1:5" x14ac:dyDescent="0.25">
      <c r="A395" s="46">
        <v>44099</v>
      </c>
      <c r="B395" s="7" t="s">
        <v>3019</v>
      </c>
      <c r="C395" s="7">
        <v>31</v>
      </c>
      <c r="D395" s="45"/>
      <c r="E395" s="7">
        <v>66</v>
      </c>
    </row>
    <row r="396" spans="1:5" x14ac:dyDescent="0.25">
      <c r="A396" s="46">
        <v>44102</v>
      </c>
      <c r="B396" s="39" t="s">
        <v>3020</v>
      </c>
      <c r="C396" s="39">
        <v>72</v>
      </c>
      <c r="D396" s="39">
        <v>201.47</v>
      </c>
      <c r="E396" s="7"/>
    </row>
    <row r="397" spans="1:5" x14ac:dyDescent="0.25">
      <c r="A397" s="46">
        <v>44102</v>
      </c>
      <c r="B397" s="39" t="s">
        <v>3021</v>
      </c>
      <c r="C397" s="39">
        <v>30</v>
      </c>
      <c r="D397" s="39">
        <v>76.75</v>
      </c>
      <c r="E397" s="7"/>
    </row>
    <row r="398" spans="1:5" x14ac:dyDescent="0.25">
      <c r="A398" s="46">
        <v>44102</v>
      </c>
      <c r="B398" s="39" t="s">
        <v>3022</v>
      </c>
      <c r="C398" s="39">
        <v>34</v>
      </c>
      <c r="D398" s="45"/>
      <c r="E398" s="7">
        <v>74.099999999999994</v>
      </c>
    </row>
    <row r="399" spans="1:5" x14ac:dyDescent="0.25">
      <c r="A399" s="46">
        <v>44102</v>
      </c>
      <c r="B399" s="39" t="s">
        <v>3023</v>
      </c>
      <c r="C399" s="39">
        <v>155</v>
      </c>
      <c r="D399" s="45"/>
      <c r="E399" s="7">
        <v>455.4</v>
      </c>
    </row>
    <row r="400" spans="1:5" x14ac:dyDescent="0.25">
      <c r="A400" s="46">
        <v>44102</v>
      </c>
      <c r="B400" s="39" t="s">
        <v>3024</v>
      </c>
      <c r="C400" s="39">
        <v>92</v>
      </c>
      <c r="D400" s="39">
        <v>249.44</v>
      </c>
      <c r="E400" s="7"/>
    </row>
    <row r="401" spans="1:6" x14ac:dyDescent="0.25">
      <c r="A401" s="46">
        <v>44102</v>
      </c>
      <c r="B401" s="39" t="s">
        <v>3025</v>
      </c>
      <c r="C401" s="39">
        <v>40</v>
      </c>
      <c r="D401" s="45"/>
      <c r="E401" s="7">
        <v>89.7</v>
      </c>
    </row>
    <row r="402" spans="1:6" x14ac:dyDescent="0.25">
      <c r="A402" s="46">
        <v>44102</v>
      </c>
      <c r="B402" s="39" t="s">
        <v>3026</v>
      </c>
      <c r="C402" s="39">
        <v>87</v>
      </c>
      <c r="D402" s="39">
        <v>232.56</v>
      </c>
      <c r="E402" s="7"/>
    </row>
    <row r="403" spans="1:6" x14ac:dyDescent="0.25">
      <c r="A403" s="46">
        <v>44102</v>
      </c>
      <c r="B403" s="39" t="s">
        <v>3027</v>
      </c>
      <c r="C403" s="39">
        <v>408</v>
      </c>
      <c r="D403" s="45"/>
      <c r="E403" s="7">
        <v>719.55</v>
      </c>
    </row>
    <row r="404" spans="1:6" x14ac:dyDescent="0.25">
      <c r="A404" s="46">
        <v>44102</v>
      </c>
      <c r="B404" s="39" t="s">
        <v>3028</v>
      </c>
      <c r="C404" s="39">
        <v>35</v>
      </c>
      <c r="D404" s="45"/>
      <c r="E404" s="7">
        <v>70.2</v>
      </c>
    </row>
    <row r="405" spans="1:6" x14ac:dyDescent="0.25">
      <c r="A405" s="46">
        <v>44102</v>
      </c>
      <c r="B405" s="39" t="s">
        <v>3029</v>
      </c>
      <c r="C405" s="39">
        <v>40</v>
      </c>
      <c r="D405" s="45"/>
      <c r="E405" s="7">
        <v>69</v>
      </c>
    </row>
    <row r="406" spans="1:6" x14ac:dyDescent="0.25">
      <c r="A406" s="46">
        <v>44102</v>
      </c>
      <c r="B406" s="39" t="s">
        <v>3030</v>
      </c>
      <c r="C406" s="39">
        <v>68</v>
      </c>
      <c r="D406" s="39"/>
      <c r="E406" s="7">
        <v>163.80000000000001</v>
      </c>
    </row>
    <row r="407" spans="1:6" x14ac:dyDescent="0.25">
      <c r="A407" s="46">
        <v>44102</v>
      </c>
      <c r="B407" s="39" t="s">
        <v>3031</v>
      </c>
      <c r="C407" s="39">
        <v>800</v>
      </c>
      <c r="D407" s="45"/>
      <c r="E407" s="38">
        <v>2053.2600000000002</v>
      </c>
    </row>
    <row r="408" spans="1:6" x14ac:dyDescent="0.25">
      <c r="A408" s="46">
        <v>44102</v>
      </c>
      <c r="B408" s="39" t="s">
        <v>3032</v>
      </c>
      <c r="C408" s="39">
        <v>84</v>
      </c>
      <c r="D408" s="45"/>
      <c r="E408" s="7">
        <v>122</v>
      </c>
    </row>
    <row r="409" spans="1:6" x14ac:dyDescent="0.25">
      <c r="A409" s="46">
        <v>44102</v>
      </c>
      <c r="B409" s="39" t="s">
        <v>3033</v>
      </c>
      <c r="C409" s="39">
        <v>15</v>
      </c>
      <c r="D409" s="45"/>
      <c r="E409" s="7">
        <v>39</v>
      </c>
    </row>
    <row r="410" spans="1:6" x14ac:dyDescent="0.25">
      <c r="A410" s="46">
        <v>44102</v>
      </c>
      <c r="B410" s="39" t="s">
        <v>3034</v>
      </c>
      <c r="C410" s="39">
        <v>138</v>
      </c>
      <c r="D410" s="45"/>
      <c r="E410" s="7">
        <v>303.8</v>
      </c>
    </row>
    <row r="411" spans="1:6" x14ac:dyDescent="0.25">
      <c r="A411" s="46">
        <v>44102</v>
      </c>
      <c r="B411" s="39" t="s">
        <v>3035</v>
      </c>
      <c r="C411" s="39">
        <v>180</v>
      </c>
      <c r="D411" s="45"/>
      <c r="E411" s="7">
        <v>567</v>
      </c>
    </row>
    <row r="412" spans="1:6" x14ac:dyDescent="0.25">
      <c r="A412" s="46">
        <v>44102</v>
      </c>
      <c r="B412" s="39" t="s">
        <v>3036</v>
      </c>
      <c r="C412" s="39">
        <v>24</v>
      </c>
      <c r="D412" s="45"/>
      <c r="E412" s="38">
        <v>2466.36</v>
      </c>
      <c r="F412" s="5" t="s">
        <v>3085</v>
      </c>
    </row>
    <row r="413" spans="1:6" x14ac:dyDescent="0.25">
      <c r="A413" s="46">
        <v>44102</v>
      </c>
      <c r="B413" s="39" t="s">
        <v>3037</v>
      </c>
      <c r="C413" s="39">
        <v>250</v>
      </c>
      <c r="D413" s="45"/>
      <c r="E413" s="7">
        <v>547.55999999999995</v>
      </c>
    </row>
    <row r="414" spans="1:6" x14ac:dyDescent="0.25">
      <c r="A414" s="46">
        <v>44102</v>
      </c>
      <c r="B414" s="39" t="s">
        <v>3038</v>
      </c>
      <c r="C414" s="39">
        <v>50</v>
      </c>
      <c r="D414" s="39"/>
      <c r="E414" s="7">
        <v>193.2</v>
      </c>
    </row>
    <row r="415" spans="1:6" x14ac:dyDescent="0.25">
      <c r="A415" s="46">
        <v>44102</v>
      </c>
      <c r="B415" s="39" t="s">
        <v>3039</v>
      </c>
      <c r="C415" s="39">
        <v>68</v>
      </c>
      <c r="D415" s="45"/>
      <c r="E415" s="7">
        <v>128.69999999999999</v>
      </c>
    </row>
    <row r="416" spans="1:6" x14ac:dyDescent="0.25">
      <c r="A416" s="46">
        <v>44102</v>
      </c>
      <c r="B416" s="39" t="s">
        <v>3040</v>
      </c>
      <c r="C416" s="39">
        <v>31</v>
      </c>
      <c r="D416" s="39">
        <v>76.75</v>
      </c>
      <c r="E416" s="7"/>
    </row>
    <row r="417" spans="1:5" x14ac:dyDescent="0.25">
      <c r="A417" s="46">
        <v>44102</v>
      </c>
      <c r="B417" s="39" t="s">
        <v>3041</v>
      </c>
      <c r="C417" s="39">
        <v>15</v>
      </c>
      <c r="D417" s="39">
        <v>44.61</v>
      </c>
      <c r="E417" s="7"/>
    </row>
    <row r="418" spans="1:5" x14ac:dyDescent="0.25">
      <c r="A418" s="46">
        <v>44102</v>
      </c>
      <c r="B418" s="39" t="s">
        <v>3042</v>
      </c>
      <c r="C418" s="39">
        <v>40</v>
      </c>
      <c r="D418" s="45"/>
      <c r="E418" s="7">
        <v>78</v>
      </c>
    </row>
    <row r="419" spans="1:5" x14ac:dyDescent="0.25">
      <c r="A419" s="46">
        <v>44102</v>
      </c>
      <c r="B419" s="39" t="s">
        <v>3043</v>
      </c>
      <c r="C419" s="39">
        <v>230</v>
      </c>
      <c r="D419" s="45"/>
      <c r="E419" s="7">
        <v>391.72</v>
      </c>
    </row>
    <row r="420" spans="1:5" x14ac:dyDescent="0.25">
      <c r="A420" s="46">
        <v>44102</v>
      </c>
      <c r="B420" s="39" t="s">
        <v>3044</v>
      </c>
      <c r="C420" s="39">
        <v>34</v>
      </c>
      <c r="D420" s="39">
        <v>95.94</v>
      </c>
      <c r="E420" s="7"/>
    </row>
    <row r="421" spans="1:5" x14ac:dyDescent="0.25">
      <c r="A421" s="46">
        <v>44102</v>
      </c>
      <c r="B421" s="39" t="s">
        <v>3045</v>
      </c>
      <c r="C421" s="39">
        <v>26</v>
      </c>
      <c r="D421" s="39">
        <v>67.16</v>
      </c>
      <c r="E421" s="7"/>
    </row>
    <row r="422" spans="1:5" x14ac:dyDescent="0.25">
      <c r="A422" s="46">
        <v>44102</v>
      </c>
      <c r="B422" s="39" t="s">
        <v>3046</v>
      </c>
      <c r="C422" s="39">
        <v>352</v>
      </c>
      <c r="D422" s="45"/>
      <c r="E422" s="7">
        <v>740.08</v>
      </c>
    </row>
    <row r="423" spans="1:5" x14ac:dyDescent="0.25">
      <c r="A423" s="46">
        <v>44103</v>
      </c>
      <c r="B423" s="7" t="s">
        <v>3047</v>
      </c>
      <c r="C423" s="7">
        <v>48</v>
      </c>
      <c r="D423" s="7">
        <v>119.93</v>
      </c>
      <c r="E423" s="7"/>
    </row>
    <row r="424" spans="1:5" x14ac:dyDescent="0.25">
      <c r="A424" s="46">
        <v>44103</v>
      </c>
      <c r="B424" s="7" t="s">
        <v>3048</v>
      </c>
      <c r="C424" s="7">
        <v>10</v>
      </c>
      <c r="D424" s="45"/>
      <c r="E424" s="7">
        <v>25.1</v>
      </c>
    </row>
    <row r="425" spans="1:5" x14ac:dyDescent="0.25">
      <c r="A425" s="46">
        <v>44103</v>
      </c>
      <c r="B425" s="97" t="s">
        <v>3049</v>
      </c>
      <c r="C425" s="97">
        <v>30</v>
      </c>
      <c r="D425" s="98"/>
      <c r="E425" s="47">
        <v>70</v>
      </c>
    </row>
    <row r="426" spans="1:5" x14ac:dyDescent="0.25">
      <c r="A426" s="46">
        <v>44103</v>
      </c>
      <c r="B426" s="39" t="s">
        <v>3050</v>
      </c>
      <c r="C426" s="39">
        <v>100</v>
      </c>
      <c r="D426" s="45"/>
      <c r="E426" s="39">
        <v>192.66</v>
      </c>
    </row>
    <row r="427" spans="1:5" x14ac:dyDescent="0.25">
      <c r="A427" s="46">
        <v>44103</v>
      </c>
      <c r="B427" s="39" t="s">
        <v>3051</v>
      </c>
      <c r="C427" s="39">
        <v>320</v>
      </c>
      <c r="D427" s="45"/>
      <c r="E427" s="39">
        <v>827.2</v>
      </c>
    </row>
    <row r="428" spans="1:5" x14ac:dyDescent="0.25">
      <c r="A428" s="46">
        <v>44103</v>
      </c>
      <c r="B428" s="39" t="s">
        <v>3052</v>
      </c>
      <c r="C428" s="39">
        <v>7</v>
      </c>
      <c r="D428" s="45"/>
      <c r="E428" s="39">
        <v>37.049999999999997</v>
      </c>
    </row>
    <row r="429" spans="1:5" x14ac:dyDescent="0.25">
      <c r="A429" s="46">
        <v>44103</v>
      </c>
      <c r="B429" s="39" t="s">
        <v>3053</v>
      </c>
      <c r="C429" s="39">
        <v>144</v>
      </c>
      <c r="D429" s="45"/>
      <c r="E429" s="39">
        <v>327.60000000000002</v>
      </c>
    </row>
    <row r="430" spans="1:5" x14ac:dyDescent="0.25">
      <c r="A430" s="46">
        <v>44103</v>
      </c>
      <c r="B430" s="39" t="s">
        <v>3054</v>
      </c>
      <c r="C430" s="39">
        <v>80</v>
      </c>
      <c r="D430" s="45"/>
      <c r="E430" s="39">
        <v>246.4</v>
      </c>
    </row>
    <row r="431" spans="1:5" x14ac:dyDescent="0.25">
      <c r="A431" s="46">
        <v>44103</v>
      </c>
      <c r="B431" s="39" t="s">
        <v>3055</v>
      </c>
      <c r="C431" s="39">
        <v>28</v>
      </c>
      <c r="D431" s="45"/>
      <c r="E431" s="39">
        <v>62.4</v>
      </c>
    </row>
    <row r="432" spans="1:5" x14ac:dyDescent="0.25">
      <c r="A432" s="46">
        <v>44103</v>
      </c>
      <c r="B432" s="39" t="s">
        <v>3056</v>
      </c>
      <c r="C432" s="39">
        <v>96</v>
      </c>
      <c r="D432" s="45"/>
      <c r="E432" s="39">
        <v>218.4</v>
      </c>
    </row>
    <row r="433" spans="1:5" x14ac:dyDescent="0.25">
      <c r="A433" s="46">
        <v>44103</v>
      </c>
      <c r="B433" s="39" t="s">
        <v>3057</v>
      </c>
      <c r="C433" s="39">
        <v>297</v>
      </c>
      <c r="D433" s="45"/>
      <c r="E433" s="39">
        <v>533.52</v>
      </c>
    </row>
    <row r="434" spans="1:5" x14ac:dyDescent="0.25">
      <c r="A434" s="46">
        <v>44103</v>
      </c>
      <c r="B434" s="39" t="s">
        <v>3058</v>
      </c>
      <c r="C434" s="39">
        <v>12</v>
      </c>
      <c r="D434" s="39">
        <v>47.97</v>
      </c>
      <c r="E434" s="39"/>
    </row>
    <row r="435" spans="1:5" x14ac:dyDescent="0.25">
      <c r="A435" s="46">
        <v>44103</v>
      </c>
      <c r="B435" s="39" t="s">
        <v>3059</v>
      </c>
      <c r="C435" s="39">
        <v>68</v>
      </c>
      <c r="D435" s="39"/>
      <c r="E435" s="39">
        <v>138.07</v>
      </c>
    </row>
    <row r="436" spans="1:5" x14ac:dyDescent="0.25">
      <c r="A436" s="46">
        <v>44103</v>
      </c>
      <c r="B436" s="39" t="s">
        <v>3060</v>
      </c>
      <c r="C436" s="39">
        <v>20</v>
      </c>
      <c r="D436" s="45"/>
      <c r="E436" s="39">
        <v>49.5</v>
      </c>
    </row>
    <row r="437" spans="1:5" x14ac:dyDescent="0.25">
      <c r="A437" s="46">
        <v>44103</v>
      </c>
      <c r="B437" s="39" t="s">
        <v>3061</v>
      </c>
      <c r="C437" s="39">
        <v>62</v>
      </c>
      <c r="D437" s="45"/>
      <c r="E437" s="39">
        <v>136.5</v>
      </c>
    </row>
    <row r="438" spans="1:5" x14ac:dyDescent="0.25">
      <c r="A438" s="46">
        <v>44103</v>
      </c>
      <c r="B438" s="39" t="s">
        <v>3062</v>
      </c>
      <c r="C438" s="39">
        <v>24</v>
      </c>
      <c r="D438" s="39">
        <v>62.36</v>
      </c>
      <c r="E438" s="39"/>
    </row>
    <row r="439" spans="1:5" x14ac:dyDescent="0.25">
      <c r="A439" s="46">
        <v>44103</v>
      </c>
      <c r="B439" s="39" t="s">
        <v>3063</v>
      </c>
      <c r="C439" s="39">
        <v>45</v>
      </c>
      <c r="D439" s="39">
        <v>118.82</v>
      </c>
      <c r="E439" s="39"/>
    </row>
    <row r="440" spans="1:5" x14ac:dyDescent="0.25">
      <c r="A440" s="46">
        <v>44103</v>
      </c>
      <c r="B440" s="39" t="s">
        <v>3064</v>
      </c>
      <c r="C440" s="39">
        <v>25</v>
      </c>
      <c r="D440" s="39">
        <v>127.6</v>
      </c>
      <c r="E440" s="39"/>
    </row>
    <row r="441" spans="1:5" x14ac:dyDescent="0.25">
      <c r="A441" s="46">
        <v>44104</v>
      </c>
      <c r="B441" s="39" t="s">
        <v>3065</v>
      </c>
      <c r="C441" s="39">
        <v>22</v>
      </c>
      <c r="D441" s="39">
        <v>60.89</v>
      </c>
      <c r="E441" s="39"/>
    </row>
    <row r="442" spans="1:5" x14ac:dyDescent="0.25">
      <c r="A442" s="46">
        <v>44104</v>
      </c>
      <c r="B442" s="39" t="s">
        <v>3066</v>
      </c>
      <c r="C442" s="39">
        <v>68</v>
      </c>
      <c r="D442" s="39">
        <v>158.30000000000001</v>
      </c>
      <c r="E442" s="39"/>
    </row>
    <row r="443" spans="1:5" x14ac:dyDescent="0.25">
      <c r="A443" s="46">
        <v>44104</v>
      </c>
      <c r="B443" s="39" t="s">
        <v>3067</v>
      </c>
      <c r="C443" s="39">
        <v>137</v>
      </c>
      <c r="D443" s="45"/>
      <c r="E443" s="39">
        <v>269.10000000000002</v>
      </c>
    </row>
    <row r="444" spans="1:5" x14ac:dyDescent="0.25">
      <c r="A444" s="46">
        <v>44104</v>
      </c>
      <c r="B444" s="39" t="s">
        <v>3068</v>
      </c>
      <c r="C444" s="39">
        <v>37</v>
      </c>
      <c r="D444" s="45"/>
      <c r="E444" s="39">
        <v>0</v>
      </c>
    </row>
    <row r="445" spans="1:5" x14ac:dyDescent="0.25">
      <c r="A445" s="46">
        <v>44104</v>
      </c>
      <c r="B445" s="39" t="s">
        <v>3069</v>
      </c>
      <c r="C445" s="39">
        <v>48</v>
      </c>
      <c r="D445" s="45"/>
      <c r="E445" s="39">
        <v>118.8</v>
      </c>
    </row>
    <row r="446" spans="1:5" x14ac:dyDescent="0.25">
      <c r="A446" s="46">
        <v>44104</v>
      </c>
      <c r="B446" s="39" t="s">
        <v>3070</v>
      </c>
      <c r="C446" s="39">
        <v>37</v>
      </c>
      <c r="D446" s="39">
        <v>80.59</v>
      </c>
      <c r="E446" s="39"/>
    </row>
    <row r="447" spans="1:5" x14ac:dyDescent="0.25">
      <c r="A447" s="46">
        <v>44104</v>
      </c>
      <c r="B447" s="39" t="s">
        <v>3071</v>
      </c>
      <c r="C447" s="39">
        <v>35</v>
      </c>
      <c r="D447" s="45"/>
      <c r="E447" s="39">
        <v>109.2</v>
      </c>
    </row>
    <row r="448" spans="1:5" x14ac:dyDescent="0.25">
      <c r="A448" s="46">
        <v>44104</v>
      </c>
      <c r="B448" s="39" t="s">
        <v>3072</v>
      </c>
      <c r="C448" s="39">
        <v>38</v>
      </c>
      <c r="D448" s="45"/>
      <c r="E448" s="39">
        <v>96.6</v>
      </c>
    </row>
    <row r="449" spans="1:12" x14ac:dyDescent="0.25">
      <c r="A449" s="46">
        <v>44104</v>
      </c>
      <c r="B449" s="39" t="s">
        <v>3073</v>
      </c>
      <c r="C449" s="39">
        <v>172</v>
      </c>
      <c r="D449" s="45"/>
      <c r="E449" s="39">
        <v>344.57</v>
      </c>
    </row>
    <row r="450" spans="1:12" x14ac:dyDescent="0.25">
      <c r="A450" s="46">
        <v>44104</v>
      </c>
      <c r="B450" s="39" t="s">
        <v>3074</v>
      </c>
      <c r="C450" s="39">
        <v>900</v>
      </c>
      <c r="D450" s="45"/>
      <c r="E450" s="66">
        <v>1803.36</v>
      </c>
    </row>
    <row r="451" spans="1:12" x14ac:dyDescent="0.25">
      <c r="A451" s="46">
        <v>44104</v>
      </c>
      <c r="B451" s="39" t="s">
        <v>3075</v>
      </c>
      <c r="C451" s="39">
        <v>101</v>
      </c>
      <c r="D451" s="45"/>
      <c r="E451" s="39">
        <v>195</v>
      </c>
    </row>
    <row r="452" spans="1:12" x14ac:dyDescent="0.25">
      <c r="A452" s="46">
        <v>44104</v>
      </c>
      <c r="B452" s="39" t="s">
        <v>3076</v>
      </c>
      <c r="C452" s="39">
        <v>18</v>
      </c>
      <c r="D452" s="39">
        <v>45.57</v>
      </c>
      <c r="E452" s="39"/>
    </row>
    <row r="453" spans="1:12" x14ac:dyDescent="0.25">
      <c r="A453" s="46">
        <v>44104</v>
      </c>
      <c r="B453" s="39" t="s">
        <v>3077</v>
      </c>
      <c r="C453" s="39">
        <v>275</v>
      </c>
      <c r="D453" s="45"/>
      <c r="E453" s="39">
        <v>519.48</v>
      </c>
    </row>
    <row r="454" spans="1:12" x14ac:dyDescent="0.25">
      <c r="A454" s="46">
        <v>44104</v>
      </c>
      <c r="B454" s="39" t="s">
        <v>3078</v>
      </c>
      <c r="C454" s="39">
        <v>18</v>
      </c>
      <c r="D454" s="39">
        <v>47.97</v>
      </c>
      <c r="E454" s="39"/>
    </row>
    <row r="455" spans="1:12" x14ac:dyDescent="0.25">
      <c r="A455" s="46">
        <v>44104</v>
      </c>
      <c r="B455" s="39" t="s">
        <v>3079</v>
      </c>
      <c r="C455" s="39">
        <v>119</v>
      </c>
      <c r="D455" s="45"/>
      <c r="E455" s="39">
        <v>237.9</v>
      </c>
    </row>
    <row r="456" spans="1:12" x14ac:dyDescent="0.25">
      <c r="A456" s="46">
        <v>44104</v>
      </c>
      <c r="B456" s="39" t="s">
        <v>3080</v>
      </c>
      <c r="C456" s="39">
        <v>182</v>
      </c>
      <c r="D456" s="45"/>
      <c r="E456" s="39">
        <v>405.6</v>
      </c>
    </row>
    <row r="457" spans="1:12" x14ac:dyDescent="0.25">
      <c r="A457" s="46">
        <v>44104</v>
      </c>
      <c r="B457" s="39" t="s">
        <v>3081</v>
      </c>
      <c r="C457" s="39">
        <v>525</v>
      </c>
      <c r="D457" s="45"/>
      <c r="E457" s="66">
        <v>1146.5999999999999</v>
      </c>
    </row>
    <row r="458" spans="1:12" x14ac:dyDescent="0.25">
      <c r="A458" s="46">
        <v>44104</v>
      </c>
      <c r="B458" s="39" t="s">
        <v>3082</v>
      </c>
      <c r="C458" s="39">
        <v>20</v>
      </c>
      <c r="D458" s="45"/>
      <c r="E458" s="39">
        <v>44.1</v>
      </c>
    </row>
    <row r="459" spans="1:12" x14ac:dyDescent="0.25">
      <c r="A459" s="46">
        <v>44104</v>
      </c>
      <c r="B459" s="39" t="s">
        <v>3083</v>
      </c>
      <c r="C459" s="39">
        <v>53</v>
      </c>
      <c r="D459" s="45"/>
      <c r="E459" s="39">
        <v>105.3</v>
      </c>
    </row>
    <row r="460" spans="1:12" x14ac:dyDescent="0.25">
      <c r="A460" s="46">
        <v>44104</v>
      </c>
      <c r="B460" s="39" t="s">
        <v>3084</v>
      </c>
      <c r="C460" s="39">
        <v>550</v>
      </c>
      <c r="D460" s="45"/>
      <c r="E460" s="66">
        <v>1249.82</v>
      </c>
      <c r="G460"/>
      <c r="H460"/>
      <c r="I460"/>
      <c r="J460"/>
      <c r="K460"/>
    </row>
    <row r="461" spans="1:12" x14ac:dyDescent="0.25">
      <c r="A461" s="6">
        <v>44105</v>
      </c>
      <c r="B461" s="7" t="s">
        <v>3086</v>
      </c>
      <c r="C461" s="7">
        <v>18</v>
      </c>
      <c r="D461" s="7">
        <v>47.97</v>
      </c>
      <c r="E461" s="7"/>
      <c r="F461"/>
      <c r="L461"/>
    </row>
    <row r="462" spans="1:12" x14ac:dyDescent="0.25">
      <c r="A462" s="6">
        <v>44105</v>
      </c>
      <c r="B462" s="7" t="s">
        <v>3087</v>
      </c>
      <c r="C462" s="7">
        <v>275</v>
      </c>
      <c r="D462" s="7"/>
      <c r="E462" s="7">
        <v>600.6</v>
      </c>
    </row>
    <row r="463" spans="1:12" x14ac:dyDescent="0.25">
      <c r="A463" s="6">
        <v>44105</v>
      </c>
      <c r="B463" s="7" t="s">
        <v>3088</v>
      </c>
      <c r="C463" s="7">
        <v>45</v>
      </c>
      <c r="D463" s="7"/>
      <c r="E463" s="7">
        <v>119</v>
      </c>
    </row>
    <row r="464" spans="1:12" x14ac:dyDescent="0.25">
      <c r="A464" s="6">
        <v>44106</v>
      </c>
      <c r="B464" s="7" t="s">
        <v>3089</v>
      </c>
      <c r="C464" s="7">
        <v>400</v>
      </c>
      <c r="D464" s="45"/>
      <c r="E464" s="38">
        <v>1157.52</v>
      </c>
    </row>
    <row r="465" spans="1:6" x14ac:dyDescent="0.25">
      <c r="A465" s="6">
        <v>44106</v>
      </c>
      <c r="B465" s="7" t="s">
        <v>3090</v>
      </c>
      <c r="C465" s="7">
        <v>20</v>
      </c>
      <c r="D465" s="7"/>
      <c r="E465" s="7">
        <v>78</v>
      </c>
    </row>
    <row r="466" spans="1:6" x14ac:dyDescent="0.25">
      <c r="A466" s="86">
        <v>44110</v>
      </c>
      <c r="B466" s="76" t="s">
        <v>3091</v>
      </c>
      <c r="C466" s="76">
        <v>80</v>
      </c>
      <c r="D466" s="76"/>
      <c r="E466" s="76">
        <v>218.4</v>
      </c>
    </row>
    <row r="467" spans="1:6" x14ac:dyDescent="0.25">
      <c r="A467" s="46">
        <v>44111</v>
      </c>
      <c r="B467" s="39" t="s">
        <v>3158</v>
      </c>
      <c r="C467" s="39">
        <v>1400</v>
      </c>
      <c r="D467" s="66"/>
      <c r="E467" s="66">
        <v>2637.81</v>
      </c>
    </row>
    <row r="468" spans="1:6" x14ac:dyDescent="0.25">
      <c r="A468" s="46">
        <v>44111</v>
      </c>
      <c r="B468" s="39" t="s">
        <v>3159</v>
      </c>
      <c r="C468" s="39">
        <v>75</v>
      </c>
      <c r="D468" s="39"/>
      <c r="E468" s="39">
        <v>126.4</v>
      </c>
    </row>
    <row r="469" spans="1:6" x14ac:dyDescent="0.25">
      <c r="A469" s="6">
        <v>44123</v>
      </c>
      <c r="B469" s="7" t="s">
        <v>2855</v>
      </c>
      <c r="C469" s="7">
        <v>50</v>
      </c>
      <c r="D469" s="7"/>
      <c r="E469" s="7">
        <v>0</v>
      </c>
      <c r="F469"/>
    </row>
    <row r="473" spans="1:6" x14ac:dyDescent="0.25">
      <c r="C473" s="29" t="s">
        <v>13</v>
      </c>
      <c r="D473" s="30">
        <f>SUM(D2:D472)</f>
        <v>21379.439999999995</v>
      </c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446"/>
  <sheetViews>
    <sheetView workbookViewId="0">
      <selection activeCell="G5" sqref="G5:K5"/>
    </sheetView>
  </sheetViews>
  <sheetFormatPr defaultRowHeight="15" x14ac:dyDescent="0.25"/>
  <cols>
    <col min="1" max="1" width="9.7109375" style="80" customWidth="1"/>
    <col min="2" max="2" width="12.42578125" style="32" customWidth="1"/>
    <col min="3" max="3" width="8.5703125" style="29" customWidth="1"/>
    <col min="4" max="4" width="9.5703125" style="30" customWidth="1"/>
    <col min="5" max="5" width="9.42578125" style="30" customWidth="1"/>
    <col min="6" max="6" width="20.710937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6">
        <v>44046</v>
      </c>
      <c r="B2" s="7" t="s">
        <v>2234</v>
      </c>
      <c r="C2" s="7">
        <v>311</v>
      </c>
      <c r="D2" s="45"/>
      <c r="E2" s="7">
        <v>634.16999999999996</v>
      </c>
      <c r="F2" s="4"/>
    </row>
    <row r="3" spans="1:12" x14ac:dyDescent="0.25">
      <c r="A3" s="6">
        <v>44046</v>
      </c>
      <c r="B3" s="7" t="s">
        <v>2235</v>
      </c>
      <c r="C3" s="7">
        <v>40</v>
      </c>
      <c r="D3" s="7">
        <v>128.35</v>
      </c>
      <c r="E3" s="7"/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44046</v>
      </c>
      <c r="B4" s="7" t="s">
        <v>2236</v>
      </c>
      <c r="C4" s="7">
        <v>13</v>
      </c>
      <c r="D4" s="45"/>
      <c r="E4" s="7">
        <v>102.6</v>
      </c>
      <c r="F4" s="4"/>
      <c r="G4" s="635" t="s">
        <v>9</v>
      </c>
      <c r="H4" s="636"/>
      <c r="I4" s="9">
        <f>SUM(C2:C444)</f>
        <v>61280</v>
      </c>
      <c r="J4" s="9">
        <f>D446/1.23</f>
        <v>22449.341463414643</v>
      </c>
      <c r="K4" s="9">
        <f>SUM(E2:E445)</f>
        <v>105129.94000000003</v>
      </c>
    </row>
    <row r="5" spans="1:12" x14ac:dyDescent="0.25">
      <c r="A5" s="6">
        <v>44046</v>
      </c>
      <c r="B5" s="7" t="s">
        <v>2237</v>
      </c>
      <c r="C5" s="7">
        <v>22</v>
      </c>
      <c r="D5" s="45"/>
      <c r="E5" s="7">
        <v>39</v>
      </c>
      <c r="F5" s="4"/>
      <c r="G5" s="642" t="s">
        <v>10</v>
      </c>
      <c r="H5" s="633"/>
      <c r="I5" s="10">
        <f>K4+J4</f>
        <v>127579.28146341468</v>
      </c>
    </row>
    <row r="6" spans="1:12" x14ac:dyDescent="0.25">
      <c r="A6" s="6">
        <v>44046</v>
      </c>
      <c r="B6" s="7" t="s">
        <v>2238</v>
      </c>
      <c r="C6" s="7">
        <v>118</v>
      </c>
      <c r="D6" s="7"/>
      <c r="E6" s="7">
        <v>232.4</v>
      </c>
      <c r="F6" s="4"/>
      <c r="G6" s="642" t="s">
        <v>11</v>
      </c>
      <c r="H6" s="633"/>
      <c r="I6" s="11">
        <f>I4/I5</f>
        <v>0.48032877515126138</v>
      </c>
    </row>
    <row r="7" spans="1:12" x14ac:dyDescent="0.25">
      <c r="A7" s="6">
        <v>44046</v>
      </c>
      <c r="B7" s="7" t="s">
        <v>2239</v>
      </c>
      <c r="C7" s="7">
        <v>105</v>
      </c>
      <c r="D7" s="45"/>
      <c r="E7" s="7">
        <v>206.7</v>
      </c>
      <c r="F7" s="4"/>
    </row>
    <row r="8" spans="1:12" x14ac:dyDescent="0.25">
      <c r="A8" s="6">
        <v>44046</v>
      </c>
      <c r="B8" s="7" t="s">
        <v>2240</v>
      </c>
      <c r="C8" s="7">
        <v>660</v>
      </c>
      <c r="D8" s="45"/>
      <c r="E8" s="38">
        <v>2071.96</v>
      </c>
      <c r="F8" s="4"/>
      <c r="G8"/>
      <c r="H8"/>
      <c r="I8"/>
      <c r="J8"/>
    </row>
    <row r="9" spans="1:12" x14ac:dyDescent="0.25">
      <c r="A9" s="6">
        <v>44046</v>
      </c>
      <c r="B9" s="7" t="s">
        <v>2241</v>
      </c>
      <c r="C9" s="7">
        <v>37</v>
      </c>
      <c r="D9" s="7">
        <v>91.14</v>
      </c>
      <c r="E9" s="7"/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44046</v>
      </c>
      <c r="B10" s="7" t="s">
        <v>2242</v>
      </c>
      <c r="C10" s="7">
        <v>734</v>
      </c>
      <c r="D10" s="45"/>
      <c r="E10" s="38">
        <v>1410.5</v>
      </c>
      <c r="F10" s="4"/>
      <c r="G10"/>
      <c r="H10" t="s">
        <v>15</v>
      </c>
      <c r="I10"/>
      <c r="J10"/>
      <c r="L10"/>
    </row>
    <row r="11" spans="1:12" x14ac:dyDescent="0.25">
      <c r="A11" s="6">
        <v>44046</v>
      </c>
      <c r="B11" s="7" t="s">
        <v>2243</v>
      </c>
      <c r="C11" s="7">
        <v>145</v>
      </c>
      <c r="D11" s="45"/>
      <c r="E11" s="7">
        <v>330</v>
      </c>
      <c r="F11" s="4"/>
      <c r="G11"/>
      <c r="H11" t="s">
        <v>16</v>
      </c>
      <c r="I11" s="37"/>
      <c r="J11" s="13"/>
      <c r="L11"/>
    </row>
    <row r="12" spans="1:12" x14ac:dyDescent="0.25">
      <c r="A12" s="6">
        <v>44046</v>
      </c>
      <c r="B12" s="7" t="s">
        <v>2244</v>
      </c>
      <c r="C12" s="7">
        <v>40</v>
      </c>
      <c r="D12" s="7">
        <v>122.77</v>
      </c>
      <c r="E12" s="7"/>
      <c r="F12" s="4"/>
      <c r="G12" s="14"/>
      <c r="H12" s="15"/>
      <c r="I12" s="15"/>
    </row>
    <row r="13" spans="1:12" x14ac:dyDescent="0.25">
      <c r="A13" s="6">
        <v>44047</v>
      </c>
      <c r="B13" s="7" t="s">
        <v>2245</v>
      </c>
      <c r="C13" s="7">
        <v>25</v>
      </c>
      <c r="D13" s="7">
        <v>67.16</v>
      </c>
      <c r="E13" s="7"/>
      <c r="F13" s="4"/>
      <c r="H13" s="5" t="s">
        <v>438</v>
      </c>
      <c r="I13" s="17"/>
    </row>
    <row r="14" spans="1:12" x14ac:dyDescent="0.25">
      <c r="A14" s="6">
        <v>44047</v>
      </c>
      <c r="B14" s="7" t="s">
        <v>2246</v>
      </c>
      <c r="C14" s="7">
        <v>12</v>
      </c>
      <c r="D14" s="45"/>
      <c r="E14" s="7">
        <v>39</v>
      </c>
      <c r="F14" s="4"/>
      <c r="G14" s="16"/>
      <c r="I14" s="17"/>
    </row>
    <row r="15" spans="1:12" x14ac:dyDescent="0.25">
      <c r="A15" s="6">
        <v>44047</v>
      </c>
      <c r="B15" s="7" t="s">
        <v>2247</v>
      </c>
      <c r="C15" s="7">
        <v>43</v>
      </c>
      <c r="D15" s="45"/>
      <c r="E15" s="7">
        <v>81.900000000000006</v>
      </c>
      <c r="F15" s="4"/>
      <c r="G15"/>
      <c r="I15" s="17"/>
    </row>
    <row r="16" spans="1:12" x14ac:dyDescent="0.25">
      <c r="A16" s="6">
        <v>44047</v>
      </c>
      <c r="B16" s="7" t="s">
        <v>2248</v>
      </c>
      <c r="C16" s="7">
        <v>26</v>
      </c>
      <c r="D16" s="45"/>
      <c r="E16" s="7">
        <v>54.6</v>
      </c>
      <c r="F16" s="4"/>
      <c r="I16" s="17"/>
    </row>
    <row r="17" spans="1:12" x14ac:dyDescent="0.25">
      <c r="A17" s="6">
        <v>44047</v>
      </c>
      <c r="B17" s="7" t="s">
        <v>2249</v>
      </c>
      <c r="C17" s="7">
        <v>11</v>
      </c>
      <c r="D17" s="45"/>
      <c r="E17" s="7">
        <v>39</v>
      </c>
      <c r="F17" s="4"/>
      <c r="H17"/>
      <c r="I17" s="17"/>
    </row>
    <row r="18" spans="1:12" x14ac:dyDescent="0.25">
      <c r="A18" s="6">
        <v>44047</v>
      </c>
      <c r="B18" s="7" t="s">
        <v>2250</v>
      </c>
      <c r="C18" s="7">
        <v>83</v>
      </c>
      <c r="D18" s="7">
        <v>200.24</v>
      </c>
      <c r="E18" s="7"/>
      <c r="F18" s="4"/>
      <c r="H18" s="16" t="s">
        <v>12</v>
      </c>
      <c r="I18" s="17">
        <v>30</v>
      </c>
    </row>
    <row r="19" spans="1:12" x14ac:dyDescent="0.25">
      <c r="A19" s="6">
        <v>44047</v>
      </c>
      <c r="B19" s="7" t="s">
        <v>2251</v>
      </c>
      <c r="C19" s="7">
        <v>240</v>
      </c>
      <c r="D19" s="7">
        <v>514.96</v>
      </c>
      <c r="E19" s="7"/>
      <c r="F19" s="4"/>
      <c r="H19" t="s">
        <v>2561</v>
      </c>
      <c r="I19" s="17"/>
      <c r="J19" s="18">
        <v>419</v>
      </c>
    </row>
    <row r="20" spans="1:12" x14ac:dyDescent="0.25">
      <c r="A20" s="6">
        <v>44047</v>
      </c>
      <c r="B20" s="7" t="s">
        <v>2252</v>
      </c>
      <c r="C20" s="7">
        <v>68</v>
      </c>
      <c r="D20" s="7">
        <v>182.29</v>
      </c>
      <c r="E20" s="7"/>
      <c r="F20" s="4"/>
      <c r="G20"/>
      <c r="H20"/>
      <c r="I20" s="17"/>
      <c r="J20"/>
      <c r="K20"/>
    </row>
    <row r="21" spans="1:12" x14ac:dyDescent="0.25">
      <c r="A21" s="6">
        <v>44047</v>
      </c>
      <c r="B21" s="7" t="s">
        <v>2253</v>
      </c>
      <c r="C21" s="7">
        <v>202</v>
      </c>
      <c r="D21" s="7">
        <v>509</v>
      </c>
      <c r="E21" s="7"/>
      <c r="F21" s="4"/>
      <c r="G21"/>
      <c r="H21"/>
      <c r="I21" s="17"/>
      <c r="J21"/>
      <c r="K21"/>
      <c r="L21"/>
    </row>
    <row r="22" spans="1:12" x14ac:dyDescent="0.25">
      <c r="A22" s="6">
        <v>44047</v>
      </c>
      <c r="B22" s="7" t="s">
        <v>2254</v>
      </c>
      <c r="C22" s="7">
        <v>96</v>
      </c>
      <c r="D22" s="45"/>
      <c r="E22" s="7">
        <v>218.4</v>
      </c>
      <c r="F22" s="4"/>
      <c r="G22"/>
      <c r="H22"/>
      <c r="I22" s="17"/>
      <c r="J22"/>
      <c r="K22"/>
      <c r="L22"/>
    </row>
    <row r="23" spans="1:12" x14ac:dyDescent="0.25">
      <c r="A23" s="6">
        <v>44047</v>
      </c>
      <c r="B23" s="7" t="s">
        <v>2255</v>
      </c>
      <c r="C23" s="7">
        <v>80</v>
      </c>
      <c r="D23" s="7">
        <v>216.23</v>
      </c>
      <c r="E23" s="7"/>
      <c r="F23" s="4"/>
      <c r="G23" s="4"/>
      <c r="H23"/>
      <c r="I23" s="18"/>
      <c r="L23"/>
    </row>
    <row r="24" spans="1:12" x14ac:dyDescent="0.25">
      <c r="A24" s="6">
        <v>44047</v>
      </c>
      <c r="B24" s="7" t="s">
        <v>2256</v>
      </c>
      <c r="C24" s="7">
        <v>104</v>
      </c>
      <c r="D24" s="45"/>
      <c r="E24" s="7">
        <v>218.4</v>
      </c>
      <c r="F24" s="4"/>
      <c r="G24" s="4"/>
      <c r="I24" s="18"/>
    </row>
    <row r="25" spans="1:12" x14ac:dyDescent="0.25">
      <c r="A25" s="6">
        <v>44047</v>
      </c>
      <c r="B25" s="7" t="s">
        <v>2257</v>
      </c>
      <c r="C25" s="7">
        <v>315</v>
      </c>
      <c r="D25" s="45"/>
      <c r="E25" s="7">
        <v>593.19000000000005</v>
      </c>
      <c r="F25" s="4"/>
      <c r="G25" s="4"/>
    </row>
    <row r="26" spans="1:12" x14ac:dyDescent="0.25">
      <c r="A26" s="6">
        <v>44047</v>
      </c>
      <c r="B26" s="7" t="s">
        <v>2258</v>
      </c>
      <c r="C26" s="7">
        <v>60</v>
      </c>
      <c r="D26" s="7">
        <v>237.64</v>
      </c>
      <c r="E26" s="7"/>
      <c r="F26" s="4"/>
      <c r="G26" s="4"/>
    </row>
    <row r="27" spans="1:12" x14ac:dyDescent="0.25">
      <c r="A27" s="56" t="s">
        <v>2266</v>
      </c>
      <c r="B27" s="57" t="s">
        <v>2259</v>
      </c>
      <c r="C27" s="57">
        <v>160</v>
      </c>
      <c r="D27" s="57"/>
      <c r="E27" s="57">
        <v>338.58</v>
      </c>
      <c r="F27" s="4" t="s">
        <v>2542</v>
      </c>
      <c r="G27" s="4"/>
    </row>
    <row r="28" spans="1:12" x14ac:dyDescent="0.25">
      <c r="A28" s="6" t="s">
        <v>2266</v>
      </c>
      <c r="B28" s="7" t="s">
        <v>2261</v>
      </c>
      <c r="C28" s="7">
        <v>60</v>
      </c>
      <c r="D28" s="7"/>
      <c r="E28" s="7">
        <v>149.4</v>
      </c>
      <c r="F28" s="4"/>
      <c r="G28" s="4"/>
    </row>
    <row r="29" spans="1:12" x14ac:dyDescent="0.25">
      <c r="A29" s="6" t="s">
        <v>2266</v>
      </c>
      <c r="B29" s="7" t="s">
        <v>2263</v>
      </c>
      <c r="C29" s="7">
        <v>770</v>
      </c>
      <c r="D29" s="7"/>
      <c r="E29" s="7">
        <v>1582.21</v>
      </c>
      <c r="F29" s="4"/>
      <c r="G29" s="4"/>
    </row>
    <row r="30" spans="1:12" x14ac:dyDescent="0.25">
      <c r="A30" s="6" t="s">
        <v>2262</v>
      </c>
      <c r="B30" s="7" t="s">
        <v>2265</v>
      </c>
      <c r="C30" s="7">
        <v>72</v>
      </c>
      <c r="D30" s="7">
        <v>201.47</v>
      </c>
      <c r="E30" s="7"/>
      <c r="F30" s="4"/>
      <c r="G30" s="4"/>
    </row>
    <row r="31" spans="1:12" x14ac:dyDescent="0.25">
      <c r="A31" s="6" t="s">
        <v>2262</v>
      </c>
      <c r="B31" s="7" t="s">
        <v>2269</v>
      </c>
      <c r="C31" s="7">
        <v>41</v>
      </c>
      <c r="D31" s="7"/>
      <c r="E31" s="7">
        <v>75.66</v>
      </c>
      <c r="F31" s="4"/>
      <c r="G31" s="4"/>
    </row>
    <row r="32" spans="1:12" x14ac:dyDescent="0.25">
      <c r="A32" s="6" t="s">
        <v>2262</v>
      </c>
      <c r="B32" s="7" t="s">
        <v>2270</v>
      </c>
      <c r="C32" s="7">
        <v>74</v>
      </c>
      <c r="D32" s="7">
        <v>134.32</v>
      </c>
      <c r="E32" s="7"/>
      <c r="F32" s="4"/>
    </row>
    <row r="33" spans="1:9" x14ac:dyDescent="0.25">
      <c r="A33" s="6" t="s">
        <v>2262</v>
      </c>
      <c r="B33" s="7" t="s">
        <v>2271</v>
      </c>
      <c r="C33" s="7">
        <v>80</v>
      </c>
      <c r="D33" s="7"/>
      <c r="E33" s="7">
        <v>175.5</v>
      </c>
      <c r="F33" s="4"/>
    </row>
    <row r="34" spans="1:9" x14ac:dyDescent="0.25">
      <c r="A34" s="6" t="s">
        <v>2262</v>
      </c>
      <c r="B34" s="7" t="s">
        <v>2272</v>
      </c>
      <c r="C34" s="7">
        <v>60</v>
      </c>
      <c r="D34" s="7"/>
      <c r="E34" s="7">
        <v>158.79</v>
      </c>
      <c r="F34" s="4"/>
    </row>
    <row r="35" spans="1:9" x14ac:dyDescent="0.25">
      <c r="A35" s="6" t="s">
        <v>2262</v>
      </c>
      <c r="B35" s="7" t="s">
        <v>2273</v>
      </c>
      <c r="C35" s="7">
        <v>277</v>
      </c>
      <c r="D35" s="7"/>
      <c r="E35" s="7">
        <v>498.42</v>
      </c>
      <c r="F35" s="4"/>
    </row>
    <row r="36" spans="1:9" x14ac:dyDescent="0.25">
      <c r="A36" s="6" t="s">
        <v>2262</v>
      </c>
      <c r="B36" s="7" t="s">
        <v>2274</v>
      </c>
      <c r="C36" s="7">
        <v>15</v>
      </c>
      <c r="D36" s="7"/>
      <c r="E36" s="7">
        <v>35.1</v>
      </c>
      <c r="F36" s="4"/>
    </row>
    <row r="37" spans="1:9" x14ac:dyDescent="0.25">
      <c r="A37" s="6" t="s">
        <v>2262</v>
      </c>
      <c r="B37" s="7" t="s">
        <v>2275</v>
      </c>
      <c r="C37" s="7">
        <v>425</v>
      </c>
      <c r="D37" s="7"/>
      <c r="E37" s="7">
        <v>1067.04</v>
      </c>
      <c r="F37" s="4"/>
    </row>
    <row r="38" spans="1:9" x14ac:dyDescent="0.25">
      <c r="A38" s="6" t="s">
        <v>2262</v>
      </c>
      <c r="B38" s="7" t="s">
        <v>2276</v>
      </c>
      <c r="C38" s="7">
        <v>117</v>
      </c>
      <c r="D38" s="7">
        <v>364.94</v>
      </c>
      <c r="E38" s="38"/>
      <c r="F38" s="4"/>
    </row>
    <row r="39" spans="1:9" x14ac:dyDescent="0.25">
      <c r="A39" s="6" t="s">
        <v>2262</v>
      </c>
      <c r="B39" s="7" t="s">
        <v>2277</v>
      </c>
      <c r="C39" s="7">
        <v>30</v>
      </c>
      <c r="D39" s="7"/>
      <c r="E39" s="7">
        <v>81.599999999999994</v>
      </c>
      <c r="F39" s="4"/>
    </row>
    <row r="40" spans="1:9" x14ac:dyDescent="0.25">
      <c r="A40" s="6" t="s">
        <v>2262</v>
      </c>
      <c r="B40" s="7" t="s">
        <v>2278</v>
      </c>
      <c r="C40" s="7">
        <v>12</v>
      </c>
      <c r="D40" s="7"/>
      <c r="E40" s="7">
        <v>39</v>
      </c>
      <c r="F40" s="4"/>
    </row>
    <row r="41" spans="1:9" x14ac:dyDescent="0.25">
      <c r="A41" s="6" t="s">
        <v>2262</v>
      </c>
      <c r="B41" s="7" t="s">
        <v>2279</v>
      </c>
      <c r="C41" s="7">
        <v>225</v>
      </c>
      <c r="D41" s="7"/>
      <c r="E41" s="7">
        <v>645.48</v>
      </c>
      <c r="F41" s="4"/>
    </row>
    <row r="42" spans="1:9" x14ac:dyDescent="0.25">
      <c r="A42" s="6" t="s">
        <v>2262</v>
      </c>
      <c r="B42" s="7" t="s">
        <v>2280</v>
      </c>
      <c r="C42" s="7">
        <v>53</v>
      </c>
      <c r="D42" s="7"/>
      <c r="E42" s="7">
        <v>105.3</v>
      </c>
      <c r="F42" s="4"/>
    </row>
    <row r="43" spans="1:9" x14ac:dyDescent="0.25">
      <c r="A43" s="6" t="s">
        <v>2262</v>
      </c>
      <c r="B43" s="7" t="s">
        <v>2281</v>
      </c>
      <c r="C43" s="39">
        <v>30</v>
      </c>
      <c r="D43" s="39"/>
      <c r="E43" s="7">
        <v>171.6</v>
      </c>
      <c r="F43" s="4"/>
      <c r="I43" s="19"/>
    </row>
    <row r="44" spans="1:9" x14ac:dyDescent="0.25">
      <c r="A44" s="6" t="s">
        <v>2262</v>
      </c>
      <c r="B44" s="7" t="s">
        <v>2282</v>
      </c>
      <c r="C44" s="7">
        <v>48</v>
      </c>
      <c r="D44" s="7">
        <v>115.13</v>
      </c>
      <c r="E44" s="7"/>
      <c r="F44" s="4"/>
    </row>
    <row r="45" spans="1:9" x14ac:dyDescent="0.25">
      <c r="A45" s="6" t="s">
        <v>2262</v>
      </c>
      <c r="B45" s="7" t="s">
        <v>2283</v>
      </c>
      <c r="C45" s="7">
        <v>50</v>
      </c>
      <c r="D45" s="7">
        <v>127.6</v>
      </c>
      <c r="E45" s="7"/>
      <c r="F45" s="4"/>
    </row>
    <row r="46" spans="1:9" x14ac:dyDescent="0.25">
      <c r="A46" s="6" t="s">
        <v>2262</v>
      </c>
      <c r="B46" s="7" t="s">
        <v>2284</v>
      </c>
      <c r="C46" s="7">
        <v>200</v>
      </c>
      <c r="D46" s="7"/>
      <c r="E46" s="7">
        <v>683.1</v>
      </c>
      <c r="F46" s="4"/>
    </row>
    <row r="47" spans="1:9" x14ac:dyDescent="0.25">
      <c r="A47" s="6" t="s">
        <v>2262</v>
      </c>
      <c r="B47" s="7" t="s">
        <v>2285</v>
      </c>
      <c r="C47" s="7">
        <v>80</v>
      </c>
      <c r="D47" s="7">
        <v>201.47</v>
      </c>
      <c r="E47" s="7"/>
      <c r="F47" s="4"/>
    </row>
    <row r="48" spans="1:9" x14ac:dyDescent="0.25">
      <c r="A48" s="6" t="s">
        <v>2260</v>
      </c>
      <c r="B48" s="7" t="s">
        <v>2288</v>
      </c>
      <c r="C48" s="7">
        <v>46</v>
      </c>
      <c r="D48" s="7"/>
      <c r="E48" s="7">
        <v>132</v>
      </c>
      <c r="F48" s="4"/>
    </row>
    <row r="49" spans="1:6" x14ac:dyDescent="0.25">
      <c r="A49" s="6" t="s">
        <v>2260</v>
      </c>
      <c r="B49" s="7" t="s">
        <v>2289</v>
      </c>
      <c r="C49" s="7">
        <v>362</v>
      </c>
      <c r="D49" s="7"/>
      <c r="E49" s="7">
        <v>677.76</v>
      </c>
      <c r="F49" s="4"/>
    </row>
    <row r="50" spans="1:6" x14ac:dyDescent="0.25">
      <c r="A50" s="6" t="s">
        <v>2260</v>
      </c>
      <c r="B50" s="7" t="s">
        <v>2291</v>
      </c>
      <c r="C50" s="7">
        <v>191</v>
      </c>
      <c r="D50" s="7">
        <v>437.49</v>
      </c>
      <c r="E50" s="7"/>
      <c r="F50" s="4"/>
    </row>
    <row r="51" spans="1:6" x14ac:dyDescent="0.25">
      <c r="A51" s="6" t="s">
        <v>2260</v>
      </c>
      <c r="B51" s="7" t="s">
        <v>2292</v>
      </c>
      <c r="C51" s="7">
        <v>103</v>
      </c>
      <c r="D51" s="7"/>
      <c r="E51" s="7">
        <v>222.3</v>
      </c>
      <c r="F51" s="4"/>
    </row>
    <row r="52" spans="1:6" x14ac:dyDescent="0.25">
      <c r="A52" s="6" t="s">
        <v>2260</v>
      </c>
      <c r="B52" s="7" t="s">
        <v>2293</v>
      </c>
      <c r="C52" s="7">
        <v>20</v>
      </c>
      <c r="D52" s="7">
        <v>75.77</v>
      </c>
      <c r="E52" s="7"/>
      <c r="F52" s="4"/>
    </row>
    <row r="53" spans="1:6" x14ac:dyDescent="0.25">
      <c r="A53" s="6" t="s">
        <v>2260</v>
      </c>
      <c r="B53" s="7" t="s">
        <v>2294</v>
      </c>
      <c r="C53" s="7">
        <v>209</v>
      </c>
      <c r="D53" s="7"/>
      <c r="E53" s="7">
        <v>389.03</v>
      </c>
      <c r="F53" s="4"/>
    </row>
    <row r="54" spans="1:6" x14ac:dyDescent="0.25">
      <c r="A54" s="6" t="s">
        <v>2260</v>
      </c>
      <c r="B54" s="7" t="s">
        <v>2295</v>
      </c>
      <c r="C54" s="7">
        <v>17</v>
      </c>
      <c r="D54" s="7"/>
      <c r="E54" s="7">
        <v>39</v>
      </c>
      <c r="F54" s="4"/>
    </row>
    <row r="55" spans="1:6" x14ac:dyDescent="0.25">
      <c r="A55" s="6" t="s">
        <v>2260</v>
      </c>
      <c r="B55" s="7" t="s">
        <v>2296</v>
      </c>
      <c r="C55" s="7">
        <v>148</v>
      </c>
      <c r="D55" s="7"/>
      <c r="E55" s="7">
        <v>338.8</v>
      </c>
      <c r="F55" s="4"/>
    </row>
    <row r="56" spans="1:6" x14ac:dyDescent="0.25">
      <c r="A56" s="6" t="s">
        <v>2264</v>
      </c>
      <c r="B56" s="7" t="s">
        <v>2297</v>
      </c>
      <c r="C56" s="7">
        <v>33</v>
      </c>
      <c r="D56" s="7">
        <v>97.42</v>
      </c>
      <c r="E56" s="7"/>
      <c r="F56" s="4"/>
    </row>
    <row r="57" spans="1:6" x14ac:dyDescent="0.25">
      <c r="A57" s="6" t="s">
        <v>2264</v>
      </c>
      <c r="B57" s="7" t="s">
        <v>2298</v>
      </c>
      <c r="C57" s="7">
        <v>31</v>
      </c>
      <c r="D57" s="7">
        <v>71.959999999999994</v>
      </c>
      <c r="E57" s="7"/>
      <c r="F57" s="4"/>
    </row>
    <row r="58" spans="1:6" x14ac:dyDescent="0.25">
      <c r="A58" s="6" t="s">
        <v>2264</v>
      </c>
      <c r="B58" s="7" t="s">
        <v>2299</v>
      </c>
      <c r="C58" s="7">
        <v>180</v>
      </c>
      <c r="D58" s="7"/>
      <c r="E58" s="7">
        <v>387.6</v>
      </c>
      <c r="F58" s="4"/>
    </row>
    <row r="59" spans="1:6" x14ac:dyDescent="0.25">
      <c r="A59" s="6" t="s">
        <v>2264</v>
      </c>
      <c r="B59" s="7" t="s">
        <v>2300</v>
      </c>
      <c r="C59" s="7">
        <v>183</v>
      </c>
      <c r="D59" s="7"/>
      <c r="E59" s="7">
        <v>356</v>
      </c>
      <c r="F59" s="4"/>
    </row>
    <row r="60" spans="1:6" x14ac:dyDescent="0.25">
      <c r="A60" s="44" t="s">
        <v>2264</v>
      </c>
      <c r="B60" s="2" t="s">
        <v>2301</v>
      </c>
      <c r="C60" s="2">
        <v>165</v>
      </c>
      <c r="D60" s="2">
        <v>362.65</v>
      </c>
      <c r="E60" s="2"/>
      <c r="F60" s="4"/>
    </row>
    <row r="61" spans="1:6" x14ac:dyDescent="0.25">
      <c r="A61" s="6" t="s">
        <v>2264</v>
      </c>
      <c r="B61" s="7" t="s">
        <v>2302</v>
      </c>
      <c r="C61" s="39">
        <v>488</v>
      </c>
      <c r="D61" s="39"/>
      <c r="E61" s="7">
        <v>991.8</v>
      </c>
      <c r="F61" s="4"/>
    </row>
    <row r="62" spans="1:6" x14ac:dyDescent="0.25">
      <c r="A62" s="6" t="s">
        <v>2264</v>
      </c>
      <c r="B62" s="7" t="s">
        <v>2303</v>
      </c>
      <c r="C62" s="39">
        <v>55</v>
      </c>
      <c r="D62" s="7">
        <v>133.94999999999999</v>
      </c>
      <c r="E62" s="7"/>
      <c r="F62" s="64"/>
    </row>
    <row r="63" spans="1:6" x14ac:dyDescent="0.25">
      <c r="A63" s="6" t="s">
        <v>2264</v>
      </c>
      <c r="B63" s="7" t="s">
        <v>2304</v>
      </c>
      <c r="C63" s="7">
        <v>50</v>
      </c>
      <c r="D63" s="7">
        <v>134.32</v>
      </c>
      <c r="E63" s="7"/>
      <c r="F63" s="4"/>
    </row>
    <row r="64" spans="1:6" x14ac:dyDescent="0.25">
      <c r="A64" s="6" t="s">
        <v>2264</v>
      </c>
      <c r="B64" s="7" t="s">
        <v>2305</v>
      </c>
      <c r="C64" s="7">
        <v>336</v>
      </c>
      <c r="D64" s="7">
        <v>820.29</v>
      </c>
      <c r="E64" s="7"/>
      <c r="F64" s="4"/>
    </row>
    <row r="65" spans="1:6" x14ac:dyDescent="0.25">
      <c r="A65" s="6" t="s">
        <v>2264</v>
      </c>
      <c r="B65" s="7" t="s">
        <v>2306</v>
      </c>
      <c r="C65" s="7">
        <v>52</v>
      </c>
      <c r="D65" s="7"/>
      <c r="E65" s="7">
        <v>134.85</v>
      </c>
      <c r="F65" s="4"/>
    </row>
    <row r="66" spans="1:6" x14ac:dyDescent="0.25">
      <c r="A66" s="6" t="s">
        <v>2264</v>
      </c>
      <c r="B66" s="7" t="s">
        <v>2307</v>
      </c>
      <c r="C66" s="7">
        <v>22</v>
      </c>
      <c r="D66" s="7"/>
      <c r="E66" s="7"/>
      <c r="F66" s="4"/>
    </row>
    <row r="67" spans="1:6" x14ac:dyDescent="0.25">
      <c r="A67" s="6" t="s">
        <v>2264</v>
      </c>
      <c r="B67" s="7" t="s">
        <v>2308</v>
      </c>
      <c r="C67" s="7">
        <v>109</v>
      </c>
      <c r="D67" s="7"/>
      <c r="E67" s="7">
        <v>243.1</v>
      </c>
      <c r="F67" s="4"/>
    </row>
    <row r="68" spans="1:6" x14ac:dyDescent="0.25">
      <c r="A68" s="6" t="s">
        <v>2264</v>
      </c>
      <c r="B68" s="7" t="s">
        <v>2309</v>
      </c>
      <c r="C68" s="39">
        <v>50</v>
      </c>
      <c r="D68" s="7"/>
      <c r="E68" s="7">
        <v>152.5</v>
      </c>
      <c r="F68" s="4"/>
    </row>
    <row r="69" spans="1:6" x14ac:dyDescent="0.25">
      <c r="A69" s="6" t="s">
        <v>2264</v>
      </c>
      <c r="B69" s="7" t="s">
        <v>2310</v>
      </c>
      <c r="C69" s="39">
        <v>439</v>
      </c>
      <c r="D69" s="7"/>
      <c r="E69" s="7">
        <v>1275.96</v>
      </c>
      <c r="F69" s="4"/>
    </row>
    <row r="70" spans="1:6" x14ac:dyDescent="0.25">
      <c r="A70" s="6" t="s">
        <v>2268</v>
      </c>
      <c r="B70" s="7" t="s">
        <v>2311</v>
      </c>
      <c r="C70" s="39">
        <v>25</v>
      </c>
      <c r="D70" s="7">
        <v>67.16</v>
      </c>
      <c r="E70" s="7"/>
      <c r="F70" s="4"/>
    </row>
    <row r="71" spans="1:6" x14ac:dyDescent="0.25">
      <c r="A71" s="6" t="s">
        <v>2268</v>
      </c>
      <c r="B71" s="39" t="s">
        <v>2312</v>
      </c>
      <c r="C71" s="39">
        <v>105</v>
      </c>
      <c r="D71" s="7"/>
      <c r="E71" s="7">
        <v>246.09</v>
      </c>
      <c r="F71" s="4"/>
    </row>
    <row r="72" spans="1:6" x14ac:dyDescent="0.25">
      <c r="A72" s="6" t="s">
        <v>2268</v>
      </c>
      <c r="B72" s="39" t="s">
        <v>2313</v>
      </c>
      <c r="C72" s="39">
        <v>144</v>
      </c>
      <c r="D72" s="7">
        <v>511.43</v>
      </c>
      <c r="E72" s="7"/>
      <c r="F72" s="4"/>
    </row>
    <row r="73" spans="1:6" x14ac:dyDescent="0.25">
      <c r="A73" s="6" t="s">
        <v>2268</v>
      </c>
      <c r="B73" s="39" t="s">
        <v>2314</v>
      </c>
      <c r="C73" s="39">
        <v>141</v>
      </c>
      <c r="D73" s="7"/>
      <c r="E73" s="7">
        <v>266.76</v>
      </c>
      <c r="F73" s="4"/>
    </row>
    <row r="74" spans="1:6" x14ac:dyDescent="0.25">
      <c r="A74" s="6" t="s">
        <v>2268</v>
      </c>
      <c r="B74" s="39" t="s">
        <v>2315</v>
      </c>
      <c r="C74" s="39">
        <v>162</v>
      </c>
      <c r="D74" s="7"/>
      <c r="E74" s="7">
        <v>303.82</v>
      </c>
      <c r="F74" s="4"/>
    </row>
    <row r="75" spans="1:6" x14ac:dyDescent="0.25">
      <c r="A75" s="6" t="s">
        <v>2268</v>
      </c>
      <c r="B75" s="39" t="s">
        <v>2316</v>
      </c>
      <c r="C75" s="39">
        <v>40</v>
      </c>
      <c r="D75" s="7"/>
      <c r="E75" s="7">
        <v>94.05</v>
      </c>
      <c r="F75" s="4"/>
    </row>
    <row r="76" spans="1:6" x14ac:dyDescent="0.25">
      <c r="A76" s="6" t="s">
        <v>2268</v>
      </c>
      <c r="B76" s="7" t="s">
        <v>2317</v>
      </c>
      <c r="C76" s="39">
        <v>24</v>
      </c>
      <c r="D76" s="7"/>
      <c r="E76" s="7">
        <v>52.8</v>
      </c>
      <c r="F76" s="4"/>
    </row>
    <row r="77" spans="1:6" x14ac:dyDescent="0.25">
      <c r="A77" s="6" t="s">
        <v>2268</v>
      </c>
      <c r="B77" s="39" t="s">
        <v>2318</v>
      </c>
      <c r="C77" s="39">
        <v>18</v>
      </c>
      <c r="D77" s="7"/>
      <c r="E77" s="7">
        <v>39</v>
      </c>
      <c r="F77" s="4"/>
    </row>
    <row r="78" spans="1:6" x14ac:dyDescent="0.25">
      <c r="A78" s="6" t="s">
        <v>2268</v>
      </c>
      <c r="B78" s="39" t="s">
        <v>2319</v>
      </c>
      <c r="C78" s="39">
        <v>98</v>
      </c>
      <c r="D78" s="7"/>
      <c r="E78" s="7">
        <v>207.4</v>
      </c>
      <c r="F78" s="4"/>
    </row>
    <row r="79" spans="1:6" x14ac:dyDescent="0.25">
      <c r="A79" s="44" t="s">
        <v>2268</v>
      </c>
      <c r="B79" s="76" t="s">
        <v>2320</v>
      </c>
      <c r="C79" s="76">
        <v>300</v>
      </c>
      <c r="D79" s="2"/>
      <c r="E79" s="2">
        <v>551.07000000000005</v>
      </c>
      <c r="F79" s="4"/>
    </row>
    <row r="80" spans="1:6" x14ac:dyDescent="0.25">
      <c r="A80" s="6" t="s">
        <v>2268</v>
      </c>
      <c r="B80" s="39" t="s">
        <v>2321</v>
      </c>
      <c r="C80" s="39">
        <v>242</v>
      </c>
      <c r="D80" s="7"/>
      <c r="E80" s="7">
        <v>437.19</v>
      </c>
      <c r="F80" s="4"/>
    </row>
    <row r="81" spans="1:6" x14ac:dyDescent="0.25">
      <c r="A81" s="6" t="s">
        <v>2268</v>
      </c>
      <c r="B81" s="39" t="s">
        <v>2322</v>
      </c>
      <c r="C81" s="39">
        <v>22</v>
      </c>
      <c r="D81" s="7"/>
      <c r="E81" s="7">
        <v>44</v>
      </c>
      <c r="F81" s="4"/>
    </row>
    <row r="82" spans="1:6" x14ac:dyDescent="0.25">
      <c r="A82" s="6" t="s">
        <v>2268</v>
      </c>
      <c r="B82" s="39" t="s">
        <v>2323</v>
      </c>
      <c r="C82" s="39">
        <v>150</v>
      </c>
      <c r="D82" s="7">
        <v>474.9</v>
      </c>
      <c r="E82" s="7"/>
      <c r="F82" s="4"/>
    </row>
    <row r="83" spans="1:6" x14ac:dyDescent="0.25">
      <c r="A83" s="6" t="s">
        <v>2268</v>
      </c>
      <c r="B83" s="87" t="s">
        <v>2324</v>
      </c>
      <c r="C83" s="39">
        <v>450</v>
      </c>
      <c r="D83" s="7"/>
      <c r="E83" s="7">
        <v>909.09</v>
      </c>
      <c r="F83" s="4"/>
    </row>
    <row r="84" spans="1:6" x14ac:dyDescent="0.25">
      <c r="A84" s="6" t="s">
        <v>2268</v>
      </c>
      <c r="B84" s="39" t="s">
        <v>2325</v>
      </c>
      <c r="C84" s="39">
        <v>73</v>
      </c>
      <c r="D84" s="7">
        <v>240.02</v>
      </c>
      <c r="E84" s="38"/>
      <c r="F84" s="4"/>
    </row>
    <row r="85" spans="1:6" x14ac:dyDescent="0.25">
      <c r="A85" s="6" t="s">
        <v>2268</v>
      </c>
      <c r="B85" s="39" t="s">
        <v>2327</v>
      </c>
      <c r="C85" s="39">
        <v>65</v>
      </c>
      <c r="D85" s="7"/>
      <c r="E85" s="7">
        <v>109.4</v>
      </c>
      <c r="F85" s="4"/>
    </row>
    <row r="86" spans="1:6" x14ac:dyDescent="0.25">
      <c r="A86" s="6" t="s">
        <v>2268</v>
      </c>
      <c r="B86" s="39" t="s">
        <v>2328</v>
      </c>
      <c r="C86" s="39">
        <v>500</v>
      </c>
      <c r="D86" s="7"/>
      <c r="E86" s="7">
        <v>889.2</v>
      </c>
      <c r="F86" s="4"/>
    </row>
    <row r="87" spans="1:6" x14ac:dyDescent="0.25">
      <c r="A87" s="6" t="s">
        <v>2268</v>
      </c>
      <c r="B87" s="39" t="s">
        <v>2329</v>
      </c>
      <c r="C87" s="39">
        <v>33</v>
      </c>
      <c r="D87" s="7"/>
      <c r="E87" s="7">
        <v>70.2</v>
      </c>
      <c r="F87" s="4"/>
    </row>
    <row r="88" spans="1:6" x14ac:dyDescent="0.25">
      <c r="A88" s="6" t="s">
        <v>2268</v>
      </c>
      <c r="B88" s="39" t="s">
        <v>2330</v>
      </c>
      <c r="C88" s="39">
        <v>720</v>
      </c>
      <c r="D88" s="7"/>
      <c r="E88" s="7">
        <v>1976.7</v>
      </c>
      <c r="F88" s="4"/>
    </row>
    <row r="89" spans="1:6" x14ac:dyDescent="0.25">
      <c r="A89" s="6" t="s">
        <v>2268</v>
      </c>
      <c r="B89" s="39" t="s">
        <v>2331</v>
      </c>
      <c r="C89" s="39">
        <v>95</v>
      </c>
      <c r="D89" s="7"/>
      <c r="E89" s="7">
        <v>171.6</v>
      </c>
      <c r="F89" s="4"/>
    </row>
    <row r="90" spans="1:6" x14ac:dyDescent="0.25">
      <c r="A90" s="6" t="s">
        <v>2268</v>
      </c>
      <c r="B90" s="39" t="s">
        <v>2332</v>
      </c>
      <c r="C90" s="39">
        <v>2365</v>
      </c>
      <c r="D90" s="7"/>
      <c r="E90" s="7">
        <v>4729.7299999999996</v>
      </c>
      <c r="F90" s="4"/>
    </row>
    <row r="91" spans="1:6" x14ac:dyDescent="0.25">
      <c r="A91" s="6" t="s">
        <v>2268</v>
      </c>
      <c r="B91" s="39" t="s">
        <v>2333</v>
      </c>
      <c r="C91" s="39">
        <v>44</v>
      </c>
      <c r="D91" s="7">
        <v>115.13</v>
      </c>
      <c r="E91" s="7"/>
      <c r="F91" s="4"/>
    </row>
    <row r="92" spans="1:6" x14ac:dyDescent="0.25">
      <c r="A92" s="6" t="s">
        <v>2268</v>
      </c>
      <c r="B92" s="39" t="s">
        <v>2334</v>
      </c>
      <c r="C92" s="39">
        <v>134</v>
      </c>
      <c r="D92" s="7"/>
      <c r="E92" s="7">
        <v>246.4</v>
      </c>
      <c r="F92" s="4"/>
    </row>
    <row r="93" spans="1:6" x14ac:dyDescent="0.25">
      <c r="A93" s="6" t="s">
        <v>2268</v>
      </c>
      <c r="B93" s="39" t="s">
        <v>2335</v>
      </c>
      <c r="C93" s="39">
        <v>45</v>
      </c>
      <c r="D93" s="7">
        <v>118.82</v>
      </c>
      <c r="E93" s="7"/>
      <c r="F93" s="4"/>
    </row>
    <row r="94" spans="1:6" x14ac:dyDescent="0.25">
      <c r="A94" s="6" t="s">
        <v>2287</v>
      </c>
      <c r="B94" s="39" t="s">
        <v>2336</v>
      </c>
      <c r="C94" s="39">
        <v>44</v>
      </c>
      <c r="D94" s="7">
        <v>152.21</v>
      </c>
      <c r="E94" s="7"/>
      <c r="F94" s="4"/>
    </row>
    <row r="95" spans="1:6" x14ac:dyDescent="0.25">
      <c r="A95" s="6" t="s">
        <v>2287</v>
      </c>
      <c r="B95" s="39" t="s">
        <v>2337</v>
      </c>
      <c r="C95" s="39">
        <v>11</v>
      </c>
      <c r="D95" s="7">
        <v>47.97</v>
      </c>
      <c r="E95" s="7"/>
      <c r="F95" s="4"/>
    </row>
    <row r="96" spans="1:6" x14ac:dyDescent="0.25">
      <c r="A96" s="6" t="s">
        <v>2287</v>
      </c>
      <c r="B96" s="39" t="s">
        <v>2338</v>
      </c>
      <c r="C96" s="39">
        <v>15</v>
      </c>
      <c r="D96" s="7">
        <v>47.97</v>
      </c>
      <c r="E96" s="7"/>
      <c r="F96" s="4"/>
    </row>
    <row r="97" spans="1:6" x14ac:dyDescent="0.25">
      <c r="A97" s="6" t="s">
        <v>2287</v>
      </c>
      <c r="B97" s="39" t="s">
        <v>2339</v>
      </c>
      <c r="C97" s="39">
        <v>31</v>
      </c>
      <c r="D97" s="7"/>
      <c r="E97" s="7">
        <v>82.8</v>
      </c>
      <c r="F97" s="4"/>
    </row>
    <row r="98" spans="1:6" x14ac:dyDescent="0.25">
      <c r="A98" s="6" t="s">
        <v>2287</v>
      </c>
      <c r="B98" s="39" t="s">
        <v>2340</v>
      </c>
      <c r="C98" s="61">
        <v>282</v>
      </c>
      <c r="D98" s="7"/>
      <c r="E98" s="7">
        <v>587.33000000000004</v>
      </c>
      <c r="F98" s="4"/>
    </row>
    <row r="99" spans="1:6" x14ac:dyDescent="0.25">
      <c r="A99" s="6" t="s">
        <v>2287</v>
      </c>
      <c r="B99" s="39" t="s">
        <v>2341</v>
      </c>
      <c r="C99" s="39">
        <v>66</v>
      </c>
      <c r="D99" s="7"/>
      <c r="E99" s="7">
        <v>124.8</v>
      </c>
      <c r="F99" s="4"/>
    </row>
    <row r="100" spans="1:6" x14ac:dyDescent="0.25">
      <c r="A100" s="6" t="s">
        <v>2287</v>
      </c>
      <c r="B100" s="39" t="s">
        <v>2342</v>
      </c>
      <c r="C100" s="39">
        <v>131</v>
      </c>
      <c r="D100" s="7"/>
      <c r="E100" s="7">
        <v>345.4</v>
      </c>
      <c r="F100" s="4"/>
    </row>
    <row r="101" spans="1:6" x14ac:dyDescent="0.25">
      <c r="A101" s="6" t="s">
        <v>2287</v>
      </c>
      <c r="B101" s="7" t="s">
        <v>2343</v>
      </c>
      <c r="C101" s="39">
        <v>53</v>
      </c>
      <c r="D101" s="7"/>
      <c r="E101" s="7">
        <v>101.2</v>
      </c>
      <c r="F101" s="4"/>
    </row>
    <row r="102" spans="1:6" x14ac:dyDescent="0.25">
      <c r="A102" s="6" t="s">
        <v>2287</v>
      </c>
      <c r="B102" s="7" t="s">
        <v>2344</v>
      </c>
      <c r="C102" s="39">
        <v>5</v>
      </c>
      <c r="D102" s="7"/>
      <c r="E102" s="7">
        <v>31.2</v>
      </c>
      <c r="F102" s="64"/>
    </row>
    <row r="103" spans="1:6" x14ac:dyDescent="0.25">
      <c r="A103" s="6" t="s">
        <v>2287</v>
      </c>
      <c r="B103" s="7" t="s">
        <v>2345</v>
      </c>
      <c r="C103" s="7">
        <v>250</v>
      </c>
      <c r="D103" s="7"/>
      <c r="E103" s="7">
        <v>522.99</v>
      </c>
      <c r="F103" s="4"/>
    </row>
    <row r="104" spans="1:6" x14ac:dyDescent="0.25">
      <c r="A104" s="6" t="s">
        <v>2287</v>
      </c>
      <c r="B104" s="7" t="s">
        <v>2346</v>
      </c>
      <c r="C104" s="39">
        <v>42</v>
      </c>
      <c r="D104" s="7"/>
      <c r="E104" s="7">
        <v>81.900000000000006</v>
      </c>
      <c r="F104" s="4"/>
    </row>
    <row r="105" spans="1:6" x14ac:dyDescent="0.25">
      <c r="A105" s="6" t="s">
        <v>2287</v>
      </c>
      <c r="B105" s="7" t="s">
        <v>2347</v>
      </c>
      <c r="C105" s="39">
        <v>37</v>
      </c>
      <c r="D105" s="7"/>
      <c r="E105" s="7">
        <v>74.099999999999994</v>
      </c>
      <c r="F105" s="4"/>
    </row>
    <row r="106" spans="1:6" x14ac:dyDescent="0.25">
      <c r="A106" s="6" t="s">
        <v>2287</v>
      </c>
      <c r="B106" s="7" t="s">
        <v>2348</v>
      </c>
      <c r="C106" s="39">
        <v>68</v>
      </c>
      <c r="D106" s="7"/>
      <c r="E106" s="7">
        <v>148.19999999999999</v>
      </c>
      <c r="F106" s="4"/>
    </row>
    <row r="107" spans="1:6" x14ac:dyDescent="0.25">
      <c r="A107" s="6" t="s">
        <v>2287</v>
      </c>
      <c r="B107" s="7" t="s">
        <v>2349</v>
      </c>
      <c r="C107" s="39">
        <v>27</v>
      </c>
      <c r="D107" s="7"/>
      <c r="E107" s="7">
        <v>78</v>
      </c>
      <c r="F107" s="4"/>
    </row>
    <row r="108" spans="1:6" x14ac:dyDescent="0.25">
      <c r="A108" s="6" t="s">
        <v>2287</v>
      </c>
      <c r="B108" s="7" t="s">
        <v>2350</v>
      </c>
      <c r="C108" s="39">
        <v>65</v>
      </c>
      <c r="D108" s="7"/>
      <c r="E108" s="7">
        <v>117</v>
      </c>
      <c r="F108" s="4"/>
    </row>
    <row r="109" spans="1:6" x14ac:dyDescent="0.25">
      <c r="A109" s="6" t="s">
        <v>2287</v>
      </c>
      <c r="B109" s="7" t="s">
        <v>2351</v>
      </c>
      <c r="C109" s="39">
        <v>22</v>
      </c>
      <c r="D109" s="7">
        <v>54.12</v>
      </c>
      <c r="E109" s="7"/>
      <c r="F109" s="4"/>
    </row>
    <row r="110" spans="1:6" x14ac:dyDescent="0.25">
      <c r="A110" s="6" t="s">
        <v>2287</v>
      </c>
      <c r="B110" s="7" t="s">
        <v>2352</v>
      </c>
      <c r="C110" s="7">
        <v>40</v>
      </c>
      <c r="D110" s="7">
        <v>142.51</v>
      </c>
      <c r="E110" s="7"/>
      <c r="F110" s="4"/>
    </row>
    <row r="111" spans="1:6" x14ac:dyDescent="0.25">
      <c r="A111" s="6" t="s">
        <v>2287</v>
      </c>
      <c r="B111" s="7" t="s">
        <v>2354</v>
      </c>
      <c r="C111" s="7">
        <v>193</v>
      </c>
      <c r="D111" s="7">
        <v>385.48</v>
      </c>
      <c r="E111" s="38"/>
      <c r="F111" s="4"/>
    </row>
    <row r="112" spans="1:6" x14ac:dyDescent="0.25">
      <c r="A112" s="6" t="s">
        <v>2287</v>
      </c>
      <c r="B112" s="7" t="s">
        <v>2355</v>
      </c>
      <c r="C112" s="21">
        <v>88</v>
      </c>
      <c r="D112" s="7"/>
      <c r="E112" s="38">
        <v>221.2</v>
      </c>
      <c r="F112" s="4"/>
    </row>
    <row r="113" spans="1:12" x14ac:dyDescent="0.25">
      <c r="A113" s="6" t="s">
        <v>2290</v>
      </c>
      <c r="B113" s="7" t="s">
        <v>2356</v>
      </c>
      <c r="C113" s="61">
        <v>12</v>
      </c>
      <c r="D113" s="7"/>
      <c r="E113" s="7">
        <v>44</v>
      </c>
      <c r="F113" s="4"/>
    </row>
    <row r="114" spans="1:12" x14ac:dyDescent="0.25">
      <c r="A114" s="6" t="s">
        <v>2290</v>
      </c>
      <c r="B114" s="7" t="s">
        <v>2357</v>
      </c>
      <c r="C114" s="7">
        <v>187</v>
      </c>
      <c r="D114" s="7"/>
      <c r="E114" s="7">
        <v>413.4</v>
      </c>
      <c r="F114" s="4"/>
      <c r="G114"/>
      <c r="H114"/>
      <c r="I114"/>
      <c r="J114"/>
      <c r="K114"/>
    </row>
    <row r="115" spans="1:12" x14ac:dyDescent="0.25">
      <c r="A115" s="6" t="s">
        <v>2290</v>
      </c>
      <c r="B115" s="7" t="s">
        <v>2359</v>
      </c>
      <c r="C115" s="7">
        <v>14</v>
      </c>
      <c r="D115" s="7">
        <v>47.97</v>
      </c>
      <c r="E115" s="7"/>
      <c r="F115" s="4"/>
      <c r="L115"/>
    </row>
    <row r="116" spans="1:12" x14ac:dyDescent="0.25">
      <c r="A116" s="6" t="s">
        <v>2290</v>
      </c>
      <c r="B116" s="7" t="s">
        <v>2360</v>
      </c>
      <c r="C116" s="7">
        <v>113</v>
      </c>
      <c r="D116" s="7"/>
      <c r="E116" s="38">
        <v>237.9</v>
      </c>
      <c r="F116" s="4"/>
    </row>
    <row r="117" spans="1:12" x14ac:dyDescent="0.25">
      <c r="A117" s="6" t="s">
        <v>2290</v>
      </c>
      <c r="B117" s="7" t="s">
        <v>2362</v>
      </c>
      <c r="C117" s="7">
        <v>15</v>
      </c>
      <c r="D117" s="7"/>
      <c r="E117" s="7">
        <v>39</v>
      </c>
      <c r="F117" s="4"/>
    </row>
    <row r="118" spans="1:12" x14ac:dyDescent="0.25">
      <c r="A118" s="6" t="s">
        <v>2290</v>
      </c>
      <c r="B118" s="7" t="s">
        <v>2363</v>
      </c>
      <c r="C118" s="7">
        <v>302</v>
      </c>
      <c r="D118" s="7"/>
      <c r="E118" s="7">
        <v>762.3</v>
      </c>
      <c r="F118" s="4"/>
    </row>
    <row r="119" spans="1:12" x14ac:dyDescent="0.25">
      <c r="A119" s="6" t="s">
        <v>2290</v>
      </c>
      <c r="B119" s="7" t="s">
        <v>2364</v>
      </c>
      <c r="C119" s="7">
        <v>44</v>
      </c>
      <c r="D119" s="7"/>
      <c r="E119" s="7">
        <v>93.6</v>
      </c>
      <c r="F119" s="4"/>
    </row>
    <row r="120" spans="1:12" x14ac:dyDescent="0.25">
      <c r="A120" s="6" t="s">
        <v>2290</v>
      </c>
      <c r="B120" s="39" t="s">
        <v>2365</v>
      </c>
      <c r="C120" s="39">
        <v>56</v>
      </c>
      <c r="D120" s="7"/>
      <c r="E120" s="7">
        <v>113.1</v>
      </c>
      <c r="F120" s="4"/>
    </row>
    <row r="121" spans="1:12" x14ac:dyDescent="0.25">
      <c r="A121" s="6" t="s">
        <v>2290</v>
      </c>
      <c r="B121" s="39" t="s">
        <v>2366</v>
      </c>
      <c r="C121" s="39">
        <v>50</v>
      </c>
      <c r="D121" s="7"/>
      <c r="E121" s="7">
        <v>144.30000000000001</v>
      </c>
      <c r="F121" s="4"/>
    </row>
    <row r="122" spans="1:12" x14ac:dyDescent="0.25">
      <c r="A122" s="6" t="s">
        <v>2290</v>
      </c>
      <c r="B122" s="39" t="s">
        <v>2367</v>
      </c>
      <c r="C122" s="39">
        <v>103</v>
      </c>
      <c r="D122" s="7"/>
      <c r="E122" s="7">
        <v>226.01</v>
      </c>
      <c r="F122" s="4"/>
    </row>
    <row r="123" spans="1:12" x14ac:dyDescent="0.25">
      <c r="A123" s="6" t="s">
        <v>2290</v>
      </c>
      <c r="B123" s="39" t="s">
        <v>2368</v>
      </c>
      <c r="C123" s="39">
        <v>36</v>
      </c>
      <c r="D123" s="7"/>
      <c r="E123" s="7">
        <v>70.2</v>
      </c>
      <c r="F123" s="4"/>
    </row>
    <row r="124" spans="1:12" x14ac:dyDescent="0.25">
      <c r="A124" s="6" t="s">
        <v>2290</v>
      </c>
      <c r="B124" s="39" t="s">
        <v>2369</v>
      </c>
      <c r="C124" s="39">
        <v>37</v>
      </c>
      <c r="D124" s="7">
        <v>115.67</v>
      </c>
      <c r="E124" s="7"/>
      <c r="F124" s="4"/>
    </row>
    <row r="125" spans="1:12" x14ac:dyDescent="0.25">
      <c r="A125" s="6" t="s">
        <v>2290</v>
      </c>
      <c r="B125" s="39" t="s">
        <v>2370</v>
      </c>
      <c r="C125" s="39">
        <v>30</v>
      </c>
      <c r="D125" s="7">
        <v>50.37</v>
      </c>
      <c r="E125" s="7"/>
      <c r="F125" s="4"/>
    </row>
    <row r="126" spans="1:12" x14ac:dyDescent="0.25">
      <c r="A126" s="6" t="s">
        <v>2290</v>
      </c>
      <c r="B126" s="39" t="s">
        <v>2371</v>
      </c>
      <c r="C126" s="39">
        <v>36</v>
      </c>
      <c r="D126" s="7"/>
      <c r="E126" s="7">
        <v>96.6</v>
      </c>
      <c r="F126" s="4"/>
    </row>
    <row r="127" spans="1:12" x14ac:dyDescent="0.25">
      <c r="A127" s="6" t="s">
        <v>2290</v>
      </c>
      <c r="B127" s="39" t="s">
        <v>2372</v>
      </c>
      <c r="C127" s="39">
        <v>35</v>
      </c>
      <c r="D127" s="7">
        <v>84.87</v>
      </c>
      <c r="E127" s="38"/>
      <c r="F127" s="4"/>
    </row>
    <row r="128" spans="1:12" x14ac:dyDescent="0.25">
      <c r="A128" s="6" t="s">
        <v>2290</v>
      </c>
      <c r="B128" s="39" t="s">
        <v>2373</v>
      </c>
      <c r="C128" s="39">
        <v>68</v>
      </c>
      <c r="D128" s="7"/>
      <c r="E128" s="7">
        <v>173.2</v>
      </c>
      <c r="F128" s="4"/>
    </row>
    <row r="129" spans="1:6" x14ac:dyDescent="0.25">
      <c r="A129" s="6" t="s">
        <v>2361</v>
      </c>
      <c r="B129" s="39" t="s">
        <v>2374</v>
      </c>
      <c r="C129" s="39">
        <v>215</v>
      </c>
      <c r="D129" s="7"/>
      <c r="E129" s="7">
        <v>396.44</v>
      </c>
      <c r="F129" s="4"/>
    </row>
    <row r="130" spans="1:6" x14ac:dyDescent="0.25">
      <c r="A130" s="6" t="s">
        <v>2361</v>
      </c>
      <c r="B130" s="39" t="s">
        <v>2376</v>
      </c>
      <c r="C130" s="39">
        <v>25</v>
      </c>
      <c r="D130" s="7"/>
      <c r="E130" s="7">
        <v>62.4</v>
      </c>
      <c r="F130" s="4"/>
    </row>
    <row r="131" spans="1:6" x14ac:dyDescent="0.25">
      <c r="A131" s="44" t="s">
        <v>2361</v>
      </c>
      <c r="B131" s="76" t="s">
        <v>2377</v>
      </c>
      <c r="C131" s="76">
        <v>15</v>
      </c>
      <c r="D131" s="2"/>
      <c r="E131" s="2">
        <v>58.65</v>
      </c>
      <c r="F131" s="4"/>
    </row>
    <row r="132" spans="1:6" x14ac:dyDescent="0.25">
      <c r="A132" s="6" t="s">
        <v>2361</v>
      </c>
      <c r="B132" s="39" t="s">
        <v>2378</v>
      </c>
      <c r="C132" s="39">
        <v>50</v>
      </c>
      <c r="D132" s="7">
        <v>153.43</v>
      </c>
      <c r="E132" s="7"/>
      <c r="F132" s="4"/>
    </row>
    <row r="133" spans="1:6" x14ac:dyDescent="0.25">
      <c r="A133" s="6" t="s">
        <v>2361</v>
      </c>
      <c r="B133" s="39" t="s">
        <v>2379</v>
      </c>
      <c r="C133" s="39">
        <v>250</v>
      </c>
      <c r="D133" s="7"/>
      <c r="E133" s="7">
        <v>772.8</v>
      </c>
      <c r="F133" s="4"/>
    </row>
    <row r="134" spans="1:6" x14ac:dyDescent="0.25">
      <c r="A134" s="6" t="s">
        <v>2361</v>
      </c>
      <c r="B134" s="39" t="s">
        <v>2381</v>
      </c>
      <c r="C134" s="39">
        <v>70</v>
      </c>
      <c r="D134" s="7"/>
      <c r="E134" s="7">
        <v>185.38</v>
      </c>
      <c r="F134" s="4"/>
    </row>
    <row r="135" spans="1:6" x14ac:dyDescent="0.25">
      <c r="A135" s="6" t="s">
        <v>2361</v>
      </c>
      <c r="B135" s="39" t="s">
        <v>2382</v>
      </c>
      <c r="C135" s="39">
        <v>196</v>
      </c>
      <c r="D135" s="7"/>
      <c r="E135" s="7">
        <v>397.8</v>
      </c>
      <c r="F135" s="4"/>
    </row>
    <row r="136" spans="1:6" x14ac:dyDescent="0.25">
      <c r="A136" s="6" t="s">
        <v>2361</v>
      </c>
      <c r="B136" s="39" t="s">
        <v>2383</v>
      </c>
      <c r="C136" s="39">
        <v>266</v>
      </c>
      <c r="D136" s="7">
        <v>574.20000000000005</v>
      </c>
      <c r="E136" s="7"/>
      <c r="F136" s="4"/>
    </row>
    <row r="137" spans="1:6" x14ac:dyDescent="0.25">
      <c r="A137" s="6" t="s">
        <v>2361</v>
      </c>
      <c r="B137" s="39" t="s">
        <v>2385</v>
      </c>
      <c r="C137" s="39">
        <v>124</v>
      </c>
      <c r="D137" s="7">
        <v>268.63</v>
      </c>
      <c r="E137" s="7"/>
      <c r="F137" s="4"/>
    </row>
    <row r="138" spans="1:6" x14ac:dyDescent="0.25">
      <c r="A138" s="6" t="s">
        <v>2361</v>
      </c>
      <c r="B138" s="39" t="s">
        <v>2386</v>
      </c>
      <c r="C138" s="39">
        <v>6</v>
      </c>
      <c r="D138" s="7"/>
      <c r="E138" s="7">
        <v>22</v>
      </c>
      <c r="F138" s="4"/>
    </row>
    <row r="139" spans="1:6" x14ac:dyDescent="0.25">
      <c r="A139" s="6" t="s">
        <v>2361</v>
      </c>
      <c r="B139" s="39" t="s">
        <v>2387</v>
      </c>
      <c r="C139" s="39">
        <v>25</v>
      </c>
      <c r="D139" s="7">
        <v>67.16</v>
      </c>
      <c r="E139" s="38"/>
      <c r="F139" s="4"/>
    </row>
    <row r="140" spans="1:6" x14ac:dyDescent="0.25">
      <c r="A140" s="6" t="s">
        <v>2358</v>
      </c>
      <c r="B140" s="39" t="s">
        <v>2388</v>
      </c>
      <c r="C140" s="39">
        <v>75</v>
      </c>
      <c r="D140" s="7">
        <v>201.47</v>
      </c>
      <c r="E140" s="7"/>
      <c r="F140" s="4"/>
    </row>
    <row r="141" spans="1:6" x14ac:dyDescent="0.25">
      <c r="A141" s="6" t="s">
        <v>2358</v>
      </c>
      <c r="B141" s="39" t="s">
        <v>2389</v>
      </c>
      <c r="C141" s="39">
        <v>40</v>
      </c>
      <c r="D141" s="7"/>
      <c r="E141" s="7">
        <v>109.2</v>
      </c>
      <c r="F141" s="4"/>
    </row>
    <row r="142" spans="1:6" x14ac:dyDescent="0.25">
      <c r="A142" s="6" t="s">
        <v>2358</v>
      </c>
      <c r="B142" s="39" t="s">
        <v>2390</v>
      </c>
      <c r="C142" s="39">
        <v>20</v>
      </c>
      <c r="D142" s="7"/>
      <c r="E142" s="38">
        <v>39</v>
      </c>
      <c r="F142" s="4"/>
    </row>
    <row r="143" spans="1:6" x14ac:dyDescent="0.25">
      <c r="A143" s="6" t="s">
        <v>2358</v>
      </c>
      <c r="B143" s="39" t="s">
        <v>2391</v>
      </c>
      <c r="C143" s="39">
        <v>15</v>
      </c>
      <c r="D143" s="7"/>
      <c r="E143" s="7">
        <v>64.8</v>
      </c>
      <c r="F143"/>
    </row>
    <row r="144" spans="1:6" x14ac:dyDescent="0.25">
      <c r="A144" s="44" t="s">
        <v>2358</v>
      </c>
      <c r="B144" s="76" t="s">
        <v>2392</v>
      </c>
      <c r="C144" s="76">
        <v>20</v>
      </c>
      <c r="D144" s="2"/>
      <c r="E144" s="2">
        <v>42.9</v>
      </c>
      <c r="F144" s="4"/>
    </row>
    <row r="145" spans="1:7" x14ac:dyDescent="0.25">
      <c r="A145" s="6" t="s">
        <v>2358</v>
      </c>
      <c r="B145" s="39" t="s">
        <v>2393</v>
      </c>
      <c r="C145" s="39">
        <v>15</v>
      </c>
      <c r="D145" s="7"/>
      <c r="E145" s="7">
        <v>62.1</v>
      </c>
      <c r="F145"/>
    </row>
    <row r="146" spans="1:7" x14ac:dyDescent="0.25">
      <c r="A146" s="6" t="s">
        <v>2358</v>
      </c>
      <c r="B146" s="39" t="s">
        <v>2394</v>
      </c>
      <c r="C146" s="39">
        <v>30</v>
      </c>
      <c r="D146" s="7"/>
      <c r="E146" s="7">
        <v>69.52</v>
      </c>
      <c r="F146" s="4"/>
      <c r="G146"/>
    </row>
    <row r="147" spans="1:7" x14ac:dyDescent="0.25">
      <c r="A147" s="6" t="s">
        <v>2358</v>
      </c>
      <c r="B147" s="39" t="s">
        <v>2395</v>
      </c>
      <c r="C147" s="39">
        <v>22</v>
      </c>
      <c r="D147" s="7">
        <v>47.97</v>
      </c>
      <c r="E147" s="7"/>
      <c r="F147" s="4"/>
    </row>
    <row r="148" spans="1:7" x14ac:dyDescent="0.25">
      <c r="A148" s="6" t="s">
        <v>2358</v>
      </c>
      <c r="B148" s="39" t="s">
        <v>2396</v>
      </c>
      <c r="C148" s="39">
        <v>10</v>
      </c>
      <c r="D148" s="7">
        <v>47.97</v>
      </c>
      <c r="E148" s="7"/>
      <c r="F148" s="4"/>
    </row>
    <row r="149" spans="1:7" x14ac:dyDescent="0.25">
      <c r="A149" s="6" t="s">
        <v>2358</v>
      </c>
      <c r="B149" s="39" t="s">
        <v>2397</v>
      </c>
      <c r="C149" s="39">
        <v>18</v>
      </c>
      <c r="D149" s="7">
        <v>47.79</v>
      </c>
      <c r="E149" s="7"/>
      <c r="F149"/>
    </row>
    <row r="150" spans="1:7" x14ac:dyDescent="0.25">
      <c r="A150" s="6" t="s">
        <v>2358</v>
      </c>
      <c r="B150" s="39" t="s">
        <v>2398</v>
      </c>
      <c r="C150" s="39">
        <v>83</v>
      </c>
      <c r="D150" s="7"/>
      <c r="E150" s="7">
        <v>146.52000000000001</v>
      </c>
      <c r="F150"/>
    </row>
    <row r="151" spans="1:7" x14ac:dyDescent="0.25">
      <c r="A151" s="6" t="s">
        <v>2358</v>
      </c>
      <c r="B151" s="39" t="s">
        <v>2399</v>
      </c>
      <c r="C151" s="39">
        <v>24</v>
      </c>
      <c r="D151" s="7"/>
      <c r="E151" s="7">
        <v>50.78</v>
      </c>
      <c r="F151"/>
    </row>
    <row r="152" spans="1:7" x14ac:dyDescent="0.25">
      <c r="A152" s="6" t="s">
        <v>2358</v>
      </c>
      <c r="B152" s="39" t="s">
        <v>2400</v>
      </c>
      <c r="C152" s="39">
        <v>186</v>
      </c>
      <c r="D152" s="7"/>
      <c r="E152" s="7">
        <v>389.03</v>
      </c>
      <c r="F152"/>
    </row>
    <row r="153" spans="1:7" x14ac:dyDescent="0.25">
      <c r="A153" s="6" t="s">
        <v>2358</v>
      </c>
      <c r="B153" s="39" t="s">
        <v>2401</v>
      </c>
      <c r="C153" s="39">
        <v>41</v>
      </c>
      <c r="D153" s="7"/>
      <c r="E153" s="7">
        <v>84.4</v>
      </c>
      <c r="F153"/>
    </row>
    <row r="154" spans="1:7" x14ac:dyDescent="0.25">
      <c r="A154" s="6" t="s">
        <v>2358</v>
      </c>
      <c r="B154" s="39" t="s">
        <v>2402</v>
      </c>
      <c r="C154" s="39">
        <v>30</v>
      </c>
      <c r="D154" s="7">
        <v>79.150000000000006</v>
      </c>
      <c r="E154" s="7"/>
      <c r="F154"/>
    </row>
    <row r="155" spans="1:7" x14ac:dyDescent="0.25">
      <c r="A155" s="6" t="s">
        <v>2375</v>
      </c>
      <c r="B155" s="7" t="s">
        <v>2403</v>
      </c>
      <c r="C155" s="39">
        <v>123</v>
      </c>
      <c r="D155" s="7">
        <v>256.7</v>
      </c>
      <c r="E155" s="7"/>
      <c r="F155"/>
    </row>
    <row r="156" spans="1:7" x14ac:dyDescent="0.25">
      <c r="A156" s="6" t="s">
        <v>2375</v>
      </c>
      <c r="B156" s="7" t="s">
        <v>2405</v>
      </c>
      <c r="C156" s="39">
        <v>268</v>
      </c>
      <c r="D156" s="7"/>
      <c r="E156" s="7">
        <v>530.01</v>
      </c>
      <c r="F156"/>
    </row>
    <row r="157" spans="1:7" x14ac:dyDescent="0.25">
      <c r="A157" s="6" t="s">
        <v>2375</v>
      </c>
      <c r="B157" s="7" t="s">
        <v>2407</v>
      </c>
      <c r="C157" s="39">
        <v>437</v>
      </c>
      <c r="D157" s="7"/>
      <c r="E157" s="7">
        <v>722.68</v>
      </c>
      <c r="F157"/>
    </row>
    <row r="158" spans="1:7" x14ac:dyDescent="0.25">
      <c r="A158" s="6" t="s">
        <v>2375</v>
      </c>
      <c r="B158" s="7" t="s">
        <v>2408</v>
      </c>
      <c r="C158" s="39">
        <v>50</v>
      </c>
      <c r="D158" s="7"/>
      <c r="E158" s="7">
        <v>114.25</v>
      </c>
      <c r="F158"/>
    </row>
    <row r="159" spans="1:7" x14ac:dyDescent="0.25">
      <c r="A159" s="6" t="s">
        <v>2375</v>
      </c>
      <c r="B159" s="7" t="s">
        <v>2409</v>
      </c>
      <c r="C159" s="39">
        <v>46</v>
      </c>
      <c r="D159" s="7"/>
      <c r="E159" s="7">
        <v>89.7</v>
      </c>
      <c r="F159"/>
    </row>
    <row r="160" spans="1:7" x14ac:dyDescent="0.25">
      <c r="A160" s="6" t="s">
        <v>2375</v>
      </c>
      <c r="B160" s="7" t="s">
        <v>2410</v>
      </c>
      <c r="C160" s="39">
        <v>636</v>
      </c>
      <c r="D160" s="7"/>
      <c r="E160" s="7">
        <v>833.04</v>
      </c>
      <c r="F160"/>
    </row>
    <row r="161" spans="1:6" x14ac:dyDescent="0.25">
      <c r="A161" s="6" t="s">
        <v>2375</v>
      </c>
      <c r="B161" s="7" t="s">
        <v>2411</v>
      </c>
      <c r="C161" s="39">
        <v>12</v>
      </c>
      <c r="D161" s="7">
        <v>67.16</v>
      </c>
      <c r="E161" s="7"/>
      <c r="F161"/>
    </row>
    <row r="162" spans="1:6" x14ac:dyDescent="0.25">
      <c r="A162" s="6" t="s">
        <v>2375</v>
      </c>
      <c r="B162" s="7" t="s">
        <v>2412</v>
      </c>
      <c r="C162" s="39">
        <v>560</v>
      </c>
      <c r="D162" s="7"/>
      <c r="E162" s="38">
        <v>790</v>
      </c>
      <c r="F162"/>
    </row>
    <row r="163" spans="1:6" x14ac:dyDescent="0.25">
      <c r="A163" s="6" t="s">
        <v>2375</v>
      </c>
      <c r="B163" s="7" t="s">
        <v>2413</v>
      </c>
      <c r="C163" s="39">
        <v>135</v>
      </c>
      <c r="D163" s="7"/>
      <c r="E163" s="7">
        <v>345.4</v>
      </c>
      <c r="F163"/>
    </row>
    <row r="164" spans="1:6" x14ac:dyDescent="0.25">
      <c r="A164" s="6" t="s">
        <v>2375</v>
      </c>
      <c r="B164" s="7" t="s">
        <v>2414</v>
      </c>
      <c r="C164" s="39">
        <v>25</v>
      </c>
      <c r="D164" s="7"/>
      <c r="E164" s="7">
        <v>54.6</v>
      </c>
      <c r="F164"/>
    </row>
    <row r="165" spans="1:6" x14ac:dyDescent="0.25">
      <c r="A165" s="6" t="s">
        <v>2375</v>
      </c>
      <c r="B165" s="7" t="s">
        <v>2415</v>
      </c>
      <c r="C165" s="39">
        <v>162</v>
      </c>
      <c r="D165" s="7"/>
      <c r="E165" s="7">
        <v>320.07</v>
      </c>
      <c r="F165"/>
    </row>
    <row r="166" spans="1:6" x14ac:dyDescent="0.25">
      <c r="A166" s="6" t="s">
        <v>2375</v>
      </c>
      <c r="B166" s="7" t="s">
        <v>2416</v>
      </c>
      <c r="C166" s="39">
        <v>18</v>
      </c>
      <c r="D166" s="7"/>
      <c r="E166" s="38">
        <v>46.8</v>
      </c>
      <c r="F166"/>
    </row>
    <row r="167" spans="1:6" x14ac:dyDescent="0.25">
      <c r="A167" s="6" t="s">
        <v>2375</v>
      </c>
      <c r="B167" s="7" t="s">
        <v>2417</v>
      </c>
      <c r="C167" s="39">
        <v>180</v>
      </c>
      <c r="D167" s="7"/>
      <c r="E167" s="7">
        <v>518.76</v>
      </c>
      <c r="F167"/>
    </row>
    <row r="168" spans="1:6" x14ac:dyDescent="0.25">
      <c r="A168" s="6" t="s">
        <v>2375</v>
      </c>
      <c r="B168" s="7" t="s">
        <v>2418</v>
      </c>
      <c r="C168" s="39">
        <v>37</v>
      </c>
      <c r="D168" s="7"/>
      <c r="E168" s="7">
        <v>97.57</v>
      </c>
      <c r="F168"/>
    </row>
    <row r="169" spans="1:6" x14ac:dyDescent="0.25">
      <c r="A169" s="6" t="s">
        <v>2375</v>
      </c>
      <c r="B169" s="7" t="s">
        <v>2419</v>
      </c>
      <c r="C169" s="39">
        <v>216</v>
      </c>
      <c r="D169" s="7">
        <v>578.52</v>
      </c>
      <c r="E169" s="7"/>
      <c r="F169"/>
    </row>
    <row r="170" spans="1:6" x14ac:dyDescent="0.25">
      <c r="A170" s="6" t="s">
        <v>2375</v>
      </c>
      <c r="B170" s="7" t="s">
        <v>2420</v>
      </c>
      <c r="C170" s="39">
        <v>31</v>
      </c>
      <c r="D170" s="7"/>
      <c r="E170" s="7">
        <v>101.2</v>
      </c>
      <c r="F170"/>
    </row>
    <row r="171" spans="1:6" x14ac:dyDescent="0.25">
      <c r="A171" s="6" t="s">
        <v>2375</v>
      </c>
      <c r="B171" s="7" t="s">
        <v>2421</v>
      </c>
      <c r="C171" s="39">
        <v>31</v>
      </c>
      <c r="D171" s="7">
        <v>81.55</v>
      </c>
      <c r="E171" s="7"/>
      <c r="F171"/>
    </row>
    <row r="172" spans="1:6" x14ac:dyDescent="0.25">
      <c r="A172" s="6" t="s">
        <v>2384</v>
      </c>
      <c r="B172" s="7" t="s">
        <v>2422</v>
      </c>
      <c r="C172" s="39">
        <v>214</v>
      </c>
      <c r="D172" s="39"/>
      <c r="E172" s="39">
        <v>368.55</v>
      </c>
      <c r="F172"/>
    </row>
    <row r="173" spans="1:6" x14ac:dyDescent="0.25">
      <c r="A173" s="6" t="s">
        <v>2384</v>
      </c>
      <c r="B173" s="7" t="s">
        <v>2423</v>
      </c>
      <c r="C173" s="39">
        <v>23</v>
      </c>
      <c r="D173" s="39">
        <v>97.17</v>
      </c>
      <c r="E173" s="39"/>
      <c r="F173"/>
    </row>
    <row r="174" spans="1:6" x14ac:dyDescent="0.25">
      <c r="A174" s="6" t="s">
        <v>2384</v>
      </c>
      <c r="B174" s="7" t="s">
        <v>2424</v>
      </c>
      <c r="C174" s="39">
        <v>37</v>
      </c>
      <c r="D174" s="39"/>
      <c r="E174" s="39">
        <v>108</v>
      </c>
      <c r="F174"/>
    </row>
    <row r="175" spans="1:6" x14ac:dyDescent="0.25">
      <c r="A175" s="6" t="s">
        <v>2384</v>
      </c>
      <c r="B175" s="7" t="s">
        <v>2425</v>
      </c>
      <c r="C175" s="39">
        <v>22</v>
      </c>
      <c r="D175" s="39"/>
      <c r="E175" s="39">
        <v>39</v>
      </c>
      <c r="F175"/>
    </row>
    <row r="176" spans="1:6" x14ac:dyDescent="0.25">
      <c r="A176" s="6" t="s">
        <v>2384</v>
      </c>
      <c r="B176" s="7" t="s">
        <v>2426</v>
      </c>
      <c r="C176" s="39">
        <v>20</v>
      </c>
      <c r="D176" s="39"/>
      <c r="E176" s="39">
        <v>59</v>
      </c>
      <c r="F176"/>
    </row>
    <row r="177" spans="1:11" x14ac:dyDescent="0.25">
      <c r="A177" s="6" t="s">
        <v>2384</v>
      </c>
      <c r="B177" s="7" t="s">
        <v>2427</v>
      </c>
      <c r="C177" s="39">
        <v>59</v>
      </c>
      <c r="D177" s="39">
        <v>145.76</v>
      </c>
      <c r="E177" s="39"/>
      <c r="F177"/>
    </row>
    <row r="178" spans="1:11" x14ac:dyDescent="0.25">
      <c r="A178" s="6" t="s">
        <v>2384</v>
      </c>
      <c r="B178" s="7" t="s">
        <v>2428</v>
      </c>
      <c r="C178" s="39">
        <v>370</v>
      </c>
      <c r="D178" s="39"/>
      <c r="E178" s="39">
        <v>752.4</v>
      </c>
      <c r="F178"/>
    </row>
    <row r="179" spans="1:11" x14ac:dyDescent="0.25">
      <c r="A179" s="6" t="s">
        <v>2384</v>
      </c>
      <c r="B179" s="7" t="s">
        <v>2429</v>
      </c>
      <c r="C179" s="39">
        <v>173</v>
      </c>
      <c r="D179" s="39"/>
      <c r="E179" s="66">
        <v>318.63</v>
      </c>
      <c r="F179"/>
    </row>
    <row r="180" spans="1:11" x14ac:dyDescent="0.25">
      <c r="A180" s="6" t="s">
        <v>2384</v>
      </c>
      <c r="B180" s="7" t="s">
        <v>2430</v>
      </c>
      <c r="C180" s="39">
        <v>58</v>
      </c>
      <c r="D180" s="39"/>
      <c r="E180" s="39">
        <v>124.8</v>
      </c>
      <c r="F180"/>
    </row>
    <row r="181" spans="1:11" x14ac:dyDescent="0.25">
      <c r="A181" s="6" t="s">
        <v>2384</v>
      </c>
      <c r="B181" s="7" t="s">
        <v>2431</v>
      </c>
      <c r="C181" s="39">
        <v>272</v>
      </c>
      <c r="D181" s="39"/>
      <c r="E181" s="39">
        <v>554.4</v>
      </c>
      <c r="F181"/>
    </row>
    <row r="182" spans="1:11" x14ac:dyDescent="0.25">
      <c r="A182" s="6" t="s">
        <v>2384</v>
      </c>
      <c r="B182" s="7" t="s">
        <v>2432</v>
      </c>
      <c r="C182" s="39">
        <v>1848</v>
      </c>
      <c r="D182" s="39"/>
      <c r="E182" s="39">
        <v>3331.58</v>
      </c>
      <c r="F182"/>
    </row>
    <row r="183" spans="1:11" x14ac:dyDescent="0.25">
      <c r="A183" s="6" t="s">
        <v>2384</v>
      </c>
      <c r="B183" s="7" t="s">
        <v>2433</v>
      </c>
      <c r="C183" s="39">
        <v>75</v>
      </c>
      <c r="D183" s="39">
        <v>220.47</v>
      </c>
      <c r="E183" s="39"/>
      <c r="F183"/>
    </row>
    <row r="184" spans="1:11" x14ac:dyDescent="0.25">
      <c r="A184" s="6" t="s">
        <v>2384</v>
      </c>
      <c r="B184" s="7" t="s">
        <v>2434</v>
      </c>
      <c r="C184" s="39">
        <v>264</v>
      </c>
      <c r="D184" s="39">
        <v>604.41999999999996</v>
      </c>
      <c r="E184" s="39"/>
      <c r="F184"/>
    </row>
    <row r="185" spans="1:11" x14ac:dyDescent="0.25">
      <c r="A185" s="6" t="s">
        <v>2384</v>
      </c>
      <c r="B185" s="7" t="s">
        <v>2435</v>
      </c>
      <c r="C185" s="39">
        <v>470</v>
      </c>
      <c r="D185" s="39"/>
      <c r="E185" s="39">
        <v>836.36</v>
      </c>
      <c r="F185"/>
      <c r="K185"/>
    </row>
    <row r="186" spans="1:11" x14ac:dyDescent="0.25">
      <c r="A186" s="6" t="s">
        <v>2384</v>
      </c>
      <c r="B186" s="7" t="s">
        <v>2436</v>
      </c>
      <c r="C186" s="39">
        <v>18</v>
      </c>
      <c r="D186" s="39"/>
      <c r="E186" s="39">
        <v>39</v>
      </c>
      <c r="F186"/>
    </row>
    <row r="187" spans="1:11" x14ac:dyDescent="0.25">
      <c r="A187" s="6" t="s">
        <v>2384</v>
      </c>
      <c r="B187" s="7" t="s">
        <v>2437</v>
      </c>
      <c r="C187" s="39">
        <v>38</v>
      </c>
      <c r="D187" s="39"/>
      <c r="E187" s="39">
        <v>70.400000000000006</v>
      </c>
      <c r="F187"/>
    </row>
    <row r="188" spans="1:11" x14ac:dyDescent="0.25">
      <c r="A188" s="6" t="s">
        <v>2384</v>
      </c>
      <c r="B188" s="7" t="s">
        <v>2438</v>
      </c>
      <c r="C188" s="7">
        <v>833</v>
      </c>
      <c r="D188" s="7"/>
      <c r="E188" s="7">
        <v>1347.54</v>
      </c>
      <c r="F188"/>
    </row>
    <row r="189" spans="1:11" x14ac:dyDescent="0.25">
      <c r="A189" s="6" t="s">
        <v>2384</v>
      </c>
      <c r="B189" s="7" t="s">
        <v>2439</v>
      </c>
      <c r="C189" s="39">
        <v>42</v>
      </c>
      <c r="D189" s="39"/>
      <c r="E189" s="39">
        <v>115.86</v>
      </c>
      <c r="F189"/>
    </row>
    <row r="190" spans="1:11" x14ac:dyDescent="0.25">
      <c r="A190" s="6" t="s">
        <v>2384</v>
      </c>
      <c r="B190" s="7" t="s">
        <v>2440</v>
      </c>
      <c r="C190" s="39">
        <v>47</v>
      </c>
      <c r="D190" s="39">
        <v>110.33</v>
      </c>
      <c r="E190" s="39"/>
      <c r="F190"/>
    </row>
    <row r="191" spans="1:11" x14ac:dyDescent="0.25">
      <c r="A191" s="6" t="s">
        <v>2404</v>
      </c>
      <c r="B191" s="7" t="s">
        <v>2441</v>
      </c>
      <c r="C191" s="39">
        <v>15</v>
      </c>
      <c r="D191" s="39"/>
      <c r="E191" s="39">
        <v>39</v>
      </c>
      <c r="F191"/>
    </row>
    <row r="192" spans="1:11" x14ac:dyDescent="0.25">
      <c r="A192" s="6" t="s">
        <v>2404</v>
      </c>
      <c r="B192" s="7" t="s">
        <v>2442</v>
      </c>
      <c r="C192" s="39">
        <v>130</v>
      </c>
      <c r="D192" s="39">
        <v>292.52</v>
      </c>
      <c r="E192" s="39"/>
      <c r="F192"/>
    </row>
    <row r="193" spans="1:6" x14ac:dyDescent="0.25">
      <c r="A193" s="6" t="s">
        <v>2404</v>
      </c>
      <c r="B193" s="7" t="s">
        <v>2443</v>
      </c>
      <c r="C193" s="39">
        <v>20</v>
      </c>
      <c r="D193" s="39">
        <v>67.5</v>
      </c>
      <c r="E193" s="66"/>
      <c r="F193"/>
    </row>
    <row r="194" spans="1:6" x14ac:dyDescent="0.25">
      <c r="A194" s="6" t="s">
        <v>2404</v>
      </c>
      <c r="B194" s="7" t="s">
        <v>2444</v>
      </c>
      <c r="C194" s="39">
        <v>33</v>
      </c>
      <c r="D194" s="39"/>
      <c r="E194" s="39">
        <v>77.13</v>
      </c>
      <c r="F194"/>
    </row>
    <row r="195" spans="1:6" x14ac:dyDescent="0.25">
      <c r="A195" s="6" t="s">
        <v>2404</v>
      </c>
      <c r="B195" s="7" t="s">
        <v>2445</v>
      </c>
      <c r="C195" s="39">
        <v>50</v>
      </c>
      <c r="D195" s="39"/>
      <c r="E195" s="66">
        <v>110.6</v>
      </c>
      <c r="F195"/>
    </row>
    <row r="196" spans="1:6" x14ac:dyDescent="0.25">
      <c r="A196" s="6" t="s">
        <v>2404</v>
      </c>
      <c r="B196" s="7" t="s">
        <v>2446</v>
      </c>
      <c r="C196" s="7">
        <v>22</v>
      </c>
      <c r="D196" s="39"/>
      <c r="E196" s="39">
        <v>42.9</v>
      </c>
      <c r="F196"/>
    </row>
    <row r="197" spans="1:6" x14ac:dyDescent="0.25">
      <c r="A197" s="6" t="s">
        <v>2404</v>
      </c>
      <c r="B197" s="7" t="s">
        <v>2447</v>
      </c>
      <c r="C197" s="7">
        <v>17</v>
      </c>
      <c r="D197" s="39"/>
      <c r="E197" s="39">
        <v>39</v>
      </c>
      <c r="F197"/>
    </row>
    <row r="198" spans="1:6" x14ac:dyDescent="0.25">
      <c r="A198" s="6" t="s">
        <v>2404</v>
      </c>
      <c r="B198" s="7" t="s">
        <v>2448</v>
      </c>
      <c r="C198" s="7">
        <v>428</v>
      </c>
      <c r="D198" s="39"/>
      <c r="E198" s="39">
        <v>819</v>
      </c>
      <c r="F198"/>
    </row>
    <row r="199" spans="1:6" x14ac:dyDescent="0.25">
      <c r="A199" s="6" t="s">
        <v>2404</v>
      </c>
      <c r="B199" s="7" t="s">
        <v>2449</v>
      </c>
      <c r="C199" s="7">
        <v>76</v>
      </c>
      <c r="D199" s="39"/>
      <c r="E199" s="39">
        <v>167.7</v>
      </c>
      <c r="F199"/>
    </row>
    <row r="200" spans="1:6" x14ac:dyDescent="0.25">
      <c r="A200" s="6" t="s">
        <v>2404</v>
      </c>
      <c r="B200" s="7" t="s">
        <v>2450</v>
      </c>
      <c r="C200" s="7">
        <v>216</v>
      </c>
      <c r="D200" s="39"/>
      <c r="E200" s="39">
        <v>436.8</v>
      </c>
      <c r="F200"/>
    </row>
    <row r="201" spans="1:6" x14ac:dyDescent="0.25">
      <c r="A201" s="6" t="s">
        <v>2404</v>
      </c>
      <c r="B201" s="7" t="s">
        <v>2451</v>
      </c>
      <c r="C201" s="7">
        <v>487</v>
      </c>
      <c r="D201" s="7"/>
      <c r="E201" s="7">
        <v>1310.4000000000001</v>
      </c>
      <c r="F201"/>
    </row>
    <row r="202" spans="1:6" x14ac:dyDescent="0.25">
      <c r="A202" s="6" t="s">
        <v>2404</v>
      </c>
      <c r="B202" s="7" t="s">
        <v>2452</v>
      </c>
      <c r="C202" s="7">
        <v>600</v>
      </c>
      <c r="D202" s="7"/>
      <c r="E202" s="38">
        <v>1365</v>
      </c>
      <c r="F202"/>
    </row>
    <row r="203" spans="1:6" x14ac:dyDescent="0.25">
      <c r="A203" s="6" t="s">
        <v>2404</v>
      </c>
      <c r="B203" s="7" t="s">
        <v>2453</v>
      </c>
      <c r="C203" s="7">
        <v>22</v>
      </c>
      <c r="D203" s="7"/>
      <c r="E203" s="7">
        <v>54</v>
      </c>
      <c r="F203"/>
    </row>
    <row r="204" spans="1:6" x14ac:dyDescent="0.25">
      <c r="A204" s="6" t="s">
        <v>2404</v>
      </c>
      <c r="B204" s="7" t="s">
        <v>2454</v>
      </c>
      <c r="C204" s="7">
        <v>44</v>
      </c>
      <c r="D204" s="7"/>
      <c r="E204" s="7">
        <v>85.8</v>
      </c>
      <c r="F204"/>
    </row>
    <row r="205" spans="1:6" x14ac:dyDescent="0.25">
      <c r="A205" s="6" t="s">
        <v>2404</v>
      </c>
      <c r="B205" s="7" t="s">
        <v>2455</v>
      </c>
      <c r="C205" s="7">
        <v>40</v>
      </c>
      <c r="D205" s="7"/>
      <c r="E205" s="39">
        <v>78</v>
      </c>
      <c r="F205"/>
    </row>
    <row r="206" spans="1:6" x14ac:dyDescent="0.25">
      <c r="A206" s="6" t="s">
        <v>2406</v>
      </c>
      <c r="B206" s="7" t="s">
        <v>2457</v>
      </c>
      <c r="C206" s="7">
        <v>32</v>
      </c>
      <c r="D206" s="7"/>
      <c r="E206" s="38">
        <v>62.4</v>
      </c>
      <c r="F206"/>
    </row>
    <row r="207" spans="1:6" x14ac:dyDescent="0.25">
      <c r="A207" s="6" t="s">
        <v>2406</v>
      </c>
      <c r="B207" s="7" t="s">
        <v>2458</v>
      </c>
      <c r="C207" s="7">
        <v>41</v>
      </c>
      <c r="D207" s="7"/>
      <c r="E207" s="7">
        <v>78</v>
      </c>
      <c r="F207"/>
    </row>
    <row r="208" spans="1:6" x14ac:dyDescent="0.25">
      <c r="A208" s="6" t="s">
        <v>2406</v>
      </c>
      <c r="B208" s="7" t="s">
        <v>2459</v>
      </c>
      <c r="C208" s="7">
        <v>12</v>
      </c>
      <c r="D208" s="7">
        <v>47.97</v>
      </c>
      <c r="E208" s="7"/>
      <c r="F208"/>
    </row>
    <row r="209" spans="1:12" x14ac:dyDescent="0.25">
      <c r="A209" s="6" t="s">
        <v>2406</v>
      </c>
      <c r="B209" s="7" t="s">
        <v>2460</v>
      </c>
      <c r="C209" s="7">
        <v>50</v>
      </c>
      <c r="D209" s="7"/>
      <c r="E209" s="7">
        <v>126.36</v>
      </c>
      <c r="F209"/>
    </row>
    <row r="210" spans="1:12" x14ac:dyDescent="0.25">
      <c r="A210" s="6" t="s">
        <v>2406</v>
      </c>
      <c r="B210" s="7" t="s">
        <v>2461</v>
      </c>
      <c r="C210" s="7">
        <v>1160</v>
      </c>
      <c r="D210" s="7"/>
      <c r="E210" s="7">
        <v>2274.9299999999998</v>
      </c>
      <c r="F210"/>
    </row>
    <row r="211" spans="1:12" x14ac:dyDescent="0.25">
      <c r="A211" s="6" t="s">
        <v>2406</v>
      </c>
      <c r="B211" s="39" t="s">
        <v>2462</v>
      </c>
      <c r="C211" s="39">
        <v>17</v>
      </c>
      <c r="D211" s="7"/>
      <c r="E211" s="7">
        <v>52.8</v>
      </c>
      <c r="F211"/>
    </row>
    <row r="212" spans="1:12" x14ac:dyDescent="0.25">
      <c r="A212" s="6" t="s">
        <v>2406</v>
      </c>
      <c r="B212" s="39" t="s">
        <v>2463</v>
      </c>
      <c r="C212" s="39">
        <v>56</v>
      </c>
      <c r="D212" s="7"/>
      <c r="E212" s="7">
        <v>126.4</v>
      </c>
      <c r="F212"/>
    </row>
    <row r="213" spans="1:12" x14ac:dyDescent="0.25">
      <c r="A213" s="6" t="s">
        <v>2406</v>
      </c>
      <c r="B213" s="39" t="s">
        <v>2464</v>
      </c>
      <c r="C213" s="39">
        <v>120</v>
      </c>
      <c r="D213" s="7">
        <v>303.07</v>
      </c>
      <c r="E213" s="7"/>
      <c r="F213"/>
      <c r="G213"/>
      <c r="H213"/>
      <c r="I213"/>
      <c r="J213"/>
      <c r="K213"/>
    </row>
    <row r="214" spans="1:12" x14ac:dyDescent="0.25">
      <c r="A214" s="6" t="s">
        <v>2406</v>
      </c>
      <c r="B214" s="39" t="s">
        <v>2465</v>
      </c>
      <c r="C214" s="39">
        <v>170</v>
      </c>
      <c r="D214" s="7"/>
      <c r="E214" s="7">
        <v>355.68</v>
      </c>
      <c r="F214"/>
      <c r="G214"/>
      <c r="H214"/>
      <c r="I214"/>
      <c r="J214"/>
      <c r="K214"/>
      <c r="L214"/>
    </row>
    <row r="215" spans="1:12" x14ac:dyDescent="0.25">
      <c r="A215" s="6" t="s">
        <v>2406</v>
      </c>
      <c r="B215" s="39" t="s">
        <v>2466</v>
      </c>
      <c r="C215" s="39">
        <v>125</v>
      </c>
      <c r="D215" s="7">
        <v>277.99</v>
      </c>
      <c r="E215" s="38"/>
      <c r="F215"/>
      <c r="L215"/>
    </row>
    <row r="216" spans="1:12" x14ac:dyDescent="0.25">
      <c r="A216" s="6" t="s">
        <v>2406</v>
      </c>
      <c r="B216" s="39" t="s">
        <v>2467</v>
      </c>
      <c r="C216" s="39">
        <v>72</v>
      </c>
      <c r="D216" s="7">
        <v>240.37</v>
      </c>
      <c r="E216" s="7"/>
      <c r="F216"/>
    </row>
    <row r="217" spans="1:12" x14ac:dyDescent="0.25">
      <c r="A217" s="6" t="s">
        <v>2406</v>
      </c>
      <c r="B217" s="39" t="s">
        <v>2468</v>
      </c>
      <c r="C217" s="39">
        <v>74</v>
      </c>
      <c r="D217" s="7"/>
      <c r="E217" s="7">
        <v>163.80000000000001</v>
      </c>
      <c r="F217"/>
    </row>
    <row r="218" spans="1:12" x14ac:dyDescent="0.25">
      <c r="A218" s="6" t="s">
        <v>2406</v>
      </c>
      <c r="B218" s="7" t="s">
        <v>2469</v>
      </c>
      <c r="C218" s="39">
        <v>77</v>
      </c>
      <c r="D218" s="7"/>
      <c r="E218" s="7">
        <v>152.1</v>
      </c>
      <c r="F218"/>
    </row>
    <row r="219" spans="1:12" x14ac:dyDescent="0.25">
      <c r="A219" s="6" t="s">
        <v>2406</v>
      </c>
      <c r="B219" s="39" t="s">
        <v>2470</v>
      </c>
      <c r="C219" s="39">
        <v>29</v>
      </c>
      <c r="D219" s="38"/>
      <c r="E219" s="38">
        <v>58.5</v>
      </c>
      <c r="F219"/>
    </row>
    <row r="220" spans="1:12" x14ac:dyDescent="0.25">
      <c r="A220" s="6" t="s">
        <v>2406</v>
      </c>
      <c r="B220" s="39" t="s">
        <v>2471</v>
      </c>
      <c r="C220" s="39">
        <v>164</v>
      </c>
      <c r="D220" s="7"/>
      <c r="E220" s="7">
        <v>326.05</v>
      </c>
      <c r="F220"/>
    </row>
    <row r="221" spans="1:12" x14ac:dyDescent="0.25">
      <c r="A221" s="6" t="s">
        <v>2406</v>
      </c>
      <c r="B221" s="39" t="s">
        <v>2472</v>
      </c>
      <c r="C221" s="39">
        <v>120</v>
      </c>
      <c r="D221" s="7"/>
      <c r="E221" s="7">
        <v>381.57</v>
      </c>
      <c r="F221"/>
    </row>
    <row r="222" spans="1:12" x14ac:dyDescent="0.25">
      <c r="A222" s="44" t="s">
        <v>2406</v>
      </c>
      <c r="B222" s="76" t="s">
        <v>2473</v>
      </c>
      <c r="C222" s="76">
        <v>28</v>
      </c>
      <c r="D222" s="2"/>
      <c r="E222" s="2">
        <v>54.6</v>
      </c>
      <c r="F222"/>
    </row>
    <row r="223" spans="1:12" x14ac:dyDescent="0.25">
      <c r="A223" s="6">
        <v>44064</v>
      </c>
      <c r="B223" s="7" t="s">
        <v>2541</v>
      </c>
      <c r="C223" s="7">
        <v>138</v>
      </c>
      <c r="D223" s="45"/>
      <c r="E223" s="7">
        <v>259.35000000000002</v>
      </c>
      <c r="F223"/>
    </row>
    <row r="224" spans="1:12" x14ac:dyDescent="0.25">
      <c r="A224" s="6">
        <v>44064</v>
      </c>
      <c r="B224" s="7" t="s">
        <v>2540</v>
      </c>
      <c r="C224" s="7">
        <v>398</v>
      </c>
      <c r="D224" s="45"/>
      <c r="E224" s="7">
        <v>989.17</v>
      </c>
      <c r="F224"/>
    </row>
    <row r="225" spans="1:6" x14ac:dyDescent="0.25">
      <c r="A225" s="6">
        <v>44064</v>
      </c>
      <c r="B225" s="7" t="s">
        <v>2539</v>
      </c>
      <c r="C225" s="7">
        <v>50</v>
      </c>
      <c r="D225" s="7">
        <v>134.32</v>
      </c>
      <c r="E225" s="7"/>
      <c r="F225"/>
    </row>
    <row r="226" spans="1:6" x14ac:dyDescent="0.25">
      <c r="A226" s="6">
        <v>44064</v>
      </c>
      <c r="B226" s="7" t="s">
        <v>2538</v>
      </c>
      <c r="C226" s="7">
        <v>49</v>
      </c>
      <c r="D226" s="45"/>
      <c r="E226" s="7">
        <v>113.1</v>
      </c>
      <c r="F226"/>
    </row>
    <row r="227" spans="1:6" x14ac:dyDescent="0.25">
      <c r="A227" s="6">
        <v>44064</v>
      </c>
      <c r="B227" s="7" t="s">
        <v>2537</v>
      </c>
      <c r="C227" s="7">
        <v>23</v>
      </c>
      <c r="D227" s="7">
        <v>86.35</v>
      </c>
      <c r="E227" s="7"/>
      <c r="F227"/>
    </row>
    <row r="228" spans="1:6" x14ac:dyDescent="0.25">
      <c r="A228" s="6">
        <v>44064</v>
      </c>
      <c r="B228" s="7" t="s">
        <v>2536</v>
      </c>
      <c r="C228" s="7">
        <v>175</v>
      </c>
      <c r="D228" s="7">
        <v>470.11</v>
      </c>
      <c r="E228" s="7"/>
      <c r="F228"/>
    </row>
    <row r="229" spans="1:6" x14ac:dyDescent="0.25">
      <c r="A229" s="6">
        <v>44064</v>
      </c>
      <c r="B229" s="7" t="s">
        <v>2535</v>
      </c>
      <c r="C229" s="7">
        <v>204</v>
      </c>
      <c r="D229" s="45"/>
      <c r="E229" s="7">
        <v>480.2</v>
      </c>
      <c r="F229"/>
    </row>
    <row r="230" spans="1:6" x14ac:dyDescent="0.25">
      <c r="A230" s="6">
        <v>44064</v>
      </c>
      <c r="B230" s="7" t="s">
        <v>2534</v>
      </c>
      <c r="C230" s="7">
        <v>194</v>
      </c>
      <c r="D230" s="45"/>
      <c r="E230" s="7">
        <v>366.8</v>
      </c>
      <c r="F230"/>
    </row>
    <row r="231" spans="1:6" x14ac:dyDescent="0.25">
      <c r="A231" s="6">
        <v>44064</v>
      </c>
      <c r="B231" s="7" t="s">
        <v>2533</v>
      </c>
      <c r="C231" s="7">
        <v>580</v>
      </c>
      <c r="D231" s="45"/>
      <c r="E231" s="7">
        <v>964.67</v>
      </c>
      <c r="F231"/>
    </row>
    <row r="232" spans="1:6" x14ac:dyDescent="0.25">
      <c r="A232" s="6">
        <v>44064</v>
      </c>
      <c r="B232" s="7" t="s">
        <v>2532</v>
      </c>
      <c r="C232" s="7">
        <v>129</v>
      </c>
      <c r="D232" s="45"/>
      <c r="E232" s="7">
        <v>248.24</v>
      </c>
      <c r="F232"/>
    </row>
    <row r="233" spans="1:6" x14ac:dyDescent="0.25">
      <c r="A233" s="6">
        <v>44064</v>
      </c>
      <c r="B233" s="7" t="s">
        <v>2531</v>
      </c>
      <c r="C233" s="7">
        <v>1200</v>
      </c>
      <c r="D233" s="45"/>
      <c r="E233" s="38">
        <v>2056.08</v>
      </c>
      <c r="F233"/>
    </row>
    <row r="234" spans="1:6" x14ac:dyDescent="0.25">
      <c r="A234" s="6">
        <v>44064</v>
      </c>
      <c r="B234" s="7" t="s">
        <v>2530</v>
      </c>
      <c r="C234" s="7">
        <v>18</v>
      </c>
      <c r="D234" s="7">
        <v>61</v>
      </c>
      <c r="E234" s="7"/>
      <c r="F234"/>
    </row>
    <row r="235" spans="1:6" x14ac:dyDescent="0.25">
      <c r="A235" s="6">
        <v>44064</v>
      </c>
      <c r="B235" s="7" t="s">
        <v>2529</v>
      </c>
      <c r="C235" s="7">
        <v>20</v>
      </c>
      <c r="D235" s="7">
        <v>84.87</v>
      </c>
      <c r="E235" s="7"/>
      <c r="F235"/>
    </row>
    <row r="236" spans="1:6" x14ac:dyDescent="0.25">
      <c r="A236" s="6">
        <v>44064</v>
      </c>
      <c r="B236" s="7" t="s">
        <v>2528</v>
      </c>
      <c r="C236" s="7">
        <v>153</v>
      </c>
      <c r="D236" s="45"/>
      <c r="E236" s="7">
        <v>266.76</v>
      </c>
      <c r="F236"/>
    </row>
    <row r="237" spans="1:6" x14ac:dyDescent="0.25">
      <c r="A237" s="6">
        <v>44067</v>
      </c>
      <c r="B237" s="7" t="s">
        <v>2527</v>
      </c>
      <c r="C237" s="7">
        <v>60</v>
      </c>
      <c r="D237" s="7">
        <v>213.1</v>
      </c>
      <c r="E237" s="7"/>
      <c r="F237"/>
    </row>
    <row r="238" spans="1:6" x14ac:dyDescent="0.25">
      <c r="A238" s="6">
        <v>44067</v>
      </c>
      <c r="B238" s="7" t="s">
        <v>2526</v>
      </c>
      <c r="C238" s="7">
        <v>20</v>
      </c>
      <c r="D238" s="45"/>
      <c r="E238" s="7">
        <v>39</v>
      </c>
      <c r="F238"/>
    </row>
    <row r="239" spans="1:6" x14ac:dyDescent="0.25">
      <c r="A239" s="6">
        <v>44067</v>
      </c>
      <c r="B239" s="7" t="s">
        <v>2525</v>
      </c>
      <c r="C239" s="7">
        <v>15</v>
      </c>
      <c r="D239" s="7">
        <v>47.97</v>
      </c>
      <c r="E239" s="7"/>
      <c r="F239"/>
    </row>
    <row r="240" spans="1:6" x14ac:dyDescent="0.25">
      <c r="A240" s="6">
        <v>44067</v>
      </c>
      <c r="B240" s="7" t="s">
        <v>2524</v>
      </c>
      <c r="C240" s="7">
        <v>25</v>
      </c>
      <c r="D240" s="45"/>
      <c r="E240" s="7">
        <v>109.2</v>
      </c>
      <c r="F240"/>
    </row>
    <row r="241" spans="1:7" x14ac:dyDescent="0.25">
      <c r="A241" s="6">
        <v>44067</v>
      </c>
      <c r="B241" s="7" t="s">
        <v>2523</v>
      </c>
      <c r="C241" s="7">
        <v>18</v>
      </c>
      <c r="D241" s="45"/>
      <c r="E241" s="7">
        <v>49.5</v>
      </c>
      <c r="F241"/>
    </row>
    <row r="242" spans="1:7" x14ac:dyDescent="0.25">
      <c r="A242" s="6">
        <v>44067</v>
      </c>
      <c r="B242" s="7" t="s">
        <v>2522</v>
      </c>
      <c r="C242" s="7">
        <v>208</v>
      </c>
      <c r="D242" s="45"/>
      <c r="E242" s="7">
        <v>641.70000000000005</v>
      </c>
      <c r="F242"/>
    </row>
    <row r="243" spans="1:7" x14ac:dyDescent="0.25">
      <c r="A243" s="6">
        <v>44067</v>
      </c>
      <c r="B243" s="7" t="s">
        <v>2521</v>
      </c>
      <c r="C243" s="7">
        <v>55</v>
      </c>
      <c r="D243" s="7">
        <v>141.76</v>
      </c>
      <c r="E243" s="7"/>
      <c r="F243"/>
    </row>
    <row r="244" spans="1:7" x14ac:dyDescent="0.25">
      <c r="A244" s="6">
        <v>44067</v>
      </c>
      <c r="B244" s="7" t="s">
        <v>2520</v>
      </c>
      <c r="C244" s="7">
        <v>29</v>
      </c>
      <c r="D244" s="45"/>
      <c r="E244" s="7">
        <v>54.6</v>
      </c>
      <c r="F244"/>
    </row>
    <row r="245" spans="1:7" x14ac:dyDescent="0.25">
      <c r="A245" s="6">
        <v>44067</v>
      </c>
      <c r="B245" s="7" t="s">
        <v>2519</v>
      </c>
      <c r="C245" s="7">
        <v>16</v>
      </c>
      <c r="D245" s="45"/>
      <c r="E245" s="7">
        <v>39</v>
      </c>
      <c r="F245"/>
      <c r="G245"/>
    </row>
    <row r="246" spans="1:7" x14ac:dyDescent="0.25">
      <c r="A246" s="6">
        <v>44067</v>
      </c>
      <c r="B246" s="7" t="s">
        <v>2518</v>
      </c>
      <c r="C246" s="7">
        <v>74</v>
      </c>
      <c r="D246" s="45"/>
      <c r="E246" s="7">
        <v>144.30000000000001</v>
      </c>
      <c r="F246"/>
      <c r="G246"/>
    </row>
    <row r="247" spans="1:7" x14ac:dyDescent="0.25">
      <c r="A247" s="6">
        <v>44067</v>
      </c>
      <c r="B247" s="7" t="s">
        <v>2517</v>
      </c>
      <c r="C247" s="7">
        <v>38</v>
      </c>
      <c r="D247" s="45"/>
      <c r="E247" s="7">
        <v>78</v>
      </c>
      <c r="F247"/>
      <c r="G247"/>
    </row>
    <row r="248" spans="1:7" x14ac:dyDescent="0.25">
      <c r="A248" s="6">
        <v>44067</v>
      </c>
      <c r="B248" s="7" t="s">
        <v>2516</v>
      </c>
      <c r="C248" s="7">
        <v>55</v>
      </c>
      <c r="D248" s="45"/>
      <c r="E248" s="7">
        <v>123.55</v>
      </c>
      <c r="F248"/>
      <c r="G248"/>
    </row>
    <row r="249" spans="1:7" x14ac:dyDescent="0.25">
      <c r="A249" s="6">
        <v>44067</v>
      </c>
      <c r="B249" s="7" t="s">
        <v>2515</v>
      </c>
      <c r="C249" s="7">
        <v>14</v>
      </c>
      <c r="D249" s="45"/>
      <c r="E249" s="7">
        <v>44</v>
      </c>
      <c r="F249"/>
      <c r="G249"/>
    </row>
    <row r="250" spans="1:7" x14ac:dyDescent="0.25">
      <c r="A250" s="6">
        <v>44067</v>
      </c>
      <c r="B250" s="7" t="s">
        <v>2514</v>
      </c>
      <c r="C250" s="7">
        <v>62</v>
      </c>
      <c r="D250" s="45"/>
      <c r="E250" s="7">
        <v>136.5</v>
      </c>
      <c r="F250"/>
      <c r="G250"/>
    </row>
    <row r="251" spans="1:7" x14ac:dyDescent="0.25">
      <c r="A251" s="6">
        <v>44067</v>
      </c>
      <c r="B251" s="7" t="s">
        <v>2513</v>
      </c>
      <c r="C251" s="7">
        <v>450</v>
      </c>
      <c r="D251" s="45"/>
      <c r="E251" s="7">
        <v>815.49</v>
      </c>
      <c r="F251"/>
    </row>
    <row r="252" spans="1:7" x14ac:dyDescent="0.25">
      <c r="A252" s="6">
        <v>44067</v>
      </c>
      <c r="B252" s="7" t="s">
        <v>2512</v>
      </c>
      <c r="C252" s="7">
        <v>57</v>
      </c>
      <c r="D252" s="45"/>
      <c r="E252" s="7">
        <v>109.2</v>
      </c>
      <c r="F252"/>
    </row>
    <row r="253" spans="1:7" x14ac:dyDescent="0.25">
      <c r="A253" s="6">
        <v>44067</v>
      </c>
      <c r="B253" s="39" t="s">
        <v>2511</v>
      </c>
      <c r="C253" s="7">
        <v>75</v>
      </c>
      <c r="D253" s="45"/>
      <c r="E253" s="7">
        <v>156</v>
      </c>
      <c r="F253"/>
    </row>
    <row r="254" spans="1:7" x14ac:dyDescent="0.25">
      <c r="A254" s="6">
        <v>44067</v>
      </c>
      <c r="B254" s="7" t="s">
        <v>2510</v>
      </c>
      <c r="C254" s="7">
        <v>85</v>
      </c>
      <c r="D254" s="45"/>
      <c r="E254" s="7">
        <v>163.80000000000001</v>
      </c>
      <c r="F254" s="14"/>
    </row>
    <row r="255" spans="1:7" x14ac:dyDescent="0.25">
      <c r="A255" s="6">
        <v>44067</v>
      </c>
      <c r="B255" s="7" t="s">
        <v>2509</v>
      </c>
      <c r="C255" s="7">
        <v>700</v>
      </c>
      <c r="D255" s="45"/>
      <c r="E255" s="38">
        <v>1840.08</v>
      </c>
      <c r="F255" s="14"/>
    </row>
    <row r="256" spans="1:7" x14ac:dyDescent="0.25">
      <c r="A256" s="6">
        <v>44067</v>
      </c>
      <c r="B256" s="7" t="s">
        <v>2508</v>
      </c>
      <c r="C256" s="7">
        <v>21</v>
      </c>
      <c r="D256" s="7">
        <v>47.97</v>
      </c>
      <c r="E256" s="7"/>
      <c r="F256" s="14"/>
    </row>
    <row r="257" spans="1:6" x14ac:dyDescent="0.25">
      <c r="A257" s="6">
        <v>44068</v>
      </c>
      <c r="B257" s="7" t="s">
        <v>2507</v>
      </c>
      <c r="C257" s="7">
        <v>26</v>
      </c>
      <c r="D257" s="7">
        <v>52.77</v>
      </c>
      <c r="E257" s="7"/>
      <c r="F257" s="14"/>
    </row>
    <row r="258" spans="1:6" x14ac:dyDescent="0.25">
      <c r="A258" s="6">
        <v>44068</v>
      </c>
      <c r="B258" s="7" t="s">
        <v>2506</v>
      </c>
      <c r="C258" s="7">
        <v>155</v>
      </c>
      <c r="D258" s="45"/>
      <c r="E258" s="7">
        <v>355.68</v>
      </c>
      <c r="F258" s="14"/>
    </row>
    <row r="259" spans="1:6" x14ac:dyDescent="0.25">
      <c r="A259" s="6">
        <v>44068</v>
      </c>
      <c r="B259" s="7" t="s">
        <v>2505</v>
      </c>
      <c r="C259" s="7">
        <v>22</v>
      </c>
      <c r="D259" s="45"/>
      <c r="E259" s="7">
        <v>46.8</v>
      </c>
      <c r="F259" s="14"/>
    </row>
    <row r="260" spans="1:6" x14ac:dyDescent="0.25">
      <c r="A260" s="6">
        <v>44068</v>
      </c>
      <c r="B260" s="7" t="s">
        <v>2504</v>
      </c>
      <c r="C260" s="7">
        <v>27</v>
      </c>
      <c r="D260" s="45"/>
      <c r="E260" s="7">
        <v>54.6</v>
      </c>
      <c r="F260" s="14"/>
    </row>
    <row r="261" spans="1:6" x14ac:dyDescent="0.25">
      <c r="A261" s="6">
        <v>44068</v>
      </c>
      <c r="B261" s="7" t="s">
        <v>2503</v>
      </c>
      <c r="C261" s="7">
        <v>25</v>
      </c>
      <c r="D261" s="7">
        <v>67.16</v>
      </c>
      <c r="E261" s="7"/>
      <c r="F261" s="23"/>
    </row>
    <row r="262" spans="1:6" x14ac:dyDescent="0.25">
      <c r="A262" s="6">
        <v>44068</v>
      </c>
      <c r="B262" s="7" t="s">
        <v>2502</v>
      </c>
      <c r="C262" s="7">
        <v>20</v>
      </c>
      <c r="D262" s="7">
        <v>54.12</v>
      </c>
      <c r="E262" s="7"/>
      <c r="F262" s="14"/>
    </row>
    <row r="263" spans="1:6" x14ac:dyDescent="0.25">
      <c r="A263" s="6">
        <v>44068</v>
      </c>
      <c r="B263" s="7" t="s">
        <v>2501</v>
      </c>
      <c r="C263" s="7">
        <v>542</v>
      </c>
      <c r="D263" s="45"/>
      <c r="E263" s="38">
        <v>1347.5</v>
      </c>
      <c r="F263" s="14"/>
    </row>
    <row r="264" spans="1:6" x14ac:dyDescent="0.25">
      <c r="A264" s="6">
        <v>44068</v>
      </c>
      <c r="B264" s="7" t="s">
        <v>2500</v>
      </c>
      <c r="C264" s="39">
        <v>315</v>
      </c>
      <c r="D264" s="45"/>
      <c r="E264" s="7">
        <v>635.30999999999995</v>
      </c>
      <c r="F264" s="14"/>
    </row>
    <row r="265" spans="1:6" x14ac:dyDescent="0.25">
      <c r="A265" s="6">
        <v>44068</v>
      </c>
      <c r="B265" s="7" t="s">
        <v>2499</v>
      </c>
      <c r="C265" s="39">
        <v>160</v>
      </c>
      <c r="D265" s="7">
        <v>358.79</v>
      </c>
      <c r="E265" s="7"/>
      <c r="F265" s="14"/>
    </row>
    <row r="266" spans="1:6" x14ac:dyDescent="0.25">
      <c r="A266" s="6">
        <v>44068</v>
      </c>
      <c r="B266" s="7" t="s">
        <v>2498</v>
      </c>
      <c r="C266" s="39">
        <v>122</v>
      </c>
      <c r="D266" s="45"/>
      <c r="E266" s="7">
        <v>226.01</v>
      </c>
      <c r="F266" s="14"/>
    </row>
    <row r="267" spans="1:6" x14ac:dyDescent="0.25">
      <c r="A267" s="6">
        <v>44068</v>
      </c>
      <c r="B267" s="7" t="s">
        <v>2497</v>
      </c>
      <c r="C267" s="39">
        <v>45</v>
      </c>
      <c r="D267" s="7">
        <v>142.51</v>
      </c>
      <c r="E267" s="7"/>
      <c r="F267" s="14"/>
    </row>
    <row r="268" spans="1:6" x14ac:dyDescent="0.25">
      <c r="A268" s="6">
        <v>44068</v>
      </c>
      <c r="B268" s="7" t="s">
        <v>2496</v>
      </c>
      <c r="C268" s="39">
        <v>140</v>
      </c>
      <c r="D268" s="45"/>
      <c r="E268" s="7">
        <v>304.2</v>
      </c>
      <c r="F268" s="14"/>
    </row>
    <row r="269" spans="1:6" x14ac:dyDescent="0.25">
      <c r="A269" s="6">
        <v>44068</v>
      </c>
      <c r="B269" s="7" t="s">
        <v>2495</v>
      </c>
      <c r="C269" s="39">
        <v>63</v>
      </c>
      <c r="D269" s="7">
        <v>174.22</v>
      </c>
      <c r="E269" s="7"/>
      <c r="F269" s="14"/>
    </row>
    <row r="270" spans="1:6" x14ac:dyDescent="0.25">
      <c r="A270" s="6">
        <v>44068</v>
      </c>
      <c r="B270" s="7" t="s">
        <v>2494</v>
      </c>
      <c r="C270" s="39">
        <v>30</v>
      </c>
      <c r="D270" s="45"/>
      <c r="E270" s="7">
        <v>58.5</v>
      </c>
      <c r="F270" s="14"/>
    </row>
    <row r="271" spans="1:6" x14ac:dyDescent="0.25">
      <c r="A271" s="6">
        <v>44068</v>
      </c>
      <c r="B271" s="7" t="s">
        <v>2493</v>
      </c>
      <c r="C271" s="39">
        <v>50</v>
      </c>
      <c r="D271" s="7">
        <v>134.32</v>
      </c>
      <c r="E271" s="7"/>
      <c r="F271" s="14"/>
    </row>
    <row r="272" spans="1:6" x14ac:dyDescent="0.25">
      <c r="A272" s="6">
        <v>44068</v>
      </c>
      <c r="B272" s="7" t="s">
        <v>2492</v>
      </c>
      <c r="C272" s="39">
        <v>40</v>
      </c>
      <c r="D272" s="7">
        <v>91.14</v>
      </c>
      <c r="E272" s="7"/>
      <c r="F272" s="14"/>
    </row>
    <row r="273" spans="1:6" x14ac:dyDescent="0.25">
      <c r="A273" s="6">
        <v>44068</v>
      </c>
      <c r="B273" s="7" t="s">
        <v>2491</v>
      </c>
      <c r="C273" s="39">
        <v>707</v>
      </c>
      <c r="D273" s="45"/>
      <c r="E273" s="38">
        <v>1608.64</v>
      </c>
      <c r="F273" s="14"/>
    </row>
    <row r="274" spans="1:6" x14ac:dyDescent="0.25">
      <c r="A274" s="6">
        <v>44068</v>
      </c>
      <c r="B274" s="7" t="s">
        <v>2490</v>
      </c>
      <c r="C274" s="39">
        <v>46</v>
      </c>
      <c r="D274" s="45"/>
      <c r="E274" s="7">
        <v>133.24</v>
      </c>
      <c r="F274" s="14"/>
    </row>
    <row r="275" spans="1:6" x14ac:dyDescent="0.25">
      <c r="A275" s="6">
        <v>44068</v>
      </c>
      <c r="B275" s="7" t="s">
        <v>2489</v>
      </c>
      <c r="C275" s="39">
        <v>261</v>
      </c>
      <c r="D275" s="7">
        <v>546.38</v>
      </c>
      <c r="E275" s="7"/>
      <c r="F275" s="14"/>
    </row>
    <row r="276" spans="1:6" x14ac:dyDescent="0.25">
      <c r="A276" s="6">
        <v>44069</v>
      </c>
      <c r="B276" s="7" t="s">
        <v>2488</v>
      </c>
      <c r="C276" s="39">
        <v>37</v>
      </c>
      <c r="D276" s="7">
        <v>134.32</v>
      </c>
      <c r="E276" s="7"/>
      <c r="F276" s="14"/>
    </row>
    <row r="277" spans="1:6" x14ac:dyDescent="0.25">
      <c r="A277" s="6">
        <v>44069</v>
      </c>
      <c r="B277" s="7" t="s">
        <v>2487</v>
      </c>
      <c r="C277" s="39">
        <v>36</v>
      </c>
      <c r="D277" s="45"/>
      <c r="E277" s="7">
        <v>89.7</v>
      </c>
      <c r="F277" s="14"/>
    </row>
    <row r="278" spans="1:6" x14ac:dyDescent="0.25">
      <c r="A278" s="6">
        <v>44069</v>
      </c>
      <c r="B278" s="7" t="s">
        <v>2486</v>
      </c>
      <c r="C278" s="39">
        <v>68</v>
      </c>
      <c r="D278" s="45"/>
      <c r="E278" s="7">
        <v>132.6</v>
      </c>
      <c r="F278" s="14"/>
    </row>
    <row r="279" spans="1:6" x14ac:dyDescent="0.25">
      <c r="A279" s="6">
        <v>44069</v>
      </c>
      <c r="B279" s="7" t="s">
        <v>2485</v>
      </c>
      <c r="C279" s="39">
        <v>300</v>
      </c>
      <c r="D279" s="45"/>
      <c r="E279" s="7">
        <v>442.4</v>
      </c>
      <c r="F279" s="14"/>
    </row>
    <row r="280" spans="1:6" x14ac:dyDescent="0.25">
      <c r="A280" s="6">
        <v>44069</v>
      </c>
      <c r="B280" s="7" t="s">
        <v>2484</v>
      </c>
      <c r="C280" s="39">
        <v>40</v>
      </c>
      <c r="D280" s="45"/>
      <c r="E280" s="7">
        <v>84.24</v>
      </c>
      <c r="F280" s="14"/>
    </row>
    <row r="281" spans="1:6" x14ac:dyDescent="0.25">
      <c r="A281" s="6">
        <v>44069</v>
      </c>
      <c r="B281" s="7" t="s">
        <v>2483</v>
      </c>
      <c r="C281" s="39">
        <v>525</v>
      </c>
      <c r="D281" s="38">
        <v>1090.25</v>
      </c>
      <c r="E281" s="7"/>
      <c r="F281" s="14"/>
    </row>
    <row r="282" spans="1:6" x14ac:dyDescent="0.25">
      <c r="A282" s="6">
        <v>44069</v>
      </c>
      <c r="B282" s="7" t="s">
        <v>2482</v>
      </c>
      <c r="C282" s="39">
        <v>25</v>
      </c>
      <c r="D282" s="45"/>
      <c r="E282" s="7">
        <v>109.2</v>
      </c>
      <c r="F282" s="14"/>
    </row>
    <row r="283" spans="1:6" x14ac:dyDescent="0.25">
      <c r="A283" s="6">
        <v>44069</v>
      </c>
      <c r="B283" s="7" t="s">
        <v>2481</v>
      </c>
      <c r="C283" s="39">
        <v>207</v>
      </c>
      <c r="D283" s="45"/>
      <c r="E283" s="7">
        <v>374.21</v>
      </c>
      <c r="F283" s="14"/>
    </row>
    <row r="284" spans="1:6" x14ac:dyDescent="0.25">
      <c r="A284" s="6">
        <v>44069</v>
      </c>
      <c r="B284" s="7" t="s">
        <v>2480</v>
      </c>
      <c r="C284" s="39">
        <v>120</v>
      </c>
      <c r="D284" s="7">
        <v>268.63</v>
      </c>
      <c r="E284" s="7"/>
      <c r="F284" s="14"/>
    </row>
    <row r="285" spans="1:6" x14ac:dyDescent="0.25">
      <c r="A285" s="6">
        <v>44069</v>
      </c>
      <c r="B285" s="7" t="s">
        <v>2479</v>
      </c>
      <c r="C285" s="39">
        <v>564</v>
      </c>
      <c r="D285" s="45"/>
      <c r="E285" s="38">
        <v>1911.3</v>
      </c>
      <c r="F285" s="14"/>
    </row>
    <row r="286" spans="1:6" x14ac:dyDescent="0.25">
      <c r="A286" s="6">
        <v>44069</v>
      </c>
      <c r="B286" s="7" t="s">
        <v>2478</v>
      </c>
      <c r="C286" s="39">
        <v>12</v>
      </c>
      <c r="D286" s="45"/>
      <c r="E286" s="7">
        <v>39</v>
      </c>
      <c r="F286" s="14"/>
    </row>
    <row r="287" spans="1:6" x14ac:dyDescent="0.25">
      <c r="A287" s="6">
        <v>44069</v>
      </c>
      <c r="B287" s="7" t="s">
        <v>2477</v>
      </c>
      <c r="C287" s="39">
        <v>90</v>
      </c>
      <c r="D287" s="45"/>
      <c r="E287" s="7">
        <v>198.9</v>
      </c>
      <c r="F287" s="14"/>
    </row>
    <row r="288" spans="1:6" x14ac:dyDescent="0.25">
      <c r="A288" s="6">
        <v>44069</v>
      </c>
      <c r="B288" s="7" t="s">
        <v>2476</v>
      </c>
      <c r="C288" s="7">
        <v>18</v>
      </c>
      <c r="D288" s="45"/>
      <c r="E288" s="7">
        <v>54.6</v>
      </c>
      <c r="F288" s="14"/>
    </row>
    <row r="289" spans="1:6" x14ac:dyDescent="0.25">
      <c r="A289" s="44">
        <v>44069</v>
      </c>
      <c r="B289" s="2" t="s">
        <v>2475</v>
      </c>
      <c r="C289" s="2">
        <v>105</v>
      </c>
      <c r="D289" s="68"/>
      <c r="E289" s="2">
        <v>210.6</v>
      </c>
      <c r="F289" s="14"/>
    </row>
    <row r="290" spans="1:6" x14ac:dyDescent="0.25">
      <c r="A290" s="6">
        <v>44069</v>
      </c>
      <c r="B290" s="7" t="s">
        <v>2543</v>
      </c>
      <c r="C290" s="7">
        <v>176</v>
      </c>
      <c r="D290" s="7">
        <v>572.57000000000005</v>
      </c>
      <c r="E290" s="7"/>
      <c r="F290" s="14"/>
    </row>
    <row r="291" spans="1:6" x14ac:dyDescent="0.25">
      <c r="A291" s="6">
        <v>44069</v>
      </c>
      <c r="B291" s="7" t="s">
        <v>2544</v>
      </c>
      <c r="C291" s="7">
        <v>134</v>
      </c>
      <c r="D291" s="45"/>
      <c r="E291" s="7">
        <v>273</v>
      </c>
      <c r="F291" s="14"/>
    </row>
    <row r="292" spans="1:6" x14ac:dyDescent="0.25">
      <c r="A292" s="6">
        <v>44069</v>
      </c>
      <c r="B292" s="7" t="s">
        <v>2545</v>
      </c>
      <c r="C292" s="7">
        <v>35</v>
      </c>
      <c r="D292" s="7">
        <v>84.75</v>
      </c>
      <c r="E292" s="7"/>
      <c r="F292" s="14"/>
    </row>
    <row r="293" spans="1:6" x14ac:dyDescent="0.25">
      <c r="A293" s="6">
        <v>44070</v>
      </c>
      <c r="B293" s="7" t="s">
        <v>2546</v>
      </c>
      <c r="C293" s="7">
        <v>50</v>
      </c>
      <c r="D293" s="7">
        <v>119.93</v>
      </c>
      <c r="E293" s="7"/>
      <c r="F293" s="14"/>
    </row>
    <row r="294" spans="1:6" x14ac:dyDescent="0.25">
      <c r="A294" s="6">
        <v>44070</v>
      </c>
      <c r="B294" s="7" t="s">
        <v>2547</v>
      </c>
      <c r="C294" s="7">
        <v>112</v>
      </c>
      <c r="D294" s="7">
        <v>259.76</v>
      </c>
      <c r="E294" s="7"/>
      <c r="F294" s="14"/>
    </row>
    <row r="295" spans="1:6" x14ac:dyDescent="0.25">
      <c r="A295" s="6">
        <v>44070</v>
      </c>
      <c r="B295" s="7" t="s">
        <v>2548</v>
      </c>
      <c r="C295" s="7">
        <v>899</v>
      </c>
      <c r="D295" s="45"/>
      <c r="E295" s="38">
        <v>1798.63</v>
      </c>
      <c r="F295" s="23"/>
    </row>
    <row r="296" spans="1:6" x14ac:dyDescent="0.25">
      <c r="A296" s="6">
        <v>44070</v>
      </c>
      <c r="B296" s="7" t="s">
        <v>2549</v>
      </c>
      <c r="C296" s="7">
        <v>276</v>
      </c>
      <c r="D296" s="7">
        <v>876.74</v>
      </c>
      <c r="E296" s="7"/>
      <c r="F296" s="14"/>
    </row>
    <row r="297" spans="1:6" x14ac:dyDescent="0.25">
      <c r="A297" s="6">
        <v>44070</v>
      </c>
      <c r="B297" s="7" t="s">
        <v>2550</v>
      </c>
      <c r="C297" s="7">
        <v>700</v>
      </c>
      <c r="D297" s="45"/>
      <c r="E297" s="38">
        <v>1219.92</v>
      </c>
      <c r="F297" s="14"/>
    </row>
    <row r="298" spans="1:6" x14ac:dyDescent="0.25">
      <c r="A298" s="6">
        <v>44070</v>
      </c>
      <c r="B298" s="7" t="s">
        <v>2551</v>
      </c>
      <c r="C298" s="39">
        <v>1050</v>
      </c>
      <c r="D298" s="45"/>
      <c r="E298" s="38">
        <v>2368.08</v>
      </c>
      <c r="F298" s="14"/>
    </row>
    <row r="299" spans="1:6" x14ac:dyDescent="0.25">
      <c r="A299" s="6">
        <v>44070</v>
      </c>
      <c r="B299" s="7" t="s">
        <v>2552</v>
      </c>
      <c r="C299" s="7">
        <v>29</v>
      </c>
      <c r="D299" s="7">
        <v>72.569999999999993</v>
      </c>
      <c r="E299" s="7"/>
      <c r="F299" s="14"/>
    </row>
    <row r="300" spans="1:6" x14ac:dyDescent="0.25">
      <c r="A300" s="6">
        <v>44070</v>
      </c>
      <c r="B300" s="7" t="s">
        <v>2553</v>
      </c>
      <c r="C300" s="7">
        <v>72</v>
      </c>
      <c r="D300" s="45"/>
      <c r="E300" s="7">
        <v>140.4</v>
      </c>
    </row>
    <row r="301" spans="1:6" x14ac:dyDescent="0.25">
      <c r="A301" s="6">
        <v>44070</v>
      </c>
      <c r="B301" s="7" t="s">
        <v>2554</v>
      </c>
      <c r="C301" s="7">
        <v>39</v>
      </c>
      <c r="D301" s="7">
        <v>101.6</v>
      </c>
      <c r="E301" s="7"/>
    </row>
    <row r="302" spans="1:6" x14ac:dyDescent="0.25">
      <c r="A302" s="6">
        <v>44070</v>
      </c>
      <c r="B302" s="7" t="s">
        <v>2555</v>
      </c>
      <c r="C302" s="7">
        <v>176</v>
      </c>
      <c r="D302" s="45"/>
      <c r="E302" s="7">
        <v>386.1</v>
      </c>
    </row>
    <row r="303" spans="1:6" x14ac:dyDescent="0.25">
      <c r="A303" s="6">
        <v>44070</v>
      </c>
      <c r="B303" s="7" t="s">
        <v>2556</v>
      </c>
      <c r="C303" s="7">
        <v>184</v>
      </c>
      <c r="D303" s="45"/>
      <c r="E303" s="7">
        <v>343.2</v>
      </c>
    </row>
    <row r="304" spans="1:6" x14ac:dyDescent="0.25">
      <c r="A304" s="6">
        <v>44070</v>
      </c>
      <c r="B304" s="7" t="s">
        <v>2557</v>
      </c>
      <c r="C304" s="7">
        <v>270</v>
      </c>
      <c r="D304" s="45"/>
      <c r="E304" s="7">
        <v>483.12</v>
      </c>
    </row>
    <row r="305" spans="1:5" x14ac:dyDescent="0.25">
      <c r="A305" s="6">
        <v>44070</v>
      </c>
      <c r="B305" s="7" t="s">
        <v>2558</v>
      </c>
      <c r="C305" s="7">
        <v>138</v>
      </c>
      <c r="D305" s="45"/>
      <c r="E305" s="7">
        <v>451.85</v>
      </c>
    </row>
    <row r="306" spans="1:5" x14ac:dyDescent="0.25">
      <c r="A306" s="6">
        <v>44070</v>
      </c>
      <c r="B306" s="7" t="s">
        <v>2559</v>
      </c>
      <c r="C306" s="7">
        <v>218</v>
      </c>
      <c r="D306" s="45"/>
      <c r="E306" s="7">
        <v>381.62</v>
      </c>
    </row>
    <row r="307" spans="1:5" x14ac:dyDescent="0.25">
      <c r="A307" s="44">
        <v>44070</v>
      </c>
      <c r="B307" s="2" t="s">
        <v>2560</v>
      </c>
      <c r="C307" s="2">
        <v>172</v>
      </c>
      <c r="D307" s="68"/>
      <c r="E307" s="2">
        <v>435.55</v>
      </c>
    </row>
    <row r="308" spans="1:5" x14ac:dyDescent="0.25">
      <c r="A308" s="6">
        <v>44070</v>
      </c>
      <c r="B308" s="7" t="s">
        <v>2565</v>
      </c>
      <c r="C308" s="7">
        <v>95</v>
      </c>
      <c r="D308" s="45"/>
      <c r="E308" s="7">
        <v>183.3</v>
      </c>
    </row>
    <row r="309" spans="1:5" x14ac:dyDescent="0.25">
      <c r="A309" s="6">
        <v>44070</v>
      </c>
      <c r="B309" s="7" t="s">
        <v>2566</v>
      </c>
      <c r="C309" s="7">
        <v>68</v>
      </c>
      <c r="D309" s="45"/>
      <c r="E309" s="7">
        <v>164.64</v>
      </c>
    </row>
    <row r="310" spans="1:5" x14ac:dyDescent="0.25">
      <c r="A310" s="6">
        <v>44070</v>
      </c>
      <c r="B310" s="7" t="s">
        <v>2567</v>
      </c>
      <c r="C310" s="39">
        <v>160</v>
      </c>
      <c r="D310" s="7">
        <v>303.07</v>
      </c>
      <c r="E310" s="7"/>
    </row>
    <row r="311" spans="1:5" x14ac:dyDescent="0.25">
      <c r="A311" s="6">
        <v>44070</v>
      </c>
      <c r="B311" s="7" t="s">
        <v>2568</v>
      </c>
      <c r="C311" s="7">
        <v>48</v>
      </c>
      <c r="D311" s="45"/>
      <c r="E311" s="7">
        <v>101.4</v>
      </c>
    </row>
    <row r="312" spans="1:5" x14ac:dyDescent="0.25">
      <c r="A312" s="6">
        <v>44071</v>
      </c>
      <c r="B312" s="7" t="s">
        <v>2569</v>
      </c>
      <c r="C312" s="7">
        <v>216</v>
      </c>
      <c r="D312" s="45"/>
      <c r="E312" s="7">
        <v>473.85</v>
      </c>
    </row>
    <row r="313" spans="1:5" x14ac:dyDescent="0.25">
      <c r="A313" s="6">
        <v>44071</v>
      </c>
      <c r="B313" s="7" t="s">
        <v>2570</v>
      </c>
      <c r="C313" s="7">
        <v>76</v>
      </c>
      <c r="D313" s="45"/>
      <c r="E313" s="7">
        <v>193.2</v>
      </c>
    </row>
    <row r="314" spans="1:5" x14ac:dyDescent="0.25">
      <c r="A314" s="6">
        <v>44071</v>
      </c>
      <c r="B314" s="7" t="s">
        <v>2571</v>
      </c>
      <c r="C314" s="7">
        <v>5</v>
      </c>
      <c r="D314" s="45"/>
      <c r="E314" s="7">
        <v>22</v>
      </c>
    </row>
    <row r="315" spans="1:5" x14ac:dyDescent="0.25">
      <c r="A315" s="6">
        <v>44071</v>
      </c>
      <c r="B315" s="7" t="s">
        <v>2572</v>
      </c>
      <c r="C315" s="7">
        <v>180</v>
      </c>
      <c r="D315" s="45"/>
      <c r="E315" s="7">
        <v>396.9</v>
      </c>
    </row>
    <row r="316" spans="1:5" x14ac:dyDescent="0.25">
      <c r="A316" s="6">
        <v>44071</v>
      </c>
      <c r="B316" s="7" t="s">
        <v>2573</v>
      </c>
      <c r="C316" s="7">
        <v>24</v>
      </c>
      <c r="D316" s="7">
        <v>57.56</v>
      </c>
      <c r="E316" s="7"/>
    </row>
    <row r="317" spans="1:5" x14ac:dyDescent="0.25">
      <c r="A317" s="6">
        <v>44071</v>
      </c>
      <c r="B317" s="7" t="s">
        <v>2574</v>
      </c>
      <c r="C317" s="7">
        <v>150</v>
      </c>
      <c r="D317" s="7">
        <v>402.95</v>
      </c>
      <c r="E317" s="7"/>
    </row>
    <row r="318" spans="1:5" x14ac:dyDescent="0.25">
      <c r="A318" s="6">
        <v>44071</v>
      </c>
      <c r="B318" s="7" t="s">
        <v>2575</v>
      </c>
      <c r="C318" s="7">
        <v>336</v>
      </c>
      <c r="D318" s="45"/>
      <c r="E318" s="7">
        <v>656.02</v>
      </c>
    </row>
    <row r="319" spans="1:5" x14ac:dyDescent="0.25">
      <c r="A319" s="6">
        <v>44071</v>
      </c>
      <c r="B319" s="7" t="s">
        <v>2576</v>
      </c>
      <c r="C319" s="7">
        <v>140</v>
      </c>
      <c r="D319" s="45"/>
      <c r="E319" s="7">
        <v>246.4</v>
      </c>
    </row>
    <row r="320" spans="1:5" x14ac:dyDescent="0.25">
      <c r="A320" s="6">
        <v>44071</v>
      </c>
      <c r="B320" s="7" t="s">
        <v>2577</v>
      </c>
      <c r="C320" s="7">
        <v>377</v>
      </c>
      <c r="D320" s="7">
        <v>693.17</v>
      </c>
      <c r="E320" s="7"/>
    </row>
    <row r="321" spans="1:12" x14ac:dyDescent="0.25">
      <c r="A321" s="6">
        <v>44071</v>
      </c>
      <c r="B321" s="7" t="s">
        <v>2578</v>
      </c>
      <c r="C321" s="7">
        <v>23</v>
      </c>
      <c r="D321" s="45"/>
      <c r="E321" s="7">
        <v>49.5</v>
      </c>
    </row>
    <row r="322" spans="1:12" x14ac:dyDescent="0.25">
      <c r="A322" s="6">
        <v>44071</v>
      </c>
      <c r="B322" s="7" t="s">
        <v>2579</v>
      </c>
      <c r="C322" s="7">
        <v>63</v>
      </c>
      <c r="D322" s="45"/>
      <c r="E322" s="7">
        <v>152.1</v>
      </c>
    </row>
    <row r="323" spans="1:12" x14ac:dyDescent="0.25">
      <c r="A323" s="6">
        <v>44071</v>
      </c>
      <c r="B323" s="7" t="s">
        <v>2580</v>
      </c>
      <c r="C323" s="7">
        <v>222</v>
      </c>
      <c r="D323" s="45"/>
      <c r="E323" s="7">
        <v>362.04</v>
      </c>
    </row>
    <row r="324" spans="1:12" x14ac:dyDescent="0.25">
      <c r="A324" s="6">
        <v>44071</v>
      </c>
      <c r="B324" s="7" t="s">
        <v>2581</v>
      </c>
      <c r="C324" s="7">
        <v>1523</v>
      </c>
      <c r="D324" s="38">
        <v>2823.99</v>
      </c>
      <c r="E324" s="38"/>
      <c r="G324"/>
      <c r="H324"/>
      <c r="I324"/>
      <c r="J324"/>
      <c r="K324"/>
    </row>
    <row r="325" spans="1:12" x14ac:dyDescent="0.25">
      <c r="A325" s="6">
        <v>44071</v>
      </c>
      <c r="B325" s="7" t="s">
        <v>2582</v>
      </c>
      <c r="C325" s="7">
        <v>152</v>
      </c>
      <c r="D325" s="7">
        <v>541.88</v>
      </c>
      <c r="E325" s="7"/>
      <c r="F325"/>
      <c r="G325"/>
      <c r="H325"/>
      <c r="I325"/>
      <c r="J325"/>
      <c r="K325"/>
      <c r="L325"/>
    </row>
    <row r="326" spans="1:12" x14ac:dyDescent="0.25">
      <c r="A326" s="6">
        <v>44071</v>
      </c>
      <c r="B326" s="7" t="s">
        <v>2583</v>
      </c>
      <c r="C326" s="7">
        <v>20</v>
      </c>
      <c r="D326" s="45"/>
      <c r="E326" s="7">
        <v>39</v>
      </c>
      <c r="F326"/>
      <c r="G326"/>
      <c r="H326"/>
      <c r="I326"/>
      <c r="J326"/>
      <c r="K326"/>
      <c r="L326"/>
    </row>
    <row r="327" spans="1:12" x14ac:dyDescent="0.25">
      <c r="A327" s="6">
        <v>44074</v>
      </c>
      <c r="B327" s="7" t="s">
        <v>2584</v>
      </c>
      <c r="C327" s="7">
        <v>225</v>
      </c>
      <c r="D327" s="7">
        <v>475.27</v>
      </c>
      <c r="E327" s="7"/>
      <c r="F327"/>
      <c r="G327"/>
      <c r="H327"/>
      <c r="I327"/>
      <c r="J327"/>
      <c r="K327"/>
      <c r="L327"/>
    </row>
    <row r="328" spans="1:12" x14ac:dyDescent="0.25">
      <c r="A328" s="6">
        <v>44074</v>
      </c>
      <c r="B328" s="7" t="s">
        <v>2585</v>
      </c>
      <c r="C328" s="7">
        <v>165</v>
      </c>
      <c r="D328" s="45"/>
      <c r="E328" s="7">
        <v>311.22000000000003</v>
      </c>
      <c r="F328"/>
      <c r="L328"/>
    </row>
    <row r="329" spans="1:12" x14ac:dyDescent="0.25">
      <c r="A329" s="6">
        <v>44074</v>
      </c>
      <c r="B329" s="7" t="s">
        <v>2586</v>
      </c>
      <c r="C329" s="7">
        <v>185</v>
      </c>
      <c r="D329" s="45"/>
      <c r="E329" s="7">
        <v>344.5</v>
      </c>
    </row>
    <row r="330" spans="1:12" x14ac:dyDescent="0.25">
      <c r="A330" s="6">
        <v>44074</v>
      </c>
      <c r="B330" s="7" t="s">
        <v>2587</v>
      </c>
      <c r="C330" s="39">
        <v>460</v>
      </c>
      <c r="D330" s="45"/>
      <c r="E330" s="7">
        <v>897.6</v>
      </c>
    </row>
    <row r="331" spans="1:12" x14ac:dyDescent="0.25">
      <c r="A331" s="6">
        <v>44074</v>
      </c>
      <c r="B331" s="7" t="s">
        <v>2588</v>
      </c>
      <c r="C331" s="7">
        <v>24</v>
      </c>
      <c r="D331" s="45"/>
      <c r="E331" s="7">
        <v>46.8</v>
      </c>
    </row>
    <row r="332" spans="1:12" x14ac:dyDescent="0.25">
      <c r="A332" s="6">
        <v>44074</v>
      </c>
      <c r="B332" s="7" t="s">
        <v>2589</v>
      </c>
      <c r="C332" s="7">
        <v>40</v>
      </c>
      <c r="D332" s="7">
        <v>151.54</v>
      </c>
      <c r="E332" s="7"/>
    </row>
    <row r="333" spans="1:12" x14ac:dyDescent="0.25">
      <c r="A333" s="6">
        <v>44074</v>
      </c>
      <c r="B333" s="7" t="s">
        <v>2590</v>
      </c>
      <c r="C333" s="7">
        <v>45</v>
      </c>
      <c r="D333" s="45"/>
      <c r="E333" s="7">
        <v>82.6</v>
      </c>
    </row>
    <row r="334" spans="1:12" x14ac:dyDescent="0.25">
      <c r="A334" s="6">
        <v>44074</v>
      </c>
      <c r="B334" s="7" t="s">
        <v>2591</v>
      </c>
      <c r="C334" s="7">
        <v>35</v>
      </c>
      <c r="D334" s="7">
        <v>86.35</v>
      </c>
      <c r="E334" s="7"/>
    </row>
    <row r="335" spans="1:12" x14ac:dyDescent="0.25">
      <c r="A335" s="6">
        <v>44074</v>
      </c>
      <c r="B335" s="7" t="s">
        <v>2592</v>
      </c>
      <c r="C335" s="7">
        <v>436</v>
      </c>
      <c r="D335" s="38">
        <v>1185.47</v>
      </c>
      <c r="E335" s="7"/>
      <c r="G335"/>
      <c r="H335"/>
      <c r="I335"/>
      <c r="J335"/>
      <c r="K335"/>
    </row>
    <row r="336" spans="1:12" x14ac:dyDescent="0.25">
      <c r="A336" s="6">
        <v>44074</v>
      </c>
      <c r="B336" s="7" t="s">
        <v>2593</v>
      </c>
      <c r="C336" s="7">
        <v>480</v>
      </c>
      <c r="D336" s="45"/>
      <c r="E336" s="7">
        <v>852.93</v>
      </c>
      <c r="F336"/>
      <c r="G336"/>
      <c r="H336"/>
      <c r="I336"/>
      <c r="J336"/>
      <c r="K336"/>
      <c r="L336"/>
    </row>
    <row r="337" spans="1:12" x14ac:dyDescent="0.25">
      <c r="A337" s="6">
        <v>44074</v>
      </c>
      <c r="B337" s="7" t="s">
        <v>2594</v>
      </c>
      <c r="C337" s="7">
        <v>60</v>
      </c>
      <c r="D337" s="45"/>
      <c r="E337" s="7">
        <v>137.19999999999999</v>
      </c>
      <c r="F337"/>
      <c r="G337"/>
      <c r="H337"/>
      <c r="I337"/>
      <c r="J337"/>
      <c r="K337"/>
      <c r="L337"/>
    </row>
    <row r="338" spans="1:12" x14ac:dyDescent="0.25">
      <c r="A338" s="6">
        <v>44074</v>
      </c>
      <c r="B338" s="7" t="s">
        <v>2595</v>
      </c>
      <c r="C338" s="7">
        <v>34</v>
      </c>
      <c r="D338" s="45"/>
      <c r="E338" s="7">
        <v>83.6</v>
      </c>
      <c r="F338"/>
      <c r="G338"/>
      <c r="H338"/>
      <c r="I338"/>
      <c r="J338"/>
      <c r="K338"/>
      <c r="L338"/>
    </row>
    <row r="339" spans="1:12" x14ac:dyDescent="0.25">
      <c r="A339" s="6">
        <v>44074</v>
      </c>
      <c r="B339" s="7" t="s">
        <v>2596</v>
      </c>
      <c r="C339" s="7">
        <v>455</v>
      </c>
      <c r="D339" s="45"/>
      <c r="E339" s="7">
        <v>838.7</v>
      </c>
      <c r="F339"/>
      <c r="G339"/>
      <c r="H339"/>
      <c r="I339"/>
      <c r="J339"/>
      <c r="K339"/>
      <c r="L339"/>
    </row>
    <row r="340" spans="1:12" x14ac:dyDescent="0.25">
      <c r="A340" s="6">
        <v>44074</v>
      </c>
      <c r="B340" s="7" t="s">
        <v>2597</v>
      </c>
      <c r="C340" s="47">
        <v>125</v>
      </c>
      <c r="D340" s="45"/>
      <c r="E340" s="7">
        <v>381.15</v>
      </c>
      <c r="F340"/>
      <c r="G340"/>
      <c r="H340"/>
      <c r="I340"/>
      <c r="J340"/>
      <c r="K340"/>
      <c r="L340"/>
    </row>
    <row r="341" spans="1:12" x14ac:dyDescent="0.25">
      <c r="A341" s="6">
        <v>44074</v>
      </c>
      <c r="B341" s="7" t="s">
        <v>2598</v>
      </c>
      <c r="C341" s="7">
        <v>80</v>
      </c>
      <c r="D341" s="45"/>
      <c r="E341" s="7">
        <v>157.69999999999999</v>
      </c>
      <c r="F341"/>
      <c r="G341"/>
      <c r="H341"/>
      <c r="I341"/>
      <c r="J341"/>
      <c r="K341"/>
      <c r="L341"/>
    </row>
    <row r="342" spans="1:12" x14ac:dyDescent="0.25">
      <c r="A342" s="6">
        <v>44074</v>
      </c>
      <c r="B342" s="7" t="s">
        <v>2599</v>
      </c>
      <c r="C342" s="39">
        <v>45</v>
      </c>
      <c r="D342" s="45"/>
      <c r="E342" s="7">
        <v>50.7</v>
      </c>
      <c r="F342"/>
      <c r="G342"/>
      <c r="H342"/>
      <c r="I342"/>
      <c r="J342"/>
      <c r="K342"/>
      <c r="L342"/>
    </row>
    <row r="343" spans="1:12" x14ac:dyDescent="0.25">
      <c r="A343" s="6">
        <v>44074</v>
      </c>
      <c r="B343" s="7" t="s">
        <v>2600</v>
      </c>
      <c r="C343" s="7">
        <v>10</v>
      </c>
      <c r="D343" s="45"/>
      <c r="E343" s="7">
        <v>39</v>
      </c>
      <c r="F343"/>
      <c r="G343"/>
      <c r="H343"/>
      <c r="I343"/>
      <c r="J343"/>
      <c r="K343"/>
      <c r="L343"/>
    </row>
    <row r="344" spans="1:12" x14ac:dyDescent="0.25">
      <c r="A344" s="6">
        <v>44074</v>
      </c>
      <c r="B344" s="7" t="s">
        <v>2601</v>
      </c>
      <c r="C344" s="7">
        <v>400</v>
      </c>
      <c r="D344" s="45"/>
      <c r="E344" s="38">
        <v>1267.2</v>
      </c>
      <c r="F344"/>
      <c r="G344"/>
      <c r="H344"/>
      <c r="I344"/>
      <c r="J344"/>
      <c r="K344"/>
      <c r="L344"/>
    </row>
    <row r="345" spans="1:12" x14ac:dyDescent="0.25">
      <c r="A345" s="6">
        <v>44074</v>
      </c>
      <c r="B345" s="7" t="s">
        <v>2602</v>
      </c>
      <c r="C345" s="7">
        <v>150</v>
      </c>
      <c r="D345" s="45"/>
      <c r="E345" s="7">
        <v>327.60000000000002</v>
      </c>
      <c r="F345"/>
      <c r="G345"/>
      <c r="H345"/>
      <c r="I345"/>
      <c r="J345"/>
      <c r="K345"/>
      <c r="L345"/>
    </row>
    <row r="346" spans="1:12" x14ac:dyDescent="0.25">
      <c r="A346" s="6">
        <v>44074</v>
      </c>
      <c r="B346" s="7" t="s">
        <v>2603</v>
      </c>
      <c r="C346" s="7">
        <v>1000</v>
      </c>
      <c r="D346" s="45"/>
      <c r="E346" s="38">
        <v>1886.72</v>
      </c>
      <c r="F346"/>
      <c r="G346"/>
      <c r="H346"/>
      <c r="I346"/>
      <c r="J346"/>
      <c r="K346"/>
      <c r="L346"/>
    </row>
    <row r="347" spans="1:12" x14ac:dyDescent="0.25">
      <c r="A347" s="6">
        <v>44074</v>
      </c>
      <c r="B347" s="7" t="s">
        <v>2604</v>
      </c>
      <c r="C347" s="7">
        <v>2200</v>
      </c>
      <c r="D347" s="45"/>
      <c r="E347" s="38">
        <v>4514.79</v>
      </c>
      <c r="F347"/>
      <c r="G347"/>
      <c r="H347"/>
      <c r="I347"/>
      <c r="J347"/>
      <c r="K347"/>
      <c r="L347"/>
    </row>
    <row r="348" spans="1:12" x14ac:dyDescent="0.25">
      <c r="A348" s="6">
        <v>44074</v>
      </c>
      <c r="B348" s="7" t="s">
        <v>2605</v>
      </c>
      <c r="C348" s="7">
        <v>811</v>
      </c>
      <c r="D348" s="45"/>
      <c r="E348" s="38">
        <v>1590.3</v>
      </c>
      <c r="F348"/>
      <c r="G348"/>
      <c r="H348"/>
      <c r="I348"/>
      <c r="J348"/>
      <c r="K348"/>
      <c r="L348"/>
    </row>
    <row r="349" spans="1:12" x14ac:dyDescent="0.25">
      <c r="A349" s="6">
        <v>44074</v>
      </c>
      <c r="B349" s="7" t="s">
        <v>2606</v>
      </c>
      <c r="C349" s="7">
        <v>65</v>
      </c>
      <c r="D349" s="7">
        <v>134.32</v>
      </c>
      <c r="E349" s="7"/>
      <c r="F349"/>
      <c r="G349"/>
      <c r="H349"/>
      <c r="I349"/>
      <c r="J349"/>
      <c r="K349"/>
      <c r="L349"/>
    </row>
    <row r="350" spans="1:12" x14ac:dyDescent="0.25">
      <c r="A350" s="6">
        <v>44074</v>
      </c>
      <c r="B350" s="7" t="s">
        <v>2607</v>
      </c>
      <c r="C350" s="7">
        <v>25</v>
      </c>
      <c r="D350" s="7">
        <v>66.680000000000007</v>
      </c>
      <c r="E350" s="7"/>
      <c r="F350"/>
      <c r="G350"/>
      <c r="H350"/>
      <c r="I350"/>
      <c r="J350"/>
      <c r="K350"/>
      <c r="L350"/>
    </row>
    <row r="351" spans="1:12" x14ac:dyDescent="0.25">
      <c r="A351" s="6">
        <v>44074</v>
      </c>
      <c r="B351" s="7" t="s">
        <v>2608</v>
      </c>
      <c r="C351" s="7">
        <v>6</v>
      </c>
      <c r="D351" s="7">
        <v>47.97</v>
      </c>
      <c r="E351" s="7"/>
      <c r="F351"/>
      <c r="G351"/>
      <c r="H351"/>
      <c r="I351"/>
      <c r="J351"/>
      <c r="K351"/>
      <c r="L351"/>
    </row>
    <row r="352" spans="1:12" x14ac:dyDescent="0.25">
      <c r="A352" s="6">
        <v>44074</v>
      </c>
      <c r="B352" s="7" t="s">
        <v>2609</v>
      </c>
      <c r="C352" s="7">
        <v>88</v>
      </c>
      <c r="D352" s="7">
        <v>292.52</v>
      </c>
      <c r="E352" s="7"/>
      <c r="F352"/>
      <c r="G352"/>
      <c r="H352"/>
      <c r="I352"/>
      <c r="J352"/>
      <c r="K352"/>
      <c r="L352"/>
    </row>
    <row r="353" spans="1:12" x14ac:dyDescent="0.25">
      <c r="A353" s="6">
        <v>44075</v>
      </c>
      <c r="B353" s="7" t="s">
        <v>2610</v>
      </c>
      <c r="C353" s="7">
        <v>40</v>
      </c>
      <c r="D353" s="7">
        <v>134.32</v>
      </c>
      <c r="E353" s="7"/>
      <c r="F353"/>
      <c r="G353"/>
      <c r="H353"/>
      <c r="I353"/>
      <c r="J353"/>
      <c r="K353"/>
      <c r="L353"/>
    </row>
    <row r="354" spans="1:12" x14ac:dyDescent="0.25">
      <c r="A354" s="6">
        <v>44075</v>
      </c>
      <c r="B354" s="7" t="s">
        <v>2611</v>
      </c>
      <c r="C354" s="7">
        <v>26</v>
      </c>
      <c r="D354" s="7">
        <v>91.33</v>
      </c>
      <c r="E354" s="7"/>
      <c r="F354"/>
      <c r="G354"/>
      <c r="H354"/>
      <c r="I354"/>
      <c r="J354"/>
      <c r="K354"/>
      <c r="L354"/>
    </row>
    <row r="355" spans="1:12" x14ac:dyDescent="0.25">
      <c r="A355" s="6">
        <v>44075</v>
      </c>
      <c r="B355" s="7" t="s">
        <v>2612</v>
      </c>
      <c r="C355" s="7">
        <v>122</v>
      </c>
      <c r="D355" s="45"/>
      <c r="E355" s="7">
        <v>250.26</v>
      </c>
      <c r="F355"/>
      <c r="G355"/>
      <c r="H355"/>
      <c r="I355"/>
      <c r="J355"/>
      <c r="K355"/>
      <c r="L355"/>
    </row>
    <row r="356" spans="1:12" x14ac:dyDescent="0.25">
      <c r="A356" s="6">
        <v>44075</v>
      </c>
      <c r="B356" s="7" t="s">
        <v>2615</v>
      </c>
      <c r="C356" s="7">
        <v>218</v>
      </c>
      <c r="D356" s="7"/>
      <c r="E356" s="7">
        <v>411.26</v>
      </c>
      <c r="F356"/>
      <c r="G356"/>
      <c r="H356"/>
      <c r="I356"/>
      <c r="J356"/>
      <c r="K356"/>
      <c r="L356"/>
    </row>
    <row r="357" spans="1:12" x14ac:dyDescent="0.25">
      <c r="A357" s="6">
        <v>44075</v>
      </c>
      <c r="B357" s="7" t="s">
        <v>2613</v>
      </c>
      <c r="C357" s="7">
        <v>100</v>
      </c>
      <c r="D357" s="7">
        <v>384.4</v>
      </c>
      <c r="E357" s="7"/>
      <c r="F357"/>
      <c r="G357"/>
      <c r="H357"/>
      <c r="I357"/>
      <c r="J357"/>
      <c r="K357"/>
      <c r="L357"/>
    </row>
    <row r="358" spans="1:12" x14ac:dyDescent="0.25">
      <c r="A358" s="6">
        <v>44076</v>
      </c>
      <c r="B358" s="7" t="s">
        <v>2614</v>
      </c>
      <c r="C358" s="7">
        <v>29</v>
      </c>
      <c r="D358" s="7"/>
      <c r="E358" s="7">
        <v>96.8</v>
      </c>
      <c r="F358"/>
      <c r="G358"/>
      <c r="H358"/>
      <c r="I358"/>
      <c r="J358"/>
      <c r="K358"/>
      <c r="L358"/>
    </row>
    <row r="359" spans="1:12" x14ac:dyDescent="0.25">
      <c r="A359" s="6">
        <v>44077</v>
      </c>
      <c r="B359" s="39" t="s">
        <v>2649</v>
      </c>
      <c r="C359" s="39">
        <v>57</v>
      </c>
      <c r="D359" s="39"/>
      <c r="E359" s="39">
        <v>113.1</v>
      </c>
      <c r="F359"/>
      <c r="G359"/>
      <c r="H359"/>
      <c r="I359"/>
      <c r="J359"/>
      <c r="K359"/>
      <c r="L359"/>
    </row>
    <row r="360" spans="1:12" x14ac:dyDescent="0.25">
      <c r="A360" s="6">
        <v>44081</v>
      </c>
      <c r="B360" s="7" t="s">
        <v>2675</v>
      </c>
      <c r="C360" s="7">
        <v>80</v>
      </c>
      <c r="D360" s="45"/>
      <c r="E360" s="7">
        <v>175.5</v>
      </c>
      <c r="F360"/>
      <c r="G360"/>
      <c r="H360"/>
      <c r="I360"/>
      <c r="J360"/>
      <c r="K360"/>
      <c r="L360"/>
    </row>
    <row r="361" spans="1:12" x14ac:dyDescent="0.25">
      <c r="A361" s="6">
        <v>44081</v>
      </c>
      <c r="B361" s="7" t="s">
        <v>2676</v>
      </c>
      <c r="C361" s="7">
        <v>13</v>
      </c>
      <c r="D361" s="7">
        <v>60.89</v>
      </c>
      <c r="E361" s="7"/>
      <c r="F361"/>
      <c r="G361"/>
      <c r="H361"/>
      <c r="I361"/>
      <c r="J361"/>
      <c r="K361"/>
      <c r="L361"/>
    </row>
    <row r="362" spans="1:12" x14ac:dyDescent="0.25">
      <c r="A362" s="6">
        <v>44081</v>
      </c>
      <c r="B362" s="7" t="s">
        <v>2677</v>
      </c>
      <c r="C362" s="7">
        <v>25</v>
      </c>
      <c r="D362" s="45"/>
      <c r="E362" s="7">
        <v>109.2</v>
      </c>
      <c r="F362"/>
      <c r="G362"/>
      <c r="H362"/>
      <c r="I362"/>
      <c r="J362"/>
      <c r="K362"/>
      <c r="L362"/>
    </row>
    <row r="363" spans="1:12" x14ac:dyDescent="0.25">
      <c r="A363" s="6">
        <v>44083</v>
      </c>
      <c r="B363" s="7" t="s">
        <v>2678</v>
      </c>
      <c r="C363" s="7">
        <v>14</v>
      </c>
      <c r="D363" s="7">
        <v>56.63</v>
      </c>
      <c r="E363" s="7"/>
      <c r="F363"/>
      <c r="G363"/>
      <c r="H363"/>
      <c r="I363"/>
      <c r="J363"/>
      <c r="K363"/>
      <c r="L363"/>
    </row>
    <row r="364" spans="1:12" x14ac:dyDescent="0.25">
      <c r="A364" s="6">
        <v>44083</v>
      </c>
      <c r="B364" s="7" t="s">
        <v>2679</v>
      </c>
      <c r="C364" s="7">
        <v>9</v>
      </c>
      <c r="D364" s="7">
        <v>47.97</v>
      </c>
      <c r="E364" s="7"/>
      <c r="F364"/>
      <c r="G364"/>
      <c r="H364"/>
      <c r="I364"/>
      <c r="J364"/>
      <c r="K364"/>
      <c r="L364"/>
    </row>
    <row r="365" spans="1:12" x14ac:dyDescent="0.25">
      <c r="A365" s="44">
        <v>44083</v>
      </c>
      <c r="B365" s="2" t="s">
        <v>2680</v>
      </c>
      <c r="C365" s="2">
        <v>1060</v>
      </c>
      <c r="D365" s="2"/>
      <c r="E365" s="62">
        <v>1513.6</v>
      </c>
      <c r="F365"/>
      <c r="G365"/>
      <c r="H365"/>
      <c r="I365"/>
      <c r="J365"/>
      <c r="K365"/>
      <c r="L365"/>
    </row>
    <row r="366" spans="1:12" x14ac:dyDescent="0.25">
      <c r="A366" s="6">
        <v>44089</v>
      </c>
      <c r="B366" s="7" t="s">
        <v>2801</v>
      </c>
      <c r="C366" s="7">
        <v>250</v>
      </c>
      <c r="D366" s="45"/>
      <c r="E366" s="7">
        <v>507.2</v>
      </c>
      <c r="F366"/>
      <c r="L366"/>
    </row>
    <row r="367" spans="1:12" x14ac:dyDescent="0.25">
      <c r="A367" s="56"/>
      <c r="B367" s="57"/>
      <c r="C367" s="57"/>
      <c r="D367" s="57"/>
      <c r="E367" s="57"/>
    </row>
    <row r="368" spans="1:12" x14ac:dyDescent="0.25">
      <c r="A368" s="6"/>
      <c r="B368" s="7"/>
      <c r="C368" s="7"/>
      <c r="D368" s="7"/>
      <c r="E368" s="7"/>
    </row>
    <row r="369" spans="1:12" x14ac:dyDescent="0.25">
      <c r="A369" s="6"/>
      <c r="B369" s="7"/>
      <c r="C369" s="7"/>
      <c r="D369" s="7"/>
      <c r="E369" s="7"/>
    </row>
    <row r="370" spans="1:12" x14ac:dyDescent="0.25">
      <c r="A370" s="6"/>
      <c r="B370" s="7"/>
      <c r="C370" s="7"/>
      <c r="D370" s="7"/>
      <c r="E370" s="7"/>
    </row>
    <row r="371" spans="1:12" x14ac:dyDescent="0.25">
      <c r="A371" s="6"/>
      <c r="B371" s="7"/>
      <c r="C371" s="7"/>
      <c r="D371" s="7"/>
      <c r="E371" s="7"/>
    </row>
    <row r="372" spans="1:12" x14ac:dyDescent="0.25">
      <c r="A372" s="6"/>
      <c r="B372" s="7"/>
      <c r="C372" s="7"/>
      <c r="D372" s="7"/>
      <c r="E372" s="7"/>
    </row>
    <row r="373" spans="1:12" x14ac:dyDescent="0.25">
      <c r="A373" s="6"/>
      <c r="B373" s="7"/>
      <c r="C373" s="7"/>
      <c r="D373" s="7"/>
      <c r="E373" s="7"/>
    </row>
    <row r="374" spans="1:12" x14ac:dyDescent="0.25">
      <c r="A374" s="6"/>
      <c r="B374" s="7"/>
      <c r="C374" s="7"/>
      <c r="D374" s="7"/>
      <c r="E374" s="7"/>
    </row>
    <row r="375" spans="1:12" x14ac:dyDescent="0.25">
      <c r="A375" s="6"/>
      <c r="B375" s="7"/>
      <c r="C375" s="7"/>
      <c r="D375" s="49"/>
      <c r="E375" s="49"/>
    </row>
    <row r="376" spans="1:12" x14ac:dyDescent="0.25">
      <c r="A376" s="6"/>
      <c r="B376" s="7"/>
      <c r="C376" s="7"/>
      <c r="D376" s="49"/>
      <c r="E376" s="49"/>
    </row>
    <row r="377" spans="1:12" x14ac:dyDescent="0.25">
      <c r="A377" s="6"/>
      <c r="B377" s="7"/>
      <c r="C377" s="7"/>
      <c r="D377" s="49"/>
      <c r="E377" s="49"/>
      <c r="G377" s="27"/>
      <c r="H377" s="27"/>
      <c r="I377" s="27"/>
      <c r="J377" s="27"/>
      <c r="K377" s="27"/>
    </row>
    <row r="378" spans="1:12" x14ac:dyDescent="0.25">
      <c r="A378" s="6"/>
      <c r="B378" s="7"/>
      <c r="C378" s="7"/>
      <c r="D378" s="49"/>
      <c r="E378" s="49"/>
      <c r="F378" s="27"/>
      <c r="L378" s="27"/>
    </row>
    <row r="379" spans="1:12" x14ac:dyDescent="0.25">
      <c r="A379" s="6"/>
      <c r="B379" s="7"/>
      <c r="C379" s="7"/>
      <c r="D379" s="49"/>
      <c r="E379" s="49"/>
    </row>
    <row r="380" spans="1:12" x14ac:dyDescent="0.25">
      <c r="A380" s="6"/>
      <c r="B380" s="7"/>
      <c r="C380" s="7"/>
      <c r="D380" s="49"/>
      <c r="E380" s="49"/>
    </row>
    <row r="381" spans="1:12" x14ac:dyDescent="0.25">
      <c r="A381" s="6"/>
      <c r="B381" s="7"/>
      <c r="C381" s="7"/>
      <c r="D381" s="49"/>
      <c r="E381" s="49"/>
    </row>
    <row r="382" spans="1:12" x14ac:dyDescent="0.25">
      <c r="A382" s="6"/>
      <c r="B382" s="7"/>
      <c r="C382" s="7"/>
      <c r="D382" s="49"/>
      <c r="E382" s="49"/>
    </row>
    <row r="383" spans="1:12" x14ac:dyDescent="0.25">
      <c r="A383" s="6"/>
      <c r="B383" s="7"/>
      <c r="C383" s="7"/>
      <c r="D383" s="49"/>
      <c r="E383" s="49"/>
    </row>
    <row r="384" spans="1:12" x14ac:dyDescent="0.25">
      <c r="A384" s="6"/>
      <c r="B384" s="7"/>
      <c r="C384" s="7"/>
      <c r="D384" s="49"/>
      <c r="E384" s="49"/>
    </row>
    <row r="385" spans="1:5" x14ac:dyDescent="0.25">
      <c r="A385" s="6"/>
      <c r="B385" s="7"/>
      <c r="C385" s="7"/>
      <c r="D385" s="49"/>
      <c r="E385" s="49"/>
    </row>
    <row r="386" spans="1:5" x14ac:dyDescent="0.25">
      <c r="A386" s="6"/>
      <c r="B386" s="7"/>
      <c r="C386" s="7"/>
      <c r="D386" s="49"/>
      <c r="E386" s="49"/>
    </row>
    <row r="387" spans="1:5" x14ac:dyDescent="0.25">
      <c r="A387" s="6"/>
      <c r="B387" s="7"/>
      <c r="C387" s="7"/>
      <c r="D387" s="49"/>
      <c r="E387" s="49"/>
    </row>
    <row r="388" spans="1:5" x14ac:dyDescent="0.25">
      <c r="A388" s="6"/>
      <c r="B388" s="7"/>
      <c r="C388" s="7"/>
      <c r="D388" s="49"/>
      <c r="E388" s="49"/>
    </row>
    <row r="389" spans="1:5" x14ac:dyDescent="0.25">
      <c r="A389" s="6"/>
      <c r="B389" s="7"/>
      <c r="C389" s="7"/>
      <c r="D389" s="49"/>
      <c r="E389" s="49"/>
    </row>
    <row r="390" spans="1:5" x14ac:dyDescent="0.25">
      <c r="A390" s="6"/>
      <c r="B390" s="7"/>
      <c r="C390" s="7"/>
      <c r="D390" s="49"/>
      <c r="E390" s="49"/>
    </row>
    <row r="391" spans="1:5" x14ac:dyDescent="0.25">
      <c r="A391" s="6"/>
      <c r="B391" s="7"/>
      <c r="C391" s="7"/>
      <c r="D391" s="49"/>
      <c r="E391" s="49"/>
    </row>
    <row r="392" spans="1:5" x14ac:dyDescent="0.25">
      <c r="A392" s="6"/>
      <c r="B392" s="7"/>
      <c r="C392" s="7"/>
      <c r="D392" s="49"/>
      <c r="E392" s="49"/>
    </row>
    <row r="393" spans="1:5" x14ac:dyDescent="0.25">
      <c r="A393" s="6"/>
      <c r="B393" s="7"/>
      <c r="C393" s="7"/>
      <c r="D393" s="49"/>
      <c r="E393" s="49"/>
    </row>
    <row r="394" spans="1:5" x14ac:dyDescent="0.25">
      <c r="A394" s="6"/>
      <c r="B394" s="7"/>
      <c r="C394" s="7"/>
      <c r="D394" s="49"/>
      <c r="E394" s="49"/>
    </row>
    <row r="395" spans="1:5" x14ac:dyDescent="0.25">
      <c r="A395" s="6"/>
      <c r="B395" s="7"/>
      <c r="C395" s="7"/>
      <c r="D395" s="49"/>
      <c r="E395" s="49"/>
    </row>
    <row r="396" spans="1:5" x14ac:dyDescent="0.25">
      <c r="A396" s="6"/>
      <c r="B396" s="7"/>
      <c r="C396" s="7"/>
      <c r="D396" s="49"/>
      <c r="E396" s="49"/>
    </row>
    <row r="397" spans="1:5" x14ac:dyDescent="0.25">
      <c r="A397" s="6"/>
      <c r="B397" s="7"/>
      <c r="C397" s="7"/>
      <c r="D397" s="49"/>
      <c r="E397" s="49"/>
    </row>
    <row r="398" spans="1:5" x14ac:dyDescent="0.25">
      <c r="A398" s="46"/>
      <c r="B398" s="39"/>
      <c r="C398" s="39"/>
      <c r="D398" s="49"/>
      <c r="E398" s="51"/>
    </row>
    <row r="399" spans="1:5" x14ac:dyDescent="0.25">
      <c r="A399" s="6"/>
      <c r="B399" s="7"/>
      <c r="C399" s="7"/>
      <c r="D399" s="49"/>
      <c r="E399" s="49"/>
    </row>
    <row r="400" spans="1:5" x14ac:dyDescent="0.25">
      <c r="A400" s="6"/>
      <c r="B400" s="7"/>
      <c r="C400" s="7"/>
      <c r="D400" s="49"/>
      <c r="E400" s="49"/>
    </row>
    <row r="401" spans="1:5" x14ac:dyDescent="0.25">
      <c r="A401" s="6"/>
      <c r="B401" s="7"/>
      <c r="C401" s="7"/>
      <c r="D401" s="49"/>
      <c r="E401" s="49"/>
    </row>
    <row r="402" spans="1:5" x14ac:dyDescent="0.25">
      <c r="A402" s="6"/>
      <c r="B402" s="7"/>
      <c r="C402" s="7"/>
      <c r="D402" s="49"/>
      <c r="E402" s="49"/>
    </row>
    <row r="403" spans="1:5" x14ac:dyDescent="0.25">
      <c r="A403" s="6"/>
      <c r="B403" s="7"/>
      <c r="C403" s="7"/>
      <c r="D403" s="49"/>
      <c r="E403" s="49"/>
    </row>
    <row r="404" spans="1:5" x14ac:dyDescent="0.25">
      <c r="A404" s="6"/>
      <c r="B404" s="7"/>
      <c r="C404" s="7"/>
      <c r="D404" s="49"/>
      <c r="E404" s="49"/>
    </row>
    <row r="405" spans="1:5" x14ac:dyDescent="0.25">
      <c r="A405" s="6"/>
      <c r="B405" s="7"/>
      <c r="C405" s="7"/>
      <c r="D405" s="49"/>
      <c r="E405" s="49"/>
    </row>
    <row r="406" spans="1:5" x14ac:dyDescent="0.25">
      <c r="A406" s="6"/>
      <c r="B406" s="7"/>
      <c r="C406" s="7"/>
      <c r="D406" s="49"/>
      <c r="E406" s="49"/>
    </row>
    <row r="407" spans="1:5" x14ac:dyDescent="0.25">
      <c r="A407" s="6"/>
      <c r="B407" s="7"/>
      <c r="C407" s="7"/>
      <c r="D407" s="49"/>
      <c r="E407" s="49"/>
    </row>
    <row r="408" spans="1:5" x14ac:dyDescent="0.25">
      <c r="A408" s="6"/>
      <c r="B408" s="7"/>
      <c r="C408" s="7"/>
      <c r="D408" s="49"/>
      <c r="E408" s="49"/>
    </row>
    <row r="409" spans="1:5" x14ac:dyDescent="0.25">
      <c r="A409" s="6"/>
      <c r="B409" s="7"/>
      <c r="C409" s="7"/>
      <c r="D409" s="49"/>
      <c r="E409" s="49"/>
    </row>
    <row r="410" spans="1:5" x14ac:dyDescent="0.25">
      <c r="A410" s="6"/>
      <c r="B410" s="7"/>
      <c r="C410" s="7"/>
      <c r="D410" s="49"/>
      <c r="E410" s="49"/>
    </row>
    <row r="411" spans="1:5" x14ac:dyDescent="0.25">
      <c r="A411" s="6"/>
      <c r="B411" s="7"/>
      <c r="C411" s="7"/>
      <c r="D411" s="49"/>
      <c r="E411" s="49"/>
    </row>
    <row r="412" spans="1:5" x14ac:dyDescent="0.25">
      <c r="A412" s="6"/>
      <c r="B412" s="7"/>
      <c r="C412" s="7"/>
      <c r="D412" s="49"/>
      <c r="E412" s="49"/>
    </row>
    <row r="413" spans="1:5" x14ac:dyDescent="0.25">
      <c r="A413" s="6"/>
      <c r="B413" s="7"/>
      <c r="C413" s="7"/>
      <c r="D413" s="49"/>
      <c r="E413" s="49"/>
    </row>
    <row r="414" spans="1:5" x14ac:dyDescent="0.25">
      <c r="A414" s="6"/>
      <c r="B414" s="7"/>
      <c r="C414" s="7"/>
      <c r="D414" s="49"/>
      <c r="E414" s="49"/>
    </row>
    <row r="415" spans="1:5" x14ac:dyDescent="0.25">
      <c r="A415" s="6"/>
      <c r="B415" s="7"/>
      <c r="C415" s="7"/>
      <c r="D415" s="49"/>
      <c r="E415" s="49"/>
    </row>
    <row r="416" spans="1:5" x14ac:dyDescent="0.25">
      <c r="A416" s="6"/>
      <c r="B416" s="7"/>
      <c r="C416" s="7"/>
      <c r="D416" s="49"/>
      <c r="E416" s="49"/>
    </row>
    <row r="417" spans="1:5" x14ac:dyDescent="0.25">
      <c r="A417" s="6"/>
      <c r="B417" s="7"/>
      <c r="C417" s="7"/>
      <c r="D417" s="49"/>
      <c r="E417" s="49"/>
    </row>
    <row r="418" spans="1:5" x14ac:dyDescent="0.25">
      <c r="A418" s="6"/>
      <c r="B418" s="7"/>
      <c r="C418" s="7"/>
      <c r="D418" s="49"/>
      <c r="E418" s="49"/>
    </row>
    <row r="419" spans="1:5" x14ac:dyDescent="0.25">
      <c r="A419" s="6"/>
      <c r="B419" s="7"/>
      <c r="C419" s="7"/>
      <c r="D419" s="49"/>
      <c r="E419" s="74"/>
    </row>
    <row r="420" spans="1:5" x14ac:dyDescent="0.25">
      <c r="A420" s="6"/>
      <c r="B420" s="7"/>
      <c r="C420" s="7"/>
      <c r="D420" s="49"/>
      <c r="E420" s="49"/>
    </row>
    <row r="421" spans="1:5" x14ac:dyDescent="0.25">
      <c r="A421" s="6"/>
      <c r="B421" s="7"/>
      <c r="C421" s="7"/>
      <c r="D421" s="49"/>
      <c r="E421" s="49"/>
    </row>
    <row r="422" spans="1:5" x14ac:dyDescent="0.25">
      <c r="A422" s="6"/>
      <c r="B422" s="7"/>
      <c r="C422" s="75"/>
      <c r="D422" s="49"/>
      <c r="E422" s="49"/>
    </row>
    <row r="423" spans="1:5" x14ac:dyDescent="0.25">
      <c r="A423" s="6"/>
      <c r="B423" s="7"/>
      <c r="C423" s="7"/>
      <c r="D423" s="49"/>
      <c r="E423" s="49"/>
    </row>
    <row r="424" spans="1:5" x14ac:dyDescent="0.25">
      <c r="A424" s="6"/>
      <c r="B424" s="7"/>
      <c r="C424" s="7"/>
      <c r="D424" s="49"/>
      <c r="E424" s="49"/>
    </row>
    <row r="425" spans="1:5" x14ac:dyDescent="0.25">
      <c r="A425" s="6"/>
      <c r="B425" s="7"/>
      <c r="C425" s="7"/>
      <c r="D425" s="49"/>
      <c r="E425" s="49"/>
    </row>
    <row r="426" spans="1:5" x14ac:dyDescent="0.25">
      <c r="A426" s="6"/>
      <c r="B426" s="7"/>
      <c r="C426" s="7"/>
      <c r="D426" s="49"/>
      <c r="E426" s="49"/>
    </row>
    <row r="427" spans="1:5" x14ac:dyDescent="0.25">
      <c r="A427" s="6"/>
      <c r="B427" s="7"/>
      <c r="C427" s="7"/>
      <c r="D427" s="49"/>
      <c r="E427" s="49"/>
    </row>
    <row r="428" spans="1:5" x14ac:dyDescent="0.25">
      <c r="A428" s="6"/>
      <c r="B428" s="7"/>
      <c r="C428" s="7"/>
      <c r="D428" s="71"/>
      <c r="E428" s="49"/>
    </row>
    <row r="429" spans="1:5" x14ac:dyDescent="0.25">
      <c r="A429" s="6"/>
      <c r="B429" s="7"/>
      <c r="C429" s="7"/>
      <c r="D429" s="49"/>
      <c r="E429" s="49"/>
    </row>
    <row r="430" spans="1:5" x14ac:dyDescent="0.25">
      <c r="A430" s="6"/>
      <c r="B430" s="7"/>
      <c r="C430" s="7"/>
      <c r="D430" s="49"/>
      <c r="E430" s="49"/>
    </row>
    <row r="431" spans="1:5" x14ac:dyDescent="0.25">
      <c r="A431" s="29"/>
      <c r="B431" s="29"/>
    </row>
    <row r="446" spans="3:4" x14ac:dyDescent="0.25">
      <c r="C446" s="32" t="s">
        <v>13</v>
      </c>
      <c r="D446" s="30">
        <f>SUM(D2:D445)</f>
        <v>27612.69000000001</v>
      </c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446"/>
  <sheetViews>
    <sheetView workbookViewId="0">
      <selection activeCell="G5" sqref="G5:K5"/>
    </sheetView>
  </sheetViews>
  <sheetFormatPr defaultRowHeight="15" x14ac:dyDescent="0.25"/>
  <cols>
    <col min="1" max="1" width="9.7109375" style="80" customWidth="1"/>
    <col min="2" max="2" width="12.42578125" style="32" customWidth="1"/>
    <col min="3" max="3" width="8.5703125" style="29" customWidth="1"/>
    <col min="4" max="4" width="9.5703125" style="30" customWidth="1"/>
    <col min="5" max="5" width="9.42578125" style="30" customWidth="1"/>
    <col min="6" max="6" width="19.570312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20">
        <v>44013</v>
      </c>
      <c r="B2" s="21" t="s">
        <v>1838</v>
      </c>
      <c r="C2" s="21">
        <v>248</v>
      </c>
      <c r="D2" s="21"/>
      <c r="E2" s="21">
        <v>487.89</v>
      </c>
      <c r="F2" s="4"/>
    </row>
    <row r="3" spans="1:12" x14ac:dyDescent="0.25">
      <c r="A3" s="20">
        <v>44013</v>
      </c>
      <c r="B3" s="21" t="s">
        <v>1839</v>
      </c>
      <c r="C3" s="21">
        <v>163</v>
      </c>
      <c r="D3" s="21"/>
      <c r="E3" s="21">
        <v>327.60000000000002</v>
      </c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20">
        <v>44013</v>
      </c>
      <c r="B4" s="21" t="s">
        <v>1840</v>
      </c>
      <c r="C4" s="21">
        <v>50</v>
      </c>
      <c r="D4" s="21">
        <v>134.32</v>
      </c>
      <c r="E4" s="21"/>
      <c r="F4" s="4"/>
      <c r="G4" s="635" t="s">
        <v>9</v>
      </c>
      <c r="H4" s="636"/>
      <c r="I4" s="9">
        <f>SUM(C2:C444)</f>
        <v>73859.5</v>
      </c>
      <c r="J4" s="9">
        <f>D446/1.23</f>
        <v>23262.186991869923</v>
      </c>
      <c r="K4" s="9">
        <f>SUM(E2:E445)</f>
        <v>126904.00000000003</v>
      </c>
    </row>
    <row r="5" spans="1:12" x14ac:dyDescent="0.25">
      <c r="A5" s="20">
        <v>44013</v>
      </c>
      <c r="B5" s="21" t="s">
        <v>1841</v>
      </c>
      <c r="C5" s="21">
        <v>30</v>
      </c>
      <c r="D5" s="21">
        <v>79.150000000000006</v>
      </c>
      <c r="E5" s="21"/>
      <c r="F5" s="4"/>
      <c r="G5" s="642" t="s">
        <v>10</v>
      </c>
      <c r="H5" s="633"/>
      <c r="I5" s="10">
        <f>K4+J4</f>
        <v>150166.18699186994</v>
      </c>
    </row>
    <row r="6" spans="1:12" x14ac:dyDescent="0.25">
      <c r="A6" s="20">
        <v>44013</v>
      </c>
      <c r="B6" s="21" t="s">
        <v>1842</v>
      </c>
      <c r="C6" s="21">
        <v>115</v>
      </c>
      <c r="D6" s="21"/>
      <c r="E6" s="21">
        <v>229.71</v>
      </c>
      <c r="F6" s="4"/>
      <c r="G6" s="642" t="s">
        <v>11</v>
      </c>
      <c r="H6" s="633"/>
      <c r="I6" s="11">
        <f>I4/I5</f>
        <v>0.49185173759522033</v>
      </c>
    </row>
    <row r="7" spans="1:12" x14ac:dyDescent="0.25">
      <c r="A7" s="20">
        <v>44013</v>
      </c>
      <c r="B7" s="21" t="s">
        <v>1843</v>
      </c>
      <c r="C7" s="21">
        <v>222</v>
      </c>
      <c r="D7" s="21"/>
      <c r="E7" s="21">
        <v>463.13</v>
      </c>
      <c r="F7" s="4"/>
    </row>
    <row r="8" spans="1:12" x14ac:dyDescent="0.25">
      <c r="A8" s="20">
        <v>44013</v>
      </c>
      <c r="B8" s="21" t="s">
        <v>1844</v>
      </c>
      <c r="C8" s="21">
        <v>54</v>
      </c>
      <c r="D8" s="21"/>
      <c r="E8" s="21">
        <v>117</v>
      </c>
      <c r="F8" s="4"/>
      <c r="G8"/>
      <c r="H8"/>
      <c r="I8"/>
      <c r="J8"/>
    </row>
    <row r="9" spans="1:12" x14ac:dyDescent="0.25">
      <c r="A9" s="20">
        <v>44013</v>
      </c>
      <c r="B9" s="21" t="s">
        <v>1845</v>
      </c>
      <c r="C9" s="21">
        <v>65</v>
      </c>
      <c r="D9" s="21">
        <v>148.71</v>
      </c>
      <c r="E9" s="21"/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20">
        <v>44013</v>
      </c>
      <c r="B10" s="21" t="s">
        <v>1846</v>
      </c>
      <c r="C10" s="21">
        <v>17</v>
      </c>
      <c r="D10" s="21"/>
      <c r="E10" s="21">
        <v>52.8</v>
      </c>
      <c r="F10" s="4"/>
      <c r="G10"/>
      <c r="H10" t="s">
        <v>15</v>
      </c>
      <c r="I10"/>
      <c r="J10"/>
      <c r="L10"/>
    </row>
    <row r="11" spans="1:12" x14ac:dyDescent="0.25">
      <c r="A11" s="20">
        <v>44013</v>
      </c>
      <c r="B11" s="21" t="s">
        <v>1847</v>
      </c>
      <c r="C11" s="21">
        <v>249</v>
      </c>
      <c r="D11" s="21"/>
      <c r="E11" s="21">
        <v>453.38</v>
      </c>
      <c r="F11" s="4"/>
      <c r="G11"/>
      <c r="H11" t="s">
        <v>16</v>
      </c>
      <c r="I11" s="37"/>
      <c r="J11" s="13"/>
      <c r="L11"/>
    </row>
    <row r="12" spans="1:12" x14ac:dyDescent="0.25">
      <c r="A12" s="20">
        <v>44013</v>
      </c>
      <c r="B12" s="21" t="s">
        <v>1848</v>
      </c>
      <c r="C12" s="21">
        <v>22</v>
      </c>
      <c r="D12" s="21"/>
      <c r="E12" s="21">
        <v>39</v>
      </c>
      <c r="F12" s="4"/>
      <c r="G12" s="14"/>
      <c r="H12" s="15"/>
      <c r="I12" s="15"/>
    </row>
    <row r="13" spans="1:12" x14ac:dyDescent="0.25">
      <c r="A13" s="20">
        <v>44014</v>
      </c>
      <c r="B13" s="21" t="s">
        <v>1849</v>
      </c>
      <c r="C13" s="21">
        <v>340</v>
      </c>
      <c r="D13" s="21"/>
      <c r="E13" s="21">
        <v>963.8</v>
      </c>
      <c r="F13" s="4"/>
      <c r="H13" s="5" t="s">
        <v>438</v>
      </c>
      <c r="I13" s="17"/>
    </row>
    <row r="14" spans="1:12" x14ac:dyDescent="0.25">
      <c r="A14" s="20">
        <v>44014</v>
      </c>
      <c r="B14" s="61" t="s">
        <v>1850</v>
      </c>
      <c r="C14" s="21">
        <v>100</v>
      </c>
      <c r="D14" s="21"/>
      <c r="E14" s="21">
        <v>367.84</v>
      </c>
      <c r="F14" s="4"/>
      <c r="G14" s="16"/>
      <c r="I14" s="17"/>
    </row>
    <row r="15" spans="1:12" x14ac:dyDescent="0.25">
      <c r="A15" s="20">
        <v>44014</v>
      </c>
      <c r="B15" s="21" t="s">
        <v>1851</v>
      </c>
      <c r="C15" s="21">
        <v>25</v>
      </c>
      <c r="D15" s="21">
        <v>90.01</v>
      </c>
      <c r="E15" s="21"/>
      <c r="F15" s="4"/>
      <c r="G15"/>
      <c r="I15" s="17"/>
    </row>
    <row r="16" spans="1:12" x14ac:dyDescent="0.25">
      <c r="A16" s="20">
        <v>44014</v>
      </c>
      <c r="B16" s="21" t="s">
        <v>1852</v>
      </c>
      <c r="C16" s="21">
        <v>26</v>
      </c>
      <c r="D16" s="21">
        <v>71.900000000000006</v>
      </c>
      <c r="E16" s="21"/>
      <c r="F16" s="4"/>
      <c r="I16" s="17"/>
    </row>
    <row r="17" spans="1:12" x14ac:dyDescent="0.25">
      <c r="A17" s="20">
        <v>44014</v>
      </c>
      <c r="B17" s="21" t="s">
        <v>1853</v>
      </c>
      <c r="C17" s="21">
        <v>5</v>
      </c>
      <c r="D17" s="21">
        <v>47.97</v>
      </c>
      <c r="E17" s="21"/>
      <c r="F17" s="4"/>
      <c r="H17"/>
      <c r="I17" s="17"/>
    </row>
    <row r="18" spans="1:12" x14ac:dyDescent="0.25">
      <c r="A18" s="20">
        <v>44014</v>
      </c>
      <c r="B18" s="21" t="s">
        <v>1854</v>
      </c>
      <c r="C18" s="21">
        <v>80</v>
      </c>
      <c r="D18" s="21">
        <v>268.63</v>
      </c>
      <c r="E18" s="21"/>
      <c r="F18" s="4"/>
      <c r="H18" s="16" t="s">
        <v>12</v>
      </c>
      <c r="I18" s="17">
        <v>100</v>
      </c>
    </row>
    <row r="19" spans="1:12" x14ac:dyDescent="0.25">
      <c r="A19" s="20">
        <v>44014</v>
      </c>
      <c r="B19" s="21" t="s">
        <v>1855</v>
      </c>
      <c r="C19" s="21">
        <v>816</v>
      </c>
      <c r="D19" s="21"/>
      <c r="E19" s="60">
        <v>1322.6</v>
      </c>
      <c r="F19" s="4"/>
      <c r="H19"/>
      <c r="I19" s="17"/>
    </row>
    <row r="20" spans="1:12" x14ac:dyDescent="0.25">
      <c r="A20" s="20">
        <v>44014</v>
      </c>
      <c r="B20" s="21" t="s">
        <v>1856</v>
      </c>
      <c r="C20" s="21">
        <v>650</v>
      </c>
      <c r="D20" s="21"/>
      <c r="E20" s="60">
        <v>1246.44</v>
      </c>
      <c r="F20" s="4"/>
      <c r="G20"/>
      <c r="H20"/>
      <c r="I20" s="17"/>
      <c r="J20"/>
      <c r="K20"/>
    </row>
    <row r="21" spans="1:12" x14ac:dyDescent="0.25">
      <c r="A21" s="83">
        <v>44014</v>
      </c>
      <c r="B21" s="67" t="s">
        <v>1857</v>
      </c>
      <c r="C21" s="67">
        <v>250</v>
      </c>
      <c r="D21" s="67"/>
      <c r="E21" s="67">
        <v>906.36</v>
      </c>
      <c r="F21" s="4"/>
      <c r="G21"/>
      <c r="H21"/>
      <c r="I21" s="17"/>
      <c r="J21"/>
      <c r="K21"/>
      <c r="L21"/>
    </row>
    <row r="22" spans="1:12" x14ac:dyDescent="0.25">
      <c r="A22" s="6">
        <v>44014</v>
      </c>
      <c r="B22" s="7" t="s">
        <v>1860</v>
      </c>
      <c r="C22" s="7">
        <v>60</v>
      </c>
      <c r="D22" s="7"/>
      <c r="E22" s="7">
        <v>117</v>
      </c>
      <c r="F22" s="4"/>
      <c r="G22"/>
      <c r="H22" t="s">
        <v>16</v>
      </c>
      <c r="I22" s="17"/>
      <c r="J22"/>
      <c r="K22"/>
      <c r="L22"/>
    </row>
    <row r="23" spans="1:12" x14ac:dyDescent="0.25">
      <c r="A23" s="6">
        <v>44014</v>
      </c>
      <c r="B23" s="7" t="s">
        <v>1861</v>
      </c>
      <c r="C23" s="7">
        <v>45</v>
      </c>
      <c r="D23" s="7">
        <v>67.16</v>
      </c>
      <c r="E23" s="7"/>
      <c r="F23" s="4"/>
      <c r="G23" s="4"/>
      <c r="H23"/>
      <c r="I23" s="18"/>
      <c r="L23"/>
    </row>
    <row r="24" spans="1:12" x14ac:dyDescent="0.25">
      <c r="A24" s="6">
        <v>44014</v>
      </c>
      <c r="B24" s="7" t="s">
        <v>1862</v>
      </c>
      <c r="C24" s="7">
        <v>12</v>
      </c>
      <c r="D24" s="7"/>
      <c r="E24" s="7">
        <v>23.4</v>
      </c>
      <c r="F24" s="4"/>
      <c r="G24" s="4"/>
      <c r="I24" s="18"/>
    </row>
    <row r="25" spans="1:12" x14ac:dyDescent="0.25">
      <c r="A25" s="6">
        <v>44014</v>
      </c>
      <c r="B25" s="7" t="s">
        <v>1863</v>
      </c>
      <c r="C25" s="7">
        <v>20</v>
      </c>
      <c r="D25" s="7"/>
      <c r="E25" s="7">
        <v>61.6</v>
      </c>
      <c r="F25" s="4"/>
      <c r="G25" s="4"/>
    </row>
    <row r="26" spans="1:12" x14ac:dyDescent="0.25">
      <c r="A26" s="6">
        <v>44014</v>
      </c>
      <c r="B26" s="7" t="s">
        <v>1864</v>
      </c>
      <c r="C26" s="7">
        <v>619</v>
      </c>
      <c r="D26" s="38">
        <v>1308.8699999999999</v>
      </c>
      <c r="E26" s="38"/>
      <c r="F26" s="4"/>
      <c r="G26" s="4"/>
    </row>
    <row r="27" spans="1:12" x14ac:dyDescent="0.25">
      <c r="A27" s="6">
        <v>44014</v>
      </c>
      <c r="B27" s="7" t="s">
        <v>1865</v>
      </c>
      <c r="C27" s="7">
        <v>38</v>
      </c>
      <c r="D27" s="7">
        <v>86.35</v>
      </c>
      <c r="E27" s="7"/>
      <c r="F27" s="4"/>
      <c r="G27" s="4"/>
    </row>
    <row r="28" spans="1:12" x14ac:dyDescent="0.25">
      <c r="A28" s="6">
        <v>44014</v>
      </c>
      <c r="B28" s="7" t="s">
        <v>1866</v>
      </c>
      <c r="C28" s="7">
        <v>114</v>
      </c>
      <c r="D28" s="7">
        <v>278.23</v>
      </c>
      <c r="E28" s="7"/>
      <c r="F28" s="4"/>
      <c r="G28" s="4"/>
    </row>
    <row r="29" spans="1:12" x14ac:dyDescent="0.25">
      <c r="A29" s="6">
        <v>44014</v>
      </c>
      <c r="B29" s="7" t="s">
        <v>1867</v>
      </c>
      <c r="C29" s="7">
        <v>26</v>
      </c>
      <c r="D29" s="7">
        <v>62.36</v>
      </c>
      <c r="E29" s="7"/>
      <c r="F29" s="4"/>
      <c r="G29" s="4"/>
    </row>
    <row r="30" spans="1:12" x14ac:dyDescent="0.25">
      <c r="A30" s="6">
        <v>44014</v>
      </c>
      <c r="B30" s="7" t="s">
        <v>1868</v>
      </c>
      <c r="C30" s="7">
        <v>45</v>
      </c>
      <c r="D30" s="7"/>
      <c r="E30" s="7">
        <v>96.6</v>
      </c>
      <c r="F30" s="4"/>
      <c r="G30" s="4"/>
    </row>
    <row r="31" spans="1:12" x14ac:dyDescent="0.25">
      <c r="A31" s="6">
        <v>44014</v>
      </c>
      <c r="B31" s="7" t="s">
        <v>1869</v>
      </c>
      <c r="C31" s="7">
        <v>101</v>
      </c>
      <c r="D31" s="7"/>
      <c r="E31" s="7">
        <v>192.66</v>
      </c>
      <c r="F31" s="4"/>
      <c r="G31" s="4"/>
    </row>
    <row r="32" spans="1:12" x14ac:dyDescent="0.25">
      <c r="A32" s="6">
        <v>44015</v>
      </c>
      <c r="B32" s="7" t="s">
        <v>1870</v>
      </c>
      <c r="C32" s="7">
        <v>50</v>
      </c>
      <c r="D32" s="7">
        <v>134.32</v>
      </c>
      <c r="E32" s="7"/>
      <c r="F32" s="4"/>
    </row>
    <row r="33" spans="1:9" x14ac:dyDescent="0.25">
      <c r="A33" s="6">
        <v>44015</v>
      </c>
      <c r="B33" s="7" t="s">
        <v>1871</v>
      </c>
      <c r="C33" s="7">
        <v>142</v>
      </c>
      <c r="D33" s="7"/>
      <c r="E33" s="7">
        <v>312</v>
      </c>
      <c r="F33" s="4"/>
    </row>
    <row r="34" spans="1:9" x14ac:dyDescent="0.25">
      <c r="A34" s="6">
        <v>44015</v>
      </c>
      <c r="B34" s="7" t="s">
        <v>1872</v>
      </c>
      <c r="C34" s="7">
        <v>260</v>
      </c>
      <c r="D34" s="7"/>
      <c r="E34" s="7">
        <v>522.99</v>
      </c>
      <c r="F34" s="4"/>
    </row>
    <row r="35" spans="1:9" x14ac:dyDescent="0.25">
      <c r="A35" s="6">
        <v>44015</v>
      </c>
      <c r="B35" s="7" t="s">
        <v>1873</v>
      </c>
      <c r="C35" s="7">
        <v>162</v>
      </c>
      <c r="D35" s="7"/>
      <c r="E35" s="7">
        <v>327.60000000000002</v>
      </c>
      <c r="F35" s="4"/>
    </row>
    <row r="36" spans="1:9" x14ac:dyDescent="0.25">
      <c r="A36" s="6">
        <v>44015</v>
      </c>
      <c r="B36" s="7" t="s">
        <v>1874</v>
      </c>
      <c r="C36" s="7">
        <v>310</v>
      </c>
      <c r="D36" s="7"/>
      <c r="E36" s="7">
        <v>540.54</v>
      </c>
      <c r="F36" s="4"/>
    </row>
    <row r="37" spans="1:9" x14ac:dyDescent="0.25">
      <c r="A37" s="6">
        <v>44015</v>
      </c>
      <c r="B37" s="7" t="s">
        <v>1875</v>
      </c>
      <c r="C37" s="7">
        <v>15</v>
      </c>
      <c r="D37" s="7"/>
      <c r="E37" s="7">
        <v>39</v>
      </c>
      <c r="F37" s="4"/>
    </row>
    <row r="38" spans="1:9" x14ac:dyDescent="0.25">
      <c r="A38" s="6">
        <v>44015</v>
      </c>
      <c r="B38" s="7" t="s">
        <v>1876</v>
      </c>
      <c r="C38" s="7">
        <v>2400</v>
      </c>
      <c r="D38" s="7"/>
      <c r="E38" s="38">
        <v>4761.91</v>
      </c>
      <c r="F38" s="4"/>
    </row>
    <row r="39" spans="1:9" x14ac:dyDescent="0.25">
      <c r="A39" s="6">
        <v>44015</v>
      </c>
      <c r="B39" s="7" t="s">
        <v>1877</v>
      </c>
      <c r="C39" s="7">
        <v>97</v>
      </c>
      <c r="D39" s="7"/>
      <c r="E39" s="7">
        <v>192.66</v>
      </c>
      <c r="F39" s="4"/>
    </row>
    <row r="40" spans="1:9" x14ac:dyDescent="0.25">
      <c r="A40" s="6">
        <v>44015</v>
      </c>
      <c r="B40" s="7" t="s">
        <v>1878</v>
      </c>
      <c r="C40" s="7">
        <v>50</v>
      </c>
      <c r="D40" s="7">
        <v>147.75</v>
      </c>
      <c r="E40" s="7"/>
      <c r="F40" s="4"/>
    </row>
    <row r="41" spans="1:9" x14ac:dyDescent="0.25">
      <c r="A41" s="6">
        <v>44015</v>
      </c>
      <c r="B41" s="7" t="s">
        <v>1879</v>
      </c>
      <c r="C41" s="7">
        <v>182</v>
      </c>
      <c r="D41" s="7"/>
      <c r="E41" s="7">
        <v>307.52</v>
      </c>
      <c r="F41" s="4"/>
    </row>
    <row r="42" spans="1:9" x14ac:dyDescent="0.25">
      <c r="A42" s="6">
        <v>44015</v>
      </c>
      <c r="B42" s="7" t="s">
        <v>1880</v>
      </c>
      <c r="C42" s="7">
        <v>25</v>
      </c>
      <c r="D42" s="7">
        <v>67.16</v>
      </c>
      <c r="E42" s="7"/>
      <c r="F42" s="4"/>
    </row>
    <row r="43" spans="1:9" x14ac:dyDescent="0.25">
      <c r="A43" s="6">
        <v>44015</v>
      </c>
      <c r="B43" s="7" t="s">
        <v>1881</v>
      </c>
      <c r="C43" s="39">
        <v>24</v>
      </c>
      <c r="D43" s="39">
        <v>52.77</v>
      </c>
      <c r="E43" s="7"/>
      <c r="F43" s="4"/>
      <c r="I43" s="19"/>
    </row>
    <row r="44" spans="1:9" x14ac:dyDescent="0.25">
      <c r="A44" s="6">
        <v>44015</v>
      </c>
      <c r="B44" s="7" t="s">
        <v>1882</v>
      </c>
      <c r="C44" s="7">
        <v>356</v>
      </c>
      <c r="D44" s="7">
        <v>872.09</v>
      </c>
      <c r="E44" s="7"/>
      <c r="F44" s="4"/>
    </row>
    <row r="45" spans="1:9" x14ac:dyDescent="0.25">
      <c r="A45" s="6">
        <v>44018</v>
      </c>
      <c r="B45" s="7" t="s">
        <v>1883</v>
      </c>
      <c r="C45" s="7">
        <v>26</v>
      </c>
      <c r="D45" s="7"/>
      <c r="E45" s="7">
        <v>50.7</v>
      </c>
      <c r="F45" s="4"/>
    </row>
    <row r="46" spans="1:9" x14ac:dyDescent="0.25">
      <c r="A46" s="6">
        <v>44018</v>
      </c>
      <c r="B46" s="7" t="s">
        <v>1884</v>
      </c>
      <c r="C46" s="7">
        <v>72</v>
      </c>
      <c r="D46" s="7">
        <v>237.64</v>
      </c>
      <c r="E46" s="7"/>
      <c r="F46" s="4"/>
    </row>
    <row r="47" spans="1:9" x14ac:dyDescent="0.25">
      <c r="A47" s="6">
        <v>44018</v>
      </c>
      <c r="B47" s="7" t="s">
        <v>1885</v>
      </c>
      <c r="C47" s="7">
        <v>57</v>
      </c>
      <c r="D47" s="7">
        <v>139.11000000000001</v>
      </c>
      <c r="E47" s="7"/>
      <c r="F47" s="4"/>
    </row>
    <row r="48" spans="1:9" x14ac:dyDescent="0.25">
      <c r="A48" s="6">
        <v>44018</v>
      </c>
      <c r="B48" s="7" t="s">
        <v>1886</v>
      </c>
      <c r="C48" s="7">
        <v>169</v>
      </c>
      <c r="D48" s="7"/>
      <c r="E48" s="7">
        <v>339.3</v>
      </c>
      <c r="F48" s="4"/>
    </row>
    <row r="49" spans="1:6" x14ac:dyDescent="0.25">
      <c r="A49" s="6">
        <v>44018</v>
      </c>
      <c r="B49" s="7" t="s">
        <v>1887</v>
      </c>
      <c r="C49" s="7">
        <v>2400</v>
      </c>
      <c r="D49" s="7"/>
      <c r="E49" s="7">
        <v>3918.54</v>
      </c>
      <c r="F49" s="4"/>
    </row>
    <row r="50" spans="1:6" x14ac:dyDescent="0.25">
      <c r="A50" s="6">
        <v>44018</v>
      </c>
      <c r="B50" s="7" t="s">
        <v>1888</v>
      </c>
      <c r="C50" s="7">
        <v>18</v>
      </c>
      <c r="D50" s="7"/>
      <c r="E50" s="7">
        <v>39</v>
      </c>
      <c r="F50" s="4"/>
    </row>
    <row r="51" spans="1:6" x14ac:dyDescent="0.25">
      <c r="A51" s="6">
        <v>44018</v>
      </c>
      <c r="B51" s="7" t="s">
        <v>1889</v>
      </c>
      <c r="C51" s="7">
        <v>25</v>
      </c>
      <c r="D51" s="7">
        <v>84.01</v>
      </c>
      <c r="E51" s="7"/>
      <c r="F51" s="4"/>
    </row>
    <row r="52" spans="1:6" x14ac:dyDescent="0.25">
      <c r="A52" s="6">
        <v>44018</v>
      </c>
      <c r="B52" s="7" t="s">
        <v>1890</v>
      </c>
      <c r="C52" s="7">
        <v>34</v>
      </c>
      <c r="D52" s="7">
        <v>91.14</v>
      </c>
      <c r="E52" s="7"/>
      <c r="F52" s="4"/>
    </row>
    <row r="53" spans="1:6" x14ac:dyDescent="0.25">
      <c r="A53" s="6">
        <v>44018</v>
      </c>
      <c r="B53" s="7" t="s">
        <v>1891</v>
      </c>
      <c r="C53" s="7">
        <v>281</v>
      </c>
      <c r="D53" s="7"/>
      <c r="E53" s="7">
        <v>632.1</v>
      </c>
      <c r="F53" s="4"/>
    </row>
    <row r="54" spans="1:6" x14ac:dyDescent="0.25">
      <c r="A54" s="6">
        <v>44018</v>
      </c>
      <c r="B54" s="7" t="s">
        <v>1892</v>
      </c>
      <c r="C54" s="7">
        <v>300</v>
      </c>
      <c r="D54" s="7"/>
      <c r="E54" s="7">
        <v>551.07000000000005</v>
      </c>
      <c r="F54" s="4"/>
    </row>
    <row r="55" spans="1:6" x14ac:dyDescent="0.25">
      <c r="A55" s="6">
        <v>44018</v>
      </c>
      <c r="B55" s="7" t="s">
        <v>1893</v>
      </c>
      <c r="C55" s="7">
        <v>70</v>
      </c>
      <c r="D55" s="7"/>
      <c r="E55" s="7">
        <v>170.74</v>
      </c>
      <c r="F55" s="4"/>
    </row>
    <row r="56" spans="1:6" x14ac:dyDescent="0.25">
      <c r="A56" s="6">
        <v>44018</v>
      </c>
      <c r="B56" s="7" t="s">
        <v>1894</v>
      </c>
      <c r="C56" s="7">
        <v>84</v>
      </c>
      <c r="D56" s="7"/>
      <c r="E56" s="7">
        <v>167.7</v>
      </c>
      <c r="F56" s="4"/>
    </row>
    <row r="57" spans="1:6" x14ac:dyDescent="0.25">
      <c r="A57" s="6">
        <v>44018</v>
      </c>
      <c r="B57" s="7" t="s">
        <v>1895</v>
      </c>
      <c r="C57" s="7">
        <v>108</v>
      </c>
      <c r="D57" s="7"/>
      <c r="E57" s="7">
        <v>331.2</v>
      </c>
      <c r="F57" s="4"/>
    </row>
    <row r="58" spans="1:6" x14ac:dyDescent="0.25">
      <c r="A58" s="6">
        <v>44018</v>
      </c>
      <c r="B58" s="7" t="s">
        <v>1896</v>
      </c>
      <c r="C58" s="7">
        <v>22</v>
      </c>
      <c r="D58" s="7">
        <v>73.06</v>
      </c>
      <c r="E58" s="7"/>
      <c r="F58" s="4"/>
    </row>
    <row r="59" spans="1:6" x14ac:dyDescent="0.25">
      <c r="A59" s="6">
        <v>44018</v>
      </c>
      <c r="B59" s="7" t="s">
        <v>1897</v>
      </c>
      <c r="C59" s="7">
        <v>5</v>
      </c>
      <c r="D59" s="7"/>
      <c r="E59" s="7">
        <v>22</v>
      </c>
      <c r="F59" s="4"/>
    </row>
    <row r="60" spans="1:6" x14ac:dyDescent="0.25">
      <c r="A60" s="44">
        <v>44018</v>
      </c>
      <c r="B60" s="84" t="s">
        <v>1898</v>
      </c>
      <c r="C60" s="2">
        <v>243</v>
      </c>
      <c r="D60" s="2"/>
      <c r="E60" s="2">
        <v>489.8</v>
      </c>
      <c r="F60" s="4"/>
    </row>
    <row r="61" spans="1:6" x14ac:dyDescent="0.25">
      <c r="A61" s="6">
        <v>44018</v>
      </c>
      <c r="B61" s="7" t="s">
        <v>1899</v>
      </c>
      <c r="C61" s="39">
        <v>75</v>
      </c>
      <c r="D61" s="39">
        <v>201.47</v>
      </c>
      <c r="E61" s="7"/>
      <c r="F61" s="4"/>
    </row>
    <row r="62" spans="1:6" x14ac:dyDescent="0.25">
      <c r="A62" s="6">
        <v>44018</v>
      </c>
      <c r="B62" s="7" t="s">
        <v>1900</v>
      </c>
      <c r="C62" s="39">
        <v>167</v>
      </c>
      <c r="D62" s="7"/>
      <c r="E62" s="7">
        <v>308.3</v>
      </c>
      <c r="F62" s="64"/>
    </row>
    <row r="63" spans="1:6" x14ac:dyDescent="0.25">
      <c r="A63" s="6">
        <v>44018</v>
      </c>
      <c r="B63" s="7" t="s">
        <v>1901</v>
      </c>
      <c r="C63" s="7">
        <v>70</v>
      </c>
      <c r="D63" s="7"/>
      <c r="E63" s="7">
        <v>213.3</v>
      </c>
      <c r="F63" s="4"/>
    </row>
    <row r="64" spans="1:6" x14ac:dyDescent="0.25">
      <c r="A64" s="6">
        <v>44018</v>
      </c>
      <c r="B64" s="7" t="s">
        <v>1902</v>
      </c>
      <c r="C64" s="7">
        <v>70</v>
      </c>
      <c r="D64" s="7"/>
      <c r="E64" s="7">
        <v>144.9</v>
      </c>
      <c r="F64" s="4"/>
    </row>
    <row r="65" spans="1:6" x14ac:dyDescent="0.25">
      <c r="A65" s="6">
        <v>44018</v>
      </c>
      <c r="B65" s="7" t="s">
        <v>1903</v>
      </c>
      <c r="C65" s="7">
        <v>70</v>
      </c>
      <c r="D65" s="7"/>
      <c r="E65" s="7">
        <v>136.5</v>
      </c>
      <c r="F65" s="4"/>
    </row>
    <row r="66" spans="1:6" x14ac:dyDescent="0.25">
      <c r="A66" s="6">
        <v>44018</v>
      </c>
      <c r="B66" s="7" t="s">
        <v>1904</v>
      </c>
      <c r="C66" s="7">
        <v>14</v>
      </c>
      <c r="D66" s="7">
        <v>47.97</v>
      </c>
      <c r="E66" s="7"/>
      <c r="F66" s="4"/>
    </row>
    <row r="67" spans="1:6" x14ac:dyDescent="0.25">
      <c r="A67" s="6">
        <v>44018</v>
      </c>
      <c r="B67" s="7" t="s">
        <v>1905</v>
      </c>
      <c r="C67" s="7">
        <v>55</v>
      </c>
      <c r="D67" s="7">
        <v>158.30000000000001</v>
      </c>
      <c r="E67" s="7"/>
      <c r="F67" s="4"/>
    </row>
    <row r="68" spans="1:6" x14ac:dyDescent="0.25">
      <c r="A68" s="6">
        <v>44019</v>
      </c>
      <c r="B68" s="7" t="s">
        <v>1906</v>
      </c>
      <c r="C68" s="39">
        <v>25</v>
      </c>
      <c r="D68" s="7">
        <v>67.16</v>
      </c>
      <c r="E68" s="7"/>
      <c r="F68" s="4"/>
    </row>
    <row r="69" spans="1:6" x14ac:dyDescent="0.25">
      <c r="A69" s="6">
        <v>44019</v>
      </c>
      <c r="B69" s="7" t="s">
        <v>1907</v>
      </c>
      <c r="C69" s="39">
        <v>110</v>
      </c>
      <c r="D69" s="7">
        <v>268.63</v>
      </c>
      <c r="E69" s="7"/>
      <c r="F69" s="4"/>
    </row>
    <row r="70" spans="1:6" x14ac:dyDescent="0.25">
      <c r="A70" s="6">
        <v>44019</v>
      </c>
      <c r="B70" s="7" t="s">
        <v>1908</v>
      </c>
      <c r="C70" s="39">
        <v>80</v>
      </c>
      <c r="D70" s="7"/>
      <c r="E70" s="7">
        <v>146.5</v>
      </c>
      <c r="F70" s="4"/>
    </row>
    <row r="71" spans="1:6" x14ac:dyDescent="0.25">
      <c r="A71" s="6">
        <v>44019</v>
      </c>
      <c r="B71" s="39" t="s">
        <v>1909</v>
      </c>
      <c r="C71" s="39">
        <v>25</v>
      </c>
      <c r="D71" s="7">
        <v>67.16</v>
      </c>
      <c r="E71" s="7"/>
      <c r="F71" s="4"/>
    </row>
    <row r="72" spans="1:6" x14ac:dyDescent="0.25">
      <c r="A72" s="6">
        <v>44019</v>
      </c>
      <c r="B72" s="39" t="s">
        <v>1910</v>
      </c>
      <c r="C72" s="39">
        <v>46</v>
      </c>
      <c r="D72" s="7"/>
      <c r="E72" s="7">
        <v>101.4</v>
      </c>
      <c r="F72" s="4"/>
    </row>
    <row r="73" spans="1:6" x14ac:dyDescent="0.25">
      <c r="A73" s="6">
        <v>44019</v>
      </c>
      <c r="B73" s="39" t="s">
        <v>1911</v>
      </c>
      <c r="C73" s="39">
        <v>86</v>
      </c>
      <c r="D73" s="7"/>
      <c r="E73" s="7">
        <v>167.7</v>
      </c>
      <c r="F73" s="4"/>
    </row>
    <row r="74" spans="1:6" x14ac:dyDescent="0.25">
      <c r="A74" s="6">
        <v>44019</v>
      </c>
      <c r="B74" s="39" t="s">
        <v>1912</v>
      </c>
      <c r="C74" s="39">
        <v>22</v>
      </c>
      <c r="D74" s="7"/>
      <c r="E74" s="7">
        <v>39</v>
      </c>
      <c r="F74" s="4"/>
    </row>
    <row r="75" spans="1:6" x14ac:dyDescent="0.25">
      <c r="A75" s="6">
        <v>44019</v>
      </c>
      <c r="B75" s="39" t="s">
        <v>1913</v>
      </c>
      <c r="C75" s="39">
        <v>50</v>
      </c>
      <c r="D75" s="7">
        <v>134.32</v>
      </c>
      <c r="E75" s="7"/>
      <c r="F75" s="4"/>
    </row>
    <row r="76" spans="1:6" x14ac:dyDescent="0.25">
      <c r="A76" s="6">
        <v>44019</v>
      </c>
      <c r="B76" s="7" t="s">
        <v>1914</v>
      </c>
      <c r="C76" s="39">
        <v>360</v>
      </c>
      <c r="D76" s="7"/>
      <c r="E76" s="7">
        <v>680.94</v>
      </c>
      <c r="F76" s="4"/>
    </row>
    <row r="77" spans="1:6" x14ac:dyDescent="0.25">
      <c r="A77" s="6">
        <v>44019</v>
      </c>
      <c r="B77" s="39" t="s">
        <v>1915</v>
      </c>
      <c r="C77" s="39">
        <v>122</v>
      </c>
      <c r="D77" s="7">
        <v>414.02</v>
      </c>
      <c r="E77" s="7"/>
      <c r="F77" s="4"/>
    </row>
    <row r="78" spans="1:6" x14ac:dyDescent="0.25">
      <c r="A78" s="6">
        <v>44019</v>
      </c>
      <c r="B78" s="39" t="s">
        <v>1916</v>
      </c>
      <c r="C78" s="39">
        <v>15</v>
      </c>
      <c r="D78" s="7"/>
      <c r="E78" s="7">
        <v>42.9</v>
      </c>
      <c r="F78" s="4"/>
    </row>
    <row r="79" spans="1:6" x14ac:dyDescent="0.25">
      <c r="A79" s="44">
        <v>44019</v>
      </c>
      <c r="B79" s="76" t="s">
        <v>1917</v>
      </c>
      <c r="C79" s="76">
        <v>15</v>
      </c>
      <c r="D79" s="2"/>
      <c r="E79" s="2">
        <v>39</v>
      </c>
      <c r="F79" s="4"/>
    </row>
    <row r="80" spans="1:6" x14ac:dyDescent="0.25">
      <c r="A80" s="6">
        <v>44019</v>
      </c>
      <c r="B80" s="39" t="s">
        <v>1919</v>
      </c>
      <c r="C80" s="39">
        <v>100</v>
      </c>
      <c r="D80" s="7"/>
      <c r="E80" s="7">
        <v>188.1</v>
      </c>
      <c r="F80" s="4"/>
    </row>
    <row r="81" spans="1:6" x14ac:dyDescent="0.25">
      <c r="A81" s="6">
        <v>44019</v>
      </c>
      <c r="B81" s="39" t="s">
        <v>1920</v>
      </c>
      <c r="C81" s="39">
        <v>100</v>
      </c>
      <c r="D81" s="7"/>
      <c r="E81" s="7">
        <v>218.4</v>
      </c>
      <c r="F81" s="4"/>
    </row>
    <row r="82" spans="1:6" x14ac:dyDescent="0.25">
      <c r="A82" s="6">
        <v>44019</v>
      </c>
      <c r="B82" s="39" t="s">
        <v>1921</v>
      </c>
      <c r="C82" s="39">
        <v>41</v>
      </c>
      <c r="D82" s="7">
        <v>71.959999999999994</v>
      </c>
      <c r="E82" s="7"/>
      <c r="F82" s="4"/>
    </row>
    <row r="83" spans="1:6" x14ac:dyDescent="0.25">
      <c r="A83" s="6">
        <v>44019</v>
      </c>
      <c r="B83" s="39" t="s">
        <v>1922</v>
      </c>
      <c r="C83" s="39">
        <v>11</v>
      </c>
      <c r="D83" s="7">
        <v>47.97</v>
      </c>
      <c r="E83" s="7"/>
      <c r="F83" s="4"/>
    </row>
    <row r="84" spans="1:6" x14ac:dyDescent="0.25">
      <c r="A84" s="6">
        <v>44019</v>
      </c>
      <c r="B84" s="39" t="s">
        <v>1923</v>
      </c>
      <c r="C84" s="39">
        <v>700</v>
      </c>
      <c r="D84" s="7"/>
      <c r="E84" s="38">
        <v>1388.4</v>
      </c>
      <c r="F84" s="4"/>
    </row>
    <row r="85" spans="1:6" x14ac:dyDescent="0.25">
      <c r="A85" s="6">
        <v>44019</v>
      </c>
      <c r="B85" s="39" t="s">
        <v>1924</v>
      </c>
      <c r="C85" s="39">
        <v>70</v>
      </c>
      <c r="D85" s="7"/>
      <c r="E85" s="7">
        <v>129.68</v>
      </c>
      <c r="F85" s="4"/>
    </row>
    <row r="86" spans="1:6" x14ac:dyDescent="0.25">
      <c r="A86" s="6">
        <v>44019</v>
      </c>
      <c r="B86" s="39" t="s">
        <v>1925</v>
      </c>
      <c r="C86" s="39">
        <v>42</v>
      </c>
      <c r="D86" s="7">
        <v>105.53</v>
      </c>
      <c r="E86" s="7"/>
      <c r="F86" s="4"/>
    </row>
    <row r="87" spans="1:6" x14ac:dyDescent="0.25">
      <c r="A87" s="6">
        <v>44020</v>
      </c>
      <c r="B87" s="39" t="s">
        <v>1926</v>
      </c>
      <c r="C87" s="39">
        <v>43</v>
      </c>
      <c r="D87" s="7">
        <v>102.83</v>
      </c>
      <c r="E87" s="7"/>
      <c r="F87" s="4"/>
    </row>
    <row r="88" spans="1:6" x14ac:dyDescent="0.25">
      <c r="A88" s="6">
        <v>44020</v>
      </c>
      <c r="B88" s="39" t="s">
        <v>1927</v>
      </c>
      <c r="C88" s="39">
        <v>52</v>
      </c>
      <c r="D88" s="7">
        <v>233.21</v>
      </c>
      <c r="E88" s="7"/>
      <c r="F88" s="4"/>
    </row>
    <row r="89" spans="1:6" x14ac:dyDescent="0.25">
      <c r="A89" s="6">
        <v>44020</v>
      </c>
      <c r="B89" s="39" t="s">
        <v>1928</v>
      </c>
      <c r="C89" s="39">
        <v>211</v>
      </c>
      <c r="D89" s="7"/>
      <c r="E89" s="7">
        <v>389.03</v>
      </c>
      <c r="F89" s="4"/>
    </row>
    <row r="90" spans="1:6" x14ac:dyDescent="0.25">
      <c r="A90" s="6">
        <v>44020</v>
      </c>
      <c r="B90" s="39" t="s">
        <v>1929</v>
      </c>
      <c r="C90" s="39">
        <v>55</v>
      </c>
      <c r="D90" s="7"/>
      <c r="E90" s="7">
        <v>138.6</v>
      </c>
      <c r="F90" s="4"/>
    </row>
    <row r="91" spans="1:6" x14ac:dyDescent="0.25">
      <c r="A91" s="6">
        <v>44020</v>
      </c>
      <c r="B91" s="39" t="s">
        <v>1930</v>
      </c>
      <c r="C91" s="39">
        <v>63</v>
      </c>
      <c r="D91" s="7"/>
      <c r="E91" s="7">
        <v>109.2</v>
      </c>
      <c r="F91" s="4"/>
    </row>
    <row r="92" spans="1:6" x14ac:dyDescent="0.25">
      <c r="A92" s="6">
        <v>44020</v>
      </c>
      <c r="B92" s="39" t="s">
        <v>1931</v>
      </c>
      <c r="C92" s="39">
        <v>92</v>
      </c>
      <c r="D92" s="7"/>
      <c r="E92" s="7">
        <v>177.84</v>
      </c>
      <c r="F92" s="4"/>
    </row>
    <row r="93" spans="1:6" x14ac:dyDescent="0.25">
      <c r="A93" s="6">
        <v>44020</v>
      </c>
      <c r="B93" s="39" t="s">
        <v>1932</v>
      </c>
      <c r="C93" s="39">
        <v>38</v>
      </c>
      <c r="D93" s="7"/>
      <c r="E93" s="7">
        <v>110.4</v>
      </c>
      <c r="F93" s="4"/>
    </row>
    <row r="94" spans="1:6" x14ac:dyDescent="0.25">
      <c r="A94" s="6">
        <v>44020</v>
      </c>
      <c r="B94" s="39" t="s">
        <v>1933</v>
      </c>
      <c r="C94" s="39">
        <v>202</v>
      </c>
      <c r="D94" s="7">
        <v>460.28</v>
      </c>
      <c r="E94" s="7"/>
      <c r="F94" s="4"/>
    </row>
    <row r="95" spans="1:6" x14ac:dyDescent="0.25">
      <c r="A95" s="6">
        <v>44020</v>
      </c>
      <c r="B95" s="39" t="s">
        <v>1934</v>
      </c>
      <c r="C95" s="39">
        <v>259</v>
      </c>
      <c r="D95" s="7"/>
      <c r="E95" s="7">
        <v>382.2</v>
      </c>
      <c r="F95" s="4"/>
    </row>
    <row r="96" spans="1:6" x14ac:dyDescent="0.25">
      <c r="A96" s="6">
        <v>44020</v>
      </c>
      <c r="B96" s="39" t="s">
        <v>1935</v>
      </c>
      <c r="C96" s="39">
        <v>13</v>
      </c>
      <c r="D96" s="7"/>
      <c r="E96" s="7">
        <v>44</v>
      </c>
      <c r="F96" s="4"/>
    </row>
    <row r="97" spans="1:6" x14ac:dyDescent="0.25">
      <c r="A97" s="6">
        <v>44020</v>
      </c>
      <c r="B97" s="39" t="s">
        <v>1936</v>
      </c>
      <c r="C97" s="39">
        <v>357</v>
      </c>
      <c r="D97" s="7"/>
      <c r="E97" s="7">
        <v>491.4</v>
      </c>
      <c r="F97" s="4"/>
    </row>
    <row r="98" spans="1:6" x14ac:dyDescent="0.25">
      <c r="A98" s="6">
        <v>44020</v>
      </c>
      <c r="B98" s="39" t="s">
        <v>1937</v>
      </c>
      <c r="C98" s="39">
        <v>54</v>
      </c>
      <c r="D98" s="7">
        <v>194.83</v>
      </c>
      <c r="E98" s="7"/>
      <c r="F98" s="4"/>
    </row>
    <row r="99" spans="1:6" x14ac:dyDescent="0.25">
      <c r="A99" s="6">
        <v>44020</v>
      </c>
      <c r="B99" s="39" t="s">
        <v>1938</v>
      </c>
      <c r="C99" s="39">
        <v>27</v>
      </c>
      <c r="D99" s="7">
        <v>62.36</v>
      </c>
      <c r="E99" s="7"/>
      <c r="F99" s="4"/>
    </row>
    <row r="100" spans="1:6" x14ac:dyDescent="0.25">
      <c r="A100" s="6">
        <v>44020</v>
      </c>
      <c r="B100" s="39" t="s">
        <v>1939</v>
      </c>
      <c r="C100" s="39">
        <v>42</v>
      </c>
      <c r="D100" s="7"/>
      <c r="E100" s="7">
        <v>81.900000000000006</v>
      </c>
      <c r="F100" s="4"/>
    </row>
    <row r="101" spans="1:6" x14ac:dyDescent="0.25">
      <c r="A101" s="6">
        <v>44020</v>
      </c>
      <c r="B101" s="7" t="s">
        <v>1940</v>
      </c>
      <c r="C101" s="39">
        <v>50</v>
      </c>
      <c r="D101" s="7">
        <v>115.13</v>
      </c>
      <c r="E101" s="7"/>
      <c r="F101" s="4"/>
    </row>
    <row r="102" spans="1:6" x14ac:dyDescent="0.25">
      <c r="A102" s="6">
        <v>44020</v>
      </c>
      <c r="B102" s="7" t="s">
        <v>1941</v>
      </c>
      <c r="C102" s="39">
        <v>183</v>
      </c>
      <c r="D102" s="7"/>
      <c r="E102" s="7">
        <v>340.94</v>
      </c>
      <c r="F102" s="64"/>
    </row>
    <row r="103" spans="1:6" x14ac:dyDescent="0.25">
      <c r="A103" s="6">
        <v>44020</v>
      </c>
      <c r="B103" s="7" t="s">
        <v>1942</v>
      </c>
      <c r="C103" s="7">
        <v>37</v>
      </c>
      <c r="D103" s="7">
        <v>180.81</v>
      </c>
      <c r="E103" s="7"/>
      <c r="F103" s="4"/>
    </row>
    <row r="104" spans="1:6" x14ac:dyDescent="0.25">
      <c r="A104" s="6">
        <v>44020</v>
      </c>
      <c r="B104" s="7" t="s">
        <v>1943</v>
      </c>
      <c r="C104" s="39">
        <v>490</v>
      </c>
      <c r="D104" s="7"/>
      <c r="E104" s="7">
        <v>924.89</v>
      </c>
      <c r="F104" s="4"/>
    </row>
    <row r="105" spans="1:6" x14ac:dyDescent="0.25">
      <c r="A105" s="6">
        <v>44020</v>
      </c>
      <c r="B105" s="7" t="s">
        <v>1944</v>
      </c>
      <c r="C105" s="39">
        <v>37</v>
      </c>
      <c r="D105" s="7">
        <v>67.16</v>
      </c>
      <c r="E105" s="7"/>
      <c r="F105" s="4"/>
    </row>
    <row r="106" spans="1:6" x14ac:dyDescent="0.25">
      <c r="A106" s="6">
        <v>44020</v>
      </c>
      <c r="B106" s="7" t="s">
        <v>1945</v>
      </c>
      <c r="C106" s="39">
        <v>10</v>
      </c>
      <c r="D106" s="7">
        <v>84.87</v>
      </c>
      <c r="E106" s="7"/>
      <c r="F106" s="4"/>
    </row>
    <row r="107" spans="1:6" x14ac:dyDescent="0.25">
      <c r="A107" s="6">
        <v>44020</v>
      </c>
      <c r="B107" s="7" t="s">
        <v>1946</v>
      </c>
      <c r="C107" s="39">
        <v>39</v>
      </c>
      <c r="D107" s="7"/>
      <c r="E107" s="7">
        <v>78</v>
      </c>
      <c r="F107" s="4"/>
    </row>
    <row r="108" spans="1:6" x14ac:dyDescent="0.25">
      <c r="A108" s="6">
        <v>44020</v>
      </c>
      <c r="B108" s="7" t="s">
        <v>1947</v>
      </c>
      <c r="C108" s="39">
        <v>280</v>
      </c>
      <c r="D108" s="7"/>
      <c r="E108" s="7">
        <v>512.46</v>
      </c>
      <c r="F108" s="4"/>
    </row>
    <row r="109" spans="1:6" x14ac:dyDescent="0.25">
      <c r="A109" s="6">
        <v>44020</v>
      </c>
      <c r="B109" s="7" t="s">
        <v>1948</v>
      </c>
      <c r="C109" s="39">
        <v>200</v>
      </c>
      <c r="D109" s="7"/>
      <c r="E109" s="7">
        <v>265.2</v>
      </c>
      <c r="F109" s="4"/>
    </row>
    <row r="110" spans="1:6" x14ac:dyDescent="0.25">
      <c r="A110" s="6">
        <v>44020</v>
      </c>
      <c r="B110" s="7" t="s">
        <v>1949</v>
      </c>
      <c r="C110" s="7">
        <v>212</v>
      </c>
      <c r="D110" s="7">
        <v>575.30999999999995</v>
      </c>
      <c r="E110" s="7"/>
      <c r="F110" s="4"/>
    </row>
    <row r="111" spans="1:6" x14ac:dyDescent="0.25">
      <c r="A111" s="6">
        <v>44020</v>
      </c>
      <c r="B111" s="7" t="s">
        <v>1950</v>
      </c>
      <c r="C111" s="7">
        <v>1080</v>
      </c>
      <c r="D111" s="7"/>
      <c r="E111" s="38">
        <v>2687.87</v>
      </c>
      <c r="F111" s="4"/>
    </row>
    <row r="112" spans="1:6" x14ac:dyDescent="0.25">
      <c r="A112" s="6">
        <v>44020</v>
      </c>
      <c r="B112" s="7" t="s">
        <v>1951</v>
      </c>
      <c r="C112" s="7">
        <v>730</v>
      </c>
      <c r="D112" s="7"/>
      <c r="E112" s="38">
        <v>1317.17</v>
      </c>
      <c r="F112" s="4"/>
    </row>
    <row r="113" spans="1:12" x14ac:dyDescent="0.25">
      <c r="A113" s="6">
        <v>44020</v>
      </c>
      <c r="B113" s="7" t="s">
        <v>1952</v>
      </c>
      <c r="C113" s="39">
        <v>100</v>
      </c>
      <c r="D113" s="7"/>
      <c r="E113" s="7">
        <v>344.57</v>
      </c>
      <c r="F113" s="4"/>
    </row>
    <row r="114" spans="1:12" x14ac:dyDescent="0.25">
      <c r="A114" s="6">
        <v>44020</v>
      </c>
      <c r="B114" s="7" t="s">
        <v>1953</v>
      </c>
      <c r="C114" s="7">
        <v>100</v>
      </c>
      <c r="D114" s="7">
        <v>340.96</v>
      </c>
      <c r="E114" s="7"/>
      <c r="F114" s="4"/>
      <c r="G114"/>
      <c r="H114"/>
      <c r="I114"/>
      <c r="J114"/>
      <c r="K114"/>
    </row>
    <row r="115" spans="1:12" x14ac:dyDescent="0.25">
      <c r="A115" s="6">
        <v>44021</v>
      </c>
      <c r="B115" s="7" t="s">
        <v>1954</v>
      </c>
      <c r="C115" s="7">
        <v>196</v>
      </c>
      <c r="D115" s="7"/>
      <c r="E115" s="7">
        <v>429</v>
      </c>
      <c r="F115" s="4"/>
      <c r="L115"/>
    </row>
    <row r="116" spans="1:12" x14ac:dyDescent="0.25">
      <c r="A116" s="6">
        <v>44021</v>
      </c>
      <c r="B116" s="7" t="s">
        <v>1955</v>
      </c>
      <c r="C116" s="7">
        <v>1463</v>
      </c>
      <c r="D116" s="7"/>
      <c r="E116" s="38">
        <v>1912.59</v>
      </c>
      <c r="F116" s="4"/>
    </row>
    <row r="117" spans="1:12" x14ac:dyDescent="0.25">
      <c r="A117" s="6">
        <v>44021</v>
      </c>
      <c r="B117" s="7" t="s">
        <v>1956</v>
      </c>
      <c r="C117" s="7">
        <v>25</v>
      </c>
      <c r="D117" s="7"/>
      <c r="E117" s="7">
        <v>54.6</v>
      </c>
      <c r="F117" s="4"/>
    </row>
    <row r="118" spans="1:12" x14ac:dyDescent="0.25">
      <c r="A118" s="6">
        <v>44021</v>
      </c>
      <c r="B118" s="7" t="s">
        <v>1957</v>
      </c>
      <c r="C118" s="7">
        <v>73</v>
      </c>
      <c r="D118" s="7"/>
      <c r="E118" s="7">
        <v>140.4</v>
      </c>
      <c r="F118" s="4"/>
    </row>
    <row r="119" spans="1:12" x14ac:dyDescent="0.25">
      <c r="A119" s="6">
        <v>44021</v>
      </c>
      <c r="B119" s="7" t="s">
        <v>1958</v>
      </c>
      <c r="C119" s="7">
        <v>16</v>
      </c>
      <c r="D119" s="7">
        <v>47.97</v>
      </c>
      <c r="E119" s="7"/>
      <c r="F119" s="4"/>
    </row>
    <row r="120" spans="1:12" x14ac:dyDescent="0.25">
      <c r="A120" s="6">
        <v>44021</v>
      </c>
      <c r="B120" s="39" t="s">
        <v>1959</v>
      </c>
      <c r="C120" s="39">
        <v>8</v>
      </c>
      <c r="D120" s="7">
        <v>40.770000000000003</v>
      </c>
      <c r="E120" s="7"/>
      <c r="F120" s="4"/>
    </row>
    <row r="121" spans="1:12" x14ac:dyDescent="0.25">
      <c r="A121" s="6">
        <v>44021</v>
      </c>
      <c r="B121" s="39" t="s">
        <v>1960</v>
      </c>
      <c r="C121" s="39">
        <v>156</v>
      </c>
      <c r="D121" s="7"/>
      <c r="E121" s="7">
        <v>369.6</v>
      </c>
      <c r="F121" s="4"/>
    </row>
    <row r="122" spans="1:12" x14ac:dyDescent="0.25">
      <c r="A122" s="6">
        <v>44021</v>
      </c>
      <c r="B122" s="39" t="s">
        <v>1961</v>
      </c>
      <c r="C122" s="39">
        <v>48</v>
      </c>
      <c r="D122" s="7"/>
      <c r="E122" s="7">
        <v>93.6</v>
      </c>
      <c r="F122" s="4"/>
    </row>
    <row r="123" spans="1:12" x14ac:dyDescent="0.25">
      <c r="A123" s="6">
        <v>44021</v>
      </c>
      <c r="B123" s="39" t="s">
        <v>1962</v>
      </c>
      <c r="C123" s="39">
        <v>320</v>
      </c>
      <c r="D123" s="7"/>
      <c r="E123" s="7">
        <v>589.67999999999995</v>
      </c>
      <c r="F123" s="4"/>
    </row>
    <row r="124" spans="1:12" x14ac:dyDescent="0.25">
      <c r="A124" s="6">
        <v>44021</v>
      </c>
      <c r="B124" s="39" t="s">
        <v>1963</v>
      </c>
      <c r="C124" s="39">
        <v>24</v>
      </c>
      <c r="D124" s="7">
        <v>57.56</v>
      </c>
      <c r="E124" s="7"/>
      <c r="F124" s="4"/>
    </row>
    <row r="125" spans="1:12" x14ac:dyDescent="0.25">
      <c r="A125" s="6">
        <v>44021</v>
      </c>
      <c r="B125" s="39" t="s">
        <v>1964</v>
      </c>
      <c r="C125" s="39">
        <v>17</v>
      </c>
      <c r="D125" s="7">
        <v>47.97</v>
      </c>
      <c r="E125" s="7"/>
      <c r="F125" s="4"/>
    </row>
    <row r="126" spans="1:12" x14ac:dyDescent="0.25">
      <c r="A126" s="6">
        <v>44021</v>
      </c>
      <c r="B126" s="39" t="s">
        <v>1965</v>
      </c>
      <c r="C126" s="39">
        <v>28</v>
      </c>
      <c r="D126" s="7">
        <v>62.36</v>
      </c>
      <c r="E126" s="7"/>
      <c r="F126" s="4"/>
    </row>
    <row r="127" spans="1:12" x14ac:dyDescent="0.25">
      <c r="A127" s="6">
        <v>44021</v>
      </c>
      <c r="B127" s="39" t="s">
        <v>1966</v>
      </c>
      <c r="C127" s="39">
        <v>697</v>
      </c>
      <c r="D127" s="7"/>
      <c r="E127" s="38">
        <v>1499.59</v>
      </c>
      <c r="F127" s="4"/>
    </row>
    <row r="128" spans="1:12" x14ac:dyDescent="0.25">
      <c r="A128" s="6">
        <v>44021</v>
      </c>
      <c r="B128" s="39" t="s">
        <v>1967</v>
      </c>
      <c r="C128" s="39">
        <v>72</v>
      </c>
      <c r="D128" s="7"/>
      <c r="E128" s="7">
        <v>163.80000000000001</v>
      </c>
      <c r="F128" s="4"/>
    </row>
    <row r="129" spans="1:6" x14ac:dyDescent="0.25">
      <c r="A129" s="6">
        <v>44021</v>
      </c>
      <c r="B129" s="39" t="s">
        <v>1968</v>
      </c>
      <c r="C129" s="39">
        <v>41</v>
      </c>
      <c r="D129" s="7"/>
      <c r="E129" s="7">
        <v>81.900000000000006</v>
      </c>
      <c r="F129" s="4"/>
    </row>
    <row r="130" spans="1:6" x14ac:dyDescent="0.25">
      <c r="A130" s="6">
        <v>44021</v>
      </c>
      <c r="B130" s="39" t="s">
        <v>1969</v>
      </c>
      <c r="C130" s="39">
        <v>5</v>
      </c>
      <c r="D130" s="7"/>
      <c r="E130" s="7">
        <v>22</v>
      </c>
      <c r="F130" s="4"/>
    </row>
    <row r="131" spans="1:6" x14ac:dyDescent="0.25">
      <c r="A131" s="44">
        <v>44021</v>
      </c>
      <c r="B131" s="76" t="s">
        <v>1970</v>
      </c>
      <c r="C131" s="76">
        <v>37</v>
      </c>
      <c r="D131" s="2"/>
      <c r="E131" s="2">
        <v>70.2</v>
      </c>
      <c r="F131" s="4"/>
    </row>
    <row r="132" spans="1:6" x14ac:dyDescent="0.25">
      <c r="A132" s="6">
        <v>44022</v>
      </c>
      <c r="B132" s="39" t="s">
        <v>1971</v>
      </c>
      <c r="C132" s="39">
        <v>136</v>
      </c>
      <c r="D132" s="7">
        <v>335.79</v>
      </c>
      <c r="E132" s="7"/>
      <c r="F132" s="4"/>
    </row>
    <row r="133" spans="1:6" x14ac:dyDescent="0.25">
      <c r="A133" s="6">
        <v>44022</v>
      </c>
      <c r="B133" s="39" t="s">
        <v>1972</v>
      </c>
      <c r="C133" s="39">
        <v>35</v>
      </c>
      <c r="D133" s="7"/>
      <c r="E133" s="7">
        <v>69.3</v>
      </c>
      <c r="F133" s="4"/>
    </row>
    <row r="134" spans="1:6" x14ac:dyDescent="0.25">
      <c r="A134" s="6">
        <v>44022</v>
      </c>
      <c r="B134" s="39" t="s">
        <v>1973</v>
      </c>
      <c r="C134" s="39">
        <v>168</v>
      </c>
      <c r="D134" s="7"/>
      <c r="E134" s="7">
        <v>366.6</v>
      </c>
      <c r="F134" s="4"/>
    </row>
    <row r="135" spans="1:6" x14ac:dyDescent="0.25">
      <c r="A135" s="6">
        <v>44022</v>
      </c>
      <c r="B135" s="39" t="s">
        <v>1974</v>
      </c>
      <c r="C135" s="39">
        <v>75</v>
      </c>
      <c r="D135" s="7"/>
      <c r="E135" s="7">
        <v>163.80000000000001</v>
      </c>
      <c r="F135" s="4"/>
    </row>
    <row r="136" spans="1:6" x14ac:dyDescent="0.25">
      <c r="A136" s="6">
        <v>44022</v>
      </c>
      <c r="B136" s="39" t="s">
        <v>1975</v>
      </c>
      <c r="C136" s="39">
        <v>99</v>
      </c>
      <c r="D136" s="7"/>
      <c r="E136" s="7">
        <v>187.2</v>
      </c>
      <c r="F136" s="4"/>
    </row>
    <row r="137" spans="1:6" x14ac:dyDescent="0.25">
      <c r="A137" s="6">
        <v>44022</v>
      </c>
      <c r="B137" s="39" t="s">
        <v>1976</v>
      </c>
      <c r="C137" s="39">
        <v>35</v>
      </c>
      <c r="D137" s="7">
        <v>75.77</v>
      </c>
      <c r="E137" s="7"/>
      <c r="F137" s="4"/>
    </row>
    <row r="138" spans="1:6" x14ac:dyDescent="0.25">
      <c r="A138" s="6">
        <v>44022</v>
      </c>
      <c r="B138" s="39" t="s">
        <v>1977</v>
      </c>
      <c r="C138" s="39">
        <v>14</v>
      </c>
      <c r="D138" s="7"/>
      <c r="E138" s="7">
        <v>35.1</v>
      </c>
      <c r="F138" s="4"/>
    </row>
    <row r="139" spans="1:6" x14ac:dyDescent="0.25">
      <c r="A139" s="6">
        <v>44022</v>
      </c>
      <c r="B139" s="39" t="s">
        <v>1978</v>
      </c>
      <c r="C139" s="39">
        <v>673</v>
      </c>
      <c r="D139" s="7"/>
      <c r="E139" s="38">
        <v>1280.1600000000001</v>
      </c>
      <c r="F139" s="4"/>
    </row>
    <row r="140" spans="1:6" x14ac:dyDescent="0.25">
      <c r="A140" s="6">
        <v>44022</v>
      </c>
      <c r="B140" s="39" t="s">
        <v>1979</v>
      </c>
      <c r="C140" s="39">
        <v>9</v>
      </c>
      <c r="D140" s="7">
        <v>47.97</v>
      </c>
      <c r="E140" s="7"/>
      <c r="F140" s="4"/>
    </row>
    <row r="141" spans="1:6" x14ac:dyDescent="0.25">
      <c r="A141" s="6">
        <v>44022</v>
      </c>
      <c r="B141" s="39" t="s">
        <v>1980</v>
      </c>
      <c r="C141" s="39">
        <v>22</v>
      </c>
      <c r="D141" s="7"/>
      <c r="E141" s="7">
        <v>39</v>
      </c>
      <c r="F141" s="4"/>
    </row>
    <row r="142" spans="1:6" x14ac:dyDescent="0.25">
      <c r="A142" s="6">
        <v>44022</v>
      </c>
      <c r="B142" s="39" t="s">
        <v>1982</v>
      </c>
      <c r="C142" s="39">
        <v>930</v>
      </c>
      <c r="D142" s="7"/>
      <c r="E142" s="38">
        <v>1799.28</v>
      </c>
      <c r="F142" s="4"/>
    </row>
    <row r="143" spans="1:6" x14ac:dyDescent="0.25">
      <c r="A143" s="6">
        <v>44022</v>
      </c>
      <c r="B143" s="39" t="s">
        <v>1983</v>
      </c>
      <c r="C143" s="39">
        <v>108</v>
      </c>
      <c r="D143" s="7">
        <v>277.91000000000003</v>
      </c>
      <c r="E143" s="7"/>
      <c r="F143"/>
    </row>
    <row r="144" spans="1:6" x14ac:dyDescent="0.25">
      <c r="A144" s="44">
        <v>44022</v>
      </c>
      <c r="B144" s="76" t="s">
        <v>1984</v>
      </c>
      <c r="C144" s="76">
        <v>460</v>
      </c>
      <c r="D144" s="2"/>
      <c r="E144" s="2">
        <v>887.04</v>
      </c>
      <c r="F144" s="4"/>
    </row>
    <row r="145" spans="1:7" x14ac:dyDescent="0.25">
      <c r="A145" s="6">
        <v>44022</v>
      </c>
      <c r="B145" s="39" t="s">
        <v>1987</v>
      </c>
      <c r="C145" s="39">
        <v>80</v>
      </c>
      <c r="D145" s="7">
        <v>156.28</v>
      </c>
      <c r="E145" s="7"/>
      <c r="F145"/>
    </row>
    <row r="146" spans="1:7" x14ac:dyDescent="0.25">
      <c r="A146" s="6">
        <v>44025</v>
      </c>
      <c r="B146" s="39" t="s">
        <v>1988</v>
      </c>
      <c r="C146" s="39">
        <v>58</v>
      </c>
      <c r="D146" s="7">
        <v>164.06</v>
      </c>
      <c r="E146" s="7"/>
      <c r="F146" s="4"/>
      <c r="G146"/>
    </row>
    <row r="147" spans="1:7" x14ac:dyDescent="0.25">
      <c r="A147" s="6">
        <v>44025</v>
      </c>
      <c r="B147" s="39" t="s">
        <v>1989</v>
      </c>
      <c r="C147" s="39">
        <v>80</v>
      </c>
      <c r="D147" s="7"/>
      <c r="E147" s="7">
        <v>171.6</v>
      </c>
      <c r="F147" s="4"/>
    </row>
    <row r="148" spans="1:7" x14ac:dyDescent="0.25">
      <c r="A148" s="6">
        <v>44025</v>
      </c>
      <c r="B148" s="39" t="s">
        <v>1990</v>
      </c>
      <c r="C148" s="39">
        <v>24</v>
      </c>
      <c r="D148" s="7"/>
      <c r="E148" s="7">
        <v>50.7</v>
      </c>
      <c r="F148" s="4"/>
    </row>
    <row r="149" spans="1:7" x14ac:dyDescent="0.25">
      <c r="A149" s="6">
        <v>44025</v>
      </c>
      <c r="B149" s="39" t="s">
        <v>1991</v>
      </c>
      <c r="C149" s="39">
        <v>185</v>
      </c>
      <c r="D149" s="7">
        <v>511.4</v>
      </c>
      <c r="E149" s="7"/>
      <c r="F149"/>
    </row>
    <row r="150" spans="1:7" x14ac:dyDescent="0.25">
      <c r="A150" s="6">
        <v>44025</v>
      </c>
      <c r="B150" s="39" t="s">
        <v>1992</v>
      </c>
      <c r="C150" s="39">
        <v>18</v>
      </c>
      <c r="D150" s="7">
        <v>60.89</v>
      </c>
      <c r="E150" s="7"/>
      <c r="F150"/>
    </row>
    <row r="151" spans="1:7" x14ac:dyDescent="0.25">
      <c r="A151" s="6">
        <v>44025</v>
      </c>
      <c r="B151" s="39" t="s">
        <v>1993</v>
      </c>
      <c r="C151" s="39">
        <v>50</v>
      </c>
      <c r="D151" s="7"/>
      <c r="E151" s="7">
        <v>109.2</v>
      </c>
      <c r="F151"/>
    </row>
    <row r="152" spans="1:7" x14ac:dyDescent="0.25">
      <c r="A152" s="6">
        <v>44025</v>
      </c>
      <c r="B152" s="39" t="s">
        <v>1994</v>
      </c>
      <c r="C152" s="39">
        <v>29</v>
      </c>
      <c r="D152" s="7">
        <v>67.16</v>
      </c>
      <c r="E152" s="7"/>
      <c r="F152"/>
    </row>
    <row r="153" spans="1:7" x14ac:dyDescent="0.25">
      <c r="A153" s="6">
        <v>44025</v>
      </c>
      <c r="B153" s="39" t="s">
        <v>1995</v>
      </c>
      <c r="C153" s="39">
        <v>280</v>
      </c>
      <c r="D153" s="7"/>
      <c r="E153" s="7">
        <v>544.04999999999995</v>
      </c>
      <c r="F153"/>
    </row>
    <row r="154" spans="1:7" x14ac:dyDescent="0.25">
      <c r="A154" s="6">
        <v>44025</v>
      </c>
      <c r="B154" s="39" t="s">
        <v>1996</v>
      </c>
      <c r="C154" s="39">
        <v>98</v>
      </c>
      <c r="D154" s="7">
        <v>751.79</v>
      </c>
      <c r="E154" s="7"/>
      <c r="F154"/>
    </row>
    <row r="155" spans="1:7" x14ac:dyDescent="0.25">
      <c r="A155" s="6">
        <v>44025</v>
      </c>
      <c r="B155" s="7" t="s">
        <v>1997</v>
      </c>
      <c r="C155" s="39">
        <v>50</v>
      </c>
      <c r="D155" s="7"/>
      <c r="E155" s="7">
        <v>101.56</v>
      </c>
      <c r="F155"/>
    </row>
    <row r="156" spans="1:7" x14ac:dyDescent="0.25">
      <c r="A156" s="6">
        <v>44025</v>
      </c>
      <c r="B156" s="7" t="s">
        <v>1998</v>
      </c>
      <c r="C156" s="39">
        <v>20</v>
      </c>
      <c r="D156" s="7">
        <v>97.5</v>
      </c>
      <c r="E156" s="7"/>
      <c r="F156"/>
    </row>
    <row r="157" spans="1:7" x14ac:dyDescent="0.25">
      <c r="A157" s="6">
        <v>44025</v>
      </c>
      <c r="B157" s="7" t="s">
        <v>1999</v>
      </c>
      <c r="C157" s="39">
        <v>125</v>
      </c>
      <c r="D157" s="7"/>
      <c r="E157" s="7">
        <v>455.4</v>
      </c>
      <c r="F157"/>
    </row>
    <row r="158" spans="1:7" x14ac:dyDescent="0.25">
      <c r="A158" s="6">
        <v>44026</v>
      </c>
      <c r="B158" s="7" t="s">
        <v>2000</v>
      </c>
      <c r="C158" s="39">
        <v>74</v>
      </c>
      <c r="D158" s="7"/>
      <c r="E158" s="7">
        <v>184.8</v>
      </c>
      <c r="F158"/>
    </row>
    <row r="159" spans="1:7" x14ac:dyDescent="0.25">
      <c r="A159" s="6">
        <v>44026</v>
      </c>
      <c r="B159" s="7" t="s">
        <v>2001</v>
      </c>
      <c r="C159" s="39">
        <v>14</v>
      </c>
      <c r="D159" s="7"/>
      <c r="E159" s="7">
        <v>39</v>
      </c>
      <c r="F159"/>
    </row>
    <row r="160" spans="1:7" x14ac:dyDescent="0.25">
      <c r="A160" s="6">
        <v>44026</v>
      </c>
      <c r="B160" s="7" t="s">
        <v>2002</v>
      </c>
      <c r="C160" s="39">
        <v>175</v>
      </c>
      <c r="D160" s="7"/>
      <c r="E160" s="7">
        <v>491.4</v>
      </c>
      <c r="F160"/>
    </row>
    <row r="161" spans="1:6" x14ac:dyDescent="0.25">
      <c r="A161" s="6">
        <v>44026</v>
      </c>
      <c r="B161" s="7" t="s">
        <v>2003</v>
      </c>
      <c r="C161" s="39">
        <v>18</v>
      </c>
      <c r="D161" s="7">
        <v>47.97</v>
      </c>
      <c r="E161" s="7"/>
      <c r="F161"/>
    </row>
    <row r="162" spans="1:6" x14ac:dyDescent="0.25">
      <c r="A162" s="6">
        <v>44026</v>
      </c>
      <c r="B162" s="7" t="s">
        <v>2004</v>
      </c>
      <c r="C162" s="39">
        <v>1150</v>
      </c>
      <c r="D162" s="7"/>
      <c r="E162" s="38">
        <v>1928.8</v>
      </c>
      <c r="F162"/>
    </row>
    <row r="163" spans="1:6" x14ac:dyDescent="0.25">
      <c r="A163" s="6">
        <v>44026</v>
      </c>
      <c r="B163" s="7" t="s">
        <v>2005</v>
      </c>
      <c r="C163" s="39">
        <v>25</v>
      </c>
      <c r="D163" s="7"/>
      <c r="E163" s="7">
        <v>123.2</v>
      </c>
      <c r="F163"/>
    </row>
    <row r="164" spans="1:6" x14ac:dyDescent="0.25">
      <c r="A164" s="6">
        <v>44026</v>
      </c>
      <c r="B164" s="7" t="s">
        <v>2006</v>
      </c>
      <c r="C164" s="39">
        <v>15</v>
      </c>
      <c r="D164" s="7"/>
      <c r="E164" s="7">
        <v>35.1</v>
      </c>
      <c r="F164"/>
    </row>
    <row r="165" spans="1:6" x14ac:dyDescent="0.25">
      <c r="A165" s="6">
        <v>44026</v>
      </c>
      <c r="B165" s="7" t="s">
        <v>2007</v>
      </c>
      <c r="C165" s="39">
        <v>30</v>
      </c>
      <c r="D165" s="7"/>
      <c r="E165" s="7">
        <v>61.6</v>
      </c>
      <c r="F165"/>
    </row>
    <row r="166" spans="1:6" x14ac:dyDescent="0.25">
      <c r="A166" s="6">
        <v>44026</v>
      </c>
      <c r="B166" s="7" t="s">
        <v>2008</v>
      </c>
      <c r="C166" s="39">
        <v>600</v>
      </c>
      <c r="D166" s="7"/>
      <c r="E166" s="38">
        <v>1143.7</v>
      </c>
      <c r="F166"/>
    </row>
    <row r="167" spans="1:6" x14ac:dyDescent="0.25">
      <c r="A167" s="6">
        <v>44026</v>
      </c>
      <c r="B167" s="7" t="s">
        <v>2009</v>
      </c>
      <c r="C167" s="39">
        <v>38</v>
      </c>
      <c r="D167" s="7"/>
      <c r="E167" s="7">
        <v>96.6</v>
      </c>
      <c r="F167"/>
    </row>
    <row r="168" spans="1:6" x14ac:dyDescent="0.25">
      <c r="A168" s="6">
        <v>44026</v>
      </c>
      <c r="B168" s="7" t="s">
        <v>2010</v>
      </c>
      <c r="C168" s="39">
        <v>29</v>
      </c>
      <c r="D168" s="7"/>
      <c r="E168" s="7">
        <v>66</v>
      </c>
      <c r="F168"/>
    </row>
    <row r="169" spans="1:6" x14ac:dyDescent="0.25">
      <c r="A169" s="6">
        <v>44026</v>
      </c>
      <c r="B169" s="7" t="s">
        <v>2011</v>
      </c>
      <c r="C169" s="39">
        <v>293</v>
      </c>
      <c r="D169" s="7"/>
      <c r="E169" s="7">
        <v>529.54</v>
      </c>
      <c r="F169"/>
    </row>
    <row r="170" spans="1:6" x14ac:dyDescent="0.25">
      <c r="A170" s="6">
        <v>44026</v>
      </c>
      <c r="B170" s="7" t="s">
        <v>2012</v>
      </c>
      <c r="C170" s="39">
        <v>238</v>
      </c>
      <c r="D170" s="7"/>
      <c r="E170" s="7">
        <v>533</v>
      </c>
      <c r="F170"/>
    </row>
    <row r="171" spans="1:6" x14ac:dyDescent="0.25">
      <c r="A171" s="6">
        <v>44026</v>
      </c>
      <c r="B171" s="7" t="s">
        <v>2013</v>
      </c>
      <c r="C171" s="39">
        <v>262</v>
      </c>
      <c r="D171" s="7">
        <v>659.39</v>
      </c>
      <c r="E171" s="7"/>
      <c r="F171"/>
    </row>
    <row r="172" spans="1:6" x14ac:dyDescent="0.25">
      <c r="A172" s="6">
        <v>44026</v>
      </c>
      <c r="B172" s="7" t="s">
        <v>2014</v>
      </c>
      <c r="C172" s="39">
        <v>120</v>
      </c>
      <c r="D172" s="39">
        <v>415.86</v>
      </c>
      <c r="E172" s="39"/>
      <c r="F172"/>
    </row>
    <row r="173" spans="1:6" x14ac:dyDescent="0.25">
      <c r="A173" s="6">
        <v>44026</v>
      </c>
      <c r="B173" s="7" t="s">
        <v>2015</v>
      </c>
      <c r="C173" s="39">
        <v>20</v>
      </c>
      <c r="D173" s="39">
        <v>54.12</v>
      </c>
      <c r="E173" s="39"/>
      <c r="F173"/>
    </row>
    <row r="174" spans="1:6" x14ac:dyDescent="0.25">
      <c r="A174" s="6">
        <v>44027</v>
      </c>
      <c r="B174" s="7" t="s">
        <v>2016</v>
      </c>
      <c r="C174" s="39">
        <v>34</v>
      </c>
      <c r="D174" s="39"/>
      <c r="E174" s="39">
        <v>66.3</v>
      </c>
      <c r="F174"/>
    </row>
    <row r="175" spans="1:6" x14ac:dyDescent="0.25">
      <c r="A175" s="6">
        <v>44027</v>
      </c>
      <c r="B175" s="7" t="s">
        <v>2017</v>
      </c>
      <c r="C175" s="39">
        <v>40</v>
      </c>
      <c r="D175" s="39"/>
      <c r="E175" s="39">
        <v>49.56</v>
      </c>
      <c r="F175"/>
    </row>
    <row r="176" spans="1:6" x14ac:dyDescent="0.25">
      <c r="A176" s="6">
        <v>44027</v>
      </c>
      <c r="B176" s="7" t="s">
        <v>2018</v>
      </c>
      <c r="C176" s="39">
        <v>35</v>
      </c>
      <c r="D176" s="39"/>
      <c r="E176" s="39">
        <v>66</v>
      </c>
      <c r="F176"/>
    </row>
    <row r="177" spans="1:11" x14ac:dyDescent="0.25">
      <c r="A177" s="6">
        <v>44027</v>
      </c>
      <c r="B177" s="7" t="s">
        <v>2019</v>
      </c>
      <c r="C177" s="39">
        <v>190</v>
      </c>
      <c r="D177" s="39"/>
      <c r="E177" s="39">
        <v>366.8</v>
      </c>
      <c r="F177"/>
    </row>
    <row r="178" spans="1:11" x14ac:dyDescent="0.25">
      <c r="A178" s="6">
        <v>44027</v>
      </c>
      <c r="B178" s="7" t="s">
        <v>2020</v>
      </c>
      <c r="C178" s="39">
        <v>25</v>
      </c>
      <c r="D178" s="39"/>
      <c r="E178" s="39">
        <v>54.6</v>
      </c>
      <c r="F178"/>
    </row>
    <row r="179" spans="1:11" x14ac:dyDescent="0.25">
      <c r="A179" s="6">
        <v>44027</v>
      </c>
      <c r="B179" s="7" t="s">
        <v>2021</v>
      </c>
      <c r="C179" s="39">
        <v>1200</v>
      </c>
      <c r="D179" s="39"/>
      <c r="E179" s="66">
        <v>2174.64</v>
      </c>
      <c r="F179"/>
    </row>
    <row r="180" spans="1:11" x14ac:dyDescent="0.25">
      <c r="A180" s="6">
        <v>44027</v>
      </c>
      <c r="B180" s="7" t="s">
        <v>2022</v>
      </c>
      <c r="C180" s="39">
        <v>388</v>
      </c>
      <c r="D180" s="39"/>
      <c r="E180" s="39">
        <v>652.86</v>
      </c>
      <c r="F180"/>
    </row>
    <row r="181" spans="1:11" x14ac:dyDescent="0.25">
      <c r="A181" s="6">
        <v>44027</v>
      </c>
      <c r="B181" s="7" t="s">
        <v>2023</v>
      </c>
      <c r="C181" s="39">
        <v>191</v>
      </c>
      <c r="D181" s="39">
        <v>472.52</v>
      </c>
      <c r="E181" s="39"/>
      <c r="F181"/>
    </row>
    <row r="182" spans="1:11" x14ac:dyDescent="0.25">
      <c r="A182" s="6">
        <v>44027</v>
      </c>
      <c r="B182" s="7" t="s">
        <v>2024</v>
      </c>
      <c r="C182" s="39">
        <v>240</v>
      </c>
      <c r="D182" s="39"/>
      <c r="E182" s="39">
        <v>506.8</v>
      </c>
      <c r="F182"/>
    </row>
    <row r="183" spans="1:11" x14ac:dyDescent="0.25">
      <c r="A183" s="6">
        <v>44027</v>
      </c>
      <c r="B183" s="7" t="s">
        <v>2025</v>
      </c>
      <c r="C183" s="39">
        <v>73</v>
      </c>
      <c r="D183" s="39"/>
      <c r="E183" s="39">
        <v>144.30000000000001</v>
      </c>
      <c r="F183"/>
    </row>
    <row r="184" spans="1:11" x14ac:dyDescent="0.25">
      <c r="A184" s="6">
        <v>44027</v>
      </c>
      <c r="B184" s="7" t="s">
        <v>2026</v>
      </c>
      <c r="C184" s="39">
        <v>47</v>
      </c>
      <c r="D184" s="39">
        <v>110.33</v>
      </c>
      <c r="E184" s="39"/>
      <c r="F184"/>
    </row>
    <row r="185" spans="1:11" x14ac:dyDescent="0.25">
      <c r="A185" s="6">
        <v>44027</v>
      </c>
      <c r="B185" s="7" t="s">
        <v>2027</v>
      </c>
      <c r="C185" s="39">
        <v>103</v>
      </c>
      <c r="D185" s="39"/>
      <c r="E185" s="39">
        <v>200.08</v>
      </c>
      <c r="F185"/>
      <c r="K185"/>
    </row>
    <row r="186" spans="1:11" x14ac:dyDescent="0.25">
      <c r="A186" s="6">
        <v>44027</v>
      </c>
      <c r="B186" s="7" t="s">
        <v>2028</v>
      </c>
      <c r="C186" s="39">
        <v>12.5</v>
      </c>
      <c r="D186" s="39"/>
      <c r="E186" s="39">
        <v>30.03</v>
      </c>
      <c r="F186"/>
    </row>
    <row r="187" spans="1:11" x14ac:dyDescent="0.25">
      <c r="A187" s="6">
        <v>44027</v>
      </c>
      <c r="B187" s="7" t="s">
        <v>2029</v>
      </c>
      <c r="C187" s="39">
        <v>22</v>
      </c>
      <c r="D187" s="39"/>
      <c r="E187" s="39">
        <v>44</v>
      </c>
      <c r="F187"/>
    </row>
    <row r="188" spans="1:11" x14ac:dyDescent="0.25">
      <c r="A188" s="6">
        <v>44028</v>
      </c>
      <c r="B188" s="7" t="s">
        <v>2030</v>
      </c>
      <c r="C188" s="39">
        <v>45</v>
      </c>
      <c r="D188" s="39">
        <v>237.64</v>
      </c>
      <c r="E188" s="39"/>
      <c r="F188"/>
    </row>
    <row r="189" spans="1:11" x14ac:dyDescent="0.25">
      <c r="A189" s="6">
        <v>44028</v>
      </c>
      <c r="B189" s="7" t="s">
        <v>2031</v>
      </c>
      <c r="C189" s="39">
        <v>45</v>
      </c>
      <c r="D189" s="39"/>
      <c r="E189" s="39">
        <v>128.06</v>
      </c>
      <c r="F189"/>
    </row>
    <row r="190" spans="1:11" x14ac:dyDescent="0.25">
      <c r="A190" s="6">
        <v>44028</v>
      </c>
      <c r="B190" s="7" t="s">
        <v>2032</v>
      </c>
      <c r="C190" s="39">
        <v>18</v>
      </c>
      <c r="D190" s="39"/>
      <c r="E190" s="39">
        <v>39</v>
      </c>
      <c r="F190"/>
    </row>
    <row r="191" spans="1:11" x14ac:dyDescent="0.25">
      <c r="A191" s="6">
        <v>44028</v>
      </c>
      <c r="B191" s="7" t="s">
        <v>2033</v>
      </c>
      <c r="C191" s="39">
        <v>220</v>
      </c>
      <c r="D191" s="39"/>
      <c r="E191" s="39">
        <v>418.67</v>
      </c>
      <c r="F191"/>
    </row>
    <row r="192" spans="1:11" x14ac:dyDescent="0.25">
      <c r="A192" s="6">
        <v>44028</v>
      </c>
      <c r="B192" s="7" t="s">
        <v>2034</v>
      </c>
      <c r="C192" s="39">
        <v>56</v>
      </c>
      <c r="D192" s="39"/>
      <c r="E192" s="39">
        <v>120.9</v>
      </c>
      <c r="F192"/>
    </row>
    <row r="193" spans="1:6" x14ac:dyDescent="0.25">
      <c r="A193" s="6">
        <v>44028</v>
      </c>
      <c r="B193" s="7" t="s">
        <v>2035</v>
      </c>
      <c r="C193" s="39">
        <v>830</v>
      </c>
      <c r="D193" s="39"/>
      <c r="E193" s="66">
        <v>1357.2</v>
      </c>
      <c r="F193"/>
    </row>
    <row r="194" spans="1:6" x14ac:dyDescent="0.25">
      <c r="A194" s="6">
        <v>44028</v>
      </c>
      <c r="B194" s="7" t="s">
        <v>2036</v>
      </c>
      <c r="C194" s="39">
        <v>47</v>
      </c>
      <c r="D194" s="39"/>
      <c r="E194" s="39">
        <v>332</v>
      </c>
      <c r="F194"/>
    </row>
    <row r="195" spans="1:6" x14ac:dyDescent="0.25">
      <c r="A195" s="6">
        <v>44028</v>
      </c>
      <c r="B195" s="7" t="s">
        <v>2037</v>
      </c>
      <c r="C195" s="39">
        <v>606</v>
      </c>
      <c r="D195" s="39"/>
      <c r="E195" s="66">
        <v>1355.2</v>
      </c>
      <c r="F195"/>
    </row>
    <row r="196" spans="1:6" x14ac:dyDescent="0.25">
      <c r="A196" s="6">
        <v>44028</v>
      </c>
      <c r="B196" s="7" t="s">
        <v>2038</v>
      </c>
      <c r="C196" s="7">
        <v>29</v>
      </c>
      <c r="D196" s="39">
        <v>76.75</v>
      </c>
      <c r="E196" s="39"/>
      <c r="F196"/>
    </row>
    <row r="197" spans="1:6" x14ac:dyDescent="0.25">
      <c r="A197" s="6">
        <v>44028</v>
      </c>
      <c r="B197" s="7" t="s">
        <v>2039</v>
      </c>
      <c r="C197" s="7">
        <v>45</v>
      </c>
      <c r="D197" s="39"/>
      <c r="E197" s="39">
        <v>84</v>
      </c>
      <c r="F197"/>
    </row>
    <row r="198" spans="1:6" x14ac:dyDescent="0.25">
      <c r="A198" s="6">
        <v>44028</v>
      </c>
      <c r="B198" s="7" t="s">
        <v>2040</v>
      </c>
      <c r="C198" s="7">
        <v>40</v>
      </c>
      <c r="D198" s="39">
        <v>97.17</v>
      </c>
      <c r="E198" s="39"/>
      <c r="F198"/>
    </row>
    <row r="199" spans="1:6" x14ac:dyDescent="0.25">
      <c r="A199" s="6">
        <v>44028</v>
      </c>
      <c r="B199" s="7" t="s">
        <v>2041</v>
      </c>
      <c r="C199" s="7">
        <v>119</v>
      </c>
      <c r="D199" s="39"/>
      <c r="E199" s="39">
        <v>237.9</v>
      </c>
      <c r="F199"/>
    </row>
    <row r="200" spans="1:6" x14ac:dyDescent="0.25">
      <c r="A200" s="6">
        <v>44028</v>
      </c>
      <c r="B200" s="7" t="s">
        <v>2042</v>
      </c>
      <c r="C200" s="7">
        <v>28</v>
      </c>
      <c r="D200" s="39"/>
      <c r="E200" s="39">
        <v>83</v>
      </c>
      <c r="F200"/>
    </row>
    <row r="201" spans="1:6" x14ac:dyDescent="0.25">
      <c r="A201" s="6">
        <v>44028</v>
      </c>
      <c r="B201" s="7" t="s">
        <v>2043</v>
      </c>
      <c r="C201" s="7">
        <v>10</v>
      </c>
      <c r="D201" s="7"/>
      <c r="E201" s="7">
        <v>41.8</v>
      </c>
      <c r="F201"/>
    </row>
    <row r="202" spans="1:6" x14ac:dyDescent="0.25">
      <c r="A202" s="6">
        <v>44028</v>
      </c>
      <c r="B202" s="7" t="s">
        <v>2044</v>
      </c>
      <c r="C202" s="7">
        <v>545</v>
      </c>
      <c r="D202" s="7"/>
      <c r="E202" s="38">
        <v>1209.5</v>
      </c>
      <c r="F202"/>
    </row>
    <row r="203" spans="1:6" x14ac:dyDescent="0.25">
      <c r="A203" s="6">
        <v>44028</v>
      </c>
      <c r="B203" s="7" t="s">
        <v>2045</v>
      </c>
      <c r="C203" s="7">
        <v>147</v>
      </c>
      <c r="D203" s="7"/>
      <c r="E203" s="7">
        <v>295.08</v>
      </c>
      <c r="F203"/>
    </row>
    <row r="204" spans="1:6" x14ac:dyDescent="0.25">
      <c r="A204" s="6">
        <v>44029</v>
      </c>
      <c r="B204" s="7" t="s">
        <v>2046</v>
      </c>
      <c r="C204" s="7">
        <v>35</v>
      </c>
      <c r="D204" s="7">
        <v>100.45</v>
      </c>
      <c r="E204" s="7"/>
      <c r="F204"/>
    </row>
    <row r="205" spans="1:6" x14ac:dyDescent="0.25">
      <c r="A205" s="6">
        <v>44029</v>
      </c>
      <c r="B205" s="7" t="s">
        <v>2047</v>
      </c>
      <c r="C205" s="7">
        <v>35</v>
      </c>
      <c r="D205" s="7">
        <v>84.87</v>
      </c>
      <c r="E205" s="39"/>
      <c r="F205"/>
    </row>
    <row r="206" spans="1:6" x14ac:dyDescent="0.25">
      <c r="A206" s="6">
        <v>44029</v>
      </c>
      <c r="B206" s="7" t="s">
        <v>2048</v>
      </c>
      <c r="C206" s="7">
        <v>660</v>
      </c>
      <c r="D206" s="7"/>
      <c r="E206" s="38">
        <v>1225.58</v>
      </c>
      <c r="F206"/>
    </row>
    <row r="207" spans="1:6" x14ac:dyDescent="0.25">
      <c r="A207" s="6">
        <v>44029</v>
      </c>
      <c r="B207" s="7" t="s">
        <v>2049</v>
      </c>
      <c r="C207" s="7">
        <v>11</v>
      </c>
      <c r="D207" s="7"/>
      <c r="E207" s="7">
        <v>39</v>
      </c>
      <c r="F207"/>
    </row>
    <row r="208" spans="1:6" x14ac:dyDescent="0.25">
      <c r="A208" s="6">
        <v>44029</v>
      </c>
      <c r="B208" s="7" t="s">
        <v>2050</v>
      </c>
      <c r="C208" s="7">
        <v>18</v>
      </c>
      <c r="D208" s="7">
        <v>60.89</v>
      </c>
      <c r="E208" s="7"/>
      <c r="F208"/>
    </row>
    <row r="209" spans="1:12" x14ac:dyDescent="0.25">
      <c r="A209" s="6">
        <v>44029</v>
      </c>
      <c r="B209" s="7" t="s">
        <v>2051</v>
      </c>
      <c r="C209" s="7">
        <v>99</v>
      </c>
      <c r="D209" s="7"/>
      <c r="E209" s="7">
        <v>196.37</v>
      </c>
      <c r="F209"/>
    </row>
    <row r="210" spans="1:12" x14ac:dyDescent="0.25">
      <c r="A210" s="6">
        <v>44029</v>
      </c>
      <c r="B210" s="7" t="s">
        <v>2052</v>
      </c>
      <c r="C210" s="7">
        <v>50</v>
      </c>
      <c r="D210" s="7"/>
      <c r="E210" s="7">
        <v>124.8</v>
      </c>
      <c r="F210"/>
    </row>
    <row r="211" spans="1:12" x14ac:dyDescent="0.25">
      <c r="A211" s="6">
        <v>44029</v>
      </c>
      <c r="B211" s="39" t="s">
        <v>2053</v>
      </c>
      <c r="C211" s="39">
        <v>166</v>
      </c>
      <c r="D211" s="7"/>
      <c r="E211" s="7">
        <v>315.89999999999998</v>
      </c>
      <c r="F211"/>
    </row>
    <row r="212" spans="1:12" x14ac:dyDescent="0.25">
      <c r="A212" s="6">
        <v>44029</v>
      </c>
      <c r="B212" s="39" t="s">
        <v>2054</v>
      </c>
      <c r="C212" s="39">
        <v>260</v>
      </c>
      <c r="D212" s="7"/>
      <c r="E212" s="7">
        <v>750.99</v>
      </c>
      <c r="F212" t="s">
        <v>1095</v>
      </c>
    </row>
    <row r="213" spans="1:12" x14ac:dyDescent="0.25">
      <c r="A213" s="6">
        <v>44029</v>
      </c>
      <c r="B213" s="39" t="s">
        <v>2055</v>
      </c>
      <c r="C213" s="39">
        <v>323</v>
      </c>
      <c r="D213" s="7"/>
      <c r="E213" s="7">
        <v>578.16</v>
      </c>
      <c r="F213"/>
      <c r="G213"/>
      <c r="H213"/>
      <c r="I213"/>
      <c r="J213"/>
      <c r="K213"/>
    </row>
    <row r="214" spans="1:12" x14ac:dyDescent="0.25">
      <c r="A214" s="6">
        <v>44029</v>
      </c>
      <c r="B214" s="39" t="s">
        <v>2056</v>
      </c>
      <c r="C214" s="39">
        <v>120</v>
      </c>
      <c r="D214" s="7"/>
      <c r="E214" s="7">
        <v>150</v>
      </c>
      <c r="F214"/>
      <c r="G214"/>
      <c r="H214"/>
      <c r="I214"/>
      <c r="J214"/>
      <c r="K214"/>
      <c r="L214"/>
    </row>
    <row r="215" spans="1:12" x14ac:dyDescent="0.25">
      <c r="A215" s="6">
        <v>44029</v>
      </c>
      <c r="B215" s="39" t="s">
        <v>2057</v>
      </c>
      <c r="C215" s="39">
        <v>572</v>
      </c>
      <c r="D215" s="7"/>
      <c r="E215" s="38">
        <v>1355.2</v>
      </c>
      <c r="F215"/>
      <c r="L215"/>
    </row>
    <row r="216" spans="1:12" x14ac:dyDescent="0.25">
      <c r="A216" s="6">
        <v>44029</v>
      </c>
      <c r="B216" s="39" t="s">
        <v>2058</v>
      </c>
      <c r="C216" s="39">
        <v>150</v>
      </c>
      <c r="D216" s="7"/>
      <c r="E216" s="7">
        <v>327.60000000000002</v>
      </c>
      <c r="F216"/>
    </row>
    <row r="217" spans="1:12" x14ac:dyDescent="0.25">
      <c r="A217" s="6">
        <v>44029</v>
      </c>
      <c r="B217" s="39" t="s">
        <v>2059</v>
      </c>
      <c r="C217" s="39">
        <v>110</v>
      </c>
      <c r="D217" s="7"/>
      <c r="E217" s="7">
        <v>244</v>
      </c>
      <c r="F217"/>
    </row>
    <row r="218" spans="1:12" x14ac:dyDescent="0.25">
      <c r="A218" s="6">
        <v>44029</v>
      </c>
      <c r="B218" s="7" t="s">
        <v>2060</v>
      </c>
      <c r="C218" s="39">
        <v>112</v>
      </c>
      <c r="D218" s="7"/>
      <c r="E218" s="7">
        <v>589.20000000000005</v>
      </c>
      <c r="F218"/>
    </row>
    <row r="219" spans="1:12" x14ac:dyDescent="0.25">
      <c r="A219" s="6">
        <v>44029</v>
      </c>
      <c r="B219" s="39" t="s">
        <v>2061</v>
      </c>
      <c r="C219" s="39">
        <v>528</v>
      </c>
      <c r="D219" s="38">
        <v>1611.79</v>
      </c>
      <c r="E219" s="38"/>
      <c r="F219"/>
    </row>
    <row r="220" spans="1:12" x14ac:dyDescent="0.25">
      <c r="A220" s="6">
        <v>44029</v>
      </c>
      <c r="B220" s="39" t="s">
        <v>2062</v>
      </c>
      <c r="C220" s="39">
        <v>18</v>
      </c>
      <c r="D220" s="7"/>
      <c r="E220" s="7">
        <v>58.5</v>
      </c>
      <c r="F220"/>
    </row>
    <row r="221" spans="1:12" x14ac:dyDescent="0.25">
      <c r="A221" s="6">
        <v>44029</v>
      </c>
      <c r="B221" s="39" t="s">
        <v>2063</v>
      </c>
      <c r="C221" s="39">
        <v>95</v>
      </c>
      <c r="D221" s="7"/>
      <c r="E221" s="7">
        <v>191.1</v>
      </c>
      <c r="F221"/>
    </row>
    <row r="222" spans="1:12" x14ac:dyDescent="0.25">
      <c r="A222" s="6">
        <v>44029</v>
      </c>
      <c r="B222" s="39" t="s">
        <v>2064</v>
      </c>
      <c r="C222" s="39">
        <v>114</v>
      </c>
      <c r="D222" s="7"/>
      <c r="E222" s="7">
        <v>289.8</v>
      </c>
      <c r="F222"/>
    </row>
    <row r="223" spans="1:12" x14ac:dyDescent="0.25">
      <c r="A223" s="6">
        <v>44029</v>
      </c>
      <c r="B223" s="39" t="s">
        <v>2065</v>
      </c>
      <c r="C223" s="39">
        <v>31</v>
      </c>
      <c r="D223" s="7"/>
      <c r="E223" s="7">
        <v>66</v>
      </c>
      <c r="F223"/>
    </row>
    <row r="224" spans="1:12" x14ac:dyDescent="0.25">
      <c r="A224" s="6">
        <v>44029</v>
      </c>
      <c r="B224" s="39" t="s">
        <v>2066</v>
      </c>
      <c r="C224" s="39">
        <v>45</v>
      </c>
      <c r="D224" s="7">
        <v>116.6</v>
      </c>
      <c r="E224" s="7"/>
      <c r="F224"/>
    </row>
    <row r="225" spans="1:6" x14ac:dyDescent="0.25">
      <c r="A225" s="6">
        <v>44032</v>
      </c>
      <c r="B225" s="39" t="s">
        <v>2067</v>
      </c>
      <c r="C225" s="39">
        <v>48</v>
      </c>
      <c r="D225" s="7">
        <v>134.32</v>
      </c>
      <c r="E225" s="7"/>
      <c r="F225"/>
    </row>
    <row r="226" spans="1:6" x14ac:dyDescent="0.25">
      <c r="A226" s="6">
        <v>44032</v>
      </c>
      <c r="B226" s="39" t="s">
        <v>2068</v>
      </c>
      <c r="C226" s="39">
        <v>80</v>
      </c>
      <c r="D226" s="7"/>
      <c r="E226" s="7">
        <v>175.5</v>
      </c>
      <c r="F226"/>
    </row>
    <row r="227" spans="1:6" x14ac:dyDescent="0.25">
      <c r="A227" s="6">
        <v>44032</v>
      </c>
      <c r="B227" s="39" t="s">
        <v>2069</v>
      </c>
      <c r="C227" s="39">
        <v>30</v>
      </c>
      <c r="D227" s="7">
        <v>81.55</v>
      </c>
      <c r="E227" s="7"/>
      <c r="F227"/>
    </row>
    <row r="228" spans="1:6" x14ac:dyDescent="0.25">
      <c r="A228" s="6">
        <v>44032</v>
      </c>
      <c r="B228" s="39" t="s">
        <v>2070</v>
      </c>
      <c r="C228" s="39">
        <v>131</v>
      </c>
      <c r="D228" s="7"/>
      <c r="E228" s="7">
        <v>228.5</v>
      </c>
      <c r="F228"/>
    </row>
    <row r="229" spans="1:6" x14ac:dyDescent="0.25">
      <c r="A229" s="6">
        <v>44032</v>
      </c>
      <c r="B229" s="39" t="s">
        <v>2071</v>
      </c>
      <c r="C229" s="39">
        <v>6</v>
      </c>
      <c r="D229" s="7">
        <v>40.770000000000003</v>
      </c>
      <c r="E229" s="7"/>
      <c r="F229"/>
    </row>
    <row r="230" spans="1:6" x14ac:dyDescent="0.25">
      <c r="A230" s="6">
        <v>44032</v>
      </c>
      <c r="B230" s="85" t="s">
        <v>2072</v>
      </c>
      <c r="C230" s="39">
        <v>325</v>
      </c>
      <c r="D230" s="7">
        <v>356.45</v>
      </c>
      <c r="E230" s="7"/>
      <c r="F230"/>
    </row>
    <row r="231" spans="1:6" x14ac:dyDescent="0.25">
      <c r="A231" s="6">
        <v>44032</v>
      </c>
      <c r="B231" s="39" t="s">
        <v>2073</v>
      </c>
      <c r="C231" s="39">
        <v>58</v>
      </c>
      <c r="D231" s="7"/>
      <c r="E231" s="7">
        <v>127.4</v>
      </c>
      <c r="F231"/>
    </row>
    <row r="232" spans="1:6" x14ac:dyDescent="0.25">
      <c r="A232" s="6">
        <v>44032</v>
      </c>
      <c r="B232" s="39" t="s">
        <v>2074</v>
      </c>
      <c r="C232" s="39">
        <v>131</v>
      </c>
      <c r="D232" s="7">
        <v>339.65</v>
      </c>
      <c r="E232" s="7"/>
      <c r="F232"/>
    </row>
    <row r="233" spans="1:6" x14ac:dyDescent="0.25">
      <c r="A233" s="6">
        <v>44032</v>
      </c>
      <c r="B233" s="39" t="s">
        <v>2075</v>
      </c>
      <c r="C233" s="39">
        <v>129</v>
      </c>
      <c r="D233" s="7"/>
      <c r="E233" s="7">
        <v>255.36</v>
      </c>
      <c r="F233"/>
    </row>
    <row r="234" spans="1:6" x14ac:dyDescent="0.25">
      <c r="A234" s="6">
        <v>44032</v>
      </c>
      <c r="B234" s="39" t="s">
        <v>2076</v>
      </c>
      <c r="C234" s="39">
        <v>1310</v>
      </c>
      <c r="D234" s="7"/>
      <c r="E234" s="38">
        <v>2419.96</v>
      </c>
      <c r="F234"/>
    </row>
    <row r="235" spans="1:6" x14ac:dyDescent="0.25">
      <c r="A235" s="6">
        <v>44032</v>
      </c>
      <c r="B235" s="39" t="s">
        <v>2077</v>
      </c>
      <c r="C235" s="39">
        <v>180</v>
      </c>
      <c r="D235" s="7"/>
      <c r="E235" s="7">
        <v>530.64</v>
      </c>
      <c r="F235"/>
    </row>
    <row r="236" spans="1:6" x14ac:dyDescent="0.25">
      <c r="A236" s="6">
        <v>44032</v>
      </c>
      <c r="B236" s="39" t="s">
        <v>2078</v>
      </c>
      <c r="C236" s="39">
        <v>169</v>
      </c>
      <c r="D236" s="7">
        <v>412.54</v>
      </c>
      <c r="E236" s="7"/>
      <c r="F236"/>
    </row>
    <row r="237" spans="1:6" x14ac:dyDescent="0.25">
      <c r="A237" s="6">
        <v>44032</v>
      </c>
      <c r="B237" s="39" t="s">
        <v>2079</v>
      </c>
      <c r="C237" s="39">
        <v>148</v>
      </c>
      <c r="D237" s="7"/>
      <c r="E237" s="7">
        <v>259.60000000000002</v>
      </c>
      <c r="F237"/>
    </row>
    <row r="238" spans="1:6" x14ac:dyDescent="0.25">
      <c r="A238" s="46">
        <v>44032</v>
      </c>
      <c r="B238" s="39" t="s">
        <v>2080</v>
      </c>
      <c r="C238" s="39">
        <v>135</v>
      </c>
      <c r="D238" s="7">
        <v>356.45</v>
      </c>
      <c r="E238" s="7"/>
      <c r="F238"/>
    </row>
    <row r="239" spans="1:6" x14ac:dyDescent="0.25">
      <c r="A239" s="46">
        <v>44032</v>
      </c>
      <c r="B239" s="39" t="s">
        <v>2081</v>
      </c>
      <c r="C239" s="39">
        <v>65</v>
      </c>
      <c r="D239" s="7">
        <v>200.7</v>
      </c>
      <c r="E239" s="7"/>
      <c r="F239"/>
    </row>
    <row r="240" spans="1:6" x14ac:dyDescent="0.25">
      <c r="A240" s="46">
        <v>44032</v>
      </c>
      <c r="B240" s="39" t="s">
        <v>2082</v>
      </c>
      <c r="C240" s="39">
        <v>72</v>
      </c>
      <c r="D240" s="7"/>
      <c r="E240" s="7">
        <v>126.95</v>
      </c>
      <c r="F240"/>
    </row>
    <row r="241" spans="1:7" x14ac:dyDescent="0.25">
      <c r="A241" s="46">
        <v>44032</v>
      </c>
      <c r="B241" s="39" t="s">
        <v>2083</v>
      </c>
      <c r="C241" s="39">
        <v>248</v>
      </c>
      <c r="D241" s="7"/>
      <c r="E241" s="7">
        <v>445.77</v>
      </c>
      <c r="F241"/>
    </row>
    <row r="242" spans="1:7" x14ac:dyDescent="0.25">
      <c r="A242" s="46">
        <v>44032</v>
      </c>
      <c r="B242" s="39" t="s">
        <v>2084</v>
      </c>
      <c r="C242" s="39">
        <v>112</v>
      </c>
      <c r="D242" s="7"/>
      <c r="E242" s="7">
        <v>222.3</v>
      </c>
      <c r="F242"/>
    </row>
    <row r="243" spans="1:7" x14ac:dyDescent="0.25">
      <c r="A243" s="46">
        <v>44032</v>
      </c>
      <c r="B243" s="39" t="s">
        <v>2085</v>
      </c>
      <c r="C243" s="39">
        <v>35</v>
      </c>
      <c r="D243" s="7"/>
      <c r="E243" s="7">
        <v>70.2</v>
      </c>
      <c r="F243"/>
    </row>
    <row r="244" spans="1:7" x14ac:dyDescent="0.25">
      <c r="A244" s="46">
        <v>44032</v>
      </c>
      <c r="B244" s="39" t="s">
        <v>2086</v>
      </c>
      <c r="C244" s="39">
        <v>50</v>
      </c>
      <c r="D244" s="7">
        <v>129.52000000000001</v>
      </c>
      <c r="E244" s="7"/>
      <c r="F244"/>
    </row>
    <row r="245" spans="1:7" x14ac:dyDescent="0.25">
      <c r="A245" s="46">
        <v>44032</v>
      </c>
      <c r="B245" s="39" t="s">
        <v>2087</v>
      </c>
      <c r="C245" s="39">
        <v>20</v>
      </c>
      <c r="D245" s="7">
        <v>47.97</v>
      </c>
      <c r="E245" s="7"/>
      <c r="F245"/>
      <c r="G245"/>
    </row>
    <row r="246" spans="1:7" x14ac:dyDescent="0.25">
      <c r="A246" s="46">
        <v>44032</v>
      </c>
      <c r="B246" s="7" t="s">
        <v>2088</v>
      </c>
      <c r="C246" s="7">
        <v>30</v>
      </c>
      <c r="D246" s="7"/>
      <c r="E246" s="7">
        <v>123.2</v>
      </c>
      <c r="F246"/>
      <c r="G246"/>
    </row>
    <row r="247" spans="1:7" x14ac:dyDescent="0.25">
      <c r="A247" s="46">
        <v>44032</v>
      </c>
      <c r="B247" s="7" t="s">
        <v>2089</v>
      </c>
      <c r="C247" s="7">
        <v>140</v>
      </c>
      <c r="D247" s="65"/>
      <c r="E247" s="7">
        <v>300.60000000000002</v>
      </c>
      <c r="F247"/>
      <c r="G247"/>
    </row>
    <row r="248" spans="1:7" x14ac:dyDescent="0.25">
      <c r="A248" s="46">
        <v>44033</v>
      </c>
      <c r="B248" s="7" t="s">
        <v>2090</v>
      </c>
      <c r="C248" s="7">
        <v>22</v>
      </c>
      <c r="D248" s="7"/>
      <c r="E248" s="7">
        <v>42.9</v>
      </c>
      <c r="F248"/>
      <c r="G248"/>
    </row>
    <row r="249" spans="1:7" x14ac:dyDescent="0.25">
      <c r="A249" s="46">
        <v>44033</v>
      </c>
      <c r="B249" s="7" t="s">
        <v>2091</v>
      </c>
      <c r="C249" s="7">
        <v>47</v>
      </c>
      <c r="D249" s="7"/>
      <c r="E249" s="7">
        <v>96.14</v>
      </c>
      <c r="F249"/>
      <c r="G249"/>
    </row>
    <row r="250" spans="1:7" x14ac:dyDescent="0.25">
      <c r="A250" s="46">
        <v>44033</v>
      </c>
      <c r="B250" s="7" t="s">
        <v>2092</v>
      </c>
      <c r="C250" s="7">
        <v>254</v>
      </c>
      <c r="D250" s="7"/>
      <c r="E250" s="7">
        <v>666.9</v>
      </c>
      <c r="F250"/>
      <c r="G250"/>
    </row>
    <row r="251" spans="1:7" x14ac:dyDescent="0.25">
      <c r="A251" s="86">
        <v>44033</v>
      </c>
      <c r="B251" s="2" t="s">
        <v>2093</v>
      </c>
      <c r="C251" s="2">
        <v>259</v>
      </c>
      <c r="D251" s="2"/>
      <c r="E251" s="2">
        <v>382.2</v>
      </c>
      <c r="F251"/>
    </row>
    <row r="252" spans="1:7" x14ac:dyDescent="0.25">
      <c r="A252" s="46">
        <v>44033</v>
      </c>
      <c r="B252" s="7" t="s">
        <v>2095</v>
      </c>
      <c r="C252" s="7">
        <v>13</v>
      </c>
      <c r="D252" s="7"/>
      <c r="E252" s="7">
        <v>39</v>
      </c>
      <c r="F252"/>
    </row>
    <row r="253" spans="1:7" x14ac:dyDescent="0.25">
      <c r="A253" s="46">
        <v>44033</v>
      </c>
      <c r="B253" s="7" t="s">
        <v>2096</v>
      </c>
      <c r="C253" s="7">
        <v>432</v>
      </c>
      <c r="D253" s="7"/>
      <c r="E253" s="7">
        <v>873.6</v>
      </c>
      <c r="F253"/>
    </row>
    <row r="254" spans="1:7" x14ac:dyDescent="0.25">
      <c r="A254" s="46">
        <v>44033</v>
      </c>
      <c r="B254" s="7" t="s">
        <v>2097</v>
      </c>
      <c r="C254" s="7">
        <v>211</v>
      </c>
      <c r="D254" s="7">
        <v>459.5</v>
      </c>
      <c r="E254" s="7"/>
      <c r="F254" s="14"/>
    </row>
    <row r="255" spans="1:7" x14ac:dyDescent="0.25">
      <c r="A255" s="46">
        <v>44033</v>
      </c>
      <c r="B255" s="7" t="s">
        <v>2098</v>
      </c>
      <c r="C255" s="7">
        <v>74</v>
      </c>
      <c r="D255" s="7">
        <v>134.32</v>
      </c>
      <c r="E255" s="7"/>
      <c r="F255" s="14"/>
    </row>
    <row r="256" spans="1:7" x14ac:dyDescent="0.25">
      <c r="A256" s="46">
        <v>44033</v>
      </c>
      <c r="B256" s="7" t="s">
        <v>2099</v>
      </c>
      <c r="C256" s="7">
        <v>426</v>
      </c>
      <c r="D256" s="7"/>
      <c r="E256" s="38">
        <v>1068.58</v>
      </c>
      <c r="F256" s="14"/>
    </row>
    <row r="257" spans="1:6" x14ac:dyDescent="0.25">
      <c r="A257" s="46">
        <v>44033</v>
      </c>
      <c r="B257" s="7" t="s">
        <v>2100</v>
      </c>
      <c r="C257" s="7">
        <v>29</v>
      </c>
      <c r="D257" s="7"/>
      <c r="E257" s="7">
        <v>58.5</v>
      </c>
      <c r="F257" s="14"/>
    </row>
    <row r="258" spans="1:6" x14ac:dyDescent="0.25">
      <c r="A258" s="46">
        <v>44033</v>
      </c>
      <c r="B258" s="7" t="s">
        <v>2101</v>
      </c>
      <c r="C258" s="7">
        <v>210</v>
      </c>
      <c r="D258" s="7"/>
      <c r="E258" s="7">
        <v>360.24</v>
      </c>
      <c r="F258" s="14"/>
    </row>
    <row r="259" spans="1:6" x14ac:dyDescent="0.25">
      <c r="A259" s="46">
        <v>44033</v>
      </c>
      <c r="B259" s="7" t="s">
        <v>2102</v>
      </c>
      <c r="C259" s="7">
        <v>133</v>
      </c>
      <c r="D259" s="39"/>
      <c r="E259" s="7">
        <v>268.39999999999998</v>
      </c>
      <c r="F259" s="14"/>
    </row>
    <row r="260" spans="1:6" x14ac:dyDescent="0.25">
      <c r="A260" s="46">
        <v>44033</v>
      </c>
      <c r="B260" s="7" t="s">
        <v>2103</v>
      </c>
      <c r="C260" s="7">
        <v>45</v>
      </c>
      <c r="D260" s="7">
        <v>118.82</v>
      </c>
      <c r="E260" s="7"/>
      <c r="F260" s="14"/>
    </row>
    <row r="261" spans="1:6" x14ac:dyDescent="0.25">
      <c r="A261" s="46">
        <v>44033</v>
      </c>
      <c r="B261" s="7" t="s">
        <v>2104</v>
      </c>
      <c r="C261" s="7">
        <v>565</v>
      </c>
      <c r="D261" s="38">
        <v>1178.4000000000001</v>
      </c>
      <c r="E261" s="7"/>
      <c r="F261" s="23"/>
    </row>
    <row r="262" spans="1:6" x14ac:dyDescent="0.25">
      <c r="A262" s="46">
        <v>44033</v>
      </c>
      <c r="B262" s="7" t="s">
        <v>2105</v>
      </c>
      <c r="C262" s="7">
        <v>74</v>
      </c>
      <c r="D262" s="7"/>
      <c r="E262" s="7">
        <v>140.4</v>
      </c>
      <c r="F262" s="14"/>
    </row>
    <row r="263" spans="1:6" x14ac:dyDescent="0.25">
      <c r="A263" s="46">
        <v>44034</v>
      </c>
      <c r="B263" s="7" t="s">
        <v>2106</v>
      </c>
      <c r="C263" s="7">
        <v>25</v>
      </c>
      <c r="D263" s="7">
        <v>67.16</v>
      </c>
      <c r="E263" s="7"/>
      <c r="F263" s="14"/>
    </row>
    <row r="264" spans="1:6" x14ac:dyDescent="0.25">
      <c r="A264" s="46">
        <v>44034</v>
      </c>
      <c r="B264" s="7" t="s">
        <v>2107</v>
      </c>
      <c r="C264" s="7">
        <v>245</v>
      </c>
      <c r="D264" s="7"/>
      <c r="E264" s="7">
        <v>491.4</v>
      </c>
      <c r="F264" s="14"/>
    </row>
    <row r="265" spans="1:6" x14ac:dyDescent="0.25">
      <c r="A265" s="46">
        <v>44034</v>
      </c>
      <c r="B265" s="7" t="s">
        <v>2108</v>
      </c>
      <c r="C265" s="7">
        <v>385</v>
      </c>
      <c r="D265" s="7"/>
      <c r="E265" s="7">
        <v>798.92</v>
      </c>
      <c r="F265" s="14"/>
    </row>
    <row r="266" spans="1:6" x14ac:dyDescent="0.25">
      <c r="A266" s="46">
        <v>44034</v>
      </c>
      <c r="B266" s="7" t="s">
        <v>2109</v>
      </c>
      <c r="C266" s="7">
        <v>158</v>
      </c>
      <c r="D266" s="7"/>
      <c r="E266" s="7">
        <v>276.20999999999998</v>
      </c>
      <c r="F266" s="14"/>
    </row>
    <row r="267" spans="1:6" x14ac:dyDescent="0.25">
      <c r="A267" s="46">
        <v>44034</v>
      </c>
      <c r="B267" s="7" t="s">
        <v>2110</v>
      </c>
      <c r="C267" s="7">
        <v>20</v>
      </c>
      <c r="D267" s="7"/>
      <c r="E267" s="7">
        <v>107.28</v>
      </c>
      <c r="F267" s="14"/>
    </row>
    <row r="268" spans="1:6" x14ac:dyDescent="0.25">
      <c r="A268" s="46">
        <v>44034</v>
      </c>
      <c r="B268" s="7" t="s">
        <v>2111</v>
      </c>
      <c r="C268" s="7">
        <v>78</v>
      </c>
      <c r="D268" s="7">
        <v>191.88</v>
      </c>
      <c r="E268" s="7"/>
      <c r="F268" s="14"/>
    </row>
    <row r="269" spans="1:6" x14ac:dyDescent="0.25">
      <c r="A269" s="46">
        <v>44034</v>
      </c>
      <c r="B269" s="7" t="s">
        <v>2112</v>
      </c>
      <c r="C269" s="7">
        <v>56</v>
      </c>
      <c r="D269" s="7"/>
      <c r="E269" s="7">
        <v>212.8</v>
      </c>
      <c r="F269" s="14"/>
    </row>
    <row r="270" spans="1:6" x14ac:dyDescent="0.25">
      <c r="A270" s="46">
        <v>44034</v>
      </c>
      <c r="B270" s="7" t="s">
        <v>2113</v>
      </c>
      <c r="C270" s="7">
        <v>78</v>
      </c>
      <c r="D270" s="7">
        <v>145.76</v>
      </c>
      <c r="E270" s="7"/>
      <c r="F270" s="14"/>
    </row>
    <row r="271" spans="1:6" x14ac:dyDescent="0.25">
      <c r="A271" s="46">
        <v>44034</v>
      </c>
      <c r="B271" s="7" t="s">
        <v>2114</v>
      </c>
      <c r="C271" s="7">
        <v>27</v>
      </c>
      <c r="D271" s="7">
        <v>57.56</v>
      </c>
      <c r="E271" s="7"/>
      <c r="F271" s="14"/>
    </row>
    <row r="272" spans="1:6" x14ac:dyDescent="0.25">
      <c r="A272" s="46">
        <v>44034</v>
      </c>
      <c r="B272" s="7" t="s">
        <v>2115</v>
      </c>
      <c r="C272" s="7">
        <v>207</v>
      </c>
      <c r="D272" s="7">
        <v>577.62</v>
      </c>
      <c r="E272" s="7"/>
      <c r="F272" s="14"/>
    </row>
    <row r="273" spans="1:6" x14ac:dyDescent="0.25">
      <c r="A273" s="46">
        <v>44034</v>
      </c>
      <c r="B273" s="7" t="s">
        <v>2116</v>
      </c>
      <c r="C273" s="7">
        <v>26</v>
      </c>
      <c r="D273" s="7">
        <v>62.36</v>
      </c>
      <c r="E273" s="7"/>
      <c r="F273" s="14"/>
    </row>
    <row r="274" spans="1:6" x14ac:dyDescent="0.25">
      <c r="A274" s="46">
        <v>44034</v>
      </c>
      <c r="B274" s="7" t="s">
        <v>2117</v>
      </c>
      <c r="C274" s="7">
        <v>147</v>
      </c>
      <c r="D274" s="7">
        <v>360.02</v>
      </c>
      <c r="E274" s="7"/>
      <c r="F274" s="14"/>
    </row>
    <row r="275" spans="1:6" x14ac:dyDescent="0.25">
      <c r="A275" s="46">
        <v>44034</v>
      </c>
      <c r="B275" s="7" t="s">
        <v>2118</v>
      </c>
      <c r="C275" s="7">
        <v>270</v>
      </c>
      <c r="D275" s="7"/>
      <c r="E275" s="7">
        <v>655.20000000000005</v>
      </c>
      <c r="F275" s="14"/>
    </row>
    <row r="276" spans="1:6" x14ac:dyDescent="0.25">
      <c r="A276" s="46">
        <v>44034</v>
      </c>
      <c r="B276" s="7" t="s">
        <v>2119</v>
      </c>
      <c r="C276" s="7">
        <v>54</v>
      </c>
      <c r="D276" s="7"/>
      <c r="E276" s="7">
        <v>112.71</v>
      </c>
      <c r="F276" s="14"/>
    </row>
    <row r="277" spans="1:6" x14ac:dyDescent="0.25">
      <c r="A277" s="46">
        <v>44034</v>
      </c>
      <c r="B277" s="7" t="s">
        <v>2120</v>
      </c>
      <c r="C277" s="7">
        <v>45</v>
      </c>
      <c r="D277" s="7"/>
      <c r="E277" s="7">
        <v>139.77000000000001</v>
      </c>
      <c r="F277" s="14"/>
    </row>
    <row r="278" spans="1:6" ht="25.5" x14ac:dyDescent="0.25">
      <c r="A278" s="46">
        <v>44034</v>
      </c>
      <c r="B278" s="7" t="s">
        <v>2121</v>
      </c>
      <c r="C278" s="7">
        <v>1200</v>
      </c>
      <c r="D278" s="7"/>
      <c r="E278" s="38">
        <v>3100.5</v>
      </c>
      <c r="F278" s="14"/>
    </row>
    <row r="279" spans="1:6" x14ac:dyDescent="0.25">
      <c r="A279" s="46">
        <v>44034</v>
      </c>
      <c r="B279" s="7" t="s">
        <v>2122</v>
      </c>
      <c r="C279" s="7">
        <v>75</v>
      </c>
      <c r="D279" s="7">
        <v>275.05</v>
      </c>
      <c r="E279" s="7"/>
      <c r="F279" s="14"/>
    </row>
    <row r="280" spans="1:6" x14ac:dyDescent="0.25">
      <c r="A280" s="46">
        <v>44034</v>
      </c>
      <c r="B280" s="7" t="s">
        <v>2123</v>
      </c>
      <c r="C280" s="7">
        <v>27</v>
      </c>
      <c r="D280" s="7">
        <v>67.16</v>
      </c>
      <c r="E280" s="7"/>
      <c r="F280" s="14"/>
    </row>
    <row r="281" spans="1:6" x14ac:dyDescent="0.25">
      <c r="A281" s="46">
        <v>44034</v>
      </c>
      <c r="B281" s="7" t="s">
        <v>2124</v>
      </c>
      <c r="C281" s="7">
        <v>50</v>
      </c>
      <c r="D281" s="7">
        <v>95.94</v>
      </c>
      <c r="E281" s="7"/>
      <c r="F281" s="14"/>
    </row>
    <row r="282" spans="1:6" x14ac:dyDescent="0.25">
      <c r="A282" s="46">
        <v>44035</v>
      </c>
      <c r="B282" s="7" t="s">
        <v>2125</v>
      </c>
      <c r="C282" s="7">
        <v>23</v>
      </c>
      <c r="D282" s="7">
        <v>54.12</v>
      </c>
      <c r="E282" s="7"/>
      <c r="F282" s="14"/>
    </row>
    <row r="283" spans="1:6" x14ac:dyDescent="0.25">
      <c r="A283" s="46">
        <v>44035</v>
      </c>
      <c r="B283" s="7" t="s">
        <v>2126</v>
      </c>
      <c r="C283" s="39">
        <v>30</v>
      </c>
      <c r="D283" s="7">
        <v>81.55</v>
      </c>
      <c r="E283" s="7"/>
      <c r="F283" s="14"/>
    </row>
    <row r="284" spans="1:6" x14ac:dyDescent="0.25">
      <c r="A284" s="46">
        <v>44035</v>
      </c>
      <c r="B284" s="39" t="s">
        <v>2127</v>
      </c>
      <c r="C284" s="39">
        <v>96</v>
      </c>
      <c r="D284" s="7"/>
      <c r="E284" s="7">
        <v>218.4</v>
      </c>
      <c r="F284" s="14"/>
    </row>
    <row r="285" spans="1:6" x14ac:dyDescent="0.25">
      <c r="A285" s="46">
        <v>44035</v>
      </c>
      <c r="B285" s="7" t="s">
        <v>2128</v>
      </c>
      <c r="C285" s="39">
        <v>350</v>
      </c>
      <c r="D285" s="7"/>
      <c r="E285" s="7">
        <v>553</v>
      </c>
      <c r="F285" s="14"/>
    </row>
    <row r="286" spans="1:6" x14ac:dyDescent="0.25">
      <c r="A286" s="46">
        <v>44035</v>
      </c>
      <c r="B286" s="7" t="s">
        <v>2129</v>
      </c>
      <c r="C286" s="7">
        <v>594</v>
      </c>
      <c r="D286" s="7"/>
      <c r="E286" s="38">
        <v>1201.2</v>
      </c>
      <c r="F286" s="14"/>
    </row>
    <row r="287" spans="1:6" x14ac:dyDescent="0.25">
      <c r="A287" s="46">
        <v>44035</v>
      </c>
      <c r="B287" s="7" t="s">
        <v>2130</v>
      </c>
      <c r="C287" s="7">
        <v>24</v>
      </c>
      <c r="D287" s="7">
        <v>67.16</v>
      </c>
      <c r="E287" s="7"/>
      <c r="F287" s="14"/>
    </row>
    <row r="288" spans="1:6" x14ac:dyDescent="0.25">
      <c r="A288" s="46">
        <v>44035</v>
      </c>
      <c r="B288" s="7" t="s">
        <v>2131</v>
      </c>
      <c r="C288" s="7">
        <v>37</v>
      </c>
      <c r="D288" s="7"/>
      <c r="E288" s="7">
        <v>89.1</v>
      </c>
      <c r="F288" s="14"/>
    </row>
    <row r="289" spans="1:6" x14ac:dyDescent="0.25">
      <c r="A289" s="46">
        <v>44035</v>
      </c>
      <c r="B289" s="7" t="s">
        <v>2132</v>
      </c>
      <c r="C289" s="7">
        <v>62</v>
      </c>
      <c r="D289" s="7"/>
      <c r="E289" s="7">
        <v>179.4</v>
      </c>
      <c r="F289" s="14"/>
    </row>
    <row r="290" spans="1:6" x14ac:dyDescent="0.25">
      <c r="A290" s="46">
        <v>44035</v>
      </c>
      <c r="B290" s="7" t="s">
        <v>2133</v>
      </c>
      <c r="C290" s="7">
        <v>35</v>
      </c>
      <c r="D290" s="7">
        <v>92</v>
      </c>
      <c r="E290" s="7"/>
      <c r="F290" s="14"/>
    </row>
    <row r="291" spans="1:6" x14ac:dyDescent="0.25">
      <c r="A291" s="46">
        <v>44035</v>
      </c>
      <c r="B291" s="7" t="s">
        <v>2135</v>
      </c>
      <c r="C291" s="7">
        <v>20</v>
      </c>
      <c r="D291" s="7"/>
      <c r="E291" s="7">
        <v>39</v>
      </c>
      <c r="F291" s="14"/>
    </row>
    <row r="292" spans="1:6" x14ac:dyDescent="0.25">
      <c r="A292" s="46">
        <v>44035</v>
      </c>
      <c r="B292" s="7" t="s">
        <v>2136</v>
      </c>
      <c r="C292" s="7">
        <v>84</v>
      </c>
      <c r="D292" s="7"/>
      <c r="E292" s="7">
        <v>163.80000000000001</v>
      </c>
      <c r="F292" s="14"/>
    </row>
    <row r="293" spans="1:6" x14ac:dyDescent="0.25">
      <c r="A293" s="46">
        <v>44035</v>
      </c>
      <c r="B293" s="7" t="s">
        <v>2137</v>
      </c>
      <c r="C293" s="7">
        <v>106</v>
      </c>
      <c r="D293" s="7">
        <v>277.98</v>
      </c>
      <c r="E293" s="7"/>
      <c r="F293" s="14"/>
    </row>
    <row r="294" spans="1:6" x14ac:dyDescent="0.25">
      <c r="A294" s="46">
        <v>44035</v>
      </c>
      <c r="B294" s="7" t="s">
        <v>2138</v>
      </c>
      <c r="C294" s="7">
        <v>33</v>
      </c>
      <c r="D294" s="7">
        <v>71.959999999999994</v>
      </c>
      <c r="E294" s="7"/>
      <c r="F294" s="14"/>
    </row>
    <row r="295" spans="1:6" x14ac:dyDescent="0.25">
      <c r="A295" s="46">
        <v>44035</v>
      </c>
      <c r="B295" s="7" t="s">
        <v>2139</v>
      </c>
      <c r="C295" s="7">
        <v>149</v>
      </c>
      <c r="D295" s="7"/>
      <c r="E295" s="7">
        <v>279.27999999999997</v>
      </c>
      <c r="F295" s="23"/>
    </row>
    <row r="296" spans="1:6" x14ac:dyDescent="0.25">
      <c r="A296" s="46">
        <v>44036</v>
      </c>
      <c r="B296" s="7" t="s">
        <v>2140</v>
      </c>
      <c r="C296" s="7">
        <v>253</v>
      </c>
      <c r="D296" s="7"/>
      <c r="E296" s="7">
        <v>457</v>
      </c>
      <c r="F296" s="14"/>
    </row>
    <row r="297" spans="1:6" x14ac:dyDescent="0.25">
      <c r="A297" s="46">
        <v>44036</v>
      </c>
      <c r="B297" s="7" t="s">
        <v>2141</v>
      </c>
      <c r="C297" s="7">
        <v>10</v>
      </c>
      <c r="D297" s="7">
        <v>60.27</v>
      </c>
      <c r="E297" s="7"/>
      <c r="F297" s="14"/>
    </row>
    <row r="298" spans="1:6" x14ac:dyDescent="0.25">
      <c r="A298" s="46">
        <v>44036</v>
      </c>
      <c r="B298" s="7" t="s">
        <v>2142</v>
      </c>
      <c r="C298" s="7">
        <v>92</v>
      </c>
      <c r="D298" s="7"/>
      <c r="E298" s="7">
        <v>183.3</v>
      </c>
      <c r="F298" s="14"/>
    </row>
    <row r="299" spans="1:6" x14ac:dyDescent="0.25">
      <c r="A299" s="46">
        <v>44036</v>
      </c>
      <c r="B299" s="47" t="s">
        <v>2143</v>
      </c>
      <c r="C299" s="7">
        <v>60</v>
      </c>
      <c r="D299" s="7"/>
      <c r="E299" s="7">
        <v>152.1</v>
      </c>
      <c r="F299" s="14"/>
    </row>
    <row r="300" spans="1:6" x14ac:dyDescent="0.25">
      <c r="A300" s="6">
        <v>44036</v>
      </c>
      <c r="B300" s="7" t="s">
        <v>2144</v>
      </c>
      <c r="C300" s="7">
        <v>750</v>
      </c>
      <c r="D300" s="7"/>
      <c r="E300" s="38">
        <v>1232.4000000000001</v>
      </c>
    </row>
    <row r="301" spans="1:6" x14ac:dyDescent="0.25">
      <c r="A301" s="6">
        <v>44036</v>
      </c>
      <c r="B301" s="7" t="s">
        <v>2145</v>
      </c>
      <c r="C301" s="7">
        <v>30</v>
      </c>
      <c r="D301" s="7"/>
      <c r="E301" s="7">
        <v>64.900000000000006</v>
      </c>
    </row>
    <row r="302" spans="1:6" x14ac:dyDescent="0.25">
      <c r="A302" s="6">
        <v>44036</v>
      </c>
      <c r="B302" s="7" t="s">
        <v>2146</v>
      </c>
      <c r="C302" s="7">
        <v>600</v>
      </c>
      <c r="D302" s="7"/>
      <c r="E302" s="38">
        <v>1381.38</v>
      </c>
    </row>
    <row r="303" spans="1:6" x14ac:dyDescent="0.25">
      <c r="A303" s="6">
        <v>44036</v>
      </c>
      <c r="B303" s="7" t="s">
        <v>2147</v>
      </c>
      <c r="C303" s="7">
        <v>760</v>
      </c>
      <c r="D303" s="7"/>
      <c r="E303" s="38">
        <v>1433.52</v>
      </c>
    </row>
    <row r="304" spans="1:6" x14ac:dyDescent="0.25">
      <c r="A304" s="6">
        <v>44036</v>
      </c>
      <c r="B304" s="7" t="s">
        <v>2148</v>
      </c>
      <c r="C304" s="7">
        <v>132</v>
      </c>
      <c r="D304" s="7"/>
      <c r="E304" s="7">
        <v>265.2</v>
      </c>
    </row>
    <row r="305" spans="1:5" x14ac:dyDescent="0.25">
      <c r="A305" s="6">
        <v>44036</v>
      </c>
      <c r="B305" s="7" t="s">
        <v>2149</v>
      </c>
      <c r="C305" s="7">
        <v>23</v>
      </c>
      <c r="D305" s="7"/>
      <c r="E305" s="7">
        <v>44</v>
      </c>
    </row>
    <row r="306" spans="1:5" x14ac:dyDescent="0.25">
      <c r="A306" s="6">
        <v>44036</v>
      </c>
      <c r="B306" s="7" t="s">
        <v>2150</v>
      </c>
      <c r="C306" s="7">
        <v>290</v>
      </c>
      <c r="D306" s="7">
        <v>790.07</v>
      </c>
      <c r="E306" s="7"/>
    </row>
    <row r="307" spans="1:5" x14ac:dyDescent="0.25">
      <c r="A307" s="6">
        <v>44036</v>
      </c>
      <c r="B307" s="7" t="s">
        <v>2151</v>
      </c>
      <c r="C307" s="7">
        <v>59</v>
      </c>
      <c r="D307" s="7">
        <v>148.71</v>
      </c>
      <c r="E307" s="7"/>
    </row>
    <row r="308" spans="1:5" x14ac:dyDescent="0.25">
      <c r="A308" s="6">
        <v>44036</v>
      </c>
      <c r="B308" s="7" t="s">
        <v>2152</v>
      </c>
      <c r="C308" s="7">
        <v>104</v>
      </c>
      <c r="D308" s="7"/>
      <c r="E308" s="7">
        <v>218.6</v>
      </c>
    </row>
    <row r="309" spans="1:5" x14ac:dyDescent="0.25">
      <c r="A309" s="6">
        <v>44036</v>
      </c>
      <c r="B309" s="7" t="s">
        <v>2153</v>
      </c>
      <c r="C309" s="7">
        <v>72</v>
      </c>
      <c r="D309" s="7"/>
      <c r="E309" s="7">
        <v>159.9</v>
      </c>
    </row>
    <row r="310" spans="1:5" x14ac:dyDescent="0.25">
      <c r="A310" s="6">
        <v>44036</v>
      </c>
      <c r="B310" s="7" t="s">
        <v>2154</v>
      </c>
      <c r="C310" s="7">
        <v>12</v>
      </c>
      <c r="D310" s="7"/>
      <c r="E310" s="7">
        <v>42.9</v>
      </c>
    </row>
    <row r="311" spans="1:5" x14ac:dyDescent="0.25">
      <c r="A311" s="6">
        <v>44036</v>
      </c>
      <c r="B311" s="7" t="s">
        <v>2155</v>
      </c>
      <c r="C311" s="39">
        <v>50</v>
      </c>
      <c r="D311" s="39"/>
      <c r="E311" s="7">
        <v>218.4</v>
      </c>
    </row>
    <row r="312" spans="1:5" x14ac:dyDescent="0.25">
      <c r="A312" s="6">
        <v>44036</v>
      </c>
      <c r="B312" s="7" t="s">
        <v>2156</v>
      </c>
      <c r="C312" s="7">
        <v>90</v>
      </c>
      <c r="D312" s="7"/>
      <c r="E312" s="7">
        <v>237.9</v>
      </c>
    </row>
    <row r="313" spans="1:5" x14ac:dyDescent="0.25">
      <c r="A313" s="6">
        <v>44036</v>
      </c>
      <c r="B313" s="47" t="s">
        <v>2157</v>
      </c>
      <c r="C313" s="7">
        <v>139</v>
      </c>
      <c r="D313" s="7">
        <v>345.38</v>
      </c>
      <c r="E313" s="7"/>
    </row>
    <row r="314" spans="1:5" x14ac:dyDescent="0.25">
      <c r="A314" s="6">
        <v>44036</v>
      </c>
      <c r="B314" s="47" t="s">
        <v>2158</v>
      </c>
      <c r="C314" s="7">
        <v>590</v>
      </c>
      <c r="D314" s="7"/>
      <c r="E314" s="38">
        <v>1489.95</v>
      </c>
    </row>
    <row r="315" spans="1:5" x14ac:dyDescent="0.25">
      <c r="A315" s="6">
        <v>44036</v>
      </c>
      <c r="B315" s="7" t="s">
        <v>2159</v>
      </c>
      <c r="C315" s="47">
        <v>20</v>
      </c>
      <c r="D315" s="7">
        <v>60.89</v>
      </c>
      <c r="E315" s="7"/>
    </row>
    <row r="316" spans="1:5" x14ac:dyDescent="0.25">
      <c r="A316" s="6">
        <v>44036</v>
      </c>
      <c r="B316" s="7" t="s">
        <v>2160</v>
      </c>
      <c r="C316" s="47">
        <v>585</v>
      </c>
      <c r="D316" s="7"/>
      <c r="E316" s="38">
        <v>1077.3699999999999</v>
      </c>
    </row>
    <row r="317" spans="1:5" x14ac:dyDescent="0.25">
      <c r="A317" s="6">
        <v>44039</v>
      </c>
      <c r="B317" s="7" t="s">
        <v>2161</v>
      </c>
      <c r="C317" s="39">
        <v>15</v>
      </c>
      <c r="D317" s="39">
        <v>60.27</v>
      </c>
      <c r="E317" s="39"/>
    </row>
    <row r="318" spans="1:5" x14ac:dyDescent="0.25">
      <c r="A318" s="6">
        <v>44039</v>
      </c>
      <c r="B318" s="7" t="s">
        <v>2162</v>
      </c>
      <c r="C318" s="39">
        <v>28</v>
      </c>
      <c r="D318" s="39"/>
      <c r="E318" s="39">
        <v>54.6</v>
      </c>
    </row>
    <row r="319" spans="1:5" x14ac:dyDescent="0.25">
      <c r="A319" s="6">
        <v>44039</v>
      </c>
      <c r="B319" s="7" t="s">
        <v>2163</v>
      </c>
      <c r="C319" s="39">
        <v>50</v>
      </c>
      <c r="D319" s="39"/>
      <c r="E319" s="39">
        <v>93.6</v>
      </c>
    </row>
    <row r="320" spans="1:5" x14ac:dyDescent="0.25">
      <c r="A320" s="6">
        <v>44039</v>
      </c>
      <c r="B320" s="39" t="s">
        <v>2164</v>
      </c>
      <c r="C320" s="39">
        <v>50</v>
      </c>
      <c r="D320" s="39">
        <v>156.28</v>
      </c>
      <c r="E320" s="39"/>
    </row>
    <row r="321" spans="1:12" x14ac:dyDescent="0.25">
      <c r="A321" s="6">
        <v>44039</v>
      </c>
      <c r="B321" s="7" t="s">
        <v>2165</v>
      </c>
      <c r="C321" s="39">
        <v>187</v>
      </c>
      <c r="D321" s="39"/>
      <c r="E321" s="39">
        <v>415.8</v>
      </c>
    </row>
    <row r="322" spans="1:12" x14ac:dyDescent="0.25">
      <c r="A322" s="6">
        <v>44039</v>
      </c>
      <c r="B322" s="7" t="s">
        <v>2166</v>
      </c>
      <c r="C322" s="39">
        <v>25</v>
      </c>
      <c r="D322" s="39"/>
      <c r="E322" s="39">
        <v>50.7</v>
      </c>
    </row>
    <row r="323" spans="1:12" x14ac:dyDescent="0.25">
      <c r="A323" s="6">
        <v>44039</v>
      </c>
      <c r="B323" s="7" t="s">
        <v>2167</v>
      </c>
      <c r="C323" s="39">
        <v>127</v>
      </c>
      <c r="D323" s="39">
        <v>296.22000000000003</v>
      </c>
      <c r="E323" s="39"/>
    </row>
    <row r="324" spans="1:12" x14ac:dyDescent="0.25">
      <c r="A324" s="6">
        <v>44039</v>
      </c>
      <c r="B324" s="7" t="s">
        <v>2168</v>
      </c>
      <c r="C324" s="39">
        <v>300</v>
      </c>
      <c r="D324" s="39">
        <v>695.09</v>
      </c>
      <c r="E324" s="39"/>
      <c r="G324"/>
      <c r="H324"/>
      <c r="I324"/>
      <c r="J324"/>
      <c r="K324"/>
    </row>
    <row r="325" spans="1:12" x14ac:dyDescent="0.25">
      <c r="A325" s="6">
        <v>44039</v>
      </c>
      <c r="B325" s="7" t="s">
        <v>2169</v>
      </c>
      <c r="C325" s="39">
        <v>12</v>
      </c>
      <c r="D325" s="39">
        <v>57.56</v>
      </c>
      <c r="E325" s="39"/>
      <c r="F325"/>
      <c r="G325"/>
      <c r="H325"/>
      <c r="I325"/>
      <c r="J325"/>
      <c r="K325"/>
      <c r="L325"/>
    </row>
    <row r="326" spans="1:12" x14ac:dyDescent="0.25">
      <c r="A326" s="6">
        <v>44039</v>
      </c>
      <c r="B326" s="7" t="s">
        <v>2170</v>
      </c>
      <c r="C326" s="39">
        <v>342</v>
      </c>
      <c r="D326" s="39"/>
      <c r="E326" s="39">
        <v>563.73</v>
      </c>
      <c r="F326"/>
      <c r="G326"/>
      <c r="H326"/>
      <c r="I326"/>
      <c r="J326"/>
      <c r="K326"/>
      <c r="L326"/>
    </row>
    <row r="327" spans="1:12" x14ac:dyDescent="0.25">
      <c r="A327" s="6">
        <v>44039</v>
      </c>
      <c r="B327" s="7" t="s">
        <v>2171</v>
      </c>
      <c r="C327" s="39">
        <v>10</v>
      </c>
      <c r="D327" s="39"/>
      <c r="E327" s="39">
        <v>19.5</v>
      </c>
      <c r="F327"/>
      <c r="G327"/>
      <c r="H327"/>
      <c r="I327"/>
      <c r="J327"/>
      <c r="K327"/>
      <c r="L327"/>
    </row>
    <row r="328" spans="1:12" x14ac:dyDescent="0.25">
      <c r="A328" s="6">
        <v>44039</v>
      </c>
      <c r="B328" s="7" t="s">
        <v>2172</v>
      </c>
      <c r="C328" s="39">
        <v>232</v>
      </c>
      <c r="D328" s="66">
        <v>1216.27</v>
      </c>
      <c r="E328" s="39"/>
      <c r="F328"/>
      <c r="L328"/>
    </row>
    <row r="329" spans="1:12" x14ac:dyDescent="0.25">
      <c r="A329" s="6">
        <v>44039</v>
      </c>
      <c r="B329" s="47" t="s">
        <v>2173</v>
      </c>
      <c r="C329" s="47">
        <v>43</v>
      </c>
      <c r="D329" s="7"/>
      <c r="E329" s="7">
        <v>81.900000000000006</v>
      </c>
    </row>
    <row r="330" spans="1:12" x14ac:dyDescent="0.25">
      <c r="A330" s="6">
        <v>44039</v>
      </c>
      <c r="B330" s="47" t="s">
        <v>2174</v>
      </c>
      <c r="C330" s="47">
        <v>29</v>
      </c>
      <c r="D330" s="7"/>
      <c r="E330" s="7">
        <v>54.6</v>
      </c>
    </row>
    <row r="331" spans="1:12" ht="26.25" x14ac:dyDescent="0.25">
      <c r="A331" s="6">
        <v>44040</v>
      </c>
      <c r="B331" s="47" t="s">
        <v>2175</v>
      </c>
      <c r="C331" s="7">
        <v>790</v>
      </c>
      <c r="D331" s="7"/>
      <c r="E331" s="38">
        <v>2164.5</v>
      </c>
    </row>
    <row r="332" spans="1:12" x14ac:dyDescent="0.25">
      <c r="A332" s="6">
        <v>44040</v>
      </c>
      <c r="B332" s="39" t="s">
        <v>2176</v>
      </c>
      <c r="C332" s="39">
        <v>70</v>
      </c>
      <c r="D332" s="7"/>
      <c r="E332" s="7">
        <v>221.2</v>
      </c>
    </row>
    <row r="333" spans="1:12" x14ac:dyDescent="0.25">
      <c r="A333" s="6">
        <v>44040</v>
      </c>
      <c r="B333" s="39" t="s">
        <v>2177</v>
      </c>
      <c r="C333" s="39">
        <v>30</v>
      </c>
      <c r="D333" s="7"/>
      <c r="E333" s="7">
        <v>70.2</v>
      </c>
    </row>
    <row r="334" spans="1:12" x14ac:dyDescent="0.25">
      <c r="A334" s="6">
        <v>44040</v>
      </c>
      <c r="B334" s="39" t="s">
        <v>2178</v>
      </c>
      <c r="C334" s="39">
        <v>5</v>
      </c>
      <c r="D334" s="7"/>
      <c r="E334" s="7">
        <v>39</v>
      </c>
    </row>
    <row r="335" spans="1:12" x14ac:dyDescent="0.25">
      <c r="A335" s="6">
        <v>44040</v>
      </c>
      <c r="B335" s="39" t="s">
        <v>2179</v>
      </c>
      <c r="C335" s="39">
        <v>7</v>
      </c>
      <c r="D335" s="7"/>
      <c r="E335" s="7">
        <v>27.3</v>
      </c>
      <c r="G335"/>
      <c r="H335"/>
      <c r="I335"/>
      <c r="J335"/>
      <c r="K335"/>
    </row>
    <row r="336" spans="1:12" x14ac:dyDescent="0.25">
      <c r="A336" s="6">
        <v>44040</v>
      </c>
      <c r="B336" s="39" t="s">
        <v>2180</v>
      </c>
      <c r="C336" s="39">
        <v>29</v>
      </c>
      <c r="D336" s="7"/>
      <c r="E336" s="7">
        <v>69</v>
      </c>
      <c r="F336"/>
      <c r="G336"/>
      <c r="H336"/>
      <c r="I336"/>
      <c r="J336"/>
      <c r="K336"/>
      <c r="L336"/>
    </row>
    <row r="337" spans="1:12" x14ac:dyDescent="0.25">
      <c r="A337" s="6">
        <v>44040</v>
      </c>
      <c r="B337" s="39" t="s">
        <v>2181</v>
      </c>
      <c r="C337" s="39">
        <v>53</v>
      </c>
      <c r="D337" s="7"/>
      <c r="E337" s="7">
        <v>97.5</v>
      </c>
      <c r="F337"/>
      <c r="G337"/>
      <c r="H337"/>
      <c r="I337"/>
      <c r="J337"/>
      <c r="K337"/>
      <c r="L337"/>
    </row>
    <row r="338" spans="1:12" x14ac:dyDescent="0.25">
      <c r="A338" s="6">
        <v>44040</v>
      </c>
      <c r="B338" s="39" t="s">
        <v>2182</v>
      </c>
      <c r="C338" s="39">
        <v>1022</v>
      </c>
      <c r="D338" s="7"/>
      <c r="E338" s="38">
        <v>2082.6</v>
      </c>
      <c r="F338"/>
      <c r="G338"/>
      <c r="H338"/>
      <c r="I338"/>
      <c r="J338"/>
      <c r="K338"/>
      <c r="L338"/>
    </row>
    <row r="339" spans="1:12" x14ac:dyDescent="0.25">
      <c r="A339" s="6">
        <v>44040</v>
      </c>
      <c r="B339" s="39" t="s">
        <v>2183</v>
      </c>
      <c r="C339" s="39">
        <v>180</v>
      </c>
      <c r="D339" s="7"/>
      <c r="E339" s="7">
        <v>401.7</v>
      </c>
      <c r="F339"/>
      <c r="G339"/>
      <c r="H339"/>
      <c r="I339"/>
      <c r="J339"/>
      <c r="K339"/>
      <c r="L339"/>
    </row>
    <row r="340" spans="1:12" x14ac:dyDescent="0.25">
      <c r="A340" s="6">
        <v>44040</v>
      </c>
      <c r="B340" s="39" t="s">
        <v>2184</v>
      </c>
      <c r="C340" s="39">
        <v>50</v>
      </c>
      <c r="D340" s="7"/>
      <c r="E340" s="7">
        <v>109.2</v>
      </c>
      <c r="F340"/>
      <c r="G340"/>
      <c r="H340"/>
      <c r="I340"/>
      <c r="J340"/>
      <c r="K340"/>
      <c r="L340"/>
    </row>
    <row r="341" spans="1:12" x14ac:dyDescent="0.25">
      <c r="A341" s="6">
        <v>44040</v>
      </c>
      <c r="B341" s="39" t="s">
        <v>2185</v>
      </c>
      <c r="C341" s="39">
        <v>90</v>
      </c>
      <c r="D341" s="7">
        <v>143.96</v>
      </c>
      <c r="E341" s="7"/>
      <c r="F341"/>
      <c r="G341"/>
      <c r="H341"/>
      <c r="I341"/>
      <c r="J341"/>
      <c r="K341"/>
      <c r="L341"/>
    </row>
    <row r="342" spans="1:12" x14ac:dyDescent="0.25">
      <c r="A342" s="6">
        <v>44040</v>
      </c>
      <c r="B342" s="39" t="s">
        <v>2186</v>
      </c>
      <c r="C342" s="39">
        <v>32</v>
      </c>
      <c r="D342" s="7"/>
      <c r="E342" s="7">
        <v>78</v>
      </c>
      <c r="F342"/>
      <c r="G342"/>
      <c r="H342"/>
      <c r="I342"/>
      <c r="J342"/>
      <c r="K342"/>
      <c r="L342"/>
    </row>
    <row r="343" spans="1:12" x14ac:dyDescent="0.25">
      <c r="A343" s="6">
        <v>44040</v>
      </c>
      <c r="B343" s="39" t="s">
        <v>2187</v>
      </c>
      <c r="C343" s="39">
        <v>1168</v>
      </c>
      <c r="D343" s="7"/>
      <c r="E343" s="38">
        <v>2261.5700000000002</v>
      </c>
      <c r="F343"/>
      <c r="G343"/>
      <c r="H343"/>
      <c r="I343"/>
      <c r="J343"/>
      <c r="K343"/>
      <c r="L343"/>
    </row>
    <row r="344" spans="1:12" x14ac:dyDescent="0.25">
      <c r="A344" s="6">
        <v>44040</v>
      </c>
      <c r="B344" s="39" t="s">
        <v>2188</v>
      </c>
      <c r="C344" s="39">
        <v>225</v>
      </c>
      <c r="D344" s="7">
        <v>468.75</v>
      </c>
      <c r="E344" s="7"/>
      <c r="F344"/>
      <c r="G344"/>
      <c r="H344"/>
      <c r="I344"/>
      <c r="J344"/>
      <c r="K344"/>
      <c r="L344"/>
    </row>
    <row r="345" spans="1:12" x14ac:dyDescent="0.25">
      <c r="A345" s="6">
        <v>44040</v>
      </c>
      <c r="B345" s="39" t="s">
        <v>2189</v>
      </c>
      <c r="C345" s="39">
        <v>117</v>
      </c>
      <c r="D345" s="7"/>
      <c r="E345" s="7">
        <v>222.3</v>
      </c>
      <c r="F345"/>
      <c r="G345"/>
      <c r="H345"/>
      <c r="I345"/>
      <c r="J345"/>
      <c r="K345"/>
      <c r="L345"/>
    </row>
    <row r="346" spans="1:12" x14ac:dyDescent="0.25">
      <c r="A346" s="6">
        <v>44040</v>
      </c>
      <c r="B346" s="39" t="s">
        <v>2190</v>
      </c>
      <c r="C346" s="39">
        <v>236</v>
      </c>
      <c r="D346" s="39"/>
      <c r="E346" s="39">
        <v>490.62</v>
      </c>
      <c r="F346"/>
      <c r="G346"/>
      <c r="H346"/>
      <c r="I346"/>
      <c r="J346"/>
      <c r="K346"/>
      <c r="L346"/>
    </row>
    <row r="347" spans="1:12" x14ac:dyDescent="0.25">
      <c r="A347" s="6">
        <v>44040</v>
      </c>
      <c r="B347" s="39" t="s">
        <v>2191</v>
      </c>
      <c r="C347" s="39">
        <v>439</v>
      </c>
      <c r="D347" s="7"/>
      <c r="E347" s="7">
        <v>838.5</v>
      </c>
      <c r="F347"/>
      <c r="G347"/>
      <c r="H347"/>
      <c r="I347"/>
      <c r="J347"/>
      <c r="K347"/>
      <c r="L347"/>
    </row>
    <row r="348" spans="1:12" x14ac:dyDescent="0.25">
      <c r="A348" s="6">
        <v>44040</v>
      </c>
      <c r="B348" s="39" t="s">
        <v>2192</v>
      </c>
      <c r="C348" s="39">
        <v>5</v>
      </c>
      <c r="D348" s="7">
        <v>27.06</v>
      </c>
      <c r="E348" s="7"/>
      <c r="F348"/>
      <c r="G348"/>
      <c r="H348"/>
      <c r="I348"/>
      <c r="J348"/>
      <c r="K348"/>
      <c r="L348"/>
    </row>
    <row r="349" spans="1:12" x14ac:dyDescent="0.25">
      <c r="A349" s="6">
        <v>44040</v>
      </c>
      <c r="B349" s="39" t="s">
        <v>2193</v>
      </c>
      <c r="C349" s="39">
        <v>124</v>
      </c>
      <c r="D349" s="7"/>
      <c r="E349" s="7">
        <v>269.04000000000002</v>
      </c>
      <c r="F349"/>
      <c r="G349"/>
      <c r="H349"/>
      <c r="I349"/>
      <c r="J349"/>
      <c r="K349"/>
      <c r="L349"/>
    </row>
    <row r="350" spans="1:12" x14ac:dyDescent="0.25">
      <c r="A350" s="6">
        <v>44040</v>
      </c>
      <c r="B350" s="39" t="s">
        <v>2194</v>
      </c>
      <c r="C350" s="39">
        <v>453</v>
      </c>
      <c r="D350" s="7"/>
      <c r="E350" s="7">
        <v>771.29</v>
      </c>
      <c r="F350"/>
      <c r="G350"/>
      <c r="H350"/>
      <c r="I350"/>
      <c r="J350"/>
      <c r="K350"/>
      <c r="L350"/>
    </row>
    <row r="351" spans="1:12" x14ac:dyDescent="0.25">
      <c r="A351" s="6">
        <v>44040</v>
      </c>
      <c r="B351" s="7" t="s">
        <v>2195</v>
      </c>
      <c r="C351" s="39">
        <v>50</v>
      </c>
      <c r="D351" s="7">
        <v>170.48</v>
      </c>
      <c r="E351" s="7"/>
      <c r="F351"/>
      <c r="G351"/>
      <c r="H351"/>
      <c r="I351"/>
      <c r="J351"/>
      <c r="K351"/>
      <c r="L351"/>
    </row>
    <row r="352" spans="1:12" x14ac:dyDescent="0.25">
      <c r="A352" s="6">
        <v>44040</v>
      </c>
      <c r="B352" s="7" t="s">
        <v>2196</v>
      </c>
      <c r="C352" s="39">
        <v>20</v>
      </c>
      <c r="D352" s="7"/>
      <c r="E352" s="7">
        <v>66</v>
      </c>
      <c r="F352"/>
      <c r="G352"/>
      <c r="H352"/>
      <c r="I352"/>
      <c r="J352"/>
      <c r="K352"/>
      <c r="L352"/>
    </row>
    <row r="353" spans="1:12" x14ac:dyDescent="0.25">
      <c r="A353" s="6">
        <v>44041</v>
      </c>
      <c r="B353" s="7" t="s">
        <v>2197</v>
      </c>
      <c r="C353" s="39">
        <v>69</v>
      </c>
      <c r="D353" s="7">
        <v>201.47</v>
      </c>
      <c r="E353" s="7"/>
      <c r="F353"/>
      <c r="G353"/>
      <c r="H353"/>
      <c r="I353"/>
      <c r="J353"/>
      <c r="K353"/>
      <c r="L353"/>
    </row>
    <row r="354" spans="1:12" x14ac:dyDescent="0.25">
      <c r="A354" s="6">
        <v>44041</v>
      </c>
      <c r="B354" s="7" t="s">
        <v>2198</v>
      </c>
      <c r="C354" s="39">
        <v>113</v>
      </c>
      <c r="D354" s="7"/>
      <c r="E354" s="7">
        <v>249.1</v>
      </c>
      <c r="F354"/>
      <c r="G354"/>
      <c r="H354"/>
      <c r="I354"/>
      <c r="J354"/>
      <c r="K354"/>
      <c r="L354"/>
    </row>
    <row r="355" spans="1:12" x14ac:dyDescent="0.25">
      <c r="A355" s="6">
        <v>44041</v>
      </c>
      <c r="B355" s="7" t="s">
        <v>2199</v>
      </c>
      <c r="C355" s="39">
        <v>191</v>
      </c>
      <c r="D355" s="7"/>
      <c r="E355" s="7">
        <v>355.68</v>
      </c>
      <c r="F355"/>
      <c r="G355"/>
      <c r="H355"/>
      <c r="I355"/>
      <c r="J355"/>
      <c r="K355"/>
      <c r="L355"/>
    </row>
    <row r="356" spans="1:12" x14ac:dyDescent="0.25">
      <c r="A356" s="6">
        <v>44041</v>
      </c>
      <c r="B356" s="7" t="s">
        <v>2200</v>
      </c>
      <c r="C356" s="39">
        <v>25</v>
      </c>
      <c r="D356" s="7">
        <v>76</v>
      </c>
      <c r="E356" s="7"/>
      <c r="F356"/>
      <c r="G356"/>
      <c r="H356"/>
      <c r="I356"/>
      <c r="J356"/>
      <c r="K356"/>
      <c r="L356"/>
    </row>
    <row r="357" spans="1:12" x14ac:dyDescent="0.25">
      <c r="A357" s="6">
        <v>44041</v>
      </c>
      <c r="B357" s="7" t="s">
        <v>2201</v>
      </c>
      <c r="C357" s="39">
        <v>410</v>
      </c>
      <c r="D357" s="7"/>
      <c r="E357" s="7">
        <v>787.8</v>
      </c>
      <c r="F357"/>
      <c r="G357"/>
      <c r="H357"/>
      <c r="I357"/>
      <c r="J357"/>
      <c r="K357"/>
      <c r="L357"/>
    </row>
    <row r="358" spans="1:12" x14ac:dyDescent="0.25">
      <c r="A358" s="6">
        <v>44041</v>
      </c>
      <c r="B358" s="7" t="s">
        <v>2202</v>
      </c>
      <c r="C358" s="39">
        <v>17</v>
      </c>
      <c r="D358" s="7"/>
      <c r="E358" s="7">
        <v>52.8</v>
      </c>
      <c r="F358"/>
      <c r="G358"/>
      <c r="H358"/>
      <c r="I358"/>
      <c r="J358"/>
      <c r="K358"/>
      <c r="L358"/>
    </row>
    <row r="359" spans="1:12" x14ac:dyDescent="0.25">
      <c r="A359" s="6">
        <v>44041</v>
      </c>
      <c r="B359" s="7" t="s">
        <v>2203</v>
      </c>
      <c r="C359" s="7">
        <v>19</v>
      </c>
      <c r="D359" s="7">
        <v>47.97</v>
      </c>
      <c r="E359" s="7"/>
      <c r="F359"/>
      <c r="G359"/>
      <c r="H359"/>
      <c r="I359"/>
      <c r="J359"/>
      <c r="K359"/>
      <c r="L359"/>
    </row>
    <row r="360" spans="1:12" x14ac:dyDescent="0.25">
      <c r="A360" s="6">
        <v>44041</v>
      </c>
      <c r="B360" s="7" t="s">
        <v>2204</v>
      </c>
      <c r="C360" s="7">
        <v>46</v>
      </c>
      <c r="D360" s="7">
        <v>115.13</v>
      </c>
      <c r="E360" s="7"/>
      <c r="F360"/>
      <c r="G360"/>
      <c r="H360"/>
      <c r="I360"/>
      <c r="J360"/>
      <c r="K360"/>
      <c r="L360"/>
    </row>
    <row r="361" spans="1:12" x14ac:dyDescent="0.25">
      <c r="A361" s="6">
        <v>44041</v>
      </c>
      <c r="B361" s="7" t="s">
        <v>2205</v>
      </c>
      <c r="C361" s="7">
        <v>70</v>
      </c>
      <c r="D361" s="7"/>
      <c r="E361" s="7">
        <v>122.27</v>
      </c>
      <c r="F361"/>
      <c r="G361"/>
      <c r="H361"/>
      <c r="I361"/>
      <c r="J361"/>
      <c r="K361"/>
      <c r="L361"/>
    </row>
    <row r="362" spans="1:12" x14ac:dyDescent="0.25">
      <c r="A362" s="6">
        <v>44041</v>
      </c>
      <c r="B362" s="7" t="s">
        <v>2206</v>
      </c>
      <c r="C362" s="7">
        <v>10</v>
      </c>
      <c r="D362" s="7"/>
      <c r="E362" s="7">
        <v>39</v>
      </c>
      <c r="F362"/>
      <c r="G362"/>
      <c r="H362"/>
      <c r="I362"/>
      <c r="J362"/>
      <c r="K362"/>
      <c r="L362"/>
    </row>
    <row r="363" spans="1:12" x14ac:dyDescent="0.25">
      <c r="A363" s="46">
        <v>44041</v>
      </c>
      <c r="B363" s="39" t="s">
        <v>2207</v>
      </c>
      <c r="C363" s="39">
        <v>13</v>
      </c>
      <c r="D363" s="39"/>
      <c r="E363" s="39">
        <v>41.8</v>
      </c>
      <c r="F363"/>
      <c r="G363"/>
      <c r="H363"/>
      <c r="I363"/>
      <c r="J363"/>
      <c r="K363"/>
      <c r="L363"/>
    </row>
    <row r="364" spans="1:12" x14ac:dyDescent="0.25">
      <c r="A364" s="6">
        <v>44041</v>
      </c>
      <c r="B364" s="7" t="s">
        <v>2208</v>
      </c>
      <c r="C364" s="7">
        <v>355</v>
      </c>
      <c r="D364" s="7"/>
      <c r="E364" s="7">
        <v>768.24</v>
      </c>
      <c r="F364"/>
      <c r="G364"/>
      <c r="H364"/>
      <c r="I364"/>
      <c r="J364"/>
      <c r="K364"/>
      <c r="L364"/>
    </row>
    <row r="365" spans="1:12" x14ac:dyDescent="0.25">
      <c r="A365" s="6">
        <v>44042</v>
      </c>
      <c r="B365" s="7" t="s">
        <v>2209</v>
      </c>
      <c r="C365" s="7">
        <v>975</v>
      </c>
      <c r="D365" s="7"/>
      <c r="E365" s="38">
        <v>1570.73</v>
      </c>
      <c r="F365"/>
      <c r="L365"/>
    </row>
    <row r="366" spans="1:12" x14ac:dyDescent="0.25">
      <c r="A366" s="6">
        <v>44042</v>
      </c>
      <c r="B366" s="7" t="s">
        <v>2210</v>
      </c>
      <c r="C366" s="7">
        <v>350</v>
      </c>
      <c r="D366" s="7"/>
      <c r="E366" s="7">
        <v>665.28</v>
      </c>
    </row>
    <row r="367" spans="1:12" x14ac:dyDescent="0.25">
      <c r="A367" s="44">
        <v>44042</v>
      </c>
      <c r="B367" s="2" t="s">
        <v>2211</v>
      </c>
      <c r="C367" s="2">
        <v>92</v>
      </c>
      <c r="D367" s="2"/>
      <c r="E367" s="2">
        <v>175.5</v>
      </c>
    </row>
    <row r="368" spans="1:12" x14ac:dyDescent="0.25">
      <c r="A368" s="6">
        <v>44042</v>
      </c>
      <c r="B368" s="7" t="s">
        <v>2212</v>
      </c>
      <c r="C368" s="7">
        <v>150</v>
      </c>
      <c r="D368" s="7"/>
      <c r="E368" s="7">
        <v>327.60000000000002</v>
      </c>
    </row>
    <row r="369" spans="1:12" x14ac:dyDescent="0.25">
      <c r="A369" s="6">
        <v>44042</v>
      </c>
      <c r="B369" s="7" t="s">
        <v>2213</v>
      </c>
      <c r="C369" s="7">
        <v>85</v>
      </c>
      <c r="D369" s="7"/>
      <c r="E369" s="7">
        <v>177.8</v>
      </c>
    </row>
    <row r="370" spans="1:12" x14ac:dyDescent="0.25">
      <c r="A370" s="6">
        <v>44042</v>
      </c>
      <c r="B370" s="7" t="s">
        <v>2214</v>
      </c>
      <c r="C370" s="7">
        <v>17</v>
      </c>
      <c r="D370" s="7"/>
      <c r="E370" s="7">
        <v>36.6</v>
      </c>
    </row>
    <row r="371" spans="1:12" x14ac:dyDescent="0.25">
      <c r="A371" s="6">
        <v>44042</v>
      </c>
      <c r="B371" s="7" t="s">
        <v>2215</v>
      </c>
      <c r="C371" s="7">
        <v>20</v>
      </c>
      <c r="D371" s="7">
        <v>47.97</v>
      </c>
      <c r="E371" s="7"/>
    </row>
    <row r="372" spans="1:12" x14ac:dyDescent="0.25">
      <c r="A372" s="6">
        <v>44042</v>
      </c>
      <c r="B372" s="7" t="s">
        <v>2216</v>
      </c>
      <c r="C372" s="7">
        <v>23</v>
      </c>
      <c r="D372" s="7"/>
      <c r="E372" s="7">
        <v>46.8</v>
      </c>
    </row>
    <row r="373" spans="1:12" x14ac:dyDescent="0.25">
      <c r="A373" s="6">
        <v>44043</v>
      </c>
      <c r="B373" s="7" t="s">
        <v>2217</v>
      </c>
      <c r="C373" s="7">
        <v>50</v>
      </c>
      <c r="D373" s="7">
        <v>132.32</v>
      </c>
      <c r="E373" s="7"/>
    </row>
    <row r="374" spans="1:12" x14ac:dyDescent="0.25">
      <c r="A374" s="6">
        <v>44043</v>
      </c>
      <c r="B374" s="7" t="s">
        <v>2218</v>
      </c>
      <c r="C374" s="7">
        <v>37</v>
      </c>
      <c r="D374" s="7">
        <v>86.35</v>
      </c>
      <c r="E374" s="7"/>
    </row>
    <row r="375" spans="1:12" x14ac:dyDescent="0.25">
      <c r="A375" s="6">
        <v>44043</v>
      </c>
      <c r="B375" s="7" t="s">
        <v>2219</v>
      </c>
      <c r="C375" s="7">
        <v>15</v>
      </c>
      <c r="D375" s="7">
        <v>67.16</v>
      </c>
      <c r="E375" s="7"/>
    </row>
    <row r="376" spans="1:12" x14ac:dyDescent="0.25">
      <c r="A376" s="6">
        <v>44043</v>
      </c>
      <c r="B376" s="7" t="s">
        <v>2220</v>
      </c>
      <c r="C376" s="7">
        <v>118</v>
      </c>
      <c r="D376" s="7"/>
      <c r="E376" s="7">
        <v>215.6</v>
      </c>
      <c r="G376" s="27"/>
      <c r="H376" s="27"/>
      <c r="I376" s="27"/>
      <c r="J376" s="27"/>
      <c r="K376" s="27"/>
    </row>
    <row r="377" spans="1:12" x14ac:dyDescent="0.25">
      <c r="A377" s="6">
        <v>44043</v>
      </c>
      <c r="B377" s="7" t="s">
        <v>2221</v>
      </c>
      <c r="C377" s="7">
        <v>250</v>
      </c>
      <c r="D377" s="7"/>
      <c r="E377" s="7">
        <v>731.25</v>
      </c>
      <c r="F377" s="27"/>
      <c r="L377" s="27"/>
    </row>
    <row r="378" spans="1:12" x14ac:dyDescent="0.25">
      <c r="A378" s="6">
        <v>44043</v>
      </c>
      <c r="B378" s="7" t="s">
        <v>2222</v>
      </c>
      <c r="C378" s="7">
        <v>300</v>
      </c>
      <c r="D378" s="7"/>
      <c r="E378" s="7">
        <v>642.33000000000004</v>
      </c>
    </row>
    <row r="379" spans="1:12" x14ac:dyDescent="0.25">
      <c r="A379" s="6">
        <v>44043</v>
      </c>
      <c r="B379" s="47" t="s">
        <v>2223</v>
      </c>
      <c r="C379" s="47">
        <v>77</v>
      </c>
      <c r="D379" s="7"/>
      <c r="E379" s="7">
        <v>152.1</v>
      </c>
    </row>
    <row r="380" spans="1:12" x14ac:dyDescent="0.25">
      <c r="A380" s="6">
        <v>44043</v>
      </c>
      <c r="B380" s="7" t="s">
        <v>2224</v>
      </c>
      <c r="C380" s="7">
        <v>400</v>
      </c>
      <c r="D380" s="7"/>
      <c r="E380" s="38">
        <v>1110.9000000000001</v>
      </c>
    </row>
    <row r="381" spans="1:12" x14ac:dyDescent="0.25">
      <c r="A381" s="6">
        <v>44043</v>
      </c>
      <c r="B381" s="47" t="s">
        <v>2225</v>
      </c>
      <c r="C381" s="47">
        <v>58</v>
      </c>
      <c r="D381" s="7"/>
      <c r="E381" s="7">
        <v>145.19999999999999</v>
      </c>
    </row>
    <row r="382" spans="1:12" x14ac:dyDescent="0.25">
      <c r="A382" s="6">
        <v>44043</v>
      </c>
      <c r="B382" s="7" t="s">
        <v>2226</v>
      </c>
      <c r="C382" s="47">
        <v>135</v>
      </c>
      <c r="D382" s="7"/>
      <c r="E382" s="7">
        <v>485.1</v>
      </c>
    </row>
    <row r="383" spans="1:12" x14ac:dyDescent="0.25">
      <c r="A383" s="6">
        <v>44043</v>
      </c>
      <c r="B383" s="7" t="s">
        <v>2227</v>
      </c>
      <c r="C383" s="7">
        <v>305</v>
      </c>
      <c r="D383" s="7"/>
      <c r="E383" s="7">
        <v>609.14</v>
      </c>
    </row>
    <row r="384" spans="1:12" x14ac:dyDescent="0.25">
      <c r="A384" s="6">
        <v>44043</v>
      </c>
      <c r="B384" s="7" t="s">
        <v>2228</v>
      </c>
      <c r="C384" s="7">
        <v>265</v>
      </c>
      <c r="D384" s="7">
        <v>579</v>
      </c>
      <c r="E384" s="7"/>
    </row>
    <row r="385" spans="1:5" x14ac:dyDescent="0.25">
      <c r="A385" s="6">
        <v>44043</v>
      </c>
      <c r="B385" s="7" t="s">
        <v>2229</v>
      </c>
      <c r="C385" s="7">
        <v>122</v>
      </c>
      <c r="D385" s="7"/>
      <c r="E385" s="7">
        <v>211.19</v>
      </c>
    </row>
    <row r="386" spans="1:5" x14ac:dyDescent="0.25">
      <c r="A386" s="6">
        <v>44043</v>
      </c>
      <c r="B386" s="7" t="s">
        <v>2230</v>
      </c>
      <c r="C386" s="7">
        <v>699</v>
      </c>
      <c r="D386" s="7"/>
      <c r="E386" s="38">
        <v>1200.03</v>
      </c>
    </row>
    <row r="387" spans="1:5" x14ac:dyDescent="0.25">
      <c r="A387" s="44">
        <v>44043</v>
      </c>
      <c r="B387" s="2" t="s">
        <v>2231</v>
      </c>
      <c r="C387" s="2">
        <v>106</v>
      </c>
      <c r="D387" s="2"/>
      <c r="E387" s="2">
        <v>195.86</v>
      </c>
    </row>
    <row r="388" spans="1:5" x14ac:dyDescent="0.25">
      <c r="A388" s="6">
        <v>44046</v>
      </c>
      <c r="B388" s="7" t="s">
        <v>2232</v>
      </c>
      <c r="C388" s="7">
        <v>70</v>
      </c>
      <c r="D388" s="45"/>
      <c r="E388" s="7">
        <v>159.9</v>
      </c>
    </row>
    <row r="389" spans="1:5" x14ac:dyDescent="0.25">
      <c r="A389" s="6">
        <v>44046</v>
      </c>
      <c r="B389" s="7" t="s">
        <v>2233</v>
      </c>
      <c r="C389" s="7">
        <v>84</v>
      </c>
      <c r="D389" s="45"/>
      <c r="E389" s="7">
        <v>364</v>
      </c>
    </row>
    <row r="390" spans="1:5" x14ac:dyDescent="0.25">
      <c r="A390" s="6" t="s">
        <v>2262</v>
      </c>
      <c r="B390" s="7" t="s">
        <v>2267</v>
      </c>
      <c r="C390" s="7">
        <v>960</v>
      </c>
      <c r="D390" s="7"/>
      <c r="E390" s="7">
        <v>1844.48</v>
      </c>
    </row>
    <row r="391" spans="1:5" x14ac:dyDescent="0.25">
      <c r="A391" s="6" t="s">
        <v>2262</v>
      </c>
      <c r="B391" s="7" t="s">
        <v>2286</v>
      </c>
      <c r="C391" s="7">
        <v>154</v>
      </c>
      <c r="D391" s="7"/>
      <c r="E391" s="7">
        <v>217.8</v>
      </c>
    </row>
    <row r="392" spans="1:5" x14ac:dyDescent="0.25">
      <c r="A392" s="6" t="s">
        <v>2268</v>
      </c>
      <c r="B392" s="7" t="s">
        <v>2326</v>
      </c>
      <c r="C392" s="7">
        <v>3200</v>
      </c>
      <c r="D392" s="7"/>
      <c r="E392" s="38">
        <v>5557.5</v>
      </c>
    </row>
    <row r="393" spans="1:5" x14ac:dyDescent="0.25">
      <c r="A393" s="44" t="s">
        <v>2287</v>
      </c>
      <c r="B393" s="2" t="s">
        <v>2353</v>
      </c>
      <c r="C393" s="2">
        <v>88</v>
      </c>
      <c r="D393" s="2">
        <v>243.54</v>
      </c>
      <c r="E393" s="2"/>
    </row>
    <row r="394" spans="1:5" x14ac:dyDescent="0.25">
      <c r="A394" s="6" t="s">
        <v>2361</v>
      </c>
      <c r="B394" s="7" t="s">
        <v>2380</v>
      </c>
      <c r="C394" s="7">
        <v>148</v>
      </c>
      <c r="D394" s="49"/>
      <c r="E394" s="49">
        <v>218.4</v>
      </c>
    </row>
    <row r="395" spans="1:5" x14ac:dyDescent="0.25">
      <c r="A395" s="44" t="s">
        <v>2406</v>
      </c>
      <c r="B395" s="2" t="s">
        <v>2456</v>
      </c>
      <c r="C395" s="2">
        <v>150</v>
      </c>
      <c r="D395" s="2"/>
      <c r="E395" s="2">
        <v>327.60000000000002</v>
      </c>
    </row>
    <row r="396" spans="1:5" x14ac:dyDescent="0.25">
      <c r="A396" s="44">
        <v>44068</v>
      </c>
      <c r="B396" s="7" t="s">
        <v>2474</v>
      </c>
      <c r="C396" s="7">
        <v>929</v>
      </c>
      <c r="D396" s="7"/>
      <c r="E396" s="7">
        <v>1919</v>
      </c>
    </row>
    <row r="397" spans="1:5" x14ac:dyDescent="0.25">
      <c r="A397" s="44">
        <v>44074</v>
      </c>
      <c r="B397" s="7" t="s">
        <v>2564</v>
      </c>
      <c r="C397" s="7">
        <v>100</v>
      </c>
      <c r="D397" s="7">
        <v>287.63</v>
      </c>
      <c r="E397" s="7"/>
    </row>
    <row r="398" spans="1:5" x14ac:dyDescent="0.25">
      <c r="A398" s="46"/>
      <c r="B398" s="39"/>
      <c r="C398" s="39"/>
      <c r="D398" s="49"/>
      <c r="E398" s="51"/>
    </row>
    <row r="399" spans="1:5" x14ac:dyDescent="0.25">
      <c r="A399" s="6"/>
      <c r="B399" s="7"/>
      <c r="C399" s="7"/>
      <c r="D399" s="49"/>
      <c r="E399" s="49"/>
    </row>
    <row r="400" spans="1:5" x14ac:dyDescent="0.25">
      <c r="A400" s="6"/>
      <c r="B400" s="7"/>
      <c r="C400" s="7"/>
      <c r="D400" s="49"/>
      <c r="E400" s="49"/>
    </row>
    <row r="401" spans="1:5" x14ac:dyDescent="0.25">
      <c r="A401" s="6"/>
      <c r="B401" s="7"/>
      <c r="C401" s="7"/>
      <c r="D401" s="49"/>
      <c r="E401" s="49"/>
    </row>
    <row r="402" spans="1:5" x14ac:dyDescent="0.25">
      <c r="A402" s="6"/>
      <c r="B402" s="7"/>
      <c r="C402" s="7"/>
      <c r="D402" s="49"/>
      <c r="E402" s="49"/>
    </row>
    <row r="403" spans="1:5" x14ac:dyDescent="0.25">
      <c r="A403" s="6"/>
      <c r="B403" s="7"/>
      <c r="C403" s="7"/>
      <c r="D403" s="49"/>
      <c r="E403" s="49"/>
    </row>
    <row r="404" spans="1:5" x14ac:dyDescent="0.25">
      <c r="A404" s="6"/>
      <c r="B404" s="7"/>
      <c r="C404" s="7"/>
      <c r="D404" s="49"/>
      <c r="E404" s="49"/>
    </row>
    <row r="405" spans="1:5" x14ac:dyDescent="0.25">
      <c r="A405" s="6"/>
      <c r="B405" s="7"/>
      <c r="C405" s="7"/>
      <c r="D405" s="49"/>
      <c r="E405" s="49"/>
    </row>
    <row r="406" spans="1:5" x14ac:dyDescent="0.25">
      <c r="A406" s="6"/>
      <c r="B406" s="7"/>
      <c r="C406" s="7"/>
      <c r="D406" s="49"/>
      <c r="E406" s="49"/>
    </row>
    <row r="407" spans="1:5" x14ac:dyDescent="0.25">
      <c r="A407" s="6"/>
      <c r="B407" s="7"/>
      <c r="C407" s="7"/>
      <c r="D407" s="49"/>
      <c r="E407" s="49"/>
    </row>
    <row r="408" spans="1:5" x14ac:dyDescent="0.25">
      <c r="A408" s="6"/>
      <c r="B408" s="7"/>
      <c r="C408" s="7"/>
      <c r="D408" s="49"/>
      <c r="E408" s="49"/>
    </row>
    <row r="409" spans="1:5" x14ac:dyDescent="0.25">
      <c r="A409" s="6"/>
      <c r="B409" s="7"/>
      <c r="C409" s="7"/>
      <c r="D409" s="49"/>
      <c r="E409" s="49"/>
    </row>
    <row r="410" spans="1:5" x14ac:dyDescent="0.25">
      <c r="A410" s="6"/>
      <c r="B410" s="7"/>
      <c r="C410" s="7"/>
      <c r="D410" s="49"/>
      <c r="E410" s="49"/>
    </row>
    <row r="411" spans="1:5" x14ac:dyDescent="0.25">
      <c r="A411" s="6"/>
      <c r="B411" s="7"/>
      <c r="C411" s="7"/>
      <c r="D411" s="49"/>
      <c r="E411" s="49"/>
    </row>
    <row r="412" spans="1:5" x14ac:dyDescent="0.25">
      <c r="A412" s="6"/>
      <c r="B412" s="7"/>
      <c r="C412" s="7"/>
      <c r="D412" s="49"/>
      <c r="E412" s="49"/>
    </row>
    <row r="413" spans="1:5" x14ac:dyDescent="0.25">
      <c r="A413" s="6"/>
      <c r="B413" s="7"/>
      <c r="C413" s="7"/>
      <c r="D413" s="49"/>
      <c r="E413" s="49"/>
    </row>
    <row r="414" spans="1:5" x14ac:dyDescent="0.25">
      <c r="A414" s="6"/>
      <c r="B414" s="7"/>
      <c r="C414" s="7"/>
      <c r="D414" s="49"/>
      <c r="E414" s="49"/>
    </row>
    <row r="415" spans="1:5" x14ac:dyDescent="0.25">
      <c r="A415" s="6"/>
      <c r="B415" s="7"/>
      <c r="C415" s="7"/>
      <c r="D415" s="49"/>
      <c r="E415" s="49"/>
    </row>
    <row r="416" spans="1:5" x14ac:dyDescent="0.25">
      <c r="A416" s="6"/>
      <c r="B416" s="7"/>
      <c r="C416" s="7"/>
      <c r="D416" s="49"/>
      <c r="E416" s="49"/>
    </row>
    <row r="417" spans="1:5" x14ac:dyDescent="0.25">
      <c r="A417" s="6"/>
      <c r="B417" s="7"/>
      <c r="C417" s="7"/>
      <c r="D417" s="49"/>
      <c r="E417" s="49"/>
    </row>
    <row r="418" spans="1:5" x14ac:dyDescent="0.25">
      <c r="A418" s="6"/>
      <c r="B418" s="7"/>
      <c r="C418" s="7"/>
      <c r="D418" s="49"/>
      <c r="E418" s="49"/>
    </row>
    <row r="419" spans="1:5" x14ac:dyDescent="0.25">
      <c r="A419" s="6"/>
      <c r="B419" s="7"/>
      <c r="C419" s="7"/>
      <c r="D419" s="49"/>
      <c r="E419" s="74"/>
    </row>
    <row r="420" spans="1:5" x14ac:dyDescent="0.25">
      <c r="A420" s="6"/>
      <c r="B420" s="7"/>
      <c r="C420" s="7"/>
      <c r="D420" s="49"/>
      <c r="E420" s="49"/>
    </row>
    <row r="421" spans="1:5" x14ac:dyDescent="0.25">
      <c r="A421" s="6"/>
      <c r="B421" s="7"/>
      <c r="C421" s="7"/>
      <c r="D421" s="49"/>
      <c r="E421" s="49"/>
    </row>
    <row r="422" spans="1:5" x14ac:dyDescent="0.25">
      <c r="A422" s="6"/>
      <c r="B422" s="7"/>
      <c r="C422" s="75"/>
      <c r="D422" s="49"/>
      <c r="E422" s="49"/>
    </row>
    <row r="423" spans="1:5" x14ac:dyDescent="0.25">
      <c r="A423" s="6"/>
      <c r="B423" s="7"/>
      <c r="C423" s="7"/>
      <c r="D423" s="49"/>
      <c r="E423" s="49"/>
    </row>
    <row r="424" spans="1:5" x14ac:dyDescent="0.25">
      <c r="A424" s="6"/>
      <c r="B424" s="7"/>
      <c r="C424" s="7"/>
      <c r="D424" s="49"/>
      <c r="E424" s="49"/>
    </row>
    <row r="425" spans="1:5" x14ac:dyDescent="0.25">
      <c r="A425" s="6"/>
      <c r="B425" s="7"/>
      <c r="C425" s="7"/>
      <c r="D425" s="49"/>
      <c r="E425" s="49"/>
    </row>
    <row r="426" spans="1:5" x14ac:dyDescent="0.25">
      <c r="A426" s="6"/>
      <c r="B426" s="7"/>
      <c r="C426" s="7"/>
      <c r="D426" s="49"/>
      <c r="E426" s="49"/>
    </row>
    <row r="427" spans="1:5" x14ac:dyDescent="0.25">
      <c r="A427" s="6"/>
      <c r="B427" s="7"/>
      <c r="C427" s="7"/>
      <c r="D427" s="49"/>
      <c r="E427" s="49"/>
    </row>
    <row r="428" spans="1:5" x14ac:dyDescent="0.25">
      <c r="A428" s="6"/>
      <c r="B428" s="7"/>
      <c r="C428" s="7"/>
      <c r="D428" s="71"/>
      <c r="E428" s="49"/>
    </row>
    <row r="429" spans="1:5" x14ac:dyDescent="0.25">
      <c r="A429" s="6"/>
      <c r="B429" s="7"/>
      <c r="C429" s="7"/>
      <c r="D429" s="49"/>
      <c r="E429" s="49"/>
    </row>
    <row r="430" spans="1:5" x14ac:dyDescent="0.25">
      <c r="A430" s="6"/>
      <c r="B430" s="7"/>
      <c r="C430" s="7"/>
      <c r="D430" s="49"/>
      <c r="E430" s="49"/>
    </row>
    <row r="431" spans="1:5" x14ac:dyDescent="0.25">
      <c r="A431" s="29"/>
      <c r="B431" s="29"/>
    </row>
    <row r="446" spans="3:4" x14ac:dyDescent="0.25">
      <c r="C446" s="32" t="s">
        <v>13</v>
      </c>
      <c r="D446" s="30">
        <f>SUM(D2:D445)</f>
        <v>28612.490000000005</v>
      </c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446"/>
  <sheetViews>
    <sheetView workbookViewId="0">
      <selection activeCell="G5" sqref="G5:K5"/>
    </sheetView>
  </sheetViews>
  <sheetFormatPr defaultRowHeight="15" x14ac:dyDescent="0.25"/>
  <cols>
    <col min="1" max="1" width="9.7109375" style="80" customWidth="1"/>
    <col min="2" max="2" width="12.42578125" style="32" customWidth="1"/>
    <col min="3" max="3" width="8.5703125" style="29" customWidth="1"/>
    <col min="4" max="4" width="9.5703125" style="30" customWidth="1"/>
    <col min="5" max="5" width="9.42578125" style="30" customWidth="1"/>
    <col min="6" max="6" width="19.570312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79" t="s">
        <v>0</v>
      </c>
      <c r="B1" s="7" t="s">
        <v>1</v>
      </c>
      <c r="C1" s="49" t="s">
        <v>2</v>
      </c>
      <c r="D1" s="49" t="s">
        <v>3</v>
      </c>
      <c r="E1" s="49" t="s">
        <v>4</v>
      </c>
      <c r="F1" s="4"/>
    </row>
    <row r="2" spans="1:12" x14ac:dyDescent="0.25">
      <c r="A2" s="6">
        <v>43983</v>
      </c>
      <c r="B2" s="7" t="s">
        <v>1484</v>
      </c>
      <c r="C2" s="7">
        <v>185</v>
      </c>
      <c r="D2" s="7"/>
      <c r="E2" s="7">
        <v>370.5</v>
      </c>
      <c r="F2" s="4"/>
    </row>
    <row r="3" spans="1:12" x14ac:dyDescent="0.25">
      <c r="A3" s="6">
        <v>43983</v>
      </c>
      <c r="B3" s="7" t="s">
        <v>1483</v>
      </c>
      <c r="C3" s="7">
        <v>350</v>
      </c>
      <c r="D3" s="7"/>
      <c r="E3" s="7">
        <v>705.51</v>
      </c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43983</v>
      </c>
      <c r="B4" s="7" t="s">
        <v>1482</v>
      </c>
      <c r="C4" s="7">
        <v>190</v>
      </c>
      <c r="D4" s="7">
        <v>573.77</v>
      </c>
      <c r="E4" s="7"/>
      <c r="F4" s="4"/>
      <c r="G4" s="635" t="s">
        <v>9</v>
      </c>
      <c r="H4" s="636"/>
      <c r="I4" s="9">
        <f>SUM(C2:C445)</f>
        <v>79346</v>
      </c>
      <c r="J4" s="9">
        <f>D446/1.23</f>
        <v>14044.731707317071</v>
      </c>
      <c r="K4" s="9">
        <f>SUM(E2:E445)</f>
        <v>153102.67000000001</v>
      </c>
    </row>
    <row r="5" spans="1:12" x14ac:dyDescent="0.25">
      <c r="A5" s="6">
        <v>43983</v>
      </c>
      <c r="B5" s="7" t="s">
        <v>1481</v>
      </c>
      <c r="C5" s="7">
        <v>23</v>
      </c>
      <c r="D5" s="7"/>
      <c r="E5" s="7">
        <v>42.9</v>
      </c>
      <c r="F5" s="4"/>
      <c r="G5" s="642" t="s">
        <v>10</v>
      </c>
      <c r="H5" s="633"/>
      <c r="I5" s="10">
        <f>K4+J4</f>
        <v>167147.4017073171</v>
      </c>
    </row>
    <row r="6" spans="1:12" x14ac:dyDescent="0.25">
      <c r="A6" s="6">
        <v>43983</v>
      </c>
      <c r="B6" s="7" t="s">
        <v>1480</v>
      </c>
      <c r="C6" s="7">
        <v>1050</v>
      </c>
      <c r="D6" s="7"/>
      <c r="E6" s="38">
        <v>2006.16</v>
      </c>
      <c r="F6" s="4"/>
      <c r="G6" s="642" t="s">
        <v>11</v>
      </c>
      <c r="H6" s="633"/>
      <c r="I6" s="11">
        <f>I4/I5</f>
        <v>0.47470675098461029</v>
      </c>
    </row>
    <row r="7" spans="1:12" x14ac:dyDescent="0.25">
      <c r="A7" s="6">
        <v>43983</v>
      </c>
      <c r="B7" s="7" t="s">
        <v>1479</v>
      </c>
      <c r="C7" s="7">
        <v>92</v>
      </c>
      <c r="D7" s="7">
        <v>275.67</v>
      </c>
      <c r="E7" s="7"/>
      <c r="F7" s="4"/>
    </row>
    <row r="8" spans="1:12" x14ac:dyDescent="0.25">
      <c r="A8" s="6">
        <v>43983</v>
      </c>
      <c r="B8" s="7" t="s">
        <v>1478</v>
      </c>
      <c r="C8" s="7">
        <v>90</v>
      </c>
      <c r="D8" s="7"/>
      <c r="E8" s="7">
        <v>196.37</v>
      </c>
      <c r="F8" s="4"/>
      <c r="G8"/>
      <c r="H8"/>
      <c r="I8"/>
      <c r="J8"/>
    </row>
    <row r="9" spans="1:12" x14ac:dyDescent="0.25">
      <c r="A9" s="6">
        <v>43983</v>
      </c>
      <c r="B9" s="7" t="s">
        <v>1477</v>
      </c>
      <c r="C9" s="7">
        <v>775</v>
      </c>
      <c r="D9" s="7"/>
      <c r="E9" s="38">
        <v>1941.03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43983</v>
      </c>
      <c r="B10" s="7" t="s">
        <v>1476</v>
      </c>
      <c r="C10" s="7">
        <v>62</v>
      </c>
      <c r="D10" s="7"/>
      <c r="E10" s="7">
        <v>120.9</v>
      </c>
      <c r="F10" s="4"/>
      <c r="G10"/>
      <c r="H10" t="s">
        <v>15</v>
      </c>
      <c r="I10"/>
      <c r="J10"/>
      <c r="L10"/>
    </row>
    <row r="11" spans="1:12" x14ac:dyDescent="0.25">
      <c r="A11" s="6">
        <v>43983</v>
      </c>
      <c r="B11" s="7" t="s">
        <v>1475</v>
      </c>
      <c r="C11" s="7">
        <v>12</v>
      </c>
      <c r="D11" s="7"/>
      <c r="E11" s="7">
        <v>23.4</v>
      </c>
      <c r="F11" s="4"/>
      <c r="G11"/>
      <c r="H11" t="s">
        <v>16</v>
      </c>
      <c r="I11" s="37"/>
      <c r="J11" s="13"/>
      <c r="L11"/>
    </row>
    <row r="12" spans="1:12" x14ac:dyDescent="0.25">
      <c r="A12" s="6">
        <v>43983</v>
      </c>
      <c r="B12" s="7" t="s">
        <v>1474</v>
      </c>
      <c r="C12" s="7">
        <v>45</v>
      </c>
      <c r="D12" s="7"/>
      <c r="E12" s="7">
        <v>86.9</v>
      </c>
      <c r="F12" s="4"/>
      <c r="G12" s="14"/>
      <c r="H12" s="15"/>
      <c r="I12" s="15"/>
    </row>
    <row r="13" spans="1:12" x14ac:dyDescent="0.25">
      <c r="A13" s="6">
        <v>43983</v>
      </c>
      <c r="B13" s="7" t="s">
        <v>1473</v>
      </c>
      <c r="C13" s="7">
        <v>20</v>
      </c>
      <c r="D13" s="7">
        <v>67.16</v>
      </c>
      <c r="E13" s="7"/>
      <c r="F13" s="4"/>
      <c r="H13" s="5" t="s">
        <v>438</v>
      </c>
      <c r="I13" s="17"/>
    </row>
    <row r="14" spans="1:12" x14ac:dyDescent="0.25">
      <c r="A14" s="6">
        <v>43983</v>
      </c>
      <c r="B14" s="39" t="s">
        <v>1472</v>
      </c>
      <c r="C14" s="7">
        <v>326</v>
      </c>
      <c r="D14" s="7"/>
      <c r="E14" s="7">
        <v>631.22</v>
      </c>
      <c r="F14" s="4"/>
      <c r="G14" s="16"/>
      <c r="I14" s="17"/>
    </row>
    <row r="15" spans="1:12" x14ac:dyDescent="0.25">
      <c r="A15" s="6">
        <v>43983</v>
      </c>
      <c r="B15" s="7" t="s">
        <v>1471</v>
      </c>
      <c r="C15" s="7">
        <v>6</v>
      </c>
      <c r="D15" s="7"/>
      <c r="E15" s="7">
        <v>19.5</v>
      </c>
      <c r="F15" s="4"/>
      <c r="G15"/>
      <c r="I15" s="17"/>
    </row>
    <row r="16" spans="1:12" x14ac:dyDescent="0.25">
      <c r="A16" s="6">
        <v>43984</v>
      </c>
      <c r="B16" s="7" t="s">
        <v>1470</v>
      </c>
      <c r="C16" s="7">
        <v>29</v>
      </c>
      <c r="D16" s="7"/>
      <c r="E16" s="7">
        <v>54.6</v>
      </c>
      <c r="F16" s="4"/>
      <c r="I16" s="17"/>
    </row>
    <row r="17" spans="1:12" x14ac:dyDescent="0.25">
      <c r="A17" s="6">
        <v>43984</v>
      </c>
      <c r="B17" s="7" t="s">
        <v>1469</v>
      </c>
      <c r="C17" s="7">
        <v>1300</v>
      </c>
      <c r="D17" s="7">
        <v>3066.24</v>
      </c>
      <c r="E17" s="38"/>
      <c r="F17" s="4"/>
      <c r="H17"/>
      <c r="I17" s="17"/>
    </row>
    <row r="18" spans="1:12" x14ac:dyDescent="0.25">
      <c r="A18" s="6">
        <v>43984</v>
      </c>
      <c r="B18" s="7" t="s">
        <v>1468</v>
      </c>
      <c r="C18" s="7">
        <v>34</v>
      </c>
      <c r="D18" s="7"/>
      <c r="E18" s="7">
        <v>0</v>
      </c>
      <c r="F18" s="4"/>
      <c r="H18" s="16" t="s">
        <v>12</v>
      </c>
      <c r="I18" s="17">
        <v>47</v>
      </c>
    </row>
    <row r="19" spans="1:12" x14ac:dyDescent="0.25">
      <c r="A19" s="6">
        <v>43984</v>
      </c>
      <c r="B19" s="7" t="s">
        <v>1467</v>
      </c>
      <c r="C19" s="39">
        <v>77</v>
      </c>
      <c r="D19" s="7">
        <v>172.69</v>
      </c>
      <c r="E19" s="7"/>
      <c r="F19" s="4"/>
      <c r="H19"/>
      <c r="I19" s="17">
        <v>90</v>
      </c>
    </row>
    <row r="20" spans="1:12" x14ac:dyDescent="0.25">
      <c r="A20" s="6">
        <v>43984</v>
      </c>
      <c r="B20" s="7" t="s">
        <v>1466</v>
      </c>
      <c r="C20" s="39">
        <v>44</v>
      </c>
      <c r="D20" s="7"/>
      <c r="E20" s="7">
        <v>85.8</v>
      </c>
      <c r="F20" s="4"/>
      <c r="G20"/>
      <c r="H20"/>
      <c r="I20" s="17">
        <v>5</v>
      </c>
      <c r="J20"/>
      <c r="K20"/>
    </row>
    <row r="21" spans="1:12" x14ac:dyDescent="0.25">
      <c r="A21" s="6">
        <v>43984</v>
      </c>
      <c r="B21" s="7" t="s">
        <v>1465</v>
      </c>
      <c r="C21" s="39">
        <v>25</v>
      </c>
      <c r="D21" s="7">
        <v>64.94</v>
      </c>
      <c r="E21" s="7"/>
      <c r="F21" s="4"/>
      <c r="G21"/>
      <c r="H21"/>
      <c r="I21" s="17">
        <v>17</v>
      </c>
      <c r="J21"/>
      <c r="K21"/>
      <c r="L21"/>
    </row>
    <row r="22" spans="1:12" x14ac:dyDescent="0.25">
      <c r="A22" s="6">
        <v>43984</v>
      </c>
      <c r="B22" s="7" t="s">
        <v>1464</v>
      </c>
      <c r="C22" s="7">
        <v>135</v>
      </c>
      <c r="D22" s="7"/>
      <c r="E22" s="7">
        <v>184.8</v>
      </c>
      <c r="F22" s="4"/>
      <c r="G22"/>
      <c r="H22" t="s">
        <v>16</v>
      </c>
      <c r="I22" s="17">
        <f>SUM(I18:I21)</f>
        <v>159</v>
      </c>
      <c r="J22"/>
      <c r="K22"/>
      <c r="L22"/>
    </row>
    <row r="23" spans="1:12" x14ac:dyDescent="0.25">
      <c r="A23" s="6">
        <v>43984</v>
      </c>
      <c r="B23" s="7" t="s">
        <v>1463</v>
      </c>
      <c r="C23" s="39">
        <v>19</v>
      </c>
      <c r="D23" s="7"/>
      <c r="E23" s="7">
        <v>39</v>
      </c>
      <c r="F23" s="4"/>
      <c r="G23" s="4"/>
      <c r="H23"/>
      <c r="I23" s="18"/>
      <c r="L23"/>
    </row>
    <row r="24" spans="1:12" x14ac:dyDescent="0.25">
      <c r="A24" s="6">
        <v>43984</v>
      </c>
      <c r="B24" s="7" t="s">
        <v>1462</v>
      </c>
      <c r="C24" s="39">
        <v>53</v>
      </c>
      <c r="D24" s="7"/>
      <c r="E24" s="7">
        <v>97.5</v>
      </c>
      <c r="F24" s="4"/>
      <c r="G24" s="4"/>
      <c r="I24" s="18"/>
    </row>
    <row r="25" spans="1:12" x14ac:dyDescent="0.25">
      <c r="A25" s="6">
        <v>43984</v>
      </c>
      <c r="B25" s="7" t="s">
        <v>1461</v>
      </c>
      <c r="C25" s="7">
        <v>54</v>
      </c>
      <c r="D25" s="7"/>
      <c r="E25" s="7">
        <v>109.2</v>
      </c>
      <c r="F25" s="4"/>
      <c r="G25" s="4"/>
    </row>
    <row r="26" spans="1:12" x14ac:dyDescent="0.25">
      <c r="A26" s="6">
        <v>43984</v>
      </c>
      <c r="B26" s="7" t="s">
        <v>1460</v>
      </c>
      <c r="C26" s="7">
        <v>20</v>
      </c>
      <c r="D26" s="7"/>
      <c r="E26" s="7">
        <v>39</v>
      </c>
      <c r="F26" s="4"/>
      <c r="G26" s="4"/>
    </row>
    <row r="27" spans="1:12" x14ac:dyDescent="0.25">
      <c r="A27" s="6">
        <v>43984</v>
      </c>
      <c r="B27" s="7" t="s">
        <v>1459</v>
      </c>
      <c r="C27" s="39">
        <v>55</v>
      </c>
      <c r="D27" s="7">
        <v>124.72</v>
      </c>
      <c r="E27" s="7"/>
      <c r="F27" s="4"/>
      <c r="G27" s="4"/>
    </row>
    <row r="28" spans="1:12" x14ac:dyDescent="0.25">
      <c r="A28" s="44">
        <v>43984</v>
      </c>
      <c r="B28" s="2" t="s">
        <v>1458</v>
      </c>
      <c r="C28" s="2">
        <v>375</v>
      </c>
      <c r="D28" s="2"/>
      <c r="E28" s="2">
        <v>659.88</v>
      </c>
      <c r="F28" s="4"/>
      <c r="G28" s="4"/>
    </row>
    <row r="29" spans="1:12" x14ac:dyDescent="0.25">
      <c r="A29" s="6">
        <v>43984</v>
      </c>
      <c r="B29" s="7" t="s">
        <v>1489</v>
      </c>
      <c r="C29" s="39">
        <v>368</v>
      </c>
      <c r="D29" s="7"/>
      <c r="E29" s="7">
        <v>655.20000000000005</v>
      </c>
      <c r="F29" s="4"/>
      <c r="G29" s="4"/>
    </row>
    <row r="30" spans="1:12" x14ac:dyDescent="0.25">
      <c r="A30" s="6">
        <v>43985</v>
      </c>
      <c r="B30" s="7" t="s">
        <v>1490</v>
      </c>
      <c r="C30" s="7">
        <v>500</v>
      </c>
      <c r="D30" s="7"/>
      <c r="E30" s="7">
        <v>871.85</v>
      </c>
      <c r="F30" s="4"/>
      <c r="G30" s="4"/>
    </row>
    <row r="31" spans="1:12" x14ac:dyDescent="0.25">
      <c r="A31" s="6">
        <v>43985</v>
      </c>
      <c r="B31" s="7" t="s">
        <v>1491</v>
      </c>
      <c r="C31" s="7">
        <v>37</v>
      </c>
      <c r="D31" s="7">
        <v>91.14</v>
      </c>
      <c r="E31" s="7"/>
      <c r="F31" s="4"/>
      <c r="G31" s="4"/>
    </row>
    <row r="32" spans="1:12" x14ac:dyDescent="0.25">
      <c r="A32" s="6">
        <v>43985</v>
      </c>
      <c r="B32" s="7" t="s">
        <v>1492</v>
      </c>
      <c r="C32" s="7">
        <v>77</v>
      </c>
      <c r="D32" s="7"/>
      <c r="E32" s="7">
        <v>157</v>
      </c>
      <c r="F32" s="4"/>
    </row>
    <row r="33" spans="1:9" x14ac:dyDescent="0.25">
      <c r="A33" s="6">
        <v>43985</v>
      </c>
      <c r="B33" s="7" t="s">
        <v>1493</v>
      </c>
      <c r="C33" s="7">
        <v>84</v>
      </c>
      <c r="D33" s="7">
        <v>230.26</v>
      </c>
      <c r="E33" s="7"/>
      <c r="F33" s="4"/>
    </row>
    <row r="34" spans="1:9" x14ac:dyDescent="0.25">
      <c r="A34" s="6">
        <v>43985</v>
      </c>
      <c r="B34" s="7" t="s">
        <v>1494</v>
      </c>
      <c r="C34" s="7">
        <v>66</v>
      </c>
      <c r="D34" s="7"/>
      <c r="E34" s="7">
        <v>171.6</v>
      </c>
      <c r="F34" s="4"/>
    </row>
    <row r="35" spans="1:9" x14ac:dyDescent="0.25">
      <c r="A35" s="6">
        <v>43985</v>
      </c>
      <c r="B35" s="7" t="s">
        <v>1495</v>
      </c>
      <c r="C35" s="7">
        <v>150</v>
      </c>
      <c r="D35" s="7"/>
      <c r="E35" s="7">
        <v>300.89999999999998</v>
      </c>
      <c r="F35" s="4"/>
    </row>
    <row r="36" spans="1:9" x14ac:dyDescent="0.25">
      <c r="A36" s="6">
        <v>43985</v>
      </c>
      <c r="B36" s="7" t="s">
        <v>1496</v>
      </c>
      <c r="C36" s="7">
        <v>5</v>
      </c>
      <c r="D36" s="7"/>
      <c r="E36" s="7">
        <v>17.600000000000001</v>
      </c>
      <c r="F36" s="4"/>
    </row>
    <row r="37" spans="1:9" x14ac:dyDescent="0.25">
      <c r="A37" s="6">
        <v>43985</v>
      </c>
      <c r="B37" s="7" t="s">
        <v>1497</v>
      </c>
      <c r="C37" s="7">
        <v>50</v>
      </c>
      <c r="D37" s="7">
        <v>134.32</v>
      </c>
      <c r="E37" s="7"/>
      <c r="F37" s="4"/>
    </row>
    <row r="38" spans="1:9" x14ac:dyDescent="0.25">
      <c r="A38" s="6">
        <v>43985</v>
      </c>
      <c r="B38" s="7" t="s">
        <v>1498</v>
      </c>
      <c r="C38" s="7">
        <v>243</v>
      </c>
      <c r="D38" s="7"/>
      <c r="E38" s="7">
        <v>430.56</v>
      </c>
      <c r="F38" s="4"/>
    </row>
    <row r="39" spans="1:9" x14ac:dyDescent="0.25">
      <c r="A39" s="6">
        <v>43985</v>
      </c>
      <c r="B39" s="7" t="s">
        <v>1499</v>
      </c>
      <c r="C39" s="7">
        <v>23</v>
      </c>
      <c r="D39" s="7"/>
      <c r="E39" s="7">
        <v>46.8</v>
      </c>
      <c r="F39" s="4"/>
    </row>
    <row r="40" spans="1:9" x14ac:dyDescent="0.25">
      <c r="A40" s="6">
        <v>43985</v>
      </c>
      <c r="B40" s="7" t="s">
        <v>1500</v>
      </c>
      <c r="C40" s="7">
        <v>24</v>
      </c>
      <c r="D40" s="7">
        <v>105.01</v>
      </c>
      <c r="E40" s="7"/>
      <c r="F40" s="4"/>
    </row>
    <row r="41" spans="1:9" x14ac:dyDescent="0.25">
      <c r="A41" s="6">
        <v>43985</v>
      </c>
      <c r="B41" s="7" t="s">
        <v>1501</v>
      </c>
      <c r="C41" s="7">
        <v>14</v>
      </c>
      <c r="D41" s="7"/>
      <c r="E41" s="7">
        <v>27.3</v>
      </c>
      <c r="F41" s="4"/>
    </row>
    <row r="42" spans="1:9" x14ac:dyDescent="0.25">
      <c r="A42" s="6">
        <v>43985</v>
      </c>
      <c r="B42" s="7" t="s">
        <v>1502</v>
      </c>
      <c r="C42" s="7">
        <v>200</v>
      </c>
      <c r="D42" s="7"/>
      <c r="E42" s="7">
        <v>631.79999999999995</v>
      </c>
      <c r="F42" s="4"/>
    </row>
    <row r="43" spans="1:9" x14ac:dyDescent="0.25">
      <c r="A43" s="6">
        <v>43985</v>
      </c>
      <c r="B43" s="7" t="s">
        <v>1503</v>
      </c>
      <c r="C43" s="7">
        <v>60</v>
      </c>
      <c r="D43" s="7"/>
      <c r="E43" s="7">
        <v>210.7</v>
      </c>
      <c r="F43" s="4"/>
      <c r="I43" s="19"/>
    </row>
    <row r="44" spans="1:9" x14ac:dyDescent="0.25">
      <c r="A44" s="6">
        <v>43985</v>
      </c>
      <c r="B44" s="7" t="s">
        <v>1504</v>
      </c>
      <c r="C44" s="7">
        <v>150</v>
      </c>
      <c r="D44" s="7"/>
      <c r="E44" s="7">
        <v>294.8</v>
      </c>
      <c r="F44" s="4"/>
    </row>
    <row r="45" spans="1:9" x14ac:dyDescent="0.25">
      <c r="A45" s="6">
        <v>43986</v>
      </c>
      <c r="B45" s="7" t="s">
        <v>1505</v>
      </c>
      <c r="C45" s="7">
        <v>893</v>
      </c>
      <c r="D45" s="7"/>
      <c r="E45" s="38">
        <v>1548.7</v>
      </c>
      <c r="F45" s="4"/>
    </row>
    <row r="46" spans="1:9" x14ac:dyDescent="0.25">
      <c r="A46" s="6">
        <v>43986</v>
      </c>
      <c r="B46" s="7" t="s">
        <v>1506</v>
      </c>
      <c r="C46" s="39">
        <v>122</v>
      </c>
      <c r="D46" s="7">
        <v>277.99</v>
      </c>
      <c r="E46" s="7"/>
      <c r="F46" s="4"/>
    </row>
    <row r="47" spans="1:9" x14ac:dyDescent="0.25">
      <c r="A47" s="6">
        <v>43986</v>
      </c>
      <c r="B47" s="7" t="s">
        <v>1507</v>
      </c>
      <c r="C47" s="7">
        <v>141</v>
      </c>
      <c r="D47" s="7"/>
      <c r="E47" s="7">
        <v>288.60000000000002</v>
      </c>
      <c r="F47" s="4"/>
    </row>
    <row r="48" spans="1:9" x14ac:dyDescent="0.25">
      <c r="A48" s="6">
        <v>43986</v>
      </c>
      <c r="B48" s="7" t="s">
        <v>1508</v>
      </c>
      <c r="C48" s="7">
        <v>1330</v>
      </c>
      <c r="D48" s="7"/>
      <c r="E48" s="38">
        <v>2309.48</v>
      </c>
      <c r="F48" s="4"/>
    </row>
    <row r="49" spans="1:6" x14ac:dyDescent="0.25">
      <c r="A49" s="6">
        <v>43986</v>
      </c>
      <c r="B49" s="7" t="s">
        <v>1509</v>
      </c>
      <c r="C49" s="7">
        <v>31</v>
      </c>
      <c r="D49" s="7">
        <v>71.959999999999994</v>
      </c>
      <c r="E49" s="7"/>
      <c r="F49" s="4"/>
    </row>
    <row r="50" spans="1:6" x14ac:dyDescent="0.25">
      <c r="A50" s="6">
        <v>43986</v>
      </c>
      <c r="B50" s="7" t="s">
        <v>1510</v>
      </c>
      <c r="C50" s="7">
        <v>22</v>
      </c>
      <c r="D50" s="7"/>
      <c r="E50" s="7">
        <v>42.9</v>
      </c>
      <c r="F50" s="4"/>
    </row>
    <row r="51" spans="1:6" x14ac:dyDescent="0.25">
      <c r="A51" s="6">
        <v>43986</v>
      </c>
      <c r="B51" s="7" t="s">
        <v>1511</v>
      </c>
      <c r="C51" s="7">
        <v>320</v>
      </c>
      <c r="D51" s="7"/>
      <c r="E51" s="7">
        <v>854.44</v>
      </c>
      <c r="F51" s="4"/>
    </row>
    <row r="52" spans="1:6" x14ac:dyDescent="0.25">
      <c r="A52" s="6">
        <v>43986</v>
      </c>
      <c r="B52" s="7" t="s">
        <v>1512</v>
      </c>
      <c r="C52" s="39">
        <v>27</v>
      </c>
      <c r="D52" s="7"/>
      <c r="E52" s="7">
        <v>54.6</v>
      </c>
      <c r="F52" s="4"/>
    </row>
    <row r="53" spans="1:6" x14ac:dyDescent="0.25">
      <c r="A53" s="6">
        <v>43986</v>
      </c>
      <c r="B53" s="7" t="s">
        <v>1513</v>
      </c>
      <c r="C53" s="7">
        <v>99</v>
      </c>
      <c r="D53" s="7"/>
      <c r="E53" s="7">
        <v>274.39999999999998</v>
      </c>
      <c r="F53" s="4"/>
    </row>
    <row r="54" spans="1:6" x14ac:dyDescent="0.25">
      <c r="A54" s="6">
        <v>43986</v>
      </c>
      <c r="B54" s="7" t="s">
        <v>1514</v>
      </c>
      <c r="C54" s="7">
        <v>470</v>
      </c>
      <c r="D54" s="7"/>
      <c r="E54" s="38">
        <v>1185.6400000000001</v>
      </c>
      <c r="F54" s="4"/>
    </row>
    <row r="55" spans="1:6" x14ac:dyDescent="0.25">
      <c r="A55" s="6">
        <v>43986</v>
      </c>
      <c r="B55" s="7" t="s">
        <v>1515</v>
      </c>
      <c r="C55" s="7">
        <v>12</v>
      </c>
      <c r="D55" s="7"/>
      <c r="E55" s="7">
        <v>35.1</v>
      </c>
      <c r="F55" s="4"/>
    </row>
    <row r="56" spans="1:6" x14ac:dyDescent="0.25">
      <c r="A56" s="6">
        <v>43986</v>
      </c>
      <c r="B56" s="7" t="s">
        <v>1516</v>
      </c>
      <c r="C56" s="7">
        <v>4700</v>
      </c>
      <c r="D56" s="7"/>
      <c r="E56" s="38">
        <v>7614.28</v>
      </c>
      <c r="F56" s="4"/>
    </row>
    <row r="57" spans="1:6" x14ac:dyDescent="0.25">
      <c r="A57" s="6">
        <v>43986</v>
      </c>
      <c r="B57" s="7" t="s">
        <v>1517</v>
      </c>
      <c r="C57" s="7">
        <v>17</v>
      </c>
      <c r="D57" s="7"/>
      <c r="E57" s="7">
        <v>39</v>
      </c>
      <c r="F57" s="4"/>
    </row>
    <row r="58" spans="1:6" x14ac:dyDescent="0.25">
      <c r="A58" s="6">
        <v>43986</v>
      </c>
      <c r="B58" s="7" t="s">
        <v>1518</v>
      </c>
      <c r="C58" s="7">
        <v>187</v>
      </c>
      <c r="D58" s="7"/>
      <c r="E58" s="7">
        <v>387.4</v>
      </c>
      <c r="F58" s="4"/>
    </row>
    <row r="59" spans="1:6" x14ac:dyDescent="0.25">
      <c r="A59" s="6">
        <v>43987</v>
      </c>
      <c r="B59" s="7" t="s">
        <v>1519</v>
      </c>
      <c r="C59" s="7">
        <v>18</v>
      </c>
      <c r="D59" s="7">
        <v>47.97</v>
      </c>
      <c r="E59" s="7"/>
      <c r="F59" s="4"/>
    </row>
    <row r="60" spans="1:6" x14ac:dyDescent="0.25">
      <c r="A60" s="6">
        <v>43987</v>
      </c>
      <c r="B60" s="7" t="s">
        <v>1520</v>
      </c>
      <c r="C60" s="7">
        <v>33</v>
      </c>
      <c r="D60" s="7"/>
      <c r="E60" s="7">
        <v>68.599999999999994</v>
      </c>
      <c r="F60" s="4"/>
    </row>
    <row r="61" spans="1:6" x14ac:dyDescent="0.25">
      <c r="A61" s="6">
        <v>43987</v>
      </c>
      <c r="B61" s="7" t="s">
        <v>1521</v>
      </c>
      <c r="C61" s="7">
        <v>6</v>
      </c>
      <c r="D61" s="7"/>
      <c r="E61" s="7">
        <v>84</v>
      </c>
      <c r="F61" s="4"/>
    </row>
    <row r="62" spans="1:6" x14ac:dyDescent="0.25">
      <c r="A62" s="6">
        <v>43987</v>
      </c>
      <c r="B62" s="7" t="s">
        <v>1522</v>
      </c>
      <c r="C62" s="7">
        <v>240</v>
      </c>
      <c r="D62" s="7"/>
      <c r="E62" s="7">
        <v>655.20000000000005</v>
      </c>
      <c r="F62" s="64"/>
    </row>
    <row r="63" spans="1:6" x14ac:dyDescent="0.25">
      <c r="A63" s="6">
        <v>43987</v>
      </c>
      <c r="B63" s="7" t="s">
        <v>1523</v>
      </c>
      <c r="C63" s="7">
        <v>133</v>
      </c>
      <c r="D63" s="7"/>
      <c r="E63" s="7">
        <v>240.83</v>
      </c>
      <c r="F63" s="4"/>
    </row>
    <row r="64" spans="1:6" x14ac:dyDescent="0.25">
      <c r="A64" s="6">
        <v>43987</v>
      </c>
      <c r="B64" s="7" t="s">
        <v>1524</v>
      </c>
      <c r="C64" s="7">
        <v>0</v>
      </c>
      <c r="D64" s="7">
        <v>47.97</v>
      </c>
      <c r="E64" s="7"/>
      <c r="F64" s="4"/>
    </row>
    <row r="65" spans="1:6" x14ac:dyDescent="0.25">
      <c r="A65" s="6">
        <v>43987</v>
      </c>
      <c r="B65" s="7" t="s">
        <v>1525</v>
      </c>
      <c r="C65" s="7">
        <v>50</v>
      </c>
      <c r="D65" s="7"/>
      <c r="E65" s="7">
        <v>163.80000000000001</v>
      </c>
      <c r="F65" s="4"/>
    </row>
    <row r="66" spans="1:6" x14ac:dyDescent="0.25">
      <c r="A66" s="6">
        <v>43987</v>
      </c>
      <c r="B66" s="7" t="s">
        <v>1526</v>
      </c>
      <c r="C66" s="7">
        <v>31</v>
      </c>
      <c r="D66" s="7"/>
      <c r="E66" s="7">
        <v>74.099999999999994</v>
      </c>
      <c r="F66" s="4"/>
    </row>
    <row r="67" spans="1:6" x14ac:dyDescent="0.25">
      <c r="A67" s="6">
        <v>43987</v>
      </c>
      <c r="B67" s="7" t="s">
        <v>1527</v>
      </c>
      <c r="C67" s="7">
        <v>361</v>
      </c>
      <c r="D67" s="7"/>
      <c r="E67" s="7">
        <v>750.3</v>
      </c>
      <c r="F67" s="4"/>
    </row>
    <row r="68" spans="1:6" x14ac:dyDescent="0.25">
      <c r="A68" s="6">
        <v>43987</v>
      </c>
      <c r="B68" s="7" t="s">
        <v>1528</v>
      </c>
      <c r="C68" s="7">
        <v>36</v>
      </c>
      <c r="D68" s="7">
        <v>95.94</v>
      </c>
      <c r="E68" s="7"/>
      <c r="F68" s="4"/>
    </row>
    <row r="69" spans="1:6" x14ac:dyDescent="0.25">
      <c r="A69" s="6">
        <v>43987</v>
      </c>
      <c r="B69" s="81" t="s">
        <v>727</v>
      </c>
      <c r="C69" s="7">
        <v>65</v>
      </c>
      <c r="D69" s="7"/>
      <c r="E69" s="7">
        <v>0</v>
      </c>
      <c r="F69" s="4"/>
    </row>
    <row r="70" spans="1:6" x14ac:dyDescent="0.25">
      <c r="A70" s="6">
        <v>43987</v>
      </c>
      <c r="B70" s="7" t="s">
        <v>1529</v>
      </c>
      <c r="C70" s="7">
        <v>223</v>
      </c>
      <c r="D70" s="7"/>
      <c r="E70" s="7">
        <v>403.85</v>
      </c>
      <c r="F70" s="4"/>
    </row>
    <row r="71" spans="1:6" x14ac:dyDescent="0.25">
      <c r="A71" s="6">
        <v>43987</v>
      </c>
      <c r="B71" s="7" t="s">
        <v>1530</v>
      </c>
      <c r="C71" s="7">
        <v>12</v>
      </c>
      <c r="D71" s="7">
        <v>47.97</v>
      </c>
      <c r="E71" s="7"/>
      <c r="F71" s="4"/>
    </row>
    <row r="72" spans="1:6" x14ac:dyDescent="0.25">
      <c r="A72" s="6">
        <v>43987</v>
      </c>
      <c r="B72" s="7" t="s">
        <v>1531</v>
      </c>
      <c r="C72" s="7">
        <v>34</v>
      </c>
      <c r="D72" s="7"/>
      <c r="E72" s="7">
        <v>85.8</v>
      </c>
      <c r="F72" s="4"/>
    </row>
    <row r="73" spans="1:6" x14ac:dyDescent="0.25">
      <c r="A73" s="6">
        <v>43987</v>
      </c>
      <c r="B73" s="7" t="s">
        <v>1532</v>
      </c>
      <c r="C73" s="7">
        <v>65</v>
      </c>
      <c r="D73" s="7"/>
      <c r="E73" s="7">
        <v>132.6</v>
      </c>
      <c r="F73" s="4"/>
    </row>
    <row r="74" spans="1:6" x14ac:dyDescent="0.25">
      <c r="A74" s="6">
        <v>43990</v>
      </c>
      <c r="B74" s="7" t="s">
        <v>1533</v>
      </c>
      <c r="C74" s="7">
        <v>94</v>
      </c>
      <c r="D74" s="7">
        <v>254.24</v>
      </c>
      <c r="E74" s="7"/>
      <c r="F74" s="4"/>
    </row>
    <row r="75" spans="1:6" x14ac:dyDescent="0.25">
      <c r="A75" s="6">
        <v>43990</v>
      </c>
      <c r="B75" s="7" t="s">
        <v>1534</v>
      </c>
      <c r="C75" s="7">
        <v>8</v>
      </c>
      <c r="D75" s="7"/>
      <c r="E75" s="7">
        <v>39</v>
      </c>
      <c r="F75" s="4"/>
    </row>
    <row r="76" spans="1:6" x14ac:dyDescent="0.25">
      <c r="A76" s="6">
        <v>43990</v>
      </c>
      <c r="B76" s="7" t="s">
        <v>1535</v>
      </c>
      <c r="C76" s="7">
        <v>340</v>
      </c>
      <c r="D76" s="7"/>
      <c r="E76" s="7">
        <v>928.2</v>
      </c>
      <c r="F76" s="4"/>
    </row>
    <row r="77" spans="1:6" x14ac:dyDescent="0.25">
      <c r="A77" s="6">
        <v>43990</v>
      </c>
      <c r="B77" s="7" t="s">
        <v>1536</v>
      </c>
      <c r="C77" s="7">
        <v>257</v>
      </c>
      <c r="D77" s="7"/>
      <c r="E77" s="7">
        <v>534.05999999999995</v>
      </c>
      <c r="F77" s="4"/>
    </row>
    <row r="78" spans="1:6" x14ac:dyDescent="0.25">
      <c r="A78" s="6">
        <v>43990</v>
      </c>
      <c r="B78" s="7" t="s">
        <v>1537</v>
      </c>
      <c r="C78" s="7">
        <v>22</v>
      </c>
      <c r="D78" s="7"/>
      <c r="E78" s="7">
        <v>49</v>
      </c>
      <c r="F78" s="4"/>
    </row>
    <row r="79" spans="1:6" x14ac:dyDescent="0.25">
      <c r="A79" s="6">
        <v>43990</v>
      </c>
      <c r="B79" s="7" t="s">
        <v>1538</v>
      </c>
      <c r="C79" s="7">
        <v>15</v>
      </c>
      <c r="D79" s="7">
        <v>54.12</v>
      </c>
      <c r="E79" s="7"/>
      <c r="F79" s="4"/>
    </row>
    <row r="80" spans="1:6" x14ac:dyDescent="0.25">
      <c r="A80" s="6">
        <v>43990</v>
      </c>
      <c r="B80" s="7" t="s">
        <v>1539</v>
      </c>
      <c r="C80" s="7">
        <v>25</v>
      </c>
      <c r="D80" s="7"/>
      <c r="E80" s="7">
        <v>59</v>
      </c>
      <c r="F80" s="4"/>
    </row>
    <row r="81" spans="1:6" x14ac:dyDescent="0.25">
      <c r="A81" s="6">
        <v>43990</v>
      </c>
      <c r="B81" s="7" t="s">
        <v>1540</v>
      </c>
      <c r="C81" s="7">
        <v>79</v>
      </c>
      <c r="D81" s="7"/>
      <c r="E81" s="7">
        <v>178.2</v>
      </c>
      <c r="F81" s="4"/>
    </row>
    <row r="82" spans="1:6" x14ac:dyDescent="0.25">
      <c r="A82" s="6">
        <v>43990</v>
      </c>
      <c r="B82" s="7" t="s">
        <v>1541</v>
      </c>
      <c r="C82" s="7">
        <v>470</v>
      </c>
      <c r="D82" s="7"/>
      <c r="E82" s="7">
        <v>775.72</v>
      </c>
      <c r="F82" s="4"/>
    </row>
    <row r="83" spans="1:6" x14ac:dyDescent="0.25">
      <c r="A83" s="6">
        <v>43990</v>
      </c>
      <c r="B83" s="7" t="s">
        <v>1542</v>
      </c>
      <c r="C83" s="7">
        <v>22</v>
      </c>
      <c r="D83" s="7">
        <v>57.56</v>
      </c>
      <c r="E83" s="7"/>
      <c r="F83" s="4"/>
    </row>
    <row r="84" spans="1:6" x14ac:dyDescent="0.25">
      <c r="A84" s="6">
        <v>43990</v>
      </c>
      <c r="B84" s="7" t="s">
        <v>1543</v>
      </c>
      <c r="C84" s="7">
        <v>35</v>
      </c>
      <c r="D84" s="7"/>
      <c r="E84" s="7">
        <v>93.1</v>
      </c>
      <c r="F84" s="4"/>
    </row>
    <row r="85" spans="1:6" x14ac:dyDescent="0.25">
      <c r="A85" s="6">
        <v>43990</v>
      </c>
      <c r="B85" s="7" t="s">
        <v>1544</v>
      </c>
      <c r="C85" s="7">
        <v>565</v>
      </c>
      <c r="D85" s="7"/>
      <c r="E85" s="38">
        <v>3490.56</v>
      </c>
      <c r="F85" s="4"/>
    </row>
    <row r="86" spans="1:6" x14ac:dyDescent="0.25">
      <c r="A86" s="6">
        <v>43990</v>
      </c>
      <c r="B86" s="7" t="s">
        <v>1545</v>
      </c>
      <c r="C86" s="7">
        <v>585</v>
      </c>
      <c r="D86" s="7"/>
      <c r="E86" s="7">
        <v>991.19</v>
      </c>
      <c r="F86" s="4"/>
    </row>
    <row r="87" spans="1:6" x14ac:dyDescent="0.25">
      <c r="A87" s="6">
        <v>43990</v>
      </c>
      <c r="B87" s="7" t="s">
        <v>1546</v>
      </c>
      <c r="C87" s="7">
        <v>95</v>
      </c>
      <c r="D87" s="7"/>
      <c r="E87" s="7">
        <v>296.7</v>
      </c>
      <c r="F87" s="4"/>
    </row>
    <row r="88" spans="1:6" x14ac:dyDescent="0.25">
      <c r="A88" s="6">
        <v>43990</v>
      </c>
      <c r="B88" s="7" t="s">
        <v>1547</v>
      </c>
      <c r="C88" s="7">
        <v>15</v>
      </c>
      <c r="D88" s="7"/>
      <c r="E88" s="7">
        <v>39</v>
      </c>
      <c r="F88" s="4"/>
    </row>
    <row r="89" spans="1:6" x14ac:dyDescent="0.25">
      <c r="A89" s="6">
        <v>43990</v>
      </c>
      <c r="B89" s="7" t="s">
        <v>1548</v>
      </c>
      <c r="C89" s="7">
        <v>225</v>
      </c>
      <c r="D89" s="7"/>
      <c r="E89" s="7">
        <v>483</v>
      </c>
      <c r="F89" s="4"/>
    </row>
    <row r="90" spans="1:6" x14ac:dyDescent="0.25">
      <c r="A90" s="6">
        <v>43990</v>
      </c>
      <c r="B90" s="7" t="s">
        <v>1549</v>
      </c>
      <c r="C90" s="7">
        <v>540</v>
      </c>
      <c r="D90" s="7"/>
      <c r="E90" s="38">
        <v>1464.32</v>
      </c>
      <c r="F90" s="4"/>
    </row>
    <row r="91" spans="1:6" x14ac:dyDescent="0.25">
      <c r="A91" s="6">
        <v>43990</v>
      </c>
      <c r="B91" s="7" t="s">
        <v>1550</v>
      </c>
      <c r="C91" s="7">
        <v>20</v>
      </c>
      <c r="D91" s="7">
        <v>47.97</v>
      </c>
      <c r="E91" s="7"/>
      <c r="F91" s="4"/>
    </row>
    <row r="92" spans="1:6" x14ac:dyDescent="0.25">
      <c r="A92" s="6">
        <v>43991</v>
      </c>
      <c r="B92" s="7" t="s">
        <v>1551</v>
      </c>
      <c r="C92" s="39">
        <v>240</v>
      </c>
      <c r="D92" s="7"/>
      <c r="E92" s="7">
        <v>455.72</v>
      </c>
      <c r="F92" s="4"/>
    </row>
    <row r="93" spans="1:6" x14ac:dyDescent="0.25">
      <c r="A93" s="6">
        <v>43991</v>
      </c>
      <c r="B93" s="7" t="s">
        <v>1552</v>
      </c>
      <c r="C93" s="7">
        <v>60</v>
      </c>
      <c r="D93" s="7"/>
      <c r="E93" s="7">
        <v>123.2</v>
      </c>
      <c r="F93" s="4"/>
    </row>
    <row r="94" spans="1:6" x14ac:dyDescent="0.25">
      <c r="A94" s="6">
        <v>43991</v>
      </c>
      <c r="B94" s="7" t="s">
        <v>1553</v>
      </c>
      <c r="C94" s="7">
        <v>72</v>
      </c>
      <c r="D94" s="7"/>
      <c r="E94" s="7">
        <v>156</v>
      </c>
      <c r="F94" s="4"/>
    </row>
    <row r="95" spans="1:6" x14ac:dyDescent="0.25">
      <c r="A95" s="6">
        <v>43991</v>
      </c>
      <c r="B95" s="7" t="s">
        <v>1554</v>
      </c>
      <c r="C95" s="7">
        <v>28</v>
      </c>
      <c r="D95" s="7"/>
      <c r="E95" s="7">
        <v>50.7</v>
      </c>
      <c r="F95" s="4"/>
    </row>
    <row r="96" spans="1:6" x14ac:dyDescent="0.25">
      <c r="A96" s="6">
        <v>43991</v>
      </c>
      <c r="B96" s="7" t="s">
        <v>1555</v>
      </c>
      <c r="C96" s="7">
        <v>440</v>
      </c>
      <c r="D96" s="7"/>
      <c r="E96" s="38">
        <v>1291.3599999999999</v>
      </c>
      <c r="F96" s="4"/>
    </row>
    <row r="97" spans="1:6" x14ac:dyDescent="0.25">
      <c r="A97" s="6">
        <v>43991</v>
      </c>
      <c r="B97" s="7" t="s">
        <v>1556</v>
      </c>
      <c r="C97" s="7">
        <v>125</v>
      </c>
      <c r="D97" s="7"/>
      <c r="E97" s="7">
        <v>273</v>
      </c>
      <c r="F97" s="4"/>
    </row>
    <row r="98" spans="1:6" x14ac:dyDescent="0.25">
      <c r="A98" s="6">
        <v>43991</v>
      </c>
      <c r="B98" s="7" t="s">
        <v>1557</v>
      </c>
      <c r="C98" s="7">
        <v>30</v>
      </c>
      <c r="D98" s="7">
        <v>118.82</v>
      </c>
      <c r="E98" s="7"/>
      <c r="F98" s="4"/>
    </row>
    <row r="99" spans="1:6" x14ac:dyDescent="0.25">
      <c r="A99" s="6">
        <v>43991</v>
      </c>
      <c r="B99" s="7" t="s">
        <v>1558</v>
      </c>
      <c r="C99" s="7">
        <v>351</v>
      </c>
      <c r="D99" s="7"/>
      <c r="E99" s="7">
        <v>674.31</v>
      </c>
      <c r="F99" s="4"/>
    </row>
    <row r="100" spans="1:6" x14ac:dyDescent="0.25">
      <c r="A100" s="6">
        <v>43991</v>
      </c>
      <c r="B100" s="7" t="s">
        <v>1559</v>
      </c>
      <c r="C100" s="7">
        <v>115</v>
      </c>
      <c r="D100" s="7"/>
      <c r="E100" s="7">
        <v>166.6</v>
      </c>
      <c r="F100" s="4"/>
    </row>
    <row r="101" spans="1:6" x14ac:dyDescent="0.25">
      <c r="A101" s="6">
        <v>43991</v>
      </c>
      <c r="B101" s="7" t="s">
        <v>1560</v>
      </c>
      <c r="C101" s="7">
        <v>750</v>
      </c>
      <c r="D101" s="7"/>
      <c r="E101" s="38">
        <v>1786.59</v>
      </c>
      <c r="F101" s="4"/>
    </row>
    <row r="102" spans="1:6" x14ac:dyDescent="0.25">
      <c r="A102" s="6">
        <v>43991</v>
      </c>
      <c r="B102" s="7" t="s">
        <v>1561</v>
      </c>
      <c r="C102" s="7">
        <v>18</v>
      </c>
      <c r="D102" s="39"/>
      <c r="E102" s="7">
        <v>44</v>
      </c>
      <c r="F102" s="64"/>
    </row>
    <row r="103" spans="1:6" x14ac:dyDescent="0.25">
      <c r="A103" s="6">
        <v>43991</v>
      </c>
      <c r="B103" s="7" t="s">
        <v>1562</v>
      </c>
      <c r="C103" s="7">
        <v>22</v>
      </c>
      <c r="D103" s="7">
        <v>53.73</v>
      </c>
      <c r="E103" s="7"/>
      <c r="F103" s="4"/>
    </row>
    <row r="104" spans="1:6" x14ac:dyDescent="0.25">
      <c r="A104" s="6">
        <v>43991</v>
      </c>
      <c r="B104" s="7" t="s">
        <v>1563</v>
      </c>
      <c r="C104" s="7">
        <v>172</v>
      </c>
      <c r="D104" s="7">
        <v>401.03</v>
      </c>
      <c r="E104" s="7"/>
      <c r="F104" s="4"/>
    </row>
    <row r="105" spans="1:6" x14ac:dyDescent="0.25">
      <c r="A105" s="6">
        <v>43991</v>
      </c>
      <c r="B105" s="7" t="s">
        <v>1564</v>
      </c>
      <c r="C105" s="7">
        <v>138</v>
      </c>
      <c r="D105" s="7"/>
      <c r="E105" s="7">
        <v>248.24</v>
      </c>
      <c r="F105" s="4"/>
    </row>
    <row r="106" spans="1:6" x14ac:dyDescent="0.25">
      <c r="A106" s="6">
        <v>43992</v>
      </c>
      <c r="B106" s="7" t="s">
        <v>1565</v>
      </c>
      <c r="C106" s="39">
        <v>27</v>
      </c>
      <c r="D106" s="7"/>
      <c r="E106" s="7">
        <v>78</v>
      </c>
      <c r="F106" s="4"/>
    </row>
    <row r="107" spans="1:6" x14ac:dyDescent="0.25">
      <c r="A107" s="6">
        <v>43992</v>
      </c>
      <c r="B107" s="7" t="s">
        <v>1566</v>
      </c>
      <c r="C107" s="7">
        <v>50</v>
      </c>
      <c r="D107" s="7"/>
      <c r="E107" s="7">
        <v>184.88</v>
      </c>
      <c r="F107" s="4"/>
    </row>
    <row r="108" spans="1:6" x14ac:dyDescent="0.25">
      <c r="A108" s="6">
        <v>43992</v>
      </c>
      <c r="B108" s="7" t="s">
        <v>1567</v>
      </c>
      <c r="C108" s="7">
        <v>46</v>
      </c>
      <c r="D108" s="7"/>
      <c r="E108" s="7">
        <v>85.8</v>
      </c>
      <c r="F108" s="4"/>
    </row>
    <row r="109" spans="1:6" x14ac:dyDescent="0.25">
      <c r="A109" s="6">
        <v>43992</v>
      </c>
      <c r="B109" s="7" t="s">
        <v>1568</v>
      </c>
      <c r="C109" s="7">
        <v>5</v>
      </c>
      <c r="D109" s="7"/>
      <c r="E109" s="7">
        <v>35.200000000000003</v>
      </c>
      <c r="F109" s="4"/>
    </row>
    <row r="110" spans="1:6" x14ac:dyDescent="0.25">
      <c r="A110" s="6">
        <v>43992</v>
      </c>
      <c r="B110" s="7" t="s">
        <v>1569</v>
      </c>
      <c r="C110" s="7">
        <v>120</v>
      </c>
      <c r="D110" s="7"/>
      <c r="E110" s="7">
        <v>308.10000000000002</v>
      </c>
      <c r="F110" s="4"/>
    </row>
    <row r="111" spans="1:6" x14ac:dyDescent="0.25">
      <c r="A111" s="6">
        <v>43992</v>
      </c>
      <c r="B111" s="7" t="s">
        <v>1570</v>
      </c>
      <c r="C111" s="39">
        <v>850</v>
      </c>
      <c r="D111" s="7"/>
      <c r="E111" s="38">
        <v>1524.9</v>
      </c>
      <c r="F111" s="4"/>
    </row>
    <row r="112" spans="1:6" x14ac:dyDescent="0.25">
      <c r="A112" s="6">
        <v>43992</v>
      </c>
      <c r="B112" s="7" t="s">
        <v>1571</v>
      </c>
      <c r="C112" s="39">
        <v>44</v>
      </c>
      <c r="D112" s="7"/>
      <c r="E112" s="7">
        <v>89.7</v>
      </c>
      <c r="F112" s="4"/>
    </row>
    <row r="113" spans="1:12" x14ac:dyDescent="0.25">
      <c r="A113" s="6">
        <v>43992</v>
      </c>
      <c r="B113" s="7" t="s">
        <v>1572</v>
      </c>
      <c r="C113" s="39">
        <v>2200</v>
      </c>
      <c r="D113" s="7"/>
      <c r="E113" s="38">
        <v>3945.83</v>
      </c>
      <c r="F113" s="4"/>
    </row>
    <row r="114" spans="1:12" x14ac:dyDescent="0.25">
      <c r="A114" s="6">
        <v>43992</v>
      </c>
      <c r="B114" s="7" t="s">
        <v>1573</v>
      </c>
      <c r="C114" s="39">
        <v>10</v>
      </c>
      <c r="D114" s="7">
        <v>29.22</v>
      </c>
      <c r="E114" s="7"/>
      <c r="F114" s="4"/>
      <c r="G114"/>
      <c r="H114"/>
      <c r="I114"/>
      <c r="J114"/>
      <c r="K114"/>
    </row>
    <row r="115" spans="1:12" x14ac:dyDescent="0.25">
      <c r="A115" s="6">
        <v>43992</v>
      </c>
      <c r="B115" s="7" t="s">
        <v>1574</v>
      </c>
      <c r="C115" s="39">
        <v>20</v>
      </c>
      <c r="D115" s="7"/>
      <c r="E115" s="7">
        <v>60.98</v>
      </c>
      <c r="F115" s="4"/>
      <c r="L115"/>
    </row>
    <row r="116" spans="1:12" x14ac:dyDescent="0.25">
      <c r="A116" s="6">
        <v>43992</v>
      </c>
      <c r="B116" s="7" t="s">
        <v>1575</v>
      </c>
      <c r="C116" s="7">
        <v>15</v>
      </c>
      <c r="D116" s="7"/>
      <c r="E116" s="7">
        <v>39</v>
      </c>
      <c r="F116" s="4"/>
    </row>
    <row r="117" spans="1:12" x14ac:dyDescent="0.25">
      <c r="A117" s="6">
        <v>43992</v>
      </c>
      <c r="B117" s="7" t="s">
        <v>1576</v>
      </c>
      <c r="C117" s="7">
        <v>25</v>
      </c>
      <c r="D117" s="7">
        <v>67.16</v>
      </c>
      <c r="E117" s="7"/>
      <c r="F117" s="4"/>
    </row>
    <row r="118" spans="1:12" x14ac:dyDescent="0.25">
      <c r="A118" s="6">
        <v>43992</v>
      </c>
      <c r="B118" s="7" t="s">
        <v>1577</v>
      </c>
      <c r="C118" s="7">
        <v>47</v>
      </c>
      <c r="D118" s="7"/>
      <c r="E118" s="7">
        <v>136.5</v>
      </c>
      <c r="F118" s="4"/>
    </row>
    <row r="119" spans="1:12" x14ac:dyDescent="0.25">
      <c r="A119" s="6">
        <v>43992</v>
      </c>
      <c r="B119" s="7" t="s">
        <v>1578</v>
      </c>
      <c r="C119" s="7">
        <v>666</v>
      </c>
      <c r="D119" s="7"/>
      <c r="E119" s="38">
        <v>1487.5</v>
      </c>
      <c r="F119" s="4"/>
    </row>
    <row r="120" spans="1:12" x14ac:dyDescent="0.25">
      <c r="A120" s="6">
        <v>43992</v>
      </c>
      <c r="B120" s="7" t="s">
        <v>1579</v>
      </c>
      <c r="C120" s="7">
        <v>28</v>
      </c>
      <c r="D120" s="7"/>
      <c r="E120" s="7">
        <v>54.9</v>
      </c>
      <c r="F120" s="4"/>
    </row>
    <row r="121" spans="1:12" x14ac:dyDescent="0.25">
      <c r="A121" s="6">
        <v>43992</v>
      </c>
      <c r="B121" s="7" t="s">
        <v>1580</v>
      </c>
      <c r="C121" s="7">
        <v>78</v>
      </c>
      <c r="D121" s="7"/>
      <c r="E121" s="7">
        <v>186</v>
      </c>
      <c r="F121" s="4"/>
    </row>
    <row r="122" spans="1:12" x14ac:dyDescent="0.25">
      <c r="A122" s="6">
        <v>43992</v>
      </c>
      <c r="B122" s="39" t="s">
        <v>1581</v>
      </c>
      <c r="C122" s="7">
        <v>34</v>
      </c>
      <c r="D122" s="7"/>
      <c r="E122" s="7">
        <v>78</v>
      </c>
      <c r="F122" s="4"/>
    </row>
    <row r="123" spans="1:12" x14ac:dyDescent="0.25">
      <c r="A123" s="6">
        <v>43992</v>
      </c>
      <c r="B123" s="7" t="s">
        <v>1582</v>
      </c>
      <c r="C123" s="7">
        <v>60</v>
      </c>
      <c r="D123" s="7"/>
      <c r="E123" s="7">
        <v>162</v>
      </c>
      <c r="F123" s="4"/>
    </row>
    <row r="124" spans="1:12" x14ac:dyDescent="0.25">
      <c r="A124" s="6">
        <v>43992</v>
      </c>
      <c r="B124" s="7" t="s">
        <v>1583</v>
      </c>
      <c r="C124" s="39">
        <v>13</v>
      </c>
      <c r="D124" s="7"/>
      <c r="E124" s="7">
        <v>44</v>
      </c>
      <c r="F124" s="4"/>
    </row>
    <row r="125" spans="1:12" x14ac:dyDescent="0.25">
      <c r="A125" s="6">
        <v>43992</v>
      </c>
      <c r="B125" s="7" t="s">
        <v>1584</v>
      </c>
      <c r="C125" s="39">
        <v>15</v>
      </c>
      <c r="D125" s="7"/>
      <c r="E125" s="7">
        <v>39</v>
      </c>
      <c r="F125" s="4"/>
    </row>
    <row r="126" spans="1:12" x14ac:dyDescent="0.25">
      <c r="A126" s="6">
        <v>43992</v>
      </c>
      <c r="B126" s="7" t="s">
        <v>1585</v>
      </c>
      <c r="C126" s="7">
        <v>192</v>
      </c>
      <c r="D126" s="7"/>
      <c r="E126" s="7">
        <v>327.60000000000002</v>
      </c>
      <c r="F126" s="4"/>
    </row>
    <row r="127" spans="1:12" x14ac:dyDescent="0.25">
      <c r="A127" s="6">
        <v>43992</v>
      </c>
      <c r="B127" s="7" t="s">
        <v>1586</v>
      </c>
      <c r="C127" s="7">
        <v>58</v>
      </c>
      <c r="D127" s="7">
        <v>158.30000000000001</v>
      </c>
      <c r="E127" s="7"/>
      <c r="F127" s="4"/>
    </row>
    <row r="128" spans="1:12" x14ac:dyDescent="0.25">
      <c r="A128" s="6">
        <v>43994</v>
      </c>
      <c r="B128" s="7" t="s">
        <v>1587</v>
      </c>
      <c r="C128" s="7">
        <v>60</v>
      </c>
      <c r="D128" s="7"/>
      <c r="E128" s="7">
        <v>93.17</v>
      </c>
      <c r="F128" s="4"/>
    </row>
    <row r="129" spans="1:6" x14ac:dyDescent="0.25">
      <c r="A129" s="6">
        <v>43994</v>
      </c>
      <c r="B129" s="7" t="s">
        <v>1588</v>
      </c>
      <c r="C129" s="7">
        <v>89</v>
      </c>
      <c r="D129" s="7">
        <v>212.18</v>
      </c>
      <c r="E129" s="7"/>
      <c r="F129" s="4"/>
    </row>
    <row r="130" spans="1:6" x14ac:dyDescent="0.25">
      <c r="A130" s="6">
        <v>43994</v>
      </c>
      <c r="B130" s="7" t="s">
        <v>1589</v>
      </c>
      <c r="C130" s="7">
        <v>90</v>
      </c>
      <c r="D130" s="7">
        <v>244.65</v>
      </c>
      <c r="E130" s="7"/>
      <c r="F130" s="4"/>
    </row>
    <row r="131" spans="1:6" x14ac:dyDescent="0.25">
      <c r="A131" s="6">
        <v>43994</v>
      </c>
      <c r="B131" s="7" t="s">
        <v>1590</v>
      </c>
      <c r="C131" s="7">
        <v>100</v>
      </c>
      <c r="D131" s="7"/>
      <c r="E131" s="7">
        <v>230.3</v>
      </c>
      <c r="F131" s="4"/>
    </row>
    <row r="132" spans="1:6" x14ac:dyDescent="0.25">
      <c r="A132" s="6">
        <v>43994</v>
      </c>
      <c r="B132" s="7" t="s">
        <v>1591</v>
      </c>
      <c r="C132" s="7">
        <v>30</v>
      </c>
      <c r="D132" s="7">
        <v>76.75</v>
      </c>
      <c r="E132" s="7"/>
      <c r="F132" s="4"/>
    </row>
    <row r="133" spans="1:6" x14ac:dyDescent="0.25">
      <c r="A133" s="6">
        <v>43994</v>
      </c>
      <c r="B133" s="7" t="s">
        <v>1592</v>
      </c>
      <c r="C133" s="7">
        <v>68</v>
      </c>
      <c r="D133" s="7"/>
      <c r="E133" s="7">
        <v>149.6</v>
      </c>
      <c r="F133" s="4"/>
    </row>
    <row r="134" spans="1:6" x14ac:dyDescent="0.25">
      <c r="A134" s="6">
        <v>43994</v>
      </c>
      <c r="B134" s="7" t="s">
        <v>1593</v>
      </c>
      <c r="C134" s="7">
        <v>30</v>
      </c>
      <c r="D134" s="7">
        <v>71.959999999999994</v>
      </c>
      <c r="E134" s="7"/>
      <c r="F134" s="4"/>
    </row>
    <row r="135" spans="1:6" x14ac:dyDescent="0.25">
      <c r="A135" s="6">
        <v>43994</v>
      </c>
      <c r="B135" s="7" t="s">
        <v>1594</v>
      </c>
      <c r="C135" s="7">
        <v>880</v>
      </c>
      <c r="D135" s="7"/>
      <c r="E135" s="7">
        <v>982.8</v>
      </c>
      <c r="F135" s="4"/>
    </row>
    <row r="136" spans="1:6" x14ac:dyDescent="0.25">
      <c r="A136" s="6">
        <v>43994</v>
      </c>
      <c r="B136" s="7" t="s">
        <v>1595</v>
      </c>
      <c r="C136" s="7">
        <v>26</v>
      </c>
      <c r="D136" s="7">
        <v>67.16</v>
      </c>
      <c r="E136" s="7"/>
      <c r="F136" s="4"/>
    </row>
    <row r="137" spans="1:6" x14ac:dyDescent="0.25">
      <c r="A137" s="6">
        <v>43994</v>
      </c>
      <c r="B137" s="7" t="s">
        <v>1596</v>
      </c>
      <c r="C137" s="7">
        <v>350</v>
      </c>
      <c r="D137" s="7"/>
      <c r="E137" s="7">
        <v>775.71</v>
      </c>
      <c r="F137" s="4"/>
    </row>
    <row r="138" spans="1:6" x14ac:dyDescent="0.25">
      <c r="A138" s="6">
        <v>43994</v>
      </c>
      <c r="B138" s="7" t="s">
        <v>1597</v>
      </c>
      <c r="C138" s="7">
        <v>90</v>
      </c>
      <c r="D138" s="7">
        <v>379.21</v>
      </c>
      <c r="E138" s="7"/>
      <c r="F138" s="4"/>
    </row>
    <row r="139" spans="1:6" x14ac:dyDescent="0.25">
      <c r="A139" s="6">
        <v>43994</v>
      </c>
      <c r="B139" s="7" t="s">
        <v>1598</v>
      </c>
      <c r="C139" s="7">
        <v>20</v>
      </c>
      <c r="D139" s="7">
        <v>47.97</v>
      </c>
      <c r="E139" s="7"/>
      <c r="F139" s="4"/>
    </row>
    <row r="140" spans="1:6" x14ac:dyDescent="0.25">
      <c r="A140" s="6">
        <v>43994</v>
      </c>
      <c r="B140" s="7" t="s">
        <v>1599</v>
      </c>
      <c r="C140" s="7">
        <v>15</v>
      </c>
      <c r="D140" s="7">
        <v>38.380000000000003</v>
      </c>
      <c r="E140" s="7"/>
      <c r="F140" s="4"/>
    </row>
    <row r="141" spans="1:6" x14ac:dyDescent="0.25">
      <c r="A141" s="6">
        <v>43994</v>
      </c>
      <c r="B141" s="7" t="s">
        <v>1600</v>
      </c>
      <c r="C141" s="7">
        <v>15</v>
      </c>
      <c r="D141" s="7">
        <v>47.97</v>
      </c>
      <c r="E141" s="7"/>
      <c r="F141" s="4"/>
    </row>
    <row r="142" spans="1:6" x14ac:dyDescent="0.25">
      <c r="A142" s="6">
        <v>43994</v>
      </c>
      <c r="B142" s="7" t="s">
        <v>1601</v>
      </c>
      <c r="C142" s="7">
        <v>898</v>
      </c>
      <c r="D142" s="7"/>
      <c r="E142" s="38">
        <v>1772.16</v>
      </c>
      <c r="F142" s="4"/>
    </row>
    <row r="143" spans="1:6" x14ac:dyDescent="0.25">
      <c r="A143" s="6">
        <v>43994</v>
      </c>
      <c r="B143" s="7" t="s">
        <v>1602</v>
      </c>
      <c r="C143" s="7">
        <v>125</v>
      </c>
      <c r="D143" s="7">
        <v>335.79</v>
      </c>
      <c r="E143" s="7"/>
      <c r="F143" s="4"/>
    </row>
    <row r="144" spans="1:6" x14ac:dyDescent="0.25">
      <c r="A144" s="6">
        <v>43994</v>
      </c>
      <c r="B144" s="7" t="s">
        <v>1603</v>
      </c>
      <c r="C144" s="7">
        <v>30</v>
      </c>
      <c r="D144" s="7"/>
      <c r="E144" s="7">
        <v>54.6</v>
      </c>
      <c r="F144"/>
    </row>
    <row r="145" spans="1:7" x14ac:dyDescent="0.25">
      <c r="A145" s="6">
        <v>43994</v>
      </c>
      <c r="B145" s="7" t="s">
        <v>1604</v>
      </c>
      <c r="C145" s="7">
        <v>20</v>
      </c>
      <c r="D145" s="7">
        <v>47.97</v>
      </c>
      <c r="E145" s="7"/>
      <c r="F145" s="4"/>
    </row>
    <row r="146" spans="1:7" x14ac:dyDescent="0.25">
      <c r="A146" s="6">
        <v>43994</v>
      </c>
      <c r="B146" s="7" t="s">
        <v>1605</v>
      </c>
      <c r="C146" s="7">
        <v>176</v>
      </c>
      <c r="D146" s="7">
        <v>544.48</v>
      </c>
      <c r="E146" s="7"/>
      <c r="F146"/>
    </row>
    <row r="147" spans="1:7" x14ac:dyDescent="0.25">
      <c r="A147" s="6">
        <v>43997</v>
      </c>
      <c r="B147" s="7" t="s">
        <v>1606</v>
      </c>
      <c r="C147" s="7">
        <v>22</v>
      </c>
      <c r="D147" s="7">
        <v>52.77</v>
      </c>
      <c r="E147" s="7"/>
      <c r="F147" s="4"/>
      <c r="G147"/>
    </row>
    <row r="148" spans="1:7" x14ac:dyDescent="0.25">
      <c r="A148" s="6">
        <v>43997</v>
      </c>
      <c r="B148" s="7" t="s">
        <v>1607</v>
      </c>
      <c r="C148" s="7">
        <v>25</v>
      </c>
      <c r="D148" s="7">
        <v>62.36</v>
      </c>
      <c r="E148" s="7"/>
      <c r="F148" s="4"/>
    </row>
    <row r="149" spans="1:7" x14ac:dyDescent="0.25">
      <c r="A149" s="6">
        <v>43997</v>
      </c>
      <c r="B149" s="7" t="s">
        <v>1608</v>
      </c>
      <c r="C149" s="7">
        <v>230</v>
      </c>
      <c r="D149" s="7">
        <v>561.25</v>
      </c>
      <c r="E149" s="7"/>
      <c r="F149" s="4"/>
    </row>
    <row r="150" spans="1:7" x14ac:dyDescent="0.25">
      <c r="A150" s="6">
        <v>43997</v>
      </c>
      <c r="B150" s="7" t="s">
        <v>1609</v>
      </c>
      <c r="C150" s="7">
        <v>355</v>
      </c>
      <c r="D150" s="7"/>
      <c r="E150" s="7">
        <v>705.9</v>
      </c>
      <c r="F150"/>
    </row>
    <row r="151" spans="1:7" x14ac:dyDescent="0.25">
      <c r="A151" s="6">
        <v>43997</v>
      </c>
      <c r="B151" s="7" t="s">
        <v>1610</v>
      </c>
      <c r="C151" s="39">
        <v>30</v>
      </c>
      <c r="D151" s="7">
        <v>72.569999999999993</v>
      </c>
      <c r="E151" s="7"/>
      <c r="F151"/>
    </row>
    <row r="152" spans="1:7" x14ac:dyDescent="0.25">
      <c r="A152" s="6">
        <v>43997</v>
      </c>
      <c r="B152" s="7" t="s">
        <v>1611</v>
      </c>
      <c r="C152" s="39">
        <v>12</v>
      </c>
      <c r="D152" s="7"/>
      <c r="E152" s="7">
        <v>39</v>
      </c>
      <c r="F152"/>
    </row>
    <row r="153" spans="1:7" x14ac:dyDescent="0.25">
      <c r="A153" s="6">
        <v>43997</v>
      </c>
      <c r="B153" s="7" t="s">
        <v>1612</v>
      </c>
      <c r="C153" s="39">
        <v>25</v>
      </c>
      <c r="D153" s="7"/>
      <c r="E153" s="7">
        <v>54.6</v>
      </c>
      <c r="F153"/>
    </row>
    <row r="154" spans="1:7" x14ac:dyDescent="0.25">
      <c r="A154" s="6">
        <v>43997</v>
      </c>
      <c r="B154" s="7" t="s">
        <v>1613</v>
      </c>
      <c r="C154" s="39">
        <v>515</v>
      </c>
      <c r="D154" s="7"/>
      <c r="E154" s="7">
        <v>982.8</v>
      </c>
      <c r="F154"/>
    </row>
    <row r="155" spans="1:7" x14ac:dyDescent="0.25">
      <c r="A155" s="6">
        <v>43997</v>
      </c>
      <c r="B155" s="7" t="s">
        <v>1614</v>
      </c>
      <c r="C155" s="39">
        <v>208</v>
      </c>
      <c r="D155" s="7"/>
      <c r="E155" s="7">
        <v>414.96</v>
      </c>
      <c r="F155"/>
    </row>
    <row r="156" spans="1:7" x14ac:dyDescent="0.25">
      <c r="A156" s="6">
        <v>43997</v>
      </c>
      <c r="B156" s="7" t="s">
        <v>1615</v>
      </c>
      <c r="C156" s="7">
        <v>10</v>
      </c>
      <c r="D156" s="7">
        <v>54.12</v>
      </c>
      <c r="E156" s="7"/>
      <c r="F156"/>
    </row>
    <row r="157" spans="1:7" x14ac:dyDescent="0.25">
      <c r="A157" s="6">
        <v>43997</v>
      </c>
      <c r="B157" s="7" t="s">
        <v>1616</v>
      </c>
      <c r="C157" s="7">
        <v>55</v>
      </c>
      <c r="D157" s="7">
        <v>136.04</v>
      </c>
      <c r="E157" s="7"/>
      <c r="F157"/>
    </row>
    <row r="158" spans="1:7" x14ac:dyDescent="0.25">
      <c r="A158" s="6">
        <v>43997</v>
      </c>
      <c r="B158" s="7" t="s">
        <v>1617</v>
      </c>
      <c r="C158" s="39">
        <v>15</v>
      </c>
      <c r="D158" s="7">
        <v>47.97</v>
      </c>
      <c r="E158" s="7"/>
      <c r="F158"/>
    </row>
    <row r="159" spans="1:7" x14ac:dyDescent="0.25">
      <c r="A159" s="6">
        <v>43997</v>
      </c>
      <c r="B159" s="7" t="s">
        <v>1618</v>
      </c>
      <c r="C159" s="7">
        <v>9</v>
      </c>
      <c r="D159" s="7">
        <v>47.97</v>
      </c>
      <c r="E159" s="7"/>
      <c r="F159"/>
    </row>
    <row r="160" spans="1:7" x14ac:dyDescent="0.25">
      <c r="A160" s="6">
        <v>43997</v>
      </c>
      <c r="B160" s="7" t="s">
        <v>1619</v>
      </c>
      <c r="C160" s="7">
        <v>2700</v>
      </c>
      <c r="D160" s="7"/>
      <c r="E160" s="38">
        <v>4918.8900000000003</v>
      </c>
      <c r="F160"/>
    </row>
    <row r="161" spans="1:6" x14ac:dyDescent="0.25">
      <c r="A161" s="6">
        <v>43997</v>
      </c>
      <c r="B161" s="7" t="s">
        <v>1620</v>
      </c>
      <c r="C161" s="7">
        <v>12</v>
      </c>
      <c r="D161" s="7"/>
      <c r="E161" s="7">
        <v>39</v>
      </c>
      <c r="F161"/>
    </row>
    <row r="162" spans="1:6" x14ac:dyDescent="0.25">
      <c r="A162" s="6">
        <v>43997</v>
      </c>
      <c r="B162" s="7" t="s">
        <v>1621</v>
      </c>
      <c r="C162" s="7">
        <v>115</v>
      </c>
      <c r="D162" s="7"/>
      <c r="E162" s="7">
        <v>166.6</v>
      </c>
      <c r="F162"/>
    </row>
    <row r="163" spans="1:6" x14ac:dyDescent="0.25">
      <c r="A163" s="6">
        <v>43997</v>
      </c>
      <c r="B163" s="7" t="s">
        <v>1622</v>
      </c>
      <c r="C163" s="7">
        <v>25</v>
      </c>
      <c r="D163" s="7">
        <v>67.16</v>
      </c>
      <c r="E163" s="7"/>
      <c r="F163"/>
    </row>
    <row r="164" spans="1:6" x14ac:dyDescent="0.25">
      <c r="A164" s="6">
        <v>43997</v>
      </c>
      <c r="B164" s="7" t="s">
        <v>1623</v>
      </c>
      <c r="C164" s="7">
        <v>120</v>
      </c>
      <c r="D164" s="7"/>
      <c r="E164" s="7">
        <v>328.56</v>
      </c>
      <c r="F164"/>
    </row>
    <row r="165" spans="1:6" x14ac:dyDescent="0.25">
      <c r="A165" s="6">
        <v>43997</v>
      </c>
      <c r="B165" s="7" t="s">
        <v>1624</v>
      </c>
      <c r="C165" s="7">
        <v>60</v>
      </c>
      <c r="D165" s="7"/>
      <c r="E165" s="7">
        <v>236.15</v>
      </c>
      <c r="F165"/>
    </row>
    <row r="166" spans="1:6" x14ac:dyDescent="0.25">
      <c r="A166" s="6">
        <v>43997</v>
      </c>
      <c r="B166" s="7" t="s">
        <v>1625</v>
      </c>
      <c r="C166" s="7">
        <v>36</v>
      </c>
      <c r="D166" s="7"/>
      <c r="E166" s="7">
        <v>66.3</v>
      </c>
      <c r="F166"/>
    </row>
    <row r="167" spans="1:6" x14ac:dyDescent="0.25">
      <c r="A167" s="6">
        <v>43997</v>
      </c>
      <c r="B167" s="7" t="s">
        <v>1626</v>
      </c>
      <c r="C167" s="7">
        <v>24</v>
      </c>
      <c r="D167" s="7"/>
      <c r="E167" s="7">
        <v>46.8</v>
      </c>
      <c r="F167"/>
    </row>
    <row r="168" spans="1:6" x14ac:dyDescent="0.25">
      <c r="A168" s="6">
        <v>43997</v>
      </c>
      <c r="B168" s="7" t="s">
        <v>1627</v>
      </c>
      <c r="C168" s="7">
        <v>75</v>
      </c>
      <c r="D168" s="7"/>
      <c r="E168" s="7">
        <v>242</v>
      </c>
      <c r="F168"/>
    </row>
    <row r="169" spans="1:6" x14ac:dyDescent="0.25">
      <c r="A169" s="6">
        <v>43997</v>
      </c>
      <c r="B169" s="7" t="s">
        <v>1628</v>
      </c>
      <c r="C169" s="7">
        <v>55</v>
      </c>
      <c r="D169" s="7"/>
      <c r="E169" s="7">
        <v>100.3</v>
      </c>
      <c r="F169"/>
    </row>
    <row r="170" spans="1:6" x14ac:dyDescent="0.25">
      <c r="A170" s="6">
        <v>43997</v>
      </c>
      <c r="B170" s="7" t="s">
        <v>1629</v>
      </c>
      <c r="C170" s="7">
        <v>12</v>
      </c>
      <c r="D170" s="7">
        <v>54.12</v>
      </c>
      <c r="E170" s="7"/>
      <c r="F170"/>
    </row>
    <row r="171" spans="1:6" x14ac:dyDescent="0.25">
      <c r="A171" s="6">
        <v>43997</v>
      </c>
      <c r="B171" s="7" t="s">
        <v>1630</v>
      </c>
      <c r="C171" s="7">
        <v>170</v>
      </c>
      <c r="D171" s="7"/>
      <c r="E171" s="7">
        <v>597.96</v>
      </c>
      <c r="F171"/>
    </row>
    <row r="172" spans="1:6" x14ac:dyDescent="0.25">
      <c r="A172" s="6">
        <v>43998</v>
      </c>
      <c r="B172" s="7" t="s">
        <v>1631</v>
      </c>
      <c r="C172" s="39">
        <v>140</v>
      </c>
      <c r="D172" s="39">
        <v>321.2</v>
      </c>
      <c r="E172" s="39"/>
      <c r="F172"/>
    </row>
    <row r="173" spans="1:6" x14ac:dyDescent="0.25">
      <c r="A173" s="6">
        <v>43998</v>
      </c>
      <c r="B173" s="7" t="s">
        <v>1632</v>
      </c>
      <c r="C173" s="39">
        <v>112</v>
      </c>
      <c r="D173" s="39"/>
      <c r="E173" s="39">
        <v>211.19</v>
      </c>
      <c r="F173"/>
    </row>
    <row r="174" spans="1:6" x14ac:dyDescent="0.25">
      <c r="A174" s="6">
        <v>43998</v>
      </c>
      <c r="B174" s="7" t="s">
        <v>1633</v>
      </c>
      <c r="C174" s="39">
        <v>53</v>
      </c>
      <c r="D174" s="39">
        <v>164.39</v>
      </c>
      <c r="E174" s="39"/>
      <c r="F174"/>
    </row>
    <row r="175" spans="1:6" x14ac:dyDescent="0.25">
      <c r="A175" s="6">
        <v>43998</v>
      </c>
      <c r="B175" s="7" t="s">
        <v>1634</v>
      </c>
      <c r="C175" s="39">
        <v>20</v>
      </c>
      <c r="D175" s="39"/>
      <c r="E175" s="39">
        <v>45.14</v>
      </c>
      <c r="F175"/>
    </row>
    <row r="176" spans="1:6" x14ac:dyDescent="0.25">
      <c r="A176" s="6">
        <v>43998</v>
      </c>
      <c r="B176" s="7" t="s">
        <v>1635</v>
      </c>
      <c r="C176" s="39">
        <v>360</v>
      </c>
      <c r="D176" s="39"/>
      <c r="E176" s="39">
        <v>656.37</v>
      </c>
      <c r="F176"/>
    </row>
    <row r="177" spans="1:11" x14ac:dyDescent="0.25">
      <c r="A177" s="6">
        <v>43998</v>
      </c>
      <c r="B177" s="7" t="s">
        <v>1636</v>
      </c>
      <c r="C177" s="39">
        <v>119</v>
      </c>
      <c r="D177" s="39"/>
      <c r="E177" s="39">
        <v>234</v>
      </c>
      <c r="F177"/>
    </row>
    <row r="178" spans="1:11" x14ac:dyDescent="0.25">
      <c r="A178" s="6">
        <v>43998</v>
      </c>
      <c r="B178" s="7" t="s">
        <v>1637</v>
      </c>
      <c r="C178" s="39">
        <v>230</v>
      </c>
      <c r="D178" s="39"/>
      <c r="E178" s="39">
        <v>548.46</v>
      </c>
      <c r="F178"/>
    </row>
    <row r="179" spans="1:11" x14ac:dyDescent="0.25">
      <c r="A179" s="6">
        <v>43998</v>
      </c>
      <c r="B179" s="7" t="s">
        <v>1638</v>
      </c>
      <c r="C179" s="39">
        <v>5</v>
      </c>
      <c r="D179" s="39"/>
      <c r="E179" s="39">
        <v>34.5</v>
      </c>
      <c r="F179"/>
    </row>
    <row r="180" spans="1:11" x14ac:dyDescent="0.25">
      <c r="A180" s="6">
        <v>43998</v>
      </c>
      <c r="B180" s="7" t="s">
        <v>1639</v>
      </c>
      <c r="C180" s="39">
        <v>53</v>
      </c>
      <c r="D180" s="39">
        <v>158.30000000000001</v>
      </c>
      <c r="E180" s="39"/>
      <c r="F180"/>
    </row>
    <row r="181" spans="1:11" x14ac:dyDescent="0.25">
      <c r="A181" s="6">
        <v>43998</v>
      </c>
      <c r="B181" s="7" t="s">
        <v>1640</v>
      </c>
      <c r="C181" s="39">
        <v>35</v>
      </c>
      <c r="D181" s="39"/>
      <c r="E181" s="39">
        <v>159.9</v>
      </c>
      <c r="F181"/>
    </row>
    <row r="182" spans="1:11" x14ac:dyDescent="0.25">
      <c r="A182" s="6">
        <v>43998</v>
      </c>
      <c r="B182" s="7" t="s">
        <v>1641</v>
      </c>
      <c r="C182" s="39">
        <v>148</v>
      </c>
      <c r="D182" s="39">
        <v>268.63</v>
      </c>
      <c r="E182" s="39"/>
      <c r="F182"/>
    </row>
    <row r="183" spans="1:11" x14ac:dyDescent="0.25">
      <c r="A183" s="6">
        <v>43998</v>
      </c>
      <c r="B183" s="7" t="s">
        <v>1642</v>
      </c>
      <c r="C183" s="39">
        <v>53</v>
      </c>
      <c r="D183" s="39"/>
      <c r="E183" s="39">
        <v>109.2</v>
      </c>
      <c r="F183"/>
    </row>
    <row r="184" spans="1:11" x14ac:dyDescent="0.25">
      <c r="A184" s="6">
        <v>43998</v>
      </c>
      <c r="B184" s="7" t="s">
        <v>1643</v>
      </c>
      <c r="C184" s="39">
        <v>19</v>
      </c>
      <c r="D184" s="39">
        <v>47.97</v>
      </c>
      <c r="E184" s="39"/>
      <c r="F184"/>
    </row>
    <row r="185" spans="1:11" x14ac:dyDescent="0.25">
      <c r="A185" s="6">
        <v>43998</v>
      </c>
      <c r="B185" s="7" t="s">
        <v>1644</v>
      </c>
      <c r="C185" s="39">
        <v>70</v>
      </c>
      <c r="D185" s="39"/>
      <c r="E185" s="39">
        <v>183.3</v>
      </c>
      <c r="F185"/>
    </row>
    <row r="186" spans="1:11" x14ac:dyDescent="0.25">
      <c r="A186" s="6">
        <v>43998</v>
      </c>
      <c r="B186" s="7" t="s">
        <v>1645</v>
      </c>
      <c r="C186" s="39">
        <v>50</v>
      </c>
      <c r="D186" s="39"/>
      <c r="E186" s="39">
        <v>101.4</v>
      </c>
      <c r="F186"/>
      <c r="K186"/>
    </row>
    <row r="187" spans="1:11" x14ac:dyDescent="0.25">
      <c r="A187" s="6">
        <v>43998</v>
      </c>
      <c r="B187" s="21" t="s">
        <v>1646</v>
      </c>
      <c r="C187" s="39">
        <v>116</v>
      </c>
      <c r="D187" s="39"/>
      <c r="E187" s="39">
        <v>311.60000000000002</v>
      </c>
      <c r="F187"/>
    </row>
    <row r="188" spans="1:11" x14ac:dyDescent="0.25">
      <c r="A188" s="6">
        <v>43998</v>
      </c>
      <c r="B188" s="7" t="s">
        <v>1647</v>
      </c>
      <c r="C188" s="39">
        <v>35</v>
      </c>
      <c r="D188" s="39"/>
      <c r="E188" s="39">
        <v>74.099999999999994</v>
      </c>
      <c r="F188"/>
    </row>
    <row r="189" spans="1:11" x14ac:dyDescent="0.25">
      <c r="A189" s="6">
        <v>43998</v>
      </c>
      <c r="B189" s="7" t="s">
        <v>1648</v>
      </c>
      <c r="C189" s="39">
        <v>64</v>
      </c>
      <c r="D189" s="39"/>
      <c r="E189" s="39">
        <v>139.69999999999999</v>
      </c>
      <c r="F189"/>
    </row>
    <row r="190" spans="1:11" x14ac:dyDescent="0.25">
      <c r="A190" s="6">
        <v>43998</v>
      </c>
      <c r="B190" s="7" t="s">
        <v>1649</v>
      </c>
      <c r="C190" s="39">
        <v>6</v>
      </c>
      <c r="D190" s="39">
        <v>23.99</v>
      </c>
      <c r="E190" s="39"/>
      <c r="F190"/>
    </row>
    <row r="191" spans="1:11" x14ac:dyDescent="0.25">
      <c r="A191" s="6">
        <v>43998</v>
      </c>
      <c r="B191" s="7" t="s">
        <v>1650</v>
      </c>
      <c r="C191" s="39">
        <v>15</v>
      </c>
      <c r="D191" s="39">
        <v>45.57</v>
      </c>
      <c r="E191" s="39"/>
      <c r="F191"/>
    </row>
    <row r="192" spans="1:11" x14ac:dyDescent="0.25">
      <c r="A192" s="6">
        <v>43998</v>
      </c>
      <c r="B192" s="7" t="s">
        <v>1651</v>
      </c>
      <c r="C192" s="39">
        <v>53</v>
      </c>
      <c r="D192" s="39"/>
      <c r="E192" s="39">
        <v>105.3</v>
      </c>
      <c r="F192"/>
    </row>
    <row r="193" spans="1:6" x14ac:dyDescent="0.25">
      <c r="A193" s="6">
        <v>43998</v>
      </c>
      <c r="B193" s="7" t="s">
        <v>1652</v>
      </c>
      <c r="C193" s="39">
        <v>250</v>
      </c>
      <c r="D193" s="39">
        <v>533.19000000000005</v>
      </c>
      <c r="E193" s="39"/>
      <c r="F193"/>
    </row>
    <row r="194" spans="1:6" x14ac:dyDescent="0.25">
      <c r="A194" s="6">
        <v>43998</v>
      </c>
      <c r="B194" s="7" t="s">
        <v>1653</v>
      </c>
      <c r="C194" s="39">
        <v>36</v>
      </c>
      <c r="D194" s="39"/>
      <c r="E194" s="39">
        <v>70.2</v>
      </c>
      <c r="F194"/>
    </row>
    <row r="195" spans="1:6" x14ac:dyDescent="0.25">
      <c r="A195" s="6">
        <v>43998</v>
      </c>
      <c r="B195" s="7" t="s">
        <v>1654</v>
      </c>
      <c r="C195" s="39">
        <v>1536</v>
      </c>
      <c r="D195" s="39"/>
      <c r="E195" s="66">
        <v>3338.3</v>
      </c>
      <c r="F195"/>
    </row>
    <row r="196" spans="1:6" x14ac:dyDescent="0.25">
      <c r="A196" s="6">
        <v>43998</v>
      </c>
      <c r="B196" s="7" t="s">
        <v>1655</v>
      </c>
      <c r="C196" s="39">
        <v>14</v>
      </c>
      <c r="D196" s="39"/>
      <c r="E196" s="39">
        <v>39</v>
      </c>
      <c r="F196"/>
    </row>
    <row r="197" spans="1:6" x14ac:dyDescent="0.25">
      <c r="A197" s="6">
        <v>43998</v>
      </c>
      <c r="B197" s="7" t="s">
        <v>1656</v>
      </c>
      <c r="C197" s="39">
        <v>39</v>
      </c>
      <c r="D197" s="39"/>
      <c r="E197" s="39">
        <v>122</v>
      </c>
      <c r="F197"/>
    </row>
    <row r="198" spans="1:6" x14ac:dyDescent="0.25">
      <c r="A198" s="6">
        <v>43998</v>
      </c>
      <c r="B198" s="7" t="s">
        <v>1657</v>
      </c>
      <c r="C198" s="39">
        <v>54</v>
      </c>
      <c r="D198" s="39"/>
      <c r="E198" s="39">
        <v>109.2</v>
      </c>
      <c r="F198"/>
    </row>
    <row r="199" spans="1:6" x14ac:dyDescent="0.25">
      <c r="A199" s="6">
        <v>43999</v>
      </c>
      <c r="B199" s="21" t="s">
        <v>1658</v>
      </c>
      <c r="C199" s="39">
        <v>57</v>
      </c>
      <c r="D199" s="39"/>
      <c r="E199" s="39">
        <v>345</v>
      </c>
      <c r="F199"/>
    </row>
    <row r="200" spans="1:6" x14ac:dyDescent="0.25">
      <c r="A200" s="46">
        <v>43999</v>
      </c>
      <c r="B200" s="39" t="s">
        <v>1659</v>
      </c>
      <c r="C200" s="39">
        <v>210</v>
      </c>
      <c r="D200" s="39"/>
      <c r="E200" s="39">
        <v>407.55</v>
      </c>
      <c r="F200"/>
    </row>
    <row r="201" spans="1:6" x14ac:dyDescent="0.25">
      <c r="A201" s="46">
        <v>43999</v>
      </c>
      <c r="B201" s="39" t="s">
        <v>1660</v>
      </c>
      <c r="C201" s="39">
        <v>58</v>
      </c>
      <c r="D201" s="39">
        <v>158.30000000000001</v>
      </c>
      <c r="E201" s="39"/>
      <c r="F201"/>
    </row>
    <row r="202" spans="1:6" x14ac:dyDescent="0.25">
      <c r="A202" s="46">
        <v>43999</v>
      </c>
      <c r="B202" s="39" t="s">
        <v>1661</v>
      </c>
      <c r="C202" s="39">
        <v>150</v>
      </c>
      <c r="D202" s="7">
        <v>402.95</v>
      </c>
      <c r="E202" s="7"/>
      <c r="F202"/>
    </row>
    <row r="203" spans="1:6" x14ac:dyDescent="0.25">
      <c r="A203" s="56" t="s">
        <v>1662</v>
      </c>
      <c r="B203" s="57" t="s">
        <v>1663</v>
      </c>
      <c r="C203" s="57">
        <v>191</v>
      </c>
      <c r="D203" s="57"/>
      <c r="E203" s="57">
        <v>409.64</v>
      </c>
      <c r="F203"/>
    </row>
    <row r="204" spans="1:6" x14ac:dyDescent="0.25">
      <c r="A204" s="6" t="s">
        <v>1662</v>
      </c>
      <c r="B204" s="7" t="s">
        <v>1665</v>
      </c>
      <c r="C204" s="7">
        <v>20</v>
      </c>
      <c r="D204" s="7"/>
      <c r="E204" s="7">
        <v>73.5</v>
      </c>
      <c r="F204"/>
    </row>
    <row r="205" spans="1:6" x14ac:dyDescent="0.25">
      <c r="A205" s="6" t="s">
        <v>1662</v>
      </c>
      <c r="B205" s="7" t="s">
        <v>1667</v>
      </c>
      <c r="C205" s="7">
        <v>0</v>
      </c>
      <c r="D205" s="7"/>
      <c r="E205" s="7">
        <v>34.5</v>
      </c>
      <c r="F205"/>
    </row>
    <row r="206" spans="1:6" x14ac:dyDescent="0.25">
      <c r="A206" s="6" t="s">
        <v>1662</v>
      </c>
      <c r="B206" s="7" t="s">
        <v>1668</v>
      </c>
      <c r="C206" s="7">
        <v>30</v>
      </c>
      <c r="D206" s="7"/>
      <c r="E206" s="7">
        <v>69</v>
      </c>
      <c r="F206"/>
    </row>
    <row r="207" spans="1:6" x14ac:dyDescent="0.25">
      <c r="A207" s="6" t="s">
        <v>1662</v>
      </c>
      <c r="B207" s="7" t="s">
        <v>1670</v>
      </c>
      <c r="C207" s="7">
        <v>33</v>
      </c>
      <c r="D207" s="7"/>
      <c r="E207" s="7">
        <v>69.3</v>
      </c>
      <c r="F207"/>
    </row>
    <row r="208" spans="1:6" x14ac:dyDescent="0.25">
      <c r="A208" s="6" t="s">
        <v>1662</v>
      </c>
      <c r="B208" s="7" t="s">
        <v>1671</v>
      </c>
      <c r="C208" s="7">
        <v>1030</v>
      </c>
      <c r="D208" s="7"/>
      <c r="E208" s="7">
        <v>2442.5300000000002</v>
      </c>
      <c r="F208"/>
    </row>
    <row r="209" spans="1:12" x14ac:dyDescent="0.25">
      <c r="A209" s="6" t="s">
        <v>1662</v>
      </c>
      <c r="B209" s="81" t="s">
        <v>1672</v>
      </c>
      <c r="C209" s="7">
        <v>500</v>
      </c>
      <c r="D209" s="7"/>
      <c r="E209" s="7">
        <v>1001.13</v>
      </c>
      <c r="F209"/>
    </row>
    <row r="210" spans="1:12" x14ac:dyDescent="0.25">
      <c r="A210" s="6" t="s">
        <v>1662</v>
      </c>
      <c r="B210" s="7" t="s">
        <v>1673</v>
      </c>
      <c r="C210" s="7">
        <v>15</v>
      </c>
      <c r="D210" s="7"/>
      <c r="E210" s="7">
        <v>58.5</v>
      </c>
      <c r="F210"/>
    </row>
    <row r="211" spans="1:12" x14ac:dyDescent="0.25">
      <c r="A211" s="6" t="s">
        <v>1662</v>
      </c>
      <c r="B211" s="7" t="s">
        <v>1674</v>
      </c>
      <c r="C211" s="7">
        <v>122</v>
      </c>
      <c r="D211" s="7"/>
      <c r="E211" s="7">
        <v>221.25</v>
      </c>
      <c r="F211"/>
    </row>
    <row r="212" spans="1:12" x14ac:dyDescent="0.25">
      <c r="A212" s="6" t="s">
        <v>1662</v>
      </c>
      <c r="B212" s="7" t="s">
        <v>1675</v>
      </c>
      <c r="C212" s="7">
        <v>346</v>
      </c>
      <c r="D212" s="7"/>
      <c r="E212" s="38">
        <v>694.6</v>
      </c>
      <c r="F212"/>
    </row>
    <row r="213" spans="1:12" x14ac:dyDescent="0.25">
      <c r="A213" s="6" t="s">
        <v>1662</v>
      </c>
      <c r="B213" s="7" t="s">
        <v>1676</v>
      </c>
      <c r="C213" s="7">
        <v>80</v>
      </c>
      <c r="D213" s="7"/>
      <c r="E213" s="7">
        <v>141.6</v>
      </c>
      <c r="F213"/>
    </row>
    <row r="214" spans="1:12" x14ac:dyDescent="0.25">
      <c r="A214" s="6" t="s">
        <v>1666</v>
      </c>
      <c r="B214" s="7" t="s">
        <v>1677</v>
      </c>
      <c r="C214" s="7">
        <v>100</v>
      </c>
      <c r="D214" s="7"/>
      <c r="E214" s="7">
        <v>245.7</v>
      </c>
      <c r="F214"/>
      <c r="G214"/>
      <c r="H214"/>
      <c r="I214"/>
      <c r="J214"/>
      <c r="K214"/>
    </row>
    <row r="215" spans="1:12" x14ac:dyDescent="0.25">
      <c r="A215" s="6" t="s">
        <v>1666</v>
      </c>
      <c r="B215" s="7" t="s">
        <v>1678</v>
      </c>
      <c r="C215" s="7">
        <v>44</v>
      </c>
      <c r="D215" s="7"/>
      <c r="E215" s="7">
        <v>85.8</v>
      </c>
      <c r="F215"/>
      <c r="G215"/>
      <c r="H215"/>
      <c r="I215"/>
      <c r="J215"/>
      <c r="K215"/>
      <c r="L215"/>
    </row>
    <row r="216" spans="1:12" x14ac:dyDescent="0.25">
      <c r="A216" s="6" t="s">
        <v>1666</v>
      </c>
      <c r="B216" s="7" t="s">
        <v>1679</v>
      </c>
      <c r="C216" s="7">
        <v>13</v>
      </c>
      <c r="D216" s="7"/>
      <c r="E216" s="7">
        <v>49.5</v>
      </c>
      <c r="F216"/>
      <c r="L216"/>
    </row>
    <row r="217" spans="1:12" x14ac:dyDescent="0.25">
      <c r="A217" s="6" t="s">
        <v>1666</v>
      </c>
      <c r="B217" s="7" t="s">
        <v>1680</v>
      </c>
      <c r="C217" s="7">
        <v>18</v>
      </c>
      <c r="D217" s="7"/>
      <c r="E217" s="7">
        <v>39</v>
      </c>
      <c r="F217"/>
    </row>
    <row r="218" spans="1:12" x14ac:dyDescent="0.25">
      <c r="A218" s="6" t="s">
        <v>1666</v>
      </c>
      <c r="B218" s="7" t="s">
        <v>1681</v>
      </c>
      <c r="C218" s="7">
        <v>10</v>
      </c>
      <c r="D218" s="7"/>
      <c r="E218" s="7">
        <v>0</v>
      </c>
      <c r="F218"/>
    </row>
    <row r="219" spans="1:12" x14ac:dyDescent="0.25">
      <c r="A219" s="6" t="s">
        <v>1666</v>
      </c>
      <c r="B219" s="7" t="s">
        <v>1682</v>
      </c>
      <c r="C219" s="7">
        <v>237</v>
      </c>
      <c r="D219" s="7"/>
      <c r="E219" s="7">
        <v>885</v>
      </c>
      <c r="F219"/>
    </row>
    <row r="220" spans="1:12" x14ac:dyDescent="0.25">
      <c r="A220" s="6" t="s">
        <v>1666</v>
      </c>
      <c r="B220" s="7" t="s">
        <v>1683</v>
      </c>
      <c r="C220" s="7">
        <v>86</v>
      </c>
      <c r="D220" s="7"/>
      <c r="E220" s="38">
        <v>210.6</v>
      </c>
      <c r="F220"/>
    </row>
    <row r="221" spans="1:12" x14ac:dyDescent="0.25">
      <c r="A221" s="6" t="s">
        <v>1666</v>
      </c>
      <c r="B221" s="7" t="s">
        <v>1684</v>
      </c>
      <c r="C221" s="7">
        <v>415</v>
      </c>
      <c r="D221" s="7"/>
      <c r="E221" s="7">
        <v>815.76</v>
      </c>
      <c r="F221"/>
    </row>
    <row r="222" spans="1:12" x14ac:dyDescent="0.25">
      <c r="A222" s="6" t="s">
        <v>1666</v>
      </c>
      <c r="B222" s="7" t="s">
        <v>1686</v>
      </c>
      <c r="C222" s="7">
        <v>500</v>
      </c>
      <c r="D222" s="7"/>
      <c r="E222" s="7">
        <v>934.83</v>
      </c>
      <c r="F222"/>
    </row>
    <row r="223" spans="1:12" x14ac:dyDescent="0.25">
      <c r="A223" s="6" t="s">
        <v>1666</v>
      </c>
      <c r="B223" s="7" t="s">
        <v>1687</v>
      </c>
      <c r="C223" s="7">
        <v>35</v>
      </c>
      <c r="D223" s="7"/>
      <c r="E223" s="7">
        <v>108</v>
      </c>
      <c r="F223"/>
    </row>
    <row r="224" spans="1:12" x14ac:dyDescent="0.25">
      <c r="A224" s="6" t="s">
        <v>1666</v>
      </c>
      <c r="B224" s="7" t="s">
        <v>1688</v>
      </c>
      <c r="C224" s="7">
        <v>18</v>
      </c>
      <c r="D224" s="7"/>
      <c r="E224" s="7">
        <v>66.3</v>
      </c>
      <c r="F224"/>
    </row>
    <row r="225" spans="1:6" x14ac:dyDescent="0.25">
      <c r="A225" s="6" t="s">
        <v>1666</v>
      </c>
      <c r="B225" s="7" t="s">
        <v>1689</v>
      </c>
      <c r="C225" s="7">
        <v>48</v>
      </c>
      <c r="D225" s="7"/>
      <c r="E225" s="7">
        <v>134.16</v>
      </c>
      <c r="F225"/>
    </row>
    <row r="226" spans="1:6" x14ac:dyDescent="0.25">
      <c r="A226" s="6" t="s">
        <v>1666</v>
      </c>
      <c r="B226" s="7" t="s">
        <v>1690</v>
      </c>
      <c r="C226" s="7">
        <v>32</v>
      </c>
      <c r="D226" s="7"/>
      <c r="E226" s="7">
        <v>58.5</v>
      </c>
      <c r="F226"/>
    </row>
    <row r="227" spans="1:6" x14ac:dyDescent="0.25">
      <c r="A227" s="6" t="s">
        <v>1666</v>
      </c>
      <c r="B227" s="7" t="s">
        <v>1691</v>
      </c>
      <c r="C227" s="7">
        <v>100</v>
      </c>
      <c r="D227" s="7"/>
      <c r="E227" s="38">
        <v>202.8</v>
      </c>
      <c r="F227"/>
    </row>
    <row r="228" spans="1:6" x14ac:dyDescent="0.25">
      <c r="A228" s="6" t="s">
        <v>1666</v>
      </c>
      <c r="B228" s="7" t="s">
        <v>1692</v>
      </c>
      <c r="C228" s="7">
        <v>170</v>
      </c>
      <c r="D228" s="7"/>
      <c r="E228" s="7">
        <v>358.8</v>
      </c>
      <c r="F228"/>
    </row>
    <row r="229" spans="1:6" x14ac:dyDescent="0.25">
      <c r="A229" s="6" t="s">
        <v>1664</v>
      </c>
      <c r="B229" s="7" t="s">
        <v>1693</v>
      </c>
      <c r="C229" s="7">
        <v>25</v>
      </c>
      <c r="D229" s="7"/>
      <c r="E229" s="7">
        <v>50.64</v>
      </c>
      <c r="F229"/>
    </row>
    <row r="230" spans="1:6" x14ac:dyDescent="0.25">
      <c r="A230" s="6" t="s">
        <v>1664</v>
      </c>
      <c r="B230" s="7" t="s">
        <v>1823</v>
      </c>
      <c r="C230" s="7">
        <v>1050</v>
      </c>
      <c r="D230" s="7"/>
      <c r="E230" s="7">
        <v>3127.8</v>
      </c>
      <c r="F230"/>
    </row>
    <row r="231" spans="1:6" x14ac:dyDescent="0.25">
      <c r="A231" s="6" t="s">
        <v>1664</v>
      </c>
      <c r="B231" s="7" t="s">
        <v>1694</v>
      </c>
      <c r="C231" s="7">
        <v>25</v>
      </c>
      <c r="D231" s="7"/>
      <c r="E231" s="7">
        <v>50.7</v>
      </c>
      <c r="F231"/>
    </row>
    <row r="232" spans="1:6" x14ac:dyDescent="0.25">
      <c r="A232" s="6" t="s">
        <v>1664</v>
      </c>
      <c r="B232" s="7" t="s">
        <v>1695</v>
      </c>
      <c r="C232" s="7">
        <v>90</v>
      </c>
      <c r="D232" s="7"/>
      <c r="E232" s="7">
        <v>207.49</v>
      </c>
      <c r="F232"/>
    </row>
    <row r="233" spans="1:6" x14ac:dyDescent="0.25">
      <c r="A233" s="6" t="s">
        <v>1664</v>
      </c>
      <c r="B233" s="7" t="s">
        <v>1696</v>
      </c>
      <c r="C233" s="7">
        <v>496</v>
      </c>
      <c r="D233" s="7"/>
      <c r="E233" s="7">
        <v>1005.2</v>
      </c>
      <c r="F233"/>
    </row>
    <row r="234" spans="1:6" x14ac:dyDescent="0.25">
      <c r="A234" s="6" t="s">
        <v>1664</v>
      </c>
      <c r="B234" s="7" t="s">
        <v>1697</v>
      </c>
      <c r="C234" s="7">
        <v>14</v>
      </c>
      <c r="D234" s="7"/>
      <c r="E234" s="7">
        <v>75.900000000000006</v>
      </c>
      <c r="F234"/>
    </row>
    <row r="235" spans="1:6" x14ac:dyDescent="0.25">
      <c r="A235" s="6" t="s">
        <v>1664</v>
      </c>
      <c r="B235" s="7" t="s">
        <v>1698</v>
      </c>
      <c r="C235" s="7">
        <v>83</v>
      </c>
      <c r="D235" s="7"/>
      <c r="E235" s="7">
        <v>163.80000000000001</v>
      </c>
      <c r="F235"/>
    </row>
    <row r="236" spans="1:6" x14ac:dyDescent="0.25">
      <c r="A236" s="6" t="s">
        <v>1664</v>
      </c>
      <c r="B236" s="7" t="s">
        <v>1699</v>
      </c>
      <c r="C236" s="7">
        <v>34</v>
      </c>
      <c r="D236" s="39"/>
      <c r="E236" s="7">
        <v>66.3</v>
      </c>
      <c r="F236"/>
    </row>
    <row r="237" spans="1:6" x14ac:dyDescent="0.25">
      <c r="A237" s="6" t="s">
        <v>1664</v>
      </c>
      <c r="B237" s="7" t="s">
        <v>1700</v>
      </c>
      <c r="C237" s="7">
        <v>67</v>
      </c>
      <c r="D237" s="7"/>
      <c r="E237" s="7">
        <v>124.8</v>
      </c>
      <c r="F237"/>
    </row>
    <row r="238" spans="1:6" x14ac:dyDescent="0.25">
      <c r="A238" s="6" t="s">
        <v>1664</v>
      </c>
      <c r="B238" s="7" t="s">
        <v>1701</v>
      </c>
      <c r="C238" s="7">
        <v>58</v>
      </c>
      <c r="D238" s="7"/>
      <c r="E238" s="7">
        <v>113.19</v>
      </c>
      <c r="F238"/>
    </row>
    <row r="239" spans="1:6" x14ac:dyDescent="0.25">
      <c r="A239" s="6" t="s">
        <v>1664</v>
      </c>
      <c r="B239" s="7" t="s">
        <v>1702</v>
      </c>
      <c r="C239" s="7">
        <v>74</v>
      </c>
      <c r="D239" s="7"/>
      <c r="E239" s="7">
        <v>144.30000000000001</v>
      </c>
      <c r="F239"/>
    </row>
    <row r="240" spans="1:6" x14ac:dyDescent="0.25">
      <c r="A240" s="6" t="s">
        <v>1664</v>
      </c>
      <c r="B240" s="7" t="s">
        <v>1703</v>
      </c>
      <c r="C240" s="7">
        <v>94</v>
      </c>
      <c r="D240" s="7"/>
      <c r="E240" s="7">
        <v>187.2</v>
      </c>
      <c r="F240"/>
    </row>
    <row r="241" spans="1:7" x14ac:dyDescent="0.25">
      <c r="A241" s="6" t="s">
        <v>1664</v>
      </c>
      <c r="B241" s="7" t="s">
        <v>1704</v>
      </c>
      <c r="C241" s="7">
        <v>140</v>
      </c>
      <c r="D241" s="7"/>
      <c r="E241" s="7">
        <v>376.2</v>
      </c>
      <c r="F241"/>
    </row>
    <row r="242" spans="1:7" x14ac:dyDescent="0.25">
      <c r="A242" s="6" t="s">
        <v>1664</v>
      </c>
      <c r="B242" s="7" t="s">
        <v>1705</v>
      </c>
      <c r="C242" s="7">
        <v>524</v>
      </c>
      <c r="D242" s="7"/>
      <c r="E242" s="7">
        <v>961.74</v>
      </c>
      <c r="F242"/>
    </row>
    <row r="243" spans="1:7" x14ac:dyDescent="0.25">
      <c r="A243" s="6" t="s">
        <v>1664</v>
      </c>
      <c r="B243" s="7" t="s">
        <v>1706</v>
      </c>
      <c r="C243" s="7">
        <v>240</v>
      </c>
      <c r="D243" s="7"/>
      <c r="E243" s="7">
        <v>459.42</v>
      </c>
      <c r="F243"/>
    </row>
    <row r="244" spans="1:7" x14ac:dyDescent="0.25">
      <c r="A244" s="6" t="s">
        <v>1664</v>
      </c>
      <c r="B244" s="7" t="s">
        <v>1707</v>
      </c>
      <c r="C244" s="7">
        <v>170</v>
      </c>
      <c r="D244" s="7"/>
      <c r="E244" s="38">
        <v>262.2</v>
      </c>
      <c r="F244"/>
    </row>
    <row r="245" spans="1:7" x14ac:dyDescent="0.25">
      <c r="A245" s="6" t="s">
        <v>1669</v>
      </c>
      <c r="B245" s="7" t="s">
        <v>1708</v>
      </c>
      <c r="C245" s="7">
        <v>63</v>
      </c>
      <c r="D245" s="7"/>
      <c r="E245" s="7">
        <v>113.1</v>
      </c>
      <c r="F245"/>
    </row>
    <row r="246" spans="1:7" x14ac:dyDescent="0.25">
      <c r="A246" s="6" t="s">
        <v>1669</v>
      </c>
      <c r="B246" s="7" t="s">
        <v>1709</v>
      </c>
      <c r="C246" s="7">
        <v>12</v>
      </c>
      <c r="D246" s="7"/>
      <c r="E246" s="7">
        <v>39</v>
      </c>
      <c r="F246"/>
      <c r="G246"/>
    </row>
    <row r="247" spans="1:7" x14ac:dyDescent="0.25">
      <c r="A247" s="6" t="s">
        <v>1669</v>
      </c>
      <c r="B247" s="7" t="s">
        <v>1710</v>
      </c>
      <c r="C247" s="7">
        <v>10</v>
      </c>
      <c r="D247" s="7"/>
      <c r="E247" s="7">
        <v>39</v>
      </c>
      <c r="F247"/>
      <c r="G247"/>
    </row>
    <row r="248" spans="1:7" x14ac:dyDescent="0.25">
      <c r="A248" s="6" t="s">
        <v>1669</v>
      </c>
      <c r="B248" s="7" t="s">
        <v>1711</v>
      </c>
      <c r="C248" s="21">
        <v>400</v>
      </c>
      <c r="D248" s="7"/>
      <c r="E248" s="7">
        <v>730.44</v>
      </c>
      <c r="F248"/>
      <c r="G248"/>
    </row>
    <row r="249" spans="1:7" x14ac:dyDescent="0.25">
      <c r="A249" s="6" t="s">
        <v>1669</v>
      </c>
      <c r="B249" s="7" t="s">
        <v>1712</v>
      </c>
      <c r="C249" s="7">
        <v>92</v>
      </c>
      <c r="D249" s="7"/>
      <c r="E249" s="7">
        <v>183.3</v>
      </c>
      <c r="F249"/>
      <c r="G249"/>
    </row>
    <row r="250" spans="1:7" x14ac:dyDescent="0.25">
      <c r="A250" s="6" t="s">
        <v>1669</v>
      </c>
      <c r="B250" s="7" t="s">
        <v>1713</v>
      </c>
      <c r="C250" s="7">
        <v>160</v>
      </c>
      <c r="D250" s="7"/>
      <c r="E250" s="7">
        <v>446.16</v>
      </c>
      <c r="F250"/>
      <c r="G250"/>
    </row>
    <row r="251" spans="1:7" x14ac:dyDescent="0.25">
      <c r="A251" s="6" t="s">
        <v>1669</v>
      </c>
      <c r="B251" s="7" t="s">
        <v>1714</v>
      </c>
      <c r="C251" s="7">
        <v>17</v>
      </c>
      <c r="D251" s="7"/>
      <c r="E251" s="7">
        <v>39</v>
      </c>
      <c r="F251"/>
      <c r="G251"/>
    </row>
    <row r="252" spans="1:7" x14ac:dyDescent="0.25">
      <c r="A252" s="6" t="s">
        <v>1669</v>
      </c>
      <c r="B252" s="7" t="s">
        <v>1715</v>
      </c>
      <c r="C252" s="7">
        <v>105</v>
      </c>
      <c r="D252" s="7"/>
      <c r="E252" s="7">
        <v>365.88</v>
      </c>
      <c r="F252"/>
    </row>
    <row r="253" spans="1:7" x14ac:dyDescent="0.25">
      <c r="A253" s="6" t="s">
        <v>1669</v>
      </c>
      <c r="B253" s="7" t="s">
        <v>1716</v>
      </c>
      <c r="C253" s="7">
        <v>165</v>
      </c>
      <c r="D253" s="7"/>
      <c r="E253" s="7">
        <v>351.82</v>
      </c>
      <c r="F253"/>
    </row>
    <row r="254" spans="1:7" x14ac:dyDescent="0.25">
      <c r="A254" s="6" t="s">
        <v>1669</v>
      </c>
      <c r="B254" s="7" t="s">
        <v>1718</v>
      </c>
      <c r="C254" s="7">
        <v>25</v>
      </c>
      <c r="D254" s="7"/>
      <c r="E254" s="7">
        <v>54.6</v>
      </c>
      <c r="F254"/>
    </row>
    <row r="255" spans="1:7" x14ac:dyDescent="0.25">
      <c r="A255" s="6" t="s">
        <v>1669</v>
      </c>
      <c r="B255" s="7" t="s">
        <v>1719</v>
      </c>
      <c r="C255" s="7">
        <v>200</v>
      </c>
      <c r="D255" s="7"/>
      <c r="E255" s="7">
        <v>436.8</v>
      </c>
      <c r="F255" s="14"/>
    </row>
    <row r="256" spans="1:7" x14ac:dyDescent="0.25">
      <c r="A256" s="6" t="s">
        <v>1669</v>
      </c>
      <c r="B256" s="7" t="s">
        <v>1720</v>
      </c>
      <c r="C256" s="7">
        <v>659</v>
      </c>
      <c r="D256" s="7"/>
      <c r="E256" s="38">
        <v>1985.1</v>
      </c>
      <c r="F256" s="14"/>
    </row>
    <row r="257" spans="1:6" x14ac:dyDescent="0.25">
      <c r="A257" s="6" t="s">
        <v>1669</v>
      </c>
      <c r="B257" s="7" t="s">
        <v>1721</v>
      </c>
      <c r="C257" s="7">
        <v>650</v>
      </c>
      <c r="D257" s="49"/>
      <c r="E257" s="49">
        <v>1193.4000000000001</v>
      </c>
      <c r="F257" s="14"/>
    </row>
    <row r="258" spans="1:6" x14ac:dyDescent="0.25">
      <c r="A258" s="6" t="s">
        <v>1669</v>
      </c>
      <c r="B258" s="7" t="s">
        <v>1722</v>
      </c>
      <c r="C258" s="7">
        <v>890</v>
      </c>
      <c r="D258" s="49"/>
      <c r="E258" s="49">
        <v>1638</v>
      </c>
      <c r="F258" s="14"/>
    </row>
    <row r="259" spans="1:6" x14ac:dyDescent="0.25">
      <c r="A259" s="6" t="s">
        <v>1669</v>
      </c>
      <c r="B259" s="7" t="s">
        <v>1723</v>
      </c>
      <c r="C259" s="7">
        <v>75</v>
      </c>
      <c r="D259" s="49"/>
      <c r="E259" s="49">
        <v>150.69</v>
      </c>
      <c r="F259" s="14"/>
    </row>
    <row r="260" spans="1:6" x14ac:dyDescent="0.25">
      <c r="A260" s="6" t="s">
        <v>1669</v>
      </c>
      <c r="B260" s="7" t="s">
        <v>1724</v>
      </c>
      <c r="C260" s="7">
        <v>350</v>
      </c>
      <c r="D260" s="49"/>
      <c r="E260" s="49">
        <v>1037.52</v>
      </c>
      <c r="F260" s="14"/>
    </row>
    <row r="261" spans="1:6" x14ac:dyDescent="0.25">
      <c r="A261" s="6" t="s">
        <v>1669</v>
      </c>
      <c r="B261" s="7" t="s">
        <v>1725</v>
      </c>
      <c r="C261" s="7">
        <v>52</v>
      </c>
      <c r="D261" s="49"/>
      <c r="E261" s="49">
        <v>123.2</v>
      </c>
      <c r="F261" s="14"/>
    </row>
    <row r="262" spans="1:6" x14ac:dyDescent="0.25">
      <c r="A262" s="6" t="s">
        <v>1669</v>
      </c>
      <c r="B262" s="7" t="s">
        <v>1726</v>
      </c>
      <c r="C262" s="7">
        <v>77</v>
      </c>
      <c r="D262" s="49"/>
      <c r="E262" s="49">
        <v>204.8</v>
      </c>
      <c r="F262" s="23"/>
    </row>
    <row r="263" spans="1:6" x14ac:dyDescent="0.25">
      <c r="A263" s="6" t="s">
        <v>1669</v>
      </c>
      <c r="B263" s="7" t="s">
        <v>1727</v>
      </c>
      <c r="C263" s="7">
        <v>17</v>
      </c>
      <c r="D263" s="49"/>
      <c r="E263" s="49">
        <v>39</v>
      </c>
      <c r="F263" s="14"/>
    </row>
    <row r="264" spans="1:6" x14ac:dyDescent="0.25">
      <c r="A264" s="6" t="s">
        <v>1669</v>
      </c>
      <c r="B264" s="7" t="s">
        <v>1728</v>
      </c>
      <c r="C264" s="7">
        <v>86</v>
      </c>
      <c r="D264" s="49"/>
      <c r="E264" s="49">
        <v>171.6</v>
      </c>
      <c r="F264" s="14"/>
    </row>
    <row r="265" spans="1:6" x14ac:dyDescent="0.25">
      <c r="A265" s="6" t="s">
        <v>1669</v>
      </c>
      <c r="B265" s="7" t="s">
        <v>1729</v>
      </c>
      <c r="C265" s="7">
        <v>81</v>
      </c>
      <c r="D265" s="49"/>
      <c r="E265" s="49">
        <v>189.8</v>
      </c>
      <c r="F265" s="14"/>
    </row>
    <row r="266" spans="1:6" x14ac:dyDescent="0.25">
      <c r="A266" s="6" t="s">
        <v>1669</v>
      </c>
      <c r="B266" s="7" t="s">
        <v>1730</v>
      </c>
      <c r="C266" s="7">
        <v>1150</v>
      </c>
      <c r="D266" s="49"/>
      <c r="E266" s="49">
        <v>2597.4</v>
      </c>
      <c r="F266" s="14"/>
    </row>
    <row r="267" spans="1:6" x14ac:dyDescent="0.25">
      <c r="A267" s="6" t="s">
        <v>1685</v>
      </c>
      <c r="B267" s="7" t="s">
        <v>1731</v>
      </c>
      <c r="C267" s="7">
        <v>88</v>
      </c>
      <c r="D267" s="49"/>
      <c r="E267" s="49">
        <v>187.2</v>
      </c>
      <c r="F267" s="14"/>
    </row>
    <row r="268" spans="1:6" x14ac:dyDescent="0.25">
      <c r="A268" s="6" t="s">
        <v>1685</v>
      </c>
      <c r="B268" s="7" t="s">
        <v>1732</v>
      </c>
      <c r="C268" s="7">
        <v>700</v>
      </c>
      <c r="D268" s="49"/>
      <c r="E268" s="49">
        <v>1322.69</v>
      </c>
      <c r="F268" s="14"/>
    </row>
    <row r="269" spans="1:6" x14ac:dyDescent="0.25">
      <c r="A269" s="6" t="s">
        <v>1685</v>
      </c>
      <c r="B269" s="7" t="s">
        <v>1733</v>
      </c>
      <c r="C269" s="7">
        <v>107</v>
      </c>
      <c r="D269" s="49"/>
      <c r="E269" s="49">
        <v>215.9</v>
      </c>
      <c r="F269" s="14"/>
    </row>
    <row r="270" spans="1:6" x14ac:dyDescent="0.25">
      <c r="A270" s="6" t="s">
        <v>1685</v>
      </c>
      <c r="B270" s="7" t="s">
        <v>1735</v>
      </c>
      <c r="C270" s="7">
        <v>25</v>
      </c>
      <c r="D270" s="49"/>
      <c r="E270" s="49">
        <v>44</v>
      </c>
      <c r="F270" s="14"/>
    </row>
    <row r="271" spans="1:6" x14ac:dyDescent="0.25">
      <c r="A271" s="6" t="s">
        <v>1685</v>
      </c>
      <c r="B271" s="7" t="s">
        <v>1736</v>
      </c>
      <c r="C271" s="7">
        <v>16</v>
      </c>
      <c r="D271" s="49"/>
      <c r="E271" s="49">
        <v>39</v>
      </c>
      <c r="F271" s="14"/>
    </row>
    <row r="272" spans="1:6" x14ac:dyDescent="0.25">
      <c r="A272" s="6" t="s">
        <v>1685</v>
      </c>
      <c r="B272" s="7" t="s">
        <v>1737</v>
      </c>
      <c r="C272" s="7">
        <v>70</v>
      </c>
      <c r="D272" s="7"/>
      <c r="E272" s="7">
        <v>163.80000000000001</v>
      </c>
      <c r="F272" s="14"/>
    </row>
    <row r="273" spans="1:6" x14ac:dyDescent="0.25">
      <c r="A273" s="6" t="s">
        <v>1685</v>
      </c>
      <c r="B273" s="7" t="s">
        <v>1738</v>
      </c>
      <c r="C273" s="21">
        <v>150</v>
      </c>
      <c r="D273" s="7"/>
      <c r="E273" s="7">
        <v>382.2</v>
      </c>
      <c r="F273" s="14"/>
    </row>
    <row r="274" spans="1:6" x14ac:dyDescent="0.25">
      <c r="A274" s="6" t="s">
        <v>1685</v>
      </c>
      <c r="B274" s="7" t="s">
        <v>1739</v>
      </c>
      <c r="C274" s="7">
        <v>37</v>
      </c>
      <c r="D274" s="7"/>
      <c r="E274" s="7">
        <v>74.099999999999994</v>
      </c>
      <c r="F274" s="14"/>
    </row>
    <row r="275" spans="1:6" x14ac:dyDescent="0.25">
      <c r="A275" s="6" t="s">
        <v>1685</v>
      </c>
      <c r="B275" s="7" t="s">
        <v>1740</v>
      </c>
      <c r="C275" s="7">
        <v>1300</v>
      </c>
      <c r="D275" s="7"/>
      <c r="E275" s="7">
        <v>2381.0300000000002</v>
      </c>
      <c r="F275" s="14"/>
    </row>
    <row r="276" spans="1:6" x14ac:dyDescent="0.25">
      <c r="A276" s="6" t="s">
        <v>1685</v>
      </c>
      <c r="B276" s="7" t="s">
        <v>1741</v>
      </c>
      <c r="C276" s="7">
        <v>30</v>
      </c>
      <c r="D276" s="7"/>
      <c r="E276" s="7">
        <v>96.8</v>
      </c>
      <c r="F276" s="14"/>
    </row>
    <row r="277" spans="1:6" x14ac:dyDescent="0.25">
      <c r="A277" s="6" t="s">
        <v>1685</v>
      </c>
      <c r="B277" s="7" t="s">
        <v>1742</v>
      </c>
      <c r="C277" s="7">
        <v>198</v>
      </c>
      <c r="D277" s="7"/>
      <c r="E277" s="7">
        <v>400.06</v>
      </c>
      <c r="F277" s="14"/>
    </row>
    <row r="278" spans="1:6" x14ac:dyDescent="0.25">
      <c r="A278" s="6" t="s">
        <v>1685</v>
      </c>
      <c r="B278" s="7" t="s">
        <v>1743</v>
      </c>
      <c r="C278" s="7">
        <v>50</v>
      </c>
      <c r="D278" s="7"/>
      <c r="E278" s="7">
        <v>109.2</v>
      </c>
      <c r="F278" s="14"/>
    </row>
    <row r="279" spans="1:6" x14ac:dyDescent="0.25">
      <c r="A279" s="6" t="s">
        <v>1685</v>
      </c>
      <c r="B279" s="7" t="s">
        <v>1744</v>
      </c>
      <c r="C279" s="7">
        <v>6</v>
      </c>
      <c r="D279" s="7"/>
      <c r="E279" s="7">
        <v>33.15</v>
      </c>
      <c r="F279" s="14"/>
    </row>
    <row r="280" spans="1:6" x14ac:dyDescent="0.25">
      <c r="A280" s="6" t="s">
        <v>1685</v>
      </c>
      <c r="B280" s="7" t="s">
        <v>1745</v>
      </c>
      <c r="C280" s="7">
        <v>285</v>
      </c>
      <c r="D280" s="7"/>
      <c r="E280" s="7">
        <v>596.9</v>
      </c>
      <c r="F280" s="14"/>
    </row>
    <row r="281" spans="1:6" x14ac:dyDescent="0.25">
      <c r="A281" s="6" t="s">
        <v>1685</v>
      </c>
      <c r="B281" s="7" t="s">
        <v>1746</v>
      </c>
      <c r="C281" s="7">
        <v>44</v>
      </c>
      <c r="D281" s="7"/>
      <c r="E281" s="7">
        <v>85.8</v>
      </c>
      <c r="F281" s="14"/>
    </row>
    <row r="282" spans="1:6" x14ac:dyDescent="0.25">
      <c r="A282" s="6" t="s">
        <v>1685</v>
      </c>
      <c r="B282" s="7" t="s">
        <v>1747</v>
      </c>
      <c r="C282" s="21">
        <v>320</v>
      </c>
      <c r="D282" s="7"/>
      <c r="E282" s="7">
        <v>452.07</v>
      </c>
      <c r="F282" s="14"/>
    </row>
    <row r="283" spans="1:6" x14ac:dyDescent="0.25">
      <c r="A283" s="6" t="s">
        <v>1685</v>
      </c>
      <c r="B283" s="7" t="s">
        <v>1748</v>
      </c>
      <c r="C283" s="7">
        <v>134</v>
      </c>
      <c r="D283" s="7"/>
      <c r="E283" s="7">
        <v>292.5</v>
      </c>
      <c r="F283" s="14"/>
    </row>
    <row r="284" spans="1:6" x14ac:dyDescent="0.25">
      <c r="A284" s="6" t="s">
        <v>1749</v>
      </c>
      <c r="B284" s="7" t="s">
        <v>1750</v>
      </c>
      <c r="C284" s="7">
        <v>36</v>
      </c>
      <c r="D284" s="7"/>
      <c r="E284" s="7">
        <v>79.2</v>
      </c>
      <c r="F284" s="14"/>
    </row>
    <row r="285" spans="1:6" x14ac:dyDescent="0.25">
      <c r="A285" s="6" t="s">
        <v>1749</v>
      </c>
      <c r="B285" s="7" t="s">
        <v>1751</v>
      </c>
      <c r="C285" s="7">
        <v>55</v>
      </c>
      <c r="D285" s="7"/>
      <c r="E285" s="7">
        <v>94.4</v>
      </c>
      <c r="F285" s="14"/>
    </row>
    <row r="286" spans="1:6" x14ac:dyDescent="0.25">
      <c r="A286" s="6" t="s">
        <v>1749</v>
      </c>
      <c r="B286" s="7" t="s">
        <v>1752</v>
      </c>
      <c r="C286" s="7">
        <v>107</v>
      </c>
      <c r="D286" s="7"/>
      <c r="E286" s="7">
        <v>211.19</v>
      </c>
      <c r="F286" s="14"/>
    </row>
    <row r="287" spans="1:6" x14ac:dyDescent="0.25">
      <c r="A287" s="6" t="s">
        <v>1749</v>
      </c>
      <c r="B287" s="7" t="s">
        <v>1753</v>
      </c>
      <c r="C287" s="7">
        <v>80</v>
      </c>
      <c r="D287" s="7"/>
      <c r="E287" s="7">
        <v>123.2</v>
      </c>
      <c r="F287" s="14"/>
    </row>
    <row r="288" spans="1:6" x14ac:dyDescent="0.25">
      <c r="A288" s="6" t="s">
        <v>1749</v>
      </c>
      <c r="B288" s="7" t="s">
        <v>1754</v>
      </c>
      <c r="C288" s="7">
        <v>68</v>
      </c>
      <c r="D288" s="7"/>
      <c r="E288" s="7">
        <v>213.43</v>
      </c>
      <c r="F288" s="14"/>
    </row>
    <row r="289" spans="1:6" x14ac:dyDescent="0.25">
      <c r="A289" s="6" t="s">
        <v>1749</v>
      </c>
      <c r="B289" s="7" t="s">
        <v>1755</v>
      </c>
      <c r="C289" s="7">
        <v>33</v>
      </c>
      <c r="D289" s="7"/>
      <c r="E289" s="7">
        <v>62.4</v>
      </c>
      <c r="F289" s="14"/>
    </row>
    <row r="290" spans="1:6" x14ac:dyDescent="0.25">
      <c r="A290" s="6" t="s">
        <v>1749</v>
      </c>
      <c r="B290" s="7" t="s">
        <v>1756</v>
      </c>
      <c r="C290" s="21">
        <v>141</v>
      </c>
      <c r="D290" s="7">
        <v>201.47</v>
      </c>
      <c r="E290" s="7"/>
      <c r="F290" s="14"/>
    </row>
    <row r="291" spans="1:6" x14ac:dyDescent="0.25">
      <c r="A291" s="6" t="s">
        <v>1749</v>
      </c>
      <c r="B291" s="7" t="s">
        <v>1757</v>
      </c>
      <c r="C291" s="7">
        <v>42</v>
      </c>
      <c r="D291" s="7"/>
      <c r="E291" s="7">
        <v>81.900000000000006</v>
      </c>
      <c r="F291" s="14"/>
    </row>
    <row r="292" spans="1:6" x14ac:dyDescent="0.25">
      <c r="A292" s="6" t="s">
        <v>1749</v>
      </c>
      <c r="B292" s="7" t="s">
        <v>1758</v>
      </c>
      <c r="C292" s="7">
        <v>50</v>
      </c>
      <c r="D292" s="7">
        <v>151.54</v>
      </c>
      <c r="E292" s="7"/>
      <c r="F292" s="14"/>
    </row>
    <row r="293" spans="1:6" x14ac:dyDescent="0.25">
      <c r="A293" s="6" t="s">
        <v>1749</v>
      </c>
      <c r="B293" s="7" t="s">
        <v>1759</v>
      </c>
      <c r="C293" s="7">
        <v>117</v>
      </c>
      <c r="D293" s="7"/>
      <c r="E293" s="7">
        <v>304.2</v>
      </c>
      <c r="F293" s="14"/>
    </row>
    <row r="294" spans="1:6" x14ac:dyDescent="0.25">
      <c r="A294" s="6" t="s">
        <v>1749</v>
      </c>
      <c r="B294" s="7" t="s">
        <v>1760</v>
      </c>
      <c r="C294" s="7">
        <v>75</v>
      </c>
      <c r="D294" s="7"/>
      <c r="E294" s="7">
        <v>163.80000000000001</v>
      </c>
      <c r="F294" s="14"/>
    </row>
    <row r="295" spans="1:6" x14ac:dyDescent="0.25">
      <c r="A295" s="6" t="s">
        <v>1749</v>
      </c>
      <c r="B295" s="7" t="s">
        <v>1761</v>
      </c>
      <c r="C295" s="7">
        <v>85</v>
      </c>
      <c r="D295" s="7"/>
      <c r="E295" s="7">
        <v>202.4</v>
      </c>
      <c r="F295" s="14"/>
    </row>
    <row r="296" spans="1:6" x14ac:dyDescent="0.25">
      <c r="A296" s="6" t="s">
        <v>1749</v>
      </c>
      <c r="B296" s="7" t="s">
        <v>1762</v>
      </c>
      <c r="C296" s="7">
        <v>40</v>
      </c>
      <c r="D296" s="7"/>
      <c r="E296" s="7">
        <v>230.1</v>
      </c>
      <c r="F296" s="23"/>
    </row>
    <row r="297" spans="1:6" x14ac:dyDescent="0.25">
      <c r="A297" s="6" t="s">
        <v>1749</v>
      </c>
      <c r="B297" s="7" t="s">
        <v>1763</v>
      </c>
      <c r="C297" s="7">
        <v>19</v>
      </c>
      <c r="D297" s="7">
        <v>47.97</v>
      </c>
      <c r="E297" s="7"/>
      <c r="F297" s="14"/>
    </row>
    <row r="298" spans="1:6" x14ac:dyDescent="0.25">
      <c r="A298" s="6" t="s">
        <v>1749</v>
      </c>
      <c r="B298" s="7" t="s">
        <v>1764</v>
      </c>
      <c r="C298" s="7">
        <v>52</v>
      </c>
      <c r="D298" s="7"/>
      <c r="E298" s="7">
        <v>105.3</v>
      </c>
      <c r="F298" s="14"/>
    </row>
    <row r="299" spans="1:6" x14ac:dyDescent="0.25">
      <c r="A299" s="6" t="s">
        <v>1749</v>
      </c>
      <c r="B299" s="7" t="s">
        <v>1765</v>
      </c>
      <c r="C299" s="7">
        <v>34</v>
      </c>
      <c r="D299" s="7"/>
      <c r="E299" s="7">
        <v>66.3</v>
      </c>
      <c r="F299" s="14"/>
    </row>
    <row r="300" spans="1:6" x14ac:dyDescent="0.25">
      <c r="A300" s="6" t="s">
        <v>1749</v>
      </c>
      <c r="B300" s="7" t="s">
        <v>1766</v>
      </c>
      <c r="C300" s="7">
        <v>24</v>
      </c>
      <c r="D300" s="7"/>
      <c r="E300" s="7">
        <v>50.7</v>
      </c>
      <c r="F300" s="14"/>
    </row>
    <row r="301" spans="1:6" x14ac:dyDescent="0.25">
      <c r="A301" s="6" t="s">
        <v>1749</v>
      </c>
      <c r="B301" s="7" t="s">
        <v>1767</v>
      </c>
      <c r="C301" s="7">
        <v>100</v>
      </c>
      <c r="D301" s="7"/>
      <c r="E301" s="7">
        <v>218.4</v>
      </c>
    </row>
    <row r="302" spans="1:6" x14ac:dyDescent="0.25">
      <c r="A302" s="6" t="s">
        <v>1749</v>
      </c>
      <c r="B302" s="7" t="s">
        <v>1768</v>
      </c>
      <c r="C302" s="7">
        <v>23</v>
      </c>
      <c r="D302" s="7"/>
      <c r="E302" s="7">
        <v>39</v>
      </c>
    </row>
    <row r="303" spans="1:6" x14ac:dyDescent="0.25">
      <c r="A303" s="44" t="s">
        <v>1749</v>
      </c>
      <c r="B303" s="2" t="s">
        <v>1769</v>
      </c>
      <c r="C303" s="2">
        <v>25</v>
      </c>
      <c r="D303" s="2"/>
      <c r="E303" s="2">
        <v>48.4</v>
      </c>
    </row>
    <row r="304" spans="1:6" x14ac:dyDescent="0.25">
      <c r="A304" s="6">
        <v>44006</v>
      </c>
      <c r="B304" s="7" t="s">
        <v>1771</v>
      </c>
      <c r="C304" s="39">
        <v>50</v>
      </c>
      <c r="D304" s="7"/>
      <c r="E304" s="7">
        <v>163</v>
      </c>
    </row>
    <row r="305" spans="1:5" x14ac:dyDescent="0.25">
      <c r="A305" s="6">
        <v>44007</v>
      </c>
      <c r="B305" s="7" t="s">
        <v>1772</v>
      </c>
      <c r="C305" s="7">
        <v>230</v>
      </c>
      <c r="D305" s="7"/>
      <c r="E305" s="7">
        <v>687.96</v>
      </c>
    </row>
    <row r="306" spans="1:5" x14ac:dyDescent="0.25">
      <c r="A306" s="6">
        <v>44007</v>
      </c>
      <c r="B306" s="7" t="s">
        <v>1773</v>
      </c>
      <c r="C306" s="7">
        <v>10</v>
      </c>
      <c r="D306" s="7"/>
      <c r="E306" s="7">
        <v>49</v>
      </c>
    </row>
    <row r="307" spans="1:5" x14ac:dyDescent="0.25">
      <c r="A307" s="6">
        <v>44007</v>
      </c>
      <c r="B307" s="7" t="s">
        <v>1774</v>
      </c>
      <c r="C307" s="7">
        <v>41</v>
      </c>
      <c r="D307" s="7"/>
      <c r="E307" s="7">
        <v>78</v>
      </c>
    </row>
    <row r="308" spans="1:5" x14ac:dyDescent="0.25">
      <c r="A308" s="6">
        <v>44007</v>
      </c>
      <c r="B308" s="7" t="s">
        <v>1775</v>
      </c>
      <c r="C308" s="7">
        <v>43</v>
      </c>
      <c r="D308" s="7"/>
      <c r="E308" s="7">
        <v>93.1</v>
      </c>
    </row>
    <row r="309" spans="1:5" x14ac:dyDescent="0.25">
      <c r="A309" s="6">
        <v>44007</v>
      </c>
      <c r="B309" s="7" t="s">
        <v>1776</v>
      </c>
      <c r="C309" s="7">
        <v>490</v>
      </c>
      <c r="D309" s="7"/>
      <c r="E309" s="38">
        <v>1285.9000000000001</v>
      </c>
    </row>
    <row r="310" spans="1:5" x14ac:dyDescent="0.25">
      <c r="A310" s="6">
        <v>44007</v>
      </c>
      <c r="B310" s="7" t="s">
        <v>1777</v>
      </c>
      <c r="C310" s="7">
        <v>616</v>
      </c>
      <c r="D310" s="7">
        <v>996.88</v>
      </c>
      <c r="E310" s="7"/>
    </row>
    <row r="311" spans="1:5" x14ac:dyDescent="0.25">
      <c r="A311" s="6">
        <v>44007</v>
      </c>
      <c r="B311" s="7" t="s">
        <v>1778</v>
      </c>
      <c r="C311" s="7">
        <v>525</v>
      </c>
      <c r="D311" s="7"/>
      <c r="E311" s="38">
        <v>1146.5999999999999</v>
      </c>
    </row>
    <row r="312" spans="1:5" x14ac:dyDescent="0.25">
      <c r="A312" s="6">
        <v>44007</v>
      </c>
      <c r="B312" s="7" t="s">
        <v>1779</v>
      </c>
      <c r="C312" s="7">
        <v>390</v>
      </c>
      <c r="D312" s="7"/>
      <c r="E312" s="7">
        <v>677.6</v>
      </c>
    </row>
    <row r="313" spans="1:5" x14ac:dyDescent="0.25">
      <c r="A313" s="6">
        <v>44007</v>
      </c>
      <c r="B313" s="7" t="s">
        <v>1780</v>
      </c>
      <c r="C313" s="7">
        <v>20</v>
      </c>
      <c r="D313" s="7">
        <v>47.97</v>
      </c>
      <c r="E313" s="7"/>
    </row>
    <row r="314" spans="1:5" x14ac:dyDescent="0.25">
      <c r="A314" s="6">
        <v>44007</v>
      </c>
      <c r="B314" s="7" t="s">
        <v>1781</v>
      </c>
      <c r="C314" s="7">
        <v>94</v>
      </c>
      <c r="D314" s="7"/>
      <c r="E314" s="7">
        <v>216</v>
      </c>
    </row>
    <row r="315" spans="1:5" x14ac:dyDescent="0.25">
      <c r="A315" s="6">
        <v>44007</v>
      </c>
      <c r="B315" s="7" t="s">
        <v>1782</v>
      </c>
      <c r="C315" s="7">
        <v>80</v>
      </c>
      <c r="D315" s="7"/>
      <c r="E315" s="7">
        <v>277.2</v>
      </c>
    </row>
    <row r="316" spans="1:5" x14ac:dyDescent="0.25">
      <c r="A316" s="6">
        <v>44007</v>
      </c>
      <c r="B316" s="7" t="s">
        <v>1783</v>
      </c>
      <c r="C316" s="7">
        <v>15</v>
      </c>
      <c r="D316" s="7"/>
      <c r="E316" s="7">
        <v>39</v>
      </c>
    </row>
    <row r="317" spans="1:5" x14ac:dyDescent="0.25">
      <c r="A317" s="6">
        <v>44007</v>
      </c>
      <c r="B317" s="7" t="s">
        <v>1784</v>
      </c>
      <c r="C317" s="7">
        <v>30</v>
      </c>
      <c r="D317" s="7"/>
      <c r="E317" s="7">
        <v>109.02</v>
      </c>
    </row>
    <row r="318" spans="1:5" x14ac:dyDescent="0.25">
      <c r="A318" s="6">
        <v>44007</v>
      </c>
      <c r="B318" s="7" t="s">
        <v>1785</v>
      </c>
      <c r="C318" s="7">
        <v>244</v>
      </c>
      <c r="D318" s="7"/>
      <c r="E318" s="7">
        <v>438.4</v>
      </c>
    </row>
    <row r="319" spans="1:5" x14ac:dyDescent="0.25">
      <c r="A319" s="6">
        <v>44007</v>
      </c>
      <c r="B319" s="7" t="s">
        <v>1786</v>
      </c>
      <c r="C319" s="7">
        <v>105</v>
      </c>
      <c r="D319" s="7"/>
      <c r="E319" s="7">
        <v>211.2</v>
      </c>
    </row>
    <row r="320" spans="1:5" x14ac:dyDescent="0.25">
      <c r="A320" s="6">
        <v>44007</v>
      </c>
      <c r="B320" s="7" t="s">
        <v>1787</v>
      </c>
      <c r="C320" s="7">
        <v>86</v>
      </c>
      <c r="D320" s="7"/>
      <c r="E320" s="7">
        <v>167.7</v>
      </c>
    </row>
    <row r="321" spans="1:12" x14ac:dyDescent="0.25">
      <c r="A321" s="6">
        <v>44008</v>
      </c>
      <c r="B321" s="7" t="s">
        <v>1788</v>
      </c>
      <c r="C321" s="7">
        <v>80</v>
      </c>
      <c r="D321" s="39">
        <v>241.54</v>
      </c>
      <c r="E321" s="39"/>
    </row>
    <row r="322" spans="1:12" x14ac:dyDescent="0.25">
      <c r="A322" s="6">
        <v>44008</v>
      </c>
      <c r="B322" s="7" t="s">
        <v>1789</v>
      </c>
      <c r="C322" s="7">
        <v>29</v>
      </c>
      <c r="D322" s="7"/>
      <c r="E322" s="7">
        <v>54.6</v>
      </c>
    </row>
    <row r="323" spans="1:12" x14ac:dyDescent="0.25">
      <c r="A323" s="6">
        <v>44008</v>
      </c>
      <c r="B323" s="7" t="s">
        <v>1790</v>
      </c>
      <c r="C323" s="7">
        <v>150</v>
      </c>
      <c r="D323" s="7"/>
      <c r="E323" s="7">
        <v>288.60000000000002</v>
      </c>
    </row>
    <row r="324" spans="1:12" x14ac:dyDescent="0.25">
      <c r="A324" s="6">
        <v>44008</v>
      </c>
      <c r="B324" s="7" t="s">
        <v>1791</v>
      </c>
      <c r="C324" s="39">
        <v>40</v>
      </c>
      <c r="D324" s="7"/>
      <c r="E324" s="7">
        <v>127.06</v>
      </c>
    </row>
    <row r="325" spans="1:12" x14ac:dyDescent="0.25">
      <c r="A325" s="6">
        <v>44008</v>
      </c>
      <c r="B325" s="7" t="s">
        <v>1792</v>
      </c>
      <c r="C325" s="39">
        <v>550</v>
      </c>
      <c r="D325" s="7"/>
      <c r="E325" s="38">
        <v>1098.6300000000001</v>
      </c>
      <c r="G325"/>
      <c r="H325"/>
      <c r="I325"/>
      <c r="J325"/>
      <c r="K325"/>
    </row>
    <row r="326" spans="1:12" x14ac:dyDescent="0.25">
      <c r="A326" s="6">
        <v>44008</v>
      </c>
      <c r="B326" s="7" t="s">
        <v>1793</v>
      </c>
      <c r="C326" s="39">
        <v>45</v>
      </c>
      <c r="D326" s="7">
        <v>123.37</v>
      </c>
      <c r="E326" s="7"/>
      <c r="F326"/>
      <c r="G326"/>
      <c r="H326"/>
      <c r="I326"/>
      <c r="J326"/>
      <c r="K326"/>
      <c r="L326"/>
    </row>
    <row r="327" spans="1:12" x14ac:dyDescent="0.25">
      <c r="A327" s="6">
        <v>44008</v>
      </c>
      <c r="B327" s="7" t="s">
        <v>1794</v>
      </c>
      <c r="C327" s="7">
        <v>10</v>
      </c>
      <c r="D327" s="7"/>
      <c r="E327" s="7">
        <v>29.5</v>
      </c>
      <c r="F327"/>
      <c r="G327"/>
      <c r="H327"/>
      <c r="I327"/>
      <c r="J327"/>
      <c r="K327"/>
      <c r="L327"/>
    </row>
    <row r="328" spans="1:12" x14ac:dyDescent="0.25">
      <c r="A328" s="6">
        <v>44008</v>
      </c>
      <c r="B328" s="7" t="s">
        <v>1795</v>
      </c>
      <c r="C328" s="7">
        <v>30</v>
      </c>
      <c r="D328" s="7"/>
      <c r="E328" s="7">
        <v>58.5</v>
      </c>
      <c r="F328"/>
      <c r="G328"/>
      <c r="H328"/>
      <c r="I328"/>
      <c r="J328"/>
      <c r="K328"/>
      <c r="L328"/>
    </row>
    <row r="329" spans="1:12" x14ac:dyDescent="0.25">
      <c r="A329" s="6">
        <v>44008</v>
      </c>
      <c r="B329" s="7" t="s">
        <v>1796</v>
      </c>
      <c r="C329" s="7">
        <v>55</v>
      </c>
      <c r="D329" s="7"/>
      <c r="E329" s="7">
        <v>114.86</v>
      </c>
      <c r="F329"/>
      <c r="L329"/>
    </row>
    <row r="330" spans="1:12" x14ac:dyDescent="0.25">
      <c r="A330" s="6">
        <v>44011</v>
      </c>
      <c r="B330" s="7" t="s">
        <v>1797</v>
      </c>
      <c r="C330" s="7">
        <v>25</v>
      </c>
      <c r="D330" s="7"/>
      <c r="E330" s="7">
        <v>78</v>
      </c>
    </row>
    <row r="331" spans="1:12" x14ac:dyDescent="0.25">
      <c r="A331" s="6">
        <v>44011</v>
      </c>
      <c r="B331" s="7" t="s">
        <v>1798</v>
      </c>
      <c r="C331" s="7">
        <v>750</v>
      </c>
      <c r="D331" s="7"/>
      <c r="E331" s="38">
        <v>1595.88</v>
      </c>
    </row>
    <row r="332" spans="1:12" x14ac:dyDescent="0.25">
      <c r="A332" s="6">
        <v>44011</v>
      </c>
      <c r="B332" s="7" t="s">
        <v>1799</v>
      </c>
      <c r="C332" s="7">
        <v>80</v>
      </c>
      <c r="D332" s="7">
        <v>268.63</v>
      </c>
      <c r="E332" s="7"/>
    </row>
    <row r="333" spans="1:12" x14ac:dyDescent="0.25">
      <c r="A333" s="6">
        <v>44011</v>
      </c>
      <c r="B333" s="7" t="s">
        <v>1800</v>
      </c>
      <c r="C333" s="7">
        <v>28</v>
      </c>
      <c r="D333" s="7">
        <v>76.75</v>
      </c>
      <c r="E333" s="7"/>
    </row>
    <row r="334" spans="1:12" x14ac:dyDescent="0.25">
      <c r="A334" s="6">
        <v>44011</v>
      </c>
      <c r="B334" s="7" t="s">
        <v>1801</v>
      </c>
      <c r="C334" s="7">
        <v>20</v>
      </c>
      <c r="D334" s="7"/>
      <c r="E334" s="7">
        <v>149.15</v>
      </c>
    </row>
    <row r="335" spans="1:12" x14ac:dyDescent="0.25">
      <c r="A335" s="6">
        <v>44011</v>
      </c>
      <c r="B335" s="7" t="s">
        <v>1802</v>
      </c>
      <c r="C335" s="7">
        <v>20</v>
      </c>
      <c r="D335" s="7"/>
      <c r="E335" s="7">
        <v>59</v>
      </c>
    </row>
    <row r="336" spans="1:12" x14ac:dyDescent="0.25">
      <c r="A336" s="6">
        <v>44011</v>
      </c>
      <c r="B336" s="7" t="s">
        <v>1803</v>
      </c>
      <c r="C336" s="7">
        <v>220</v>
      </c>
      <c r="D336" s="7"/>
      <c r="E336" s="7">
        <v>389.61</v>
      </c>
      <c r="G336"/>
      <c r="H336"/>
      <c r="I336"/>
      <c r="J336"/>
      <c r="K336"/>
    </row>
    <row r="337" spans="1:12" x14ac:dyDescent="0.25">
      <c r="A337" s="6">
        <v>44011</v>
      </c>
      <c r="B337" s="7" t="s">
        <v>1804</v>
      </c>
      <c r="C337" s="7">
        <v>36</v>
      </c>
      <c r="D337" s="7"/>
      <c r="E337" s="7">
        <v>78</v>
      </c>
      <c r="F337"/>
      <c r="G337"/>
      <c r="H337"/>
      <c r="I337"/>
      <c r="J337"/>
      <c r="K337"/>
      <c r="L337"/>
    </row>
    <row r="338" spans="1:12" x14ac:dyDescent="0.25">
      <c r="A338" s="6">
        <v>44011</v>
      </c>
      <c r="B338" s="7" t="s">
        <v>1805</v>
      </c>
      <c r="C338" s="7">
        <v>31</v>
      </c>
      <c r="D338" s="7"/>
      <c r="E338" s="7">
        <v>62.4</v>
      </c>
      <c r="F338"/>
      <c r="G338"/>
      <c r="H338"/>
      <c r="I338"/>
      <c r="J338"/>
      <c r="K338"/>
      <c r="L338"/>
    </row>
    <row r="339" spans="1:12" x14ac:dyDescent="0.25">
      <c r="A339" s="6">
        <v>44011</v>
      </c>
      <c r="B339" s="7" t="s">
        <v>1806</v>
      </c>
      <c r="C339" s="7">
        <v>28</v>
      </c>
      <c r="D339" s="7"/>
      <c r="E339" s="7">
        <v>62.4</v>
      </c>
      <c r="F339"/>
      <c r="G339"/>
      <c r="H339"/>
      <c r="I339"/>
      <c r="J339"/>
      <c r="K339"/>
      <c r="L339"/>
    </row>
    <row r="340" spans="1:12" x14ac:dyDescent="0.25">
      <c r="A340" s="6">
        <v>44011</v>
      </c>
      <c r="B340" s="7" t="s">
        <v>1807</v>
      </c>
      <c r="C340" s="7">
        <v>250</v>
      </c>
      <c r="D340" s="7"/>
      <c r="E340" s="7">
        <v>546</v>
      </c>
      <c r="F340"/>
      <c r="G340"/>
      <c r="H340"/>
      <c r="I340"/>
      <c r="J340"/>
      <c r="K340"/>
      <c r="L340"/>
    </row>
    <row r="341" spans="1:12" x14ac:dyDescent="0.25">
      <c r="A341" s="6">
        <v>44011</v>
      </c>
      <c r="B341" s="7" t="s">
        <v>1808</v>
      </c>
      <c r="C341" s="7">
        <v>101</v>
      </c>
      <c r="D341" s="7"/>
      <c r="E341" s="7">
        <v>191.1</v>
      </c>
      <c r="F341"/>
      <c r="G341"/>
      <c r="H341"/>
      <c r="I341"/>
      <c r="J341"/>
      <c r="K341"/>
      <c r="L341"/>
    </row>
    <row r="342" spans="1:12" x14ac:dyDescent="0.25">
      <c r="A342" s="6">
        <v>44011</v>
      </c>
      <c r="B342" s="7" t="s">
        <v>1809</v>
      </c>
      <c r="C342" s="7">
        <v>65</v>
      </c>
      <c r="D342" s="7"/>
      <c r="E342" s="7">
        <v>156</v>
      </c>
      <c r="F342"/>
      <c r="G342"/>
      <c r="H342"/>
      <c r="I342"/>
      <c r="J342"/>
      <c r="K342"/>
      <c r="L342"/>
    </row>
    <row r="343" spans="1:12" x14ac:dyDescent="0.25">
      <c r="A343" s="6">
        <v>44011</v>
      </c>
      <c r="B343" s="7" t="s">
        <v>1810</v>
      </c>
      <c r="C343" s="7">
        <v>18</v>
      </c>
      <c r="D343" s="7">
        <v>47.97</v>
      </c>
      <c r="E343" s="7"/>
      <c r="F343"/>
      <c r="G343"/>
      <c r="H343"/>
      <c r="I343"/>
      <c r="J343"/>
      <c r="K343"/>
      <c r="L343"/>
    </row>
    <row r="344" spans="1:12" x14ac:dyDescent="0.25">
      <c r="A344" s="6">
        <v>44011</v>
      </c>
      <c r="B344" s="7" t="s">
        <v>1811</v>
      </c>
      <c r="C344" s="7">
        <v>397</v>
      </c>
      <c r="D344" s="7"/>
      <c r="E344" s="7">
        <v>798.49</v>
      </c>
      <c r="F344"/>
      <c r="G344"/>
      <c r="H344"/>
      <c r="I344"/>
      <c r="J344"/>
      <c r="K344"/>
      <c r="L344"/>
    </row>
    <row r="345" spans="1:12" x14ac:dyDescent="0.25">
      <c r="A345" s="6">
        <v>44011</v>
      </c>
      <c r="B345" s="7" t="s">
        <v>1812</v>
      </c>
      <c r="C345" s="39">
        <v>77</v>
      </c>
      <c r="D345" s="7"/>
      <c r="E345" s="7">
        <v>136.5</v>
      </c>
      <c r="F345"/>
      <c r="G345"/>
      <c r="H345"/>
      <c r="I345"/>
      <c r="J345"/>
      <c r="K345"/>
      <c r="L345"/>
    </row>
    <row r="346" spans="1:12" x14ac:dyDescent="0.25">
      <c r="A346" s="46">
        <v>44011</v>
      </c>
      <c r="B346" s="39" t="s">
        <v>1813</v>
      </c>
      <c r="C346" s="39">
        <v>180</v>
      </c>
      <c r="D346" s="39"/>
      <c r="E346" s="39">
        <v>369.6</v>
      </c>
      <c r="F346"/>
      <c r="G346"/>
      <c r="H346"/>
      <c r="I346"/>
      <c r="J346"/>
      <c r="K346"/>
      <c r="L346"/>
    </row>
    <row r="347" spans="1:12" x14ac:dyDescent="0.25">
      <c r="A347" s="6">
        <v>44011</v>
      </c>
      <c r="B347" s="7" t="s">
        <v>1814</v>
      </c>
      <c r="C347" s="7">
        <v>68</v>
      </c>
      <c r="D347" s="7"/>
      <c r="E347" s="7">
        <v>136.5</v>
      </c>
      <c r="F347"/>
      <c r="G347"/>
      <c r="H347"/>
      <c r="I347"/>
      <c r="J347"/>
      <c r="K347"/>
      <c r="L347"/>
    </row>
    <row r="348" spans="1:12" x14ac:dyDescent="0.25">
      <c r="A348" s="6">
        <v>44011</v>
      </c>
      <c r="B348" s="7" t="s">
        <v>1815</v>
      </c>
      <c r="C348" s="7">
        <v>38</v>
      </c>
      <c r="D348" s="7">
        <v>102.46</v>
      </c>
      <c r="E348" s="7"/>
      <c r="F348"/>
      <c r="G348"/>
      <c r="H348"/>
      <c r="I348"/>
      <c r="J348"/>
      <c r="K348"/>
      <c r="L348"/>
    </row>
    <row r="349" spans="1:12" x14ac:dyDescent="0.25">
      <c r="A349" s="6">
        <v>44011</v>
      </c>
      <c r="B349" s="7" t="s">
        <v>1816</v>
      </c>
      <c r="C349" s="7">
        <v>18</v>
      </c>
      <c r="D349" s="7">
        <v>47.97</v>
      </c>
      <c r="E349" s="7"/>
      <c r="F349"/>
      <c r="G349"/>
      <c r="H349"/>
      <c r="I349"/>
      <c r="J349"/>
      <c r="K349"/>
      <c r="L349"/>
    </row>
    <row r="350" spans="1:12" x14ac:dyDescent="0.25">
      <c r="A350" s="6">
        <v>44012</v>
      </c>
      <c r="B350" s="7" t="s">
        <v>1817</v>
      </c>
      <c r="C350" s="7">
        <v>115</v>
      </c>
      <c r="D350" s="7">
        <v>246.74</v>
      </c>
      <c r="E350" s="7"/>
      <c r="F350"/>
      <c r="G350"/>
      <c r="H350"/>
      <c r="I350"/>
      <c r="J350"/>
      <c r="K350"/>
      <c r="L350"/>
    </row>
    <row r="351" spans="1:12" x14ac:dyDescent="0.25">
      <c r="A351" s="6">
        <v>44012</v>
      </c>
      <c r="B351" s="7" t="s">
        <v>1818</v>
      </c>
      <c r="C351" s="7">
        <v>15</v>
      </c>
      <c r="D351" s="7"/>
      <c r="E351" s="7">
        <v>27.3</v>
      </c>
      <c r="F351"/>
      <c r="G351"/>
      <c r="H351"/>
      <c r="I351"/>
      <c r="J351"/>
      <c r="K351"/>
      <c r="L351"/>
    </row>
    <row r="352" spans="1:12" x14ac:dyDescent="0.25">
      <c r="A352" s="6">
        <v>44012</v>
      </c>
      <c r="B352" s="7" t="s">
        <v>1819</v>
      </c>
      <c r="C352" s="7">
        <v>20</v>
      </c>
      <c r="D352" s="7"/>
      <c r="E352" s="7">
        <v>42.9</v>
      </c>
      <c r="F352"/>
      <c r="G352"/>
      <c r="H352"/>
      <c r="I352"/>
      <c r="J352"/>
      <c r="K352"/>
      <c r="L352"/>
    </row>
    <row r="353" spans="1:12" x14ac:dyDescent="0.25">
      <c r="A353" s="6">
        <v>44012</v>
      </c>
      <c r="B353" s="7" t="s">
        <v>1820</v>
      </c>
      <c r="C353" s="7">
        <v>440</v>
      </c>
      <c r="D353" s="7"/>
      <c r="E353" s="38">
        <v>1488.96</v>
      </c>
      <c r="F353"/>
      <c r="G353"/>
      <c r="H353"/>
      <c r="I353"/>
      <c r="J353"/>
      <c r="K353"/>
      <c r="L353"/>
    </row>
    <row r="354" spans="1:12" x14ac:dyDescent="0.25">
      <c r="A354" s="6">
        <v>44012</v>
      </c>
      <c r="B354" s="7" t="s">
        <v>1821</v>
      </c>
      <c r="C354" s="39">
        <v>8</v>
      </c>
      <c r="D354" s="7">
        <v>29.22</v>
      </c>
      <c r="E354" s="7"/>
      <c r="F354"/>
      <c r="G354"/>
      <c r="H354"/>
      <c r="I354"/>
      <c r="J354"/>
      <c r="K354"/>
      <c r="L354"/>
    </row>
    <row r="355" spans="1:12" x14ac:dyDescent="0.25">
      <c r="A355" s="6">
        <v>44012</v>
      </c>
      <c r="B355" s="7" t="s">
        <v>1822</v>
      </c>
      <c r="C355" s="39">
        <v>103</v>
      </c>
      <c r="D355" s="7"/>
      <c r="E355" s="7">
        <v>206.7</v>
      </c>
      <c r="F355"/>
      <c r="G355"/>
      <c r="H355"/>
      <c r="I355"/>
      <c r="J355"/>
      <c r="K355"/>
      <c r="L355"/>
    </row>
    <row r="356" spans="1:12" x14ac:dyDescent="0.25">
      <c r="A356" s="6">
        <v>44012</v>
      </c>
      <c r="B356" s="7" t="s">
        <v>1823</v>
      </c>
      <c r="C356" s="7">
        <v>650</v>
      </c>
      <c r="D356" s="7"/>
      <c r="E356" s="38">
        <v>2460.9</v>
      </c>
      <c r="F356"/>
      <c r="G356"/>
      <c r="H356"/>
      <c r="I356"/>
      <c r="J356"/>
      <c r="K356"/>
      <c r="L356"/>
    </row>
    <row r="357" spans="1:12" x14ac:dyDescent="0.25">
      <c r="A357" s="6">
        <v>44012</v>
      </c>
      <c r="B357" s="7" t="s">
        <v>1824</v>
      </c>
      <c r="C357" s="7">
        <v>111</v>
      </c>
      <c r="D357" s="7"/>
      <c r="E357" s="7">
        <v>222.31</v>
      </c>
      <c r="F357"/>
      <c r="G357"/>
      <c r="H357"/>
      <c r="I357"/>
      <c r="J357"/>
      <c r="K357"/>
      <c r="L357"/>
    </row>
    <row r="358" spans="1:12" x14ac:dyDescent="0.25">
      <c r="A358" s="6">
        <v>44012</v>
      </c>
      <c r="B358" s="7" t="s">
        <v>1825</v>
      </c>
      <c r="C358" s="7">
        <v>15</v>
      </c>
      <c r="D358" s="7"/>
      <c r="E358" s="7">
        <v>39</v>
      </c>
      <c r="F358"/>
      <c r="G358"/>
      <c r="H358"/>
      <c r="I358"/>
      <c r="J358"/>
      <c r="K358"/>
      <c r="L358"/>
    </row>
    <row r="359" spans="1:12" x14ac:dyDescent="0.25">
      <c r="A359" s="6">
        <v>44012</v>
      </c>
      <c r="B359" s="7" t="s">
        <v>1826</v>
      </c>
      <c r="C359" s="7">
        <v>2700</v>
      </c>
      <c r="D359" s="7"/>
      <c r="E359" s="38">
        <v>5856</v>
      </c>
      <c r="F359"/>
      <c r="G359"/>
      <c r="H359"/>
      <c r="I359"/>
      <c r="J359"/>
      <c r="K359"/>
      <c r="L359"/>
    </row>
    <row r="360" spans="1:12" x14ac:dyDescent="0.25">
      <c r="A360" s="6">
        <v>44012</v>
      </c>
      <c r="B360" s="7" t="s">
        <v>1827</v>
      </c>
      <c r="C360" s="7">
        <v>1500</v>
      </c>
      <c r="D360" s="7"/>
      <c r="E360" s="38">
        <v>2258.1</v>
      </c>
      <c r="F360"/>
      <c r="G360"/>
      <c r="H360"/>
      <c r="I360"/>
      <c r="J360"/>
      <c r="K360"/>
      <c r="L360"/>
    </row>
    <row r="361" spans="1:12" x14ac:dyDescent="0.25">
      <c r="A361" s="6">
        <v>44012</v>
      </c>
      <c r="B361" s="7" t="s">
        <v>1828</v>
      </c>
      <c r="C361" s="7">
        <v>144</v>
      </c>
      <c r="D361" s="7">
        <v>402.95</v>
      </c>
      <c r="E361" s="7"/>
      <c r="F361"/>
      <c r="G361"/>
      <c r="H361"/>
      <c r="I361"/>
      <c r="J361"/>
      <c r="K361"/>
      <c r="L361"/>
    </row>
    <row r="362" spans="1:12" x14ac:dyDescent="0.25">
      <c r="A362" s="6">
        <v>44012</v>
      </c>
      <c r="B362" s="7" t="s">
        <v>1829</v>
      </c>
      <c r="C362" s="39">
        <v>1950</v>
      </c>
      <c r="D362" s="7"/>
      <c r="E362" s="38">
        <v>3170.7</v>
      </c>
      <c r="F362"/>
      <c r="G362"/>
      <c r="H362"/>
      <c r="I362"/>
      <c r="J362"/>
      <c r="K362"/>
      <c r="L362"/>
    </row>
    <row r="363" spans="1:12" x14ac:dyDescent="0.25">
      <c r="A363" s="6">
        <v>44012</v>
      </c>
      <c r="B363" s="7" t="s">
        <v>1830</v>
      </c>
      <c r="C363" s="7">
        <v>54</v>
      </c>
      <c r="D363" s="7"/>
      <c r="E363" s="7">
        <v>101.4</v>
      </c>
      <c r="F363"/>
      <c r="G363"/>
      <c r="H363"/>
      <c r="I363"/>
      <c r="J363"/>
      <c r="K363"/>
      <c r="L363"/>
    </row>
    <row r="364" spans="1:12" x14ac:dyDescent="0.25">
      <c r="A364" s="6">
        <v>44012</v>
      </c>
      <c r="B364" s="7" t="s">
        <v>1831</v>
      </c>
      <c r="C364" s="7">
        <v>225</v>
      </c>
      <c r="D364" s="7"/>
      <c r="E364" s="7">
        <v>413</v>
      </c>
      <c r="F364"/>
      <c r="G364"/>
      <c r="H364"/>
      <c r="I364"/>
      <c r="J364"/>
      <c r="K364"/>
      <c r="L364"/>
    </row>
    <row r="365" spans="1:12" x14ac:dyDescent="0.25">
      <c r="A365" s="6">
        <v>44012</v>
      </c>
      <c r="B365" s="81" t="s">
        <v>1832</v>
      </c>
      <c r="C365" s="7">
        <v>224</v>
      </c>
      <c r="D365" s="7">
        <v>823.17</v>
      </c>
      <c r="E365" s="7"/>
      <c r="F365"/>
      <c r="G365"/>
      <c r="H365"/>
      <c r="I365"/>
      <c r="J365"/>
      <c r="K365"/>
      <c r="L365"/>
    </row>
    <row r="366" spans="1:12" x14ac:dyDescent="0.25">
      <c r="A366" s="6">
        <v>44012</v>
      </c>
      <c r="B366" s="7" t="s">
        <v>1833</v>
      </c>
      <c r="C366" s="7">
        <v>22</v>
      </c>
      <c r="D366" s="7">
        <v>62.36</v>
      </c>
      <c r="E366" s="7"/>
      <c r="F366"/>
      <c r="L366"/>
    </row>
    <row r="367" spans="1:12" x14ac:dyDescent="0.25">
      <c r="A367" s="6">
        <v>44012</v>
      </c>
      <c r="B367" s="7" t="s">
        <v>1834</v>
      </c>
      <c r="C367" s="7">
        <v>30</v>
      </c>
      <c r="D367" s="7"/>
      <c r="E367" s="7">
        <v>54.6</v>
      </c>
    </row>
    <row r="368" spans="1:12" x14ac:dyDescent="0.25">
      <c r="A368" s="44">
        <v>44012</v>
      </c>
      <c r="B368" s="2" t="s">
        <v>1835</v>
      </c>
      <c r="C368" s="2">
        <v>20</v>
      </c>
      <c r="D368" s="2">
        <v>57.56</v>
      </c>
      <c r="E368" s="2"/>
    </row>
    <row r="369" spans="1:12" x14ac:dyDescent="0.25">
      <c r="A369" s="6">
        <v>44013</v>
      </c>
      <c r="B369" s="7" t="s">
        <v>1836</v>
      </c>
      <c r="C369" s="7">
        <v>19</v>
      </c>
      <c r="D369" s="7">
        <v>86.35</v>
      </c>
      <c r="E369" s="7"/>
    </row>
    <row r="370" spans="1:12" x14ac:dyDescent="0.25">
      <c r="A370" s="6">
        <v>44013</v>
      </c>
      <c r="B370" s="7" t="s">
        <v>1837</v>
      </c>
      <c r="C370" s="7">
        <v>248</v>
      </c>
      <c r="D370" s="7"/>
      <c r="E370" s="7">
        <v>466.83</v>
      </c>
    </row>
    <row r="371" spans="1:12" x14ac:dyDescent="0.25">
      <c r="A371" s="6">
        <v>44015</v>
      </c>
      <c r="B371" s="7" t="s">
        <v>1858</v>
      </c>
      <c r="C371" s="7">
        <v>3600</v>
      </c>
      <c r="D371" s="38"/>
      <c r="E371" s="38">
        <v>6054.78</v>
      </c>
    </row>
    <row r="372" spans="1:12" x14ac:dyDescent="0.25">
      <c r="A372" s="44">
        <v>44018</v>
      </c>
      <c r="B372" s="2" t="s">
        <v>1859</v>
      </c>
      <c r="C372" s="76">
        <v>12</v>
      </c>
      <c r="D372" s="2"/>
      <c r="E372" s="2">
        <v>30.49</v>
      </c>
    </row>
    <row r="373" spans="1:12" x14ac:dyDescent="0.25">
      <c r="A373" s="6">
        <v>44019</v>
      </c>
      <c r="B373" s="39" t="s">
        <v>1918</v>
      </c>
      <c r="C373" s="39">
        <v>25</v>
      </c>
      <c r="D373" s="43">
        <v>73.06</v>
      </c>
      <c r="E373" s="7"/>
    </row>
    <row r="374" spans="1:12" ht="25.5" x14ac:dyDescent="0.25">
      <c r="A374" s="44">
        <v>44022</v>
      </c>
      <c r="B374" s="76" t="s">
        <v>1981</v>
      </c>
      <c r="C374" s="76">
        <v>1200</v>
      </c>
      <c r="D374" s="2"/>
      <c r="E374" s="62">
        <v>2811.9</v>
      </c>
      <c r="F374" s="4"/>
    </row>
    <row r="375" spans="1:12" x14ac:dyDescent="0.25">
      <c r="A375" s="6">
        <v>44026</v>
      </c>
      <c r="B375" s="7" t="s">
        <v>1985</v>
      </c>
      <c r="C375" s="39">
        <v>90</v>
      </c>
      <c r="D375" s="7"/>
      <c r="E375" s="7">
        <v>179.4</v>
      </c>
    </row>
    <row r="376" spans="1:12" x14ac:dyDescent="0.25">
      <c r="A376" s="6">
        <v>44026</v>
      </c>
      <c r="B376" s="7" t="s">
        <v>1986</v>
      </c>
      <c r="C376" s="39">
        <v>460</v>
      </c>
      <c r="D376" s="66">
        <v>1005.93</v>
      </c>
      <c r="E376" s="39"/>
    </row>
    <row r="377" spans="1:12" ht="38.25" x14ac:dyDescent="0.25">
      <c r="A377" s="86">
        <v>44033</v>
      </c>
      <c r="B377" s="2" t="s">
        <v>2094</v>
      </c>
      <c r="C377" s="2">
        <v>1250</v>
      </c>
      <c r="D377" s="2"/>
      <c r="E377" s="62">
        <v>4137.8999999999996</v>
      </c>
      <c r="G377" s="27"/>
      <c r="H377" s="27"/>
      <c r="I377" s="27"/>
      <c r="J377" s="27"/>
      <c r="K377" s="27"/>
    </row>
    <row r="378" spans="1:12" x14ac:dyDescent="0.25">
      <c r="A378" s="46">
        <v>44035</v>
      </c>
      <c r="B378" s="7" t="s">
        <v>2134</v>
      </c>
      <c r="C378" s="7">
        <v>171</v>
      </c>
      <c r="D378" s="7"/>
      <c r="E378" s="7">
        <v>345.8</v>
      </c>
      <c r="F378" s="27"/>
      <c r="L378" s="27"/>
    </row>
    <row r="379" spans="1:12" x14ac:dyDescent="0.25">
      <c r="A379" s="46"/>
      <c r="B379" s="7"/>
      <c r="C379" s="7"/>
      <c r="D379" s="7"/>
      <c r="E379" s="7"/>
    </row>
    <row r="380" spans="1:12" x14ac:dyDescent="0.25">
      <c r="A380" s="46"/>
      <c r="B380" s="7"/>
      <c r="C380" s="7"/>
      <c r="D380" s="7"/>
      <c r="E380" s="7"/>
    </row>
    <row r="381" spans="1:12" x14ac:dyDescent="0.25">
      <c r="A381" s="46"/>
      <c r="B381" s="7"/>
      <c r="C381" s="7"/>
      <c r="D381" s="7"/>
      <c r="E381" s="7"/>
    </row>
    <row r="382" spans="1:12" x14ac:dyDescent="0.25">
      <c r="A382" s="46"/>
      <c r="B382" s="7"/>
      <c r="C382" s="7"/>
      <c r="D382" s="7"/>
      <c r="E382" s="38"/>
    </row>
    <row r="383" spans="1:12" x14ac:dyDescent="0.25">
      <c r="A383" s="46"/>
      <c r="B383" s="7"/>
      <c r="C383" s="7"/>
      <c r="D383" s="7"/>
      <c r="E383" s="7"/>
    </row>
    <row r="384" spans="1:12" x14ac:dyDescent="0.25">
      <c r="A384" s="46"/>
      <c r="B384" s="7"/>
      <c r="C384" s="7"/>
      <c r="D384" s="7"/>
      <c r="E384" s="7"/>
    </row>
    <row r="385" spans="1:5" x14ac:dyDescent="0.25">
      <c r="A385" s="46"/>
      <c r="B385" s="7"/>
      <c r="C385" s="7"/>
      <c r="D385" s="39"/>
      <c r="E385" s="7"/>
    </row>
    <row r="386" spans="1:5" x14ac:dyDescent="0.25">
      <c r="A386" s="46"/>
      <c r="B386" s="7"/>
      <c r="C386" s="7"/>
      <c r="D386" s="7"/>
      <c r="E386" s="7"/>
    </row>
    <row r="387" spans="1:5" x14ac:dyDescent="0.25">
      <c r="A387" s="46"/>
      <c r="B387" s="7"/>
      <c r="C387" s="7"/>
      <c r="D387" s="38"/>
      <c r="E387" s="7"/>
    </row>
    <row r="388" spans="1:5" x14ac:dyDescent="0.25">
      <c r="A388" s="46"/>
      <c r="B388" s="7"/>
      <c r="C388" s="7"/>
      <c r="D388" s="7"/>
      <c r="E388" s="7"/>
    </row>
    <row r="389" spans="1:5" x14ac:dyDescent="0.25">
      <c r="A389" s="46"/>
      <c r="B389" s="7"/>
      <c r="C389" s="7"/>
      <c r="D389" s="7"/>
      <c r="E389" s="7"/>
    </row>
    <row r="390" spans="1:5" x14ac:dyDescent="0.25">
      <c r="A390" s="46"/>
      <c r="B390" s="7"/>
      <c r="C390" s="7"/>
      <c r="D390" s="7"/>
      <c r="E390" s="7"/>
    </row>
    <row r="391" spans="1:5" x14ac:dyDescent="0.25">
      <c r="A391" s="46"/>
      <c r="B391" s="7"/>
      <c r="C391" s="7"/>
      <c r="D391" s="7"/>
      <c r="E391" s="7"/>
    </row>
    <row r="392" spans="1:5" x14ac:dyDescent="0.25">
      <c r="A392" s="46"/>
      <c r="B392" s="7"/>
      <c r="C392" s="7"/>
      <c r="D392" s="7"/>
      <c r="E392" s="7"/>
    </row>
    <row r="393" spans="1:5" x14ac:dyDescent="0.25">
      <c r="A393" s="46"/>
      <c r="B393" s="7"/>
      <c r="C393" s="7"/>
      <c r="D393" s="7"/>
      <c r="E393" s="7"/>
    </row>
    <row r="394" spans="1:5" x14ac:dyDescent="0.25">
      <c r="A394" s="46"/>
      <c r="B394" s="7"/>
      <c r="C394" s="7"/>
      <c r="D394" s="7"/>
      <c r="E394" s="7"/>
    </row>
    <row r="395" spans="1:5" x14ac:dyDescent="0.25">
      <c r="A395" s="46"/>
      <c r="B395" s="7"/>
      <c r="C395" s="7"/>
      <c r="D395" s="7"/>
      <c r="E395" s="7"/>
    </row>
    <row r="396" spans="1:5" x14ac:dyDescent="0.25">
      <c r="A396" s="46"/>
      <c r="B396" s="7"/>
      <c r="C396" s="7"/>
      <c r="D396" s="7"/>
      <c r="E396" s="7"/>
    </row>
    <row r="397" spans="1:5" x14ac:dyDescent="0.25">
      <c r="A397" s="46"/>
      <c r="B397" s="7"/>
      <c r="C397" s="7"/>
      <c r="D397" s="7"/>
      <c r="E397" s="7"/>
    </row>
    <row r="398" spans="1:5" x14ac:dyDescent="0.25">
      <c r="A398" s="46"/>
      <c r="B398" s="7"/>
      <c r="C398" s="7"/>
      <c r="D398" s="7"/>
      <c r="E398" s="7"/>
    </row>
    <row r="399" spans="1:5" x14ac:dyDescent="0.25">
      <c r="A399" s="46"/>
      <c r="B399" s="7"/>
      <c r="C399" s="7"/>
      <c r="D399" s="7"/>
      <c r="E399" s="7"/>
    </row>
    <row r="400" spans="1:5" x14ac:dyDescent="0.25">
      <c r="A400" s="46"/>
      <c r="B400" s="7"/>
      <c r="C400" s="7"/>
      <c r="D400" s="7"/>
      <c r="E400" s="7"/>
    </row>
    <row r="401" spans="1:5" x14ac:dyDescent="0.25">
      <c r="A401" s="46"/>
      <c r="B401" s="7"/>
      <c r="C401" s="7"/>
      <c r="D401" s="7"/>
      <c r="E401" s="7"/>
    </row>
    <row r="402" spans="1:5" x14ac:dyDescent="0.25">
      <c r="A402" s="46"/>
      <c r="B402" s="7"/>
      <c r="C402" s="7"/>
      <c r="D402" s="7"/>
      <c r="E402" s="7"/>
    </row>
    <row r="403" spans="1:5" x14ac:dyDescent="0.25">
      <c r="A403" s="46"/>
      <c r="B403" s="7"/>
      <c r="C403" s="7"/>
      <c r="D403" s="7"/>
      <c r="E403" s="7"/>
    </row>
    <row r="404" spans="1:5" x14ac:dyDescent="0.25">
      <c r="A404" s="46"/>
      <c r="B404" s="7"/>
      <c r="C404" s="7"/>
      <c r="D404" s="7"/>
      <c r="E404" s="38"/>
    </row>
    <row r="405" spans="1:5" x14ac:dyDescent="0.25">
      <c r="A405" s="46"/>
      <c r="B405" s="7"/>
      <c r="C405" s="7"/>
      <c r="D405" s="7"/>
      <c r="E405" s="7"/>
    </row>
    <row r="406" spans="1:5" x14ac:dyDescent="0.25">
      <c r="A406" s="46"/>
      <c r="B406" s="7"/>
      <c r="C406" s="7"/>
      <c r="D406" s="7"/>
      <c r="E406" s="7"/>
    </row>
    <row r="407" spans="1:5" x14ac:dyDescent="0.25">
      <c r="A407" s="46"/>
      <c r="B407" s="7"/>
      <c r="C407" s="7"/>
      <c r="D407" s="7"/>
      <c r="E407" s="7"/>
    </row>
    <row r="408" spans="1:5" x14ac:dyDescent="0.25">
      <c r="A408" s="46"/>
      <c r="B408" s="7"/>
      <c r="C408" s="7"/>
      <c r="D408" s="7"/>
      <c r="E408" s="7"/>
    </row>
    <row r="409" spans="1:5" x14ac:dyDescent="0.25">
      <c r="A409" s="46"/>
      <c r="B409" s="7"/>
      <c r="C409" s="39"/>
      <c r="D409" s="7"/>
      <c r="E409" s="7"/>
    </row>
    <row r="410" spans="1:5" x14ac:dyDescent="0.25">
      <c r="A410" s="46"/>
      <c r="B410" s="39"/>
      <c r="C410" s="39"/>
      <c r="D410" s="7"/>
      <c r="E410" s="7"/>
    </row>
    <row r="411" spans="1:5" x14ac:dyDescent="0.25">
      <c r="A411" s="46"/>
      <c r="B411" s="7"/>
      <c r="C411" s="39"/>
      <c r="D411" s="7"/>
      <c r="E411" s="7"/>
    </row>
    <row r="412" spans="1:5" x14ac:dyDescent="0.25">
      <c r="A412" s="46"/>
      <c r="B412" s="7"/>
      <c r="C412" s="7"/>
      <c r="D412" s="7"/>
      <c r="E412" s="38"/>
    </row>
    <row r="413" spans="1:5" x14ac:dyDescent="0.25">
      <c r="A413" s="46"/>
      <c r="B413" s="7"/>
      <c r="C413" s="7"/>
      <c r="D413" s="7"/>
      <c r="E413" s="7"/>
    </row>
    <row r="414" spans="1:5" x14ac:dyDescent="0.25">
      <c r="A414" s="46"/>
      <c r="B414" s="7"/>
      <c r="C414" s="7"/>
      <c r="D414" s="7"/>
      <c r="E414" s="7"/>
    </row>
    <row r="415" spans="1:5" x14ac:dyDescent="0.25">
      <c r="A415" s="46"/>
      <c r="B415" s="7"/>
      <c r="C415" s="7"/>
      <c r="D415" s="7"/>
      <c r="E415" s="7"/>
    </row>
    <row r="416" spans="1:5" x14ac:dyDescent="0.25">
      <c r="A416" s="46"/>
      <c r="B416" s="7"/>
      <c r="C416" s="7"/>
      <c r="D416" s="7"/>
      <c r="E416" s="7"/>
    </row>
    <row r="417" spans="1:5" x14ac:dyDescent="0.25">
      <c r="A417" s="6"/>
      <c r="B417" s="7"/>
      <c r="C417" s="7"/>
      <c r="D417" s="49"/>
      <c r="E417" s="49"/>
    </row>
    <row r="418" spans="1:5" x14ac:dyDescent="0.25">
      <c r="A418" s="6"/>
      <c r="B418" s="7"/>
      <c r="C418" s="7"/>
      <c r="D418" s="49"/>
      <c r="E418" s="49"/>
    </row>
    <row r="419" spans="1:5" x14ac:dyDescent="0.25">
      <c r="A419" s="6"/>
      <c r="B419" s="7"/>
      <c r="C419" s="7"/>
      <c r="D419" s="49"/>
      <c r="E419" s="74"/>
    </row>
    <row r="420" spans="1:5" x14ac:dyDescent="0.25">
      <c r="A420" s="6"/>
      <c r="B420" s="7"/>
      <c r="C420" s="7"/>
      <c r="D420" s="49"/>
      <c r="E420" s="49"/>
    </row>
    <row r="421" spans="1:5" x14ac:dyDescent="0.25">
      <c r="A421" s="6"/>
      <c r="B421" s="7"/>
      <c r="C421" s="7"/>
      <c r="D421" s="49"/>
      <c r="E421" s="49"/>
    </row>
    <row r="422" spans="1:5" x14ac:dyDescent="0.25">
      <c r="A422" s="6"/>
      <c r="B422" s="7"/>
      <c r="C422" s="75"/>
      <c r="D422" s="49"/>
      <c r="E422" s="49"/>
    </row>
    <row r="423" spans="1:5" x14ac:dyDescent="0.25">
      <c r="A423" s="6"/>
      <c r="B423" s="7"/>
      <c r="C423" s="7"/>
      <c r="D423" s="49"/>
      <c r="E423" s="49"/>
    </row>
    <row r="424" spans="1:5" x14ac:dyDescent="0.25">
      <c r="A424" s="6"/>
      <c r="B424" s="7"/>
      <c r="C424" s="7"/>
      <c r="D424" s="49"/>
      <c r="E424" s="49"/>
    </row>
    <row r="425" spans="1:5" x14ac:dyDescent="0.25">
      <c r="A425" s="6"/>
      <c r="B425" s="7"/>
      <c r="C425" s="7"/>
      <c r="D425" s="49"/>
      <c r="E425" s="49"/>
    </row>
    <row r="426" spans="1:5" x14ac:dyDescent="0.25">
      <c r="A426" s="6"/>
      <c r="B426" s="7"/>
      <c r="C426" s="7"/>
      <c r="D426" s="49"/>
      <c r="E426" s="49"/>
    </row>
    <row r="427" spans="1:5" x14ac:dyDescent="0.25">
      <c r="A427" s="6"/>
      <c r="B427" s="7"/>
      <c r="C427" s="7"/>
      <c r="D427" s="49"/>
      <c r="E427" s="49"/>
    </row>
    <row r="428" spans="1:5" x14ac:dyDescent="0.25">
      <c r="A428" s="6"/>
      <c r="B428" s="7"/>
      <c r="C428" s="7"/>
      <c r="D428" s="71"/>
      <c r="E428" s="49"/>
    </row>
    <row r="429" spans="1:5" x14ac:dyDescent="0.25">
      <c r="A429" s="6"/>
      <c r="B429" s="7"/>
      <c r="C429" s="7"/>
      <c r="D429" s="49"/>
      <c r="E429" s="49"/>
    </row>
    <row r="430" spans="1:5" x14ac:dyDescent="0.25">
      <c r="A430" s="6"/>
      <c r="B430" s="7"/>
      <c r="C430" s="7"/>
      <c r="D430" s="49"/>
      <c r="E430" s="49"/>
    </row>
    <row r="431" spans="1:5" x14ac:dyDescent="0.25">
      <c r="A431" s="29"/>
      <c r="B431" s="29"/>
    </row>
    <row r="446" spans="3:4" x14ac:dyDescent="0.25">
      <c r="C446" s="74" t="s">
        <v>13</v>
      </c>
      <c r="D446" s="30">
        <f>SUM(D2:D445)</f>
        <v>17275.019999999997</v>
      </c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443"/>
  <sheetViews>
    <sheetView workbookViewId="0">
      <selection activeCell="G5" sqref="G5:K5"/>
    </sheetView>
  </sheetViews>
  <sheetFormatPr defaultRowHeight="15" x14ac:dyDescent="0.25"/>
  <cols>
    <col min="1" max="1" width="9.7109375" style="31" customWidth="1"/>
    <col min="2" max="2" width="12.42578125" style="32" customWidth="1"/>
    <col min="3" max="3" width="8.5703125" style="29" customWidth="1"/>
    <col min="4" max="4" width="9.5703125" style="30" customWidth="1"/>
    <col min="5" max="5" width="9.42578125" style="30" customWidth="1"/>
    <col min="6" max="6" width="19.570312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6">
        <v>43955</v>
      </c>
      <c r="B2" s="7" t="s">
        <v>1130</v>
      </c>
      <c r="C2" s="7">
        <v>92</v>
      </c>
      <c r="D2" s="7"/>
      <c r="E2" s="7">
        <v>282.89999999999998</v>
      </c>
      <c r="F2" s="4"/>
    </row>
    <row r="3" spans="1:12" x14ac:dyDescent="0.25">
      <c r="A3" s="6">
        <v>43955</v>
      </c>
      <c r="B3" s="7" t="s">
        <v>1131</v>
      </c>
      <c r="C3" s="7">
        <v>50</v>
      </c>
      <c r="D3" s="7"/>
      <c r="E3" s="7">
        <v>109.2</v>
      </c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43955</v>
      </c>
      <c r="B4" s="7" t="s">
        <v>1132</v>
      </c>
      <c r="C4" s="7">
        <v>66</v>
      </c>
      <c r="D4" s="7">
        <v>163.1</v>
      </c>
      <c r="E4" s="7"/>
      <c r="F4" s="4"/>
      <c r="G4" s="635" t="s">
        <v>9</v>
      </c>
      <c r="H4" s="636"/>
      <c r="I4" s="9">
        <f>SUM(C2:C442)</f>
        <v>53211</v>
      </c>
      <c r="J4" s="9">
        <f>D443/1.23</f>
        <v>18225.308943089425</v>
      </c>
      <c r="K4" s="9">
        <f>SUM(E2:E442)</f>
        <v>100926.18999999993</v>
      </c>
    </row>
    <row r="5" spans="1:12" x14ac:dyDescent="0.25">
      <c r="A5" s="6">
        <v>43955</v>
      </c>
      <c r="B5" s="7" t="s">
        <v>1133</v>
      </c>
      <c r="C5" s="7">
        <v>103</v>
      </c>
      <c r="D5" s="7"/>
      <c r="E5" s="7">
        <v>215.8</v>
      </c>
      <c r="F5" s="4"/>
      <c r="G5" s="642" t="s">
        <v>10</v>
      </c>
      <c r="H5" s="633"/>
      <c r="I5" s="10">
        <f>K4+J4</f>
        <v>119151.49894308936</v>
      </c>
    </row>
    <row r="6" spans="1:12" x14ac:dyDescent="0.25">
      <c r="A6" s="6">
        <v>43955</v>
      </c>
      <c r="B6" s="7" t="s">
        <v>1134</v>
      </c>
      <c r="C6" s="7">
        <v>52</v>
      </c>
      <c r="D6" s="7">
        <v>145.09</v>
      </c>
      <c r="E6" s="7"/>
      <c r="F6" s="4"/>
      <c r="G6" s="642" t="s">
        <v>11</v>
      </c>
      <c r="H6" s="633"/>
      <c r="I6" s="11">
        <f>I4/I5</f>
        <v>0.44658271588690046</v>
      </c>
    </row>
    <row r="7" spans="1:12" x14ac:dyDescent="0.25">
      <c r="A7" s="6">
        <v>43955</v>
      </c>
      <c r="B7" s="7" t="s">
        <v>1135</v>
      </c>
      <c r="C7" s="7">
        <v>18</v>
      </c>
      <c r="D7" s="7"/>
      <c r="E7" s="7">
        <v>39</v>
      </c>
      <c r="F7" s="4"/>
    </row>
    <row r="8" spans="1:12" x14ac:dyDescent="0.25">
      <c r="A8" s="6">
        <v>43955</v>
      </c>
      <c r="B8" s="7" t="s">
        <v>1136</v>
      </c>
      <c r="C8" s="7">
        <v>30</v>
      </c>
      <c r="D8" s="7"/>
      <c r="E8" s="7">
        <v>68.7</v>
      </c>
      <c r="F8" s="4"/>
      <c r="G8"/>
      <c r="H8"/>
      <c r="I8"/>
      <c r="J8"/>
    </row>
    <row r="9" spans="1:12" x14ac:dyDescent="0.25">
      <c r="A9" s="6">
        <v>43955</v>
      </c>
      <c r="B9" s="7" t="s">
        <v>1137</v>
      </c>
      <c r="C9" s="7">
        <v>50</v>
      </c>
      <c r="D9" s="7"/>
      <c r="E9" s="7">
        <v>163.80000000000001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43955</v>
      </c>
      <c r="B10" s="7" t="s">
        <v>1138</v>
      </c>
      <c r="C10" s="7">
        <v>25</v>
      </c>
      <c r="D10" s="7"/>
      <c r="E10" s="7">
        <v>109.2</v>
      </c>
      <c r="F10" s="4"/>
      <c r="G10"/>
      <c r="H10" t="s">
        <v>15</v>
      </c>
      <c r="I10"/>
      <c r="J10"/>
      <c r="L10"/>
    </row>
    <row r="11" spans="1:12" x14ac:dyDescent="0.25">
      <c r="A11" s="6">
        <v>43955</v>
      </c>
      <c r="B11" s="7" t="s">
        <v>1139</v>
      </c>
      <c r="C11" s="7">
        <v>23</v>
      </c>
      <c r="D11" s="7"/>
      <c r="E11" s="7">
        <v>78</v>
      </c>
      <c r="F11" s="4"/>
      <c r="G11"/>
      <c r="H11" t="s">
        <v>16</v>
      </c>
      <c r="I11" s="37"/>
      <c r="J11" s="13"/>
      <c r="L11"/>
    </row>
    <row r="12" spans="1:12" x14ac:dyDescent="0.25">
      <c r="A12" s="6">
        <v>43955</v>
      </c>
      <c r="B12" s="7" t="s">
        <v>1140</v>
      </c>
      <c r="C12" s="7">
        <v>60</v>
      </c>
      <c r="D12" s="7"/>
      <c r="E12" s="7">
        <v>149.6</v>
      </c>
      <c r="F12" s="4"/>
      <c r="G12" s="14"/>
      <c r="H12" s="15"/>
      <c r="I12" s="15"/>
    </row>
    <row r="13" spans="1:12" x14ac:dyDescent="0.25">
      <c r="A13" s="6">
        <v>43955</v>
      </c>
      <c r="B13" s="7" t="s">
        <v>1141</v>
      </c>
      <c r="C13" s="7">
        <v>18</v>
      </c>
      <c r="D13" s="7">
        <v>47.97</v>
      </c>
      <c r="E13" s="7"/>
      <c r="F13" s="4"/>
      <c r="H13" s="5" t="s">
        <v>438</v>
      </c>
      <c r="I13" s="17"/>
    </row>
    <row r="14" spans="1:12" x14ac:dyDescent="0.25">
      <c r="A14" s="6">
        <v>43955</v>
      </c>
      <c r="B14" s="7" t="s">
        <v>1142</v>
      </c>
      <c r="C14" s="7">
        <v>26</v>
      </c>
      <c r="D14" s="7">
        <v>108.24</v>
      </c>
      <c r="E14" s="7"/>
      <c r="F14" s="4"/>
      <c r="G14" s="16"/>
      <c r="I14" s="17"/>
    </row>
    <row r="15" spans="1:12" x14ac:dyDescent="0.25">
      <c r="A15" s="6">
        <v>43955</v>
      </c>
      <c r="B15" s="39" t="s">
        <v>1143</v>
      </c>
      <c r="C15" s="7">
        <v>16</v>
      </c>
      <c r="D15" s="7">
        <v>47.97</v>
      </c>
      <c r="E15" s="7"/>
      <c r="F15" s="4"/>
      <c r="G15"/>
      <c r="I15" s="17"/>
    </row>
    <row r="16" spans="1:12" x14ac:dyDescent="0.25">
      <c r="A16" s="6">
        <v>43956</v>
      </c>
      <c r="B16" s="7" t="s">
        <v>1144</v>
      </c>
      <c r="C16" s="7">
        <v>68</v>
      </c>
      <c r="D16" s="7"/>
      <c r="E16" s="7">
        <v>136.5</v>
      </c>
      <c r="F16" s="4"/>
      <c r="I16" s="17"/>
    </row>
    <row r="17" spans="1:12" x14ac:dyDescent="0.25">
      <c r="A17" s="6">
        <v>43956</v>
      </c>
      <c r="B17" s="7" t="s">
        <v>1145</v>
      </c>
      <c r="C17" s="7">
        <v>360</v>
      </c>
      <c r="D17" s="7"/>
      <c r="E17" s="7">
        <v>645.84</v>
      </c>
      <c r="F17" s="4"/>
      <c r="H17"/>
      <c r="I17" s="17"/>
    </row>
    <row r="18" spans="1:12" x14ac:dyDescent="0.25">
      <c r="A18" s="6">
        <v>43956</v>
      </c>
      <c r="B18" s="7" t="s">
        <v>1146</v>
      </c>
      <c r="C18" s="7">
        <v>50</v>
      </c>
      <c r="D18" s="7">
        <v>201.47</v>
      </c>
      <c r="E18" s="7"/>
      <c r="F18" s="4"/>
      <c r="H18" s="16" t="s">
        <v>12</v>
      </c>
      <c r="I18" s="17"/>
    </row>
    <row r="19" spans="1:12" x14ac:dyDescent="0.25">
      <c r="A19" s="6">
        <v>43956</v>
      </c>
      <c r="B19" s="7" t="s">
        <v>1147</v>
      </c>
      <c r="C19" s="7">
        <v>25</v>
      </c>
      <c r="D19" s="7"/>
      <c r="E19" s="7">
        <v>69</v>
      </c>
      <c r="F19" s="4"/>
      <c r="H19"/>
      <c r="I19" s="17"/>
    </row>
    <row r="20" spans="1:12" x14ac:dyDescent="0.25">
      <c r="A20" s="6">
        <v>43956</v>
      </c>
      <c r="B20" s="7" t="s">
        <v>1148</v>
      </c>
      <c r="C20" s="39">
        <v>26</v>
      </c>
      <c r="D20" s="7"/>
      <c r="E20" s="7">
        <v>67</v>
      </c>
      <c r="F20" s="4"/>
      <c r="G20"/>
      <c r="H20"/>
      <c r="I20" s="17"/>
      <c r="J20"/>
      <c r="K20"/>
    </row>
    <row r="21" spans="1:12" x14ac:dyDescent="0.25">
      <c r="A21" s="6">
        <v>43956</v>
      </c>
      <c r="B21" s="7" t="s">
        <v>1149</v>
      </c>
      <c r="C21" s="39">
        <v>150</v>
      </c>
      <c r="D21" s="7"/>
      <c r="E21" s="7">
        <v>568.62</v>
      </c>
      <c r="F21" s="4"/>
      <c r="G21"/>
      <c r="H21"/>
      <c r="I21" s="17"/>
      <c r="J21"/>
      <c r="K21"/>
      <c r="L21"/>
    </row>
    <row r="22" spans="1:12" x14ac:dyDescent="0.25">
      <c r="A22" s="6">
        <v>43956</v>
      </c>
      <c r="B22" s="7" t="s">
        <v>1150</v>
      </c>
      <c r="C22" s="39">
        <v>98</v>
      </c>
      <c r="D22" s="7"/>
      <c r="E22" s="7">
        <v>263.10000000000002</v>
      </c>
      <c r="F22" s="4"/>
      <c r="G22"/>
      <c r="H22"/>
      <c r="I22"/>
      <c r="J22"/>
      <c r="K22"/>
      <c r="L22"/>
    </row>
    <row r="23" spans="1:12" x14ac:dyDescent="0.25">
      <c r="A23" s="6">
        <v>43957</v>
      </c>
      <c r="B23" s="7" t="s">
        <v>1151</v>
      </c>
      <c r="C23" s="39">
        <v>24</v>
      </c>
      <c r="D23" s="7"/>
      <c r="E23" s="7">
        <v>46.8</v>
      </c>
      <c r="F23" s="4"/>
      <c r="G23" s="4"/>
      <c r="H23" t="s">
        <v>14</v>
      </c>
      <c r="I23" s="18"/>
      <c r="L23"/>
    </row>
    <row r="24" spans="1:12" x14ac:dyDescent="0.25">
      <c r="A24" s="6">
        <v>43957</v>
      </c>
      <c r="B24" s="7" t="s">
        <v>1152</v>
      </c>
      <c r="C24" s="7">
        <v>28</v>
      </c>
      <c r="D24" s="7">
        <v>84.87</v>
      </c>
      <c r="E24" s="7"/>
      <c r="F24" s="4"/>
      <c r="G24" s="4"/>
      <c r="I24" s="18"/>
    </row>
    <row r="25" spans="1:12" x14ac:dyDescent="0.25">
      <c r="A25" s="6">
        <v>43957</v>
      </c>
      <c r="B25" s="7" t="s">
        <v>1153</v>
      </c>
      <c r="C25" s="39">
        <v>10</v>
      </c>
      <c r="D25" s="7"/>
      <c r="E25" s="7">
        <v>54.6</v>
      </c>
      <c r="F25" s="4"/>
      <c r="G25" s="4"/>
    </row>
    <row r="26" spans="1:12" x14ac:dyDescent="0.25">
      <c r="A26" s="6">
        <v>43957</v>
      </c>
      <c r="B26" s="7" t="s">
        <v>1154</v>
      </c>
      <c r="C26" s="39">
        <v>25</v>
      </c>
      <c r="D26" s="7"/>
      <c r="E26" s="7">
        <v>50.7</v>
      </c>
      <c r="F26" s="4"/>
      <c r="G26" s="4"/>
    </row>
    <row r="27" spans="1:12" x14ac:dyDescent="0.25">
      <c r="A27" s="6">
        <v>43957</v>
      </c>
      <c r="B27" s="7" t="s">
        <v>1155</v>
      </c>
      <c r="C27" s="39">
        <v>12</v>
      </c>
      <c r="D27" s="7">
        <v>47.97</v>
      </c>
      <c r="E27" s="7"/>
      <c r="F27" s="4"/>
      <c r="G27" s="4"/>
    </row>
    <row r="28" spans="1:12" x14ac:dyDescent="0.25">
      <c r="A28" s="6">
        <v>43957</v>
      </c>
      <c r="B28" s="7" t="s">
        <v>1156</v>
      </c>
      <c r="C28" s="7">
        <v>50</v>
      </c>
      <c r="D28" s="7">
        <v>134.32</v>
      </c>
      <c r="E28" s="7"/>
      <c r="F28" s="4"/>
      <c r="G28" s="4"/>
    </row>
    <row r="29" spans="1:12" x14ac:dyDescent="0.25">
      <c r="A29" s="6">
        <v>43957</v>
      </c>
      <c r="B29" s="7" t="s">
        <v>1157</v>
      </c>
      <c r="C29" s="7">
        <v>15</v>
      </c>
      <c r="D29" s="7"/>
      <c r="E29" s="7">
        <v>39</v>
      </c>
      <c r="F29" s="4"/>
      <c r="G29" s="4"/>
    </row>
    <row r="30" spans="1:12" x14ac:dyDescent="0.25">
      <c r="A30" s="6">
        <v>43957</v>
      </c>
      <c r="B30" s="7" t="s">
        <v>1158</v>
      </c>
      <c r="C30" s="7">
        <v>150</v>
      </c>
      <c r="D30" s="7"/>
      <c r="E30" s="7">
        <v>456.38</v>
      </c>
      <c r="F30" s="4"/>
      <c r="G30" s="4"/>
    </row>
    <row r="31" spans="1:12" x14ac:dyDescent="0.25">
      <c r="A31" s="6">
        <v>43957</v>
      </c>
      <c r="B31" s="39" t="s">
        <v>1159</v>
      </c>
      <c r="C31" s="7">
        <v>21</v>
      </c>
      <c r="D31" s="7"/>
      <c r="E31" s="7">
        <v>0</v>
      </c>
      <c r="F31" s="4"/>
      <c r="G31" s="4"/>
    </row>
    <row r="32" spans="1:12" x14ac:dyDescent="0.25">
      <c r="A32" s="6">
        <v>43957</v>
      </c>
      <c r="B32" s="7" t="s">
        <v>1160</v>
      </c>
      <c r="C32" s="7">
        <v>650</v>
      </c>
      <c r="D32" s="7"/>
      <c r="E32" s="7">
        <v>1360.32</v>
      </c>
      <c r="F32" s="4"/>
    </row>
    <row r="33" spans="1:9" x14ac:dyDescent="0.25">
      <c r="A33" s="6">
        <v>43957</v>
      </c>
      <c r="B33" s="7" t="s">
        <v>1161</v>
      </c>
      <c r="C33" s="7">
        <v>26</v>
      </c>
      <c r="D33" s="7">
        <v>62.36</v>
      </c>
      <c r="E33" s="7"/>
      <c r="F33" s="4"/>
    </row>
    <row r="34" spans="1:9" x14ac:dyDescent="0.25">
      <c r="A34" s="6">
        <v>43957</v>
      </c>
      <c r="B34" s="7" t="s">
        <v>1162</v>
      </c>
      <c r="C34" s="7">
        <v>5</v>
      </c>
      <c r="D34" s="7"/>
      <c r="E34" s="7">
        <v>39</v>
      </c>
      <c r="F34" s="4"/>
    </row>
    <row r="35" spans="1:9" x14ac:dyDescent="0.25">
      <c r="A35" s="44">
        <v>43957</v>
      </c>
      <c r="B35" s="2" t="s">
        <v>1163</v>
      </c>
      <c r="C35" s="76">
        <v>213</v>
      </c>
      <c r="D35" s="2"/>
      <c r="E35" s="2">
        <v>403.85</v>
      </c>
      <c r="F35" s="4"/>
    </row>
    <row r="36" spans="1:9" x14ac:dyDescent="0.25">
      <c r="A36" s="6">
        <v>43958</v>
      </c>
      <c r="B36" s="7" t="s">
        <v>1194</v>
      </c>
      <c r="C36" s="39">
        <v>100</v>
      </c>
      <c r="D36" s="7">
        <v>232.52</v>
      </c>
      <c r="E36" s="7"/>
      <c r="F36" s="4"/>
    </row>
    <row r="37" spans="1:9" x14ac:dyDescent="0.25">
      <c r="A37" s="6">
        <v>43958</v>
      </c>
      <c r="B37" s="7" t="s">
        <v>1193</v>
      </c>
      <c r="C37" s="39">
        <v>83</v>
      </c>
      <c r="D37" s="7"/>
      <c r="E37" s="7">
        <v>196.37</v>
      </c>
      <c r="F37" s="4"/>
    </row>
    <row r="38" spans="1:9" x14ac:dyDescent="0.25">
      <c r="A38" s="6">
        <v>43958</v>
      </c>
      <c r="B38" s="7" t="s">
        <v>1192</v>
      </c>
      <c r="C38" s="39">
        <v>70</v>
      </c>
      <c r="D38" s="7"/>
      <c r="E38" s="7">
        <v>140.4</v>
      </c>
      <c r="F38" s="4"/>
    </row>
    <row r="39" spans="1:9" x14ac:dyDescent="0.25">
      <c r="A39" s="6">
        <v>43958</v>
      </c>
      <c r="B39" s="7" t="s">
        <v>1191</v>
      </c>
      <c r="C39" s="39">
        <v>36</v>
      </c>
      <c r="D39" s="7"/>
      <c r="E39" s="7">
        <v>78</v>
      </c>
      <c r="F39" s="4"/>
    </row>
    <row r="40" spans="1:9" x14ac:dyDescent="0.25">
      <c r="A40" s="6">
        <v>43958</v>
      </c>
      <c r="B40" s="7" t="s">
        <v>1190</v>
      </c>
      <c r="C40" s="39">
        <v>26</v>
      </c>
      <c r="D40" s="7">
        <v>75.77</v>
      </c>
      <c r="E40" s="7"/>
      <c r="F40" s="4"/>
    </row>
    <row r="41" spans="1:9" x14ac:dyDescent="0.25">
      <c r="A41" s="6">
        <v>43958</v>
      </c>
      <c r="B41" s="7" t="s">
        <v>1189</v>
      </c>
      <c r="C41" s="39">
        <v>50</v>
      </c>
      <c r="D41" s="7"/>
      <c r="E41" s="7">
        <v>109.2</v>
      </c>
      <c r="F41" s="4"/>
    </row>
    <row r="42" spans="1:9" x14ac:dyDescent="0.25">
      <c r="A42" s="6">
        <v>43958</v>
      </c>
      <c r="B42" s="7" t="s">
        <v>1188</v>
      </c>
      <c r="C42" s="39">
        <v>211</v>
      </c>
      <c r="D42" s="7"/>
      <c r="E42" s="7">
        <v>526.5</v>
      </c>
      <c r="F42" s="4"/>
    </row>
    <row r="43" spans="1:9" x14ac:dyDescent="0.25">
      <c r="A43" s="6">
        <v>43958</v>
      </c>
      <c r="B43" s="7" t="s">
        <v>1187</v>
      </c>
      <c r="C43" s="39">
        <v>12</v>
      </c>
      <c r="D43" s="7"/>
      <c r="E43" s="7">
        <v>30.03</v>
      </c>
      <c r="F43" s="4"/>
      <c r="I43" s="19"/>
    </row>
    <row r="44" spans="1:9" x14ac:dyDescent="0.25">
      <c r="A44" s="6">
        <v>43958</v>
      </c>
      <c r="B44" s="7" t="s">
        <v>1186</v>
      </c>
      <c r="C44" s="7">
        <v>750</v>
      </c>
      <c r="D44" s="7"/>
      <c r="E44" s="66">
        <v>1667.45</v>
      </c>
      <c r="F44" s="4"/>
    </row>
    <row r="45" spans="1:9" x14ac:dyDescent="0.25">
      <c r="A45" s="6">
        <v>43958</v>
      </c>
      <c r="B45" s="7" t="s">
        <v>1185</v>
      </c>
      <c r="C45" s="7">
        <v>90</v>
      </c>
      <c r="D45" s="7"/>
      <c r="E45" s="39">
        <v>195</v>
      </c>
      <c r="F45" s="4"/>
    </row>
    <row r="46" spans="1:9" x14ac:dyDescent="0.25">
      <c r="A46" s="6">
        <v>43958</v>
      </c>
      <c r="B46" s="7" t="s">
        <v>1184</v>
      </c>
      <c r="C46" s="7">
        <v>25</v>
      </c>
      <c r="D46" s="7"/>
      <c r="E46" s="7">
        <v>90.09</v>
      </c>
      <c r="F46" s="4"/>
    </row>
    <row r="47" spans="1:9" x14ac:dyDescent="0.25">
      <c r="A47" s="6">
        <v>43958</v>
      </c>
      <c r="B47" s="7" t="s">
        <v>1183</v>
      </c>
      <c r="C47" s="7">
        <v>240</v>
      </c>
      <c r="D47" s="7"/>
      <c r="E47" s="7">
        <v>558.79999999999995</v>
      </c>
      <c r="F47" s="4"/>
    </row>
    <row r="48" spans="1:9" x14ac:dyDescent="0.25">
      <c r="A48" s="6">
        <v>43959</v>
      </c>
      <c r="B48" s="7" t="s">
        <v>1182</v>
      </c>
      <c r="C48" s="7">
        <v>150</v>
      </c>
      <c r="D48" s="7"/>
      <c r="E48" s="7">
        <v>382.2</v>
      </c>
      <c r="F48" s="4"/>
    </row>
    <row r="49" spans="1:6" x14ac:dyDescent="0.25">
      <c r="A49" s="6">
        <v>43959</v>
      </c>
      <c r="B49" s="7" t="s">
        <v>1181</v>
      </c>
      <c r="C49" s="7">
        <v>40</v>
      </c>
      <c r="D49" s="7">
        <v>134.32</v>
      </c>
      <c r="E49" s="7"/>
      <c r="F49" s="4"/>
    </row>
    <row r="50" spans="1:6" x14ac:dyDescent="0.25">
      <c r="A50" s="6">
        <v>43959</v>
      </c>
      <c r="B50" s="7" t="s">
        <v>1180</v>
      </c>
      <c r="C50" s="7">
        <v>250</v>
      </c>
      <c r="D50" s="7"/>
      <c r="E50" s="7">
        <v>456.3</v>
      </c>
      <c r="F50" s="4"/>
    </row>
    <row r="51" spans="1:6" x14ac:dyDescent="0.25">
      <c r="A51" s="6">
        <v>43959</v>
      </c>
      <c r="B51" s="7" t="s">
        <v>1179</v>
      </c>
      <c r="C51" s="7">
        <v>31</v>
      </c>
      <c r="D51" s="7"/>
      <c r="E51" s="7">
        <v>66.3</v>
      </c>
      <c r="F51" s="4"/>
    </row>
    <row r="52" spans="1:6" x14ac:dyDescent="0.25">
      <c r="A52" s="6">
        <v>43959</v>
      </c>
      <c r="B52" s="7" t="s">
        <v>1178</v>
      </c>
      <c r="C52" s="7">
        <v>40</v>
      </c>
      <c r="D52" s="7"/>
      <c r="E52" s="7">
        <v>78</v>
      </c>
      <c r="F52" s="4"/>
    </row>
    <row r="53" spans="1:6" x14ac:dyDescent="0.25">
      <c r="A53" s="6">
        <v>43959</v>
      </c>
      <c r="B53" s="7" t="s">
        <v>1177</v>
      </c>
      <c r="C53" s="7">
        <v>33</v>
      </c>
      <c r="D53" s="7">
        <v>93.36</v>
      </c>
      <c r="E53" s="7"/>
      <c r="F53" s="4"/>
    </row>
    <row r="54" spans="1:6" x14ac:dyDescent="0.25">
      <c r="A54" s="6">
        <v>43959</v>
      </c>
      <c r="B54" s="7" t="s">
        <v>1176</v>
      </c>
      <c r="C54" s="7">
        <v>110</v>
      </c>
      <c r="D54" s="7"/>
      <c r="E54" s="7">
        <v>207.48</v>
      </c>
      <c r="F54" s="4"/>
    </row>
    <row r="55" spans="1:6" x14ac:dyDescent="0.25">
      <c r="A55" s="6">
        <v>43959</v>
      </c>
      <c r="B55" s="7" t="s">
        <v>1175</v>
      </c>
      <c r="C55" s="7">
        <v>26</v>
      </c>
      <c r="D55" s="7"/>
      <c r="E55" s="7">
        <v>54.6</v>
      </c>
      <c r="F55" s="4"/>
    </row>
    <row r="56" spans="1:6" x14ac:dyDescent="0.25">
      <c r="A56" s="6">
        <v>43959</v>
      </c>
      <c r="B56" s="7" t="s">
        <v>1174</v>
      </c>
      <c r="C56" s="7">
        <v>20</v>
      </c>
      <c r="D56" s="7"/>
      <c r="E56" s="7">
        <v>90.09</v>
      </c>
      <c r="F56" s="4"/>
    </row>
    <row r="57" spans="1:6" x14ac:dyDescent="0.25">
      <c r="A57" s="6">
        <v>43959</v>
      </c>
      <c r="B57" s="7" t="s">
        <v>1173</v>
      </c>
      <c r="C57" s="7">
        <v>57</v>
      </c>
      <c r="D57" s="7"/>
      <c r="E57" s="7">
        <v>132.6</v>
      </c>
      <c r="F57" s="4"/>
    </row>
    <row r="58" spans="1:6" x14ac:dyDescent="0.25">
      <c r="A58" s="6">
        <v>43959</v>
      </c>
      <c r="B58" s="7" t="s">
        <v>1172</v>
      </c>
      <c r="C58" s="7">
        <v>41</v>
      </c>
      <c r="D58" s="7">
        <v>111.06</v>
      </c>
      <c r="E58" s="7"/>
      <c r="F58" s="4"/>
    </row>
    <row r="59" spans="1:6" x14ac:dyDescent="0.25">
      <c r="A59" s="6">
        <v>43959</v>
      </c>
      <c r="B59" s="7" t="s">
        <v>1171</v>
      </c>
      <c r="C59" s="7">
        <v>340</v>
      </c>
      <c r="D59" s="7"/>
      <c r="E59" s="7">
        <v>803.4</v>
      </c>
      <c r="F59" s="4"/>
    </row>
    <row r="60" spans="1:6" x14ac:dyDescent="0.25">
      <c r="A60" s="6">
        <v>43959</v>
      </c>
      <c r="B60" s="7" t="s">
        <v>1170</v>
      </c>
      <c r="C60" s="7">
        <v>30</v>
      </c>
      <c r="D60" s="7"/>
      <c r="E60" s="7">
        <v>66.8</v>
      </c>
      <c r="F60" s="4"/>
    </row>
    <row r="61" spans="1:6" x14ac:dyDescent="0.25">
      <c r="A61" s="6">
        <v>43959</v>
      </c>
      <c r="B61" s="7" t="s">
        <v>1169</v>
      </c>
      <c r="C61" s="7">
        <v>200</v>
      </c>
      <c r="D61" s="7"/>
      <c r="E61" s="7">
        <v>369.95</v>
      </c>
      <c r="F61" s="4"/>
    </row>
    <row r="62" spans="1:6" x14ac:dyDescent="0.25">
      <c r="A62" s="6">
        <v>43959</v>
      </c>
      <c r="B62" s="7" t="s">
        <v>1168</v>
      </c>
      <c r="C62" s="7">
        <v>102</v>
      </c>
      <c r="D62" s="7"/>
      <c r="E62" s="7">
        <v>268.39999999999998</v>
      </c>
      <c r="F62" s="64"/>
    </row>
    <row r="63" spans="1:6" x14ac:dyDescent="0.25">
      <c r="A63" s="6">
        <v>43962</v>
      </c>
      <c r="B63" s="7" t="s">
        <v>1167</v>
      </c>
      <c r="C63" s="7">
        <v>20</v>
      </c>
      <c r="D63" s="7">
        <v>60.8</v>
      </c>
      <c r="E63" s="7"/>
      <c r="F63" s="4"/>
    </row>
    <row r="64" spans="1:6" x14ac:dyDescent="0.25">
      <c r="A64" s="6">
        <v>43962</v>
      </c>
      <c r="B64" s="7" t="s">
        <v>1166</v>
      </c>
      <c r="C64" s="7">
        <v>30</v>
      </c>
      <c r="D64" s="7">
        <v>169.21</v>
      </c>
      <c r="E64" s="7"/>
      <c r="F64" s="4"/>
    </row>
    <row r="65" spans="1:6" x14ac:dyDescent="0.25">
      <c r="A65" s="6">
        <v>43962</v>
      </c>
      <c r="B65" s="7" t="s">
        <v>1165</v>
      </c>
      <c r="C65" s="7">
        <v>21</v>
      </c>
      <c r="D65" s="7">
        <v>62.36</v>
      </c>
      <c r="E65" s="7"/>
      <c r="F65" s="4"/>
    </row>
    <row r="66" spans="1:6" x14ac:dyDescent="0.25">
      <c r="A66" s="6">
        <v>43962</v>
      </c>
      <c r="B66" s="57" t="s">
        <v>1195</v>
      </c>
      <c r="C66" s="57">
        <v>600</v>
      </c>
      <c r="D66" s="57"/>
      <c r="E66" s="57">
        <v>1405.59</v>
      </c>
      <c r="F66" s="4"/>
    </row>
    <row r="67" spans="1:6" x14ac:dyDescent="0.25">
      <c r="A67" s="6">
        <v>43962</v>
      </c>
      <c r="B67" s="7" t="s">
        <v>1196</v>
      </c>
      <c r="C67" s="7">
        <v>20</v>
      </c>
      <c r="D67" s="7">
        <v>67.16</v>
      </c>
      <c r="E67" s="7"/>
      <c r="F67" s="4"/>
    </row>
    <row r="68" spans="1:6" x14ac:dyDescent="0.25">
      <c r="A68" s="6">
        <v>43962</v>
      </c>
      <c r="B68" s="7" t="s">
        <v>1197</v>
      </c>
      <c r="C68" s="7">
        <v>28</v>
      </c>
      <c r="D68" s="7">
        <v>81.180000000000007</v>
      </c>
      <c r="E68" s="7"/>
      <c r="F68" s="4"/>
    </row>
    <row r="69" spans="1:6" x14ac:dyDescent="0.25">
      <c r="A69" s="6">
        <v>43962</v>
      </c>
      <c r="B69" s="7" t="s">
        <v>1198</v>
      </c>
      <c r="C69" s="7">
        <v>104</v>
      </c>
      <c r="D69" s="7">
        <v>283.02</v>
      </c>
      <c r="E69" s="7"/>
      <c r="F69" s="4"/>
    </row>
    <row r="70" spans="1:6" x14ac:dyDescent="0.25">
      <c r="A70" s="6">
        <v>43962</v>
      </c>
      <c r="B70" s="7" t="s">
        <v>1199</v>
      </c>
      <c r="C70" s="7">
        <v>48</v>
      </c>
      <c r="D70" s="7">
        <v>124.72</v>
      </c>
      <c r="E70" s="7"/>
      <c r="F70" s="4"/>
    </row>
    <row r="71" spans="1:6" x14ac:dyDescent="0.25">
      <c r="A71" s="6">
        <v>43962</v>
      </c>
      <c r="B71" s="7" t="s">
        <v>1200</v>
      </c>
      <c r="C71" s="7">
        <v>100</v>
      </c>
      <c r="D71" s="7"/>
      <c r="E71" s="7">
        <v>242.55</v>
      </c>
      <c r="F71" s="4"/>
    </row>
    <row r="72" spans="1:6" x14ac:dyDescent="0.25">
      <c r="A72" s="6">
        <v>43962</v>
      </c>
      <c r="B72" s="7" t="s">
        <v>1201</v>
      </c>
      <c r="C72" s="7">
        <v>45</v>
      </c>
      <c r="D72" s="7">
        <v>237.64</v>
      </c>
      <c r="E72" s="7"/>
      <c r="F72" s="4"/>
    </row>
    <row r="73" spans="1:6" x14ac:dyDescent="0.25">
      <c r="A73" s="6">
        <v>43962</v>
      </c>
      <c r="B73" s="7" t="s">
        <v>1202</v>
      </c>
      <c r="C73" s="7">
        <v>68</v>
      </c>
      <c r="D73" s="7"/>
      <c r="E73" s="7">
        <v>66.3</v>
      </c>
      <c r="F73" s="4"/>
    </row>
    <row r="74" spans="1:6" x14ac:dyDescent="0.25">
      <c r="A74" s="77">
        <v>43963</v>
      </c>
      <c r="B74" s="7" t="s">
        <v>1203</v>
      </c>
      <c r="C74" s="7">
        <v>106</v>
      </c>
      <c r="D74" s="7"/>
      <c r="E74" s="7">
        <v>345</v>
      </c>
      <c r="F74" s="4"/>
    </row>
    <row r="75" spans="1:6" x14ac:dyDescent="0.25">
      <c r="A75" s="77">
        <v>43963</v>
      </c>
      <c r="B75" s="7" t="s">
        <v>1204</v>
      </c>
      <c r="C75" s="7">
        <v>31</v>
      </c>
      <c r="D75" s="7">
        <v>67.16</v>
      </c>
      <c r="E75" s="7"/>
      <c r="F75" s="4"/>
    </row>
    <row r="76" spans="1:6" x14ac:dyDescent="0.25">
      <c r="A76" s="77">
        <v>43963</v>
      </c>
      <c r="B76" s="2" t="s">
        <v>1205</v>
      </c>
      <c r="C76" s="2">
        <v>8</v>
      </c>
      <c r="D76" s="2">
        <v>38.97</v>
      </c>
      <c r="E76" s="2"/>
      <c r="F76" s="4"/>
    </row>
    <row r="77" spans="1:6" x14ac:dyDescent="0.25">
      <c r="A77" s="77">
        <v>43963</v>
      </c>
      <c r="B77" s="7" t="s">
        <v>1206</v>
      </c>
      <c r="C77" s="7">
        <v>349.76</v>
      </c>
      <c r="D77" s="7"/>
      <c r="E77" s="7">
        <v>1028.8499999999999</v>
      </c>
      <c r="F77" s="4"/>
    </row>
    <row r="78" spans="1:6" x14ac:dyDescent="0.25">
      <c r="A78" s="77">
        <v>43963</v>
      </c>
      <c r="B78" s="7" t="s">
        <v>1207</v>
      </c>
      <c r="C78" s="7">
        <v>35</v>
      </c>
      <c r="D78" s="7"/>
      <c r="E78" s="7">
        <v>81.900000000000006</v>
      </c>
      <c r="F78" s="4"/>
    </row>
    <row r="79" spans="1:6" x14ac:dyDescent="0.25">
      <c r="A79" s="77">
        <v>43963</v>
      </c>
      <c r="B79" s="7" t="s">
        <v>1208</v>
      </c>
      <c r="C79" s="7">
        <v>28</v>
      </c>
      <c r="D79" s="7"/>
      <c r="E79" s="7">
        <v>58.8</v>
      </c>
      <c r="F79" s="4"/>
    </row>
    <row r="80" spans="1:6" x14ac:dyDescent="0.25">
      <c r="A80" s="77">
        <v>43963</v>
      </c>
      <c r="B80" s="7" t="s">
        <v>1209</v>
      </c>
      <c r="C80" s="7">
        <v>22</v>
      </c>
      <c r="D80" s="7"/>
      <c r="E80" s="7">
        <v>46.8</v>
      </c>
      <c r="F80" s="4"/>
    </row>
    <row r="81" spans="1:6" x14ac:dyDescent="0.25">
      <c r="A81" s="77">
        <v>43963</v>
      </c>
      <c r="B81" s="7" t="s">
        <v>1210</v>
      </c>
      <c r="C81" s="7">
        <v>430</v>
      </c>
      <c r="D81" s="7"/>
      <c r="E81" s="7">
        <v>1429.12</v>
      </c>
      <c r="F81" s="4" t="s">
        <v>1211</v>
      </c>
    </row>
    <row r="82" spans="1:6" x14ac:dyDescent="0.25">
      <c r="A82" s="77">
        <v>43963</v>
      </c>
      <c r="B82" s="7" t="s">
        <v>1212</v>
      </c>
      <c r="C82" s="7">
        <v>33</v>
      </c>
      <c r="D82" s="7"/>
      <c r="E82" s="7">
        <v>62.4</v>
      </c>
      <c r="F82" s="4"/>
    </row>
    <row r="83" spans="1:6" x14ac:dyDescent="0.25">
      <c r="A83" s="77">
        <v>43963</v>
      </c>
      <c r="B83" s="7" t="s">
        <v>1213</v>
      </c>
      <c r="C83" s="7">
        <v>124.24</v>
      </c>
      <c r="D83" s="7"/>
      <c r="E83" s="7">
        <v>228</v>
      </c>
      <c r="F83" s="4"/>
    </row>
    <row r="84" spans="1:6" x14ac:dyDescent="0.25">
      <c r="A84" s="77">
        <v>43963</v>
      </c>
      <c r="B84" s="7" t="s">
        <v>1214</v>
      </c>
      <c r="C84" s="7">
        <v>33</v>
      </c>
      <c r="D84" s="7"/>
      <c r="E84" s="7">
        <v>66.3</v>
      </c>
      <c r="F84" s="4"/>
    </row>
    <row r="85" spans="1:6" x14ac:dyDescent="0.25">
      <c r="A85" s="77">
        <v>43963</v>
      </c>
      <c r="B85" s="39" t="s">
        <v>1215</v>
      </c>
      <c r="C85" s="7">
        <v>84</v>
      </c>
      <c r="D85" s="7"/>
      <c r="E85" s="7">
        <v>167.7</v>
      </c>
      <c r="F85" s="4"/>
    </row>
    <row r="86" spans="1:6" x14ac:dyDescent="0.25">
      <c r="A86" s="77">
        <v>43963</v>
      </c>
      <c r="B86" s="7" t="s">
        <v>1216</v>
      </c>
      <c r="C86" s="7">
        <v>48</v>
      </c>
      <c r="D86" s="7"/>
      <c r="E86" s="38">
        <v>93.6</v>
      </c>
      <c r="F86" s="4"/>
    </row>
    <row r="87" spans="1:6" x14ac:dyDescent="0.25">
      <c r="A87" s="77">
        <v>43964</v>
      </c>
      <c r="B87" s="7" t="s">
        <v>1217</v>
      </c>
      <c r="C87" s="7">
        <v>247</v>
      </c>
      <c r="D87" s="7">
        <v>556.45000000000005</v>
      </c>
      <c r="E87" s="7"/>
      <c r="F87" s="4"/>
    </row>
    <row r="88" spans="1:6" x14ac:dyDescent="0.25">
      <c r="A88" s="77">
        <v>43964</v>
      </c>
      <c r="B88" s="7" t="s">
        <v>1218</v>
      </c>
      <c r="C88" s="7">
        <v>220</v>
      </c>
      <c r="D88" s="7"/>
      <c r="E88" s="7">
        <v>604.79999999999995</v>
      </c>
      <c r="F88" s="4"/>
    </row>
    <row r="89" spans="1:6" x14ac:dyDescent="0.25">
      <c r="A89" s="77">
        <v>43964</v>
      </c>
      <c r="B89" s="7" t="s">
        <v>1219</v>
      </c>
      <c r="C89" s="7">
        <v>85</v>
      </c>
      <c r="D89" s="7"/>
      <c r="E89" s="7">
        <v>158</v>
      </c>
      <c r="F89" s="4"/>
    </row>
    <row r="90" spans="1:6" x14ac:dyDescent="0.25">
      <c r="A90" s="77">
        <v>43964</v>
      </c>
      <c r="B90" s="7" t="s">
        <v>1220</v>
      </c>
      <c r="C90" s="7">
        <v>1070</v>
      </c>
      <c r="D90" s="7"/>
      <c r="E90" s="7">
        <v>2094.75</v>
      </c>
      <c r="F90" s="4"/>
    </row>
    <row r="91" spans="1:6" x14ac:dyDescent="0.25">
      <c r="A91" s="77">
        <v>43964</v>
      </c>
      <c r="B91" s="7" t="s">
        <v>1221</v>
      </c>
      <c r="C91" s="7">
        <v>96</v>
      </c>
      <c r="D91" s="7"/>
      <c r="E91" s="7">
        <v>218.4</v>
      </c>
      <c r="F91" s="4"/>
    </row>
    <row r="92" spans="1:6" x14ac:dyDescent="0.25">
      <c r="A92" s="77">
        <v>43964</v>
      </c>
      <c r="B92" s="7" t="s">
        <v>1222</v>
      </c>
      <c r="C92" s="7">
        <v>25</v>
      </c>
      <c r="D92" s="7"/>
      <c r="E92" s="7">
        <v>68.64</v>
      </c>
      <c r="F92" s="4"/>
    </row>
    <row r="93" spans="1:6" x14ac:dyDescent="0.25">
      <c r="A93" s="77">
        <v>43964</v>
      </c>
      <c r="B93" s="7" t="s">
        <v>1223</v>
      </c>
      <c r="C93" s="7">
        <v>125</v>
      </c>
      <c r="D93" s="7"/>
      <c r="E93" s="7">
        <v>273</v>
      </c>
      <c r="F93" s="4"/>
    </row>
    <row r="94" spans="1:6" x14ac:dyDescent="0.25">
      <c r="A94" s="77">
        <v>43964</v>
      </c>
      <c r="B94" s="7" t="s">
        <v>1224</v>
      </c>
      <c r="C94" s="7">
        <v>22</v>
      </c>
      <c r="D94" s="7">
        <v>52.77</v>
      </c>
      <c r="E94" s="7"/>
      <c r="F94" s="4"/>
    </row>
    <row r="95" spans="1:6" x14ac:dyDescent="0.25">
      <c r="A95" s="77">
        <v>43964</v>
      </c>
      <c r="B95" s="7" t="s">
        <v>1225</v>
      </c>
      <c r="C95" s="7">
        <v>35</v>
      </c>
      <c r="D95" s="7"/>
      <c r="E95" s="7">
        <v>78</v>
      </c>
      <c r="F95" s="4"/>
    </row>
    <row r="96" spans="1:6" x14ac:dyDescent="0.25">
      <c r="A96" s="77">
        <v>43964</v>
      </c>
      <c r="B96" s="57" t="s">
        <v>1226</v>
      </c>
      <c r="C96" s="57">
        <v>164</v>
      </c>
      <c r="D96" s="58"/>
      <c r="E96" s="58">
        <v>343.2</v>
      </c>
      <c r="F96" s="4"/>
    </row>
    <row r="97" spans="1:6" x14ac:dyDescent="0.25">
      <c r="A97" s="77">
        <v>43964</v>
      </c>
      <c r="B97" s="7" t="s">
        <v>1227</v>
      </c>
      <c r="C97" s="7">
        <v>10</v>
      </c>
      <c r="D97" s="49"/>
      <c r="E97" s="49">
        <v>39</v>
      </c>
      <c r="F97" s="4"/>
    </row>
    <row r="98" spans="1:6" x14ac:dyDescent="0.25">
      <c r="A98" s="77">
        <v>43964</v>
      </c>
      <c r="B98" s="7" t="s">
        <v>1228</v>
      </c>
      <c r="C98" s="7">
        <v>50</v>
      </c>
      <c r="D98" s="49">
        <v>134.32</v>
      </c>
      <c r="E98" s="49"/>
      <c r="F98" s="4"/>
    </row>
    <row r="99" spans="1:6" x14ac:dyDescent="0.25">
      <c r="A99" s="77">
        <v>43964</v>
      </c>
      <c r="B99" s="7" t="s">
        <v>1229</v>
      </c>
      <c r="C99" s="7">
        <v>25</v>
      </c>
      <c r="D99" s="49">
        <v>72.55</v>
      </c>
      <c r="E99" s="49"/>
      <c r="F99" s="4"/>
    </row>
    <row r="100" spans="1:6" x14ac:dyDescent="0.25">
      <c r="A100" s="77">
        <v>43965</v>
      </c>
      <c r="B100" s="7" t="s">
        <v>1230</v>
      </c>
      <c r="C100" s="7">
        <v>20</v>
      </c>
      <c r="D100" s="49">
        <v>75.77</v>
      </c>
      <c r="E100" s="49"/>
      <c r="F100" s="4"/>
    </row>
    <row r="101" spans="1:6" x14ac:dyDescent="0.25">
      <c r="A101" s="77">
        <v>43965</v>
      </c>
      <c r="B101" s="7" t="s">
        <v>1231</v>
      </c>
      <c r="C101" s="7">
        <v>530</v>
      </c>
      <c r="D101" s="49">
        <v>1055.3399999999999</v>
      </c>
      <c r="E101" s="49"/>
      <c r="F101" s="4"/>
    </row>
    <row r="102" spans="1:6" x14ac:dyDescent="0.25">
      <c r="A102" s="77">
        <v>43965</v>
      </c>
      <c r="B102" s="7" t="s">
        <v>1232</v>
      </c>
      <c r="C102" s="7">
        <v>1450</v>
      </c>
      <c r="D102" s="49"/>
      <c r="E102" s="71">
        <v>3011.6</v>
      </c>
      <c r="F102" s="64"/>
    </row>
    <row r="103" spans="1:6" x14ac:dyDescent="0.25">
      <c r="A103" s="77">
        <v>43965</v>
      </c>
      <c r="B103" s="7" t="s">
        <v>1233</v>
      </c>
      <c r="C103" s="7">
        <v>5</v>
      </c>
      <c r="D103" s="49"/>
      <c r="E103" s="49">
        <v>35.200000000000003</v>
      </c>
      <c r="F103" s="4"/>
    </row>
    <row r="104" spans="1:6" x14ac:dyDescent="0.25">
      <c r="A104" s="77">
        <v>43965</v>
      </c>
      <c r="B104" s="7" t="s">
        <v>1234</v>
      </c>
      <c r="C104" s="7">
        <v>21</v>
      </c>
      <c r="D104" s="49">
        <v>52.77</v>
      </c>
      <c r="E104" s="49"/>
      <c r="F104" s="4"/>
    </row>
    <row r="105" spans="1:6" x14ac:dyDescent="0.25">
      <c r="A105" s="77">
        <v>43965</v>
      </c>
      <c r="B105" s="7" t="s">
        <v>1235</v>
      </c>
      <c r="C105" s="7">
        <v>30</v>
      </c>
      <c r="D105" s="49">
        <v>85.24</v>
      </c>
      <c r="E105" s="49"/>
      <c r="F105" s="4"/>
    </row>
    <row r="106" spans="1:6" x14ac:dyDescent="0.25">
      <c r="A106" s="77">
        <v>43965</v>
      </c>
      <c r="B106" s="7" t="s">
        <v>1236</v>
      </c>
      <c r="C106" s="7">
        <v>750</v>
      </c>
      <c r="D106" s="49"/>
      <c r="E106" s="49">
        <v>1547.52</v>
      </c>
      <c r="F106" s="4" t="s">
        <v>1237</v>
      </c>
    </row>
    <row r="107" spans="1:6" x14ac:dyDescent="0.25">
      <c r="A107" s="77">
        <v>43965</v>
      </c>
      <c r="B107" s="7" t="s">
        <v>1238</v>
      </c>
      <c r="C107" s="7">
        <v>22</v>
      </c>
      <c r="D107" s="49">
        <v>47.97</v>
      </c>
      <c r="E107" s="49"/>
      <c r="F107" s="4"/>
    </row>
    <row r="108" spans="1:6" x14ac:dyDescent="0.25">
      <c r="A108" s="77">
        <v>43965</v>
      </c>
      <c r="B108" s="7" t="s">
        <v>1239</v>
      </c>
      <c r="C108" s="7">
        <v>44</v>
      </c>
      <c r="D108" s="49"/>
      <c r="E108" s="49">
        <v>105.3</v>
      </c>
      <c r="F108" s="4"/>
    </row>
    <row r="109" spans="1:6" x14ac:dyDescent="0.25">
      <c r="A109" s="77">
        <v>43965</v>
      </c>
      <c r="B109" s="7" t="s">
        <v>1240</v>
      </c>
      <c r="C109" s="7">
        <v>88</v>
      </c>
      <c r="D109" s="49"/>
      <c r="E109" s="49">
        <v>191.1</v>
      </c>
      <c r="F109" s="4"/>
    </row>
    <row r="110" spans="1:6" x14ac:dyDescent="0.25">
      <c r="A110" s="77">
        <v>43965</v>
      </c>
      <c r="B110" s="7" t="s">
        <v>1241</v>
      </c>
      <c r="C110" s="7">
        <v>145</v>
      </c>
      <c r="D110" s="49"/>
      <c r="E110" s="49">
        <v>292.5</v>
      </c>
      <c r="F110" s="4"/>
    </row>
    <row r="111" spans="1:6" x14ac:dyDescent="0.25">
      <c r="A111" s="77">
        <v>43965</v>
      </c>
      <c r="B111" s="7" t="s">
        <v>1242</v>
      </c>
      <c r="C111" s="7">
        <v>39</v>
      </c>
      <c r="D111" s="49"/>
      <c r="E111" s="49">
        <v>101.2</v>
      </c>
      <c r="F111" s="4"/>
    </row>
    <row r="112" spans="1:6" x14ac:dyDescent="0.25">
      <c r="A112" s="77">
        <v>43965</v>
      </c>
      <c r="B112" s="7" t="s">
        <v>1243</v>
      </c>
      <c r="C112" s="7">
        <v>77</v>
      </c>
      <c r="D112" s="49"/>
      <c r="E112" s="49">
        <v>195</v>
      </c>
      <c r="F112" s="4"/>
    </row>
    <row r="113" spans="1:12" x14ac:dyDescent="0.25">
      <c r="A113" s="77">
        <v>43965</v>
      </c>
      <c r="B113" s="7" t="s">
        <v>1244</v>
      </c>
      <c r="C113" s="7">
        <v>87</v>
      </c>
      <c r="D113" s="49"/>
      <c r="E113" s="49">
        <v>163.80000000000001</v>
      </c>
      <c r="F113" s="4"/>
    </row>
    <row r="114" spans="1:12" x14ac:dyDescent="0.25">
      <c r="A114" s="77">
        <v>43965</v>
      </c>
      <c r="B114" s="7" t="s">
        <v>1245</v>
      </c>
      <c r="C114" s="7">
        <v>11</v>
      </c>
      <c r="D114" s="49"/>
      <c r="E114" s="49">
        <v>23.4</v>
      </c>
      <c r="F114" s="4"/>
      <c r="G114"/>
      <c r="H114"/>
      <c r="I114"/>
      <c r="J114"/>
      <c r="K114"/>
    </row>
    <row r="115" spans="1:12" x14ac:dyDescent="0.25">
      <c r="A115" s="77">
        <v>43965</v>
      </c>
      <c r="B115" s="7" t="s">
        <v>1246</v>
      </c>
      <c r="C115" s="7">
        <v>59</v>
      </c>
      <c r="D115" s="49"/>
      <c r="E115" s="49">
        <v>120.9</v>
      </c>
      <c r="F115" s="4"/>
      <c r="L115"/>
    </row>
    <row r="116" spans="1:12" x14ac:dyDescent="0.25">
      <c r="A116" s="77">
        <v>43965</v>
      </c>
      <c r="B116" s="7" t="s">
        <v>1247</v>
      </c>
      <c r="C116" s="7">
        <v>13</v>
      </c>
      <c r="D116" s="49">
        <v>36.94</v>
      </c>
      <c r="E116" s="49"/>
      <c r="F116" s="4"/>
    </row>
    <row r="117" spans="1:12" x14ac:dyDescent="0.25">
      <c r="A117" s="77">
        <v>43965</v>
      </c>
      <c r="B117" s="7" t="s">
        <v>1248</v>
      </c>
      <c r="C117" s="7">
        <v>240</v>
      </c>
      <c r="D117" s="49"/>
      <c r="E117" s="49">
        <v>530.01</v>
      </c>
      <c r="F117" s="4"/>
    </row>
    <row r="118" spans="1:12" x14ac:dyDescent="0.25">
      <c r="A118" s="77">
        <v>43965</v>
      </c>
      <c r="B118" s="7" t="s">
        <v>1249</v>
      </c>
      <c r="C118" s="7">
        <v>240</v>
      </c>
      <c r="D118" s="49"/>
      <c r="E118" s="49">
        <v>673.2</v>
      </c>
      <c r="F118" s="4"/>
    </row>
    <row r="119" spans="1:12" x14ac:dyDescent="0.25">
      <c r="A119" s="77">
        <v>43965</v>
      </c>
      <c r="B119" s="7" t="s">
        <v>1250</v>
      </c>
      <c r="C119" s="7">
        <v>200</v>
      </c>
      <c r="D119" s="49"/>
      <c r="E119" s="49">
        <v>526.5</v>
      </c>
      <c r="F119" s="4" t="s">
        <v>1251</v>
      </c>
    </row>
    <row r="120" spans="1:12" x14ac:dyDescent="0.25">
      <c r="A120" s="6">
        <v>43965</v>
      </c>
      <c r="B120" s="7" t="s">
        <v>1252</v>
      </c>
      <c r="C120" s="7">
        <v>26</v>
      </c>
      <c r="D120" s="7">
        <v>67.16</v>
      </c>
      <c r="E120" s="7"/>
      <c r="F120" s="4"/>
    </row>
    <row r="121" spans="1:12" x14ac:dyDescent="0.25">
      <c r="A121" s="6">
        <v>43966</v>
      </c>
      <c r="B121" s="7" t="s">
        <v>1253</v>
      </c>
      <c r="C121" s="7">
        <v>720</v>
      </c>
      <c r="D121" s="7"/>
      <c r="E121" s="38">
        <v>1965.6</v>
      </c>
      <c r="F121" s="4"/>
    </row>
    <row r="122" spans="1:12" x14ac:dyDescent="0.25">
      <c r="A122" s="6">
        <v>43966</v>
      </c>
      <c r="B122" s="7" t="s">
        <v>1254</v>
      </c>
      <c r="C122" s="7">
        <v>31</v>
      </c>
      <c r="D122" s="7"/>
      <c r="E122" s="7">
        <v>66.3</v>
      </c>
      <c r="F122" s="4"/>
    </row>
    <row r="123" spans="1:12" x14ac:dyDescent="0.25">
      <c r="A123" s="6">
        <v>43966</v>
      </c>
      <c r="B123" s="7" t="s">
        <v>1255</v>
      </c>
      <c r="C123" s="7">
        <v>169</v>
      </c>
      <c r="D123" s="7"/>
      <c r="E123" s="7">
        <v>392.73</v>
      </c>
      <c r="F123" s="4"/>
    </row>
    <row r="124" spans="1:12" x14ac:dyDescent="0.25">
      <c r="A124" s="6">
        <v>43966</v>
      </c>
      <c r="B124" s="7" t="s">
        <v>1256</v>
      </c>
      <c r="C124" s="7">
        <v>150</v>
      </c>
      <c r="D124" s="7"/>
      <c r="E124" s="7">
        <v>387.2</v>
      </c>
      <c r="F124" s="4"/>
    </row>
    <row r="125" spans="1:12" x14ac:dyDescent="0.25">
      <c r="A125" s="6">
        <v>43966</v>
      </c>
      <c r="B125" s="39" t="s">
        <v>1257</v>
      </c>
      <c r="C125" s="7">
        <v>790</v>
      </c>
      <c r="D125" s="7"/>
      <c r="E125" s="38">
        <v>2629.42</v>
      </c>
      <c r="F125" s="4"/>
    </row>
    <row r="126" spans="1:12" x14ac:dyDescent="0.25">
      <c r="A126" s="6">
        <v>43966</v>
      </c>
      <c r="B126" s="7" t="s">
        <v>1258</v>
      </c>
      <c r="C126" s="7">
        <v>40</v>
      </c>
      <c r="D126" s="7"/>
      <c r="E126" s="7">
        <v>89.7</v>
      </c>
      <c r="F126" s="4"/>
    </row>
    <row r="127" spans="1:12" x14ac:dyDescent="0.25">
      <c r="A127" s="6">
        <v>43966</v>
      </c>
      <c r="B127" s="7" t="s">
        <v>1259</v>
      </c>
      <c r="C127" s="7">
        <v>83</v>
      </c>
      <c r="D127" s="7">
        <v>314.02</v>
      </c>
      <c r="E127" s="7"/>
      <c r="F127" s="4"/>
    </row>
    <row r="128" spans="1:12" x14ac:dyDescent="0.25">
      <c r="A128" s="6">
        <v>43966</v>
      </c>
      <c r="B128" s="7" t="s">
        <v>1260</v>
      </c>
      <c r="C128" s="7">
        <v>158</v>
      </c>
      <c r="D128" s="7"/>
      <c r="E128" s="7">
        <v>521.85</v>
      </c>
      <c r="F128" s="4"/>
    </row>
    <row r="129" spans="1:6" x14ac:dyDescent="0.25">
      <c r="A129" s="6">
        <v>43966</v>
      </c>
      <c r="B129" s="7" t="s">
        <v>1261</v>
      </c>
      <c r="C129" s="7">
        <v>420</v>
      </c>
      <c r="D129" s="7"/>
      <c r="E129" s="7">
        <v>599.14</v>
      </c>
      <c r="F129" s="4"/>
    </row>
    <row r="130" spans="1:6" x14ac:dyDescent="0.25">
      <c r="A130" s="6">
        <v>43969</v>
      </c>
      <c r="B130" s="7" t="s">
        <v>1262</v>
      </c>
      <c r="C130" s="7">
        <v>200</v>
      </c>
      <c r="D130" s="7"/>
      <c r="E130" s="7">
        <v>377.91</v>
      </c>
      <c r="F130" s="4"/>
    </row>
    <row r="131" spans="1:6" x14ac:dyDescent="0.25">
      <c r="A131" s="6">
        <v>43969</v>
      </c>
      <c r="B131" s="7" t="s">
        <v>1263</v>
      </c>
      <c r="C131" s="7">
        <v>13</v>
      </c>
      <c r="D131" s="7">
        <v>60.27</v>
      </c>
      <c r="E131" s="7"/>
      <c r="F131" s="4"/>
    </row>
    <row r="132" spans="1:6" x14ac:dyDescent="0.25">
      <c r="A132" s="6">
        <v>43969</v>
      </c>
      <c r="B132" s="7" t="s">
        <v>1264</v>
      </c>
      <c r="C132" s="7">
        <v>20</v>
      </c>
      <c r="D132" s="7"/>
      <c r="E132" s="7">
        <v>46.8</v>
      </c>
      <c r="F132" s="4"/>
    </row>
    <row r="133" spans="1:6" x14ac:dyDescent="0.25">
      <c r="A133" s="6">
        <v>43969</v>
      </c>
      <c r="B133" s="7" t="s">
        <v>1265</v>
      </c>
      <c r="C133" s="7">
        <v>374</v>
      </c>
      <c r="D133" s="7"/>
      <c r="E133" s="7">
        <v>702</v>
      </c>
      <c r="F133" s="4"/>
    </row>
    <row r="134" spans="1:6" x14ac:dyDescent="0.25">
      <c r="A134" s="6">
        <v>43969</v>
      </c>
      <c r="B134" s="7" t="s">
        <v>1266</v>
      </c>
      <c r="C134" s="7">
        <v>19</v>
      </c>
      <c r="D134" s="7"/>
      <c r="E134" s="7">
        <v>83</v>
      </c>
      <c r="F134" s="4"/>
    </row>
    <row r="135" spans="1:6" x14ac:dyDescent="0.25">
      <c r="A135" s="6">
        <v>43969</v>
      </c>
      <c r="B135" s="7" t="s">
        <v>1267</v>
      </c>
      <c r="C135" s="7">
        <v>10</v>
      </c>
      <c r="D135" s="7"/>
      <c r="E135" s="7">
        <v>39</v>
      </c>
      <c r="F135" s="4"/>
    </row>
    <row r="136" spans="1:6" x14ac:dyDescent="0.25">
      <c r="A136" s="6">
        <v>43969</v>
      </c>
      <c r="B136" s="7" t="s">
        <v>1268</v>
      </c>
      <c r="C136" s="7">
        <v>235</v>
      </c>
      <c r="D136" s="7">
        <v>546.86</v>
      </c>
      <c r="E136" s="7"/>
      <c r="F136" s="4"/>
    </row>
    <row r="137" spans="1:6" x14ac:dyDescent="0.25">
      <c r="A137" s="6">
        <v>43969</v>
      </c>
      <c r="B137" s="7" t="s">
        <v>1269</v>
      </c>
      <c r="C137" s="7">
        <v>230</v>
      </c>
      <c r="D137" s="7"/>
      <c r="E137" s="7">
        <v>463.32</v>
      </c>
      <c r="F137" s="4"/>
    </row>
    <row r="138" spans="1:6" x14ac:dyDescent="0.25">
      <c r="A138" s="6">
        <v>43969</v>
      </c>
      <c r="B138" s="7" t="s">
        <v>1270</v>
      </c>
      <c r="C138" s="7">
        <v>55</v>
      </c>
      <c r="D138" s="7"/>
      <c r="E138" s="7">
        <v>109.2</v>
      </c>
      <c r="F138" s="4" t="s">
        <v>1282</v>
      </c>
    </row>
    <row r="139" spans="1:6" x14ac:dyDescent="0.25">
      <c r="A139" s="6">
        <v>43969</v>
      </c>
      <c r="B139" s="7" t="s">
        <v>1271</v>
      </c>
      <c r="C139" s="7">
        <v>39</v>
      </c>
      <c r="D139" s="7"/>
      <c r="E139" s="7">
        <v>78.400000000000006</v>
      </c>
      <c r="F139" s="4"/>
    </row>
    <row r="140" spans="1:6" x14ac:dyDescent="0.25">
      <c r="A140" s="6">
        <v>43969</v>
      </c>
      <c r="B140" s="7" t="s">
        <v>1272</v>
      </c>
      <c r="C140" s="7">
        <v>470</v>
      </c>
      <c r="D140" s="7"/>
      <c r="E140" s="38">
        <v>1154.3</v>
      </c>
      <c r="F140" s="4"/>
    </row>
    <row r="141" spans="1:6" x14ac:dyDescent="0.25">
      <c r="A141" s="6">
        <v>43969</v>
      </c>
      <c r="B141" s="7" t="s">
        <v>1273</v>
      </c>
      <c r="C141" s="7">
        <v>11</v>
      </c>
      <c r="D141" s="7"/>
      <c r="E141" s="7">
        <v>31.68</v>
      </c>
      <c r="F141" s="4"/>
    </row>
    <row r="142" spans="1:6" x14ac:dyDescent="0.25">
      <c r="A142" s="6">
        <v>43969</v>
      </c>
      <c r="B142" s="7" t="s">
        <v>1274</v>
      </c>
      <c r="C142" s="7">
        <v>250</v>
      </c>
      <c r="D142" s="7"/>
      <c r="E142" s="7">
        <v>427.64</v>
      </c>
      <c r="F142" s="4"/>
    </row>
    <row r="143" spans="1:6" x14ac:dyDescent="0.25">
      <c r="A143" s="6">
        <v>43969</v>
      </c>
      <c r="B143" s="7" t="s">
        <v>1275</v>
      </c>
      <c r="C143" s="7">
        <v>160</v>
      </c>
      <c r="D143" s="7"/>
      <c r="E143" s="7">
        <v>349.35</v>
      </c>
      <c r="F143" s="4"/>
    </row>
    <row r="144" spans="1:6" x14ac:dyDescent="0.25">
      <c r="A144" s="6">
        <v>43969</v>
      </c>
      <c r="B144" s="7" t="s">
        <v>1276</v>
      </c>
      <c r="C144" s="7">
        <v>1210</v>
      </c>
      <c r="D144" s="7"/>
      <c r="E144" s="38" t="s">
        <v>2899</v>
      </c>
      <c r="F144" s="96" t="s">
        <v>2542</v>
      </c>
    </row>
    <row r="145" spans="1:7" x14ac:dyDescent="0.25">
      <c r="A145" s="6">
        <v>43969</v>
      </c>
      <c r="B145" s="7" t="s">
        <v>1277</v>
      </c>
      <c r="C145" s="7">
        <v>608</v>
      </c>
      <c r="D145" s="7"/>
      <c r="E145" s="38">
        <v>1474.2</v>
      </c>
      <c r="F145" s="4"/>
    </row>
    <row r="146" spans="1:7" x14ac:dyDescent="0.25">
      <c r="A146" s="6">
        <v>43969</v>
      </c>
      <c r="B146" s="7" t="s">
        <v>1278</v>
      </c>
      <c r="C146" s="7">
        <v>1553</v>
      </c>
      <c r="D146" s="7"/>
      <c r="E146" s="38">
        <v>3260.83</v>
      </c>
      <c r="F146"/>
    </row>
    <row r="147" spans="1:7" x14ac:dyDescent="0.25">
      <c r="A147" s="6">
        <v>43969</v>
      </c>
      <c r="B147" s="7" t="s">
        <v>1279</v>
      </c>
      <c r="C147" s="7">
        <v>885</v>
      </c>
      <c r="D147" s="38">
        <v>2532.11</v>
      </c>
      <c r="E147" s="38"/>
      <c r="F147" s="4"/>
      <c r="G147"/>
    </row>
    <row r="148" spans="1:7" x14ac:dyDescent="0.25">
      <c r="A148" s="6">
        <v>43969</v>
      </c>
      <c r="B148" s="7" t="s">
        <v>1280</v>
      </c>
      <c r="C148" s="7">
        <v>27</v>
      </c>
      <c r="D148" s="7"/>
      <c r="E148" s="7">
        <v>50.7</v>
      </c>
      <c r="F148" s="4"/>
    </row>
    <row r="149" spans="1:7" x14ac:dyDescent="0.25">
      <c r="A149" s="44">
        <v>43969</v>
      </c>
      <c r="B149" s="2" t="s">
        <v>1281</v>
      </c>
      <c r="C149" s="2">
        <v>1000</v>
      </c>
      <c r="D149" s="2"/>
      <c r="E149" s="62">
        <v>2923.83</v>
      </c>
      <c r="F149" s="4"/>
    </row>
    <row r="150" spans="1:7" x14ac:dyDescent="0.25">
      <c r="A150" s="6">
        <v>43969</v>
      </c>
      <c r="B150" s="7" t="s">
        <v>1283</v>
      </c>
      <c r="C150" s="7">
        <v>70</v>
      </c>
      <c r="D150" s="7"/>
      <c r="E150" s="7">
        <v>140.80000000000001</v>
      </c>
      <c r="F150"/>
    </row>
    <row r="151" spans="1:7" x14ac:dyDescent="0.25">
      <c r="A151" s="6">
        <v>43969</v>
      </c>
      <c r="B151" s="7" t="s">
        <v>1284</v>
      </c>
      <c r="C151" s="7">
        <v>50</v>
      </c>
      <c r="D151" s="7"/>
      <c r="E151" s="7">
        <v>109.2</v>
      </c>
      <c r="F151"/>
    </row>
    <row r="152" spans="1:7" x14ac:dyDescent="0.25">
      <c r="A152" s="6">
        <v>43969</v>
      </c>
      <c r="B152" s="7" t="s">
        <v>1285</v>
      </c>
      <c r="C152" s="7">
        <v>45</v>
      </c>
      <c r="D152" s="7">
        <v>272.08</v>
      </c>
      <c r="E152" s="7"/>
      <c r="F152"/>
    </row>
    <row r="153" spans="1:7" x14ac:dyDescent="0.25">
      <c r="A153" s="6">
        <v>43969</v>
      </c>
      <c r="B153" s="7" t="s">
        <v>1286</v>
      </c>
      <c r="C153" s="7">
        <v>35</v>
      </c>
      <c r="D153" s="7">
        <v>76.75</v>
      </c>
      <c r="E153" s="7"/>
      <c r="F153"/>
    </row>
    <row r="154" spans="1:7" x14ac:dyDescent="0.25">
      <c r="A154" s="6">
        <v>43970</v>
      </c>
      <c r="B154" s="7" t="s">
        <v>1287</v>
      </c>
      <c r="C154" s="7">
        <v>106</v>
      </c>
      <c r="D154" s="7"/>
      <c r="E154" s="7">
        <v>241.8</v>
      </c>
      <c r="F154"/>
    </row>
    <row r="155" spans="1:7" x14ac:dyDescent="0.25">
      <c r="A155" s="6">
        <v>43970</v>
      </c>
      <c r="B155" s="7" t="s">
        <v>1288</v>
      </c>
      <c r="C155" s="7">
        <v>81</v>
      </c>
      <c r="D155" s="7"/>
      <c r="E155" s="7">
        <v>176</v>
      </c>
      <c r="F155"/>
    </row>
    <row r="156" spans="1:7" x14ac:dyDescent="0.25">
      <c r="A156" s="6">
        <v>43970</v>
      </c>
      <c r="B156" s="7" t="s">
        <v>1289</v>
      </c>
      <c r="C156" s="7">
        <v>43</v>
      </c>
      <c r="D156" s="7">
        <v>194.34</v>
      </c>
      <c r="E156" s="7"/>
      <c r="F156"/>
    </row>
    <row r="157" spans="1:7" x14ac:dyDescent="0.25">
      <c r="A157" s="6">
        <v>43970</v>
      </c>
      <c r="B157" s="7" t="s">
        <v>1290</v>
      </c>
      <c r="C157" s="7">
        <v>27</v>
      </c>
      <c r="D157" s="7"/>
      <c r="E157" s="7">
        <v>88</v>
      </c>
      <c r="F157"/>
    </row>
    <row r="158" spans="1:7" x14ac:dyDescent="0.25">
      <c r="A158" s="6">
        <v>43970</v>
      </c>
      <c r="B158" s="7" t="s">
        <v>1291</v>
      </c>
      <c r="C158" s="39">
        <v>45</v>
      </c>
      <c r="D158" s="7">
        <v>356.45</v>
      </c>
      <c r="E158" s="7"/>
      <c r="F158"/>
    </row>
    <row r="159" spans="1:7" x14ac:dyDescent="0.25">
      <c r="A159" s="6">
        <v>43970</v>
      </c>
      <c r="B159" s="7" t="s">
        <v>1292</v>
      </c>
      <c r="C159" s="7">
        <v>140</v>
      </c>
      <c r="D159" s="7"/>
      <c r="E159" s="7">
        <v>263.39999999999998</v>
      </c>
      <c r="F159"/>
    </row>
    <row r="160" spans="1:7" x14ac:dyDescent="0.25">
      <c r="A160" s="6">
        <v>43970</v>
      </c>
      <c r="B160" s="7" t="s">
        <v>1293</v>
      </c>
      <c r="C160" s="7">
        <v>52</v>
      </c>
      <c r="D160" s="7"/>
      <c r="E160" s="7">
        <v>113.1</v>
      </c>
      <c r="F160"/>
    </row>
    <row r="161" spans="1:6" x14ac:dyDescent="0.25">
      <c r="A161" s="6">
        <v>43970</v>
      </c>
      <c r="B161" s="7" t="s">
        <v>1294</v>
      </c>
      <c r="C161" s="7">
        <v>220</v>
      </c>
      <c r="D161" s="7"/>
      <c r="E161" s="7">
        <v>401.8</v>
      </c>
      <c r="F161"/>
    </row>
    <row r="162" spans="1:6" x14ac:dyDescent="0.25">
      <c r="A162" s="6">
        <v>43970</v>
      </c>
      <c r="B162" s="7" t="s">
        <v>1295</v>
      </c>
      <c r="C162" s="78">
        <v>301</v>
      </c>
      <c r="D162" s="7"/>
      <c r="E162" s="7">
        <v>814.32</v>
      </c>
      <c r="F162" t="s">
        <v>1095</v>
      </c>
    </row>
    <row r="163" spans="1:6" x14ac:dyDescent="0.25">
      <c r="A163" s="6">
        <v>43970</v>
      </c>
      <c r="B163" s="7" t="s">
        <v>1296</v>
      </c>
      <c r="C163" s="7">
        <v>80</v>
      </c>
      <c r="D163" s="7"/>
      <c r="E163" s="7">
        <v>179.4</v>
      </c>
      <c r="F163"/>
    </row>
    <row r="164" spans="1:6" x14ac:dyDescent="0.25">
      <c r="A164" s="6">
        <v>43970</v>
      </c>
      <c r="B164" s="7" t="s">
        <v>1297</v>
      </c>
      <c r="C164" s="7">
        <v>26</v>
      </c>
      <c r="D164" s="7">
        <v>67.16</v>
      </c>
      <c r="E164" s="7"/>
      <c r="F164"/>
    </row>
    <row r="165" spans="1:6" x14ac:dyDescent="0.25">
      <c r="A165" s="6">
        <v>43970</v>
      </c>
      <c r="B165" s="7" t="s">
        <v>1298</v>
      </c>
      <c r="C165" s="7">
        <v>174</v>
      </c>
      <c r="D165" s="7"/>
      <c r="E165" s="7">
        <v>331.8</v>
      </c>
      <c r="F165"/>
    </row>
    <row r="166" spans="1:6" x14ac:dyDescent="0.25">
      <c r="A166" s="6">
        <v>43970</v>
      </c>
      <c r="B166" s="7" t="s">
        <v>1299</v>
      </c>
      <c r="C166" s="7">
        <v>25</v>
      </c>
      <c r="D166" s="7">
        <v>67.16</v>
      </c>
      <c r="E166" s="7"/>
      <c r="F166"/>
    </row>
    <row r="167" spans="1:6" x14ac:dyDescent="0.25">
      <c r="A167" s="6">
        <v>43970</v>
      </c>
      <c r="B167" s="7" t="s">
        <v>1300</v>
      </c>
      <c r="C167" s="7">
        <v>200</v>
      </c>
      <c r="D167" s="7"/>
      <c r="E167" s="7">
        <v>484.38</v>
      </c>
      <c r="F167"/>
    </row>
    <row r="168" spans="1:6" x14ac:dyDescent="0.25">
      <c r="A168" s="6">
        <v>43970</v>
      </c>
      <c r="B168" s="7" t="s">
        <v>1301</v>
      </c>
      <c r="C168" s="7">
        <v>50</v>
      </c>
      <c r="D168" s="7"/>
      <c r="E168" s="7">
        <v>137.19999999999999</v>
      </c>
      <c r="F168"/>
    </row>
    <row r="169" spans="1:6" x14ac:dyDescent="0.25">
      <c r="A169" s="6">
        <v>43970</v>
      </c>
      <c r="B169" s="7" t="s">
        <v>1302</v>
      </c>
      <c r="C169" s="7">
        <v>33</v>
      </c>
      <c r="D169" s="7"/>
      <c r="E169" s="7">
        <v>68.599999999999994</v>
      </c>
      <c r="F169"/>
    </row>
    <row r="170" spans="1:6" x14ac:dyDescent="0.25">
      <c r="A170" s="6">
        <v>43970</v>
      </c>
      <c r="B170" s="7" t="s">
        <v>1303</v>
      </c>
      <c r="C170" s="7">
        <v>105</v>
      </c>
      <c r="D170" s="7"/>
      <c r="E170" s="7">
        <v>218.4</v>
      </c>
      <c r="F170"/>
    </row>
    <row r="171" spans="1:6" x14ac:dyDescent="0.25">
      <c r="A171" s="6">
        <v>43970</v>
      </c>
      <c r="B171" s="7" t="s">
        <v>1304</v>
      </c>
      <c r="C171" s="7">
        <v>130</v>
      </c>
      <c r="D171" s="7">
        <v>281.79000000000002</v>
      </c>
      <c r="E171" s="7"/>
      <c r="F171"/>
    </row>
    <row r="172" spans="1:6" x14ac:dyDescent="0.25">
      <c r="A172" s="6">
        <v>43970</v>
      </c>
      <c r="B172" s="7" t="s">
        <v>1305</v>
      </c>
      <c r="C172" s="7">
        <v>148</v>
      </c>
      <c r="D172" s="39"/>
      <c r="E172" s="7">
        <v>506.13</v>
      </c>
      <c r="F172"/>
    </row>
    <row r="173" spans="1:6" x14ac:dyDescent="0.25">
      <c r="A173" s="6">
        <v>43970</v>
      </c>
      <c r="B173" s="7" t="s">
        <v>1306</v>
      </c>
      <c r="C173" s="7">
        <v>27</v>
      </c>
      <c r="D173" s="7"/>
      <c r="E173" s="7">
        <v>54.6</v>
      </c>
      <c r="F173"/>
    </row>
    <row r="174" spans="1:6" x14ac:dyDescent="0.25">
      <c r="A174" s="6">
        <v>43970</v>
      </c>
      <c r="B174" s="7" t="s">
        <v>1307</v>
      </c>
      <c r="C174" s="7">
        <v>141</v>
      </c>
      <c r="D174" s="7"/>
      <c r="E174" s="7">
        <v>266.76</v>
      </c>
      <c r="F174"/>
    </row>
    <row r="175" spans="1:6" x14ac:dyDescent="0.25">
      <c r="A175" s="6">
        <v>43970</v>
      </c>
      <c r="B175" s="7" t="s">
        <v>1308</v>
      </c>
      <c r="C175" s="7">
        <v>333</v>
      </c>
      <c r="D175" s="39"/>
      <c r="E175" s="7">
        <v>491.4</v>
      </c>
      <c r="F175"/>
    </row>
    <row r="176" spans="1:6" x14ac:dyDescent="0.25">
      <c r="A176" s="6">
        <v>43970</v>
      </c>
      <c r="B176" s="7" t="s">
        <v>1309</v>
      </c>
      <c r="C176" s="7">
        <v>24</v>
      </c>
      <c r="D176" s="39"/>
      <c r="E176" s="7">
        <v>78</v>
      </c>
      <c r="F176"/>
    </row>
    <row r="177" spans="1:11" x14ac:dyDescent="0.25">
      <c r="A177" s="6">
        <v>43971</v>
      </c>
      <c r="B177" s="7" t="s">
        <v>1310</v>
      </c>
      <c r="C177" s="7">
        <v>18</v>
      </c>
      <c r="D177" s="39"/>
      <c r="E177" s="39">
        <v>39</v>
      </c>
      <c r="F177"/>
    </row>
    <row r="178" spans="1:11" x14ac:dyDescent="0.25">
      <c r="A178" s="6">
        <v>43971</v>
      </c>
      <c r="B178" s="7" t="s">
        <v>1311</v>
      </c>
      <c r="C178" s="7">
        <v>71</v>
      </c>
      <c r="D178" s="39"/>
      <c r="E178" s="7">
        <v>148.19999999999999</v>
      </c>
      <c r="F178"/>
    </row>
    <row r="179" spans="1:11" x14ac:dyDescent="0.25">
      <c r="A179" s="6">
        <v>43971</v>
      </c>
      <c r="B179" s="7" t="s">
        <v>1312</v>
      </c>
      <c r="C179" s="7">
        <v>151</v>
      </c>
      <c r="D179" s="7"/>
      <c r="E179" s="7">
        <v>287</v>
      </c>
      <c r="F179"/>
    </row>
    <row r="180" spans="1:11" x14ac:dyDescent="0.25">
      <c r="A180" s="6">
        <v>43971</v>
      </c>
      <c r="B180" s="7" t="s">
        <v>1313</v>
      </c>
      <c r="C180" s="7">
        <v>230</v>
      </c>
      <c r="D180" s="7"/>
      <c r="E180" s="7">
        <v>437.2</v>
      </c>
      <c r="F180"/>
    </row>
    <row r="181" spans="1:11" x14ac:dyDescent="0.25">
      <c r="A181" s="6">
        <v>43971</v>
      </c>
      <c r="B181" s="7" t="s">
        <v>1314</v>
      </c>
      <c r="C181" s="7">
        <v>56</v>
      </c>
      <c r="D181" s="7"/>
      <c r="E181" s="7">
        <v>124.8</v>
      </c>
      <c r="F181"/>
    </row>
    <row r="182" spans="1:11" x14ac:dyDescent="0.25">
      <c r="A182" s="6">
        <v>43971</v>
      </c>
      <c r="B182" s="7" t="s">
        <v>1315</v>
      </c>
      <c r="C182" s="7">
        <v>39</v>
      </c>
      <c r="D182" s="7">
        <v>141.03</v>
      </c>
      <c r="E182" s="7"/>
      <c r="F182"/>
    </row>
    <row r="183" spans="1:11" x14ac:dyDescent="0.25">
      <c r="A183" s="6">
        <v>43971</v>
      </c>
      <c r="B183" s="7" t="s">
        <v>1316</v>
      </c>
      <c r="C183" s="7">
        <v>48</v>
      </c>
      <c r="D183" s="7"/>
      <c r="E183" s="7">
        <v>154</v>
      </c>
      <c r="F183"/>
    </row>
    <row r="184" spans="1:11" x14ac:dyDescent="0.25">
      <c r="A184" s="6">
        <v>43971</v>
      </c>
      <c r="B184" s="7" t="s">
        <v>1317</v>
      </c>
      <c r="C184" s="7">
        <v>99</v>
      </c>
      <c r="D184" s="7"/>
      <c r="E184" s="7">
        <v>198.9</v>
      </c>
      <c r="F184"/>
    </row>
    <row r="185" spans="1:11" x14ac:dyDescent="0.25">
      <c r="A185" s="6">
        <v>43971</v>
      </c>
      <c r="B185" s="7" t="s">
        <v>1318</v>
      </c>
      <c r="C185" s="7">
        <v>35</v>
      </c>
      <c r="D185" s="39">
        <v>135</v>
      </c>
      <c r="E185" s="7"/>
      <c r="F185"/>
    </row>
    <row r="186" spans="1:11" x14ac:dyDescent="0.25">
      <c r="A186" s="6">
        <v>43971</v>
      </c>
      <c r="B186" s="7" t="s">
        <v>1319</v>
      </c>
      <c r="C186" s="7">
        <v>59</v>
      </c>
      <c r="D186" s="39"/>
      <c r="E186" s="7">
        <v>46.8</v>
      </c>
      <c r="F186"/>
      <c r="K186"/>
    </row>
    <row r="187" spans="1:11" x14ac:dyDescent="0.25">
      <c r="A187" s="6">
        <v>43971</v>
      </c>
      <c r="B187" s="7" t="s">
        <v>1320</v>
      </c>
      <c r="C187" s="7">
        <v>1400</v>
      </c>
      <c r="D187" s="39"/>
      <c r="E187" s="38">
        <v>2468.6999999999998</v>
      </c>
      <c r="F187"/>
    </row>
    <row r="188" spans="1:11" x14ac:dyDescent="0.25">
      <c r="A188" s="6">
        <v>43971</v>
      </c>
      <c r="B188" s="7" t="s">
        <v>1321</v>
      </c>
      <c r="C188" s="7">
        <v>80</v>
      </c>
      <c r="D188" s="7"/>
      <c r="E188" s="7">
        <v>150.69</v>
      </c>
      <c r="F188"/>
    </row>
    <row r="189" spans="1:11" x14ac:dyDescent="0.25">
      <c r="A189" s="6">
        <v>43971</v>
      </c>
      <c r="B189" s="7" t="s">
        <v>1322</v>
      </c>
      <c r="C189" s="7">
        <v>50</v>
      </c>
      <c r="D189" s="7"/>
      <c r="E189" s="7">
        <v>218.4</v>
      </c>
      <c r="F189"/>
    </row>
    <row r="190" spans="1:11" x14ac:dyDescent="0.25">
      <c r="A190" s="6">
        <v>43971</v>
      </c>
      <c r="B190" s="7" t="s">
        <v>1323</v>
      </c>
      <c r="C190" s="7">
        <v>16</v>
      </c>
      <c r="D190" s="7"/>
      <c r="E190" s="7">
        <v>36.6</v>
      </c>
      <c r="F190"/>
    </row>
    <row r="191" spans="1:11" x14ac:dyDescent="0.25">
      <c r="A191" s="6">
        <v>43971</v>
      </c>
      <c r="B191" s="7" t="s">
        <v>1324</v>
      </c>
      <c r="C191" s="7">
        <v>27</v>
      </c>
      <c r="D191" s="7"/>
      <c r="E191" s="7">
        <v>74.099999999999994</v>
      </c>
      <c r="F191"/>
    </row>
    <row r="192" spans="1:11" x14ac:dyDescent="0.25">
      <c r="A192" s="6">
        <v>43971</v>
      </c>
      <c r="B192" s="7" t="s">
        <v>1325</v>
      </c>
      <c r="C192" s="7">
        <v>330</v>
      </c>
      <c r="D192" s="7"/>
      <c r="E192" s="7">
        <v>615.20000000000005</v>
      </c>
      <c r="F192"/>
    </row>
    <row r="193" spans="1:6" x14ac:dyDescent="0.25">
      <c r="A193" s="6">
        <v>43971</v>
      </c>
      <c r="B193" s="7" t="s">
        <v>1326</v>
      </c>
      <c r="C193" s="7">
        <v>85</v>
      </c>
      <c r="D193" s="7"/>
      <c r="E193" s="7">
        <v>137.19999999999999</v>
      </c>
      <c r="F193"/>
    </row>
    <row r="194" spans="1:6" x14ac:dyDescent="0.25">
      <c r="A194" s="6">
        <v>43971</v>
      </c>
      <c r="B194" s="7" t="s">
        <v>1327</v>
      </c>
      <c r="C194" s="7">
        <v>195</v>
      </c>
      <c r="D194" s="7"/>
      <c r="E194" s="7">
        <v>400.38</v>
      </c>
      <c r="F194"/>
    </row>
    <row r="195" spans="1:6" x14ac:dyDescent="0.25">
      <c r="A195" s="6">
        <v>43971</v>
      </c>
      <c r="B195" s="7" t="s">
        <v>1328</v>
      </c>
      <c r="C195" s="7">
        <v>35</v>
      </c>
      <c r="D195" s="7"/>
      <c r="E195" s="7">
        <v>109.2</v>
      </c>
      <c r="F195"/>
    </row>
    <row r="196" spans="1:6" x14ac:dyDescent="0.25">
      <c r="A196" s="6">
        <v>43972</v>
      </c>
      <c r="B196" s="7" t="s">
        <v>1329</v>
      </c>
      <c r="C196" s="7">
        <v>337</v>
      </c>
      <c r="D196" s="7"/>
      <c r="E196" s="7">
        <v>603.72</v>
      </c>
      <c r="F196"/>
    </row>
    <row r="197" spans="1:6" x14ac:dyDescent="0.25">
      <c r="A197" s="6">
        <v>43972</v>
      </c>
      <c r="B197" s="7" t="s">
        <v>1330</v>
      </c>
      <c r="C197" s="7">
        <v>218</v>
      </c>
      <c r="D197" s="7"/>
      <c r="E197" s="7">
        <v>402.6</v>
      </c>
      <c r="F197"/>
    </row>
    <row r="198" spans="1:6" x14ac:dyDescent="0.25">
      <c r="A198" s="6">
        <v>43972</v>
      </c>
      <c r="B198" s="7" t="s">
        <v>1331</v>
      </c>
      <c r="C198" s="7">
        <v>86</v>
      </c>
      <c r="D198" s="7"/>
      <c r="E198" s="7">
        <v>243.07</v>
      </c>
      <c r="F198"/>
    </row>
    <row r="199" spans="1:6" x14ac:dyDescent="0.25">
      <c r="A199" s="6">
        <v>43972</v>
      </c>
      <c r="B199" s="7" t="s">
        <v>1332</v>
      </c>
      <c r="C199" s="7">
        <v>37</v>
      </c>
      <c r="D199" s="7"/>
      <c r="E199" s="7">
        <v>109.2</v>
      </c>
      <c r="F199"/>
    </row>
    <row r="200" spans="1:6" x14ac:dyDescent="0.25">
      <c r="A200" s="6">
        <v>43972</v>
      </c>
      <c r="B200" s="7" t="s">
        <v>1333</v>
      </c>
      <c r="C200" s="7">
        <v>66</v>
      </c>
      <c r="D200" s="7"/>
      <c r="E200" s="7">
        <v>137.19999999999999</v>
      </c>
      <c r="F200"/>
    </row>
    <row r="201" spans="1:6" x14ac:dyDescent="0.25">
      <c r="A201" s="6">
        <v>43972</v>
      </c>
      <c r="B201" s="7" t="s">
        <v>1334</v>
      </c>
      <c r="C201" s="7">
        <v>175</v>
      </c>
      <c r="D201" s="7"/>
      <c r="E201" s="7">
        <v>400.95</v>
      </c>
      <c r="F201"/>
    </row>
    <row r="202" spans="1:6" x14ac:dyDescent="0.25">
      <c r="A202" s="6">
        <v>43972</v>
      </c>
      <c r="B202" s="7" t="s">
        <v>1335</v>
      </c>
      <c r="C202" s="7">
        <v>75</v>
      </c>
      <c r="D202" s="7"/>
      <c r="E202" s="7">
        <v>144.30000000000001</v>
      </c>
      <c r="F202"/>
    </row>
    <row r="203" spans="1:6" x14ac:dyDescent="0.25">
      <c r="A203" s="6">
        <v>43972</v>
      </c>
      <c r="B203" s="7" t="s">
        <v>1336</v>
      </c>
      <c r="C203" s="7">
        <v>27</v>
      </c>
      <c r="D203" s="7"/>
      <c r="E203" s="7">
        <v>54.6</v>
      </c>
      <c r="F203"/>
    </row>
    <row r="204" spans="1:6" x14ac:dyDescent="0.25">
      <c r="A204" s="6">
        <v>43972</v>
      </c>
      <c r="B204" s="7" t="s">
        <v>1337</v>
      </c>
      <c r="C204" s="7">
        <v>180</v>
      </c>
      <c r="D204" s="7"/>
      <c r="E204" s="7">
        <v>369.6</v>
      </c>
      <c r="F204"/>
    </row>
    <row r="205" spans="1:6" x14ac:dyDescent="0.25">
      <c r="A205" s="6">
        <v>43972</v>
      </c>
      <c r="B205" s="7" t="s">
        <v>1338</v>
      </c>
      <c r="C205" s="7">
        <v>89</v>
      </c>
      <c r="D205" s="7"/>
      <c r="E205" s="7">
        <v>159.30000000000001</v>
      </c>
      <c r="F205"/>
    </row>
    <row r="206" spans="1:6" x14ac:dyDescent="0.25">
      <c r="A206" s="6">
        <v>43972</v>
      </c>
      <c r="B206" s="7" t="s">
        <v>1339</v>
      </c>
      <c r="C206" s="7">
        <v>50</v>
      </c>
      <c r="D206" s="7"/>
      <c r="E206" s="7">
        <v>137.19999999999999</v>
      </c>
      <c r="F206"/>
    </row>
    <row r="207" spans="1:6" x14ac:dyDescent="0.25">
      <c r="A207" s="6">
        <v>43972</v>
      </c>
      <c r="B207" s="7" t="s">
        <v>1340</v>
      </c>
      <c r="C207" s="7">
        <v>57</v>
      </c>
      <c r="D207" s="7"/>
      <c r="E207" s="7">
        <v>113.1</v>
      </c>
      <c r="F207"/>
    </row>
    <row r="208" spans="1:6" x14ac:dyDescent="0.25">
      <c r="A208" s="6">
        <v>43972</v>
      </c>
      <c r="B208" s="7" t="s">
        <v>1341</v>
      </c>
      <c r="C208" s="7">
        <v>260</v>
      </c>
      <c r="D208" s="7"/>
      <c r="E208" s="7">
        <v>463.32</v>
      </c>
      <c r="F208"/>
    </row>
    <row r="209" spans="1:12" x14ac:dyDescent="0.25">
      <c r="A209" s="6">
        <v>43972</v>
      </c>
      <c r="B209" s="7" t="s">
        <v>1342</v>
      </c>
      <c r="C209" s="7">
        <v>150</v>
      </c>
      <c r="D209" s="7"/>
      <c r="E209" s="7">
        <v>327.60000000000002</v>
      </c>
      <c r="F209"/>
    </row>
    <row r="210" spans="1:12" x14ac:dyDescent="0.25">
      <c r="A210" s="6">
        <v>43972</v>
      </c>
      <c r="B210" s="7" t="s">
        <v>1343</v>
      </c>
      <c r="C210" s="7">
        <v>150</v>
      </c>
      <c r="D210" s="7"/>
      <c r="E210" s="7">
        <v>327.60000000000002</v>
      </c>
      <c r="F210"/>
    </row>
    <row r="211" spans="1:12" x14ac:dyDescent="0.25">
      <c r="A211" s="6">
        <v>43973</v>
      </c>
      <c r="B211" s="7" t="s">
        <v>1344</v>
      </c>
      <c r="C211" s="7">
        <v>50</v>
      </c>
      <c r="D211" s="7">
        <v>134.32</v>
      </c>
      <c r="E211" s="7"/>
      <c r="F211"/>
    </row>
    <row r="212" spans="1:12" x14ac:dyDescent="0.25">
      <c r="A212" s="6">
        <v>43973</v>
      </c>
      <c r="B212" s="7" t="s">
        <v>1345</v>
      </c>
      <c r="C212" s="7">
        <v>530</v>
      </c>
      <c r="D212" s="7"/>
      <c r="E212" s="38">
        <v>1107.21</v>
      </c>
      <c r="F212"/>
    </row>
    <row r="213" spans="1:12" x14ac:dyDescent="0.25">
      <c r="A213" s="6">
        <v>43973</v>
      </c>
      <c r="B213" s="7" t="s">
        <v>1346</v>
      </c>
      <c r="C213" s="7">
        <v>100</v>
      </c>
      <c r="D213" s="7">
        <v>235.05</v>
      </c>
      <c r="E213" s="7"/>
      <c r="F213"/>
    </row>
    <row r="214" spans="1:12" x14ac:dyDescent="0.25">
      <c r="A214" s="6">
        <v>43973</v>
      </c>
      <c r="B214" s="7" t="s">
        <v>1347</v>
      </c>
      <c r="C214" s="7">
        <v>25</v>
      </c>
      <c r="D214" s="7">
        <v>136</v>
      </c>
      <c r="E214" s="7"/>
      <c r="F214"/>
      <c r="G214"/>
      <c r="H214"/>
      <c r="I214"/>
      <c r="J214"/>
      <c r="K214"/>
    </row>
    <row r="215" spans="1:12" x14ac:dyDescent="0.25">
      <c r="A215" s="6">
        <v>43973</v>
      </c>
      <c r="B215" s="7" t="s">
        <v>1348</v>
      </c>
      <c r="C215" s="7">
        <v>92</v>
      </c>
      <c r="D215" s="7"/>
      <c r="E215" s="7">
        <v>234</v>
      </c>
      <c r="F215"/>
      <c r="G215"/>
      <c r="H215"/>
      <c r="I215"/>
      <c r="J215"/>
      <c r="K215"/>
      <c r="L215"/>
    </row>
    <row r="216" spans="1:12" x14ac:dyDescent="0.25">
      <c r="A216" s="6">
        <v>43973</v>
      </c>
      <c r="B216" s="7" t="s">
        <v>1349</v>
      </c>
      <c r="C216" s="7">
        <v>10</v>
      </c>
      <c r="D216" s="7"/>
      <c r="E216" s="7">
        <v>86.4</v>
      </c>
      <c r="F216"/>
      <c r="L216"/>
    </row>
    <row r="217" spans="1:12" x14ac:dyDescent="0.25">
      <c r="A217" s="6">
        <v>43973</v>
      </c>
      <c r="B217" s="7" t="s">
        <v>1350</v>
      </c>
      <c r="C217" s="7">
        <v>67</v>
      </c>
      <c r="D217" s="7"/>
      <c r="E217" s="7">
        <v>148.19999999999999</v>
      </c>
      <c r="F217"/>
    </row>
    <row r="218" spans="1:12" x14ac:dyDescent="0.25">
      <c r="A218" s="6">
        <v>43973</v>
      </c>
      <c r="B218" s="7" t="s">
        <v>1351</v>
      </c>
      <c r="C218" s="7">
        <v>20</v>
      </c>
      <c r="D218" s="7">
        <v>47.97</v>
      </c>
      <c r="E218" s="7"/>
      <c r="F218"/>
    </row>
    <row r="219" spans="1:12" x14ac:dyDescent="0.25">
      <c r="A219" s="6">
        <v>43973</v>
      </c>
      <c r="B219" s="7" t="s">
        <v>1352</v>
      </c>
      <c r="C219" s="7">
        <v>170</v>
      </c>
      <c r="D219" s="7"/>
      <c r="E219" s="7">
        <v>406.22</v>
      </c>
      <c r="F219"/>
    </row>
    <row r="220" spans="1:12" x14ac:dyDescent="0.25">
      <c r="A220" s="6">
        <v>43973</v>
      </c>
      <c r="B220" s="7" t="s">
        <v>1353</v>
      </c>
      <c r="C220" s="7">
        <v>665</v>
      </c>
      <c r="D220" s="7"/>
      <c r="E220" s="38">
        <v>2776.96</v>
      </c>
      <c r="F220"/>
    </row>
    <row r="221" spans="1:12" x14ac:dyDescent="0.25">
      <c r="A221" s="6">
        <v>43973</v>
      </c>
      <c r="B221" s="7" t="s">
        <v>1354</v>
      </c>
      <c r="C221" s="7">
        <v>183</v>
      </c>
      <c r="D221" s="7"/>
      <c r="E221" s="7">
        <v>355.45</v>
      </c>
      <c r="F221"/>
    </row>
    <row r="222" spans="1:12" x14ac:dyDescent="0.25">
      <c r="A222" s="6">
        <v>43973</v>
      </c>
      <c r="B222" s="7" t="s">
        <v>1355</v>
      </c>
      <c r="C222" s="7">
        <v>239</v>
      </c>
      <c r="D222" s="7"/>
      <c r="E222" s="7">
        <v>464.26</v>
      </c>
      <c r="F222"/>
    </row>
    <row r="223" spans="1:12" x14ac:dyDescent="0.25">
      <c r="A223" s="6">
        <v>43973</v>
      </c>
      <c r="B223" s="7" t="s">
        <v>1356</v>
      </c>
      <c r="C223" s="7">
        <v>300</v>
      </c>
      <c r="D223" s="7"/>
      <c r="E223" s="7">
        <v>585.20000000000005</v>
      </c>
      <c r="F223"/>
    </row>
    <row r="224" spans="1:12" x14ac:dyDescent="0.25">
      <c r="A224" s="6">
        <v>43976</v>
      </c>
      <c r="B224" s="7" t="s">
        <v>1357</v>
      </c>
      <c r="C224" s="7">
        <v>19</v>
      </c>
      <c r="D224" s="7">
        <v>47.97</v>
      </c>
      <c r="E224" s="7"/>
      <c r="F224"/>
    </row>
    <row r="225" spans="1:6" x14ac:dyDescent="0.25">
      <c r="A225" s="6">
        <v>43976</v>
      </c>
      <c r="B225" s="7" t="s">
        <v>1358</v>
      </c>
      <c r="C225" s="7">
        <v>17</v>
      </c>
      <c r="D225" s="7"/>
      <c r="E225" s="7">
        <v>34.299999999999997</v>
      </c>
      <c r="F225"/>
    </row>
    <row r="226" spans="1:6" x14ac:dyDescent="0.25">
      <c r="A226" s="6">
        <v>43976</v>
      </c>
      <c r="B226" s="7" t="s">
        <v>1359</v>
      </c>
      <c r="C226" s="7">
        <v>29</v>
      </c>
      <c r="D226" s="7">
        <v>71.959999999999994</v>
      </c>
      <c r="E226" s="7"/>
      <c r="F226"/>
    </row>
    <row r="227" spans="1:6" x14ac:dyDescent="0.25">
      <c r="A227" s="6">
        <v>43976</v>
      </c>
      <c r="B227" s="7" t="s">
        <v>1360</v>
      </c>
      <c r="C227" s="7">
        <v>1630</v>
      </c>
      <c r="D227" s="7"/>
      <c r="E227" s="38">
        <v>3556.98</v>
      </c>
      <c r="F227"/>
    </row>
    <row r="228" spans="1:6" x14ac:dyDescent="0.25">
      <c r="A228" s="6">
        <v>43976</v>
      </c>
      <c r="B228" s="7" t="s">
        <v>1361</v>
      </c>
      <c r="C228" s="7">
        <v>480</v>
      </c>
      <c r="D228" s="7"/>
      <c r="E228" s="7">
        <v>855.31</v>
      </c>
      <c r="F228"/>
    </row>
    <row r="229" spans="1:6" x14ac:dyDescent="0.25">
      <c r="A229" s="6">
        <v>43976</v>
      </c>
      <c r="B229" s="7" t="s">
        <v>1362</v>
      </c>
      <c r="C229" s="7">
        <v>22</v>
      </c>
      <c r="D229" s="7">
        <v>47.97</v>
      </c>
      <c r="E229" s="7"/>
      <c r="F229"/>
    </row>
    <row r="230" spans="1:6" x14ac:dyDescent="0.25">
      <c r="A230" s="6">
        <v>43976</v>
      </c>
      <c r="B230" s="7" t="s">
        <v>1363</v>
      </c>
      <c r="C230" s="7">
        <v>100</v>
      </c>
      <c r="D230" s="7">
        <v>272.08</v>
      </c>
      <c r="E230" s="7"/>
      <c r="F230"/>
    </row>
    <row r="231" spans="1:6" x14ac:dyDescent="0.25">
      <c r="A231" s="6">
        <v>43976</v>
      </c>
      <c r="B231" s="7" t="s">
        <v>1364</v>
      </c>
      <c r="C231" s="7">
        <v>50</v>
      </c>
      <c r="D231" s="7"/>
      <c r="E231" s="7">
        <v>128.69999999999999</v>
      </c>
      <c r="F231"/>
    </row>
    <row r="232" spans="1:6" x14ac:dyDescent="0.25">
      <c r="A232" s="6">
        <v>43976</v>
      </c>
      <c r="B232" s="7" t="s">
        <v>1365</v>
      </c>
      <c r="C232" s="7">
        <v>38</v>
      </c>
      <c r="D232" s="7"/>
      <c r="E232" s="7">
        <v>81.900000000000006</v>
      </c>
      <c r="F232"/>
    </row>
    <row r="233" spans="1:6" x14ac:dyDescent="0.25">
      <c r="A233" s="6">
        <v>43976</v>
      </c>
      <c r="B233" s="7" t="s">
        <v>1366</v>
      </c>
      <c r="C233" s="7">
        <v>76</v>
      </c>
      <c r="D233" s="7"/>
      <c r="E233" s="7">
        <v>166</v>
      </c>
      <c r="F233"/>
    </row>
    <row r="234" spans="1:6" x14ac:dyDescent="0.25">
      <c r="A234" s="6">
        <v>43976</v>
      </c>
      <c r="B234" s="7" t="s">
        <v>1367</v>
      </c>
      <c r="C234" s="7">
        <v>288</v>
      </c>
      <c r="D234" s="7"/>
      <c r="E234" s="7">
        <v>519.48</v>
      </c>
      <c r="F234"/>
    </row>
    <row r="235" spans="1:6" x14ac:dyDescent="0.25">
      <c r="A235" s="6">
        <v>43976</v>
      </c>
      <c r="B235" s="7" t="s">
        <v>1368</v>
      </c>
      <c r="C235" s="7">
        <v>64</v>
      </c>
      <c r="D235" s="7"/>
      <c r="E235" s="7">
        <v>120.9</v>
      </c>
      <c r="F235"/>
    </row>
    <row r="236" spans="1:6" x14ac:dyDescent="0.25">
      <c r="A236" s="6">
        <v>43976</v>
      </c>
      <c r="B236" s="7" t="s">
        <v>1369</v>
      </c>
      <c r="C236" s="7">
        <v>162</v>
      </c>
      <c r="D236" s="7">
        <v>369.14</v>
      </c>
      <c r="E236" s="7"/>
      <c r="F236"/>
    </row>
    <row r="237" spans="1:6" x14ac:dyDescent="0.25">
      <c r="A237" s="6">
        <v>43976</v>
      </c>
      <c r="B237" s="7" t="s">
        <v>1370</v>
      </c>
      <c r="C237" s="7">
        <v>10</v>
      </c>
      <c r="D237" s="39"/>
      <c r="E237" s="7">
        <v>39</v>
      </c>
      <c r="F237"/>
    </row>
    <row r="238" spans="1:6" x14ac:dyDescent="0.25">
      <c r="A238" s="6">
        <v>43976</v>
      </c>
      <c r="B238" s="7" t="s">
        <v>1371</v>
      </c>
      <c r="C238" s="7">
        <v>426</v>
      </c>
      <c r="D238" s="7"/>
      <c r="E238" s="7">
        <v>999.04</v>
      </c>
      <c r="F238"/>
    </row>
    <row r="239" spans="1:6" x14ac:dyDescent="0.25">
      <c r="A239" s="6">
        <v>43976</v>
      </c>
      <c r="B239" s="7" t="s">
        <v>1372</v>
      </c>
      <c r="C239" s="7">
        <v>50</v>
      </c>
      <c r="D239" s="7">
        <v>134.32</v>
      </c>
      <c r="E239" s="7"/>
      <c r="F239"/>
    </row>
    <row r="240" spans="1:6" x14ac:dyDescent="0.25">
      <c r="A240" s="6">
        <v>43976</v>
      </c>
      <c r="B240" s="7" t="s">
        <v>1373</v>
      </c>
      <c r="C240" s="7">
        <v>25</v>
      </c>
      <c r="D240" s="7">
        <v>86.16</v>
      </c>
      <c r="E240" s="7"/>
      <c r="F240"/>
    </row>
    <row r="241" spans="1:7" x14ac:dyDescent="0.25">
      <c r="A241" s="6">
        <v>43976</v>
      </c>
      <c r="B241" s="7" t="s">
        <v>1374</v>
      </c>
      <c r="C241" s="7">
        <v>8</v>
      </c>
      <c r="D241" s="7"/>
      <c r="E241" s="7">
        <v>39</v>
      </c>
      <c r="F241"/>
    </row>
    <row r="242" spans="1:7" x14ac:dyDescent="0.25">
      <c r="A242" s="6">
        <v>43976</v>
      </c>
      <c r="B242" s="7" t="s">
        <v>1375</v>
      </c>
      <c r="C242" s="7">
        <v>180</v>
      </c>
      <c r="D242" s="7">
        <v>537.26</v>
      </c>
      <c r="E242" s="7"/>
      <c r="F242"/>
    </row>
    <row r="243" spans="1:7" x14ac:dyDescent="0.25">
      <c r="A243" s="6">
        <v>43976</v>
      </c>
      <c r="B243" s="7" t="s">
        <v>1376</v>
      </c>
      <c r="C243" s="7">
        <v>66</v>
      </c>
      <c r="D243" s="7">
        <v>212.18</v>
      </c>
      <c r="E243" s="7"/>
      <c r="F243"/>
    </row>
    <row r="244" spans="1:7" x14ac:dyDescent="0.25">
      <c r="A244" s="6">
        <v>43976</v>
      </c>
      <c r="B244" s="7" t="s">
        <v>1377</v>
      </c>
      <c r="C244" s="7">
        <v>79</v>
      </c>
      <c r="D244" s="7"/>
      <c r="E244" s="7">
        <v>144.30000000000001</v>
      </c>
      <c r="F244"/>
    </row>
    <row r="245" spans="1:7" x14ac:dyDescent="0.25">
      <c r="A245" s="6">
        <v>43977</v>
      </c>
      <c r="B245" s="7" t="s">
        <v>1378</v>
      </c>
      <c r="C245" s="7">
        <v>950</v>
      </c>
      <c r="D245" s="7"/>
      <c r="E245" s="38">
        <v>1959.36</v>
      </c>
      <c r="F245"/>
    </row>
    <row r="246" spans="1:7" x14ac:dyDescent="0.25">
      <c r="A246" s="6">
        <v>43977</v>
      </c>
      <c r="B246" s="7" t="s">
        <v>1379</v>
      </c>
      <c r="C246" s="7">
        <v>58</v>
      </c>
      <c r="D246" s="7"/>
      <c r="E246" s="7">
        <v>128.69999999999999</v>
      </c>
      <c r="F246"/>
    </row>
    <row r="247" spans="1:7" x14ac:dyDescent="0.25">
      <c r="A247" s="6">
        <v>43977</v>
      </c>
      <c r="B247" s="7" t="s">
        <v>1380</v>
      </c>
      <c r="C247" s="7">
        <v>21</v>
      </c>
      <c r="D247" s="7"/>
      <c r="E247" s="7">
        <v>44</v>
      </c>
      <c r="F247"/>
      <c r="G247"/>
    </row>
    <row r="248" spans="1:7" x14ac:dyDescent="0.25">
      <c r="A248" s="6">
        <v>43977</v>
      </c>
      <c r="B248" s="7" t="s">
        <v>1381</v>
      </c>
      <c r="C248" s="7">
        <v>245</v>
      </c>
      <c r="D248" s="7"/>
      <c r="E248" s="7">
        <v>897</v>
      </c>
      <c r="F248"/>
      <c r="G248"/>
    </row>
    <row r="249" spans="1:7" x14ac:dyDescent="0.25">
      <c r="A249" s="6">
        <v>43977</v>
      </c>
      <c r="B249" s="7" t="s">
        <v>1382</v>
      </c>
      <c r="C249" s="7">
        <v>16</v>
      </c>
      <c r="D249" s="7"/>
      <c r="E249" s="7">
        <v>39</v>
      </c>
      <c r="F249"/>
      <c r="G249"/>
    </row>
    <row r="250" spans="1:7" x14ac:dyDescent="0.25">
      <c r="A250" s="6">
        <v>43977</v>
      </c>
      <c r="B250" s="7" t="s">
        <v>1383</v>
      </c>
      <c r="C250" s="7">
        <v>50</v>
      </c>
      <c r="D250" s="7"/>
      <c r="E250" s="7">
        <v>89.7</v>
      </c>
      <c r="F250"/>
      <c r="G250"/>
    </row>
    <row r="251" spans="1:7" x14ac:dyDescent="0.25">
      <c r="A251" s="6">
        <v>43977</v>
      </c>
      <c r="B251" s="7" t="s">
        <v>1384</v>
      </c>
      <c r="C251" s="7">
        <v>65</v>
      </c>
      <c r="D251" s="7"/>
      <c r="E251" s="7">
        <v>117</v>
      </c>
      <c r="F251"/>
      <c r="G251"/>
    </row>
    <row r="252" spans="1:7" x14ac:dyDescent="0.25">
      <c r="A252" s="6">
        <v>43977</v>
      </c>
      <c r="B252" s="7" t="s">
        <v>1385</v>
      </c>
      <c r="C252" s="7">
        <v>45</v>
      </c>
      <c r="D252" s="7"/>
      <c r="E252" s="7">
        <v>99</v>
      </c>
      <c r="F252"/>
      <c r="G252"/>
    </row>
    <row r="253" spans="1:7" x14ac:dyDescent="0.25">
      <c r="A253" s="6">
        <v>43977</v>
      </c>
      <c r="B253" s="7" t="s">
        <v>1386</v>
      </c>
      <c r="C253" s="7">
        <v>202</v>
      </c>
      <c r="D253" s="7">
        <v>492.17</v>
      </c>
      <c r="E253" s="7"/>
      <c r="F253"/>
    </row>
    <row r="254" spans="1:7" x14ac:dyDescent="0.25">
      <c r="A254" s="6">
        <v>43977</v>
      </c>
      <c r="B254" s="7" t="s">
        <v>1387</v>
      </c>
      <c r="C254" s="7">
        <v>20</v>
      </c>
      <c r="D254" s="7">
        <v>52.77</v>
      </c>
      <c r="E254" s="7"/>
      <c r="F254"/>
    </row>
    <row r="255" spans="1:7" x14ac:dyDescent="0.25">
      <c r="A255" s="6">
        <v>43977</v>
      </c>
      <c r="B255" s="7" t="s">
        <v>1388</v>
      </c>
      <c r="C255" s="7">
        <v>500</v>
      </c>
      <c r="D255" s="7">
        <v>1105.23</v>
      </c>
      <c r="E255" s="7"/>
      <c r="F255"/>
    </row>
    <row r="256" spans="1:7" x14ac:dyDescent="0.25">
      <c r="A256" s="6">
        <v>43977</v>
      </c>
      <c r="B256" s="7" t="s">
        <v>1389</v>
      </c>
      <c r="C256" s="7">
        <v>255</v>
      </c>
      <c r="D256" s="7"/>
      <c r="E256" s="7">
        <v>547.04</v>
      </c>
      <c r="F256"/>
    </row>
    <row r="257" spans="1:6" x14ac:dyDescent="0.25">
      <c r="A257" s="6" t="s">
        <v>1390</v>
      </c>
      <c r="B257" s="7" t="s">
        <v>1391</v>
      </c>
      <c r="C257" s="7">
        <v>133</v>
      </c>
      <c r="D257" s="7"/>
      <c r="E257" s="7">
        <v>244.57</v>
      </c>
      <c r="F257" s="14"/>
    </row>
    <row r="258" spans="1:6" x14ac:dyDescent="0.25">
      <c r="A258" s="6" t="s">
        <v>1390</v>
      </c>
      <c r="B258" s="7" t="s">
        <v>1393</v>
      </c>
      <c r="C258" s="7">
        <v>11</v>
      </c>
      <c r="D258" s="7">
        <v>47.97</v>
      </c>
      <c r="E258" s="38"/>
      <c r="F258" s="14"/>
    </row>
    <row r="259" spans="1:6" x14ac:dyDescent="0.25">
      <c r="A259" s="6" t="s">
        <v>1390</v>
      </c>
      <c r="B259" s="7" t="s">
        <v>1395</v>
      </c>
      <c r="C259" s="7">
        <v>86</v>
      </c>
      <c r="D259" s="49">
        <v>210.95</v>
      </c>
      <c r="E259" s="49"/>
      <c r="F259" s="14"/>
    </row>
    <row r="260" spans="1:6" x14ac:dyDescent="0.25">
      <c r="A260" s="6" t="s">
        <v>1390</v>
      </c>
      <c r="B260" s="7" t="s">
        <v>1396</v>
      </c>
      <c r="C260" s="7">
        <v>285</v>
      </c>
      <c r="D260" s="49"/>
      <c r="E260" s="49">
        <v>592.52</v>
      </c>
      <c r="F260" s="14"/>
    </row>
    <row r="261" spans="1:6" x14ac:dyDescent="0.25">
      <c r="A261" s="6" t="s">
        <v>1390</v>
      </c>
      <c r="B261" s="7" t="s">
        <v>1397</v>
      </c>
      <c r="C261" s="7">
        <v>1032</v>
      </c>
      <c r="D261" s="49"/>
      <c r="E261" s="49">
        <v>2096.4</v>
      </c>
      <c r="F261" s="14" t="s">
        <v>1398</v>
      </c>
    </row>
    <row r="262" spans="1:6" x14ac:dyDescent="0.25">
      <c r="A262" s="6" t="s">
        <v>1390</v>
      </c>
      <c r="B262" s="7" t="s">
        <v>1399</v>
      </c>
      <c r="C262" s="7">
        <v>14</v>
      </c>
      <c r="D262" s="49">
        <v>60.89</v>
      </c>
      <c r="E262" s="49"/>
      <c r="F262" s="14"/>
    </row>
    <row r="263" spans="1:6" x14ac:dyDescent="0.25">
      <c r="A263" s="6" t="s">
        <v>1390</v>
      </c>
      <c r="B263" s="7" t="s">
        <v>1400</v>
      </c>
      <c r="C263" s="7">
        <v>150</v>
      </c>
      <c r="D263" s="49"/>
      <c r="E263" s="49">
        <v>466.83</v>
      </c>
      <c r="F263" s="14"/>
    </row>
    <row r="264" spans="1:6" x14ac:dyDescent="0.25">
      <c r="A264" s="6" t="s">
        <v>1390</v>
      </c>
      <c r="B264" s="7" t="s">
        <v>1401</v>
      </c>
      <c r="C264" s="7">
        <v>15</v>
      </c>
      <c r="D264" s="49">
        <v>47.97</v>
      </c>
      <c r="E264" s="49"/>
      <c r="F264" s="23"/>
    </row>
    <row r="265" spans="1:6" x14ac:dyDescent="0.25">
      <c r="A265" s="6" t="s">
        <v>1390</v>
      </c>
      <c r="B265" s="7" t="s">
        <v>1402</v>
      </c>
      <c r="C265" s="7">
        <v>210</v>
      </c>
      <c r="D265" s="49"/>
      <c r="E265" s="49">
        <v>1084.01</v>
      </c>
      <c r="F265" s="14"/>
    </row>
    <row r="266" spans="1:6" x14ac:dyDescent="0.25">
      <c r="A266" s="6" t="s">
        <v>1390</v>
      </c>
      <c r="B266" s="7" t="s">
        <v>1403</v>
      </c>
      <c r="C266" s="7">
        <v>360</v>
      </c>
      <c r="D266" s="49">
        <v>840.05</v>
      </c>
      <c r="E266" s="49"/>
      <c r="F266" s="14"/>
    </row>
    <row r="267" spans="1:6" x14ac:dyDescent="0.25">
      <c r="A267" s="6" t="s">
        <v>1390</v>
      </c>
      <c r="B267" s="7" t="s">
        <v>1405</v>
      </c>
      <c r="C267" s="7">
        <v>20</v>
      </c>
      <c r="D267" s="49">
        <v>47.97</v>
      </c>
      <c r="E267" s="49"/>
      <c r="F267" s="14"/>
    </row>
    <row r="268" spans="1:6" x14ac:dyDescent="0.25">
      <c r="A268" s="6" t="s">
        <v>1394</v>
      </c>
      <c r="B268" s="7" t="s">
        <v>1406</v>
      </c>
      <c r="C268" s="7">
        <v>32</v>
      </c>
      <c r="D268" s="49"/>
      <c r="E268" s="49">
        <v>78</v>
      </c>
      <c r="F268" s="14"/>
    </row>
    <row r="269" spans="1:6" x14ac:dyDescent="0.25">
      <c r="A269" s="6" t="s">
        <v>1394</v>
      </c>
      <c r="B269" s="7" t="s">
        <v>1407</v>
      </c>
      <c r="C269" s="7">
        <v>11</v>
      </c>
      <c r="D269" s="49"/>
      <c r="E269" s="49">
        <v>39</v>
      </c>
      <c r="F269" s="14"/>
    </row>
    <row r="270" spans="1:6" x14ac:dyDescent="0.25">
      <c r="A270" s="6" t="s">
        <v>1394</v>
      </c>
      <c r="B270" s="7" t="s">
        <v>1408</v>
      </c>
      <c r="C270" s="7">
        <v>63</v>
      </c>
      <c r="D270" s="49"/>
      <c r="E270" s="49">
        <v>132.6</v>
      </c>
      <c r="F270" s="14"/>
    </row>
    <row r="271" spans="1:6" x14ac:dyDescent="0.25">
      <c r="A271" s="6" t="s">
        <v>1394</v>
      </c>
      <c r="B271" s="7" t="s">
        <v>1409</v>
      </c>
      <c r="C271" s="7">
        <v>125</v>
      </c>
      <c r="D271" s="49"/>
      <c r="E271" s="49">
        <v>395.85</v>
      </c>
      <c r="F271" s="14"/>
    </row>
    <row r="272" spans="1:6" x14ac:dyDescent="0.25">
      <c r="A272" s="6" t="s">
        <v>1394</v>
      </c>
      <c r="B272" s="7" t="s">
        <v>1410</v>
      </c>
      <c r="C272" s="7">
        <v>24</v>
      </c>
      <c r="D272" s="49"/>
      <c r="E272" s="49">
        <v>42.9</v>
      </c>
      <c r="F272" s="14"/>
    </row>
    <row r="273" spans="1:6" x14ac:dyDescent="0.25">
      <c r="A273" s="6" t="s">
        <v>1394</v>
      </c>
      <c r="B273" s="7" t="s">
        <v>1411</v>
      </c>
      <c r="C273" s="7">
        <v>55</v>
      </c>
      <c r="D273" s="49"/>
      <c r="E273" s="49">
        <v>94.8</v>
      </c>
      <c r="F273" s="14"/>
    </row>
    <row r="274" spans="1:6" x14ac:dyDescent="0.25">
      <c r="A274" s="6" t="s">
        <v>1394</v>
      </c>
      <c r="B274" s="7" t="s">
        <v>1412</v>
      </c>
      <c r="C274" s="7">
        <v>146</v>
      </c>
      <c r="D274" s="49"/>
      <c r="E274" s="49">
        <v>304.70999999999998</v>
      </c>
      <c r="F274" s="14"/>
    </row>
    <row r="275" spans="1:6" x14ac:dyDescent="0.25">
      <c r="A275" s="6" t="s">
        <v>1394</v>
      </c>
      <c r="B275" s="7" t="s">
        <v>1413</v>
      </c>
      <c r="C275" s="7">
        <v>950</v>
      </c>
      <c r="D275" s="7">
        <v>2338.54</v>
      </c>
      <c r="E275" s="7"/>
      <c r="F275" s="14"/>
    </row>
    <row r="276" spans="1:6" x14ac:dyDescent="0.25">
      <c r="A276" s="6" t="s">
        <v>1394</v>
      </c>
      <c r="B276" s="7" t="s">
        <v>1414</v>
      </c>
      <c r="C276" s="7">
        <v>25</v>
      </c>
      <c r="D276" s="7">
        <v>79.150000000000006</v>
      </c>
      <c r="E276" s="7"/>
      <c r="F276" s="14"/>
    </row>
    <row r="277" spans="1:6" x14ac:dyDescent="0.25">
      <c r="A277" s="6" t="s">
        <v>1394</v>
      </c>
      <c r="B277" s="7" t="s">
        <v>1415</v>
      </c>
      <c r="C277" s="7">
        <v>153</v>
      </c>
      <c r="D277" s="7"/>
      <c r="E277" s="7">
        <v>303.81</v>
      </c>
      <c r="F277" s="14"/>
    </row>
    <row r="278" spans="1:6" x14ac:dyDescent="0.25">
      <c r="A278" s="6" t="s">
        <v>1394</v>
      </c>
      <c r="B278" s="7" t="s">
        <v>1416</v>
      </c>
      <c r="C278" s="7">
        <v>7</v>
      </c>
      <c r="D278" s="7"/>
      <c r="E278" s="7">
        <v>44</v>
      </c>
      <c r="F278" s="14"/>
    </row>
    <row r="279" spans="1:6" x14ac:dyDescent="0.25">
      <c r="A279" s="6" t="s">
        <v>1394</v>
      </c>
      <c r="B279" s="7" t="s">
        <v>1417</v>
      </c>
      <c r="C279" s="7">
        <v>280</v>
      </c>
      <c r="D279" s="7"/>
      <c r="E279" s="7">
        <v>596.70000000000005</v>
      </c>
      <c r="F279" s="14" t="s">
        <v>1418</v>
      </c>
    </row>
    <row r="280" spans="1:6" x14ac:dyDescent="0.25">
      <c r="A280" s="6" t="s">
        <v>1394</v>
      </c>
      <c r="B280" s="7" t="s">
        <v>1419</v>
      </c>
      <c r="C280" s="7">
        <v>201</v>
      </c>
      <c r="D280" s="7"/>
      <c r="E280" s="7">
        <v>359.39</v>
      </c>
      <c r="F280" s="14"/>
    </row>
    <row r="281" spans="1:6" x14ac:dyDescent="0.25">
      <c r="A281" s="6" t="s">
        <v>1394</v>
      </c>
      <c r="B281" s="7" t="s">
        <v>1420</v>
      </c>
      <c r="C281" s="7">
        <v>350</v>
      </c>
      <c r="D281" s="7"/>
      <c r="E281" s="7">
        <v>747.63</v>
      </c>
      <c r="F281" s="14"/>
    </row>
    <row r="282" spans="1:6" x14ac:dyDescent="0.25">
      <c r="A282" s="6" t="s">
        <v>1394</v>
      </c>
      <c r="B282" s="7" t="s">
        <v>1421</v>
      </c>
      <c r="C282" s="7">
        <v>680</v>
      </c>
      <c r="D282" s="7"/>
      <c r="E282" s="7">
        <v>1778.4</v>
      </c>
      <c r="F282" s="14"/>
    </row>
    <row r="283" spans="1:6" x14ac:dyDescent="0.25">
      <c r="A283" s="6" t="s">
        <v>1394</v>
      </c>
      <c r="B283" s="7" t="s">
        <v>1422</v>
      </c>
      <c r="C283" s="7">
        <v>150</v>
      </c>
      <c r="D283" s="7"/>
      <c r="E283" s="7">
        <v>327.60000000000002</v>
      </c>
      <c r="F283" s="14"/>
    </row>
    <row r="284" spans="1:6" x14ac:dyDescent="0.25">
      <c r="A284" s="6" t="s">
        <v>1394</v>
      </c>
      <c r="B284" s="7" t="s">
        <v>1423</v>
      </c>
      <c r="C284" s="7">
        <v>900</v>
      </c>
      <c r="D284" s="7"/>
      <c r="E284" s="7">
        <v>2441.6</v>
      </c>
      <c r="F284" s="14"/>
    </row>
    <row r="285" spans="1:6" x14ac:dyDescent="0.25">
      <c r="A285" s="6" t="s">
        <v>1392</v>
      </c>
      <c r="B285" s="7" t="s">
        <v>1424</v>
      </c>
      <c r="C285" s="7">
        <v>116</v>
      </c>
      <c r="D285" s="7"/>
      <c r="E285" s="7">
        <v>256</v>
      </c>
      <c r="F285" s="14"/>
    </row>
    <row r="286" spans="1:6" x14ac:dyDescent="0.25">
      <c r="A286" s="6" t="s">
        <v>1392</v>
      </c>
      <c r="B286" s="7" t="s">
        <v>1425</v>
      </c>
      <c r="C286" s="7">
        <v>30</v>
      </c>
      <c r="D286" s="7">
        <v>76.75</v>
      </c>
      <c r="E286" s="7"/>
      <c r="F286" s="14"/>
    </row>
    <row r="287" spans="1:6" x14ac:dyDescent="0.25">
      <c r="A287" s="6" t="s">
        <v>1392</v>
      </c>
      <c r="B287" s="7" t="s">
        <v>1426</v>
      </c>
      <c r="C287" s="7">
        <v>49</v>
      </c>
      <c r="D287" s="7"/>
      <c r="E287" s="7">
        <v>101.4</v>
      </c>
      <c r="F287" s="14"/>
    </row>
    <row r="288" spans="1:6" x14ac:dyDescent="0.25">
      <c r="A288" s="6" t="s">
        <v>1392</v>
      </c>
      <c r="B288" s="7" t="s">
        <v>1427</v>
      </c>
      <c r="C288" s="7">
        <v>183</v>
      </c>
      <c r="D288" s="7">
        <v>437.39</v>
      </c>
      <c r="E288" s="7"/>
      <c r="F288" s="14"/>
    </row>
    <row r="289" spans="1:6" x14ac:dyDescent="0.25">
      <c r="A289" s="6" t="s">
        <v>1392</v>
      </c>
      <c r="B289" s="7" t="s">
        <v>1428</v>
      </c>
      <c r="C289" s="7">
        <v>96</v>
      </c>
      <c r="D289" s="7">
        <v>237.45</v>
      </c>
      <c r="E289" s="7"/>
      <c r="F289" s="14"/>
    </row>
    <row r="290" spans="1:6" x14ac:dyDescent="0.25">
      <c r="A290" s="6" t="s">
        <v>1392</v>
      </c>
      <c r="B290" s="7" t="s">
        <v>1429</v>
      </c>
      <c r="C290" s="7">
        <v>54</v>
      </c>
      <c r="D290" s="7"/>
      <c r="E290" s="7">
        <v>170.74</v>
      </c>
      <c r="F290" s="14"/>
    </row>
    <row r="291" spans="1:6" x14ac:dyDescent="0.25">
      <c r="A291" s="6" t="s">
        <v>1392</v>
      </c>
      <c r="B291" s="7" t="s">
        <v>1430</v>
      </c>
      <c r="C291" s="7">
        <v>88</v>
      </c>
      <c r="D291" s="7"/>
      <c r="E291" s="7">
        <v>175.5</v>
      </c>
      <c r="F291" s="14"/>
    </row>
    <row r="292" spans="1:6" x14ac:dyDescent="0.25">
      <c r="A292" s="6" t="s">
        <v>1392</v>
      </c>
      <c r="B292" s="7" t="s">
        <v>1431</v>
      </c>
      <c r="C292" s="7">
        <v>5</v>
      </c>
      <c r="D292" s="7"/>
      <c r="E292" s="7">
        <v>22</v>
      </c>
      <c r="F292" s="14"/>
    </row>
    <row r="293" spans="1:6" x14ac:dyDescent="0.25">
      <c r="A293" s="6" t="s">
        <v>1392</v>
      </c>
      <c r="B293" s="7" t="s">
        <v>1432</v>
      </c>
      <c r="C293" s="7">
        <v>370</v>
      </c>
      <c r="D293" s="7"/>
      <c r="E293" s="7">
        <v>666.9</v>
      </c>
      <c r="F293" s="14"/>
    </row>
    <row r="294" spans="1:6" x14ac:dyDescent="0.25">
      <c r="A294" s="6" t="s">
        <v>1392</v>
      </c>
      <c r="B294" s="7" t="s">
        <v>1433</v>
      </c>
      <c r="C294" s="7">
        <v>0</v>
      </c>
      <c r="D294" s="7"/>
      <c r="E294" s="7">
        <v>133.38</v>
      </c>
      <c r="F294" s="14"/>
    </row>
    <row r="295" spans="1:6" x14ac:dyDescent="0.25">
      <c r="A295" s="6" t="s">
        <v>1392</v>
      </c>
      <c r="B295" s="7" t="s">
        <v>1434</v>
      </c>
      <c r="C295" s="7">
        <v>50</v>
      </c>
      <c r="D295" s="7"/>
      <c r="E295" s="7">
        <v>131.04</v>
      </c>
      <c r="F295" s="14"/>
    </row>
    <row r="296" spans="1:6" x14ac:dyDescent="0.25">
      <c r="A296" s="6" t="s">
        <v>1392</v>
      </c>
      <c r="B296" s="7" t="s">
        <v>1435</v>
      </c>
      <c r="C296" s="7">
        <v>75</v>
      </c>
      <c r="D296" s="7"/>
      <c r="E296" s="7">
        <v>163.80000000000001</v>
      </c>
      <c r="F296" s="14"/>
    </row>
    <row r="297" spans="1:6" x14ac:dyDescent="0.25">
      <c r="A297" s="6" t="s">
        <v>1392</v>
      </c>
      <c r="B297" s="7" t="s">
        <v>1436</v>
      </c>
      <c r="C297" s="7">
        <v>30</v>
      </c>
      <c r="D297" s="7"/>
      <c r="E297" s="7">
        <v>75.900000000000006</v>
      </c>
      <c r="F297" s="14"/>
    </row>
    <row r="298" spans="1:6" x14ac:dyDescent="0.25">
      <c r="A298" s="6" t="s">
        <v>1392</v>
      </c>
      <c r="B298" s="7" t="s">
        <v>1437</v>
      </c>
      <c r="C298" s="7">
        <v>213</v>
      </c>
      <c r="D298" s="7"/>
      <c r="E298" s="7">
        <v>530.01</v>
      </c>
      <c r="F298" s="14"/>
    </row>
    <row r="299" spans="1:6" x14ac:dyDescent="0.25">
      <c r="A299" s="6" t="s">
        <v>1392</v>
      </c>
      <c r="B299" s="7" t="s">
        <v>1438</v>
      </c>
      <c r="C299" s="7">
        <v>313</v>
      </c>
      <c r="D299" s="7"/>
      <c r="E299" s="7">
        <v>439.46</v>
      </c>
      <c r="F299" s="23"/>
    </row>
    <row r="300" spans="1:6" x14ac:dyDescent="0.25">
      <c r="A300" s="6" t="s">
        <v>1392</v>
      </c>
      <c r="B300" s="7" t="s">
        <v>1439</v>
      </c>
      <c r="C300" s="7">
        <v>77</v>
      </c>
      <c r="D300" s="7"/>
      <c r="E300" s="7">
        <v>250.8</v>
      </c>
      <c r="F300" s="14"/>
    </row>
    <row r="301" spans="1:6" x14ac:dyDescent="0.25">
      <c r="A301" s="6" t="s">
        <v>1392</v>
      </c>
      <c r="B301" s="7" t="s">
        <v>1440</v>
      </c>
      <c r="C301" s="7">
        <v>380</v>
      </c>
      <c r="D301" s="7"/>
      <c r="E301" s="7">
        <v>849.42</v>
      </c>
      <c r="F301" s="14"/>
    </row>
    <row r="302" spans="1:6" x14ac:dyDescent="0.25">
      <c r="A302" s="6" t="s">
        <v>1404</v>
      </c>
      <c r="B302" s="7" t="s">
        <v>1441</v>
      </c>
      <c r="C302" s="7">
        <v>120</v>
      </c>
      <c r="D302" s="7">
        <v>378.84</v>
      </c>
      <c r="E302" s="7"/>
      <c r="F302" s="14"/>
    </row>
    <row r="303" spans="1:6" x14ac:dyDescent="0.25">
      <c r="A303" s="6" t="s">
        <v>1404</v>
      </c>
      <c r="B303" s="7" t="s">
        <v>1442</v>
      </c>
      <c r="C303" s="7">
        <v>210</v>
      </c>
      <c r="D303" s="7"/>
      <c r="E303" s="7">
        <v>683.09</v>
      </c>
      <c r="F303" s="14"/>
    </row>
    <row r="304" spans="1:6" x14ac:dyDescent="0.25">
      <c r="A304" s="6" t="s">
        <v>1404</v>
      </c>
      <c r="B304" s="7" t="s">
        <v>1443</v>
      </c>
      <c r="C304" s="7">
        <v>150</v>
      </c>
      <c r="D304" s="7"/>
      <c r="E304" s="7">
        <v>411.6</v>
      </c>
      <c r="F304" s="5" t="s">
        <v>1444</v>
      </c>
    </row>
    <row r="305" spans="1:5" x14ac:dyDescent="0.25">
      <c r="A305" s="6" t="s">
        <v>1404</v>
      </c>
      <c r="B305" s="7" t="s">
        <v>1445</v>
      </c>
      <c r="C305" s="7">
        <v>5</v>
      </c>
      <c r="D305" s="7"/>
      <c r="E305" s="7">
        <v>44</v>
      </c>
    </row>
    <row r="306" spans="1:5" x14ac:dyDescent="0.25">
      <c r="A306" s="6" t="s">
        <v>1404</v>
      </c>
      <c r="B306" s="7" t="s">
        <v>1446</v>
      </c>
      <c r="C306" s="7">
        <v>13</v>
      </c>
      <c r="D306" s="7"/>
      <c r="E306" s="7">
        <v>58.5</v>
      </c>
    </row>
    <row r="307" spans="1:5" x14ac:dyDescent="0.25">
      <c r="A307" s="6" t="s">
        <v>1404</v>
      </c>
      <c r="B307" s="7" t="s">
        <v>1447</v>
      </c>
      <c r="C307" s="7">
        <v>68</v>
      </c>
      <c r="D307" s="7">
        <v>163.1</v>
      </c>
      <c r="E307" s="7"/>
    </row>
    <row r="308" spans="1:5" x14ac:dyDescent="0.25">
      <c r="A308" s="6" t="s">
        <v>1404</v>
      </c>
      <c r="B308" s="7" t="s">
        <v>1448</v>
      </c>
      <c r="C308" s="7">
        <v>54</v>
      </c>
      <c r="D308" s="7"/>
      <c r="E308" s="38">
        <v>109.2</v>
      </c>
    </row>
    <row r="309" spans="1:5" x14ac:dyDescent="0.25">
      <c r="A309" s="6" t="s">
        <v>1404</v>
      </c>
      <c r="B309" s="7" t="s">
        <v>1449</v>
      </c>
      <c r="C309" s="7">
        <v>18</v>
      </c>
      <c r="D309" s="7"/>
      <c r="E309" s="38">
        <v>39</v>
      </c>
    </row>
    <row r="310" spans="1:5" x14ac:dyDescent="0.25">
      <c r="A310" s="6" t="s">
        <v>1404</v>
      </c>
      <c r="B310" s="7" t="s">
        <v>1450</v>
      </c>
      <c r="C310" s="7">
        <v>200</v>
      </c>
      <c r="D310" s="7"/>
      <c r="E310" s="7">
        <v>543.4</v>
      </c>
    </row>
    <row r="311" spans="1:5" x14ac:dyDescent="0.25">
      <c r="A311" s="6" t="s">
        <v>1404</v>
      </c>
      <c r="B311" s="7" t="s">
        <v>1451</v>
      </c>
      <c r="C311" s="7">
        <v>210</v>
      </c>
      <c r="D311" s="38">
        <v>524.08000000000004</v>
      </c>
      <c r="E311" s="38"/>
    </row>
    <row r="312" spans="1:5" x14ac:dyDescent="0.25">
      <c r="A312" s="6" t="s">
        <v>1404</v>
      </c>
      <c r="B312" s="7" t="s">
        <v>1452</v>
      </c>
      <c r="C312" s="7">
        <v>60</v>
      </c>
      <c r="D312" s="7"/>
      <c r="E312" s="7">
        <v>153.44999999999999</v>
      </c>
    </row>
    <row r="313" spans="1:5" x14ac:dyDescent="0.25">
      <c r="A313" s="6">
        <v>43983</v>
      </c>
      <c r="B313" s="7" t="s">
        <v>1453</v>
      </c>
      <c r="C313" s="7">
        <v>200</v>
      </c>
      <c r="D313" s="7">
        <v>741.75</v>
      </c>
      <c r="E313" s="7"/>
    </row>
    <row r="314" spans="1:5" x14ac:dyDescent="0.25">
      <c r="A314" s="6">
        <v>43983</v>
      </c>
      <c r="B314" s="7" t="s">
        <v>1454</v>
      </c>
      <c r="C314" s="7">
        <v>165</v>
      </c>
      <c r="D314" s="7"/>
      <c r="E314" s="7">
        <v>307.52</v>
      </c>
    </row>
    <row r="315" spans="1:5" x14ac:dyDescent="0.25">
      <c r="A315" s="6">
        <v>43983</v>
      </c>
      <c r="B315" s="7" t="s">
        <v>1455</v>
      </c>
      <c r="C315" s="7">
        <v>25</v>
      </c>
      <c r="D315" s="7">
        <v>67.16</v>
      </c>
      <c r="E315" s="7"/>
    </row>
    <row r="316" spans="1:5" x14ac:dyDescent="0.25">
      <c r="A316" s="6">
        <v>43984</v>
      </c>
      <c r="B316" s="7" t="s">
        <v>1456</v>
      </c>
      <c r="C316" s="39">
        <v>502</v>
      </c>
      <c r="D316" s="45"/>
      <c r="E316" s="38">
        <v>1527</v>
      </c>
    </row>
    <row r="317" spans="1:5" x14ac:dyDescent="0.25">
      <c r="A317" s="6">
        <v>43984</v>
      </c>
      <c r="B317" s="7" t="s">
        <v>1457</v>
      </c>
      <c r="C317" s="39">
        <v>225</v>
      </c>
      <c r="D317" s="7">
        <v>1000.96</v>
      </c>
      <c r="E317" s="7"/>
    </row>
    <row r="318" spans="1:5" x14ac:dyDescent="0.25">
      <c r="A318" s="6">
        <v>43985</v>
      </c>
      <c r="B318" s="7" t="s">
        <v>1485</v>
      </c>
      <c r="C318" s="7">
        <v>70</v>
      </c>
      <c r="D318" s="7">
        <v>254.61</v>
      </c>
      <c r="E318" s="7"/>
    </row>
    <row r="319" spans="1:5" x14ac:dyDescent="0.25">
      <c r="A319" s="6">
        <v>43985</v>
      </c>
      <c r="B319" s="7" t="s">
        <v>1486</v>
      </c>
      <c r="C319" s="7">
        <v>450</v>
      </c>
      <c r="D319" s="7"/>
      <c r="E319" s="7">
        <v>845.91</v>
      </c>
    </row>
    <row r="320" spans="1:5" x14ac:dyDescent="0.25">
      <c r="A320" s="6">
        <v>43985</v>
      </c>
      <c r="B320" s="7" t="s">
        <v>1487</v>
      </c>
      <c r="C320" s="7">
        <v>186</v>
      </c>
      <c r="D320" s="7">
        <v>639.08000000000004</v>
      </c>
      <c r="E320" s="7"/>
    </row>
    <row r="321" spans="1:12" x14ac:dyDescent="0.25">
      <c r="A321" s="6">
        <v>43991</v>
      </c>
      <c r="B321" s="7" t="s">
        <v>1488</v>
      </c>
      <c r="C321" s="39">
        <v>25</v>
      </c>
      <c r="D321" s="7">
        <v>75.010000000000005</v>
      </c>
      <c r="E321" s="7"/>
    </row>
    <row r="322" spans="1:12" x14ac:dyDescent="0.25">
      <c r="A322" s="6" t="s">
        <v>1669</v>
      </c>
      <c r="B322" s="7" t="s">
        <v>1717</v>
      </c>
      <c r="C322" s="7">
        <v>191</v>
      </c>
      <c r="D322" s="7"/>
      <c r="E322" s="7">
        <v>332.51</v>
      </c>
      <c r="G322"/>
      <c r="H322"/>
      <c r="I322"/>
      <c r="J322"/>
      <c r="K322"/>
    </row>
    <row r="323" spans="1:12" x14ac:dyDescent="0.25">
      <c r="A323" s="44" t="s">
        <v>1685</v>
      </c>
      <c r="B323" s="2" t="s">
        <v>1734</v>
      </c>
      <c r="C323" s="2">
        <v>300</v>
      </c>
      <c r="D323" s="3"/>
      <c r="E323" s="3">
        <v>579.15</v>
      </c>
      <c r="F323"/>
      <c r="G323"/>
      <c r="H323"/>
      <c r="I323"/>
      <c r="J323"/>
      <c r="K323"/>
      <c r="L323"/>
    </row>
    <row r="324" spans="1:12" x14ac:dyDescent="0.25">
      <c r="A324" s="6">
        <v>44008</v>
      </c>
      <c r="B324" s="7" t="s">
        <v>1770</v>
      </c>
      <c r="C324" s="7">
        <v>363</v>
      </c>
      <c r="D324" s="7"/>
      <c r="E324" s="7">
        <v>652.86</v>
      </c>
      <c r="F324"/>
      <c r="G324"/>
      <c r="H324"/>
      <c r="I324"/>
      <c r="J324"/>
      <c r="K324"/>
      <c r="L324"/>
    </row>
    <row r="325" spans="1:12" x14ac:dyDescent="0.25">
      <c r="A325" s="56"/>
      <c r="B325" s="57"/>
      <c r="C325" s="57"/>
      <c r="D325" s="57"/>
      <c r="E325" s="57"/>
      <c r="F325"/>
      <c r="G325"/>
      <c r="H325"/>
      <c r="I325"/>
      <c r="J325"/>
      <c r="K325"/>
      <c r="L325"/>
    </row>
    <row r="326" spans="1:12" x14ac:dyDescent="0.25">
      <c r="A326" s="6"/>
      <c r="B326" s="7"/>
      <c r="C326" s="7"/>
      <c r="D326" s="7"/>
      <c r="E326" s="7"/>
      <c r="F326"/>
      <c r="L326"/>
    </row>
    <row r="327" spans="1:12" x14ac:dyDescent="0.25">
      <c r="A327" s="6"/>
      <c r="B327" s="7"/>
      <c r="C327" s="7"/>
      <c r="D327" s="7"/>
      <c r="E327" s="7"/>
    </row>
    <row r="328" spans="1:12" x14ac:dyDescent="0.25">
      <c r="A328" s="6"/>
      <c r="B328" s="7"/>
      <c r="C328" s="7"/>
      <c r="D328" s="7"/>
      <c r="E328" s="7"/>
    </row>
    <row r="329" spans="1:12" x14ac:dyDescent="0.25">
      <c r="A329" s="6"/>
      <c r="B329" s="7"/>
      <c r="C329" s="7"/>
      <c r="D329" s="7"/>
      <c r="E329" s="7"/>
    </row>
    <row r="330" spans="1:12" x14ac:dyDescent="0.25">
      <c r="A330" s="6"/>
      <c r="B330" s="7"/>
      <c r="C330" s="7"/>
      <c r="D330" s="7"/>
      <c r="E330" s="7"/>
    </row>
    <row r="331" spans="1:12" x14ac:dyDescent="0.25">
      <c r="A331" s="6"/>
      <c r="B331" s="7"/>
      <c r="C331" s="7"/>
      <c r="D331" s="7"/>
      <c r="E331" s="7"/>
    </row>
    <row r="332" spans="1:12" x14ac:dyDescent="0.25">
      <c r="A332" s="6"/>
      <c r="B332" s="7"/>
      <c r="C332" s="7"/>
      <c r="D332" s="7"/>
      <c r="E332" s="7"/>
    </row>
    <row r="333" spans="1:12" x14ac:dyDescent="0.25">
      <c r="A333" s="6"/>
      <c r="B333" s="7"/>
      <c r="C333" s="7"/>
      <c r="D333" s="7"/>
      <c r="E333" s="38"/>
      <c r="G333"/>
      <c r="H333"/>
      <c r="I333"/>
      <c r="J333"/>
      <c r="K333"/>
    </row>
    <row r="334" spans="1:12" x14ac:dyDescent="0.25">
      <c r="A334" s="6"/>
      <c r="B334" s="7"/>
      <c r="C334" s="7"/>
      <c r="D334" s="7"/>
      <c r="E334" s="7"/>
      <c r="F334"/>
      <c r="G334"/>
      <c r="H334"/>
      <c r="I334"/>
      <c r="J334"/>
      <c r="K334"/>
      <c r="L334"/>
    </row>
    <row r="335" spans="1:12" x14ac:dyDescent="0.25">
      <c r="A335" s="6"/>
      <c r="B335" s="7"/>
      <c r="C335" s="7"/>
      <c r="D335" s="7"/>
      <c r="E335" s="7"/>
      <c r="F335"/>
      <c r="G335"/>
      <c r="H335"/>
      <c r="I335"/>
      <c r="J335"/>
      <c r="K335"/>
      <c r="L335"/>
    </row>
    <row r="336" spans="1:12" x14ac:dyDescent="0.25">
      <c r="A336" s="6"/>
      <c r="B336" s="7"/>
      <c r="C336" s="7"/>
      <c r="D336" s="7"/>
      <c r="E336" s="7"/>
      <c r="F336"/>
      <c r="G336"/>
      <c r="H336"/>
      <c r="I336"/>
      <c r="J336"/>
      <c r="K336"/>
      <c r="L336"/>
    </row>
    <row r="337" spans="1:12" x14ac:dyDescent="0.25">
      <c r="A337" s="6"/>
      <c r="B337" s="7"/>
      <c r="C337" s="7"/>
      <c r="D337" s="7"/>
      <c r="E337" s="7"/>
      <c r="F337"/>
      <c r="G337"/>
      <c r="H337"/>
      <c r="I337"/>
      <c r="J337"/>
      <c r="K337"/>
      <c r="L337"/>
    </row>
    <row r="338" spans="1:12" x14ac:dyDescent="0.25">
      <c r="A338" s="6"/>
      <c r="B338" s="7"/>
      <c r="C338" s="7"/>
      <c r="D338" s="7"/>
      <c r="E338" s="7"/>
      <c r="F338"/>
      <c r="G338"/>
      <c r="H338"/>
      <c r="I338"/>
      <c r="J338"/>
      <c r="K338"/>
      <c r="L338"/>
    </row>
    <row r="339" spans="1:12" x14ac:dyDescent="0.25">
      <c r="A339" s="6"/>
      <c r="B339" s="7"/>
      <c r="C339" s="7"/>
      <c r="D339" s="7"/>
      <c r="E339" s="7"/>
      <c r="F339"/>
      <c r="G339"/>
      <c r="H339"/>
      <c r="I339"/>
      <c r="J339"/>
      <c r="K339"/>
      <c r="L339"/>
    </row>
    <row r="340" spans="1:12" x14ac:dyDescent="0.25">
      <c r="A340" s="6"/>
      <c r="B340" s="7"/>
      <c r="C340" s="7"/>
      <c r="D340" s="7"/>
      <c r="E340" s="7"/>
      <c r="F340"/>
      <c r="G340"/>
      <c r="H340"/>
      <c r="I340"/>
      <c r="J340"/>
      <c r="K340"/>
      <c r="L340"/>
    </row>
    <row r="341" spans="1:12" x14ac:dyDescent="0.25">
      <c r="A341" s="6"/>
      <c r="B341" s="7"/>
      <c r="C341" s="7"/>
      <c r="D341" s="7"/>
      <c r="E341" s="38"/>
      <c r="F341"/>
      <c r="G341"/>
      <c r="H341"/>
      <c r="I341"/>
      <c r="J341"/>
      <c r="K341"/>
      <c r="L341"/>
    </row>
    <row r="342" spans="1:12" x14ac:dyDescent="0.25">
      <c r="A342" s="6"/>
      <c r="B342" s="7"/>
      <c r="C342" s="7"/>
      <c r="D342" s="7"/>
      <c r="E342" s="7"/>
      <c r="F342"/>
      <c r="G342"/>
      <c r="H342"/>
      <c r="I342"/>
      <c r="J342"/>
      <c r="K342"/>
      <c r="L342"/>
    </row>
    <row r="343" spans="1:12" x14ac:dyDescent="0.25">
      <c r="A343" s="6"/>
      <c r="B343" s="7"/>
      <c r="C343" s="7"/>
      <c r="D343" s="7"/>
      <c r="E343" s="7"/>
      <c r="F343"/>
      <c r="G343"/>
      <c r="H343"/>
      <c r="I343"/>
      <c r="J343"/>
      <c r="K343"/>
      <c r="L343"/>
    </row>
    <row r="344" spans="1:12" x14ac:dyDescent="0.25">
      <c r="A344" s="6"/>
      <c r="B344" s="7"/>
      <c r="C344" s="7"/>
      <c r="D344" s="7"/>
      <c r="E344" s="7"/>
      <c r="F344"/>
      <c r="G344"/>
      <c r="H344"/>
      <c r="I344"/>
      <c r="J344"/>
      <c r="K344"/>
      <c r="L344"/>
    </row>
    <row r="345" spans="1:12" x14ac:dyDescent="0.25">
      <c r="A345" s="6"/>
      <c r="B345" s="7"/>
      <c r="C345" s="7"/>
      <c r="D345" s="7"/>
      <c r="E345" s="7"/>
      <c r="F345"/>
      <c r="G345"/>
      <c r="H345"/>
      <c r="I345"/>
      <c r="J345"/>
      <c r="K345"/>
      <c r="L345"/>
    </row>
    <row r="346" spans="1:12" x14ac:dyDescent="0.25">
      <c r="A346" s="6"/>
      <c r="B346" s="7"/>
      <c r="C346" s="7"/>
      <c r="D346" s="7"/>
      <c r="E346" s="7"/>
      <c r="F346"/>
      <c r="G346"/>
      <c r="H346"/>
      <c r="I346"/>
      <c r="J346"/>
      <c r="K346"/>
      <c r="L346"/>
    </row>
    <row r="347" spans="1:12" x14ac:dyDescent="0.25">
      <c r="A347" s="6"/>
      <c r="B347" s="7"/>
      <c r="C347" s="7"/>
      <c r="D347" s="7"/>
      <c r="E347" s="7"/>
      <c r="F347"/>
      <c r="G347"/>
      <c r="H347"/>
      <c r="I347"/>
      <c r="J347"/>
      <c r="K347"/>
      <c r="L347"/>
    </row>
    <row r="348" spans="1:12" x14ac:dyDescent="0.25">
      <c r="A348" s="6"/>
      <c r="B348" s="7"/>
      <c r="C348" s="7"/>
      <c r="D348" s="38"/>
      <c r="E348" s="7"/>
      <c r="F348"/>
      <c r="G348"/>
      <c r="H348"/>
      <c r="I348"/>
      <c r="J348"/>
      <c r="K348"/>
      <c r="L348"/>
    </row>
    <row r="349" spans="1:12" x14ac:dyDescent="0.25">
      <c r="A349" s="6"/>
      <c r="B349" s="7"/>
      <c r="C349" s="7"/>
      <c r="D349" s="7"/>
      <c r="E349" s="7"/>
      <c r="F349"/>
      <c r="G349"/>
      <c r="H349"/>
      <c r="I349"/>
      <c r="J349"/>
      <c r="K349"/>
      <c r="L349"/>
    </row>
    <row r="350" spans="1:12" x14ac:dyDescent="0.25">
      <c r="A350" s="6"/>
      <c r="B350" s="7"/>
      <c r="C350" s="7"/>
      <c r="D350" s="7"/>
      <c r="E350" s="7"/>
      <c r="F350"/>
      <c r="G350"/>
      <c r="H350"/>
      <c r="I350"/>
      <c r="J350"/>
      <c r="K350"/>
      <c r="L350"/>
    </row>
    <row r="351" spans="1:12" x14ac:dyDescent="0.25">
      <c r="A351" s="6"/>
      <c r="B351" s="7"/>
      <c r="C351" s="7"/>
      <c r="D351" s="7"/>
      <c r="E351" s="7"/>
      <c r="F351"/>
      <c r="G351"/>
      <c r="H351"/>
      <c r="I351"/>
      <c r="J351"/>
      <c r="K351"/>
      <c r="L351"/>
    </row>
    <row r="352" spans="1:12" x14ac:dyDescent="0.25">
      <c r="A352" s="6"/>
      <c r="B352" s="7"/>
      <c r="C352" s="7"/>
      <c r="D352" s="7"/>
      <c r="E352" s="7"/>
      <c r="F352"/>
      <c r="G352"/>
      <c r="H352"/>
      <c r="I352"/>
      <c r="J352"/>
      <c r="K352"/>
      <c r="L352"/>
    </row>
    <row r="353" spans="1:12" x14ac:dyDescent="0.25">
      <c r="A353" s="6"/>
      <c r="B353" s="7"/>
      <c r="C353" s="7"/>
      <c r="D353" s="7"/>
      <c r="E353" s="7"/>
      <c r="F353"/>
      <c r="G353"/>
      <c r="H353"/>
      <c r="I353"/>
      <c r="J353"/>
      <c r="K353"/>
      <c r="L353"/>
    </row>
    <row r="354" spans="1:12" x14ac:dyDescent="0.25">
      <c r="A354" s="6"/>
      <c r="B354" s="7"/>
      <c r="C354" s="7"/>
      <c r="D354" s="7"/>
      <c r="E354" s="7"/>
      <c r="F354"/>
      <c r="G354"/>
      <c r="H354"/>
      <c r="I354"/>
      <c r="J354"/>
      <c r="K354"/>
      <c r="L354"/>
    </row>
    <row r="355" spans="1:12" x14ac:dyDescent="0.25">
      <c r="A355" s="6"/>
      <c r="B355" s="7"/>
      <c r="C355" s="7"/>
      <c r="D355" s="7"/>
      <c r="E355" s="7"/>
      <c r="F355"/>
      <c r="G355"/>
      <c r="H355"/>
      <c r="I355"/>
      <c r="J355"/>
      <c r="K355"/>
      <c r="L355"/>
    </row>
    <row r="356" spans="1:12" x14ac:dyDescent="0.25">
      <c r="A356" s="6"/>
      <c r="B356" s="7"/>
      <c r="C356" s="7"/>
      <c r="D356" s="7"/>
      <c r="E356" s="7"/>
      <c r="F356"/>
      <c r="G356"/>
      <c r="H356"/>
      <c r="I356"/>
      <c r="J356"/>
      <c r="K356"/>
      <c r="L356"/>
    </row>
    <row r="357" spans="1:12" x14ac:dyDescent="0.25">
      <c r="A357" s="6"/>
      <c r="B357" s="7"/>
      <c r="C357" s="7"/>
      <c r="D357" s="7"/>
      <c r="E357" s="7"/>
      <c r="F357"/>
      <c r="G357"/>
      <c r="H357"/>
      <c r="I357"/>
      <c r="J357"/>
      <c r="K357"/>
      <c r="L357"/>
    </row>
    <row r="358" spans="1:12" x14ac:dyDescent="0.25">
      <c r="A358" s="6"/>
      <c r="B358" s="7"/>
      <c r="C358" s="7"/>
      <c r="D358" s="7"/>
      <c r="E358" s="7"/>
      <c r="F358"/>
      <c r="G358"/>
      <c r="H358"/>
      <c r="I358"/>
      <c r="J358"/>
      <c r="K358"/>
      <c r="L358"/>
    </row>
    <row r="359" spans="1:12" x14ac:dyDescent="0.25">
      <c r="A359" s="6"/>
      <c r="B359" s="7"/>
      <c r="C359" s="7"/>
      <c r="D359" s="7"/>
      <c r="E359" s="7"/>
      <c r="F359"/>
      <c r="G359"/>
      <c r="H359"/>
      <c r="I359"/>
      <c r="J359"/>
      <c r="K359"/>
      <c r="L359"/>
    </row>
    <row r="360" spans="1:12" x14ac:dyDescent="0.25">
      <c r="A360" s="6"/>
      <c r="B360" s="7"/>
      <c r="C360" s="7"/>
      <c r="D360" s="7"/>
      <c r="E360" s="7"/>
      <c r="F360"/>
      <c r="G360"/>
      <c r="H360"/>
      <c r="I360"/>
      <c r="J360"/>
      <c r="K360"/>
      <c r="L360"/>
    </row>
    <row r="361" spans="1:12" x14ac:dyDescent="0.25">
      <c r="A361" s="6"/>
      <c r="B361" s="7"/>
      <c r="C361" s="7"/>
      <c r="D361" s="7"/>
      <c r="E361" s="7"/>
      <c r="F361"/>
      <c r="G361"/>
      <c r="H361"/>
      <c r="I361"/>
      <c r="J361"/>
      <c r="K361"/>
      <c r="L361"/>
    </row>
    <row r="362" spans="1:12" x14ac:dyDescent="0.25">
      <c r="A362" s="6"/>
      <c r="B362" s="7"/>
      <c r="C362" s="7"/>
      <c r="D362" s="7"/>
      <c r="E362" s="7"/>
      <c r="F362"/>
      <c r="G362"/>
      <c r="H362"/>
      <c r="I362"/>
      <c r="J362"/>
      <c r="K362"/>
      <c r="L362"/>
    </row>
    <row r="363" spans="1:12" x14ac:dyDescent="0.25">
      <c r="A363" s="6"/>
      <c r="B363" s="7"/>
      <c r="C363" s="7"/>
      <c r="D363" s="7"/>
      <c r="E363" s="7"/>
      <c r="F363"/>
      <c r="L363"/>
    </row>
    <row r="364" spans="1:12" x14ac:dyDescent="0.25">
      <c r="A364" s="6"/>
      <c r="B364" s="7"/>
      <c r="C364" s="7"/>
      <c r="D364" s="7"/>
      <c r="E364" s="7"/>
    </row>
    <row r="365" spans="1:12" x14ac:dyDescent="0.25">
      <c r="A365" s="6"/>
      <c r="B365" s="7"/>
      <c r="C365" s="7"/>
      <c r="D365" s="7"/>
      <c r="E365" s="7"/>
    </row>
    <row r="366" spans="1:12" x14ac:dyDescent="0.25">
      <c r="A366" s="6"/>
      <c r="B366" s="7"/>
      <c r="C366" s="7"/>
      <c r="D366" s="7"/>
      <c r="E366" s="7"/>
    </row>
    <row r="367" spans="1:12" x14ac:dyDescent="0.25">
      <c r="A367" s="6"/>
      <c r="B367" s="7"/>
      <c r="C367" s="7"/>
      <c r="D367" s="7"/>
      <c r="E367" s="7"/>
    </row>
    <row r="368" spans="1:12" x14ac:dyDescent="0.25">
      <c r="A368" s="6"/>
      <c r="B368" s="7"/>
      <c r="C368" s="7"/>
      <c r="D368" s="7"/>
      <c r="E368" s="7"/>
    </row>
    <row r="369" spans="1:12" x14ac:dyDescent="0.25">
      <c r="A369" s="6"/>
      <c r="B369" s="7"/>
      <c r="C369" s="7"/>
      <c r="D369" s="7"/>
      <c r="E369" s="7"/>
    </row>
    <row r="370" spans="1:12" x14ac:dyDescent="0.25">
      <c r="A370" s="6"/>
      <c r="B370" s="7"/>
      <c r="C370" s="7"/>
      <c r="D370" s="7"/>
      <c r="E370" s="7"/>
    </row>
    <row r="371" spans="1:12" x14ac:dyDescent="0.25">
      <c r="A371" s="6"/>
      <c r="B371" s="7"/>
      <c r="C371" s="7"/>
      <c r="D371" s="7"/>
      <c r="E371" s="7"/>
    </row>
    <row r="372" spans="1:12" x14ac:dyDescent="0.25">
      <c r="A372" s="6"/>
      <c r="B372" s="7"/>
      <c r="C372" s="7"/>
      <c r="D372" s="49"/>
      <c r="E372" s="49"/>
    </row>
    <row r="373" spans="1:12" x14ac:dyDescent="0.25">
      <c r="A373" s="6"/>
      <c r="B373" s="7"/>
      <c r="C373" s="7"/>
      <c r="D373" s="49"/>
      <c r="E373" s="49"/>
    </row>
    <row r="374" spans="1:12" x14ac:dyDescent="0.25">
      <c r="A374" s="6"/>
      <c r="B374" s="7"/>
      <c r="C374" s="7"/>
      <c r="D374" s="49"/>
      <c r="E374" s="49"/>
      <c r="G374" s="27"/>
      <c r="H374" s="27"/>
      <c r="I374" s="27"/>
      <c r="J374" s="27"/>
      <c r="K374" s="27"/>
    </row>
    <row r="375" spans="1:12" x14ac:dyDescent="0.25">
      <c r="A375" s="6"/>
      <c r="B375" s="7"/>
      <c r="C375" s="7"/>
      <c r="D375" s="49"/>
      <c r="E375" s="49"/>
      <c r="F375" s="27"/>
      <c r="L375" s="27"/>
    </row>
    <row r="376" spans="1:12" x14ac:dyDescent="0.25">
      <c r="A376" s="6"/>
      <c r="B376" s="7"/>
      <c r="C376" s="7"/>
      <c r="D376" s="49"/>
      <c r="E376" s="49"/>
    </row>
    <row r="377" spans="1:12" x14ac:dyDescent="0.25">
      <c r="A377" s="6"/>
      <c r="B377" s="7"/>
      <c r="C377" s="7"/>
      <c r="D377" s="49"/>
      <c r="E377" s="49"/>
    </row>
    <row r="378" spans="1:12" x14ac:dyDescent="0.25">
      <c r="A378" s="6"/>
      <c r="B378" s="7"/>
      <c r="C378" s="7"/>
      <c r="D378" s="49"/>
      <c r="E378" s="49"/>
    </row>
    <row r="379" spans="1:12" x14ac:dyDescent="0.25">
      <c r="A379" s="6"/>
      <c r="B379" s="7"/>
      <c r="C379" s="7"/>
      <c r="D379" s="49"/>
      <c r="E379" s="49"/>
    </row>
    <row r="380" spans="1:12" x14ac:dyDescent="0.25">
      <c r="A380" s="6"/>
      <c r="B380" s="7"/>
      <c r="C380" s="7"/>
      <c r="D380" s="49"/>
      <c r="E380" s="49"/>
    </row>
    <row r="381" spans="1:12" x14ac:dyDescent="0.25">
      <c r="A381" s="6"/>
      <c r="B381" s="7"/>
      <c r="C381" s="7"/>
      <c r="D381" s="49"/>
      <c r="E381" s="49"/>
    </row>
    <row r="382" spans="1:12" x14ac:dyDescent="0.25">
      <c r="A382" s="6"/>
      <c r="B382" s="7"/>
      <c r="C382" s="7"/>
      <c r="D382" s="49"/>
      <c r="E382" s="49"/>
    </row>
    <row r="383" spans="1:12" x14ac:dyDescent="0.25">
      <c r="A383" s="6"/>
      <c r="B383" s="7"/>
      <c r="C383" s="7"/>
      <c r="D383" s="49"/>
      <c r="E383" s="49"/>
    </row>
    <row r="384" spans="1:12" x14ac:dyDescent="0.25">
      <c r="A384" s="6"/>
      <c r="B384" s="7"/>
      <c r="C384" s="7"/>
      <c r="D384" s="49"/>
      <c r="E384" s="49"/>
    </row>
    <row r="385" spans="1:5" x14ac:dyDescent="0.25">
      <c r="A385" s="6"/>
      <c r="B385" s="7"/>
      <c r="C385" s="7"/>
      <c r="D385" s="49"/>
      <c r="E385" s="49"/>
    </row>
    <row r="386" spans="1:5" x14ac:dyDescent="0.25">
      <c r="A386" s="6"/>
      <c r="B386" s="7"/>
      <c r="C386" s="7"/>
      <c r="D386" s="49"/>
      <c r="E386" s="49"/>
    </row>
    <row r="387" spans="1:5" x14ac:dyDescent="0.25">
      <c r="A387" s="6"/>
      <c r="B387" s="7"/>
      <c r="C387" s="7"/>
      <c r="D387" s="49"/>
      <c r="E387" s="49"/>
    </row>
    <row r="388" spans="1:5" x14ac:dyDescent="0.25">
      <c r="A388" s="6"/>
      <c r="B388" s="7"/>
      <c r="C388" s="7"/>
      <c r="D388" s="49"/>
      <c r="E388" s="49"/>
    </row>
    <row r="389" spans="1:5" x14ac:dyDescent="0.25">
      <c r="A389" s="6"/>
      <c r="B389" s="7"/>
      <c r="C389" s="7"/>
      <c r="D389" s="49"/>
      <c r="E389" s="49"/>
    </row>
    <row r="390" spans="1:5" x14ac:dyDescent="0.25">
      <c r="A390" s="6"/>
      <c r="B390" s="7"/>
      <c r="C390" s="7"/>
      <c r="D390" s="49"/>
      <c r="E390" s="49"/>
    </row>
    <row r="391" spans="1:5" x14ac:dyDescent="0.25">
      <c r="A391" s="6"/>
      <c r="B391" s="7"/>
      <c r="C391" s="7"/>
      <c r="D391" s="49"/>
      <c r="E391" s="49"/>
    </row>
    <row r="392" spans="1:5" x14ac:dyDescent="0.25">
      <c r="A392" s="6"/>
      <c r="B392" s="7"/>
      <c r="C392" s="7"/>
      <c r="D392" s="49"/>
      <c r="E392" s="49"/>
    </row>
    <row r="393" spans="1:5" x14ac:dyDescent="0.25">
      <c r="A393" s="6"/>
      <c r="B393" s="7"/>
      <c r="C393" s="7"/>
      <c r="D393" s="49"/>
      <c r="E393" s="49"/>
    </row>
    <row r="394" spans="1:5" x14ac:dyDescent="0.25">
      <c r="A394" s="6"/>
      <c r="B394" s="7"/>
      <c r="C394" s="7"/>
      <c r="D394" s="49"/>
      <c r="E394" s="49"/>
    </row>
    <row r="395" spans="1:5" x14ac:dyDescent="0.25">
      <c r="A395" s="46"/>
      <c r="B395" s="39"/>
      <c r="C395" s="39"/>
      <c r="D395" s="49"/>
      <c r="E395" s="51"/>
    </row>
    <row r="396" spans="1:5" x14ac:dyDescent="0.25">
      <c r="A396" s="6"/>
      <c r="B396" s="7"/>
      <c r="C396" s="7"/>
      <c r="D396" s="49"/>
      <c r="E396" s="49"/>
    </row>
    <row r="397" spans="1:5" x14ac:dyDescent="0.25">
      <c r="A397" s="6"/>
      <c r="B397" s="7"/>
      <c r="C397" s="7"/>
      <c r="D397" s="49"/>
      <c r="E397" s="49"/>
    </row>
    <row r="398" spans="1:5" x14ac:dyDescent="0.25">
      <c r="A398" s="6"/>
      <c r="B398" s="7"/>
      <c r="C398" s="7"/>
      <c r="D398" s="49"/>
      <c r="E398" s="49"/>
    </row>
    <row r="399" spans="1:5" x14ac:dyDescent="0.25">
      <c r="A399" s="6"/>
      <c r="B399" s="7"/>
      <c r="C399" s="7"/>
      <c r="D399" s="49"/>
      <c r="E399" s="49"/>
    </row>
    <row r="400" spans="1:5" x14ac:dyDescent="0.25">
      <c r="A400" s="6"/>
      <c r="B400" s="7"/>
      <c r="C400" s="7"/>
      <c r="D400" s="49"/>
      <c r="E400" s="49"/>
    </row>
    <row r="401" spans="1:5" x14ac:dyDescent="0.25">
      <c r="A401" s="6"/>
      <c r="B401" s="7"/>
      <c r="C401" s="7"/>
      <c r="D401" s="49"/>
      <c r="E401" s="49"/>
    </row>
    <row r="402" spans="1:5" x14ac:dyDescent="0.25">
      <c r="A402" s="6"/>
      <c r="B402" s="7"/>
      <c r="C402" s="7"/>
      <c r="D402" s="49"/>
      <c r="E402" s="49"/>
    </row>
    <row r="403" spans="1:5" x14ac:dyDescent="0.25">
      <c r="A403" s="6"/>
      <c r="B403" s="7"/>
      <c r="C403" s="7"/>
      <c r="D403" s="49"/>
      <c r="E403" s="49"/>
    </row>
    <row r="404" spans="1:5" x14ac:dyDescent="0.25">
      <c r="A404" s="6"/>
      <c r="B404" s="7"/>
      <c r="C404" s="7"/>
      <c r="D404" s="49"/>
      <c r="E404" s="49"/>
    </row>
    <row r="405" spans="1:5" x14ac:dyDescent="0.25">
      <c r="A405" s="6"/>
      <c r="B405" s="7"/>
      <c r="C405" s="7"/>
      <c r="D405" s="49"/>
      <c r="E405" s="49"/>
    </row>
    <row r="406" spans="1:5" x14ac:dyDescent="0.25">
      <c r="A406" s="6"/>
      <c r="B406" s="7"/>
      <c r="C406" s="7"/>
      <c r="D406" s="49"/>
      <c r="E406" s="49"/>
    </row>
    <row r="407" spans="1:5" x14ac:dyDescent="0.25">
      <c r="A407" s="6"/>
      <c r="B407" s="7"/>
      <c r="C407" s="7"/>
      <c r="D407" s="49"/>
      <c r="E407" s="49"/>
    </row>
    <row r="408" spans="1:5" x14ac:dyDescent="0.25">
      <c r="A408" s="6"/>
      <c r="B408" s="7"/>
      <c r="C408" s="7"/>
      <c r="D408" s="49"/>
      <c r="E408" s="49"/>
    </row>
    <row r="409" spans="1:5" x14ac:dyDescent="0.25">
      <c r="A409" s="6"/>
      <c r="B409" s="7"/>
      <c r="C409" s="7"/>
      <c r="D409" s="49"/>
      <c r="E409" s="49"/>
    </row>
    <row r="410" spans="1:5" x14ac:dyDescent="0.25">
      <c r="A410" s="6"/>
      <c r="B410" s="7"/>
      <c r="C410" s="7"/>
      <c r="D410" s="49"/>
      <c r="E410" s="49"/>
    </row>
    <row r="411" spans="1:5" x14ac:dyDescent="0.25">
      <c r="A411" s="6"/>
      <c r="B411" s="7"/>
      <c r="C411" s="7"/>
      <c r="D411" s="49"/>
      <c r="E411" s="49"/>
    </row>
    <row r="412" spans="1:5" x14ac:dyDescent="0.25">
      <c r="A412" s="6"/>
      <c r="B412" s="7"/>
      <c r="C412" s="7"/>
      <c r="D412" s="49"/>
      <c r="E412" s="49"/>
    </row>
    <row r="413" spans="1:5" x14ac:dyDescent="0.25">
      <c r="A413" s="6"/>
      <c r="B413" s="7"/>
      <c r="C413" s="7"/>
      <c r="D413" s="49"/>
      <c r="E413" s="49"/>
    </row>
    <row r="414" spans="1:5" x14ac:dyDescent="0.25">
      <c r="A414" s="6"/>
      <c r="B414" s="7"/>
      <c r="C414" s="7"/>
      <c r="D414" s="49"/>
      <c r="E414" s="49"/>
    </row>
    <row r="415" spans="1:5" x14ac:dyDescent="0.25">
      <c r="A415" s="6"/>
      <c r="B415" s="7"/>
      <c r="C415" s="7"/>
      <c r="D415" s="49"/>
      <c r="E415" s="49"/>
    </row>
    <row r="416" spans="1:5" x14ac:dyDescent="0.25">
      <c r="A416" s="6"/>
      <c r="B416" s="7"/>
      <c r="C416" s="7"/>
      <c r="D416" s="49"/>
      <c r="E416" s="74"/>
    </row>
    <row r="417" spans="1:5" x14ac:dyDescent="0.25">
      <c r="A417" s="6"/>
      <c r="B417" s="7"/>
      <c r="C417" s="7"/>
      <c r="D417" s="49"/>
      <c r="E417" s="49"/>
    </row>
    <row r="418" spans="1:5" x14ac:dyDescent="0.25">
      <c r="A418" s="6"/>
      <c r="B418" s="7"/>
      <c r="C418" s="7"/>
      <c r="D418" s="49"/>
      <c r="E418" s="49"/>
    </row>
    <row r="419" spans="1:5" x14ac:dyDescent="0.25">
      <c r="A419" s="6"/>
      <c r="B419" s="7"/>
      <c r="C419" s="75"/>
      <c r="D419" s="49"/>
      <c r="E419" s="49"/>
    </row>
    <row r="420" spans="1:5" x14ac:dyDescent="0.25">
      <c r="A420" s="6"/>
      <c r="B420" s="7"/>
      <c r="C420" s="7"/>
      <c r="D420" s="49"/>
      <c r="E420" s="49"/>
    </row>
    <row r="421" spans="1:5" x14ac:dyDescent="0.25">
      <c r="A421" s="6"/>
      <c r="B421" s="7"/>
      <c r="C421" s="7"/>
      <c r="D421" s="49"/>
      <c r="E421" s="49"/>
    </row>
    <row r="422" spans="1:5" x14ac:dyDescent="0.25">
      <c r="A422" s="6"/>
      <c r="B422" s="7"/>
      <c r="C422" s="7"/>
      <c r="D422" s="49"/>
      <c r="E422" s="49"/>
    </row>
    <row r="423" spans="1:5" x14ac:dyDescent="0.25">
      <c r="A423" s="6"/>
      <c r="B423" s="7"/>
      <c r="C423" s="7"/>
      <c r="D423" s="49"/>
      <c r="E423" s="49"/>
    </row>
    <row r="424" spans="1:5" x14ac:dyDescent="0.25">
      <c r="A424" s="6"/>
      <c r="B424" s="7"/>
      <c r="C424" s="7"/>
      <c r="D424" s="49"/>
      <c r="E424" s="49"/>
    </row>
    <row r="425" spans="1:5" x14ac:dyDescent="0.25">
      <c r="A425" s="6"/>
      <c r="B425" s="7"/>
      <c r="C425" s="7"/>
      <c r="D425" s="71"/>
      <c r="E425" s="49"/>
    </row>
    <row r="426" spans="1:5" x14ac:dyDescent="0.25">
      <c r="A426" s="6"/>
      <c r="B426" s="7"/>
      <c r="C426" s="7"/>
      <c r="D426" s="49"/>
      <c r="E426" s="49"/>
    </row>
    <row r="427" spans="1:5" x14ac:dyDescent="0.25">
      <c r="A427" s="6"/>
      <c r="B427" s="7"/>
      <c r="C427" s="7"/>
      <c r="D427" s="49"/>
      <c r="E427" s="49"/>
    </row>
    <row r="428" spans="1:5" x14ac:dyDescent="0.25">
      <c r="A428" s="29"/>
      <c r="B428" s="29"/>
    </row>
    <row r="443" spans="3:4" x14ac:dyDescent="0.25">
      <c r="C443" s="74" t="s">
        <v>13</v>
      </c>
      <c r="D443" s="30">
        <f>SUM(D2:D442)</f>
        <v>22417.129999999994</v>
      </c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449"/>
  <sheetViews>
    <sheetView workbookViewId="0">
      <selection activeCell="G5" sqref="G5:K5"/>
    </sheetView>
  </sheetViews>
  <sheetFormatPr defaultRowHeight="15" x14ac:dyDescent="0.25"/>
  <cols>
    <col min="1" max="1" width="9.7109375" style="31" customWidth="1"/>
    <col min="2" max="2" width="12.42578125" style="32" customWidth="1"/>
    <col min="3" max="3" width="9.85546875" style="29" customWidth="1"/>
    <col min="4" max="4" width="9.5703125" style="30" customWidth="1"/>
    <col min="5" max="5" width="9.42578125" style="30" customWidth="1"/>
    <col min="6" max="6" width="19.570312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20">
        <v>43922</v>
      </c>
      <c r="B2" s="21" t="s">
        <v>871</v>
      </c>
      <c r="C2" s="21">
        <v>13</v>
      </c>
      <c r="D2" s="21"/>
      <c r="E2" s="21">
        <v>44</v>
      </c>
      <c r="F2" s="4"/>
    </row>
    <row r="3" spans="1:12" x14ac:dyDescent="0.25">
      <c r="A3" s="20">
        <v>43922</v>
      </c>
      <c r="B3" s="21" t="s">
        <v>870</v>
      </c>
      <c r="C3" s="21">
        <v>189</v>
      </c>
      <c r="D3" s="59"/>
      <c r="E3" s="21">
        <v>355.68</v>
      </c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20">
        <v>43922</v>
      </c>
      <c r="B4" s="21" t="s">
        <v>869</v>
      </c>
      <c r="C4" s="21">
        <v>58</v>
      </c>
      <c r="D4" s="21"/>
      <c r="E4" s="21">
        <v>117.6</v>
      </c>
      <c r="F4" s="4"/>
      <c r="G4" s="635" t="s">
        <v>9</v>
      </c>
      <c r="H4" s="636"/>
      <c r="I4" s="9">
        <f>SUM(C2:C448)</f>
        <v>49576</v>
      </c>
      <c r="J4" s="9">
        <f>D449/1.23</f>
        <v>16313.333333333332</v>
      </c>
      <c r="K4" s="9">
        <f>SUM(E2:E448)</f>
        <v>88992.470000000016</v>
      </c>
    </row>
    <row r="5" spans="1:12" x14ac:dyDescent="0.25">
      <c r="A5" s="20">
        <v>43922</v>
      </c>
      <c r="B5" s="21" t="s">
        <v>868</v>
      </c>
      <c r="C5" s="21">
        <v>15</v>
      </c>
      <c r="D5" s="21"/>
      <c r="E5" s="21">
        <v>39</v>
      </c>
      <c r="F5" s="4"/>
      <c r="G5" s="642" t="s">
        <v>10</v>
      </c>
      <c r="H5" s="633"/>
      <c r="I5" s="10">
        <f>K4+J4</f>
        <v>105305.80333333334</v>
      </c>
    </row>
    <row r="6" spans="1:12" x14ac:dyDescent="0.25">
      <c r="A6" s="20">
        <v>43922</v>
      </c>
      <c r="B6" s="21" t="s">
        <v>867</v>
      </c>
      <c r="C6" s="21">
        <v>200</v>
      </c>
      <c r="D6" s="21"/>
      <c r="E6" s="21">
        <v>693</v>
      </c>
      <c r="F6" s="4"/>
      <c r="G6" s="642" t="s">
        <v>11</v>
      </c>
      <c r="H6" s="633"/>
      <c r="I6" s="11">
        <f>I4/I5</f>
        <v>0.47078127159880168</v>
      </c>
    </row>
    <row r="7" spans="1:12" x14ac:dyDescent="0.25">
      <c r="A7" s="20">
        <v>43922</v>
      </c>
      <c r="B7" s="21" t="s">
        <v>866</v>
      </c>
      <c r="C7" s="21">
        <v>86</v>
      </c>
      <c r="D7" s="21"/>
      <c r="E7" s="21">
        <v>171.6</v>
      </c>
      <c r="F7" s="4"/>
    </row>
    <row r="8" spans="1:12" x14ac:dyDescent="0.25">
      <c r="A8" s="20">
        <v>43922</v>
      </c>
      <c r="B8" s="21" t="s">
        <v>865</v>
      </c>
      <c r="C8" s="21">
        <v>44</v>
      </c>
      <c r="D8" s="21">
        <v>119.93</v>
      </c>
      <c r="E8" s="21"/>
      <c r="F8" s="4"/>
      <c r="G8"/>
      <c r="H8"/>
      <c r="I8"/>
      <c r="J8"/>
    </row>
    <row r="9" spans="1:12" x14ac:dyDescent="0.25">
      <c r="A9" s="20">
        <v>43923</v>
      </c>
      <c r="B9" s="21" t="s">
        <v>864</v>
      </c>
      <c r="C9" s="21">
        <v>115</v>
      </c>
      <c r="D9" s="59"/>
      <c r="E9" s="21">
        <v>195.09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20">
        <v>43923</v>
      </c>
      <c r="B10" s="21" t="s">
        <v>863</v>
      </c>
      <c r="C10" s="21">
        <v>140</v>
      </c>
      <c r="D10" s="59"/>
      <c r="E10" s="21">
        <v>382.2</v>
      </c>
      <c r="F10" s="4"/>
      <c r="G10"/>
      <c r="H10" t="s">
        <v>15</v>
      </c>
      <c r="I10"/>
      <c r="J10"/>
      <c r="L10"/>
    </row>
    <row r="11" spans="1:12" x14ac:dyDescent="0.25">
      <c r="A11" s="20">
        <v>43923</v>
      </c>
      <c r="B11" s="21" t="s">
        <v>862</v>
      </c>
      <c r="C11" s="21">
        <v>1300</v>
      </c>
      <c r="D11" s="59"/>
      <c r="E11" s="60">
        <v>2225.9299999999998</v>
      </c>
      <c r="F11" s="4"/>
      <c r="G11"/>
      <c r="H11" t="s">
        <v>16</v>
      </c>
      <c r="I11" s="37"/>
      <c r="J11" s="13"/>
      <c r="L11"/>
    </row>
    <row r="12" spans="1:12" x14ac:dyDescent="0.25">
      <c r="A12" s="20">
        <v>43923</v>
      </c>
      <c r="B12" s="21" t="s">
        <v>861</v>
      </c>
      <c r="C12" s="21">
        <v>820</v>
      </c>
      <c r="D12" s="21"/>
      <c r="E12" s="60">
        <v>1726.92</v>
      </c>
      <c r="F12" s="4"/>
      <c r="G12" s="14"/>
      <c r="H12" s="15"/>
      <c r="I12" s="15"/>
    </row>
    <row r="13" spans="1:12" x14ac:dyDescent="0.25">
      <c r="A13" s="20">
        <v>43923</v>
      </c>
      <c r="B13" s="21" t="s">
        <v>860</v>
      </c>
      <c r="C13" s="21">
        <v>17</v>
      </c>
      <c r="D13" s="21"/>
      <c r="E13" s="21">
        <v>50</v>
      </c>
      <c r="F13" s="4"/>
      <c r="H13" s="5" t="s">
        <v>438</v>
      </c>
      <c r="I13" s="17">
        <v>15</v>
      </c>
    </row>
    <row r="14" spans="1:12" x14ac:dyDescent="0.25">
      <c r="A14" s="20">
        <v>43923</v>
      </c>
      <c r="B14" s="21" t="s">
        <v>859</v>
      </c>
      <c r="C14" s="61">
        <v>266</v>
      </c>
      <c r="D14" s="59"/>
      <c r="E14" s="21">
        <v>456.3</v>
      </c>
      <c r="F14" s="4"/>
      <c r="G14" s="16"/>
      <c r="I14" s="17">
        <v>25</v>
      </c>
    </row>
    <row r="15" spans="1:12" x14ac:dyDescent="0.25">
      <c r="A15" s="20">
        <v>43923</v>
      </c>
      <c r="B15" s="21" t="s">
        <v>858</v>
      </c>
      <c r="C15" s="61">
        <v>555</v>
      </c>
      <c r="D15" s="21"/>
      <c r="E15" s="60">
        <v>1386.9</v>
      </c>
      <c r="F15" s="4"/>
      <c r="G15"/>
      <c r="I15" s="17">
        <v>90</v>
      </c>
    </row>
    <row r="16" spans="1:12" x14ac:dyDescent="0.25">
      <c r="A16" s="20">
        <v>43924</v>
      </c>
      <c r="B16" s="21" t="s">
        <v>857</v>
      </c>
      <c r="C16" s="61">
        <v>13</v>
      </c>
      <c r="D16" s="59"/>
      <c r="E16" s="21">
        <v>39</v>
      </c>
      <c r="F16" s="4"/>
      <c r="I16" s="17"/>
    </row>
    <row r="17" spans="1:12" x14ac:dyDescent="0.25">
      <c r="A17" s="20">
        <v>43924</v>
      </c>
      <c r="B17" s="21" t="s">
        <v>856</v>
      </c>
      <c r="C17" s="61">
        <v>700</v>
      </c>
      <c r="D17" s="21"/>
      <c r="E17" s="60">
        <v>2259.84</v>
      </c>
      <c r="F17" s="4"/>
      <c r="H17"/>
      <c r="I17" s="17"/>
    </row>
    <row r="18" spans="1:12" x14ac:dyDescent="0.25">
      <c r="A18" s="20">
        <v>43924</v>
      </c>
      <c r="B18" s="21" t="s">
        <v>855</v>
      </c>
      <c r="C18" s="21">
        <v>118</v>
      </c>
      <c r="D18" s="21"/>
      <c r="E18" s="21">
        <v>260.39999999999998</v>
      </c>
      <c r="F18" s="4"/>
      <c r="H18" s="16" t="s">
        <v>12</v>
      </c>
      <c r="I18" s="17">
        <f>SUM(I13:I15)</f>
        <v>130</v>
      </c>
    </row>
    <row r="19" spans="1:12" x14ac:dyDescent="0.25">
      <c r="A19" s="20">
        <v>43924</v>
      </c>
      <c r="B19" s="21" t="s">
        <v>854</v>
      </c>
      <c r="C19" s="61">
        <v>500</v>
      </c>
      <c r="D19" s="21">
        <v>986.26</v>
      </c>
      <c r="E19" s="21"/>
      <c r="F19" s="4"/>
      <c r="H19"/>
      <c r="I19" s="17"/>
    </row>
    <row r="20" spans="1:12" x14ac:dyDescent="0.25">
      <c r="A20" s="20">
        <v>43924</v>
      </c>
      <c r="B20" s="21" t="s">
        <v>853</v>
      </c>
      <c r="C20" s="61">
        <v>400</v>
      </c>
      <c r="D20" s="60">
        <v>1575.11</v>
      </c>
      <c r="E20" s="60"/>
      <c r="F20" s="4"/>
      <c r="G20"/>
      <c r="H20"/>
      <c r="I20" s="17"/>
      <c r="J20"/>
      <c r="K20"/>
    </row>
    <row r="21" spans="1:12" x14ac:dyDescent="0.25">
      <c r="A21" s="6">
        <v>43924</v>
      </c>
      <c r="B21" s="7" t="s">
        <v>852</v>
      </c>
      <c r="C21" s="39">
        <v>34</v>
      </c>
      <c r="D21" s="7">
        <v>67.16</v>
      </c>
      <c r="E21" s="7"/>
      <c r="F21" s="4"/>
      <c r="G21" s="4"/>
      <c r="H21"/>
      <c r="I21" s="17"/>
      <c r="J21"/>
      <c r="K21"/>
      <c r="L21"/>
    </row>
    <row r="22" spans="1:12" x14ac:dyDescent="0.25">
      <c r="A22" s="6">
        <v>43924</v>
      </c>
      <c r="B22" s="7" t="s">
        <v>851</v>
      </c>
      <c r="C22" s="7">
        <v>118</v>
      </c>
      <c r="D22" s="7"/>
      <c r="E22" s="7">
        <v>260.39999999999998</v>
      </c>
      <c r="F22" s="4"/>
      <c r="G22" s="4"/>
      <c r="H22"/>
      <c r="I22"/>
      <c r="J22"/>
      <c r="K22"/>
      <c r="L22"/>
    </row>
    <row r="23" spans="1:12" x14ac:dyDescent="0.25">
      <c r="A23" s="6">
        <v>43924</v>
      </c>
      <c r="B23" s="7" t="s">
        <v>850</v>
      </c>
      <c r="C23" s="7">
        <v>74</v>
      </c>
      <c r="D23" s="7">
        <v>262.52</v>
      </c>
      <c r="E23" s="7"/>
      <c r="F23" s="4"/>
      <c r="G23" s="4"/>
      <c r="H23" t="s">
        <v>14</v>
      </c>
      <c r="I23" s="18"/>
      <c r="L23"/>
    </row>
    <row r="24" spans="1:12" x14ac:dyDescent="0.25">
      <c r="A24" s="6">
        <v>43924</v>
      </c>
      <c r="B24" s="7" t="s">
        <v>897</v>
      </c>
      <c r="C24" s="7">
        <v>110</v>
      </c>
      <c r="D24" s="7"/>
      <c r="E24" s="7">
        <v>338.56</v>
      </c>
      <c r="F24" s="4"/>
      <c r="G24" s="4"/>
      <c r="I24" s="18"/>
    </row>
    <row r="25" spans="1:12" x14ac:dyDescent="0.25">
      <c r="A25" s="6">
        <v>43924</v>
      </c>
      <c r="B25" s="39" t="s">
        <v>896</v>
      </c>
      <c r="C25" s="7">
        <v>135</v>
      </c>
      <c r="D25" s="7">
        <v>402.95</v>
      </c>
      <c r="E25" s="7"/>
      <c r="F25" s="4"/>
      <c r="G25" s="4"/>
    </row>
    <row r="26" spans="1:12" x14ac:dyDescent="0.25">
      <c r="A26" s="6">
        <v>43924</v>
      </c>
      <c r="B26" s="41" t="s">
        <v>895</v>
      </c>
      <c r="C26" s="7">
        <v>13</v>
      </c>
      <c r="D26" s="45"/>
      <c r="E26" s="7">
        <v>39</v>
      </c>
      <c r="F26" s="4"/>
      <c r="G26" s="4"/>
    </row>
    <row r="27" spans="1:12" x14ac:dyDescent="0.25">
      <c r="A27" s="6">
        <v>43924</v>
      </c>
      <c r="B27" s="7" t="s">
        <v>894</v>
      </c>
      <c r="C27" s="7">
        <v>54</v>
      </c>
      <c r="D27" s="45"/>
      <c r="E27" s="7">
        <v>98</v>
      </c>
      <c r="F27" s="4"/>
      <c r="G27" s="4"/>
    </row>
    <row r="28" spans="1:12" x14ac:dyDescent="0.25">
      <c r="A28" s="6">
        <v>43924</v>
      </c>
      <c r="B28" s="7" t="s">
        <v>893</v>
      </c>
      <c r="C28" s="21">
        <v>1320</v>
      </c>
      <c r="D28" s="45"/>
      <c r="E28" s="38">
        <v>2257.71</v>
      </c>
      <c r="F28" s="63" t="s">
        <v>961</v>
      </c>
      <c r="G28" s="4"/>
    </row>
    <row r="29" spans="1:12" x14ac:dyDescent="0.25">
      <c r="A29" s="6">
        <v>43924</v>
      </c>
      <c r="B29" s="7" t="s">
        <v>892</v>
      </c>
      <c r="C29" s="39">
        <v>14</v>
      </c>
      <c r="D29" s="7">
        <v>54.1</v>
      </c>
      <c r="E29" s="7"/>
      <c r="F29" s="4"/>
      <c r="G29" s="4"/>
    </row>
    <row r="30" spans="1:12" x14ac:dyDescent="0.25">
      <c r="A30" s="6">
        <v>43924</v>
      </c>
      <c r="B30" s="7" t="s">
        <v>891</v>
      </c>
      <c r="C30" s="39">
        <v>58</v>
      </c>
      <c r="D30" s="45"/>
      <c r="E30" s="7">
        <v>221.2</v>
      </c>
      <c r="F30" s="4"/>
      <c r="G30" s="4"/>
    </row>
    <row r="31" spans="1:12" x14ac:dyDescent="0.25">
      <c r="A31" s="6">
        <v>43924</v>
      </c>
      <c r="B31" s="7" t="s">
        <v>890</v>
      </c>
      <c r="C31" s="39">
        <v>81</v>
      </c>
      <c r="D31" s="7"/>
      <c r="E31" s="7">
        <v>177</v>
      </c>
      <c r="F31" s="4"/>
      <c r="G31" s="4"/>
    </row>
    <row r="32" spans="1:12" x14ac:dyDescent="0.25">
      <c r="A32" s="6">
        <v>43924</v>
      </c>
      <c r="B32" s="7" t="s">
        <v>889</v>
      </c>
      <c r="C32" s="39">
        <v>165</v>
      </c>
      <c r="D32" s="45"/>
      <c r="E32" s="7">
        <v>403.85</v>
      </c>
      <c r="F32" s="4"/>
    </row>
    <row r="33" spans="1:9" x14ac:dyDescent="0.25">
      <c r="A33" s="6">
        <v>43927</v>
      </c>
      <c r="B33" s="7" t="s">
        <v>888</v>
      </c>
      <c r="C33" s="39">
        <v>305</v>
      </c>
      <c r="D33" s="7"/>
      <c r="E33" s="7">
        <v>683.1</v>
      </c>
      <c r="F33" s="4"/>
    </row>
    <row r="34" spans="1:9" x14ac:dyDescent="0.25">
      <c r="A34" s="6">
        <v>43927</v>
      </c>
      <c r="B34" s="7" t="s">
        <v>887</v>
      </c>
      <c r="C34" s="39">
        <v>73</v>
      </c>
      <c r="D34" s="7"/>
      <c r="E34" s="7">
        <v>161.69999999999999</v>
      </c>
      <c r="F34" s="4"/>
    </row>
    <row r="35" spans="1:9" x14ac:dyDescent="0.25">
      <c r="A35" s="6">
        <v>43927</v>
      </c>
      <c r="B35" s="7" t="s">
        <v>886</v>
      </c>
      <c r="C35" s="39">
        <v>74</v>
      </c>
      <c r="D35" s="7">
        <v>134.30000000000001</v>
      </c>
      <c r="E35" s="7"/>
      <c r="F35" s="4"/>
    </row>
    <row r="36" spans="1:9" x14ac:dyDescent="0.25">
      <c r="A36" s="6">
        <v>43927</v>
      </c>
      <c r="B36" s="7" t="s">
        <v>885</v>
      </c>
      <c r="C36" s="39">
        <v>33</v>
      </c>
      <c r="D36" s="7">
        <v>239.19</v>
      </c>
      <c r="E36" s="7"/>
      <c r="F36" s="4"/>
    </row>
    <row r="37" spans="1:9" x14ac:dyDescent="0.25">
      <c r="A37" s="6">
        <v>43927</v>
      </c>
      <c r="B37" s="7" t="s">
        <v>884</v>
      </c>
      <c r="C37" s="7">
        <v>445</v>
      </c>
      <c r="D37" s="7"/>
      <c r="E37" s="7">
        <v>827.1</v>
      </c>
      <c r="F37" s="4"/>
    </row>
    <row r="38" spans="1:9" x14ac:dyDescent="0.25">
      <c r="A38" s="6">
        <v>43927</v>
      </c>
      <c r="B38" s="7" t="s">
        <v>883</v>
      </c>
      <c r="C38" s="7">
        <v>26</v>
      </c>
      <c r="D38" s="7"/>
      <c r="E38" s="7">
        <v>108</v>
      </c>
      <c r="F38" s="4"/>
    </row>
    <row r="39" spans="1:9" x14ac:dyDescent="0.25">
      <c r="A39" s="6">
        <v>43927</v>
      </c>
      <c r="B39" s="7" t="s">
        <v>882</v>
      </c>
      <c r="C39" s="7">
        <v>26</v>
      </c>
      <c r="D39" s="39"/>
      <c r="E39" s="7">
        <v>58.5</v>
      </c>
      <c r="F39" s="4"/>
    </row>
    <row r="40" spans="1:9" x14ac:dyDescent="0.25">
      <c r="A40" s="6">
        <v>43927</v>
      </c>
      <c r="B40" s="7" t="s">
        <v>881</v>
      </c>
      <c r="C40" s="7">
        <v>164</v>
      </c>
      <c r="D40" s="7">
        <v>401.03</v>
      </c>
      <c r="E40" s="7"/>
      <c r="F40" s="4"/>
    </row>
    <row r="41" spans="1:9" x14ac:dyDescent="0.25">
      <c r="A41" s="6">
        <v>43927</v>
      </c>
      <c r="B41" s="7" t="s">
        <v>880</v>
      </c>
      <c r="C41" s="7">
        <v>15</v>
      </c>
      <c r="D41" s="7"/>
      <c r="E41" s="7">
        <v>39</v>
      </c>
      <c r="F41" s="4"/>
    </row>
    <row r="42" spans="1:9" x14ac:dyDescent="0.25">
      <c r="A42" s="6">
        <v>43927</v>
      </c>
      <c r="B42" s="7" t="s">
        <v>879</v>
      </c>
      <c r="C42" s="7">
        <v>30</v>
      </c>
      <c r="D42" s="7">
        <v>103.5</v>
      </c>
      <c r="E42" s="7"/>
      <c r="F42" s="4"/>
    </row>
    <row r="43" spans="1:9" x14ac:dyDescent="0.25">
      <c r="A43" s="6">
        <v>43927</v>
      </c>
      <c r="B43" s="7" t="s">
        <v>878</v>
      </c>
      <c r="C43" s="7">
        <v>250</v>
      </c>
      <c r="D43" s="45"/>
      <c r="E43" s="7">
        <v>525</v>
      </c>
      <c r="F43" s="4"/>
      <c r="I43" s="19"/>
    </row>
    <row r="44" spans="1:9" x14ac:dyDescent="0.25">
      <c r="A44" s="6">
        <v>43927</v>
      </c>
      <c r="B44" s="7" t="s">
        <v>877</v>
      </c>
      <c r="C44" s="7">
        <v>150</v>
      </c>
      <c r="D44" s="45"/>
      <c r="E44" s="7">
        <v>307.54000000000002</v>
      </c>
      <c r="F44" s="4"/>
    </row>
    <row r="45" spans="1:9" x14ac:dyDescent="0.25">
      <c r="A45" s="6">
        <v>43927</v>
      </c>
      <c r="B45" s="7" t="s">
        <v>876</v>
      </c>
      <c r="C45" s="7">
        <v>200</v>
      </c>
      <c r="D45" s="7"/>
      <c r="E45" s="7">
        <v>732.6</v>
      </c>
      <c r="F45" s="4"/>
    </row>
    <row r="46" spans="1:9" x14ac:dyDescent="0.25">
      <c r="A46" s="44">
        <v>43927</v>
      </c>
      <c r="B46" s="2" t="s">
        <v>875</v>
      </c>
      <c r="C46" s="2">
        <v>1200</v>
      </c>
      <c r="D46" s="2"/>
      <c r="E46" s="62">
        <v>1982.38</v>
      </c>
      <c r="F46" s="4"/>
    </row>
    <row r="47" spans="1:9" x14ac:dyDescent="0.25">
      <c r="A47" s="6">
        <v>43928</v>
      </c>
      <c r="B47" s="7" t="s">
        <v>928</v>
      </c>
      <c r="C47" s="7">
        <v>15</v>
      </c>
      <c r="D47" s="45"/>
      <c r="E47" s="7">
        <v>42.9</v>
      </c>
      <c r="F47" s="4"/>
    </row>
    <row r="48" spans="1:9" x14ac:dyDescent="0.25">
      <c r="A48" s="6">
        <v>43928</v>
      </c>
      <c r="B48" s="7" t="s">
        <v>927</v>
      </c>
      <c r="C48" s="7">
        <v>69</v>
      </c>
      <c r="D48" s="7">
        <v>145.09</v>
      </c>
      <c r="E48" s="7"/>
      <c r="F48" s="4"/>
    </row>
    <row r="49" spans="1:6" x14ac:dyDescent="0.25">
      <c r="A49" s="6">
        <v>43928</v>
      </c>
      <c r="B49" s="41" t="s">
        <v>926</v>
      </c>
      <c r="C49" s="7">
        <v>150</v>
      </c>
      <c r="D49" s="7">
        <v>402.95</v>
      </c>
      <c r="E49" s="7"/>
      <c r="F49" s="4"/>
    </row>
    <row r="50" spans="1:6" x14ac:dyDescent="0.25">
      <c r="A50" s="6">
        <v>43928</v>
      </c>
      <c r="B50" s="7" t="s">
        <v>925</v>
      </c>
      <c r="C50" s="7">
        <v>175</v>
      </c>
      <c r="D50" s="45"/>
      <c r="E50" s="7">
        <v>522.72</v>
      </c>
      <c r="F50" s="4"/>
    </row>
    <row r="51" spans="1:6" x14ac:dyDescent="0.25">
      <c r="A51" s="6">
        <v>43928</v>
      </c>
      <c r="B51" s="7" t="s">
        <v>924</v>
      </c>
      <c r="C51" s="7">
        <v>11</v>
      </c>
      <c r="D51" s="45"/>
      <c r="E51" s="7">
        <v>39</v>
      </c>
      <c r="F51" s="4"/>
    </row>
    <row r="52" spans="1:6" x14ac:dyDescent="0.25">
      <c r="A52" s="6">
        <v>43928</v>
      </c>
      <c r="B52" s="7" t="s">
        <v>923</v>
      </c>
      <c r="C52" s="7">
        <v>30</v>
      </c>
      <c r="D52" s="7">
        <v>75.010000000000005</v>
      </c>
      <c r="E52" s="7"/>
      <c r="F52" s="4"/>
    </row>
    <row r="53" spans="1:6" x14ac:dyDescent="0.25">
      <c r="A53" s="6">
        <v>43928</v>
      </c>
      <c r="B53" s="7" t="s">
        <v>922</v>
      </c>
      <c r="C53" s="7">
        <v>16</v>
      </c>
      <c r="D53" s="45"/>
      <c r="E53" s="7">
        <v>35.1</v>
      </c>
      <c r="F53" s="4"/>
    </row>
    <row r="54" spans="1:6" x14ac:dyDescent="0.25">
      <c r="A54" s="6">
        <v>43928</v>
      </c>
      <c r="B54" s="7" t="s">
        <v>921</v>
      </c>
      <c r="C54" s="7">
        <v>236</v>
      </c>
      <c r="D54" s="7">
        <v>841.68</v>
      </c>
      <c r="E54" s="7"/>
      <c r="F54" s="4"/>
    </row>
    <row r="55" spans="1:6" x14ac:dyDescent="0.25">
      <c r="A55" s="6">
        <v>43928</v>
      </c>
      <c r="B55" s="7" t="s">
        <v>920</v>
      </c>
      <c r="C55" s="7">
        <v>104</v>
      </c>
      <c r="D55" s="7">
        <v>303.07</v>
      </c>
      <c r="E55" s="7"/>
      <c r="F55" s="4"/>
    </row>
    <row r="56" spans="1:6" x14ac:dyDescent="0.25">
      <c r="A56" s="6">
        <v>43928</v>
      </c>
      <c r="B56" s="7" t="s">
        <v>919</v>
      </c>
      <c r="C56" s="7">
        <v>97</v>
      </c>
      <c r="D56" s="45"/>
      <c r="E56" s="7">
        <v>191.1</v>
      </c>
      <c r="F56" s="4"/>
    </row>
    <row r="57" spans="1:6" x14ac:dyDescent="0.25">
      <c r="A57" s="6">
        <v>43928</v>
      </c>
      <c r="B57" s="7" t="s">
        <v>918</v>
      </c>
      <c r="C57" s="7">
        <v>162</v>
      </c>
      <c r="D57" s="45"/>
      <c r="E57" s="7">
        <v>312</v>
      </c>
      <c r="F57" s="4"/>
    </row>
    <row r="58" spans="1:6" x14ac:dyDescent="0.25">
      <c r="A58" s="6">
        <v>43928</v>
      </c>
      <c r="B58" s="7" t="s">
        <v>917</v>
      </c>
      <c r="C58" s="7">
        <v>100</v>
      </c>
      <c r="D58" s="7">
        <v>268.63</v>
      </c>
      <c r="E58" s="7"/>
      <c r="F58" s="4"/>
    </row>
    <row r="59" spans="1:6" x14ac:dyDescent="0.25">
      <c r="A59" s="6">
        <v>43928</v>
      </c>
      <c r="B59" s="7" t="s">
        <v>916</v>
      </c>
      <c r="C59" s="7">
        <v>268</v>
      </c>
      <c r="D59" s="45"/>
      <c r="E59" s="7">
        <v>507.59</v>
      </c>
      <c r="F59" s="4"/>
    </row>
    <row r="60" spans="1:6" x14ac:dyDescent="0.25">
      <c r="A60" s="6">
        <v>43928</v>
      </c>
      <c r="B60" s="7" t="s">
        <v>915</v>
      </c>
      <c r="C60" s="7">
        <v>152</v>
      </c>
      <c r="D60" s="7"/>
      <c r="E60" s="7">
        <v>509</v>
      </c>
      <c r="F60" s="4"/>
    </row>
    <row r="61" spans="1:6" x14ac:dyDescent="0.25">
      <c r="A61" s="6">
        <v>43928</v>
      </c>
      <c r="B61" s="7" t="s">
        <v>914</v>
      </c>
      <c r="C61" s="7">
        <v>33</v>
      </c>
      <c r="D61" s="7">
        <v>87.67</v>
      </c>
      <c r="E61" s="7"/>
      <c r="F61" s="4"/>
    </row>
    <row r="62" spans="1:6" ht="45" x14ac:dyDescent="0.25">
      <c r="A62" s="6">
        <v>43928</v>
      </c>
      <c r="B62" s="7" t="s">
        <v>913</v>
      </c>
      <c r="C62" s="21">
        <v>2843</v>
      </c>
      <c r="D62" s="7"/>
      <c r="E62" s="70">
        <v>4562.3900000000003</v>
      </c>
      <c r="F62" s="64" t="s">
        <v>1093</v>
      </c>
    </row>
    <row r="63" spans="1:6" x14ac:dyDescent="0.25">
      <c r="A63" s="6">
        <v>43928</v>
      </c>
      <c r="B63" s="7" t="s">
        <v>912</v>
      </c>
      <c r="C63" s="7">
        <v>20</v>
      </c>
      <c r="D63" s="45"/>
      <c r="E63" s="7">
        <v>39</v>
      </c>
      <c r="F63" s="4"/>
    </row>
    <row r="64" spans="1:6" x14ac:dyDescent="0.25">
      <c r="A64" s="6">
        <v>43928</v>
      </c>
      <c r="B64" s="7" t="s">
        <v>911</v>
      </c>
      <c r="C64" s="7">
        <v>225</v>
      </c>
      <c r="D64" s="45"/>
      <c r="E64" s="7">
        <v>491.4</v>
      </c>
      <c r="F64" s="4"/>
    </row>
    <row r="65" spans="1:6" x14ac:dyDescent="0.25">
      <c r="A65" s="6">
        <v>43929</v>
      </c>
      <c r="B65" s="7" t="s">
        <v>910</v>
      </c>
      <c r="C65" s="7">
        <v>44</v>
      </c>
      <c r="D65" s="7"/>
      <c r="E65" s="7">
        <v>89.7</v>
      </c>
      <c r="F65" s="4"/>
    </row>
    <row r="66" spans="1:6" x14ac:dyDescent="0.25">
      <c r="A66" s="6">
        <v>43929</v>
      </c>
      <c r="B66" s="7" t="s">
        <v>909</v>
      </c>
      <c r="C66" s="7">
        <v>27</v>
      </c>
      <c r="D66" s="7">
        <v>79.849999999999994</v>
      </c>
      <c r="E66" s="7"/>
      <c r="F66" s="4"/>
    </row>
    <row r="67" spans="1:6" x14ac:dyDescent="0.25">
      <c r="A67" s="6">
        <v>43929</v>
      </c>
      <c r="B67" s="7" t="s">
        <v>908</v>
      </c>
      <c r="C67" s="7">
        <v>120</v>
      </c>
      <c r="D67" s="45"/>
      <c r="E67" s="7">
        <v>249.6</v>
      </c>
      <c r="F67" s="4"/>
    </row>
    <row r="68" spans="1:6" x14ac:dyDescent="0.25">
      <c r="A68" s="6">
        <v>43929</v>
      </c>
      <c r="B68" s="7" t="s">
        <v>907</v>
      </c>
      <c r="C68" s="7">
        <v>7</v>
      </c>
      <c r="D68" s="7"/>
      <c r="E68" s="7">
        <v>39</v>
      </c>
      <c r="F68" s="4"/>
    </row>
    <row r="69" spans="1:6" x14ac:dyDescent="0.25">
      <c r="A69" s="6">
        <v>43929</v>
      </c>
      <c r="B69" s="7" t="s">
        <v>906</v>
      </c>
      <c r="C69" s="7">
        <v>380</v>
      </c>
      <c r="D69" s="7"/>
      <c r="E69" s="7">
        <v>888.03</v>
      </c>
      <c r="F69" s="4"/>
    </row>
    <row r="70" spans="1:6" x14ac:dyDescent="0.25">
      <c r="A70" s="6">
        <v>43929</v>
      </c>
      <c r="B70" s="7" t="s">
        <v>905</v>
      </c>
      <c r="C70" s="7">
        <v>335</v>
      </c>
      <c r="D70" s="7"/>
      <c r="E70" s="7">
        <v>686</v>
      </c>
      <c r="F70" s="4"/>
    </row>
    <row r="71" spans="1:6" x14ac:dyDescent="0.25">
      <c r="A71" s="6">
        <v>43929</v>
      </c>
      <c r="B71" s="7" t="s">
        <v>904</v>
      </c>
      <c r="C71" s="7">
        <v>120</v>
      </c>
      <c r="D71" s="7"/>
      <c r="E71" s="7">
        <v>454.42</v>
      </c>
      <c r="F71" s="4"/>
    </row>
    <row r="72" spans="1:6" x14ac:dyDescent="0.25">
      <c r="A72" s="6">
        <v>43929</v>
      </c>
      <c r="B72" s="7" t="s">
        <v>903</v>
      </c>
      <c r="C72" s="7">
        <v>35</v>
      </c>
      <c r="D72" s="7"/>
      <c r="E72" s="7">
        <v>114.4</v>
      </c>
      <c r="F72" s="4"/>
    </row>
    <row r="73" spans="1:6" x14ac:dyDescent="0.25">
      <c r="A73" s="6">
        <v>43929</v>
      </c>
      <c r="B73" s="7" t="s">
        <v>902</v>
      </c>
      <c r="C73" s="7">
        <v>169</v>
      </c>
      <c r="D73" s="7"/>
      <c r="E73" s="7">
        <v>304.67</v>
      </c>
      <c r="F73" s="4"/>
    </row>
    <row r="74" spans="1:6" x14ac:dyDescent="0.25">
      <c r="A74" s="6">
        <v>43929</v>
      </c>
      <c r="B74" s="7" t="s">
        <v>901</v>
      </c>
      <c r="C74" s="7">
        <v>33</v>
      </c>
      <c r="D74" s="45"/>
      <c r="E74" s="7">
        <v>62.4</v>
      </c>
      <c r="F74" s="4"/>
    </row>
    <row r="75" spans="1:6" x14ac:dyDescent="0.25">
      <c r="A75" s="6">
        <v>43929</v>
      </c>
      <c r="B75" s="7" t="s">
        <v>900</v>
      </c>
      <c r="C75" s="7">
        <v>24</v>
      </c>
      <c r="D75" s="7">
        <v>67.16</v>
      </c>
      <c r="E75" s="7"/>
      <c r="F75" s="4"/>
    </row>
    <row r="76" spans="1:6" x14ac:dyDescent="0.25">
      <c r="A76" s="44">
        <v>43929</v>
      </c>
      <c r="B76" s="2" t="s">
        <v>899</v>
      </c>
      <c r="C76" s="2">
        <v>122</v>
      </c>
      <c r="D76" s="2">
        <v>361.36</v>
      </c>
      <c r="E76" s="2"/>
      <c r="F76" s="4"/>
    </row>
    <row r="77" spans="1:6" x14ac:dyDescent="0.25">
      <c r="A77" s="6">
        <v>43930</v>
      </c>
      <c r="B77" s="7" t="s">
        <v>948</v>
      </c>
      <c r="C77" s="7">
        <v>277</v>
      </c>
      <c r="D77" s="7"/>
      <c r="E77" s="7">
        <v>498.42</v>
      </c>
      <c r="F77" s="4"/>
    </row>
    <row r="78" spans="1:6" x14ac:dyDescent="0.25">
      <c r="A78" s="6">
        <v>43930</v>
      </c>
      <c r="B78" s="7" t="s">
        <v>947</v>
      </c>
      <c r="C78" s="7">
        <v>47</v>
      </c>
      <c r="D78" s="45"/>
      <c r="E78" s="7">
        <v>154</v>
      </c>
      <c r="F78" s="4"/>
    </row>
    <row r="79" spans="1:6" x14ac:dyDescent="0.25">
      <c r="A79" s="6">
        <v>43930</v>
      </c>
      <c r="B79" s="7" t="s">
        <v>946</v>
      </c>
      <c r="C79" s="7">
        <v>78</v>
      </c>
      <c r="D79" s="7"/>
      <c r="E79" s="7">
        <v>154</v>
      </c>
      <c r="F79" s="4"/>
    </row>
    <row r="80" spans="1:6" x14ac:dyDescent="0.25">
      <c r="A80" s="6">
        <v>43930</v>
      </c>
      <c r="B80" s="7" t="s">
        <v>945</v>
      </c>
      <c r="C80" s="7">
        <v>55</v>
      </c>
      <c r="D80" s="45"/>
      <c r="E80" s="7">
        <v>153.44999999999999</v>
      </c>
      <c r="F80" s="4"/>
    </row>
    <row r="81" spans="1:6" x14ac:dyDescent="0.25">
      <c r="A81" s="6">
        <v>43930</v>
      </c>
      <c r="B81" s="7" t="s">
        <v>944</v>
      </c>
      <c r="C81" s="7">
        <v>40</v>
      </c>
      <c r="D81" s="7">
        <v>134.32</v>
      </c>
      <c r="E81" s="7"/>
      <c r="F81" s="4"/>
    </row>
    <row r="82" spans="1:6" x14ac:dyDescent="0.25">
      <c r="A82" s="6">
        <v>43930</v>
      </c>
      <c r="B82" s="7" t="s">
        <v>943</v>
      </c>
      <c r="C82" s="7">
        <v>90</v>
      </c>
      <c r="D82" s="45"/>
      <c r="E82" s="7">
        <v>241.8</v>
      </c>
      <c r="F82" s="4"/>
    </row>
    <row r="83" spans="1:6" x14ac:dyDescent="0.25">
      <c r="A83" s="6">
        <v>43930</v>
      </c>
      <c r="B83" s="7" t="s">
        <v>942</v>
      </c>
      <c r="C83" s="7">
        <v>25</v>
      </c>
      <c r="D83" s="7"/>
      <c r="E83" s="7">
        <v>62.4</v>
      </c>
      <c r="F83" s="4"/>
    </row>
    <row r="84" spans="1:6" x14ac:dyDescent="0.25">
      <c r="A84" s="6">
        <v>43930</v>
      </c>
      <c r="B84" s="7" t="s">
        <v>941</v>
      </c>
      <c r="C84" s="7">
        <v>79</v>
      </c>
      <c r="D84" s="45"/>
      <c r="E84" s="7">
        <v>185.26</v>
      </c>
      <c r="F84" s="4"/>
    </row>
    <row r="85" spans="1:6" x14ac:dyDescent="0.25">
      <c r="A85" s="6">
        <v>43930</v>
      </c>
      <c r="B85" s="39" t="s">
        <v>940</v>
      </c>
      <c r="C85" s="7">
        <v>20</v>
      </c>
      <c r="D85" s="7">
        <v>62.36</v>
      </c>
      <c r="E85" s="7"/>
      <c r="F85" s="4"/>
    </row>
    <row r="86" spans="1:6" x14ac:dyDescent="0.25">
      <c r="A86" s="6">
        <v>43930</v>
      </c>
      <c r="B86" s="7" t="s">
        <v>939</v>
      </c>
      <c r="C86" s="7">
        <v>570</v>
      </c>
      <c r="D86" s="45"/>
      <c r="E86" s="38">
        <v>1193.4000000000001</v>
      </c>
      <c r="F86" s="4"/>
    </row>
    <row r="87" spans="1:6" x14ac:dyDescent="0.25">
      <c r="A87" s="6">
        <v>43930</v>
      </c>
      <c r="B87" s="7" t="s">
        <v>938</v>
      </c>
      <c r="C87" s="7">
        <v>12</v>
      </c>
      <c r="D87" s="7">
        <v>60.89</v>
      </c>
      <c r="E87" s="7"/>
      <c r="F87" s="4"/>
    </row>
    <row r="88" spans="1:6" x14ac:dyDescent="0.25">
      <c r="A88" s="6">
        <v>43930</v>
      </c>
      <c r="B88" s="7" t="s">
        <v>937</v>
      </c>
      <c r="C88" s="7">
        <v>25</v>
      </c>
      <c r="D88" s="7"/>
      <c r="E88" s="7">
        <v>75.900000000000006</v>
      </c>
      <c r="F88" s="4"/>
    </row>
    <row r="89" spans="1:6" x14ac:dyDescent="0.25">
      <c r="A89" s="6">
        <v>43930</v>
      </c>
      <c r="B89" s="7" t="s">
        <v>936</v>
      </c>
      <c r="C89" s="7">
        <v>34</v>
      </c>
      <c r="D89" s="7">
        <v>108.24</v>
      </c>
      <c r="E89" s="7"/>
      <c r="F89" s="4"/>
    </row>
    <row r="90" spans="1:6" x14ac:dyDescent="0.25">
      <c r="A90" s="6">
        <v>43930</v>
      </c>
      <c r="B90" s="7" t="s">
        <v>935</v>
      </c>
      <c r="C90" s="7">
        <v>57</v>
      </c>
      <c r="D90" s="7"/>
      <c r="E90" s="7">
        <v>117</v>
      </c>
      <c r="F90" s="4"/>
    </row>
    <row r="91" spans="1:6" x14ac:dyDescent="0.25">
      <c r="A91" s="6">
        <v>43930</v>
      </c>
      <c r="B91" s="7" t="s">
        <v>934</v>
      </c>
      <c r="C91" s="7">
        <v>95</v>
      </c>
      <c r="D91" s="45"/>
      <c r="E91" s="7">
        <v>188.6</v>
      </c>
      <c r="F91" s="4"/>
    </row>
    <row r="92" spans="1:6" x14ac:dyDescent="0.25">
      <c r="A92" s="6">
        <v>43930</v>
      </c>
      <c r="B92" s="7" t="s">
        <v>933</v>
      </c>
      <c r="C92" s="7">
        <v>56</v>
      </c>
      <c r="D92" s="7"/>
      <c r="E92" s="7">
        <v>110.4</v>
      </c>
      <c r="F92" s="4"/>
    </row>
    <row r="93" spans="1:6" x14ac:dyDescent="0.25">
      <c r="A93" s="6">
        <v>43930</v>
      </c>
      <c r="B93" s="7" t="s">
        <v>932</v>
      </c>
      <c r="C93" s="7">
        <v>100</v>
      </c>
      <c r="D93" s="7">
        <v>268.63</v>
      </c>
      <c r="E93" s="7"/>
      <c r="F93" s="4"/>
    </row>
    <row r="94" spans="1:6" x14ac:dyDescent="0.25">
      <c r="A94" s="6">
        <v>43931</v>
      </c>
      <c r="B94" s="7" t="s">
        <v>931</v>
      </c>
      <c r="C94" s="7">
        <v>125</v>
      </c>
      <c r="D94" s="7">
        <v>340.96</v>
      </c>
      <c r="E94" s="7"/>
      <c r="F94" s="4"/>
    </row>
    <row r="95" spans="1:6" x14ac:dyDescent="0.25">
      <c r="A95" s="6">
        <v>43931</v>
      </c>
      <c r="B95" s="7" t="s">
        <v>930</v>
      </c>
      <c r="C95" s="7">
        <v>22</v>
      </c>
      <c r="D95" s="7">
        <v>62.36</v>
      </c>
      <c r="E95" s="7"/>
      <c r="F95" s="4"/>
    </row>
    <row r="96" spans="1:6" x14ac:dyDescent="0.25">
      <c r="A96" s="6">
        <v>43931</v>
      </c>
      <c r="B96" s="57" t="s">
        <v>949</v>
      </c>
      <c r="C96" s="57">
        <v>365</v>
      </c>
      <c r="D96" s="58"/>
      <c r="E96" s="58">
        <v>970.2</v>
      </c>
      <c r="F96" s="4"/>
    </row>
    <row r="97" spans="1:6" x14ac:dyDescent="0.25">
      <c r="A97" s="6">
        <v>43931</v>
      </c>
      <c r="B97" s="7" t="s">
        <v>950</v>
      </c>
      <c r="C97" s="7">
        <v>148</v>
      </c>
      <c r="D97" s="49">
        <v>398.15</v>
      </c>
      <c r="E97" s="49"/>
      <c r="F97" s="4"/>
    </row>
    <row r="98" spans="1:6" x14ac:dyDescent="0.25">
      <c r="A98" s="6">
        <v>43931</v>
      </c>
      <c r="B98" s="7" t="s">
        <v>951</v>
      </c>
      <c r="C98" s="7">
        <v>133</v>
      </c>
      <c r="D98" s="49"/>
      <c r="E98" s="49">
        <v>248.24</v>
      </c>
      <c r="F98" s="4"/>
    </row>
    <row r="99" spans="1:6" x14ac:dyDescent="0.25">
      <c r="A99" s="6">
        <v>43931</v>
      </c>
      <c r="B99" s="7" t="s">
        <v>952</v>
      </c>
      <c r="C99" s="7">
        <v>119</v>
      </c>
      <c r="D99" s="49"/>
      <c r="E99" s="49">
        <v>226.01</v>
      </c>
      <c r="F99" s="4"/>
    </row>
    <row r="100" spans="1:6" x14ac:dyDescent="0.25">
      <c r="A100" s="6">
        <v>43935</v>
      </c>
      <c r="B100" s="7" t="s">
        <v>953</v>
      </c>
      <c r="C100" s="7">
        <v>950</v>
      </c>
      <c r="D100" s="49"/>
      <c r="E100" s="49">
        <v>1923.9</v>
      </c>
      <c r="F100" s="4"/>
    </row>
    <row r="101" spans="1:6" x14ac:dyDescent="0.25">
      <c r="A101" s="6">
        <v>43935</v>
      </c>
      <c r="B101" s="7" t="s">
        <v>954</v>
      </c>
      <c r="C101" s="7">
        <v>255</v>
      </c>
      <c r="D101" s="49"/>
      <c r="E101" s="49">
        <v>666.9</v>
      </c>
      <c r="F101" s="4"/>
    </row>
    <row r="102" spans="1:6" ht="30" x14ac:dyDescent="0.25">
      <c r="A102" s="6">
        <v>43935</v>
      </c>
      <c r="B102" s="7" t="s">
        <v>955</v>
      </c>
      <c r="C102" s="7">
        <v>576</v>
      </c>
      <c r="D102" s="49"/>
      <c r="E102" s="71">
        <v>1097.21</v>
      </c>
      <c r="F102" s="64" t="s">
        <v>1094</v>
      </c>
    </row>
    <row r="103" spans="1:6" x14ac:dyDescent="0.25">
      <c r="A103" s="6">
        <v>43935</v>
      </c>
      <c r="B103" s="7" t="s">
        <v>956</v>
      </c>
      <c r="C103" s="21">
        <v>1510</v>
      </c>
      <c r="D103" s="49"/>
      <c r="E103" s="49">
        <v>3288.14</v>
      </c>
      <c r="F103" s="4"/>
    </row>
    <row r="104" spans="1:6" x14ac:dyDescent="0.25">
      <c r="A104" s="6">
        <v>43935</v>
      </c>
      <c r="B104" s="7" t="s">
        <v>959</v>
      </c>
      <c r="C104" s="21">
        <v>30</v>
      </c>
      <c r="D104" s="49"/>
      <c r="E104" s="49">
        <v>66.3</v>
      </c>
      <c r="F104" s="4"/>
    </row>
    <row r="105" spans="1:6" x14ac:dyDescent="0.25">
      <c r="A105" s="6">
        <v>43935</v>
      </c>
      <c r="B105" s="7" t="s">
        <v>962</v>
      </c>
      <c r="C105" s="7">
        <v>500</v>
      </c>
      <c r="D105" s="49"/>
      <c r="E105" s="49">
        <v>1636.8</v>
      </c>
      <c r="F105" s="4" t="s">
        <v>960</v>
      </c>
    </row>
    <row r="106" spans="1:6" x14ac:dyDescent="0.25">
      <c r="A106" s="6" t="s">
        <v>963</v>
      </c>
      <c r="B106" s="7" t="s">
        <v>964</v>
      </c>
      <c r="C106" s="7">
        <v>22</v>
      </c>
      <c r="D106" s="49"/>
      <c r="E106" s="49">
        <v>49</v>
      </c>
      <c r="F106" s="4"/>
    </row>
    <row r="107" spans="1:6" x14ac:dyDescent="0.25">
      <c r="A107" s="6" t="s">
        <v>963</v>
      </c>
      <c r="B107" s="7" t="s">
        <v>966</v>
      </c>
      <c r="C107" s="7">
        <v>45</v>
      </c>
      <c r="D107" s="49"/>
      <c r="E107" s="49">
        <v>98</v>
      </c>
      <c r="F107" s="4"/>
    </row>
    <row r="108" spans="1:6" x14ac:dyDescent="0.25">
      <c r="A108" s="6" t="s">
        <v>967</v>
      </c>
      <c r="B108" s="7" t="s">
        <v>968</v>
      </c>
      <c r="C108" s="7">
        <v>20</v>
      </c>
      <c r="D108" s="49"/>
      <c r="E108" s="49">
        <v>42.9</v>
      </c>
      <c r="F108" s="4"/>
    </row>
    <row r="109" spans="1:6" x14ac:dyDescent="0.25">
      <c r="A109" s="6" t="s">
        <v>967</v>
      </c>
      <c r="B109" s="7" t="s">
        <v>969</v>
      </c>
      <c r="C109" s="7">
        <v>188</v>
      </c>
      <c r="D109" s="49"/>
      <c r="E109" s="49">
        <v>413.4</v>
      </c>
      <c r="F109" s="4"/>
    </row>
    <row r="110" spans="1:6" x14ac:dyDescent="0.25">
      <c r="A110" s="6" t="s">
        <v>967</v>
      </c>
      <c r="B110" s="7" t="s">
        <v>971</v>
      </c>
      <c r="C110" s="7">
        <v>115</v>
      </c>
      <c r="D110" s="49"/>
      <c r="E110" s="49">
        <v>207.48</v>
      </c>
      <c r="F110" s="4"/>
    </row>
    <row r="111" spans="1:6" x14ac:dyDescent="0.25">
      <c r="A111" s="6" t="s">
        <v>967</v>
      </c>
      <c r="B111" s="7" t="s">
        <v>972</v>
      </c>
      <c r="C111" s="7">
        <v>25</v>
      </c>
      <c r="D111" s="49"/>
      <c r="E111" s="49">
        <v>79</v>
      </c>
      <c r="F111" s="4"/>
    </row>
    <row r="112" spans="1:6" x14ac:dyDescent="0.25">
      <c r="A112" s="6" t="s">
        <v>967</v>
      </c>
      <c r="B112" s="7" t="s">
        <v>973</v>
      </c>
      <c r="C112" s="7">
        <v>33</v>
      </c>
      <c r="D112" s="49"/>
      <c r="E112" s="49">
        <v>96.6</v>
      </c>
      <c r="F112" s="4"/>
    </row>
    <row r="113" spans="1:12" x14ac:dyDescent="0.25">
      <c r="A113" s="6" t="s">
        <v>967</v>
      </c>
      <c r="B113" s="7" t="s">
        <v>974</v>
      </c>
      <c r="C113" s="7">
        <v>61</v>
      </c>
      <c r="D113" s="49"/>
      <c r="E113" s="49">
        <v>152.1</v>
      </c>
      <c r="F113" s="4"/>
    </row>
    <row r="114" spans="1:12" x14ac:dyDescent="0.25">
      <c r="A114" s="6" t="s">
        <v>967</v>
      </c>
      <c r="B114" s="7" t="s">
        <v>975</v>
      </c>
      <c r="C114" s="7">
        <v>250</v>
      </c>
      <c r="D114" s="49"/>
      <c r="E114" s="49">
        <v>546</v>
      </c>
      <c r="F114" s="4"/>
      <c r="G114"/>
      <c r="H114"/>
      <c r="I114"/>
      <c r="J114"/>
      <c r="K114"/>
    </row>
    <row r="115" spans="1:12" x14ac:dyDescent="0.25">
      <c r="A115" s="6" t="s">
        <v>967</v>
      </c>
      <c r="B115" s="7" t="s">
        <v>976</v>
      </c>
      <c r="C115" s="7">
        <v>21</v>
      </c>
      <c r="D115" s="49"/>
      <c r="E115" s="49">
        <v>39</v>
      </c>
      <c r="F115" s="4"/>
      <c r="L115"/>
    </row>
    <row r="116" spans="1:12" x14ac:dyDescent="0.25">
      <c r="A116" s="6" t="s">
        <v>967</v>
      </c>
      <c r="B116" s="7" t="s">
        <v>977</v>
      </c>
      <c r="C116" s="7">
        <v>50</v>
      </c>
      <c r="D116" s="49"/>
      <c r="E116" s="49">
        <v>109.2</v>
      </c>
      <c r="F116" s="4"/>
    </row>
    <row r="117" spans="1:12" x14ac:dyDescent="0.25">
      <c r="A117" s="6" t="s">
        <v>967</v>
      </c>
      <c r="B117" s="7" t="s">
        <v>978</v>
      </c>
      <c r="C117" s="7">
        <v>260</v>
      </c>
      <c r="D117" s="49"/>
      <c r="E117" s="49">
        <v>491.4</v>
      </c>
      <c r="F117" s="4"/>
    </row>
    <row r="118" spans="1:12" x14ac:dyDescent="0.25">
      <c r="A118" s="6" t="s">
        <v>967</v>
      </c>
      <c r="B118" s="7" t="s">
        <v>980</v>
      </c>
      <c r="C118" s="7">
        <v>18</v>
      </c>
      <c r="D118" s="49"/>
      <c r="E118" s="49">
        <v>39</v>
      </c>
      <c r="F118" s="4"/>
    </row>
    <row r="119" spans="1:12" x14ac:dyDescent="0.25">
      <c r="A119" s="6" t="s">
        <v>965</v>
      </c>
      <c r="B119" s="7" t="s">
        <v>981</v>
      </c>
      <c r="C119" s="7">
        <v>20</v>
      </c>
      <c r="D119" s="49"/>
      <c r="E119" s="49">
        <v>69</v>
      </c>
      <c r="F119" s="4"/>
    </row>
    <row r="120" spans="1:12" x14ac:dyDescent="0.25">
      <c r="A120" s="6" t="s">
        <v>965</v>
      </c>
      <c r="B120" s="7" t="s">
        <v>982</v>
      </c>
      <c r="C120" s="7">
        <v>60</v>
      </c>
      <c r="D120" s="49"/>
      <c r="E120" s="49">
        <v>196.52</v>
      </c>
      <c r="F120" s="4"/>
    </row>
    <row r="121" spans="1:12" x14ac:dyDescent="0.25">
      <c r="A121" s="6" t="s">
        <v>965</v>
      </c>
      <c r="B121" s="7" t="s">
        <v>983</v>
      </c>
      <c r="C121" s="7">
        <v>140</v>
      </c>
      <c r="D121" s="49"/>
      <c r="E121" s="49">
        <v>279.3</v>
      </c>
      <c r="F121" s="4"/>
    </row>
    <row r="122" spans="1:12" x14ac:dyDescent="0.25">
      <c r="A122" s="6" t="s">
        <v>965</v>
      </c>
      <c r="B122" s="7" t="s">
        <v>984</v>
      </c>
      <c r="C122" s="7">
        <v>24</v>
      </c>
      <c r="D122" s="49"/>
      <c r="E122" s="49">
        <v>64.25</v>
      </c>
      <c r="F122" s="4"/>
    </row>
    <row r="123" spans="1:12" x14ac:dyDescent="0.25">
      <c r="A123" s="6" t="s">
        <v>965</v>
      </c>
      <c r="B123" s="7" t="s">
        <v>985</v>
      </c>
      <c r="C123" s="7">
        <v>128</v>
      </c>
      <c r="D123" s="49"/>
      <c r="E123" s="49">
        <v>257.39999999999998</v>
      </c>
      <c r="F123" s="4"/>
    </row>
    <row r="124" spans="1:12" x14ac:dyDescent="0.25">
      <c r="A124" s="6" t="s">
        <v>965</v>
      </c>
      <c r="B124" s="7" t="s">
        <v>986</v>
      </c>
      <c r="C124" s="7">
        <v>75</v>
      </c>
      <c r="D124" s="49"/>
      <c r="E124" s="49">
        <v>163.80000000000001</v>
      </c>
      <c r="F124" s="4"/>
    </row>
    <row r="125" spans="1:12" x14ac:dyDescent="0.25">
      <c r="A125" s="6" t="s">
        <v>965</v>
      </c>
      <c r="B125" s="7" t="s">
        <v>987</v>
      </c>
      <c r="C125" s="7">
        <v>100</v>
      </c>
      <c r="D125" s="49"/>
      <c r="E125" s="49">
        <v>218.4</v>
      </c>
      <c r="F125" s="4"/>
    </row>
    <row r="126" spans="1:12" x14ac:dyDescent="0.25">
      <c r="A126" s="6" t="s">
        <v>965</v>
      </c>
      <c r="B126" s="7" t="s">
        <v>988</v>
      </c>
      <c r="C126" s="7">
        <v>590</v>
      </c>
      <c r="D126" s="49"/>
      <c r="E126" s="49">
        <v>1029.99</v>
      </c>
      <c r="F126" s="4"/>
    </row>
    <row r="127" spans="1:12" x14ac:dyDescent="0.25">
      <c r="A127" s="6" t="s">
        <v>965</v>
      </c>
      <c r="B127" s="7" t="s">
        <v>989</v>
      </c>
      <c r="C127" s="7">
        <v>50</v>
      </c>
      <c r="D127" s="49"/>
      <c r="E127" s="49">
        <v>109.2</v>
      </c>
      <c r="F127" s="4"/>
    </row>
    <row r="128" spans="1:12" x14ac:dyDescent="0.25">
      <c r="A128" s="6" t="s">
        <v>965</v>
      </c>
      <c r="B128" s="7" t="s">
        <v>990</v>
      </c>
      <c r="C128" s="7">
        <v>50</v>
      </c>
      <c r="D128" s="49"/>
      <c r="E128" s="49">
        <v>101.2</v>
      </c>
      <c r="F128" s="4"/>
    </row>
    <row r="129" spans="1:6" x14ac:dyDescent="0.25">
      <c r="A129" s="6" t="s">
        <v>965</v>
      </c>
      <c r="B129" s="7" t="s">
        <v>991</v>
      </c>
      <c r="C129" s="7">
        <v>332</v>
      </c>
      <c r="D129" s="49"/>
      <c r="E129" s="49">
        <v>656.37</v>
      </c>
      <c r="F129" s="4"/>
    </row>
    <row r="130" spans="1:6" x14ac:dyDescent="0.25">
      <c r="A130" s="6" t="s">
        <v>965</v>
      </c>
      <c r="B130" s="7" t="s">
        <v>992</v>
      </c>
      <c r="C130" s="48">
        <v>54</v>
      </c>
      <c r="D130" s="49"/>
      <c r="E130" s="52">
        <v>117</v>
      </c>
      <c r="F130" s="4"/>
    </row>
    <row r="131" spans="1:6" x14ac:dyDescent="0.25">
      <c r="A131" s="6" t="s">
        <v>965</v>
      </c>
      <c r="B131" s="7" t="s">
        <v>993</v>
      </c>
      <c r="C131" s="7">
        <v>44</v>
      </c>
      <c r="D131" s="49"/>
      <c r="E131" s="49">
        <v>85.8</v>
      </c>
      <c r="F131" s="4"/>
    </row>
    <row r="132" spans="1:6" x14ac:dyDescent="0.25">
      <c r="A132" s="6" t="s">
        <v>965</v>
      </c>
      <c r="B132" s="7" t="s">
        <v>994</v>
      </c>
      <c r="C132" s="7">
        <v>50</v>
      </c>
      <c r="D132" s="49"/>
      <c r="E132" s="49">
        <v>138.6</v>
      </c>
      <c r="F132" s="4"/>
    </row>
    <row r="133" spans="1:6" x14ac:dyDescent="0.25">
      <c r="A133" s="6" t="s">
        <v>965</v>
      </c>
      <c r="B133" s="7" t="s">
        <v>995</v>
      </c>
      <c r="C133" s="7">
        <v>85</v>
      </c>
      <c r="D133" s="49"/>
      <c r="E133" s="49">
        <v>206.7</v>
      </c>
      <c r="F133" s="4"/>
    </row>
    <row r="134" spans="1:6" x14ac:dyDescent="0.25">
      <c r="A134" s="6" t="s">
        <v>965</v>
      </c>
      <c r="B134" s="7" t="s">
        <v>996</v>
      </c>
      <c r="C134" s="7">
        <v>500</v>
      </c>
      <c r="D134" s="49"/>
      <c r="E134" s="49">
        <v>1000.98</v>
      </c>
      <c r="F134" s="4"/>
    </row>
    <row r="135" spans="1:6" x14ac:dyDescent="0.25">
      <c r="A135" s="6" t="s">
        <v>965</v>
      </c>
      <c r="B135" s="7" t="s">
        <v>997</v>
      </c>
      <c r="C135" s="7">
        <v>2541</v>
      </c>
      <c r="D135" s="49"/>
      <c r="E135" s="73">
        <v>2413.1999999999998</v>
      </c>
      <c r="F135" s="4" t="s">
        <v>1096</v>
      </c>
    </row>
    <row r="136" spans="1:6" x14ac:dyDescent="0.25">
      <c r="A136" s="6" t="s">
        <v>970</v>
      </c>
      <c r="B136" s="7" t="s">
        <v>998</v>
      </c>
      <c r="C136" s="7">
        <v>15</v>
      </c>
      <c r="D136" s="49">
        <v>75.010000000000005</v>
      </c>
      <c r="E136" s="49"/>
      <c r="F136" s="4"/>
    </row>
    <row r="137" spans="1:6" x14ac:dyDescent="0.25">
      <c r="A137" s="6" t="s">
        <v>970</v>
      </c>
      <c r="B137" s="7" t="s">
        <v>999</v>
      </c>
      <c r="C137" s="7">
        <v>128</v>
      </c>
      <c r="D137" s="49"/>
      <c r="E137" s="49">
        <v>296.39999999999998</v>
      </c>
      <c r="F137" s="4"/>
    </row>
    <row r="138" spans="1:6" x14ac:dyDescent="0.25">
      <c r="A138" s="6" t="s">
        <v>970</v>
      </c>
      <c r="B138" s="7" t="s">
        <v>1000</v>
      </c>
      <c r="C138" s="7">
        <v>375</v>
      </c>
      <c r="D138" s="49"/>
      <c r="E138" s="49">
        <v>1159.2</v>
      </c>
      <c r="F138" s="4"/>
    </row>
    <row r="139" spans="1:6" x14ac:dyDescent="0.25">
      <c r="A139" s="6" t="s">
        <v>970</v>
      </c>
      <c r="B139" s="7" t="s">
        <v>1001</v>
      </c>
      <c r="C139" s="7">
        <v>10</v>
      </c>
      <c r="D139" s="49"/>
      <c r="E139" s="49">
        <v>39</v>
      </c>
      <c r="F139" s="4"/>
    </row>
    <row r="140" spans="1:6" x14ac:dyDescent="0.25">
      <c r="A140" s="6" t="s">
        <v>970</v>
      </c>
      <c r="B140" s="7" t="s">
        <v>1002</v>
      </c>
      <c r="C140" s="7">
        <v>128</v>
      </c>
      <c r="D140" s="49"/>
      <c r="E140" s="49">
        <v>237.12</v>
      </c>
      <c r="F140" s="4"/>
    </row>
    <row r="141" spans="1:6" x14ac:dyDescent="0.25">
      <c r="A141" s="6" t="s">
        <v>970</v>
      </c>
      <c r="B141" s="7" t="s">
        <v>1003</v>
      </c>
      <c r="C141" s="7">
        <v>66</v>
      </c>
      <c r="D141" s="49"/>
      <c r="E141" s="49">
        <v>123.2</v>
      </c>
      <c r="F141" s="4"/>
    </row>
    <row r="142" spans="1:6" x14ac:dyDescent="0.25">
      <c r="A142" s="6" t="s">
        <v>970</v>
      </c>
      <c r="B142" s="7" t="s">
        <v>1004</v>
      </c>
      <c r="C142" s="7">
        <v>52</v>
      </c>
      <c r="D142" s="49"/>
      <c r="E142" s="49">
        <v>105.3</v>
      </c>
      <c r="F142" s="4"/>
    </row>
    <row r="143" spans="1:6" x14ac:dyDescent="0.25">
      <c r="A143" s="6" t="s">
        <v>970</v>
      </c>
      <c r="B143" s="7" t="s">
        <v>1005</v>
      </c>
      <c r="C143" s="7">
        <v>73</v>
      </c>
      <c r="D143" s="49"/>
      <c r="E143" s="49">
        <v>162.1</v>
      </c>
      <c r="F143" s="4"/>
    </row>
    <row r="144" spans="1:6" x14ac:dyDescent="0.25">
      <c r="A144" s="6" t="s">
        <v>970</v>
      </c>
      <c r="B144" s="7" t="s">
        <v>1006</v>
      </c>
      <c r="C144" s="7">
        <v>50</v>
      </c>
      <c r="D144" s="49">
        <v>134.32</v>
      </c>
      <c r="E144" s="49"/>
      <c r="F144" s="4"/>
    </row>
    <row r="145" spans="1:7" x14ac:dyDescent="0.25">
      <c r="A145" s="6" t="s">
        <v>970</v>
      </c>
      <c r="B145" s="7" t="s">
        <v>1007</v>
      </c>
      <c r="C145" s="7">
        <v>18</v>
      </c>
      <c r="D145" s="49"/>
      <c r="E145" s="49">
        <v>39</v>
      </c>
      <c r="F145" s="4"/>
    </row>
    <row r="146" spans="1:7" x14ac:dyDescent="0.25">
      <c r="A146" s="6" t="s">
        <v>979</v>
      </c>
      <c r="B146" s="7" t="s">
        <v>1008</v>
      </c>
      <c r="C146" s="7">
        <v>500</v>
      </c>
      <c r="D146" s="49"/>
      <c r="E146" s="49">
        <v>1111.1099999999999</v>
      </c>
      <c r="F146" s="4"/>
    </row>
    <row r="147" spans="1:7" x14ac:dyDescent="0.25">
      <c r="A147" s="6" t="s">
        <v>979</v>
      </c>
      <c r="B147" s="7" t="s">
        <v>1009</v>
      </c>
      <c r="C147" s="7">
        <v>5</v>
      </c>
      <c r="D147" s="49">
        <v>47.97</v>
      </c>
      <c r="E147" s="49"/>
      <c r="F147" s="4"/>
      <c r="G147"/>
    </row>
    <row r="148" spans="1:7" x14ac:dyDescent="0.25">
      <c r="A148" s="6" t="s">
        <v>979</v>
      </c>
      <c r="B148" s="7" t="s">
        <v>1010</v>
      </c>
      <c r="C148" s="7">
        <v>209</v>
      </c>
      <c r="D148" s="49"/>
      <c r="E148" s="49">
        <v>396.44</v>
      </c>
      <c r="F148" s="4"/>
    </row>
    <row r="149" spans="1:7" x14ac:dyDescent="0.25">
      <c r="A149" s="6" t="s">
        <v>979</v>
      </c>
      <c r="B149" s="7" t="s">
        <v>1011</v>
      </c>
      <c r="C149" s="7">
        <v>380</v>
      </c>
      <c r="D149" s="49"/>
      <c r="E149" s="49">
        <v>891.8</v>
      </c>
      <c r="F149" s="4"/>
    </row>
    <row r="150" spans="1:7" x14ac:dyDescent="0.25">
      <c r="A150" s="6" t="s">
        <v>979</v>
      </c>
      <c r="B150" s="7" t="s">
        <v>1012</v>
      </c>
      <c r="C150" s="7">
        <v>31</v>
      </c>
      <c r="D150" s="49"/>
      <c r="E150" s="49">
        <v>58.5</v>
      </c>
      <c r="F150" s="4"/>
    </row>
    <row r="151" spans="1:7" x14ac:dyDescent="0.25">
      <c r="A151" s="6" t="s">
        <v>979</v>
      </c>
      <c r="B151" s="7" t="s">
        <v>1013</v>
      </c>
      <c r="C151" s="7">
        <v>19</v>
      </c>
      <c r="D151" s="49"/>
      <c r="E151" s="49">
        <v>46.8</v>
      </c>
      <c r="F151" s="4"/>
    </row>
    <row r="152" spans="1:7" x14ac:dyDescent="0.25">
      <c r="A152" s="6" t="s">
        <v>979</v>
      </c>
      <c r="B152" s="7" t="s">
        <v>1014</v>
      </c>
      <c r="C152" s="7">
        <v>13</v>
      </c>
      <c r="D152" s="49"/>
      <c r="E152" s="49">
        <v>39</v>
      </c>
      <c r="F152" s="4"/>
    </row>
    <row r="153" spans="1:7" x14ac:dyDescent="0.25">
      <c r="A153" s="6" t="s">
        <v>979</v>
      </c>
      <c r="B153" s="7" t="s">
        <v>1015</v>
      </c>
      <c r="C153" s="7">
        <v>25</v>
      </c>
      <c r="D153" s="49">
        <v>67.16</v>
      </c>
      <c r="E153" s="49"/>
      <c r="F153" s="4"/>
    </row>
    <row r="154" spans="1:7" x14ac:dyDescent="0.25">
      <c r="A154" s="6" t="s">
        <v>979</v>
      </c>
      <c r="B154" s="7" t="s">
        <v>1016</v>
      </c>
      <c r="C154" s="7">
        <v>160</v>
      </c>
      <c r="D154" s="49"/>
      <c r="E154" s="49">
        <v>273</v>
      </c>
      <c r="F154" s="4"/>
    </row>
    <row r="155" spans="1:7" x14ac:dyDescent="0.25">
      <c r="A155" s="6" t="s">
        <v>979</v>
      </c>
      <c r="B155" s="7" t="s">
        <v>1017</v>
      </c>
      <c r="C155" s="7">
        <v>665</v>
      </c>
      <c r="D155" s="51"/>
      <c r="E155" s="49">
        <v>1186.77</v>
      </c>
      <c r="F155" s="4"/>
    </row>
    <row r="156" spans="1:7" x14ac:dyDescent="0.25">
      <c r="A156" s="6" t="s">
        <v>979</v>
      </c>
      <c r="B156" s="7" t="s">
        <v>1018</v>
      </c>
      <c r="C156" s="7">
        <v>44</v>
      </c>
      <c r="D156" s="49"/>
      <c r="E156" s="49">
        <v>85.8</v>
      </c>
      <c r="F156" s="4"/>
    </row>
    <row r="157" spans="1:7" x14ac:dyDescent="0.25">
      <c r="A157" s="6" t="s">
        <v>979</v>
      </c>
      <c r="B157" s="7" t="s">
        <v>1019</v>
      </c>
      <c r="C157" s="7">
        <v>225</v>
      </c>
      <c r="D157" s="49"/>
      <c r="E157" s="49">
        <v>823.68</v>
      </c>
      <c r="F157" s="4" t="s">
        <v>1020</v>
      </c>
    </row>
    <row r="158" spans="1:7" x14ac:dyDescent="0.25">
      <c r="A158" s="6" t="s">
        <v>979</v>
      </c>
      <c r="B158" s="7" t="s">
        <v>1021</v>
      </c>
      <c r="C158" s="7">
        <v>90</v>
      </c>
      <c r="D158" s="49"/>
      <c r="E158" s="52">
        <v>173.88</v>
      </c>
      <c r="F158" s="4"/>
    </row>
    <row r="159" spans="1:7" x14ac:dyDescent="0.25">
      <c r="A159" s="6" t="s">
        <v>979</v>
      </c>
      <c r="B159" s="7" t="s">
        <v>1022</v>
      </c>
      <c r="C159" s="7">
        <v>20</v>
      </c>
      <c r="D159" s="49"/>
      <c r="E159" s="49">
        <v>54.6</v>
      </c>
      <c r="F159" s="4"/>
    </row>
    <row r="160" spans="1:7" x14ac:dyDescent="0.25">
      <c r="A160" s="6" t="s">
        <v>979</v>
      </c>
      <c r="B160" s="7" t="s">
        <v>1023</v>
      </c>
      <c r="C160" s="7">
        <v>37</v>
      </c>
      <c r="D160" s="49"/>
      <c r="E160" s="49">
        <v>54.6</v>
      </c>
      <c r="F160" s="4"/>
    </row>
    <row r="161" spans="1:6" x14ac:dyDescent="0.25">
      <c r="A161" s="6" t="s">
        <v>979</v>
      </c>
      <c r="B161" s="7" t="s">
        <v>1024</v>
      </c>
      <c r="C161" s="7">
        <v>75</v>
      </c>
      <c r="D161" s="49">
        <v>201.47</v>
      </c>
      <c r="E161" s="49"/>
      <c r="F161" s="4"/>
    </row>
    <row r="162" spans="1:6" x14ac:dyDescent="0.25">
      <c r="A162" s="6" t="s">
        <v>979</v>
      </c>
      <c r="B162" s="7" t="s">
        <v>1025</v>
      </c>
      <c r="C162" s="7">
        <v>700</v>
      </c>
      <c r="D162" s="49"/>
      <c r="E162" s="49">
        <v>1572.1</v>
      </c>
      <c r="F162" s="4"/>
    </row>
    <row r="163" spans="1:6" x14ac:dyDescent="0.25">
      <c r="A163" s="6">
        <v>43942</v>
      </c>
      <c r="B163" s="7" t="s">
        <v>1026</v>
      </c>
      <c r="C163" s="7">
        <v>10</v>
      </c>
      <c r="D163" s="45"/>
      <c r="E163" s="7">
        <v>19.5</v>
      </c>
      <c r="F163" s="4"/>
    </row>
    <row r="164" spans="1:6" x14ac:dyDescent="0.25">
      <c r="A164" s="6">
        <v>43942</v>
      </c>
      <c r="B164" s="7" t="s">
        <v>1028</v>
      </c>
      <c r="C164" s="7">
        <v>38</v>
      </c>
      <c r="D164" s="45"/>
      <c r="E164" s="7">
        <v>70.2</v>
      </c>
      <c r="F164" s="23"/>
    </row>
    <row r="165" spans="1:6" x14ac:dyDescent="0.25">
      <c r="A165" s="6">
        <v>43942</v>
      </c>
      <c r="B165" s="7" t="s">
        <v>1029</v>
      </c>
      <c r="C165" s="7">
        <v>1390</v>
      </c>
      <c r="D165" s="66">
        <v>3975.96</v>
      </c>
      <c r="E165" s="66"/>
      <c r="F165" s="14"/>
    </row>
    <row r="166" spans="1:6" x14ac:dyDescent="0.25">
      <c r="A166" s="6">
        <v>43942</v>
      </c>
      <c r="B166" s="7" t="s">
        <v>1030</v>
      </c>
      <c r="C166" s="7">
        <v>675</v>
      </c>
      <c r="D166" s="45"/>
      <c r="E166" s="72">
        <v>0</v>
      </c>
      <c r="F166" s="14" t="s">
        <v>1096</v>
      </c>
    </row>
    <row r="167" spans="1:6" x14ac:dyDescent="0.25">
      <c r="A167" s="6">
        <v>43942</v>
      </c>
      <c r="B167" s="7" t="s">
        <v>1031</v>
      </c>
      <c r="C167" s="7">
        <v>14</v>
      </c>
      <c r="D167" s="7">
        <v>60.89</v>
      </c>
      <c r="E167" s="7"/>
      <c r="F167" s="23"/>
    </row>
    <row r="168" spans="1:6" x14ac:dyDescent="0.25">
      <c r="A168" s="6">
        <v>43942</v>
      </c>
      <c r="B168" s="7" t="s">
        <v>1032</v>
      </c>
      <c r="C168" s="7">
        <v>120</v>
      </c>
      <c r="D168" s="7">
        <v>487.54</v>
      </c>
      <c r="E168" s="7"/>
      <c r="F168" s="14"/>
    </row>
    <row r="169" spans="1:6" x14ac:dyDescent="0.25">
      <c r="A169" s="44">
        <v>43942</v>
      </c>
      <c r="B169" s="2" t="s">
        <v>1033</v>
      </c>
      <c r="C169" s="2">
        <v>46</v>
      </c>
      <c r="D169" s="2">
        <v>182.29</v>
      </c>
      <c r="E169" s="2"/>
      <c r="F169" s="14"/>
    </row>
    <row r="170" spans="1:6" x14ac:dyDescent="0.25">
      <c r="A170" s="6">
        <v>43942</v>
      </c>
      <c r="B170" s="7" t="s">
        <v>1035</v>
      </c>
      <c r="C170" s="7">
        <v>436</v>
      </c>
      <c r="D170" s="45"/>
      <c r="E170" s="7">
        <v>844.74</v>
      </c>
      <c r="F170" s="14"/>
    </row>
    <row r="171" spans="1:6" x14ac:dyDescent="0.25">
      <c r="A171" s="6">
        <v>43943</v>
      </c>
      <c r="B171" s="7" t="s">
        <v>1036</v>
      </c>
      <c r="C171" s="7">
        <v>30</v>
      </c>
      <c r="D171" s="39">
        <v>118.82</v>
      </c>
      <c r="E171" s="7"/>
      <c r="F171" s="14"/>
    </row>
    <row r="172" spans="1:6" x14ac:dyDescent="0.25">
      <c r="A172" s="6">
        <v>43943</v>
      </c>
      <c r="B172" s="7" t="s">
        <v>1037</v>
      </c>
      <c r="C172" s="7">
        <v>284</v>
      </c>
      <c r="D172" s="45"/>
      <c r="E172" s="7">
        <v>569.4</v>
      </c>
      <c r="F172" s="14"/>
    </row>
    <row r="173" spans="1:6" x14ac:dyDescent="0.25">
      <c r="A173" s="6">
        <v>43943</v>
      </c>
      <c r="B173" s="7" t="s">
        <v>1038</v>
      </c>
      <c r="C173" s="7">
        <v>25</v>
      </c>
      <c r="D173" s="7"/>
      <c r="E173" s="7">
        <v>83</v>
      </c>
      <c r="F173" s="14"/>
    </row>
    <row r="174" spans="1:6" x14ac:dyDescent="0.25">
      <c r="A174" s="6">
        <v>43943</v>
      </c>
      <c r="B174" s="7" t="s">
        <v>1039</v>
      </c>
      <c r="C174" s="7">
        <v>280</v>
      </c>
      <c r="D174" s="45"/>
      <c r="E174" s="7">
        <v>712.31</v>
      </c>
      <c r="F174" s="14"/>
    </row>
    <row r="175" spans="1:6" x14ac:dyDescent="0.25">
      <c r="A175" s="6">
        <v>43943</v>
      </c>
      <c r="B175" s="7" t="s">
        <v>1040</v>
      </c>
      <c r="C175" s="7">
        <v>79</v>
      </c>
      <c r="D175" s="7"/>
      <c r="E175" s="7">
        <v>191.1</v>
      </c>
      <c r="F175" s="14"/>
    </row>
    <row r="176" spans="1:6" x14ac:dyDescent="0.25">
      <c r="A176" s="6">
        <v>43943</v>
      </c>
      <c r="B176" s="7" t="s">
        <v>1041</v>
      </c>
      <c r="C176" s="7">
        <v>25</v>
      </c>
      <c r="D176" s="45"/>
      <c r="E176" s="7">
        <v>108</v>
      </c>
      <c r="F176" s="14"/>
    </row>
    <row r="177" spans="1:11" x14ac:dyDescent="0.25">
      <c r="A177" s="6">
        <v>43944</v>
      </c>
      <c r="B177" s="7" t="s">
        <v>1042</v>
      </c>
      <c r="C177" s="7">
        <v>75</v>
      </c>
      <c r="D177" s="7">
        <v>201.47</v>
      </c>
      <c r="E177" s="7"/>
      <c r="F177" s="14"/>
    </row>
    <row r="178" spans="1:11" x14ac:dyDescent="0.25">
      <c r="A178" s="6">
        <v>43944</v>
      </c>
      <c r="B178" s="7" t="s">
        <v>1043</v>
      </c>
      <c r="C178" s="7">
        <v>162</v>
      </c>
      <c r="D178" s="7">
        <v>530.38</v>
      </c>
      <c r="E178" s="7"/>
      <c r="F178" s="14"/>
    </row>
    <row r="179" spans="1:11" x14ac:dyDescent="0.25">
      <c r="A179" s="6">
        <v>43944</v>
      </c>
      <c r="B179" s="7" t="s">
        <v>1044</v>
      </c>
      <c r="C179" s="7">
        <v>160</v>
      </c>
      <c r="D179" s="7"/>
      <c r="E179" s="7">
        <v>345.3</v>
      </c>
      <c r="F179" s="14"/>
    </row>
    <row r="180" spans="1:11" x14ac:dyDescent="0.25">
      <c r="A180" s="6">
        <v>43944</v>
      </c>
      <c r="B180" s="7" t="s">
        <v>1045</v>
      </c>
      <c r="C180" s="7">
        <v>150</v>
      </c>
      <c r="D180" s="7"/>
      <c r="E180" s="7">
        <v>327.60000000000002</v>
      </c>
      <c r="F180" s="14"/>
    </row>
    <row r="181" spans="1:11" x14ac:dyDescent="0.25">
      <c r="A181" s="6">
        <v>43944</v>
      </c>
      <c r="B181" s="7" t="s">
        <v>1046</v>
      </c>
      <c r="C181" s="7">
        <v>230</v>
      </c>
      <c r="D181" s="7"/>
      <c r="E181" s="7">
        <v>526.5</v>
      </c>
      <c r="F181" s="14"/>
    </row>
    <row r="182" spans="1:11" x14ac:dyDescent="0.25">
      <c r="A182" s="6">
        <v>43944</v>
      </c>
      <c r="B182" s="7" t="s">
        <v>1047</v>
      </c>
      <c r="C182" s="7">
        <v>90</v>
      </c>
      <c r="D182" s="7"/>
      <c r="E182" s="7">
        <v>248.24</v>
      </c>
      <c r="F182" s="14"/>
    </row>
    <row r="183" spans="1:11" x14ac:dyDescent="0.25">
      <c r="A183" s="6">
        <v>43944</v>
      </c>
      <c r="B183" s="7" t="s">
        <v>1048</v>
      </c>
      <c r="C183" s="7">
        <v>800</v>
      </c>
      <c r="D183" s="45"/>
      <c r="E183" s="38">
        <v>1800.24</v>
      </c>
      <c r="F183" s="14"/>
    </row>
    <row r="184" spans="1:11" x14ac:dyDescent="0.25">
      <c r="A184" s="6">
        <v>43944</v>
      </c>
      <c r="B184" s="7" t="s">
        <v>1049</v>
      </c>
      <c r="C184" s="7">
        <v>186</v>
      </c>
      <c r="D184" s="45"/>
      <c r="E184" s="7">
        <v>550.44000000000005</v>
      </c>
      <c r="F184" s="14"/>
    </row>
    <row r="185" spans="1:11" x14ac:dyDescent="0.25">
      <c r="A185" s="6">
        <v>43944</v>
      </c>
      <c r="B185" s="7" t="s">
        <v>1050</v>
      </c>
      <c r="C185" s="7">
        <v>27</v>
      </c>
      <c r="D185" s="7"/>
      <c r="E185" s="7">
        <v>54.6</v>
      </c>
      <c r="F185" s="14"/>
    </row>
    <row r="186" spans="1:11" x14ac:dyDescent="0.25">
      <c r="A186" s="6">
        <v>43944</v>
      </c>
      <c r="B186" s="7" t="s">
        <v>1051</v>
      </c>
      <c r="C186" s="7">
        <v>24</v>
      </c>
      <c r="D186" s="7"/>
      <c r="E186" s="7">
        <v>42.9</v>
      </c>
      <c r="F186" s="14"/>
      <c r="K186"/>
    </row>
    <row r="187" spans="1:11" x14ac:dyDescent="0.25">
      <c r="A187" s="6">
        <v>43944</v>
      </c>
      <c r="B187" s="7" t="s">
        <v>1052</v>
      </c>
      <c r="C187" s="7">
        <v>86</v>
      </c>
      <c r="D187" s="7">
        <v>249.63</v>
      </c>
      <c r="E187" s="7"/>
      <c r="F187" s="14"/>
    </row>
    <row r="188" spans="1:11" x14ac:dyDescent="0.25">
      <c r="A188" s="6">
        <v>43944</v>
      </c>
      <c r="B188" s="7" t="s">
        <v>1053</v>
      </c>
      <c r="C188" s="7">
        <v>57</v>
      </c>
      <c r="D188" s="45"/>
      <c r="E188" s="7">
        <v>117</v>
      </c>
      <c r="F188" s="14"/>
    </row>
    <row r="189" spans="1:11" x14ac:dyDescent="0.25">
      <c r="A189" s="6">
        <v>43944</v>
      </c>
      <c r="B189" s="7" t="s">
        <v>1054</v>
      </c>
      <c r="C189" s="7">
        <v>150</v>
      </c>
      <c r="D189" s="7">
        <v>470.11</v>
      </c>
      <c r="E189" s="7"/>
      <c r="F189" s="14"/>
    </row>
    <row r="190" spans="1:11" x14ac:dyDescent="0.25">
      <c r="A190" s="6">
        <v>43944</v>
      </c>
      <c r="B190" s="7" t="s">
        <v>1055</v>
      </c>
      <c r="C190" s="7">
        <v>16</v>
      </c>
      <c r="D190" s="45"/>
      <c r="E190" s="7">
        <v>33.26</v>
      </c>
      <c r="F190" s="14"/>
    </row>
    <row r="191" spans="1:11" x14ac:dyDescent="0.25">
      <c r="A191" s="6">
        <v>43944</v>
      </c>
      <c r="B191" s="7" t="s">
        <v>1056</v>
      </c>
      <c r="C191" s="7">
        <v>150</v>
      </c>
      <c r="D191" s="7"/>
      <c r="E191" s="7">
        <v>405.6</v>
      </c>
      <c r="F191" s="14"/>
    </row>
    <row r="192" spans="1:11" x14ac:dyDescent="0.25">
      <c r="A192" s="6">
        <v>43944</v>
      </c>
      <c r="B192" s="7" t="s">
        <v>1057</v>
      </c>
      <c r="C192" s="39">
        <v>38</v>
      </c>
      <c r="D192" s="45"/>
      <c r="E192" s="7">
        <v>109.2</v>
      </c>
      <c r="F192" s="14"/>
    </row>
    <row r="193" spans="1:6" x14ac:dyDescent="0.25">
      <c r="A193" s="6">
        <v>43944</v>
      </c>
      <c r="B193" s="7" t="s">
        <v>1058</v>
      </c>
      <c r="C193" s="7">
        <v>10</v>
      </c>
      <c r="D193" s="7"/>
      <c r="E193" s="7">
        <v>19.600000000000001</v>
      </c>
      <c r="F193" s="14"/>
    </row>
    <row r="194" spans="1:6" x14ac:dyDescent="0.25">
      <c r="A194" s="6">
        <v>43944</v>
      </c>
      <c r="B194" s="7" t="s">
        <v>1059</v>
      </c>
      <c r="C194" s="7">
        <v>28</v>
      </c>
      <c r="D194" s="7"/>
      <c r="E194" s="7">
        <v>62.4</v>
      </c>
      <c r="F194" s="14"/>
    </row>
    <row r="195" spans="1:6" x14ac:dyDescent="0.25">
      <c r="A195" s="6">
        <v>43944</v>
      </c>
      <c r="B195" s="7" t="s">
        <v>1060</v>
      </c>
      <c r="C195" s="7">
        <v>1200</v>
      </c>
      <c r="D195" s="45"/>
      <c r="E195" s="38">
        <v>4815.7700000000004</v>
      </c>
      <c r="F195" s="14"/>
    </row>
    <row r="196" spans="1:6" x14ac:dyDescent="0.25">
      <c r="A196" s="6">
        <v>43944</v>
      </c>
      <c r="B196" s="7" t="s">
        <v>1061</v>
      </c>
      <c r="C196" s="7">
        <v>494</v>
      </c>
      <c r="D196" s="38">
        <v>1133.53</v>
      </c>
      <c r="E196" s="7"/>
      <c r="F196" s="14"/>
    </row>
    <row r="197" spans="1:6" x14ac:dyDescent="0.25">
      <c r="A197" s="6">
        <v>43945</v>
      </c>
      <c r="B197" s="7" t="s">
        <v>1063</v>
      </c>
      <c r="C197" s="643">
        <v>1500</v>
      </c>
      <c r="D197" s="45"/>
      <c r="E197" s="7">
        <v>117</v>
      </c>
      <c r="F197" s="14"/>
    </row>
    <row r="198" spans="1:6" x14ac:dyDescent="0.25">
      <c r="A198" s="6">
        <v>43945</v>
      </c>
      <c r="B198" s="7" t="s">
        <v>1064</v>
      </c>
      <c r="C198" s="643"/>
      <c r="D198" s="7"/>
      <c r="E198" s="7">
        <v>152.1</v>
      </c>
    </row>
    <row r="199" spans="1:6" x14ac:dyDescent="0.25">
      <c r="A199" s="6">
        <v>43945</v>
      </c>
      <c r="B199" s="7" t="s">
        <v>1065</v>
      </c>
      <c r="C199" s="643"/>
      <c r="D199" s="7"/>
      <c r="E199" s="38">
        <v>2642.64</v>
      </c>
      <c r="F199" s="14"/>
    </row>
    <row r="200" spans="1:6" x14ac:dyDescent="0.25">
      <c r="A200" s="6">
        <v>43945</v>
      </c>
      <c r="B200" s="7" t="s">
        <v>1066</v>
      </c>
      <c r="C200" s="7">
        <v>185</v>
      </c>
      <c r="D200" s="7">
        <v>335.79</v>
      </c>
      <c r="E200" s="7"/>
      <c r="F200" s="14"/>
    </row>
    <row r="201" spans="1:6" x14ac:dyDescent="0.25">
      <c r="A201" s="6">
        <v>43945</v>
      </c>
      <c r="B201" s="7" t="s">
        <v>1067</v>
      </c>
      <c r="C201" s="7">
        <v>58</v>
      </c>
      <c r="D201" s="7"/>
      <c r="E201" s="7">
        <v>140.4</v>
      </c>
      <c r="F201" s="14"/>
    </row>
    <row r="202" spans="1:6" x14ac:dyDescent="0.25">
      <c r="A202" s="6">
        <v>43945</v>
      </c>
      <c r="B202" s="7" t="s">
        <v>1068</v>
      </c>
      <c r="C202" s="7">
        <v>14</v>
      </c>
      <c r="D202" s="7"/>
      <c r="E202" s="7">
        <v>39</v>
      </c>
      <c r="F202" s="14"/>
    </row>
    <row r="203" spans="1:6" x14ac:dyDescent="0.25">
      <c r="A203" s="6">
        <v>43945</v>
      </c>
      <c r="B203" s="7" t="s">
        <v>1069</v>
      </c>
      <c r="C203" s="7">
        <v>32</v>
      </c>
      <c r="D203" s="7"/>
      <c r="E203" s="7">
        <v>79</v>
      </c>
      <c r="F203" s="14"/>
    </row>
    <row r="204" spans="1:6" x14ac:dyDescent="0.25">
      <c r="A204" s="6">
        <v>43945</v>
      </c>
      <c r="B204" s="7" t="s">
        <v>1070</v>
      </c>
      <c r="C204" s="7">
        <v>85</v>
      </c>
      <c r="D204" s="7"/>
      <c r="E204" s="7">
        <v>163.80000000000001</v>
      </c>
      <c r="F204" s="14"/>
    </row>
    <row r="205" spans="1:6" x14ac:dyDescent="0.25">
      <c r="A205" s="44">
        <v>43945</v>
      </c>
      <c r="B205" s="2" t="s">
        <v>1071</v>
      </c>
      <c r="C205" s="2">
        <v>125</v>
      </c>
      <c r="D205" s="2">
        <v>268.63</v>
      </c>
      <c r="E205" s="2"/>
      <c r="F205" s="14"/>
    </row>
    <row r="206" spans="1:6" x14ac:dyDescent="0.25">
      <c r="A206" s="6">
        <v>43948</v>
      </c>
      <c r="B206" s="7" t="s">
        <v>1072</v>
      </c>
      <c r="C206" s="7">
        <v>152</v>
      </c>
      <c r="D206" s="7">
        <v>369.14</v>
      </c>
      <c r="E206" s="7"/>
      <c r="F206" s="19"/>
    </row>
    <row r="207" spans="1:6" x14ac:dyDescent="0.25">
      <c r="A207" s="6">
        <v>43948</v>
      </c>
      <c r="B207" s="7" t="s">
        <v>1073</v>
      </c>
      <c r="C207" s="7">
        <v>30</v>
      </c>
      <c r="D207" s="7">
        <v>81.55</v>
      </c>
      <c r="E207" s="7"/>
      <c r="F207" s="14"/>
    </row>
    <row r="208" spans="1:6" x14ac:dyDescent="0.25">
      <c r="A208" s="6">
        <v>43948</v>
      </c>
      <c r="B208" s="7" t="s">
        <v>1074</v>
      </c>
      <c r="C208" s="7">
        <v>19</v>
      </c>
      <c r="D208" s="7"/>
      <c r="E208" s="7">
        <v>42.77</v>
      </c>
      <c r="F208" s="14"/>
    </row>
    <row r="209" spans="1:12" x14ac:dyDescent="0.25">
      <c r="A209" s="6">
        <v>43948</v>
      </c>
      <c r="B209" s="7" t="s">
        <v>1075</v>
      </c>
      <c r="C209" s="7">
        <v>800</v>
      </c>
      <c r="D209" s="45"/>
      <c r="E209" s="38">
        <v>1327.7</v>
      </c>
      <c r="F209" s="14"/>
    </row>
    <row r="210" spans="1:12" x14ac:dyDescent="0.25">
      <c r="A210" s="6">
        <v>43948</v>
      </c>
      <c r="B210" s="7" t="s">
        <v>1076</v>
      </c>
      <c r="C210" s="7">
        <v>16</v>
      </c>
      <c r="D210" s="7">
        <v>47.97</v>
      </c>
      <c r="E210" s="7"/>
      <c r="F210" s="14"/>
    </row>
    <row r="211" spans="1:12" x14ac:dyDescent="0.25">
      <c r="A211" s="6">
        <v>43948</v>
      </c>
      <c r="B211" s="7" t="s">
        <v>1077</v>
      </c>
      <c r="C211" s="7">
        <v>48</v>
      </c>
      <c r="D211" s="45"/>
      <c r="E211" s="7">
        <v>109.2</v>
      </c>
      <c r="F211" s="14"/>
    </row>
    <row r="212" spans="1:12" x14ac:dyDescent="0.25">
      <c r="A212" s="6">
        <v>43948</v>
      </c>
      <c r="B212" s="7" t="s">
        <v>1078</v>
      </c>
      <c r="C212" s="7">
        <v>61</v>
      </c>
      <c r="D212" s="45"/>
      <c r="E212" s="7">
        <v>256.5</v>
      </c>
      <c r="F212" s="14"/>
    </row>
    <row r="213" spans="1:12" x14ac:dyDescent="0.25">
      <c r="A213" s="6">
        <v>43948</v>
      </c>
      <c r="B213" s="7" t="s">
        <v>1079</v>
      </c>
      <c r="C213" s="7">
        <v>36</v>
      </c>
      <c r="D213" s="7">
        <v>86.35</v>
      </c>
      <c r="E213" s="7"/>
      <c r="F213" s="14"/>
    </row>
    <row r="214" spans="1:12" x14ac:dyDescent="0.25">
      <c r="A214" s="6">
        <v>43948</v>
      </c>
      <c r="B214" s="7" t="s">
        <v>1080</v>
      </c>
      <c r="C214" s="39">
        <v>22</v>
      </c>
      <c r="D214" s="7">
        <v>52.77</v>
      </c>
      <c r="E214" s="7"/>
      <c r="F214" s="14"/>
      <c r="G214"/>
      <c r="H214"/>
      <c r="I214"/>
      <c r="J214"/>
      <c r="K214"/>
    </row>
    <row r="215" spans="1:12" x14ac:dyDescent="0.25">
      <c r="A215" s="6">
        <v>43948</v>
      </c>
      <c r="B215" s="7" t="s">
        <v>1081</v>
      </c>
      <c r="C215" s="7">
        <v>41</v>
      </c>
      <c r="D215" s="7">
        <v>113.6</v>
      </c>
      <c r="E215" s="7"/>
      <c r="F215"/>
      <c r="G215"/>
      <c r="H215"/>
      <c r="I215"/>
      <c r="J215"/>
      <c r="K215"/>
      <c r="L215"/>
    </row>
    <row r="216" spans="1:12" x14ac:dyDescent="0.25">
      <c r="A216" s="6">
        <v>43948</v>
      </c>
      <c r="B216" s="7" t="s">
        <v>1082</v>
      </c>
      <c r="C216" s="7">
        <v>25</v>
      </c>
      <c r="D216" s="7">
        <v>67.16</v>
      </c>
      <c r="E216" s="7"/>
      <c r="F216" s="14"/>
      <c r="L216"/>
    </row>
    <row r="217" spans="1:12" x14ac:dyDescent="0.25">
      <c r="A217" s="6">
        <v>43948</v>
      </c>
      <c r="B217" s="7" t="s">
        <v>1083</v>
      </c>
      <c r="C217" s="7">
        <v>238</v>
      </c>
      <c r="D217" s="45"/>
      <c r="E217" s="7">
        <v>593.19000000000005</v>
      </c>
      <c r="F217" s="14"/>
    </row>
    <row r="218" spans="1:12" x14ac:dyDescent="0.25">
      <c r="A218" s="6">
        <v>43948</v>
      </c>
      <c r="B218" s="7" t="s">
        <v>1084</v>
      </c>
      <c r="C218" s="7">
        <v>20</v>
      </c>
      <c r="D218" s="7">
        <v>97.17</v>
      </c>
      <c r="E218" s="7"/>
      <c r="F218" s="14"/>
    </row>
    <row r="219" spans="1:12" x14ac:dyDescent="0.25">
      <c r="A219" s="6">
        <v>43948</v>
      </c>
      <c r="B219" s="7" t="s">
        <v>1085</v>
      </c>
      <c r="C219" s="7">
        <v>84</v>
      </c>
      <c r="D219" s="65"/>
      <c r="E219" s="7">
        <v>187.2</v>
      </c>
      <c r="F219" s="14"/>
    </row>
    <row r="220" spans="1:12" x14ac:dyDescent="0.25">
      <c r="A220" s="6">
        <v>43948</v>
      </c>
      <c r="B220" s="7" t="s">
        <v>1086</v>
      </c>
      <c r="C220" s="7">
        <v>28</v>
      </c>
      <c r="D220" s="7">
        <v>71.959999999999994</v>
      </c>
      <c r="E220" s="7"/>
      <c r="F220" s="14"/>
    </row>
    <row r="221" spans="1:12" x14ac:dyDescent="0.25">
      <c r="A221" s="6">
        <v>43948</v>
      </c>
      <c r="B221" s="7" t="s">
        <v>1087</v>
      </c>
      <c r="C221" s="7">
        <v>57</v>
      </c>
      <c r="D221" s="45"/>
      <c r="E221" s="7">
        <v>113.1</v>
      </c>
      <c r="F221" s="24"/>
    </row>
    <row r="222" spans="1:12" x14ac:dyDescent="0.25">
      <c r="A222" s="6">
        <v>43948</v>
      </c>
      <c r="B222" s="7" t="s">
        <v>1088</v>
      </c>
      <c r="C222" s="7">
        <v>61</v>
      </c>
      <c r="D222" s="7">
        <v>153.5</v>
      </c>
      <c r="E222" s="7"/>
      <c r="F222"/>
    </row>
    <row r="223" spans="1:12" x14ac:dyDescent="0.25">
      <c r="A223" s="6">
        <v>43949</v>
      </c>
      <c r="B223" s="7" t="s">
        <v>1089</v>
      </c>
      <c r="C223" s="7">
        <v>62</v>
      </c>
      <c r="D223" s="7">
        <v>167.9</v>
      </c>
      <c r="E223" s="7"/>
      <c r="F223"/>
    </row>
    <row r="224" spans="1:12" x14ac:dyDescent="0.25">
      <c r="A224" s="6">
        <v>43949</v>
      </c>
      <c r="B224" s="7" t="s">
        <v>1090</v>
      </c>
      <c r="C224" s="7">
        <v>20</v>
      </c>
      <c r="D224" s="7">
        <v>67.16</v>
      </c>
      <c r="E224" s="7"/>
      <c r="F224"/>
    </row>
    <row r="225" spans="1:6" x14ac:dyDescent="0.25">
      <c r="A225" s="6">
        <v>43949</v>
      </c>
      <c r="B225" s="7" t="s">
        <v>1091</v>
      </c>
      <c r="C225" s="7">
        <v>20</v>
      </c>
      <c r="D225" s="7"/>
      <c r="E225" s="7">
        <v>54.6</v>
      </c>
      <c r="F225"/>
    </row>
    <row r="226" spans="1:6" x14ac:dyDescent="0.25">
      <c r="A226" s="44">
        <v>43949</v>
      </c>
      <c r="B226" s="2" t="s">
        <v>1092</v>
      </c>
      <c r="C226" s="2">
        <v>127</v>
      </c>
      <c r="D226" s="2">
        <v>374.74</v>
      </c>
      <c r="E226" s="2"/>
      <c r="F226"/>
    </row>
    <row r="227" spans="1:6" x14ac:dyDescent="0.25">
      <c r="A227" s="6">
        <v>43949</v>
      </c>
      <c r="B227" s="7" t="s">
        <v>1127</v>
      </c>
      <c r="C227" s="7">
        <v>51</v>
      </c>
      <c r="D227" s="7">
        <v>158.30000000000001</v>
      </c>
      <c r="E227" s="7"/>
      <c r="F227"/>
    </row>
    <row r="228" spans="1:6" x14ac:dyDescent="0.25">
      <c r="A228" s="6">
        <v>43949</v>
      </c>
      <c r="B228" s="7" t="s">
        <v>1126</v>
      </c>
      <c r="C228" s="7">
        <v>48</v>
      </c>
      <c r="D228" s="7"/>
      <c r="E228" s="7">
        <v>85.8</v>
      </c>
      <c r="F228"/>
    </row>
    <row r="229" spans="1:6" x14ac:dyDescent="0.25">
      <c r="A229" s="6">
        <v>43949</v>
      </c>
      <c r="B229" s="7" t="s">
        <v>1125</v>
      </c>
      <c r="C229" s="7">
        <v>185</v>
      </c>
      <c r="D229" s="7"/>
      <c r="E229" s="7">
        <v>362.7</v>
      </c>
      <c r="F229"/>
    </row>
    <row r="230" spans="1:6" x14ac:dyDescent="0.25">
      <c r="A230" s="6">
        <v>43949</v>
      </c>
      <c r="B230" s="7" t="s">
        <v>1124</v>
      </c>
      <c r="C230" s="7">
        <v>51</v>
      </c>
      <c r="D230" s="45"/>
      <c r="E230" s="7">
        <v>56.25</v>
      </c>
      <c r="F230"/>
    </row>
    <row r="231" spans="1:6" x14ac:dyDescent="0.25">
      <c r="A231" s="6">
        <v>43949</v>
      </c>
      <c r="B231" s="7" t="s">
        <v>1123</v>
      </c>
      <c r="C231" s="7">
        <v>36</v>
      </c>
      <c r="D231" s="7">
        <v>86.35</v>
      </c>
      <c r="E231" s="7"/>
      <c r="F231"/>
    </row>
    <row r="232" spans="1:6" x14ac:dyDescent="0.25">
      <c r="A232" s="6">
        <v>43950</v>
      </c>
      <c r="B232" s="7" t="s">
        <v>1122</v>
      </c>
      <c r="C232" s="7">
        <v>15</v>
      </c>
      <c r="D232" s="7">
        <v>47.97</v>
      </c>
      <c r="E232" s="7"/>
      <c r="F232"/>
    </row>
    <row r="233" spans="1:6" x14ac:dyDescent="0.25">
      <c r="A233" s="6">
        <v>43950</v>
      </c>
      <c r="B233" s="7" t="s">
        <v>1121</v>
      </c>
      <c r="C233" s="7">
        <v>80</v>
      </c>
      <c r="D233" s="45"/>
      <c r="E233" s="7">
        <v>191.1</v>
      </c>
      <c r="F233"/>
    </row>
    <row r="234" spans="1:6" x14ac:dyDescent="0.25">
      <c r="A234" s="6">
        <v>43950</v>
      </c>
      <c r="B234" s="7" t="s">
        <v>1120</v>
      </c>
      <c r="C234" s="7">
        <v>46</v>
      </c>
      <c r="D234" s="45"/>
      <c r="E234" s="7">
        <v>97.5</v>
      </c>
      <c r="F234"/>
    </row>
    <row r="235" spans="1:6" x14ac:dyDescent="0.25">
      <c r="A235" s="6">
        <v>43950</v>
      </c>
      <c r="B235" s="7" t="s">
        <v>1119</v>
      </c>
      <c r="C235" s="7">
        <v>50</v>
      </c>
      <c r="D235" s="7">
        <v>134.32</v>
      </c>
      <c r="E235" s="7"/>
      <c r="F235"/>
    </row>
    <row r="236" spans="1:6" x14ac:dyDescent="0.25">
      <c r="A236" s="6">
        <v>43950</v>
      </c>
      <c r="B236" s="7" t="s">
        <v>1118</v>
      </c>
      <c r="C236" s="7">
        <v>19</v>
      </c>
      <c r="D236" s="45"/>
      <c r="E236" s="7">
        <v>39</v>
      </c>
      <c r="F236"/>
    </row>
    <row r="237" spans="1:6" x14ac:dyDescent="0.25">
      <c r="A237" s="6">
        <v>43950</v>
      </c>
      <c r="B237" s="7" t="s">
        <v>1117</v>
      </c>
      <c r="C237" s="7">
        <v>52</v>
      </c>
      <c r="D237" s="7"/>
      <c r="E237" s="7">
        <v>187.2</v>
      </c>
      <c r="F237"/>
    </row>
    <row r="238" spans="1:6" x14ac:dyDescent="0.25">
      <c r="A238" s="6">
        <v>43950</v>
      </c>
      <c r="B238" s="7" t="s">
        <v>1116</v>
      </c>
      <c r="C238" s="7">
        <v>260</v>
      </c>
      <c r="D238" s="45"/>
      <c r="E238" s="7">
        <v>537.03</v>
      </c>
      <c r="F238"/>
    </row>
    <row r="239" spans="1:6" x14ac:dyDescent="0.25">
      <c r="A239" s="6">
        <v>43950</v>
      </c>
      <c r="B239" s="7" t="s">
        <v>1115</v>
      </c>
      <c r="C239" s="7">
        <v>20</v>
      </c>
      <c r="D239" s="7"/>
      <c r="E239" s="7">
        <v>19.010000000000002</v>
      </c>
      <c r="F239"/>
    </row>
    <row r="240" spans="1:6" x14ac:dyDescent="0.25">
      <c r="A240" s="6">
        <v>43950</v>
      </c>
      <c r="B240" s="7" t="s">
        <v>1114</v>
      </c>
      <c r="C240" s="7">
        <v>96</v>
      </c>
      <c r="D240" s="7">
        <v>268.63</v>
      </c>
      <c r="E240" s="7"/>
      <c r="F240" s="25"/>
    </row>
    <row r="241" spans="1:7" x14ac:dyDescent="0.25">
      <c r="A241" s="6">
        <v>43950</v>
      </c>
      <c r="B241" s="7" t="s">
        <v>1113</v>
      </c>
      <c r="C241" s="7">
        <v>400</v>
      </c>
      <c r="D241" s="7"/>
      <c r="E241" s="38">
        <v>1098.24</v>
      </c>
      <c r="F241" s="26"/>
    </row>
    <row r="242" spans="1:7" x14ac:dyDescent="0.25">
      <c r="A242" s="6">
        <v>43950</v>
      </c>
      <c r="B242" s="7" t="s">
        <v>1112</v>
      </c>
      <c r="C242" s="7">
        <v>82</v>
      </c>
      <c r="D242" s="45"/>
      <c r="E242" s="7">
        <v>158.69999999999999</v>
      </c>
      <c r="F242"/>
    </row>
    <row r="243" spans="1:7" x14ac:dyDescent="0.25">
      <c r="A243" s="6">
        <v>43950</v>
      </c>
      <c r="B243" s="7" t="s">
        <v>1111</v>
      </c>
      <c r="C243" s="7">
        <v>135</v>
      </c>
      <c r="D243" s="7">
        <v>356.45</v>
      </c>
      <c r="E243" s="7"/>
      <c r="F243"/>
    </row>
    <row r="244" spans="1:7" x14ac:dyDescent="0.25">
      <c r="A244" s="6">
        <v>43950</v>
      </c>
      <c r="B244" s="7" t="s">
        <v>1110</v>
      </c>
      <c r="C244" s="7">
        <v>36</v>
      </c>
      <c r="D244" s="45"/>
      <c r="E244" s="7">
        <v>81.900000000000006</v>
      </c>
      <c r="F244"/>
    </row>
    <row r="245" spans="1:7" x14ac:dyDescent="0.25">
      <c r="A245" s="6">
        <v>43950</v>
      </c>
      <c r="B245" s="7" t="s">
        <v>1109</v>
      </c>
      <c r="C245" s="7">
        <v>125</v>
      </c>
      <c r="D245" s="45"/>
      <c r="E245" s="7">
        <v>237.12</v>
      </c>
      <c r="F245"/>
    </row>
    <row r="246" spans="1:7" x14ac:dyDescent="0.25">
      <c r="A246" s="6">
        <v>43950</v>
      </c>
      <c r="B246" s="7" t="s">
        <v>1108</v>
      </c>
      <c r="C246" s="7">
        <v>444</v>
      </c>
      <c r="D246" s="45"/>
      <c r="E246" s="7">
        <v>1241.68</v>
      </c>
      <c r="F246"/>
    </row>
    <row r="247" spans="1:7" x14ac:dyDescent="0.25">
      <c r="A247" s="6">
        <v>43951</v>
      </c>
      <c r="B247" s="7" t="s">
        <v>1107</v>
      </c>
      <c r="C247" s="7">
        <v>12</v>
      </c>
      <c r="D247" s="7"/>
      <c r="E247" s="7">
        <v>39</v>
      </c>
      <c r="F247"/>
      <c r="G247"/>
    </row>
    <row r="248" spans="1:7" x14ac:dyDescent="0.25">
      <c r="A248" s="6">
        <v>43951</v>
      </c>
      <c r="B248" s="7" t="s">
        <v>1106</v>
      </c>
      <c r="C248" s="7">
        <v>24</v>
      </c>
      <c r="D248" s="7"/>
      <c r="E248" s="7">
        <v>39</v>
      </c>
      <c r="F248"/>
      <c r="G248"/>
    </row>
    <row r="249" spans="1:7" x14ac:dyDescent="0.25">
      <c r="A249" s="6">
        <v>43951</v>
      </c>
      <c r="B249" s="7" t="s">
        <v>1105</v>
      </c>
      <c r="C249" s="7">
        <v>190</v>
      </c>
      <c r="D249" s="7"/>
      <c r="E249" s="7">
        <v>489.94</v>
      </c>
      <c r="F249"/>
      <c r="G249"/>
    </row>
    <row r="250" spans="1:7" x14ac:dyDescent="0.25">
      <c r="A250" s="6">
        <v>43951</v>
      </c>
      <c r="B250" s="7" t="s">
        <v>1104</v>
      </c>
      <c r="C250" s="7">
        <v>139</v>
      </c>
      <c r="D250" s="7"/>
      <c r="E250" s="7">
        <v>274.17</v>
      </c>
      <c r="F250"/>
      <c r="G250"/>
    </row>
    <row r="251" spans="1:7" x14ac:dyDescent="0.25">
      <c r="A251" s="6">
        <v>43951</v>
      </c>
      <c r="B251" s="7" t="s">
        <v>1103</v>
      </c>
      <c r="C251" s="7">
        <v>610</v>
      </c>
      <c r="D251" s="7"/>
      <c r="E251" s="38">
        <v>1120.47</v>
      </c>
      <c r="F251"/>
      <c r="G251"/>
    </row>
    <row r="252" spans="1:7" x14ac:dyDescent="0.25">
      <c r="A252" s="6">
        <v>43951</v>
      </c>
      <c r="B252" s="7" t="s">
        <v>1102</v>
      </c>
      <c r="C252" s="7">
        <v>150</v>
      </c>
      <c r="D252" s="7"/>
      <c r="E252" s="7">
        <v>327.60000000000002</v>
      </c>
      <c r="F252"/>
      <c r="G252"/>
    </row>
    <row r="253" spans="1:7" x14ac:dyDescent="0.25">
      <c r="A253" s="6">
        <v>43951</v>
      </c>
      <c r="B253" s="7" t="s">
        <v>1101</v>
      </c>
      <c r="C253" s="7">
        <v>325</v>
      </c>
      <c r="D253" s="7"/>
      <c r="E253" s="7">
        <v>722.7</v>
      </c>
      <c r="F253"/>
    </row>
    <row r="254" spans="1:7" x14ac:dyDescent="0.25">
      <c r="A254" s="6">
        <v>43951</v>
      </c>
      <c r="B254" s="7" t="s">
        <v>1100</v>
      </c>
      <c r="C254" s="7">
        <v>120</v>
      </c>
      <c r="D254" s="45"/>
      <c r="E254" s="7">
        <v>424.32</v>
      </c>
      <c r="F254"/>
    </row>
    <row r="255" spans="1:7" x14ac:dyDescent="0.25">
      <c r="A255" s="6">
        <v>43951</v>
      </c>
      <c r="B255" s="7" t="s">
        <v>1099</v>
      </c>
      <c r="C255" s="7">
        <v>20</v>
      </c>
      <c r="D255" s="7"/>
      <c r="E255" s="7">
        <v>39</v>
      </c>
      <c r="F255"/>
    </row>
    <row r="256" spans="1:7" x14ac:dyDescent="0.25">
      <c r="A256" s="6">
        <v>43951</v>
      </c>
      <c r="B256" s="7" t="s">
        <v>1098</v>
      </c>
      <c r="C256" s="7">
        <v>105</v>
      </c>
      <c r="D256" s="45"/>
      <c r="E256" s="7">
        <v>229.1</v>
      </c>
      <c r="F256" s="14"/>
    </row>
    <row r="257" spans="1:6" x14ac:dyDescent="0.25">
      <c r="A257" s="6">
        <v>43955</v>
      </c>
      <c r="B257" s="7" t="s">
        <v>1128</v>
      </c>
      <c r="C257" s="7">
        <v>15</v>
      </c>
      <c r="D257" s="45"/>
      <c r="E257" s="7">
        <v>57.2</v>
      </c>
      <c r="F257" s="14"/>
    </row>
    <row r="258" spans="1:6" x14ac:dyDescent="0.25">
      <c r="A258" s="44">
        <v>43955</v>
      </c>
      <c r="B258" s="2" t="s">
        <v>1129</v>
      </c>
      <c r="C258" s="2">
        <v>674</v>
      </c>
      <c r="D258" s="2"/>
      <c r="E258" s="62">
        <v>1338.6</v>
      </c>
      <c r="F258" s="14"/>
    </row>
    <row r="259" spans="1:6" x14ac:dyDescent="0.25">
      <c r="A259" s="6">
        <v>43959</v>
      </c>
      <c r="B259" s="7" t="s">
        <v>1164</v>
      </c>
      <c r="C259" s="7">
        <v>115</v>
      </c>
      <c r="D259" s="39">
        <v>307.01</v>
      </c>
      <c r="E259" s="7"/>
      <c r="F259" s="14"/>
    </row>
    <row r="260" spans="1:6" x14ac:dyDescent="0.25">
      <c r="A260" s="56"/>
      <c r="B260" s="57"/>
      <c r="C260" s="57"/>
      <c r="D260" s="69"/>
      <c r="E260" s="58"/>
      <c r="F260" s="14"/>
    </row>
    <row r="261" spans="1:6" x14ac:dyDescent="0.25">
      <c r="A261" s="6"/>
      <c r="B261" s="7"/>
      <c r="C261" s="7"/>
      <c r="D261" s="49"/>
      <c r="E261" s="49"/>
      <c r="F261" s="14"/>
    </row>
    <row r="262" spans="1:6" x14ac:dyDescent="0.25">
      <c r="A262" s="6"/>
      <c r="B262" s="7"/>
      <c r="C262" s="7"/>
      <c r="D262" s="50"/>
      <c r="E262" s="49"/>
      <c r="F262" s="14"/>
    </row>
    <row r="263" spans="1:6" x14ac:dyDescent="0.25">
      <c r="A263" s="6"/>
      <c r="B263" s="7"/>
      <c r="C263" s="7"/>
      <c r="D263" s="49"/>
      <c r="E263" s="49"/>
      <c r="F263" s="14"/>
    </row>
    <row r="264" spans="1:6" x14ac:dyDescent="0.25">
      <c r="A264" s="6"/>
      <c r="B264" s="7"/>
      <c r="C264" s="7"/>
      <c r="D264" s="50"/>
      <c r="E264" s="49"/>
      <c r="F264" s="23"/>
    </row>
    <row r="265" spans="1:6" x14ac:dyDescent="0.25">
      <c r="A265" s="6"/>
      <c r="B265" s="7"/>
      <c r="C265" s="7"/>
      <c r="D265" s="49"/>
      <c r="E265" s="49"/>
      <c r="F265" s="14"/>
    </row>
    <row r="266" spans="1:6" x14ac:dyDescent="0.25">
      <c r="A266" s="6"/>
      <c r="B266" s="7"/>
      <c r="C266" s="7"/>
      <c r="D266" s="49"/>
      <c r="E266" s="49"/>
      <c r="F266" s="14"/>
    </row>
    <row r="267" spans="1:6" x14ac:dyDescent="0.25">
      <c r="A267" s="6"/>
      <c r="B267" s="7"/>
      <c r="C267" s="7"/>
      <c r="D267" s="49"/>
      <c r="E267" s="49"/>
      <c r="F267" s="14"/>
    </row>
    <row r="268" spans="1:6" x14ac:dyDescent="0.25">
      <c r="A268" s="6"/>
      <c r="B268" s="7"/>
      <c r="C268" s="7"/>
      <c r="D268" s="50"/>
      <c r="E268" s="49"/>
      <c r="F268" s="14"/>
    </row>
    <row r="269" spans="1:6" x14ac:dyDescent="0.25">
      <c r="A269" s="6"/>
      <c r="B269" s="7"/>
      <c r="C269" s="7"/>
      <c r="D269" s="50"/>
      <c r="E269" s="49"/>
      <c r="F269" s="14"/>
    </row>
    <row r="270" spans="1:6" x14ac:dyDescent="0.25">
      <c r="A270" s="6"/>
      <c r="B270" s="7"/>
      <c r="C270" s="7"/>
      <c r="D270" s="49"/>
      <c r="E270" s="49"/>
      <c r="F270" s="14"/>
    </row>
    <row r="271" spans="1:6" x14ac:dyDescent="0.25">
      <c r="A271" s="6"/>
      <c r="B271" s="7"/>
      <c r="C271" s="7"/>
      <c r="D271" s="50"/>
      <c r="E271" s="49"/>
      <c r="F271" s="14"/>
    </row>
    <row r="272" spans="1:6" x14ac:dyDescent="0.25">
      <c r="A272" s="6"/>
      <c r="B272" s="7"/>
      <c r="C272" s="7"/>
      <c r="D272" s="49"/>
      <c r="E272" s="49"/>
      <c r="F272" s="14"/>
    </row>
    <row r="273" spans="1:6" x14ac:dyDescent="0.25">
      <c r="A273" s="6"/>
      <c r="B273" s="7"/>
      <c r="C273" s="7"/>
      <c r="D273" s="50"/>
      <c r="E273" s="49"/>
      <c r="F273" s="14"/>
    </row>
    <row r="274" spans="1:6" x14ac:dyDescent="0.25">
      <c r="A274" s="6"/>
      <c r="B274" s="7"/>
      <c r="C274" s="7"/>
      <c r="D274" s="50"/>
      <c r="E274" s="49"/>
      <c r="F274" s="14"/>
    </row>
    <row r="275" spans="1:6" x14ac:dyDescent="0.25">
      <c r="A275" s="6"/>
      <c r="B275" s="7"/>
      <c r="C275" s="7"/>
      <c r="D275" s="45"/>
      <c r="E275" s="7"/>
      <c r="F275" s="14"/>
    </row>
    <row r="276" spans="1:6" x14ac:dyDescent="0.25">
      <c r="A276" s="6"/>
      <c r="B276" s="7"/>
      <c r="C276" s="7"/>
      <c r="D276" s="7"/>
      <c r="E276" s="7"/>
      <c r="F276" s="14"/>
    </row>
    <row r="277" spans="1:6" x14ac:dyDescent="0.25">
      <c r="A277" s="6"/>
      <c r="B277" s="7"/>
      <c r="C277" s="7"/>
      <c r="D277" s="7"/>
      <c r="E277" s="7"/>
      <c r="F277" s="14"/>
    </row>
    <row r="278" spans="1:6" x14ac:dyDescent="0.25">
      <c r="A278" s="6"/>
      <c r="B278" s="7"/>
      <c r="C278" s="7"/>
      <c r="D278" s="45"/>
      <c r="E278" s="7"/>
      <c r="F278" s="14"/>
    </row>
    <row r="279" spans="1:6" x14ac:dyDescent="0.25">
      <c r="A279" s="6"/>
      <c r="B279" s="7"/>
      <c r="C279" s="7"/>
      <c r="D279" s="7"/>
      <c r="E279" s="7"/>
      <c r="F279" s="14"/>
    </row>
    <row r="280" spans="1:6" x14ac:dyDescent="0.25">
      <c r="A280" s="6"/>
      <c r="B280" s="7"/>
      <c r="C280" s="7"/>
      <c r="D280" s="45"/>
      <c r="E280" s="7"/>
      <c r="F280" s="14"/>
    </row>
    <row r="281" spans="1:6" x14ac:dyDescent="0.25">
      <c r="A281" s="6"/>
      <c r="B281" s="7"/>
      <c r="C281" s="7"/>
      <c r="D281" s="7"/>
      <c r="E281" s="7"/>
      <c r="F281" s="14"/>
    </row>
    <row r="282" spans="1:6" x14ac:dyDescent="0.25">
      <c r="A282" s="6"/>
      <c r="B282" s="7"/>
      <c r="C282" s="7"/>
      <c r="D282" s="7"/>
      <c r="E282" s="7"/>
      <c r="F282" s="14"/>
    </row>
    <row r="283" spans="1:6" x14ac:dyDescent="0.25">
      <c r="A283" s="6"/>
      <c r="B283" s="7"/>
      <c r="C283" s="7"/>
      <c r="D283" s="7"/>
      <c r="E283" s="7"/>
      <c r="F283" s="14"/>
    </row>
    <row r="284" spans="1:6" x14ac:dyDescent="0.25">
      <c r="A284" s="6"/>
      <c r="B284" s="7"/>
      <c r="C284" s="7"/>
      <c r="D284" s="45"/>
      <c r="E284" s="7"/>
      <c r="F284" s="14"/>
    </row>
    <row r="285" spans="1:6" x14ac:dyDescent="0.25">
      <c r="A285" s="6"/>
      <c r="B285" s="7"/>
      <c r="C285" s="7"/>
      <c r="D285" s="45"/>
      <c r="E285" s="7"/>
      <c r="F285" s="14"/>
    </row>
    <row r="286" spans="1:6" x14ac:dyDescent="0.25">
      <c r="A286" s="6"/>
      <c r="B286" s="7"/>
      <c r="C286" s="7"/>
      <c r="D286" s="45"/>
      <c r="E286" s="7"/>
      <c r="F286" s="14"/>
    </row>
    <row r="287" spans="1:6" x14ac:dyDescent="0.25">
      <c r="A287" s="6"/>
      <c r="B287" s="7"/>
      <c r="C287" s="7"/>
      <c r="D287" s="7"/>
      <c r="E287" s="7"/>
      <c r="F287" s="14"/>
    </row>
    <row r="288" spans="1:6" x14ac:dyDescent="0.25">
      <c r="A288" s="6"/>
      <c r="B288" s="7"/>
      <c r="C288" s="7"/>
      <c r="D288" s="45"/>
      <c r="E288" s="7"/>
      <c r="F288" s="14"/>
    </row>
    <row r="289" spans="1:6" x14ac:dyDescent="0.25">
      <c r="A289" s="6"/>
      <c r="B289" s="7"/>
      <c r="C289" s="7"/>
      <c r="D289" s="7"/>
      <c r="E289" s="7"/>
      <c r="F289" s="14"/>
    </row>
    <row r="290" spans="1:6" x14ac:dyDescent="0.25">
      <c r="A290" s="6"/>
      <c r="B290" s="7"/>
      <c r="C290" s="7"/>
      <c r="D290" s="7"/>
      <c r="E290" s="7"/>
      <c r="F290" s="14"/>
    </row>
    <row r="291" spans="1:6" x14ac:dyDescent="0.25">
      <c r="A291" s="6"/>
      <c r="B291" s="7"/>
      <c r="C291" s="7"/>
      <c r="D291" s="7"/>
      <c r="E291" s="7"/>
      <c r="F291" s="14"/>
    </row>
    <row r="292" spans="1:6" x14ac:dyDescent="0.25">
      <c r="A292" s="6"/>
      <c r="B292" s="7"/>
      <c r="C292" s="7"/>
      <c r="D292" s="7"/>
      <c r="E292" s="7"/>
      <c r="F292" s="14"/>
    </row>
    <row r="293" spans="1:6" x14ac:dyDescent="0.25">
      <c r="A293" s="6"/>
      <c r="B293" s="7"/>
      <c r="C293" s="7"/>
      <c r="D293" s="7"/>
      <c r="E293" s="7"/>
      <c r="F293" s="14"/>
    </row>
    <row r="294" spans="1:6" x14ac:dyDescent="0.25">
      <c r="A294" s="6"/>
      <c r="B294" s="7"/>
      <c r="C294" s="7"/>
      <c r="D294" s="7"/>
      <c r="E294" s="7"/>
      <c r="F294" s="14"/>
    </row>
    <row r="295" spans="1:6" x14ac:dyDescent="0.25">
      <c r="A295" s="6"/>
      <c r="B295" s="7"/>
      <c r="C295" s="7"/>
      <c r="D295" s="7"/>
      <c r="E295" s="7"/>
      <c r="F295" s="14"/>
    </row>
    <row r="296" spans="1:6" x14ac:dyDescent="0.25">
      <c r="A296" s="6"/>
      <c r="B296" s="7"/>
      <c r="C296" s="7"/>
      <c r="D296" s="7"/>
      <c r="E296" s="7"/>
      <c r="F296" s="14"/>
    </row>
    <row r="297" spans="1:6" x14ac:dyDescent="0.25">
      <c r="A297" s="6"/>
      <c r="B297" s="7"/>
      <c r="C297" s="7"/>
      <c r="D297" s="7"/>
      <c r="E297" s="7"/>
      <c r="F297" s="14"/>
    </row>
    <row r="298" spans="1:6" x14ac:dyDescent="0.25">
      <c r="A298" s="6"/>
      <c r="B298" s="7"/>
      <c r="C298" s="7"/>
      <c r="D298" s="7"/>
      <c r="E298" s="7"/>
      <c r="F298" s="14"/>
    </row>
    <row r="299" spans="1:6" x14ac:dyDescent="0.25">
      <c r="A299" s="6"/>
      <c r="B299" s="7"/>
      <c r="C299" s="7"/>
      <c r="D299" s="45"/>
      <c r="E299" s="7"/>
      <c r="F299" s="23"/>
    </row>
    <row r="300" spans="1:6" x14ac:dyDescent="0.25">
      <c r="A300" s="6"/>
      <c r="B300" s="7"/>
      <c r="C300" s="7"/>
      <c r="D300" s="7"/>
      <c r="E300" s="7"/>
      <c r="F300" s="14"/>
    </row>
    <row r="301" spans="1:6" x14ac:dyDescent="0.25">
      <c r="A301" s="6"/>
      <c r="B301" s="7"/>
      <c r="C301" s="7"/>
      <c r="D301" s="7"/>
      <c r="E301" s="7"/>
      <c r="F301" s="14"/>
    </row>
    <row r="302" spans="1:6" x14ac:dyDescent="0.25">
      <c r="A302" s="6"/>
      <c r="B302" s="7"/>
      <c r="C302" s="7"/>
      <c r="D302" s="7"/>
      <c r="E302" s="7"/>
      <c r="F302" s="14"/>
    </row>
    <row r="303" spans="1:6" x14ac:dyDescent="0.25">
      <c r="A303" s="6"/>
      <c r="B303" s="7"/>
      <c r="C303" s="7"/>
      <c r="D303" s="7"/>
      <c r="E303" s="7"/>
      <c r="F303" s="14"/>
    </row>
    <row r="304" spans="1:6" x14ac:dyDescent="0.25">
      <c r="A304" s="6"/>
      <c r="B304" s="7"/>
      <c r="C304" s="7"/>
      <c r="D304" s="7"/>
      <c r="E304" s="7"/>
    </row>
    <row r="305" spans="1:5" x14ac:dyDescent="0.25">
      <c r="A305" s="6"/>
      <c r="B305" s="7"/>
      <c r="C305" s="7"/>
      <c r="D305" s="45"/>
      <c r="E305" s="7"/>
    </row>
    <row r="306" spans="1:5" x14ac:dyDescent="0.25">
      <c r="A306" s="6"/>
      <c r="B306" s="7"/>
      <c r="C306" s="7"/>
      <c r="D306" s="45"/>
      <c r="E306" s="7"/>
    </row>
    <row r="307" spans="1:5" x14ac:dyDescent="0.25">
      <c r="A307" s="6"/>
      <c r="B307" s="7"/>
      <c r="C307" s="7"/>
      <c r="D307" s="7"/>
      <c r="E307" s="7"/>
    </row>
    <row r="308" spans="1:5" x14ac:dyDescent="0.25">
      <c r="A308" s="6"/>
      <c r="B308" s="7"/>
      <c r="C308" s="7"/>
      <c r="D308" s="7"/>
      <c r="E308" s="38"/>
    </row>
    <row r="309" spans="1:5" x14ac:dyDescent="0.25">
      <c r="A309" s="6"/>
      <c r="B309" s="7"/>
      <c r="C309" s="7"/>
      <c r="D309" s="45"/>
      <c r="E309" s="38"/>
    </row>
    <row r="310" spans="1:5" x14ac:dyDescent="0.25">
      <c r="A310" s="6"/>
      <c r="B310" s="7"/>
      <c r="C310" s="7"/>
      <c r="D310" s="45"/>
      <c r="E310" s="7"/>
    </row>
    <row r="311" spans="1:5" x14ac:dyDescent="0.25">
      <c r="A311" s="6"/>
      <c r="B311" s="7"/>
      <c r="C311" s="7"/>
      <c r="D311" s="38"/>
      <c r="E311" s="38"/>
    </row>
    <row r="312" spans="1:5" x14ac:dyDescent="0.25">
      <c r="A312" s="6"/>
      <c r="B312" s="7"/>
      <c r="C312" s="7"/>
      <c r="D312" s="7"/>
      <c r="E312" s="7"/>
    </row>
    <row r="313" spans="1:5" x14ac:dyDescent="0.25">
      <c r="A313" s="6"/>
      <c r="B313" s="7"/>
      <c r="C313" s="7"/>
      <c r="D313" s="7"/>
      <c r="E313" s="7"/>
    </row>
    <row r="314" spans="1:5" x14ac:dyDescent="0.25">
      <c r="A314" s="6"/>
      <c r="B314" s="7"/>
      <c r="C314" s="7"/>
      <c r="D314" s="45"/>
      <c r="E314" s="7"/>
    </row>
    <row r="315" spans="1:5" x14ac:dyDescent="0.25">
      <c r="A315" s="6"/>
      <c r="B315" s="7"/>
      <c r="C315" s="7"/>
      <c r="D315" s="7"/>
      <c r="E315" s="7"/>
    </row>
    <row r="316" spans="1:5" x14ac:dyDescent="0.25">
      <c r="A316" s="6"/>
      <c r="B316" s="7"/>
      <c r="C316" s="7"/>
      <c r="D316" s="7"/>
      <c r="E316" s="7"/>
    </row>
    <row r="317" spans="1:5" x14ac:dyDescent="0.25">
      <c r="A317" s="44"/>
      <c r="B317" s="2"/>
      <c r="C317" s="2"/>
      <c r="D317" s="2"/>
      <c r="E317" s="2"/>
    </row>
    <row r="318" spans="1:5" x14ac:dyDescent="0.25">
      <c r="A318" s="6"/>
      <c r="B318" s="7"/>
      <c r="C318" s="7"/>
      <c r="D318" s="7"/>
      <c r="E318" s="7"/>
    </row>
    <row r="319" spans="1:5" x14ac:dyDescent="0.25">
      <c r="A319" s="6"/>
      <c r="B319" s="7"/>
      <c r="C319" s="7"/>
      <c r="D319" s="45"/>
      <c r="E319" s="7"/>
    </row>
    <row r="320" spans="1:5" x14ac:dyDescent="0.25">
      <c r="A320" s="6"/>
      <c r="B320" s="7"/>
      <c r="C320" s="7"/>
      <c r="D320" s="7"/>
      <c r="E320" s="7"/>
    </row>
    <row r="321" spans="1:12" x14ac:dyDescent="0.25">
      <c r="A321" s="6"/>
      <c r="B321" s="7"/>
      <c r="C321" s="7"/>
      <c r="D321" s="45"/>
      <c r="E321" s="7"/>
    </row>
    <row r="322" spans="1:12" x14ac:dyDescent="0.25">
      <c r="A322" s="6"/>
      <c r="B322" s="7"/>
      <c r="C322" s="7"/>
      <c r="D322" s="7"/>
      <c r="E322" s="7"/>
    </row>
    <row r="323" spans="1:12" x14ac:dyDescent="0.25">
      <c r="A323" s="6"/>
      <c r="B323" s="7"/>
      <c r="C323" s="7"/>
      <c r="D323" s="7"/>
      <c r="E323" s="7"/>
    </row>
    <row r="324" spans="1:12" x14ac:dyDescent="0.25">
      <c r="A324" s="6"/>
      <c r="B324" s="39"/>
      <c r="C324" s="47"/>
      <c r="D324" s="7"/>
      <c r="E324" s="7"/>
    </row>
    <row r="325" spans="1:12" x14ac:dyDescent="0.25">
      <c r="A325" s="6"/>
      <c r="B325" s="7"/>
      <c r="C325" s="47"/>
      <c r="D325" s="45"/>
      <c r="E325" s="7"/>
    </row>
    <row r="326" spans="1:12" x14ac:dyDescent="0.25">
      <c r="A326" s="6"/>
      <c r="B326" s="7"/>
      <c r="C326" s="47"/>
      <c r="D326" s="45"/>
      <c r="E326" s="7"/>
    </row>
    <row r="327" spans="1:12" x14ac:dyDescent="0.25">
      <c r="A327" s="6"/>
      <c r="B327" s="7"/>
      <c r="C327" s="7"/>
      <c r="D327" s="7"/>
      <c r="E327" s="7"/>
    </row>
    <row r="328" spans="1:12" x14ac:dyDescent="0.25">
      <c r="A328" s="6"/>
      <c r="B328" s="7"/>
      <c r="C328" s="47"/>
      <c r="D328" s="7"/>
      <c r="E328" s="7"/>
      <c r="G328"/>
      <c r="H328"/>
      <c r="I328"/>
      <c r="J328"/>
      <c r="K328"/>
    </row>
    <row r="329" spans="1:12" x14ac:dyDescent="0.25">
      <c r="A329" s="6"/>
      <c r="B329" s="7"/>
      <c r="C329" s="47"/>
      <c r="D329" s="45"/>
      <c r="E329" s="38"/>
      <c r="F329"/>
      <c r="G329"/>
      <c r="H329"/>
      <c r="I329"/>
      <c r="J329"/>
      <c r="K329"/>
      <c r="L329"/>
    </row>
    <row r="330" spans="1:12" x14ac:dyDescent="0.25">
      <c r="A330" s="6"/>
      <c r="B330" s="7"/>
      <c r="C330" s="47"/>
      <c r="D330" s="45"/>
      <c r="E330" s="38"/>
      <c r="F330"/>
      <c r="G330"/>
      <c r="H330"/>
      <c r="I330"/>
      <c r="J330"/>
      <c r="K330"/>
      <c r="L330"/>
    </row>
    <row r="331" spans="1:12" x14ac:dyDescent="0.25">
      <c r="A331" s="6"/>
      <c r="B331" s="7"/>
      <c r="C331" s="7"/>
      <c r="D331" s="45"/>
      <c r="E331" s="7"/>
      <c r="F331"/>
      <c r="G331"/>
      <c r="H331"/>
      <c r="I331"/>
      <c r="J331"/>
      <c r="K331"/>
      <c r="L331"/>
    </row>
    <row r="332" spans="1:12" x14ac:dyDescent="0.25">
      <c r="A332" s="6"/>
      <c r="B332" s="7"/>
      <c r="C332" s="7"/>
      <c r="D332" s="45"/>
      <c r="E332" s="7"/>
      <c r="F332"/>
      <c r="L332"/>
    </row>
    <row r="333" spans="1:12" x14ac:dyDescent="0.25">
      <c r="A333" s="6"/>
      <c r="B333" s="7"/>
      <c r="C333" s="7"/>
      <c r="D333" s="45"/>
      <c r="E333" s="7"/>
    </row>
    <row r="334" spans="1:12" x14ac:dyDescent="0.25">
      <c r="A334" s="6"/>
      <c r="B334" s="7"/>
      <c r="C334" s="7"/>
      <c r="D334" s="7"/>
      <c r="E334" s="7"/>
    </row>
    <row r="335" spans="1:12" x14ac:dyDescent="0.25">
      <c r="A335" s="6"/>
      <c r="B335" s="7"/>
      <c r="C335" s="7"/>
      <c r="D335" s="45"/>
      <c r="E335" s="7"/>
    </row>
    <row r="336" spans="1:12" x14ac:dyDescent="0.25">
      <c r="A336" s="6"/>
      <c r="B336" s="7"/>
      <c r="C336" s="7"/>
      <c r="D336" s="7"/>
      <c r="E336" s="7"/>
    </row>
    <row r="337" spans="1:12" x14ac:dyDescent="0.25">
      <c r="A337" s="6"/>
      <c r="B337" s="7"/>
      <c r="C337" s="7"/>
      <c r="D337" s="45"/>
      <c r="E337" s="7"/>
    </row>
    <row r="338" spans="1:12" x14ac:dyDescent="0.25">
      <c r="A338" s="6"/>
      <c r="B338" s="7"/>
      <c r="C338" s="7"/>
      <c r="D338" s="7"/>
      <c r="E338" s="7"/>
    </row>
    <row r="339" spans="1:12" x14ac:dyDescent="0.25">
      <c r="A339" s="6"/>
      <c r="B339" s="7"/>
      <c r="C339" s="7"/>
      <c r="D339" s="7"/>
      <c r="E339" s="38"/>
      <c r="G339"/>
      <c r="H339"/>
      <c r="I339"/>
      <c r="J339"/>
      <c r="K339"/>
    </row>
    <row r="340" spans="1:12" x14ac:dyDescent="0.25">
      <c r="A340" s="6"/>
      <c r="B340" s="7"/>
      <c r="C340" s="7"/>
      <c r="D340" s="7"/>
      <c r="E340" s="7"/>
      <c r="F340"/>
      <c r="G340"/>
      <c r="H340"/>
      <c r="I340"/>
      <c r="J340"/>
      <c r="K340"/>
      <c r="L340"/>
    </row>
    <row r="341" spans="1:12" x14ac:dyDescent="0.25">
      <c r="A341" s="6"/>
      <c r="B341" s="7"/>
      <c r="C341" s="7"/>
      <c r="D341" s="7"/>
      <c r="E341" s="7"/>
      <c r="F341"/>
      <c r="G341"/>
      <c r="H341"/>
      <c r="I341"/>
      <c r="J341"/>
      <c r="K341"/>
      <c r="L341"/>
    </row>
    <row r="342" spans="1:12" x14ac:dyDescent="0.25">
      <c r="A342" s="6"/>
      <c r="B342" s="7"/>
      <c r="C342" s="7"/>
      <c r="D342" s="7"/>
      <c r="E342" s="7"/>
      <c r="F342"/>
      <c r="G342"/>
      <c r="H342"/>
      <c r="I342"/>
      <c r="J342"/>
      <c r="K342"/>
      <c r="L342"/>
    </row>
    <row r="343" spans="1:12" x14ac:dyDescent="0.25">
      <c r="A343" s="6"/>
      <c r="B343" s="7"/>
      <c r="C343" s="7"/>
      <c r="D343" s="45"/>
      <c r="E343" s="7"/>
      <c r="F343"/>
      <c r="G343"/>
      <c r="H343"/>
      <c r="I343"/>
      <c r="J343"/>
      <c r="K343"/>
      <c r="L343"/>
    </row>
    <row r="344" spans="1:12" x14ac:dyDescent="0.25">
      <c r="A344" s="6"/>
      <c r="B344" s="7"/>
      <c r="C344" s="7"/>
      <c r="D344" s="45"/>
      <c r="E344" s="7"/>
      <c r="F344"/>
      <c r="G344"/>
      <c r="H344"/>
      <c r="I344"/>
      <c r="J344"/>
      <c r="K344"/>
      <c r="L344"/>
    </row>
    <row r="345" spans="1:12" x14ac:dyDescent="0.25">
      <c r="A345" s="6"/>
      <c r="B345" s="7"/>
      <c r="C345" s="7"/>
      <c r="D345" s="7"/>
      <c r="E345" s="7"/>
      <c r="F345"/>
      <c r="G345"/>
      <c r="H345"/>
      <c r="I345"/>
      <c r="J345"/>
      <c r="K345"/>
      <c r="L345"/>
    </row>
    <row r="346" spans="1:12" x14ac:dyDescent="0.25">
      <c r="A346" s="6"/>
      <c r="B346" s="7"/>
      <c r="C346" s="7"/>
      <c r="D346" s="7"/>
      <c r="E346" s="7"/>
      <c r="F346"/>
      <c r="G346"/>
      <c r="H346"/>
      <c r="I346"/>
      <c r="J346"/>
      <c r="K346"/>
      <c r="L346"/>
    </row>
    <row r="347" spans="1:12" x14ac:dyDescent="0.25">
      <c r="A347" s="6"/>
      <c r="B347" s="7"/>
      <c r="C347" s="7"/>
      <c r="D347" s="7"/>
      <c r="E347" s="38"/>
      <c r="F347"/>
      <c r="G347"/>
      <c r="H347"/>
      <c r="I347"/>
      <c r="J347"/>
      <c r="K347"/>
      <c r="L347"/>
    </row>
    <row r="348" spans="1:12" x14ac:dyDescent="0.25">
      <c r="A348" s="6"/>
      <c r="B348" s="7"/>
      <c r="C348" s="7"/>
      <c r="D348" s="45"/>
      <c r="E348" s="7"/>
      <c r="F348"/>
      <c r="G348"/>
      <c r="H348"/>
      <c r="I348"/>
      <c r="J348"/>
      <c r="K348"/>
      <c r="L348"/>
    </row>
    <row r="349" spans="1:12" x14ac:dyDescent="0.25">
      <c r="A349" s="6"/>
      <c r="B349" s="7"/>
      <c r="C349" s="7"/>
      <c r="D349" s="45"/>
      <c r="E349" s="7"/>
      <c r="F349"/>
      <c r="G349"/>
      <c r="H349"/>
      <c r="I349"/>
      <c r="J349"/>
      <c r="K349"/>
      <c r="L349"/>
    </row>
    <row r="350" spans="1:12" x14ac:dyDescent="0.25">
      <c r="A350" s="6"/>
      <c r="B350" s="7"/>
      <c r="C350" s="7"/>
      <c r="D350" s="45"/>
      <c r="E350" s="7"/>
      <c r="F350"/>
      <c r="G350"/>
      <c r="H350"/>
      <c r="I350"/>
      <c r="J350"/>
      <c r="K350"/>
      <c r="L350"/>
    </row>
    <row r="351" spans="1:12" x14ac:dyDescent="0.25">
      <c r="A351" s="6"/>
      <c r="B351" s="7"/>
      <c r="C351" s="7"/>
      <c r="D351" s="45"/>
      <c r="E351" s="7"/>
      <c r="F351"/>
      <c r="G351"/>
      <c r="H351"/>
      <c r="I351"/>
      <c r="J351"/>
      <c r="K351"/>
      <c r="L351"/>
    </row>
    <row r="352" spans="1:12" x14ac:dyDescent="0.25">
      <c r="A352" s="6"/>
      <c r="B352" s="7"/>
      <c r="C352" s="7"/>
      <c r="D352" s="7"/>
      <c r="E352" s="7"/>
      <c r="F352"/>
      <c r="G352"/>
      <c r="H352"/>
      <c r="I352"/>
      <c r="J352"/>
      <c r="K352"/>
      <c r="L352"/>
    </row>
    <row r="353" spans="1:12" x14ac:dyDescent="0.25">
      <c r="A353" s="6"/>
      <c r="B353" s="7"/>
      <c r="C353" s="7"/>
      <c r="D353" s="7"/>
      <c r="E353" s="7"/>
      <c r="F353"/>
      <c r="G353"/>
      <c r="H353"/>
      <c r="I353"/>
      <c r="J353"/>
      <c r="K353"/>
      <c r="L353"/>
    </row>
    <row r="354" spans="1:12" x14ac:dyDescent="0.25">
      <c r="A354" s="6"/>
      <c r="B354" s="7"/>
      <c r="C354" s="7"/>
      <c r="D354" s="38"/>
      <c r="E354" s="7"/>
      <c r="F354"/>
      <c r="G354"/>
      <c r="H354"/>
      <c r="I354"/>
      <c r="J354"/>
      <c r="K354"/>
      <c r="L354"/>
    </row>
    <row r="355" spans="1:12" x14ac:dyDescent="0.25">
      <c r="A355" s="6"/>
      <c r="B355" s="7"/>
      <c r="C355" s="7"/>
      <c r="D355" s="7"/>
      <c r="E355" s="7"/>
      <c r="F355"/>
      <c r="G355"/>
      <c r="H355"/>
      <c r="I355"/>
      <c r="J355"/>
      <c r="K355"/>
      <c r="L355"/>
    </row>
    <row r="356" spans="1:12" x14ac:dyDescent="0.25">
      <c r="A356" s="6"/>
      <c r="B356" s="7"/>
      <c r="C356" s="7"/>
      <c r="D356" s="7"/>
      <c r="E356" s="7"/>
      <c r="F356"/>
      <c r="G356"/>
      <c r="H356"/>
      <c r="I356"/>
      <c r="J356"/>
      <c r="K356"/>
      <c r="L356"/>
    </row>
    <row r="357" spans="1:12" x14ac:dyDescent="0.25">
      <c r="A357" s="6"/>
      <c r="B357" s="7"/>
      <c r="C357" s="7"/>
      <c r="D357" s="7"/>
      <c r="E357" s="7"/>
      <c r="F357"/>
      <c r="G357"/>
      <c r="H357"/>
      <c r="I357"/>
      <c r="J357"/>
      <c r="K357"/>
      <c r="L357"/>
    </row>
    <row r="358" spans="1:12" x14ac:dyDescent="0.25">
      <c r="A358" s="6"/>
      <c r="B358" s="7"/>
      <c r="C358" s="7"/>
      <c r="D358" s="7"/>
      <c r="E358" s="7"/>
      <c r="F358"/>
      <c r="G358"/>
      <c r="H358"/>
      <c r="I358"/>
      <c r="J358"/>
      <c r="K358"/>
      <c r="L358"/>
    </row>
    <row r="359" spans="1:12" x14ac:dyDescent="0.25">
      <c r="A359" s="6"/>
      <c r="B359" s="7"/>
      <c r="C359" s="7"/>
      <c r="D359" s="7"/>
      <c r="E359" s="7"/>
      <c r="F359"/>
      <c r="G359"/>
      <c r="H359"/>
      <c r="I359"/>
      <c r="J359"/>
      <c r="K359"/>
      <c r="L359"/>
    </row>
    <row r="360" spans="1:12" x14ac:dyDescent="0.25">
      <c r="A360" s="6"/>
      <c r="B360" s="7"/>
      <c r="C360" s="7"/>
      <c r="D360" s="7"/>
      <c r="E360" s="7"/>
      <c r="F360"/>
      <c r="G360"/>
      <c r="H360"/>
      <c r="I360"/>
      <c r="J360"/>
      <c r="K360"/>
      <c r="L360"/>
    </row>
    <row r="361" spans="1:12" x14ac:dyDescent="0.25">
      <c r="A361" s="6"/>
      <c r="B361" s="7"/>
      <c r="C361" s="7"/>
      <c r="D361" s="7"/>
      <c r="E361" s="7"/>
      <c r="F361"/>
      <c r="G361"/>
      <c r="H361"/>
      <c r="I361"/>
      <c r="J361"/>
      <c r="K361"/>
      <c r="L361"/>
    </row>
    <row r="362" spans="1:12" x14ac:dyDescent="0.25">
      <c r="A362" s="6"/>
      <c r="B362" s="7"/>
      <c r="C362" s="7"/>
      <c r="D362" s="7"/>
      <c r="E362" s="7"/>
      <c r="F362"/>
      <c r="G362"/>
      <c r="H362"/>
      <c r="I362"/>
      <c r="J362"/>
      <c r="K362"/>
      <c r="L362"/>
    </row>
    <row r="363" spans="1:12" x14ac:dyDescent="0.25">
      <c r="A363" s="6"/>
      <c r="B363" s="7"/>
      <c r="C363" s="7"/>
      <c r="D363" s="7"/>
      <c r="E363" s="7"/>
      <c r="F363"/>
      <c r="G363"/>
      <c r="H363"/>
      <c r="I363"/>
      <c r="J363"/>
      <c r="K363"/>
      <c r="L363"/>
    </row>
    <row r="364" spans="1:12" x14ac:dyDescent="0.25">
      <c r="A364" s="6"/>
      <c r="B364" s="7"/>
      <c r="C364" s="7"/>
      <c r="D364" s="7"/>
      <c r="E364" s="7"/>
      <c r="F364"/>
      <c r="G364"/>
      <c r="H364"/>
      <c r="I364"/>
      <c r="J364"/>
      <c r="K364"/>
      <c r="L364"/>
    </row>
    <row r="365" spans="1:12" x14ac:dyDescent="0.25">
      <c r="A365" s="6"/>
      <c r="B365" s="7"/>
      <c r="C365" s="7"/>
      <c r="D365" s="7"/>
      <c r="E365" s="7"/>
      <c r="F365"/>
      <c r="G365"/>
      <c r="H365"/>
      <c r="I365"/>
      <c r="J365"/>
      <c r="K365"/>
      <c r="L365"/>
    </row>
    <row r="366" spans="1:12" x14ac:dyDescent="0.25">
      <c r="A366" s="6"/>
      <c r="B366" s="7"/>
      <c r="C366" s="7"/>
      <c r="D366" s="7"/>
      <c r="E366" s="7"/>
      <c r="F366"/>
      <c r="G366"/>
      <c r="H366"/>
      <c r="I366"/>
      <c r="J366"/>
      <c r="K366"/>
      <c r="L366"/>
    </row>
    <row r="367" spans="1:12" x14ac:dyDescent="0.25">
      <c r="A367" s="6"/>
      <c r="B367" s="7"/>
      <c r="C367" s="7"/>
      <c r="D367" s="7"/>
      <c r="E367" s="7"/>
      <c r="F367"/>
      <c r="G367"/>
      <c r="H367"/>
      <c r="I367"/>
      <c r="J367"/>
      <c r="K367"/>
      <c r="L367"/>
    </row>
    <row r="368" spans="1:12" x14ac:dyDescent="0.25">
      <c r="A368" s="6"/>
      <c r="B368" s="7"/>
      <c r="C368" s="7"/>
      <c r="D368" s="7"/>
      <c r="E368" s="7"/>
      <c r="F368"/>
      <c r="G368"/>
      <c r="H368"/>
      <c r="I368"/>
      <c r="J368"/>
      <c r="K368"/>
      <c r="L368"/>
    </row>
    <row r="369" spans="1:12" x14ac:dyDescent="0.25">
      <c r="A369" s="6"/>
      <c r="B369" s="7"/>
      <c r="C369" s="7"/>
      <c r="D369" s="7"/>
      <c r="E369" s="7"/>
      <c r="F369"/>
      <c r="L369"/>
    </row>
    <row r="370" spans="1:12" x14ac:dyDescent="0.25">
      <c r="A370" s="6"/>
      <c r="B370" s="7"/>
      <c r="C370" s="7"/>
      <c r="D370" s="7"/>
      <c r="E370" s="7"/>
    </row>
    <row r="371" spans="1:12" x14ac:dyDescent="0.25">
      <c r="A371" s="6"/>
      <c r="B371" s="7"/>
      <c r="C371" s="7"/>
      <c r="D371" s="7"/>
      <c r="E371" s="7"/>
    </row>
    <row r="372" spans="1:12" x14ac:dyDescent="0.25">
      <c r="A372" s="6"/>
      <c r="B372" s="7"/>
      <c r="C372" s="7"/>
      <c r="D372" s="7"/>
      <c r="E372" s="7"/>
    </row>
    <row r="373" spans="1:12" x14ac:dyDescent="0.25">
      <c r="A373" s="6"/>
      <c r="B373" s="7"/>
      <c r="C373" s="7"/>
      <c r="D373" s="7"/>
      <c r="E373" s="7"/>
    </row>
    <row r="374" spans="1:12" x14ac:dyDescent="0.25">
      <c r="A374" s="6"/>
      <c r="B374" s="7"/>
      <c r="C374" s="7"/>
      <c r="D374" s="7"/>
      <c r="E374" s="7"/>
    </row>
    <row r="375" spans="1:12" x14ac:dyDescent="0.25">
      <c r="A375" s="6"/>
      <c r="B375" s="7"/>
      <c r="C375" s="7"/>
      <c r="D375" s="7"/>
      <c r="E375" s="7"/>
    </row>
    <row r="376" spans="1:12" x14ac:dyDescent="0.25">
      <c r="A376" s="6"/>
      <c r="B376" s="7"/>
      <c r="C376" s="7"/>
      <c r="D376" s="7"/>
      <c r="E376" s="7"/>
    </row>
    <row r="377" spans="1:12" x14ac:dyDescent="0.25">
      <c r="A377" s="6"/>
      <c r="B377" s="7"/>
      <c r="C377" s="7"/>
      <c r="D377" s="7"/>
      <c r="E377" s="7"/>
    </row>
    <row r="378" spans="1:12" x14ac:dyDescent="0.25">
      <c r="A378" s="6"/>
      <c r="B378" s="7"/>
      <c r="C378" s="7"/>
      <c r="D378" s="50"/>
      <c r="E378" s="49"/>
    </row>
    <row r="379" spans="1:12" x14ac:dyDescent="0.25">
      <c r="A379" s="6"/>
      <c r="B379" s="7"/>
      <c r="C379" s="7"/>
      <c r="D379" s="50"/>
      <c r="E379" s="49"/>
    </row>
    <row r="380" spans="1:12" x14ac:dyDescent="0.25">
      <c r="A380" s="6"/>
      <c r="B380" s="7"/>
      <c r="C380" s="7"/>
      <c r="D380" s="50"/>
      <c r="E380" s="49"/>
      <c r="G380" s="27"/>
      <c r="H380" s="27"/>
      <c r="I380" s="27"/>
      <c r="J380" s="27"/>
      <c r="K380" s="27"/>
    </row>
    <row r="381" spans="1:12" x14ac:dyDescent="0.25">
      <c r="A381" s="6"/>
      <c r="B381" s="7"/>
      <c r="C381" s="7"/>
      <c r="D381" s="49"/>
      <c r="E381" s="49"/>
      <c r="F381" s="27"/>
      <c r="L381" s="27"/>
    </row>
    <row r="382" spans="1:12" x14ac:dyDescent="0.25">
      <c r="A382" s="6"/>
      <c r="B382" s="7"/>
      <c r="C382" s="7"/>
      <c r="D382" s="50"/>
      <c r="E382" s="49"/>
    </row>
    <row r="383" spans="1:12" x14ac:dyDescent="0.25">
      <c r="A383" s="6"/>
      <c r="B383" s="7"/>
      <c r="C383" s="7"/>
      <c r="D383" s="49"/>
      <c r="E383" s="49"/>
    </row>
    <row r="384" spans="1:12" x14ac:dyDescent="0.25">
      <c r="A384" s="6"/>
      <c r="B384" s="7"/>
      <c r="C384" s="7"/>
      <c r="D384" s="49"/>
      <c r="E384" s="49"/>
    </row>
    <row r="385" spans="1:5" x14ac:dyDescent="0.25">
      <c r="A385" s="6"/>
      <c r="B385" s="7"/>
      <c r="C385" s="7"/>
      <c r="D385" s="50"/>
      <c r="E385" s="49"/>
    </row>
    <row r="386" spans="1:5" x14ac:dyDescent="0.25">
      <c r="A386" s="6"/>
      <c r="B386" s="7"/>
      <c r="C386" s="7"/>
      <c r="D386" s="50"/>
      <c r="E386" s="49"/>
    </row>
    <row r="387" spans="1:5" x14ac:dyDescent="0.25">
      <c r="A387" s="6"/>
      <c r="B387" s="7"/>
      <c r="C387" s="7"/>
      <c r="D387" s="50"/>
      <c r="E387" s="49"/>
    </row>
    <row r="388" spans="1:5" x14ac:dyDescent="0.25">
      <c r="A388" s="6"/>
      <c r="B388" s="7"/>
      <c r="C388" s="7"/>
      <c r="D388" s="50"/>
      <c r="E388" s="49"/>
    </row>
    <row r="389" spans="1:5" x14ac:dyDescent="0.25">
      <c r="A389" s="6"/>
      <c r="B389" s="7"/>
      <c r="C389" s="7"/>
      <c r="D389" s="50"/>
      <c r="E389" s="49"/>
    </row>
    <row r="390" spans="1:5" x14ac:dyDescent="0.25">
      <c r="A390" s="6"/>
      <c r="B390" s="7"/>
      <c r="C390" s="7"/>
      <c r="D390" s="50"/>
      <c r="E390" s="49"/>
    </row>
    <row r="391" spans="1:5" x14ac:dyDescent="0.25">
      <c r="A391" s="6"/>
      <c r="B391" s="7"/>
      <c r="C391" s="7"/>
      <c r="D391" s="49"/>
      <c r="E391" s="49"/>
    </row>
    <row r="392" spans="1:5" x14ac:dyDescent="0.25">
      <c r="A392" s="6"/>
      <c r="B392" s="7"/>
      <c r="C392" s="7"/>
      <c r="D392" s="50"/>
      <c r="E392" s="49"/>
    </row>
    <row r="393" spans="1:5" x14ac:dyDescent="0.25">
      <c r="A393" s="6"/>
      <c r="B393" s="7"/>
      <c r="C393" s="7"/>
      <c r="D393" s="49"/>
      <c r="E393" s="49"/>
    </row>
    <row r="394" spans="1:5" x14ac:dyDescent="0.25">
      <c r="A394" s="6"/>
      <c r="B394" s="7"/>
      <c r="C394" s="7"/>
      <c r="D394" s="49"/>
      <c r="E394" s="49"/>
    </row>
    <row r="395" spans="1:5" x14ac:dyDescent="0.25">
      <c r="A395" s="6"/>
      <c r="B395" s="7"/>
      <c r="C395" s="7"/>
      <c r="D395" s="50"/>
      <c r="E395" s="49"/>
    </row>
    <row r="396" spans="1:5" x14ac:dyDescent="0.25">
      <c r="A396" s="6"/>
      <c r="B396" s="7"/>
      <c r="C396" s="7"/>
      <c r="D396" s="49"/>
      <c r="E396" s="49"/>
    </row>
    <row r="397" spans="1:5" x14ac:dyDescent="0.25">
      <c r="A397" s="6"/>
      <c r="B397" s="7"/>
      <c r="C397" s="7"/>
      <c r="D397" s="50"/>
      <c r="E397" s="49"/>
    </row>
    <row r="398" spans="1:5" x14ac:dyDescent="0.25">
      <c r="A398" s="6"/>
      <c r="B398" s="7"/>
      <c r="C398" s="7"/>
      <c r="D398" s="50"/>
      <c r="E398" s="49"/>
    </row>
    <row r="399" spans="1:5" x14ac:dyDescent="0.25">
      <c r="A399" s="6"/>
      <c r="B399" s="7"/>
      <c r="C399" s="7"/>
      <c r="D399" s="50"/>
      <c r="E399" s="49"/>
    </row>
    <row r="400" spans="1:5" x14ac:dyDescent="0.25">
      <c r="A400" s="6"/>
      <c r="B400" s="7"/>
      <c r="C400" s="7"/>
      <c r="D400" s="50"/>
      <c r="E400" s="49"/>
    </row>
    <row r="401" spans="1:5" x14ac:dyDescent="0.25">
      <c r="A401" s="46"/>
      <c r="B401" s="39"/>
      <c r="C401" s="39"/>
      <c r="D401" s="50"/>
      <c r="E401" s="51"/>
    </row>
    <row r="402" spans="1:5" x14ac:dyDescent="0.25">
      <c r="A402" s="6"/>
      <c r="B402" s="7"/>
      <c r="C402" s="7"/>
      <c r="D402" s="50"/>
      <c r="E402" s="49"/>
    </row>
    <row r="403" spans="1:5" x14ac:dyDescent="0.25">
      <c r="A403" s="6"/>
      <c r="B403" s="7"/>
      <c r="C403" s="7"/>
      <c r="D403" s="50"/>
      <c r="E403" s="49"/>
    </row>
    <row r="404" spans="1:5" x14ac:dyDescent="0.25">
      <c r="A404" s="6"/>
      <c r="B404" s="7"/>
      <c r="C404" s="7"/>
      <c r="D404" s="50"/>
      <c r="E404" s="49"/>
    </row>
    <row r="405" spans="1:5" x14ac:dyDescent="0.25">
      <c r="A405" s="6"/>
      <c r="B405" s="7"/>
      <c r="C405" s="7"/>
      <c r="D405" s="50"/>
      <c r="E405" s="49"/>
    </row>
    <row r="406" spans="1:5" x14ac:dyDescent="0.25">
      <c r="A406" s="6"/>
      <c r="B406" s="7"/>
      <c r="C406" s="7"/>
      <c r="D406" s="49"/>
      <c r="E406" s="49"/>
    </row>
    <row r="407" spans="1:5" x14ac:dyDescent="0.25">
      <c r="A407" s="6"/>
      <c r="B407" s="7"/>
      <c r="C407" s="7"/>
      <c r="D407" s="49"/>
      <c r="E407" s="49"/>
    </row>
    <row r="408" spans="1:5" x14ac:dyDescent="0.25">
      <c r="A408" s="6"/>
      <c r="B408" s="7"/>
      <c r="C408" s="7"/>
      <c r="D408" s="49"/>
      <c r="E408" s="50"/>
    </row>
    <row r="409" spans="1:5" x14ac:dyDescent="0.25">
      <c r="A409" s="6"/>
      <c r="B409" s="7"/>
      <c r="C409" s="7"/>
      <c r="D409" s="50"/>
      <c r="E409" s="49"/>
    </row>
    <row r="410" spans="1:5" x14ac:dyDescent="0.25">
      <c r="A410" s="6"/>
      <c r="B410" s="7"/>
      <c r="C410" s="7"/>
      <c r="D410" s="50"/>
      <c r="E410" s="49"/>
    </row>
    <row r="411" spans="1:5" x14ac:dyDescent="0.25">
      <c r="A411" s="6"/>
      <c r="B411" s="7"/>
      <c r="C411" s="7"/>
      <c r="D411" s="50"/>
      <c r="E411" s="50"/>
    </row>
    <row r="412" spans="1:5" x14ac:dyDescent="0.25">
      <c r="A412" s="6"/>
      <c r="B412" s="7"/>
      <c r="C412" s="7"/>
      <c r="D412" s="49"/>
      <c r="E412" s="49"/>
    </row>
    <row r="413" spans="1:5" x14ac:dyDescent="0.25">
      <c r="A413" s="6"/>
      <c r="B413" s="7"/>
      <c r="C413" s="7"/>
      <c r="D413" s="49"/>
      <c r="E413" s="49"/>
    </row>
    <row r="414" spans="1:5" x14ac:dyDescent="0.25">
      <c r="A414" s="6"/>
      <c r="B414" s="7"/>
      <c r="C414" s="7"/>
      <c r="D414" s="50"/>
      <c r="E414" s="49"/>
    </row>
    <row r="415" spans="1:5" x14ac:dyDescent="0.25">
      <c r="A415" s="6"/>
      <c r="B415" s="7"/>
      <c r="C415" s="7"/>
      <c r="D415" s="49"/>
      <c r="E415" s="49"/>
    </row>
    <row r="416" spans="1:5" x14ac:dyDescent="0.25">
      <c r="A416" s="6"/>
      <c r="B416" s="7"/>
      <c r="C416" s="7"/>
      <c r="D416" s="49"/>
      <c r="E416" s="49"/>
    </row>
    <row r="417" spans="1:5" x14ac:dyDescent="0.25">
      <c r="A417" s="6"/>
      <c r="B417" s="7"/>
      <c r="C417" s="7"/>
      <c r="D417" s="50"/>
      <c r="E417" s="49"/>
    </row>
    <row r="418" spans="1:5" x14ac:dyDescent="0.25">
      <c r="A418" s="6"/>
      <c r="B418" s="7"/>
      <c r="C418" s="7"/>
      <c r="D418" s="50"/>
      <c r="E418" s="50"/>
    </row>
    <row r="419" spans="1:5" x14ac:dyDescent="0.25">
      <c r="A419" s="6"/>
      <c r="B419" s="7"/>
      <c r="C419" s="7"/>
      <c r="D419" s="49"/>
      <c r="E419" s="49"/>
    </row>
    <row r="420" spans="1:5" x14ac:dyDescent="0.25">
      <c r="A420" s="6"/>
      <c r="B420" s="7"/>
      <c r="C420" s="7"/>
      <c r="D420" s="49"/>
      <c r="E420" s="49"/>
    </row>
    <row r="421" spans="1:5" x14ac:dyDescent="0.25">
      <c r="A421" s="6"/>
      <c r="B421" s="7"/>
      <c r="C421" s="7"/>
      <c r="D421" s="49"/>
      <c r="E421" s="49"/>
    </row>
    <row r="422" spans="1:5" x14ac:dyDescent="0.25">
      <c r="A422" s="20"/>
      <c r="B422" s="21"/>
      <c r="C422" s="22"/>
      <c r="D422" s="53"/>
      <c r="E422" s="54"/>
    </row>
    <row r="423" spans="1:5" x14ac:dyDescent="0.25">
      <c r="A423" s="20"/>
      <c r="B423" s="21"/>
      <c r="C423" s="22"/>
      <c r="D423" s="53"/>
      <c r="E423" s="53"/>
    </row>
    <row r="424" spans="1:5" x14ac:dyDescent="0.25">
      <c r="A424" s="20"/>
      <c r="B424" s="21"/>
      <c r="C424" s="22"/>
      <c r="D424" s="53"/>
      <c r="E424" s="53"/>
    </row>
    <row r="425" spans="1:5" x14ac:dyDescent="0.25">
      <c r="A425" s="20"/>
      <c r="B425" s="21"/>
      <c r="C425" s="28"/>
      <c r="D425" s="53"/>
      <c r="E425" s="53"/>
    </row>
    <row r="426" spans="1:5" x14ac:dyDescent="0.25">
      <c r="A426" s="20"/>
      <c r="B426" s="21"/>
      <c r="C426" s="22"/>
      <c r="D426" s="53"/>
      <c r="E426" s="53"/>
    </row>
    <row r="427" spans="1:5" x14ac:dyDescent="0.25">
      <c r="A427" s="20"/>
      <c r="B427" s="21"/>
      <c r="C427" s="22"/>
      <c r="D427" s="53"/>
      <c r="E427" s="53"/>
    </row>
    <row r="428" spans="1:5" x14ac:dyDescent="0.25">
      <c r="A428" s="20"/>
      <c r="B428" s="21"/>
      <c r="C428" s="22"/>
      <c r="D428" s="53"/>
      <c r="E428" s="53"/>
    </row>
    <row r="429" spans="1:5" x14ac:dyDescent="0.25">
      <c r="A429" s="20"/>
      <c r="B429" s="21"/>
      <c r="C429" s="22"/>
      <c r="D429" s="53"/>
      <c r="E429" s="53"/>
    </row>
    <row r="430" spans="1:5" x14ac:dyDescent="0.25">
      <c r="A430" s="20"/>
      <c r="B430" s="21"/>
      <c r="C430" s="22"/>
      <c r="D430" s="53"/>
      <c r="E430" s="53"/>
    </row>
    <row r="431" spans="1:5" x14ac:dyDescent="0.25">
      <c r="A431" s="20"/>
      <c r="B431" s="21"/>
      <c r="C431" s="22"/>
      <c r="D431" s="55"/>
      <c r="E431" s="53"/>
    </row>
    <row r="432" spans="1:5" x14ac:dyDescent="0.25">
      <c r="A432" s="20"/>
      <c r="B432" s="21"/>
      <c r="C432" s="22"/>
      <c r="D432" s="53"/>
      <c r="E432" s="53"/>
    </row>
    <row r="433" spans="1:5" x14ac:dyDescent="0.25">
      <c r="A433" s="20"/>
      <c r="B433" s="21"/>
      <c r="C433" s="22"/>
      <c r="D433" s="53"/>
      <c r="E433" s="53"/>
    </row>
    <row r="434" spans="1:5" x14ac:dyDescent="0.25">
      <c r="A434" s="29"/>
      <c r="B434" s="29"/>
    </row>
    <row r="449" spans="1:5" x14ac:dyDescent="0.25">
      <c r="A449" s="33"/>
      <c r="B449" s="34"/>
      <c r="C449" s="35" t="s">
        <v>13</v>
      </c>
      <c r="D449" s="36">
        <f>SUM(D2:D448)</f>
        <v>20065.399999999998</v>
      </c>
      <c r="E449" s="36"/>
    </row>
  </sheetData>
  <mergeCells count="6">
    <mergeCell ref="C197:C199"/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451"/>
  <sheetViews>
    <sheetView workbookViewId="0">
      <selection activeCell="G5" sqref="G5:K5"/>
    </sheetView>
  </sheetViews>
  <sheetFormatPr defaultRowHeight="15" x14ac:dyDescent="0.25"/>
  <cols>
    <col min="1" max="1" width="9.7109375" style="31" customWidth="1"/>
    <col min="2" max="2" width="12.42578125" style="32" customWidth="1"/>
    <col min="3" max="3" width="9.85546875" style="29" customWidth="1"/>
    <col min="4" max="4" width="9.5703125" style="30" customWidth="1"/>
    <col min="5" max="5" width="9.42578125" style="30" customWidth="1"/>
    <col min="6" max="6" width="19.570312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6">
        <v>43892</v>
      </c>
      <c r="B2" s="7" t="s">
        <v>453</v>
      </c>
      <c r="C2" s="7">
        <v>14</v>
      </c>
      <c r="D2" s="49">
        <v>60.27</v>
      </c>
      <c r="E2" s="49"/>
      <c r="F2" s="4"/>
    </row>
    <row r="3" spans="1:12" x14ac:dyDescent="0.25">
      <c r="A3" s="6">
        <v>43892</v>
      </c>
      <c r="B3" s="7" t="s">
        <v>454</v>
      </c>
      <c r="C3" s="7">
        <v>120</v>
      </c>
      <c r="D3" s="49">
        <v>329.53</v>
      </c>
      <c r="E3" s="49"/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43892</v>
      </c>
      <c r="B4" s="7" t="s">
        <v>455</v>
      </c>
      <c r="C4" s="7">
        <v>25</v>
      </c>
      <c r="D4" s="50"/>
      <c r="E4" s="49">
        <v>109.2</v>
      </c>
      <c r="F4" s="4"/>
      <c r="G4" s="635" t="s">
        <v>9</v>
      </c>
      <c r="H4" s="636"/>
      <c r="I4" s="9">
        <f>SUM(C2:C450)</f>
        <v>79304</v>
      </c>
      <c r="J4" s="9">
        <f>D451/1.23</f>
        <v>21380.788617886177</v>
      </c>
      <c r="K4" s="9">
        <f>SUM(E2:E450)</f>
        <v>143808.51999999996</v>
      </c>
    </row>
    <row r="5" spans="1:12" x14ac:dyDescent="0.25">
      <c r="A5" s="6">
        <v>43892</v>
      </c>
      <c r="B5" s="7" t="s">
        <v>456</v>
      </c>
      <c r="C5" s="7">
        <v>125</v>
      </c>
      <c r="D5" s="49">
        <v>329.07</v>
      </c>
      <c r="E5" s="49"/>
      <c r="F5" s="4"/>
      <c r="G5" s="642" t="s">
        <v>10</v>
      </c>
      <c r="H5" s="633"/>
      <c r="I5" s="10">
        <f>K4+J4</f>
        <v>165189.30861788613</v>
      </c>
    </row>
    <row r="6" spans="1:12" x14ac:dyDescent="0.25">
      <c r="A6" s="6">
        <v>43892</v>
      </c>
      <c r="B6" s="7" t="s">
        <v>457</v>
      </c>
      <c r="C6" s="7">
        <v>350</v>
      </c>
      <c r="D6" s="50"/>
      <c r="E6" s="49">
        <v>769.3</v>
      </c>
      <c r="F6" s="4"/>
      <c r="G6" s="642" t="s">
        <v>11</v>
      </c>
      <c r="H6" s="633"/>
      <c r="I6" s="11">
        <f>I4/I5</f>
        <v>0.48007949584343279</v>
      </c>
    </row>
    <row r="7" spans="1:12" x14ac:dyDescent="0.25">
      <c r="A7" s="6">
        <v>43892</v>
      </c>
      <c r="B7" s="7" t="s">
        <v>458</v>
      </c>
      <c r="C7" s="7">
        <v>33</v>
      </c>
      <c r="D7" s="50"/>
      <c r="E7" s="49">
        <v>66.3</v>
      </c>
      <c r="F7" s="4"/>
    </row>
    <row r="8" spans="1:12" x14ac:dyDescent="0.25">
      <c r="A8" s="6">
        <v>43892</v>
      </c>
      <c r="B8" s="7" t="s">
        <v>459</v>
      </c>
      <c r="C8" s="7">
        <v>12</v>
      </c>
      <c r="D8" s="50"/>
      <c r="E8" s="49">
        <v>39</v>
      </c>
      <c r="F8" s="4"/>
      <c r="G8"/>
      <c r="H8"/>
      <c r="I8"/>
      <c r="J8"/>
    </row>
    <row r="9" spans="1:12" x14ac:dyDescent="0.25">
      <c r="A9" s="6">
        <v>43892</v>
      </c>
      <c r="B9" s="7" t="s">
        <v>460</v>
      </c>
      <c r="C9" s="7">
        <v>17</v>
      </c>
      <c r="D9" s="50"/>
      <c r="E9" s="49">
        <v>62.76</v>
      </c>
      <c r="F9" s="4"/>
      <c r="G9" s="641" t="s">
        <v>437</v>
      </c>
      <c r="H9" s="641"/>
      <c r="I9" s="12"/>
      <c r="J9"/>
      <c r="L9"/>
    </row>
    <row r="10" spans="1:12" ht="15" customHeight="1" x14ac:dyDescent="0.25">
      <c r="A10" s="6">
        <v>43892</v>
      </c>
      <c r="B10" s="7" t="s">
        <v>461</v>
      </c>
      <c r="C10" s="7">
        <v>120</v>
      </c>
      <c r="D10" s="49">
        <v>276.58999999999997</v>
      </c>
      <c r="E10" s="49"/>
      <c r="F10" s="4"/>
      <c r="G10"/>
      <c r="H10" t="s">
        <v>15</v>
      </c>
      <c r="I10"/>
      <c r="J10"/>
      <c r="L10"/>
    </row>
    <row r="11" spans="1:12" x14ac:dyDescent="0.25">
      <c r="A11" s="6">
        <v>43892</v>
      </c>
      <c r="B11" s="6" t="s">
        <v>462</v>
      </c>
      <c r="C11" s="7">
        <v>750</v>
      </c>
      <c r="D11" s="49"/>
      <c r="E11" s="49">
        <v>1361.53</v>
      </c>
      <c r="F11" s="4"/>
      <c r="G11"/>
      <c r="H11" t="s">
        <v>16</v>
      </c>
      <c r="I11" s="37"/>
      <c r="J11" s="13"/>
      <c r="L11"/>
    </row>
    <row r="12" spans="1:12" x14ac:dyDescent="0.25">
      <c r="A12" s="6">
        <v>43892</v>
      </c>
      <c r="B12" s="7" t="s">
        <v>463</v>
      </c>
      <c r="C12" s="7">
        <v>42</v>
      </c>
      <c r="D12" s="50"/>
      <c r="E12" s="49">
        <v>93.6</v>
      </c>
      <c r="F12" s="4"/>
      <c r="G12" s="14"/>
      <c r="H12" s="15"/>
      <c r="I12" s="15"/>
    </row>
    <row r="13" spans="1:12" x14ac:dyDescent="0.25">
      <c r="A13" s="6">
        <v>43893</v>
      </c>
      <c r="B13" s="7" t="s">
        <v>464</v>
      </c>
      <c r="C13" s="7">
        <v>1250</v>
      </c>
      <c r="D13" s="49">
        <v>3156.28</v>
      </c>
      <c r="E13" s="49"/>
      <c r="F13" s="4"/>
      <c r="H13" s="5" t="s">
        <v>438</v>
      </c>
    </row>
    <row r="14" spans="1:12" x14ac:dyDescent="0.25">
      <c r="A14" s="6">
        <v>43893</v>
      </c>
      <c r="B14" s="7" t="s">
        <v>465</v>
      </c>
      <c r="C14" s="7">
        <v>200</v>
      </c>
      <c r="D14" s="49">
        <v>532.47</v>
      </c>
      <c r="E14" s="49"/>
      <c r="F14" s="4"/>
      <c r="G14" s="16"/>
      <c r="I14" s="17"/>
    </row>
    <row r="15" spans="1:12" x14ac:dyDescent="0.25">
      <c r="A15" s="6">
        <v>43893</v>
      </c>
      <c r="B15" s="7" t="s">
        <v>466</v>
      </c>
      <c r="C15" s="7">
        <v>25</v>
      </c>
      <c r="D15" s="49">
        <v>54.12</v>
      </c>
      <c r="E15" s="49"/>
      <c r="F15" s="4"/>
      <c r="G15"/>
      <c r="I15" s="17"/>
    </row>
    <row r="16" spans="1:12" x14ac:dyDescent="0.25">
      <c r="A16" s="6">
        <v>43893</v>
      </c>
      <c r="B16" s="7" t="s">
        <v>467</v>
      </c>
      <c r="C16" s="7">
        <v>437</v>
      </c>
      <c r="D16" s="50"/>
      <c r="E16" s="49">
        <v>958.23</v>
      </c>
      <c r="F16" s="4"/>
      <c r="I16" s="17"/>
    </row>
    <row r="17" spans="1:12" x14ac:dyDescent="0.25">
      <c r="A17" s="6">
        <v>43893</v>
      </c>
      <c r="B17" s="7" t="s">
        <v>468</v>
      </c>
      <c r="C17" s="7">
        <v>536</v>
      </c>
      <c r="D17" s="49"/>
      <c r="E17" s="49">
        <v>1100.4000000000001</v>
      </c>
      <c r="F17" s="4"/>
      <c r="H17"/>
      <c r="I17" s="17"/>
    </row>
    <row r="18" spans="1:12" x14ac:dyDescent="0.25">
      <c r="A18" s="6">
        <v>43893</v>
      </c>
      <c r="B18" s="7" t="s">
        <v>469</v>
      </c>
      <c r="C18" s="7">
        <v>25</v>
      </c>
      <c r="D18" s="49">
        <v>67.16</v>
      </c>
      <c r="E18" s="49"/>
      <c r="F18" s="4"/>
      <c r="H18" s="16" t="s">
        <v>12</v>
      </c>
      <c r="I18" s="17">
        <v>120</v>
      </c>
    </row>
    <row r="19" spans="1:12" x14ac:dyDescent="0.25">
      <c r="A19" s="6">
        <v>43893</v>
      </c>
      <c r="B19" s="7" t="s">
        <v>470</v>
      </c>
      <c r="C19" s="7">
        <v>42</v>
      </c>
      <c r="D19" s="50"/>
      <c r="E19" s="49">
        <v>81.900000000000006</v>
      </c>
      <c r="F19" s="4"/>
      <c r="H19"/>
      <c r="I19" s="17">
        <v>21</v>
      </c>
    </row>
    <row r="20" spans="1:12" x14ac:dyDescent="0.25">
      <c r="A20" s="6">
        <v>43893</v>
      </c>
      <c r="B20" s="7" t="s">
        <v>471</v>
      </c>
      <c r="C20" s="7">
        <v>25</v>
      </c>
      <c r="D20" s="50"/>
      <c r="E20" s="49">
        <v>109.2</v>
      </c>
      <c r="F20" s="4"/>
      <c r="G20"/>
      <c r="H20"/>
      <c r="I20" s="17"/>
      <c r="J20"/>
      <c r="K20"/>
    </row>
    <row r="21" spans="1:12" x14ac:dyDescent="0.25">
      <c r="A21" s="6">
        <v>43893</v>
      </c>
      <c r="B21" s="7" t="s">
        <v>472</v>
      </c>
      <c r="C21" s="7">
        <v>44</v>
      </c>
      <c r="D21" s="50"/>
      <c r="E21" s="49">
        <v>85.8</v>
      </c>
      <c r="F21" s="4"/>
      <c r="G21"/>
      <c r="H21"/>
      <c r="I21" s="17">
        <f>SUM(I18:I20)</f>
        <v>141</v>
      </c>
      <c r="J21"/>
      <c r="K21"/>
      <c r="L21"/>
    </row>
    <row r="22" spans="1:12" x14ac:dyDescent="0.25">
      <c r="A22" s="6">
        <v>43893</v>
      </c>
      <c r="B22" s="7" t="s">
        <v>473</v>
      </c>
      <c r="C22" s="7">
        <v>22</v>
      </c>
      <c r="D22" s="50"/>
      <c r="E22" s="49">
        <v>46.8</v>
      </c>
      <c r="F22" s="4"/>
      <c r="G22"/>
      <c r="H22"/>
      <c r="I22"/>
      <c r="J22"/>
      <c r="K22"/>
      <c r="L22"/>
    </row>
    <row r="23" spans="1:12" x14ac:dyDescent="0.25">
      <c r="A23" s="6">
        <v>43893</v>
      </c>
      <c r="B23" s="7" t="s">
        <v>474</v>
      </c>
      <c r="C23" s="7">
        <v>12</v>
      </c>
      <c r="D23" s="49"/>
      <c r="E23" s="49">
        <v>37.049999999999997</v>
      </c>
      <c r="F23" s="4"/>
      <c r="H23" t="s">
        <v>14</v>
      </c>
      <c r="I23" s="18"/>
      <c r="L23"/>
    </row>
    <row r="24" spans="1:12" x14ac:dyDescent="0.25">
      <c r="A24" s="6">
        <v>43893</v>
      </c>
      <c r="B24" s="7" t="s">
        <v>475</v>
      </c>
      <c r="C24" s="7">
        <v>80</v>
      </c>
      <c r="D24" s="50"/>
      <c r="E24" s="49">
        <v>163.80000000000001</v>
      </c>
      <c r="F24" s="4"/>
      <c r="I24" s="18"/>
    </row>
    <row r="25" spans="1:12" x14ac:dyDescent="0.25">
      <c r="A25" s="6">
        <v>43893</v>
      </c>
      <c r="B25" s="7" t="s">
        <v>476</v>
      </c>
      <c r="C25" s="7">
        <v>25</v>
      </c>
      <c r="D25" s="49">
        <v>62.36</v>
      </c>
      <c r="E25" s="49"/>
      <c r="F25" s="4"/>
    </row>
    <row r="26" spans="1:12" x14ac:dyDescent="0.25">
      <c r="A26" s="6">
        <v>43893</v>
      </c>
      <c r="B26" s="7" t="s">
        <v>477</v>
      </c>
      <c r="C26" s="7">
        <v>111</v>
      </c>
      <c r="D26" s="49">
        <v>171.25</v>
      </c>
      <c r="E26" s="49"/>
      <c r="F26" s="4"/>
    </row>
    <row r="27" spans="1:12" x14ac:dyDescent="0.25">
      <c r="A27" s="6">
        <v>43893</v>
      </c>
      <c r="B27" s="7" t="s">
        <v>478</v>
      </c>
      <c r="C27" s="7">
        <v>60</v>
      </c>
      <c r="D27" s="49">
        <v>151.54</v>
      </c>
      <c r="E27" s="49"/>
      <c r="F27" s="4"/>
    </row>
    <row r="28" spans="1:12" x14ac:dyDescent="0.25">
      <c r="A28" s="6">
        <v>43893</v>
      </c>
      <c r="B28" s="39" t="s">
        <v>479</v>
      </c>
      <c r="C28" s="7">
        <v>140</v>
      </c>
      <c r="D28" s="50"/>
      <c r="E28" s="49">
        <v>308.10000000000002</v>
      </c>
      <c r="F28" s="4"/>
    </row>
    <row r="29" spans="1:12" x14ac:dyDescent="0.25">
      <c r="A29" s="6">
        <v>43893</v>
      </c>
      <c r="B29" s="7" t="s">
        <v>480</v>
      </c>
      <c r="C29" s="7">
        <v>101</v>
      </c>
      <c r="D29" s="50"/>
      <c r="E29" s="49">
        <v>198.9</v>
      </c>
      <c r="F29" s="4"/>
    </row>
    <row r="30" spans="1:12" x14ac:dyDescent="0.25">
      <c r="A30" s="6">
        <v>43893</v>
      </c>
      <c r="B30" s="7" t="s">
        <v>481</v>
      </c>
      <c r="C30" s="7">
        <v>250</v>
      </c>
      <c r="D30" s="50"/>
      <c r="E30" s="49">
        <v>463.13</v>
      </c>
      <c r="F30" s="4"/>
    </row>
    <row r="31" spans="1:12" x14ac:dyDescent="0.25">
      <c r="A31" s="6">
        <v>43893</v>
      </c>
      <c r="B31" s="7" t="s">
        <v>482</v>
      </c>
      <c r="C31" s="7">
        <v>115</v>
      </c>
      <c r="D31" s="50"/>
      <c r="E31" s="49">
        <v>203.78</v>
      </c>
      <c r="F31" s="4"/>
    </row>
    <row r="32" spans="1:12" x14ac:dyDescent="0.25">
      <c r="A32" s="6">
        <v>43893</v>
      </c>
      <c r="B32" s="7" t="s">
        <v>483</v>
      </c>
      <c r="C32" s="7">
        <v>56</v>
      </c>
      <c r="D32" s="49"/>
      <c r="E32" s="49">
        <v>113.1</v>
      </c>
      <c r="F32" s="4"/>
    </row>
    <row r="33" spans="1:9" x14ac:dyDescent="0.25">
      <c r="A33" s="6">
        <v>43893</v>
      </c>
      <c r="B33" s="7" t="s">
        <v>484</v>
      </c>
      <c r="C33" s="7">
        <v>12</v>
      </c>
      <c r="D33" s="49">
        <v>47.97</v>
      </c>
      <c r="E33" s="49"/>
      <c r="F33" s="4"/>
    </row>
    <row r="34" spans="1:9" x14ac:dyDescent="0.25">
      <c r="A34" s="6">
        <v>43893</v>
      </c>
      <c r="B34" s="7" t="s">
        <v>485</v>
      </c>
      <c r="C34" s="7">
        <v>15</v>
      </c>
      <c r="D34" s="50"/>
      <c r="E34" s="49">
        <v>39</v>
      </c>
      <c r="F34" s="4"/>
    </row>
    <row r="35" spans="1:9" x14ac:dyDescent="0.25">
      <c r="A35" s="6">
        <v>43893</v>
      </c>
      <c r="B35" s="7" t="s">
        <v>486</v>
      </c>
      <c r="C35" s="7">
        <v>25</v>
      </c>
      <c r="D35" s="49">
        <v>67.16</v>
      </c>
      <c r="E35" s="49"/>
      <c r="F35" s="4"/>
    </row>
    <row r="36" spans="1:9" x14ac:dyDescent="0.25">
      <c r="A36" s="6">
        <v>43893</v>
      </c>
      <c r="B36" s="7" t="s">
        <v>487</v>
      </c>
      <c r="C36" s="7">
        <v>5</v>
      </c>
      <c r="D36" s="49">
        <v>33.58</v>
      </c>
      <c r="E36" s="49"/>
      <c r="F36" s="4"/>
    </row>
    <row r="37" spans="1:9" x14ac:dyDescent="0.25">
      <c r="A37" s="6">
        <v>43893</v>
      </c>
      <c r="B37" s="7" t="s">
        <v>488</v>
      </c>
      <c r="C37" s="7">
        <v>173</v>
      </c>
      <c r="D37" s="50"/>
      <c r="E37" s="49">
        <v>447</v>
      </c>
      <c r="F37" s="4"/>
    </row>
    <row r="38" spans="1:9" x14ac:dyDescent="0.25">
      <c r="A38" s="6">
        <v>43893</v>
      </c>
      <c r="B38" s="7" t="s">
        <v>489</v>
      </c>
      <c r="C38" s="39">
        <v>5</v>
      </c>
      <c r="D38" s="49">
        <v>40.590000000000003</v>
      </c>
      <c r="E38" s="49"/>
      <c r="F38" s="4"/>
    </row>
    <row r="39" spans="1:9" x14ac:dyDescent="0.25">
      <c r="A39" s="6">
        <v>43893</v>
      </c>
      <c r="B39" s="7" t="s">
        <v>490</v>
      </c>
      <c r="C39" s="7">
        <v>27</v>
      </c>
      <c r="D39" s="49">
        <v>76</v>
      </c>
      <c r="E39" s="49"/>
      <c r="F39" s="4"/>
    </row>
    <row r="40" spans="1:9" x14ac:dyDescent="0.25">
      <c r="A40" s="6">
        <v>43894</v>
      </c>
      <c r="B40" s="7" t="s">
        <v>491</v>
      </c>
      <c r="C40" s="7">
        <v>85</v>
      </c>
      <c r="D40" s="49"/>
      <c r="E40" s="49">
        <v>186.2</v>
      </c>
      <c r="F40" s="4"/>
    </row>
    <row r="41" spans="1:9" x14ac:dyDescent="0.25">
      <c r="A41" s="6">
        <v>43894</v>
      </c>
      <c r="B41" s="7" t="s">
        <v>492</v>
      </c>
      <c r="C41" s="7">
        <v>135</v>
      </c>
      <c r="D41" s="49"/>
      <c r="E41" s="49">
        <v>265.2</v>
      </c>
      <c r="F41" s="4"/>
    </row>
    <row r="42" spans="1:9" x14ac:dyDescent="0.25">
      <c r="A42" s="6">
        <v>43894</v>
      </c>
      <c r="B42" s="7" t="s">
        <v>493</v>
      </c>
      <c r="C42" s="7">
        <v>13</v>
      </c>
      <c r="D42" s="49">
        <v>72.569999999999993</v>
      </c>
      <c r="E42" s="49"/>
      <c r="F42" s="4"/>
    </row>
    <row r="43" spans="1:9" x14ac:dyDescent="0.25">
      <c r="A43" s="6">
        <v>43894</v>
      </c>
      <c r="B43" s="7" t="s">
        <v>494</v>
      </c>
      <c r="C43" s="7">
        <v>22</v>
      </c>
      <c r="D43" s="51"/>
      <c r="E43" s="49">
        <v>42.9</v>
      </c>
      <c r="F43" s="4"/>
      <c r="I43" s="19"/>
    </row>
    <row r="44" spans="1:9" x14ac:dyDescent="0.25">
      <c r="A44" s="6">
        <v>43894</v>
      </c>
      <c r="B44" s="7" t="s">
        <v>495</v>
      </c>
      <c r="C44" s="7">
        <v>24</v>
      </c>
      <c r="D44" s="49">
        <v>62.36</v>
      </c>
      <c r="E44" s="49"/>
      <c r="F44" s="4"/>
    </row>
    <row r="45" spans="1:9" x14ac:dyDescent="0.25">
      <c r="A45" s="6">
        <v>43894</v>
      </c>
      <c r="B45" s="7" t="s">
        <v>496</v>
      </c>
      <c r="C45" s="7">
        <v>30</v>
      </c>
      <c r="D45" s="49"/>
      <c r="E45" s="49">
        <v>66.3</v>
      </c>
      <c r="F45" s="4"/>
    </row>
    <row r="46" spans="1:9" x14ac:dyDescent="0.25">
      <c r="A46" s="6">
        <v>43894</v>
      </c>
      <c r="B46" s="7" t="s">
        <v>497</v>
      </c>
      <c r="C46" s="7">
        <v>560</v>
      </c>
      <c r="D46" s="50"/>
      <c r="E46" s="49">
        <v>2451.54</v>
      </c>
      <c r="F46" s="4"/>
    </row>
    <row r="47" spans="1:9" x14ac:dyDescent="0.25">
      <c r="A47" s="6">
        <v>43894</v>
      </c>
      <c r="B47" s="7" t="s">
        <v>498</v>
      </c>
      <c r="C47" s="7">
        <v>78</v>
      </c>
      <c r="D47" s="50"/>
      <c r="E47" s="49">
        <v>144.30000000000001</v>
      </c>
      <c r="F47" s="4"/>
    </row>
    <row r="48" spans="1:9" x14ac:dyDescent="0.25">
      <c r="A48" s="6">
        <v>43894</v>
      </c>
      <c r="B48" s="7" t="s">
        <v>499</v>
      </c>
      <c r="C48" s="7">
        <v>30</v>
      </c>
      <c r="D48" s="49"/>
      <c r="E48" s="49">
        <v>50.7</v>
      </c>
      <c r="F48" s="4"/>
    </row>
    <row r="49" spans="1:6" x14ac:dyDescent="0.25">
      <c r="A49" s="6">
        <v>43894</v>
      </c>
      <c r="B49" s="7" t="s">
        <v>500</v>
      </c>
      <c r="C49" s="39">
        <v>100</v>
      </c>
      <c r="D49" s="50"/>
      <c r="E49" s="49">
        <v>207.48</v>
      </c>
      <c r="F49" s="4"/>
    </row>
    <row r="50" spans="1:6" x14ac:dyDescent="0.25">
      <c r="A50" s="6">
        <v>43894</v>
      </c>
      <c r="B50" s="7" t="s">
        <v>501</v>
      </c>
      <c r="C50" s="7">
        <v>35</v>
      </c>
      <c r="D50" s="49">
        <v>81.55</v>
      </c>
      <c r="E50" s="49"/>
      <c r="F50" s="4"/>
    </row>
    <row r="51" spans="1:6" x14ac:dyDescent="0.25">
      <c r="A51" s="6">
        <v>43894</v>
      </c>
      <c r="B51" s="7" t="s">
        <v>502</v>
      </c>
      <c r="C51" s="7">
        <v>135</v>
      </c>
      <c r="D51" s="49"/>
      <c r="E51" s="49">
        <v>327.9</v>
      </c>
      <c r="F51" s="4"/>
    </row>
    <row r="52" spans="1:6" x14ac:dyDescent="0.25">
      <c r="A52" s="6">
        <v>43894</v>
      </c>
      <c r="B52" s="7" t="s">
        <v>503</v>
      </c>
      <c r="C52" s="7">
        <v>17</v>
      </c>
      <c r="D52" s="50"/>
      <c r="E52" s="49">
        <v>37.049999999999997</v>
      </c>
      <c r="F52" s="4"/>
    </row>
    <row r="53" spans="1:6" x14ac:dyDescent="0.25">
      <c r="A53" s="6">
        <v>43894</v>
      </c>
      <c r="B53" s="7" t="s">
        <v>504</v>
      </c>
      <c r="C53" s="7">
        <v>590</v>
      </c>
      <c r="D53" s="50"/>
      <c r="E53" s="49">
        <v>1017.12</v>
      </c>
      <c r="F53" s="4"/>
    </row>
    <row r="54" spans="1:6" x14ac:dyDescent="0.25">
      <c r="A54" s="6">
        <v>43894</v>
      </c>
      <c r="B54" s="7" t="s">
        <v>505</v>
      </c>
      <c r="C54" s="7">
        <v>39</v>
      </c>
      <c r="D54" s="50"/>
      <c r="E54" s="49">
        <v>74.099999999999994</v>
      </c>
      <c r="F54" s="4"/>
    </row>
    <row r="55" spans="1:6" x14ac:dyDescent="0.25">
      <c r="A55" s="6">
        <v>43894</v>
      </c>
      <c r="B55" s="7" t="s">
        <v>506</v>
      </c>
      <c r="C55" s="7">
        <v>132</v>
      </c>
      <c r="D55" s="50"/>
      <c r="E55" s="49">
        <v>272.39999999999998</v>
      </c>
      <c r="F55" s="4"/>
    </row>
    <row r="56" spans="1:6" x14ac:dyDescent="0.25">
      <c r="A56" s="6">
        <v>43894</v>
      </c>
      <c r="B56" s="7" t="s">
        <v>507</v>
      </c>
      <c r="C56" s="7">
        <v>250</v>
      </c>
      <c r="D56" s="50"/>
      <c r="E56" s="49">
        <v>470.3</v>
      </c>
      <c r="F56" s="4"/>
    </row>
    <row r="57" spans="1:6" x14ac:dyDescent="0.25">
      <c r="A57" s="6">
        <v>43894</v>
      </c>
      <c r="B57" s="7" t="s">
        <v>508</v>
      </c>
      <c r="C57" s="7">
        <v>38</v>
      </c>
      <c r="D57" s="49">
        <v>91.14</v>
      </c>
      <c r="E57" s="49"/>
      <c r="F57" s="4"/>
    </row>
    <row r="58" spans="1:6" x14ac:dyDescent="0.25">
      <c r="A58" s="6">
        <v>43894</v>
      </c>
      <c r="B58" s="7" t="s">
        <v>509</v>
      </c>
      <c r="C58" s="7">
        <v>355</v>
      </c>
      <c r="D58" s="50"/>
      <c r="E58" s="49">
        <v>582.66</v>
      </c>
      <c r="F58" s="4"/>
    </row>
    <row r="59" spans="1:6" x14ac:dyDescent="0.25">
      <c r="A59" s="6">
        <v>43894</v>
      </c>
      <c r="B59" s="7" t="s">
        <v>510</v>
      </c>
      <c r="C59" s="7">
        <v>125</v>
      </c>
      <c r="D59" s="50"/>
      <c r="E59" s="49">
        <v>287</v>
      </c>
      <c r="F59" s="4"/>
    </row>
    <row r="60" spans="1:6" x14ac:dyDescent="0.25">
      <c r="A60" s="6">
        <v>43894</v>
      </c>
      <c r="B60" s="7" t="s">
        <v>511</v>
      </c>
      <c r="C60" s="7">
        <v>437</v>
      </c>
      <c r="D60" s="50"/>
      <c r="E60" s="49">
        <v>1158.6199999999999</v>
      </c>
      <c r="F60" s="4"/>
    </row>
    <row r="61" spans="1:6" x14ac:dyDescent="0.25">
      <c r="A61" s="6">
        <v>43894</v>
      </c>
      <c r="B61" s="7" t="s">
        <v>512</v>
      </c>
      <c r="C61" s="7">
        <v>69</v>
      </c>
      <c r="D61" s="50"/>
      <c r="E61" s="49">
        <v>148.19999999999999</v>
      </c>
      <c r="F61" s="4"/>
    </row>
    <row r="62" spans="1:6" x14ac:dyDescent="0.25">
      <c r="A62" s="6">
        <v>43894</v>
      </c>
      <c r="B62" s="7" t="s">
        <v>513</v>
      </c>
      <c r="C62" s="7">
        <v>115</v>
      </c>
      <c r="D62" s="49"/>
      <c r="E62" s="49">
        <v>317.39999999999998</v>
      </c>
      <c r="F62" s="4"/>
    </row>
    <row r="63" spans="1:6" x14ac:dyDescent="0.25">
      <c r="A63" s="6">
        <v>43894</v>
      </c>
      <c r="B63" s="7" t="s">
        <v>514</v>
      </c>
      <c r="C63" s="7">
        <v>161</v>
      </c>
      <c r="D63" s="49"/>
      <c r="E63" s="49">
        <v>646.1</v>
      </c>
      <c r="F63" s="4"/>
    </row>
    <row r="64" spans="1:6" x14ac:dyDescent="0.25">
      <c r="A64" s="6">
        <v>43894</v>
      </c>
      <c r="B64" s="7" t="s">
        <v>515</v>
      </c>
      <c r="C64" s="7">
        <v>80</v>
      </c>
      <c r="D64" s="50"/>
      <c r="E64" s="49">
        <v>149.6</v>
      </c>
      <c r="F64" s="4"/>
    </row>
    <row r="65" spans="1:6" x14ac:dyDescent="0.25">
      <c r="A65" s="6">
        <v>43894</v>
      </c>
      <c r="B65" s="7" t="s">
        <v>516</v>
      </c>
      <c r="C65" s="47">
        <v>54</v>
      </c>
      <c r="D65" s="50"/>
      <c r="E65" s="49">
        <v>117</v>
      </c>
      <c r="F65" s="4"/>
    </row>
    <row r="66" spans="1:6" x14ac:dyDescent="0.25">
      <c r="A66" s="6">
        <v>43894</v>
      </c>
      <c r="B66" s="7" t="s">
        <v>517</v>
      </c>
      <c r="C66" s="47">
        <v>125</v>
      </c>
      <c r="D66" s="50"/>
      <c r="E66" s="49">
        <v>400.2</v>
      </c>
      <c r="F66" s="4"/>
    </row>
    <row r="67" spans="1:6" x14ac:dyDescent="0.25">
      <c r="A67" s="6">
        <v>43895</v>
      </c>
      <c r="B67" s="7" t="s">
        <v>518</v>
      </c>
      <c r="C67" s="47">
        <v>220</v>
      </c>
      <c r="D67" s="49"/>
      <c r="E67" s="49">
        <v>420.73</v>
      </c>
      <c r="F67" s="4"/>
    </row>
    <row r="68" spans="1:6" x14ac:dyDescent="0.25">
      <c r="A68" s="6">
        <v>43895</v>
      </c>
      <c r="B68" s="7" t="s">
        <v>519</v>
      </c>
      <c r="C68" s="47">
        <v>119</v>
      </c>
      <c r="D68" s="49"/>
      <c r="E68" s="49">
        <v>234</v>
      </c>
      <c r="F68" s="4"/>
    </row>
    <row r="69" spans="1:6" x14ac:dyDescent="0.25">
      <c r="A69" s="6">
        <v>43895</v>
      </c>
      <c r="B69" s="7" t="s">
        <v>520</v>
      </c>
      <c r="C69" s="47">
        <v>80</v>
      </c>
      <c r="D69" s="49"/>
      <c r="E69" s="49">
        <v>152.1</v>
      </c>
      <c r="F69" s="4"/>
    </row>
    <row r="70" spans="1:6" x14ac:dyDescent="0.25">
      <c r="A70" s="6">
        <v>43895</v>
      </c>
      <c r="B70" s="7" t="s">
        <v>521</v>
      </c>
      <c r="C70" s="47">
        <v>13</v>
      </c>
      <c r="D70" s="50"/>
      <c r="E70" s="49">
        <v>39</v>
      </c>
      <c r="F70" s="4"/>
    </row>
    <row r="71" spans="1:6" x14ac:dyDescent="0.25">
      <c r="A71" s="6">
        <v>43895</v>
      </c>
      <c r="B71" s="7" t="s">
        <v>522</v>
      </c>
      <c r="C71" s="47">
        <v>186</v>
      </c>
      <c r="D71" s="49"/>
      <c r="E71" s="49">
        <v>405.6</v>
      </c>
      <c r="F71" s="4"/>
    </row>
    <row r="72" spans="1:6" x14ac:dyDescent="0.25">
      <c r="A72" s="6">
        <v>43895</v>
      </c>
      <c r="B72" s="7" t="s">
        <v>523</v>
      </c>
      <c r="C72" s="7">
        <v>600</v>
      </c>
      <c r="D72" s="49"/>
      <c r="E72" s="49">
        <v>869.4</v>
      </c>
      <c r="F72" s="4"/>
    </row>
    <row r="73" spans="1:6" x14ac:dyDescent="0.25">
      <c r="A73" s="6">
        <v>43895</v>
      </c>
      <c r="B73" s="7" t="s">
        <v>524</v>
      </c>
      <c r="C73" s="47">
        <v>210</v>
      </c>
      <c r="D73" s="49"/>
      <c r="E73" s="49">
        <v>436.8</v>
      </c>
      <c r="F73" s="4"/>
    </row>
    <row r="74" spans="1:6" x14ac:dyDescent="0.25">
      <c r="A74" s="6">
        <v>43895</v>
      </c>
      <c r="B74" s="7" t="s">
        <v>525</v>
      </c>
      <c r="C74" s="47">
        <v>90</v>
      </c>
      <c r="D74" s="49"/>
      <c r="E74" s="49">
        <v>158.4</v>
      </c>
      <c r="F74" s="4"/>
    </row>
    <row r="75" spans="1:6" x14ac:dyDescent="0.25">
      <c r="A75" s="6">
        <v>43895</v>
      </c>
      <c r="B75" s="7" t="s">
        <v>526</v>
      </c>
      <c r="C75" s="47">
        <v>297</v>
      </c>
      <c r="D75" s="49"/>
      <c r="E75" s="49">
        <v>530.01</v>
      </c>
      <c r="F75" s="4"/>
    </row>
    <row r="76" spans="1:6" x14ac:dyDescent="0.25">
      <c r="A76" s="6">
        <v>43895</v>
      </c>
      <c r="B76" s="7" t="s">
        <v>527</v>
      </c>
      <c r="C76" s="47">
        <v>52</v>
      </c>
      <c r="D76" s="49">
        <v>186.75</v>
      </c>
      <c r="E76" s="49"/>
      <c r="F76" s="4"/>
    </row>
    <row r="77" spans="1:6" x14ac:dyDescent="0.25">
      <c r="A77" s="6">
        <v>43895</v>
      </c>
      <c r="B77" s="7" t="s">
        <v>528</v>
      </c>
      <c r="C77" s="7">
        <v>297</v>
      </c>
      <c r="D77" s="50"/>
      <c r="E77" s="49">
        <v>584.6</v>
      </c>
      <c r="F77" s="4"/>
    </row>
    <row r="78" spans="1:6" x14ac:dyDescent="0.25">
      <c r="A78" s="6">
        <v>43895</v>
      </c>
      <c r="B78" s="7" t="s">
        <v>529</v>
      </c>
      <c r="C78" s="7">
        <v>236</v>
      </c>
      <c r="D78" s="50"/>
      <c r="E78" s="49">
        <v>532.35</v>
      </c>
      <c r="F78" s="4"/>
    </row>
    <row r="79" spans="1:6" x14ac:dyDescent="0.25">
      <c r="A79" s="6">
        <v>43895</v>
      </c>
      <c r="B79" s="7" t="s">
        <v>530</v>
      </c>
      <c r="C79" s="47">
        <v>140</v>
      </c>
      <c r="D79" s="50"/>
      <c r="E79" s="49">
        <v>304.2</v>
      </c>
      <c r="F79" s="4"/>
    </row>
    <row r="80" spans="1:6" x14ac:dyDescent="0.25">
      <c r="A80" s="6">
        <v>43895</v>
      </c>
      <c r="B80" s="7" t="s">
        <v>531</v>
      </c>
      <c r="C80" s="7">
        <v>116</v>
      </c>
      <c r="D80" s="49">
        <v>272.08</v>
      </c>
      <c r="E80" s="49"/>
      <c r="F80" s="4"/>
    </row>
    <row r="81" spans="1:6" x14ac:dyDescent="0.25">
      <c r="A81" s="6">
        <v>43895</v>
      </c>
      <c r="B81" s="7" t="s">
        <v>532</v>
      </c>
      <c r="C81" s="7">
        <v>53</v>
      </c>
      <c r="D81" s="50"/>
      <c r="E81" s="49">
        <v>113.1</v>
      </c>
      <c r="F81" s="4"/>
    </row>
    <row r="82" spans="1:6" x14ac:dyDescent="0.25">
      <c r="A82" s="6">
        <v>43895</v>
      </c>
      <c r="B82" s="7" t="s">
        <v>533</v>
      </c>
      <c r="C82" s="7">
        <v>55</v>
      </c>
      <c r="D82" s="49"/>
      <c r="E82" s="49">
        <v>109.2</v>
      </c>
      <c r="F82" s="4"/>
    </row>
    <row r="83" spans="1:6" x14ac:dyDescent="0.25">
      <c r="A83" s="6">
        <v>43895</v>
      </c>
      <c r="B83" s="7" t="s">
        <v>534</v>
      </c>
      <c r="C83" s="7">
        <v>25</v>
      </c>
      <c r="D83" s="50"/>
      <c r="E83" s="49">
        <v>50.7</v>
      </c>
      <c r="F83" s="4"/>
    </row>
    <row r="84" spans="1:6" x14ac:dyDescent="0.25">
      <c r="A84" s="6">
        <v>43895</v>
      </c>
      <c r="B84" s="7" t="s">
        <v>535</v>
      </c>
      <c r="C84" s="7">
        <v>70</v>
      </c>
      <c r="D84" s="49">
        <v>151.54</v>
      </c>
      <c r="E84" s="49"/>
      <c r="F84" s="4"/>
    </row>
    <row r="85" spans="1:6" x14ac:dyDescent="0.25">
      <c r="A85" s="6">
        <v>43895</v>
      </c>
      <c r="B85" s="7" t="s">
        <v>536</v>
      </c>
      <c r="C85" s="7">
        <v>1110</v>
      </c>
      <c r="D85" s="49"/>
      <c r="E85" s="49">
        <v>2335.3200000000002</v>
      </c>
      <c r="F85" s="4"/>
    </row>
    <row r="86" spans="1:6" x14ac:dyDescent="0.25">
      <c r="A86" s="6">
        <v>43895</v>
      </c>
      <c r="B86" s="7" t="s">
        <v>537</v>
      </c>
      <c r="C86" s="47">
        <v>80</v>
      </c>
      <c r="D86" s="49"/>
      <c r="E86" s="49">
        <v>232.33</v>
      </c>
      <c r="F86" s="4"/>
    </row>
    <row r="87" spans="1:6" x14ac:dyDescent="0.25">
      <c r="A87" s="6">
        <v>43895</v>
      </c>
      <c r="B87" s="7" t="s">
        <v>538</v>
      </c>
      <c r="C87" s="47">
        <v>50</v>
      </c>
      <c r="D87" s="49"/>
      <c r="E87" s="49">
        <v>109.2</v>
      </c>
      <c r="F87" s="4"/>
    </row>
    <row r="88" spans="1:6" x14ac:dyDescent="0.25">
      <c r="A88" s="6">
        <v>43896</v>
      </c>
      <c r="B88" s="7" t="s">
        <v>651</v>
      </c>
      <c r="C88" s="7">
        <v>113</v>
      </c>
      <c r="D88" s="49"/>
      <c r="E88" s="49">
        <v>259.7</v>
      </c>
      <c r="F88" s="4"/>
    </row>
    <row r="89" spans="1:6" x14ac:dyDescent="0.25">
      <c r="A89" s="6">
        <v>43896</v>
      </c>
      <c r="B89" s="7" t="s">
        <v>650</v>
      </c>
      <c r="C89" s="7">
        <v>24</v>
      </c>
      <c r="D89" s="49"/>
      <c r="E89" s="49">
        <v>46.8</v>
      </c>
      <c r="F89" s="4"/>
    </row>
    <row r="90" spans="1:6" x14ac:dyDescent="0.25">
      <c r="A90" s="6">
        <v>43896</v>
      </c>
      <c r="B90" s="7" t="s">
        <v>649</v>
      </c>
      <c r="C90" s="7">
        <v>24</v>
      </c>
      <c r="D90" s="49"/>
      <c r="E90" s="49">
        <v>333.45</v>
      </c>
      <c r="F90" s="4"/>
    </row>
    <row r="91" spans="1:6" x14ac:dyDescent="0.25">
      <c r="A91" s="6">
        <v>43896</v>
      </c>
      <c r="B91" s="7" t="s">
        <v>648</v>
      </c>
      <c r="C91" s="7">
        <v>66</v>
      </c>
      <c r="D91" s="49"/>
      <c r="E91" s="49">
        <v>167.7</v>
      </c>
      <c r="F91" s="4"/>
    </row>
    <row r="92" spans="1:6" x14ac:dyDescent="0.25">
      <c r="A92" s="6">
        <v>43896</v>
      </c>
      <c r="B92" s="7" t="s">
        <v>647</v>
      </c>
      <c r="C92" s="7">
        <v>187</v>
      </c>
      <c r="D92" s="49"/>
      <c r="E92" s="49">
        <v>366.6</v>
      </c>
      <c r="F92" s="4"/>
    </row>
    <row r="93" spans="1:6" x14ac:dyDescent="0.25">
      <c r="A93" s="6">
        <v>43896</v>
      </c>
      <c r="B93" s="7" t="s">
        <v>646</v>
      </c>
      <c r="C93" s="7">
        <v>20</v>
      </c>
      <c r="D93" s="49"/>
      <c r="E93" s="49">
        <v>39</v>
      </c>
      <c r="F93" s="4"/>
    </row>
    <row r="94" spans="1:6" x14ac:dyDescent="0.25">
      <c r="A94" s="6">
        <v>43896</v>
      </c>
      <c r="B94" s="7" t="s">
        <v>645</v>
      </c>
      <c r="C94" s="7">
        <v>24</v>
      </c>
      <c r="D94" s="49"/>
      <c r="E94" s="49">
        <v>39</v>
      </c>
      <c r="F94" s="4"/>
    </row>
    <row r="95" spans="1:6" x14ac:dyDescent="0.25">
      <c r="A95" s="6">
        <v>43896</v>
      </c>
      <c r="B95" s="7" t="s">
        <v>644</v>
      </c>
      <c r="C95" s="7">
        <v>290</v>
      </c>
      <c r="D95" s="49">
        <v>785.75</v>
      </c>
      <c r="E95" s="49"/>
      <c r="F95" s="4"/>
    </row>
    <row r="96" spans="1:6" x14ac:dyDescent="0.25">
      <c r="A96" s="6">
        <v>43896</v>
      </c>
      <c r="B96" s="7" t="s">
        <v>643</v>
      </c>
      <c r="C96" s="7">
        <v>176</v>
      </c>
      <c r="D96" s="49"/>
      <c r="E96" s="49">
        <v>351</v>
      </c>
      <c r="F96" s="4"/>
    </row>
    <row r="97" spans="1:6" x14ac:dyDescent="0.25">
      <c r="A97" s="6">
        <v>43896</v>
      </c>
      <c r="B97" s="7" t="s">
        <v>642</v>
      </c>
      <c r="C97" s="7">
        <v>155</v>
      </c>
      <c r="D97" s="49"/>
      <c r="E97" s="49">
        <v>317.2</v>
      </c>
      <c r="F97" s="4"/>
    </row>
    <row r="98" spans="1:6" x14ac:dyDescent="0.25">
      <c r="A98" s="6">
        <v>43896</v>
      </c>
      <c r="B98" s="7" t="s">
        <v>641</v>
      </c>
      <c r="C98" s="7">
        <v>268</v>
      </c>
      <c r="D98" s="49"/>
      <c r="E98" s="49">
        <v>586.16999999999996</v>
      </c>
      <c r="F98" s="4"/>
    </row>
    <row r="99" spans="1:6" x14ac:dyDescent="0.25">
      <c r="A99" s="6">
        <v>43896</v>
      </c>
      <c r="B99" s="7" t="s">
        <v>640</v>
      </c>
      <c r="C99" s="7">
        <v>34</v>
      </c>
      <c r="D99" s="49"/>
      <c r="E99" s="49">
        <v>95.25</v>
      </c>
      <c r="F99" s="4"/>
    </row>
    <row r="100" spans="1:6" x14ac:dyDescent="0.25">
      <c r="A100" s="6">
        <v>43896</v>
      </c>
      <c r="B100" s="7" t="s">
        <v>639</v>
      </c>
      <c r="C100" s="7">
        <v>24</v>
      </c>
      <c r="D100" s="49">
        <v>99.75</v>
      </c>
      <c r="E100" s="49"/>
      <c r="F100" s="4"/>
    </row>
    <row r="101" spans="1:6" x14ac:dyDescent="0.25">
      <c r="A101" s="6">
        <v>43896</v>
      </c>
      <c r="B101" s="7" t="s">
        <v>638</v>
      </c>
      <c r="C101" s="7">
        <v>84</v>
      </c>
      <c r="D101" s="49"/>
      <c r="E101" s="49">
        <v>152.1</v>
      </c>
      <c r="F101" s="4"/>
    </row>
    <row r="102" spans="1:6" x14ac:dyDescent="0.25">
      <c r="A102" s="6">
        <v>43896</v>
      </c>
      <c r="B102" s="7" t="s">
        <v>637</v>
      </c>
      <c r="C102" s="7">
        <v>36</v>
      </c>
      <c r="D102" s="49">
        <v>81.55</v>
      </c>
      <c r="E102" s="49"/>
      <c r="F102" s="4"/>
    </row>
    <row r="103" spans="1:6" x14ac:dyDescent="0.25">
      <c r="A103" s="6">
        <v>43896</v>
      </c>
      <c r="B103" s="7" t="s">
        <v>636</v>
      </c>
      <c r="C103" s="7">
        <v>36</v>
      </c>
      <c r="D103" s="49">
        <v>129.88999999999999</v>
      </c>
      <c r="E103" s="49"/>
      <c r="F103" s="4"/>
    </row>
    <row r="104" spans="1:6" x14ac:dyDescent="0.25">
      <c r="A104" s="6">
        <v>43896</v>
      </c>
      <c r="B104" s="7" t="s">
        <v>635</v>
      </c>
      <c r="C104" s="7">
        <v>43</v>
      </c>
      <c r="D104" s="49"/>
      <c r="E104" s="49">
        <v>94.05</v>
      </c>
      <c r="F104" s="4"/>
    </row>
    <row r="105" spans="1:6" x14ac:dyDescent="0.25">
      <c r="A105" s="6">
        <v>43896</v>
      </c>
      <c r="B105" s="7" t="s">
        <v>634</v>
      </c>
      <c r="C105" s="7">
        <v>232</v>
      </c>
      <c r="D105" s="49"/>
      <c r="E105" s="49">
        <v>483.99</v>
      </c>
      <c r="F105" s="4"/>
    </row>
    <row r="106" spans="1:6" x14ac:dyDescent="0.25">
      <c r="A106" s="6">
        <v>43896</v>
      </c>
      <c r="B106" s="7" t="s">
        <v>633</v>
      </c>
      <c r="C106" s="7">
        <v>56</v>
      </c>
      <c r="D106" s="49"/>
      <c r="E106" s="49">
        <v>101.4</v>
      </c>
      <c r="F106" s="4"/>
    </row>
    <row r="107" spans="1:6" x14ac:dyDescent="0.25">
      <c r="A107" s="6">
        <v>43896</v>
      </c>
      <c r="B107" s="7" t="s">
        <v>632</v>
      </c>
      <c r="C107" s="7">
        <v>34</v>
      </c>
      <c r="D107" s="49">
        <v>115.68</v>
      </c>
      <c r="E107" s="49"/>
      <c r="F107" s="4"/>
    </row>
    <row r="108" spans="1:6" x14ac:dyDescent="0.25">
      <c r="A108" s="6">
        <v>43899</v>
      </c>
      <c r="B108" s="7" t="s">
        <v>631</v>
      </c>
      <c r="C108" s="7">
        <v>58</v>
      </c>
      <c r="D108" s="49">
        <v>97.42</v>
      </c>
      <c r="E108" s="49"/>
      <c r="F108" s="4"/>
    </row>
    <row r="109" spans="1:6" x14ac:dyDescent="0.25">
      <c r="A109" s="6">
        <v>43899</v>
      </c>
      <c r="B109" s="7" t="s">
        <v>630</v>
      </c>
      <c r="C109" s="7">
        <v>270</v>
      </c>
      <c r="D109" s="49">
        <v>675.76</v>
      </c>
      <c r="E109" s="49"/>
      <c r="F109" s="4"/>
    </row>
    <row r="110" spans="1:6" x14ac:dyDescent="0.25">
      <c r="A110" s="6">
        <v>43899</v>
      </c>
      <c r="B110" s="7" t="s">
        <v>629</v>
      </c>
      <c r="C110" s="7">
        <v>82</v>
      </c>
      <c r="D110" s="49"/>
      <c r="E110" s="49">
        <v>156</v>
      </c>
      <c r="F110" s="4"/>
    </row>
    <row r="111" spans="1:6" x14ac:dyDescent="0.25">
      <c r="A111" s="6">
        <v>43899</v>
      </c>
      <c r="B111" s="7" t="s">
        <v>628</v>
      </c>
      <c r="C111" s="7">
        <v>18</v>
      </c>
      <c r="D111" s="49"/>
      <c r="E111" s="49">
        <v>44</v>
      </c>
      <c r="F111" s="4"/>
    </row>
    <row r="112" spans="1:6" x14ac:dyDescent="0.25">
      <c r="A112" s="6">
        <v>43899</v>
      </c>
      <c r="B112" s="7" t="s">
        <v>627</v>
      </c>
      <c r="C112" s="7">
        <v>1879</v>
      </c>
      <c r="D112" s="49"/>
      <c r="E112" s="49">
        <v>3207.75</v>
      </c>
      <c r="F112" s="4"/>
    </row>
    <row r="113" spans="1:12" x14ac:dyDescent="0.25">
      <c r="A113" s="6">
        <v>43899</v>
      </c>
      <c r="B113" s="7" t="s">
        <v>626</v>
      </c>
      <c r="C113" s="7">
        <v>17</v>
      </c>
      <c r="D113" s="49"/>
      <c r="E113" s="49">
        <v>39</v>
      </c>
      <c r="F113" s="4"/>
    </row>
    <row r="114" spans="1:12" x14ac:dyDescent="0.25">
      <c r="A114" s="6">
        <v>43899</v>
      </c>
      <c r="B114" s="7" t="s">
        <v>625</v>
      </c>
      <c r="C114" s="7">
        <v>70</v>
      </c>
      <c r="D114" s="49"/>
      <c r="E114" s="49">
        <v>205.4</v>
      </c>
      <c r="F114" s="4"/>
    </row>
    <row r="115" spans="1:12" x14ac:dyDescent="0.25">
      <c r="A115" s="6">
        <v>43899</v>
      </c>
      <c r="B115" s="7" t="s">
        <v>624</v>
      </c>
      <c r="C115" s="7">
        <v>264</v>
      </c>
      <c r="D115" s="49"/>
      <c r="E115" s="49">
        <v>662.7</v>
      </c>
      <c r="F115" s="4"/>
      <c r="G115"/>
      <c r="H115"/>
      <c r="I115"/>
      <c r="J115"/>
      <c r="K115"/>
    </row>
    <row r="116" spans="1:12" x14ac:dyDescent="0.25">
      <c r="A116" s="6">
        <v>43899</v>
      </c>
      <c r="B116" s="7" t="s">
        <v>623</v>
      </c>
      <c r="C116" s="7">
        <v>104</v>
      </c>
      <c r="D116" s="49"/>
      <c r="E116" s="49">
        <v>226.8</v>
      </c>
      <c r="F116" s="4"/>
      <c r="L116"/>
    </row>
    <row r="117" spans="1:12" x14ac:dyDescent="0.25">
      <c r="A117" s="6">
        <v>43899</v>
      </c>
      <c r="B117" s="7" t="s">
        <v>622</v>
      </c>
      <c r="C117" s="7">
        <v>187</v>
      </c>
      <c r="D117" s="49"/>
      <c r="E117" s="49">
        <v>213.9</v>
      </c>
      <c r="F117" s="4"/>
    </row>
    <row r="118" spans="1:12" x14ac:dyDescent="0.25">
      <c r="A118" s="6">
        <v>43899</v>
      </c>
      <c r="B118" s="7" t="s">
        <v>621</v>
      </c>
      <c r="C118" s="7">
        <v>75</v>
      </c>
      <c r="D118" s="49"/>
      <c r="E118" s="49">
        <v>184.8</v>
      </c>
      <c r="F118" s="4"/>
    </row>
    <row r="119" spans="1:12" x14ac:dyDescent="0.25">
      <c r="A119" s="6">
        <v>43899</v>
      </c>
      <c r="B119" s="7" t="s">
        <v>620</v>
      </c>
      <c r="C119" s="7">
        <v>310</v>
      </c>
      <c r="D119" s="49"/>
      <c r="E119" s="49">
        <v>863.94</v>
      </c>
      <c r="F119" s="4"/>
    </row>
    <row r="120" spans="1:12" x14ac:dyDescent="0.25">
      <c r="A120" s="6">
        <v>43899</v>
      </c>
      <c r="B120" s="7" t="s">
        <v>619</v>
      </c>
      <c r="C120" s="7">
        <v>100</v>
      </c>
      <c r="D120" s="49">
        <v>268.63</v>
      </c>
      <c r="E120" s="49"/>
      <c r="F120" s="4"/>
    </row>
    <row r="121" spans="1:12" x14ac:dyDescent="0.25">
      <c r="A121" s="6">
        <v>43899</v>
      </c>
      <c r="B121" s="7" t="s">
        <v>618</v>
      </c>
      <c r="C121" s="7">
        <v>36</v>
      </c>
      <c r="D121" s="49">
        <v>143.6</v>
      </c>
      <c r="E121" s="49"/>
      <c r="F121" s="4"/>
    </row>
    <row r="122" spans="1:12" x14ac:dyDescent="0.25">
      <c r="A122" s="6">
        <v>43899</v>
      </c>
      <c r="B122" s="7" t="s">
        <v>617</v>
      </c>
      <c r="C122" s="7">
        <v>310</v>
      </c>
      <c r="D122" s="49"/>
      <c r="E122" s="49">
        <v>533.52</v>
      </c>
      <c r="F122" s="4"/>
    </row>
    <row r="123" spans="1:12" x14ac:dyDescent="0.25">
      <c r="A123" s="6">
        <v>43899</v>
      </c>
      <c r="B123" s="7" t="s">
        <v>616</v>
      </c>
      <c r="C123" s="7">
        <v>92</v>
      </c>
      <c r="D123" s="49"/>
      <c r="E123" s="49">
        <v>226.01</v>
      </c>
      <c r="F123" s="4"/>
    </row>
    <row r="124" spans="1:12" x14ac:dyDescent="0.25">
      <c r="A124" s="6">
        <v>43899</v>
      </c>
      <c r="B124" s="7" t="s">
        <v>615</v>
      </c>
      <c r="C124" s="7">
        <v>74</v>
      </c>
      <c r="D124" s="49">
        <v>134.32</v>
      </c>
      <c r="E124" s="49"/>
      <c r="F124" s="4"/>
    </row>
    <row r="125" spans="1:12" x14ac:dyDescent="0.25">
      <c r="A125" s="6">
        <v>43899</v>
      </c>
      <c r="B125" s="7" t="s">
        <v>614</v>
      </c>
      <c r="C125" s="7">
        <v>54</v>
      </c>
      <c r="D125" s="49">
        <v>134.32</v>
      </c>
      <c r="E125" s="49"/>
      <c r="F125" s="4"/>
    </row>
    <row r="126" spans="1:12" x14ac:dyDescent="0.25">
      <c r="A126" s="6">
        <v>43899</v>
      </c>
      <c r="B126" s="7" t="s">
        <v>613</v>
      </c>
      <c r="C126" s="7">
        <v>20</v>
      </c>
      <c r="D126" s="49"/>
      <c r="E126" s="49">
        <v>35.1</v>
      </c>
      <c r="F126" s="4"/>
    </row>
    <row r="127" spans="1:12" x14ac:dyDescent="0.25">
      <c r="A127" s="6">
        <v>43899</v>
      </c>
      <c r="B127" s="7" t="s">
        <v>612</v>
      </c>
      <c r="C127" s="7">
        <v>400</v>
      </c>
      <c r="D127" s="49"/>
      <c r="E127" s="49">
        <v>702</v>
      </c>
      <c r="F127" s="4"/>
    </row>
    <row r="128" spans="1:12" x14ac:dyDescent="0.25">
      <c r="A128" s="6">
        <v>43899</v>
      </c>
      <c r="B128" s="7" t="s">
        <v>611</v>
      </c>
      <c r="C128" s="7">
        <v>179</v>
      </c>
      <c r="D128" s="49"/>
      <c r="E128" s="49">
        <v>437.19</v>
      </c>
      <c r="F128" s="4"/>
    </row>
    <row r="129" spans="1:6" x14ac:dyDescent="0.25">
      <c r="A129" s="6">
        <v>43899</v>
      </c>
      <c r="B129" s="7" t="s">
        <v>610</v>
      </c>
      <c r="C129" s="7">
        <v>20</v>
      </c>
      <c r="D129" s="49">
        <v>47.97</v>
      </c>
      <c r="E129" s="49"/>
      <c r="F129" s="4"/>
    </row>
    <row r="130" spans="1:6" x14ac:dyDescent="0.25">
      <c r="A130" s="6">
        <v>43899</v>
      </c>
      <c r="B130" s="7" t="s">
        <v>609</v>
      </c>
      <c r="C130" s="7">
        <v>220</v>
      </c>
      <c r="D130" s="49"/>
      <c r="E130" s="49">
        <v>200.07</v>
      </c>
      <c r="F130" s="4"/>
    </row>
    <row r="131" spans="1:6" x14ac:dyDescent="0.25">
      <c r="A131" s="6">
        <v>43900</v>
      </c>
      <c r="B131" s="7" t="s">
        <v>608</v>
      </c>
      <c r="C131" s="48">
        <v>46</v>
      </c>
      <c r="D131" s="49"/>
      <c r="E131" s="52">
        <v>85.8</v>
      </c>
      <c r="F131" s="4"/>
    </row>
    <row r="132" spans="1:6" x14ac:dyDescent="0.25">
      <c r="A132" s="6">
        <v>43900</v>
      </c>
      <c r="B132" s="7" t="s">
        <v>607</v>
      </c>
      <c r="C132" s="7">
        <v>78</v>
      </c>
      <c r="D132" s="49">
        <v>167.77</v>
      </c>
      <c r="E132" s="49"/>
      <c r="F132" s="4"/>
    </row>
    <row r="133" spans="1:6" x14ac:dyDescent="0.25">
      <c r="A133" s="6">
        <v>43900</v>
      </c>
      <c r="B133" s="7" t="s">
        <v>606</v>
      </c>
      <c r="C133" s="7">
        <v>103</v>
      </c>
      <c r="D133" s="49"/>
      <c r="E133" s="49">
        <v>202.8</v>
      </c>
      <c r="F133" s="4"/>
    </row>
    <row r="134" spans="1:6" x14ac:dyDescent="0.25">
      <c r="A134" s="6">
        <v>43900</v>
      </c>
      <c r="B134" s="7" t="s">
        <v>605</v>
      </c>
      <c r="C134" s="7">
        <v>46</v>
      </c>
      <c r="D134" s="49">
        <v>115.13</v>
      </c>
      <c r="E134" s="49"/>
      <c r="F134" s="4"/>
    </row>
    <row r="135" spans="1:6" x14ac:dyDescent="0.25">
      <c r="A135" s="6">
        <v>43900</v>
      </c>
      <c r="B135" s="7" t="s">
        <v>604</v>
      </c>
      <c r="C135" s="7">
        <v>25</v>
      </c>
      <c r="D135" s="49"/>
      <c r="E135" s="49">
        <v>48.4</v>
      </c>
      <c r="F135" s="4"/>
    </row>
    <row r="136" spans="1:6" x14ac:dyDescent="0.25">
      <c r="A136" s="6">
        <v>43900</v>
      </c>
      <c r="B136" s="7" t="s">
        <v>603</v>
      </c>
      <c r="C136" s="7">
        <v>270</v>
      </c>
      <c r="D136" s="49"/>
      <c r="E136" s="49">
        <v>557.08000000000004</v>
      </c>
      <c r="F136" s="4"/>
    </row>
    <row r="137" spans="1:6" x14ac:dyDescent="0.25">
      <c r="A137" s="6">
        <v>43900</v>
      </c>
      <c r="B137" s="7" t="s">
        <v>602</v>
      </c>
      <c r="C137" s="7">
        <v>37</v>
      </c>
      <c r="D137" s="49"/>
      <c r="E137" s="49">
        <v>78</v>
      </c>
      <c r="F137" s="4"/>
    </row>
    <row r="138" spans="1:6" x14ac:dyDescent="0.25">
      <c r="A138" s="6">
        <v>43900</v>
      </c>
      <c r="B138" s="7" t="s">
        <v>601</v>
      </c>
      <c r="C138" s="7">
        <v>331</v>
      </c>
      <c r="D138" s="49"/>
      <c r="E138" s="49">
        <v>726.57</v>
      </c>
      <c r="F138" s="4"/>
    </row>
    <row r="139" spans="1:6" x14ac:dyDescent="0.25">
      <c r="A139" s="6">
        <v>43900</v>
      </c>
      <c r="B139" s="7" t="s">
        <v>600</v>
      </c>
      <c r="C139" s="7">
        <v>56</v>
      </c>
      <c r="D139" s="49"/>
      <c r="E139" s="49">
        <v>113.1</v>
      </c>
      <c r="F139" s="4"/>
    </row>
    <row r="140" spans="1:6" x14ac:dyDescent="0.25">
      <c r="A140" s="6">
        <v>43900</v>
      </c>
      <c r="B140" s="7" t="s">
        <v>599</v>
      </c>
      <c r="C140" s="7">
        <v>15</v>
      </c>
      <c r="D140" s="49"/>
      <c r="E140" s="49">
        <v>35.1</v>
      </c>
      <c r="F140" s="4"/>
    </row>
    <row r="141" spans="1:6" x14ac:dyDescent="0.25">
      <c r="A141" s="6">
        <v>43900</v>
      </c>
      <c r="B141" s="7" t="s">
        <v>598</v>
      </c>
      <c r="C141" s="7">
        <v>77</v>
      </c>
      <c r="D141" s="49"/>
      <c r="E141" s="49">
        <v>174.14</v>
      </c>
      <c r="F141" s="4"/>
    </row>
    <row r="142" spans="1:6" x14ac:dyDescent="0.25">
      <c r="A142" s="6">
        <v>43900</v>
      </c>
      <c r="B142" s="7" t="s">
        <v>597</v>
      </c>
      <c r="C142" s="7">
        <v>860</v>
      </c>
      <c r="D142" s="49"/>
      <c r="E142" s="49">
        <v>1653.6</v>
      </c>
      <c r="F142" s="4"/>
    </row>
    <row r="143" spans="1:6" x14ac:dyDescent="0.25">
      <c r="A143" s="6">
        <v>43900</v>
      </c>
      <c r="B143" s="7" t="s">
        <v>596</v>
      </c>
      <c r="C143" s="7">
        <v>180</v>
      </c>
      <c r="D143" s="49"/>
      <c r="E143" s="49">
        <v>348.27</v>
      </c>
      <c r="F143" s="4"/>
    </row>
    <row r="144" spans="1:6" x14ac:dyDescent="0.25">
      <c r="A144" s="6">
        <v>43900</v>
      </c>
      <c r="B144" s="7" t="s">
        <v>595</v>
      </c>
      <c r="C144" s="7">
        <v>1966</v>
      </c>
      <c r="D144" s="49"/>
      <c r="E144" s="49">
        <v>3798.48</v>
      </c>
      <c r="F144" s="4"/>
    </row>
    <row r="145" spans="1:7" x14ac:dyDescent="0.25">
      <c r="A145" s="6">
        <v>43900</v>
      </c>
      <c r="B145" s="7" t="s">
        <v>594</v>
      </c>
      <c r="C145" s="7">
        <v>46</v>
      </c>
      <c r="D145" s="49">
        <v>134</v>
      </c>
      <c r="E145" s="49"/>
      <c r="F145" s="4"/>
    </row>
    <row r="146" spans="1:7" x14ac:dyDescent="0.25">
      <c r="A146" s="6">
        <v>43900</v>
      </c>
      <c r="B146" s="7" t="s">
        <v>593</v>
      </c>
      <c r="C146" s="7">
        <v>730</v>
      </c>
      <c r="D146" s="49"/>
      <c r="E146" s="49">
        <v>1900.8</v>
      </c>
      <c r="F146" s="4"/>
    </row>
    <row r="147" spans="1:7" x14ac:dyDescent="0.25">
      <c r="A147" s="6">
        <v>43900</v>
      </c>
      <c r="B147" s="7" t="s">
        <v>592</v>
      </c>
      <c r="C147" s="7">
        <v>96</v>
      </c>
      <c r="D147" s="49">
        <v>211.07</v>
      </c>
      <c r="E147" s="49"/>
      <c r="F147" s="4"/>
    </row>
    <row r="148" spans="1:7" x14ac:dyDescent="0.25">
      <c r="A148" s="6">
        <v>43900</v>
      </c>
      <c r="B148" s="7" t="s">
        <v>591</v>
      </c>
      <c r="C148" s="7">
        <v>70</v>
      </c>
      <c r="D148" s="49"/>
      <c r="E148" s="49">
        <v>132.6</v>
      </c>
      <c r="F148" s="4"/>
      <c r="G148"/>
    </row>
    <row r="149" spans="1:7" x14ac:dyDescent="0.25">
      <c r="A149" s="6">
        <v>43900</v>
      </c>
      <c r="B149" s="7" t="s">
        <v>590</v>
      </c>
      <c r="C149" s="7">
        <v>48</v>
      </c>
      <c r="D149" s="49">
        <v>130.24</v>
      </c>
      <c r="E149" s="49"/>
      <c r="F149" s="4"/>
    </row>
    <row r="150" spans="1:7" x14ac:dyDescent="0.25">
      <c r="A150" s="6">
        <v>43900</v>
      </c>
      <c r="B150" s="7" t="s">
        <v>589</v>
      </c>
      <c r="C150" s="7">
        <v>1950</v>
      </c>
      <c r="D150" s="49"/>
      <c r="E150" s="49">
        <v>2859.8</v>
      </c>
      <c r="F150" s="4"/>
    </row>
    <row r="151" spans="1:7" x14ac:dyDescent="0.25">
      <c r="A151" s="6">
        <v>43900</v>
      </c>
      <c r="B151" s="7" t="s">
        <v>588</v>
      </c>
      <c r="C151" s="7">
        <v>24</v>
      </c>
      <c r="D151" s="49"/>
      <c r="E151" s="49">
        <v>46.8</v>
      </c>
      <c r="F151" s="4"/>
    </row>
    <row r="152" spans="1:7" x14ac:dyDescent="0.25">
      <c r="A152" s="6">
        <v>43900</v>
      </c>
      <c r="B152" s="7" t="s">
        <v>587</v>
      </c>
      <c r="C152" s="7">
        <v>28</v>
      </c>
      <c r="D152" s="49"/>
      <c r="E152" s="49">
        <v>50.7</v>
      </c>
      <c r="F152" s="4"/>
    </row>
    <row r="153" spans="1:7" x14ac:dyDescent="0.25">
      <c r="A153" s="6">
        <v>43900</v>
      </c>
      <c r="B153" s="7" t="s">
        <v>586</v>
      </c>
      <c r="C153" s="7">
        <v>70</v>
      </c>
      <c r="D153" s="49"/>
      <c r="E153" s="49">
        <v>140.4</v>
      </c>
      <c r="F153" s="4"/>
    </row>
    <row r="154" spans="1:7" x14ac:dyDescent="0.25">
      <c r="A154" s="6">
        <v>43900</v>
      </c>
      <c r="B154" s="7" t="s">
        <v>585</v>
      </c>
      <c r="C154" s="7">
        <v>50</v>
      </c>
      <c r="D154" s="49">
        <v>134.32</v>
      </c>
      <c r="E154" s="49"/>
      <c r="F154" s="4"/>
    </row>
    <row r="155" spans="1:7" x14ac:dyDescent="0.25">
      <c r="A155" s="6">
        <v>43900</v>
      </c>
      <c r="B155" s="7" t="s">
        <v>584</v>
      </c>
      <c r="C155" s="7">
        <v>105</v>
      </c>
      <c r="D155" s="49"/>
      <c r="E155" s="49">
        <v>211.19</v>
      </c>
      <c r="F155" s="4"/>
    </row>
    <row r="156" spans="1:7" x14ac:dyDescent="0.25">
      <c r="A156" s="6">
        <v>43900</v>
      </c>
      <c r="B156" s="7" t="s">
        <v>583</v>
      </c>
      <c r="C156" s="7">
        <v>119</v>
      </c>
      <c r="D156" s="51"/>
      <c r="E156" s="49">
        <v>237.12</v>
      </c>
      <c r="F156" s="4"/>
    </row>
    <row r="157" spans="1:7" x14ac:dyDescent="0.25">
      <c r="A157" s="6">
        <v>43900</v>
      </c>
      <c r="B157" s="7" t="s">
        <v>582</v>
      </c>
      <c r="C157" s="7">
        <v>75</v>
      </c>
      <c r="D157" s="49"/>
      <c r="E157" s="49">
        <v>252</v>
      </c>
      <c r="F157" s="4"/>
    </row>
    <row r="158" spans="1:7" x14ac:dyDescent="0.25">
      <c r="A158" s="6">
        <v>43900</v>
      </c>
      <c r="B158" s="7" t="s">
        <v>581</v>
      </c>
      <c r="C158" s="7">
        <v>68</v>
      </c>
      <c r="D158" s="49">
        <v>136.04</v>
      </c>
      <c r="E158" s="49"/>
      <c r="F158" s="4"/>
    </row>
    <row r="159" spans="1:7" x14ac:dyDescent="0.25">
      <c r="A159" s="6">
        <v>43900</v>
      </c>
      <c r="B159" s="7" t="s">
        <v>580</v>
      </c>
      <c r="C159" s="7">
        <v>24</v>
      </c>
      <c r="D159" s="49"/>
      <c r="E159" s="52">
        <v>39</v>
      </c>
      <c r="F159" s="4"/>
    </row>
    <row r="160" spans="1:7" x14ac:dyDescent="0.25">
      <c r="A160" s="6">
        <v>43901</v>
      </c>
      <c r="B160" s="7" t="s">
        <v>579</v>
      </c>
      <c r="C160" s="7">
        <v>24</v>
      </c>
      <c r="D160" s="49">
        <v>67.16</v>
      </c>
      <c r="E160" s="49"/>
      <c r="F160" s="4"/>
    </row>
    <row r="161" spans="1:6" x14ac:dyDescent="0.25">
      <c r="A161" s="6">
        <v>43901</v>
      </c>
      <c r="B161" s="7" t="s">
        <v>578</v>
      </c>
      <c r="C161" s="7">
        <v>170</v>
      </c>
      <c r="D161" s="49"/>
      <c r="E161" s="49">
        <v>354.9</v>
      </c>
      <c r="F161" s="4"/>
    </row>
    <row r="162" spans="1:6" x14ac:dyDescent="0.25">
      <c r="A162" s="6">
        <v>43901</v>
      </c>
      <c r="B162" s="7" t="s">
        <v>577</v>
      </c>
      <c r="C162" s="7">
        <v>132</v>
      </c>
      <c r="D162" s="49"/>
      <c r="E162" s="49">
        <v>439.4</v>
      </c>
      <c r="F162" s="4"/>
    </row>
    <row r="163" spans="1:6" x14ac:dyDescent="0.25">
      <c r="A163" s="6">
        <v>43901</v>
      </c>
      <c r="B163" s="7" t="s">
        <v>576</v>
      </c>
      <c r="C163" s="7">
        <v>25</v>
      </c>
      <c r="D163" s="49">
        <v>67.16</v>
      </c>
      <c r="E163" s="49"/>
      <c r="F163" s="4"/>
    </row>
    <row r="164" spans="1:6" x14ac:dyDescent="0.25">
      <c r="A164" s="6">
        <v>43901</v>
      </c>
      <c r="B164" s="7" t="s">
        <v>575</v>
      </c>
      <c r="C164" s="7">
        <v>57</v>
      </c>
      <c r="D164" s="49">
        <v>146.12</v>
      </c>
      <c r="E164" s="49"/>
      <c r="F164" s="4"/>
    </row>
    <row r="165" spans="1:6" x14ac:dyDescent="0.25">
      <c r="A165" s="6">
        <v>43901</v>
      </c>
      <c r="B165" s="7" t="s">
        <v>574</v>
      </c>
      <c r="C165" s="7">
        <v>5</v>
      </c>
      <c r="D165" s="49">
        <v>18.940000000000001</v>
      </c>
      <c r="E165" s="49"/>
      <c r="F165" s="4"/>
    </row>
    <row r="166" spans="1:6" x14ac:dyDescent="0.25">
      <c r="A166" s="6">
        <v>43901</v>
      </c>
      <c r="B166" s="7" t="s">
        <v>573</v>
      </c>
      <c r="C166" s="7">
        <v>96</v>
      </c>
      <c r="D166" s="49">
        <v>268.63</v>
      </c>
      <c r="E166" s="49"/>
      <c r="F166" s="23"/>
    </row>
    <row r="167" spans="1:6" x14ac:dyDescent="0.25">
      <c r="A167" s="6">
        <v>43901</v>
      </c>
      <c r="B167" s="7" t="s">
        <v>572</v>
      </c>
      <c r="C167" s="7">
        <v>140</v>
      </c>
      <c r="D167" s="49"/>
      <c r="E167" s="49">
        <v>228.5</v>
      </c>
      <c r="F167" s="14"/>
    </row>
    <row r="168" spans="1:6" x14ac:dyDescent="0.25">
      <c r="A168" s="6">
        <v>43901</v>
      </c>
      <c r="B168" s="7" t="s">
        <v>571</v>
      </c>
      <c r="C168" s="7">
        <v>44</v>
      </c>
      <c r="D168" s="49"/>
      <c r="E168" s="49">
        <v>89.7</v>
      </c>
      <c r="F168" s="14"/>
    </row>
    <row r="169" spans="1:6" x14ac:dyDescent="0.25">
      <c r="A169" s="6">
        <v>43901</v>
      </c>
      <c r="B169" s="7" t="s">
        <v>570</v>
      </c>
      <c r="C169" s="7">
        <v>57</v>
      </c>
      <c r="D169" s="49"/>
      <c r="E169" s="49">
        <v>132.30000000000001</v>
      </c>
      <c r="F169" s="23"/>
    </row>
    <row r="170" spans="1:6" x14ac:dyDescent="0.25">
      <c r="A170" s="6">
        <v>43901</v>
      </c>
      <c r="B170" s="7" t="s">
        <v>569</v>
      </c>
      <c r="C170" s="7">
        <v>120</v>
      </c>
      <c r="D170" s="49"/>
      <c r="E170" s="49">
        <v>311.81</v>
      </c>
      <c r="F170" s="14"/>
    </row>
    <row r="171" spans="1:6" x14ac:dyDescent="0.25">
      <c r="A171" s="6">
        <v>43901</v>
      </c>
      <c r="B171" s="7" t="s">
        <v>568</v>
      </c>
      <c r="C171" s="7">
        <v>240</v>
      </c>
      <c r="D171" s="49"/>
      <c r="E171" s="49">
        <v>451.54</v>
      </c>
      <c r="F171" s="14"/>
    </row>
    <row r="172" spans="1:6" x14ac:dyDescent="0.25">
      <c r="A172" s="6">
        <v>43901</v>
      </c>
      <c r="B172" s="7" t="s">
        <v>567</v>
      </c>
      <c r="C172" s="7">
        <v>286</v>
      </c>
      <c r="D172" s="49"/>
      <c r="E172" s="49">
        <v>561.6</v>
      </c>
      <c r="F172" s="14"/>
    </row>
    <row r="173" spans="1:6" x14ac:dyDescent="0.25">
      <c r="A173" s="6">
        <v>43901</v>
      </c>
      <c r="B173" s="7" t="s">
        <v>566</v>
      </c>
      <c r="C173" s="7">
        <v>64</v>
      </c>
      <c r="D173" s="49"/>
      <c r="E173" s="49">
        <v>140.4</v>
      </c>
      <c r="F173" s="14"/>
    </row>
    <row r="174" spans="1:6" x14ac:dyDescent="0.25">
      <c r="A174" s="6">
        <v>43901</v>
      </c>
      <c r="B174" s="7" t="s">
        <v>565</v>
      </c>
      <c r="C174" s="7">
        <v>125</v>
      </c>
      <c r="D174" s="49"/>
      <c r="E174" s="49">
        <v>273</v>
      </c>
      <c r="F174" s="14"/>
    </row>
    <row r="175" spans="1:6" x14ac:dyDescent="0.25">
      <c r="A175" s="6">
        <v>43901</v>
      </c>
      <c r="B175" s="7" t="s">
        <v>564</v>
      </c>
      <c r="C175" s="7">
        <v>26</v>
      </c>
      <c r="D175" s="49"/>
      <c r="E175" s="49">
        <v>61</v>
      </c>
      <c r="F175" s="14"/>
    </row>
    <row r="176" spans="1:6" x14ac:dyDescent="0.25">
      <c r="A176" s="6">
        <v>43901</v>
      </c>
      <c r="B176" s="7" t="s">
        <v>563</v>
      </c>
      <c r="C176" s="7">
        <v>222</v>
      </c>
      <c r="D176" s="49"/>
      <c r="E176" s="49">
        <v>418.67</v>
      </c>
      <c r="F176" s="14"/>
    </row>
    <row r="177" spans="1:11" x14ac:dyDescent="0.25">
      <c r="A177" s="6">
        <v>43901</v>
      </c>
      <c r="B177" s="7" t="s">
        <v>562</v>
      </c>
      <c r="C177" s="7">
        <v>29</v>
      </c>
      <c r="D177" s="49">
        <v>115.68</v>
      </c>
      <c r="E177" s="49"/>
      <c r="F177" s="14"/>
    </row>
    <row r="178" spans="1:11" x14ac:dyDescent="0.25">
      <c r="A178" s="6">
        <v>43901</v>
      </c>
      <c r="B178" s="7" t="s">
        <v>561</v>
      </c>
      <c r="C178" s="7">
        <v>78</v>
      </c>
      <c r="D178" s="49"/>
      <c r="E178" s="49">
        <v>171.6</v>
      </c>
      <c r="F178" s="14"/>
    </row>
    <row r="179" spans="1:11" x14ac:dyDescent="0.25">
      <c r="A179" s="6">
        <v>43901</v>
      </c>
      <c r="B179" s="7" t="s">
        <v>560</v>
      </c>
      <c r="C179" s="7">
        <v>167</v>
      </c>
      <c r="D179" s="49"/>
      <c r="E179" s="49">
        <v>314.93</v>
      </c>
      <c r="F179" s="14"/>
    </row>
    <row r="180" spans="1:11" x14ac:dyDescent="0.25">
      <c r="A180" s="6">
        <v>43901</v>
      </c>
      <c r="B180" s="7" t="s">
        <v>559</v>
      </c>
      <c r="C180" s="7">
        <v>1050</v>
      </c>
      <c r="D180" s="49"/>
      <c r="E180" s="49">
        <v>2557.14</v>
      </c>
      <c r="F180" s="14"/>
    </row>
    <row r="181" spans="1:11" x14ac:dyDescent="0.25">
      <c r="A181" s="6">
        <v>43901</v>
      </c>
      <c r="B181" s="7" t="s">
        <v>558</v>
      </c>
      <c r="C181" s="7">
        <v>77</v>
      </c>
      <c r="D181" s="49"/>
      <c r="E181" s="49">
        <v>162.9</v>
      </c>
      <c r="F181" s="14"/>
    </row>
    <row r="182" spans="1:11" x14ac:dyDescent="0.25">
      <c r="A182" s="6">
        <v>43901</v>
      </c>
      <c r="B182" s="7" t="s">
        <v>557</v>
      </c>
      <c r="C182" s="7">
        <v>602</v>
      </c>
      <c r="D182" s="49"/>
      <c r="E182" s="49">
        <v>1244.8800000000001</v>
      </c>
      <c r="F182" s="14"/>
    </row>
    <row r="183" spans="1:11" x14ac:dyDescent="0.25">
      <c r="A183" s="6">
        <v>43901</v>
      </c>
      <c r="B183" s="7" t="s">
        <v>556</v>
      </c>
      <c r="C183" s="7">
        <v>649</v>
      </c>
      <c r="D183" s="49"/>
      <c r="E183" s="49">
        <v>1103.9100000000001</v>
      </c>
      <c r="F183" s="14"/>
    </row>
    <row r="184" spans="1:11" x14ac:dyDescent="0.25">
      <c r="A184" s="6">
        <v>43901</v>
      </c>
      <c r="B184" s="7" t="s">
        <v>555</v>
      </c>
      <c r="C184" s="7">
        <v>874</v>
      </c>
      <c r="D184" s="49"/>
      <c r="E184" s="49">
        <v>1925.44</v>
      </c>
      <c r="F184" s="14"/>
    </row>
    <row r="185" spans="1:11" x14ac:dyDescent="0.25">
      <c r="A185" s="6">
        <v>43901</v>
      </c>
      <c r="B185" s="7" t="s">
        <v>554</v>
      </c>
      <c r="C185" s="7">
        <v>38</v>
      </c>
      <c r="D185" s="49">
        <v>108.13</v>
      </c>
      <c r="E185" s="49"/>
      <c r="F185" s="14"/>
    </row>
    <row r="186" spans="1:11" x14ac:dyDescent="0.25">
      <c r="A186" s="6">
        <v>43901</v>
      </c>
      <c r="B186" s="7" t="s">
        <v>553</v>
      </c>
      <c r="C186" s="7">
        <v>36</v>
      </c>
      <c r="D186" s="49">
        <v>77.48</v>
      </c>
      <c r="E186" s="49"/>
      <c r="F186" s="14"/>
    </row>
    <row r="187" spans="1:11" x14ac:dyDescent="0.25">
      <c r="A187" s="6">
        <v>43902</v>
      </c>
      <c r="B187" s="7" t="s">
        <v>552</v>
      </c>
      <c r="C187" s="7">
        <v>121</v>
      </c>
      <c r="D187" s="49"/>
      <c r="E187" s="49">
        <v>249.6</v>
      </c>
      <c r="F187" s="14"/>
    </row>
    <row r="188" spans="1:11" x14ac:dyDescent="0.25">
      <c r="A188" s="6">
        <v>43902</v>
      </c>
      <c r="B188" s="7" t="s">
        <v>551</v>
      </c>
      <c r="C188" s="7">
        <v>36</v>
      </c>
      <c r="D188" s="49">
        <v>100.74</v>
      </c>
      <c r="E188" s="49"/>
      <c r="F188" s="14"/>
      <c r="K188"/>
    </row>
    <row r="189" spans="1:11" x14ac:dyDescent="0.25">
      <c r="A189" s="6">
        <v>43902</v>
      </c>
      <c r="B189" s="7" t="s">
        <v>550</v>
      </c>
      <c r="C189" s="7">
        <v>220</v>
      </c>
      <c r="D189" s="49"/>
      <c r="E189" s="49">
        <v>515</v>
      </c>
      <c r="F189" s="14"/>
    </row>
    <row r="190" spans="1:11" x14ac:dyDescent="0.25">
      <c r="A190" s="6">
        <v>43902</v>
      </c>
      <c r="B190" s="7" t="s">
        <v>549</v>
      </c>
      <c r="C190" s="7">
        <v>67</v>
      </c>
      <c r="D190" s="49"/>
      <c r="E190" s="49">
        <v>136.19</v>
      </c>
      <c r="F190" s="14"/>
    </row>
    <row r="191" spans="1:11" x14ac:dyDescent="0.25">
      <c r="A191" s="6">
        <v>43902</v>
      </c>
      <c r="B191" s="7" t="s">
        <v>548</v>
      </c>
      <c r="C191" s="7">
        <v>117</v>
      </c>
      <c r="D191" s="49"/>
      <c r="E191" s="49">
        <v>230.1</v>
      </c>
      <c r="F191" s="14"/>
    </row>
    <row r="192" spans="1:11" x14ac:dyDescent="0.25">
      <c r="A192" s="44">
        <v>43902</v>
      </c>
      <c r="B192" s="2" t="s">
        <v>547</v>
      </c>
      <c r="C192" s="2">
        <v>48</v>
      </c>
      <c r="D192" s="3"/>
      <c r="E192" s="3">
        <v>144.9</v>
      </c>
      <c r="F192" s="14"/>
    </row>
    <row r="193" spans="1:6" x14ac:dyDescent="0.25">
      <c r="A193" s="6">
        <v>43902</v>
      </c>
      <c r="B193" s="7" t="s">
        <v>654</v>
      </c>
      <c r="C193" s="7">
        <v>1050</v>
      </c>
      <c r="D193" s="50"/>
      <c r="E193" s="49">
        <v>2302.56</v>
      </c>
      <c r="F193" s="14"/>
    </row>
    <row r="194" spans="1:6" x14ac:dyDescent="0.25">
      <c r="A194" s="6">
        <v>43902</v>
      </c>
      <c r="B194" s="7" t="s">
        <v>655</v>
      </c>
      <c r="C194" s="7">
        <v>285</v>
      </c>
      <c r="D194" s="50"/>
      <c r="E194" s="49">
        <v>572.13</v>
      </c>
      <c r="F194" s="14"/>
    </row>
    <row r="195" spans="1:6" x14ac:dyDescent="0.25">
      <c r="A195" s="6">
        <v>43902</v>
      </c>
      <c r="B195" s="7" t="s">
        <v>656</v>
      </c>
      <c r="C195" s="7">
        <v>63</v>
      </c>
      <c r="D195" s="49">
        <v>176.57</v>
      </c>
      <c r="E195" s="49"/>
      <c r="F195" s="14"/>
    </row>
    <row r="196" spans="1:6" x14ac:dyDescent="0.25">
      <c r="A196" s="6">
        <v>43902</v>
      </c>
      <c r="B196" s="7" t="s">
        <v>657</v>
      </c>
      <c r="C196" s="7">
        <v>71</v>
      </c>
      <c r="D196" s="50"/>
      <c r="E196" s="49">
        <v>148.19999999999999</v>
      </c>
      <c r="F196" s="14"/>
    </row>
    <row r="197" spans="1:6" x14ac:dyDescent="0.25">
      <c r="A197" s="6">
        <v>43902</v>
      </c>
      <c r="B197" s="7" t="s">
        <v>658</v>
      </c>
      <c r="C197" s="7">
        <v>20</v>
      </c>
      <c r="D197" s="50"/>
      <c r="E197" s="49">
        <v>50.7</v>
      </c>
      <c r="F197" s="14"/>
    </row>
    <row r="198" spans="1:6" x14ac:dyDescent="0.25">
      <c r="A198" s="6">
        <v>43902</v>
      </c>
      <c r="B198" s="7" t="s">
        <v>659</v>
      </c>
      <c r="C198" s="7">
        <v>26</v>
      </c>
      <c r="D198" s="50"/>
      <c r="E198" s="49">
        <v>54.6</v>
      </c>
      <c r="F198" s="14"/>
    </row>
    <row r="199" spans="1:6" x14ac:dyDescent="0.25">
      <c r="A199" s="6">
        <v>43902</v>
      </c>
      <c r="B199" s="7" t="s">
        <v>660</v>
      </c>
      <c r="C199" s="7">
        <v>193</v>
      </c>
      <c r="D199" s="50"/>
      <c r="E199" s="49">
        <v>385.32</v>
      </c>
      <c r="F199" s="14"/>
    </row>
    <row r="200" spans="1:6" x14ac:dyDescent="0.25">
      <c r="A200" s="6">
        <v>43902</v>
      </c>
      <c r="B200" s="7" t="s">
        <v>661</v>
      </c>
      <c r="C200" s="7">
        <v>16</v>
      </c>
      <c r="D200" s="50"/>
      <c r="E200" s="49">
        <v>39</v>
      </c>
    </row>
    <row r="201" spans="1:6" x14ac:dyDescent="0.25">
      <c r="A201" s="6">
        <v>43902</v>
      </c>
      <c r="B201" s="7" t="s">
        <v>662</v>
      </c>
      <c r="C201" s="7">
        <v>40</v>
      </c>
      <c r="D201" s="50"/>
      <c r="E201" s="49">
        <v>69</v>
      </c>
      <c r="F201" s="14"/>
    </row>
    <row r="202" spans="1:6" x14ac:dyDescent="0.25">
      <c r="A202" s="6">
        <v>43902</v>
      </c>
      <c r="B202" s="7" t="s">
        <v>663</v>
      </c>
      <c r="C202" s="7">
        <v>40</v>
      </c>
      <c r="D202" s="50"/>
      <c r="E202" s="49">
        <v>109.2</v>
      </c>
      <c r="F202" s="14"/>
    </row>
    <row r="203" spans="1:6" x14ac:dyDescent="0.25">
      <c r="A203" s="6">
        <v>43902</v>
      </c>
      <c r="B203" s="7" t="s">
        <v>664</v>
      </c>
      <c r="C203" s="7">
        <v>45</v>
      </c>
      <c r="D203" s="49">
        <v>150.01</v>
      </c>
      <c r="E203" s="49"/>
      <c r="F203" s="14"/>
    </row>
    <row r="204" spans="1:6" x14ac:dyDescent="0.25">
      <c r="A204" s="6">
        <v>43902</v>
      </c>
      <c r="B204" s="7" t="s">
        <v>665</v>
      </c>
      <c r="C204" s="7">
        <v>470</v>
      </c>
      <c r="D204" s="49"/>
      <c r="E204" s="49">
        <v>1358.18</v>
      </c>
      <c r="F204" s="14"/>
    </row>
    <row r="205" spans="1:6" x14ac:dyDescent="0.25">
      <c r="A205" s="6">
        <v>43902</v>
      </c>
      <c r="B205" s="7" t="s">
        <v>666</v>
      </c>
      <c r="C205" s="7">
        <v>120</v>
      </c>
      <c r="D205" s="50"/>
      <c r="E205" s="49">
        <v>415.8</v>
      </c>
      <c r="F205" s="14"/>
    </row>
    <row r="206" spans="1:6" x14ac:dyDescent="0.25">
      <c r="A206" s="6">
        <v>43902</v>
      </c>
      <c r="B206" s="7" t="s">
        <v>667</v>
      </c>
      <c r="C206" s="7">
        <v>175</v>
      </c>
      <c r="D206" s="49"/>
      <c r="E206" s="49">
        <v>370.5</v>
      </c>
      <c r="F206" s="14"/>
    </row>
    <row r="207" spans="1:6" x14ac:dyDescent="0.25">
      <c r="A207" s="6">
        <v>43902</v>
      </c>
      <c r="B207" s="7" t="s">
        <v>668</v>
      </c>
      <c r="C207" s="7">
        <v>120</v>
      </c>
      <c r="D207" s="50"/>
      <c r="E207" s="49">
        <v>218.61</v>
      </c>
      <c r="F207" s="14"/>
    </row>
    <row r="208" spans="1:6" x14ac:dyDescent="0.25">
      <c r="A208" s="6">
        <v>43902</v>
      </c>
      <c r="B208" s="7" t="s">
        <v>669</v>
      </c>
      <c r="C208" s="7">
        <v>24</v>
      </c>
      <c r="D208" s="49">
        <v>62.36</v>
      </c>
      <c r="E208" s="49"/>
      <c r="F208" s="19"/>
    </row>
    <row r="209" spans="1:12" x14ac:dyDescent="0.25">
      <c r="A209" s="6">
        <v>43902</v>
      </c>
      <c r="B209" s="7" t="s">
        <v>670</v>
      </c>
      <c r="C209" s="7">
        <v>22</v>
      </c>
      <c r="D209" s="49">
        <v>47.97</v>
      </c>
      <c r="E209" s="49"/>
      <c r="F209" s="14"/>
    </row>
    <row r="210" spans="1:12" x14ac:dyDescent="0.25">
      <c r="A210" s="6">
        <v>43902</v>
      </c>
      <c r="B210" s="7" t="s">
        <v>671</v>
      </c>
      <c r="C210" s="7">
        <v>570</v>
      </c>
      <c r="D210" s="49">
        <v>1701.07</v>
      </c>
      <c r="E210" s="49"/>
      <c r="F210" s="14"/>
    </row>
    <row r="211" spans="1:12" x14ac:dyDescent="0.25">
      <c r="A211" s="6">
        <v>43902</v>
      </c>
      <c r="B211" s="7" t="s">
        <v>672</v>
      </c>
      <c r="C211" s="7">
        <v>80</v>
      </c>
      <c r="D211" s="49">
        <v>213.1</v>
      </c>
      <c r="E211" s="49"/>
      <c r="F211" s="14"/>
    </row>
    <row r="212" spans="1:12" x14ac:dyDescent="0.25">
      <c r="A212" s="6">
        <v>43902</v>
      </c>
      <c r="B212" s="7" t="s">
        <v>673</v>
      </c>
      <c r="C212" s="7">
        <v>25</v>
      </c>
      <c r="D212" s="49">
        <v>85.24</v>
      </c>
      <c r="E212" s="49"/>
      <c r="F212" s="14"/>
    </row>
    <row r="213" spans="1:12" x14ac:dyDescent="0.25">
      <c r="A213" s="6">
        <v>43903</v>
      </c>
      <c r="B213" s="7" t="s">
        <v>674</v>
      </c>
      <c r="C213" s="7">
        <v>29</v>
      </c>
      <c r="D213" s="49">
        <v>71.959999999999994</v>
      </c>
      <c r="E213" s="49"/>
      <c r="F213" s="14"/>
    </row>
    <row r="214" spans="1:12" x14ac:dyDescent="0.25">
      <c r="A214" s="6">
        <v>43903</v>
      </c>
      <c r="B214" s="7" t="s">
        <v>675</v>
      </c>
      <c r="C214" s="7">
        <v>295</v>
      </c>
      <c r="D214" s="49"/>
      <c r="E214" s="49">
        <v>530.01</v>
      </c>
      <c r="F214" s="14"/>
    </row>
    <row r="215" spans="1:12" x14ac:dyDescent="0.25">
      <c r="A215" s="6">
        <v>43903</v>
      </c>
      <c r="B215" s="7" t="s">
        <v>676</v>
      </c>
      <c r="C215" s="7">
        <v>3370</v>
      </c>
      <c r="D215" s="50"/>
      <c r="E215" s="49">
        <v>4829.17</v>
      </c>
      <c r="F215" s="14"/>
    </row>
    <row r="216" spans="1:12" x14ac:dyDescent="0.25">
      <c r="A216" s="6">
        <v>43903</v>
      </c>
      <c r="B216" s="7" t="s">
        <v>677</v>
      </c>
      <c r="C216" s="7">
        <v>22</v>
      </c>
      <c r="D216" s="49"/>
      <c r="E216" s="49">
        <v>42.9</v>
      </c>
      <c r="F216" s="14"/>
      <c r="G216"/>
      <c r="H216"/>
      <c r="I216"/>
      <c r="J216"/>
      <c r="K216"/>
    </row>
    <row r="217" spans="1:12" x14ac:dyDescent="0.25">
      <c r="A217" s="6">
        <v>43903</v>
      </c>
      <c r="B217" s="7" t="s">
        <v>678</v>
      </c>
      <c r="C217" s="7">
        <v>105</v>
      </c>
      <c r="D217" s="49"/>
      <c r="E217" s="49">
        <v>211.19</v>
      </c>
      <c r="F217"/>
      <c r="G217"/>
      <c r="H217"/>
      <c r="I217"/>
      <c r="J217"/>
      <c r="K217"/>
      <c r="L217"/>
    </row>
    <row r="218" spans="1:12" x14ac:dyDescent="0.25">
      <c r="A218" s="6">
        <v>43903</v>
      </c>
      <c r="B218" s="7" t="s">
        <v>679</v>
      </c>
      <c r="C218" s="7">
        <v>237</v>
      </c>
      <c r="D218" s="50"/>
      <c r="E218" s="49">
        <v>430.7</v>
      </c>
      <c r="F218" s="14"/>
      <c r="L218"/>
    </row>
    <row r="219" spans="1:12" x14ac:dyDescent="0.25">
      <c r="A219" s="6">
        <v>43903</v>
      </c>
      <c r="B219" s="7" t="s">
        <v>680</v>
      </c>
      <c r="C219" s="7">
        <v>150</v>
      </c>
      <c r="D219" s="50"/>
      <c r="E219" s="49">
        <v>262.08</v>
      </c>
      <c r="F219" s="14"/>
    </row>
    <row r="220" spans="1:12" x14ac:dyDescent="0.25">
      <c r="A220" s="6">
        <v>43903</v>
      </c>
      <c r="B220" s="7" t="s">
        <v>681</v>
      </c>
      <c r="C220" s="7">
        <v>100</v>
      </c>
      <c r="D220" s="49"/>
      <c r="E220" s="49">
        <v>509.6</v>
      </c>
      <c r="F220" s="14"/>
    </row>
    <row r="221" spans="1:12" x14ac:dyDescent="0.25">
      <c r="A221" s="6">
        <v>43903</v>
      </c>
      <c r="B221" s="7" t="s">
        <v>682</v>
      </c>
      <c r="C221" s="7">
        <v>1050</v>
      </c>
      <c r="D221" s="50"/>
      <c r="E221" s="49">
        <v>1728.69</v>
      </c>
      <c r="F221" s="14"/>
    </row>
    <row r="222" spans="1:12" x14ac:dyDescent="0.25">
      <c r="A222" s="6">
        <v>43903</v>
      </c>
      <c r="B222" s="7" t="s">
        <v>683</v>
      </c>
      <c r="C222" s="7">
        <v>9</v>
      </c>
      <c r="D222" s="49"/>
      <c r="E222" s="49">
        <v>35.200000000000003</v>
      </c>
      <c r="F222" s="14"/>
    </row>
    <row r="223" spans="1:12" x14ac:dyDescent="0.25">
      <c r="A223" s="6">
        <v>43903</v>
      </c>
      <c r="B223" s="7" t="s">
        <v>684</v>
      </c>
      <c r="C223" s="7">
        <v>1020</v>
      </c>
      <c r="D223" s="50"/>
      <c r="E223" s="49">
        <v>1984.5</v>
      </c>
      <c r="F223" s="24"/>
    </row>
    <row r="224" spans="1:12" x14ac:dyDescent="0.25">
      <c r="A224" s="6">
        <v>43903</v>
      </c>
      <c r="B224" s="7" t="s">
        <v>685</v>
      </c>
      <c r="C224" s="7">
        <v>13</v>
      </c>
      <c r="D224" s="49"/>
      <c r="E224" s="49">
        <v>39</v>
      </c>
      <c r="F224"/>
    </row>
    <row r="225" spans="1:6" x14ac:dyDescent="0.25">
      <c r="A225" s="6">
        <v>43903</v>
      </c>
      <c r="B225" s="7" t="s">
        <v>686</v>
      </c>
      <c r="C225" s="7">
        <v>5</v>
      </c>
      <c r="D225" s="49"/>
      <c r="E225" s="49">
        <v>26.4</v>
      </c>
      <c r="F225"/>
    </row>
    <row r="226" spans="1:6" x14ac:dyDescent="0.25">
      <c r="A226" s="6">
        <v>43903</v>
      </c>
      <c r="B226" s="7" t="s">
        <v>687</v>
      </c>
      <c r="C226" s="7">
        <v>125</v>
      </c>
      <c r="D226" s="49">
        <v>335.79</v>
      </c>
      <c r="E226" s="49"/>
      <c r="F226"/>
    </row>
    <row r="227" spans="1:6" x14ac:dyDescent="0.25">
      <c r="A227" s="6">
        <v>43903</v>
      </c>
      <c r="B227" s="7" t="s">
        <v>688</v>
      </c>
      <c r="C227" s="7">
        <v>304</v>
      </c>
      <c r="D227" s="50"/>
      <c r="E227" s="49">
        <v>916.2</v>
      </c>
      <c r="F227"/>
    </row>
    <row r="228" spans="1:6" x14ac:dyDescent="0.25">
      <c r="A228" s="6">
        <v>43903</v>
      </c>
      <c r="B228" s="7" t="s">
        <v>689</v>
      </c>
      <c r="C228" s="7">
        <v>6</v>
      </c>
      <c r="D228" s="49">
        <v>28.78</v>
      </c>
      <c r="E228" s="49"/>
      <c r="F228"/>
    </row>
    <row r="229" spans="1:6" x14ac:dyDescent="0.25">
      <c r="A229" s="6">
        <v>43903</v>
      </c>
      <c r="B229" s="7" t="s">
        <v>690</v>
      </c>
      <c r="C229" s="7">
        <v>100</v>
      </c>
      <c r="D229" s="50"/>
      <c r="E229" s="49">
        <v>183.3</v>
      </c>
      <c r="F229"/>
    </row>
    <row r="230" spans="1:6" x14ac:dyDescent="0.25">
      <c r="A230" s="6">
        <v>43903</v>
      </c>
      <c r="B230" s="7" t="s">
        <v>691</v>
      </c>
      <c r="C230" s="7">
        <v>390</v>
      </c>
      <c r="D230" s="50"/>
      <c r="E230" s="49">
        <v>705.51</v>
      </c>
      <c r="F230"/>
    </row>
    <row r="231" spans="1:6" x14ac:dyDescent="0.25">
      <c r="A231" s="6">
        <v>43903</v>
      </c>
      <c r="B231" s="7" t="s">
        <v>692</v>
      </c>
      <c r="C231" s="7">
        <v>245</v>
      </c>
      <c r="D231" s="50"/>
      <c r="E231" s="49">
        <v>431.2</v>
      </c>
      <c r="F231"/>
    </row>
    <row r="232" spans="1:6" x14ac:dyDescent="0.25">
      <c r="A232" s="6">
        <v>43903</v>
      </c>
      <c r="B232" s="7" t="s">
        <v>693</v>
      </c>
      <c r="C232" s="7">
        <v>81</v>
      </c>
      <c r="D232" s="49">
        <v>194.34</v>
      </c>
      <c r="E232" s="49"/>
      <c r="F232"/>
    </row>
    <row r="233" spans="1:6" x14ac:dyDescent="0.25">
      <c r="A233" s="6">
        <v>43903</v>
      </c>
      <c r="B233" s="7" t="s">
        <v>694</v>
      </c>
      <c r="C233" s="7">
        <v>90</v>
      </c>
      <c r="D233" s="49"/>
      <c r="E233" s="49">
        <v>191.1</v>
      </c>
      <c r="F233"/>
    </row>
    <row r="234" spans="1:6" x14ac:dyDescent="0.25">
      <c r="A234" s="6">
        <v>43903</v>
      </c>
      <c r="B234" s="7" t="s">
        <v>695</v>
      </c>
      <c r="C234" s="7">
        <v>17</v>
      </c>
      <c r="D234" s="49">
        <v>60.89</v>
      </c>
      <c r="E234" s="49"/>
      <c r="F234"/>
    </row>
    <row r="235" spans="1:6" x14ac:dyDescent="0.25">
      <c r="A235" s="6">
        <v>43903</v>
      </c>
      <c r="B235" s="7" t="s">
        <v>696</v>
      </c>
      <c r="C235" s="7">
        <v>55</v>
      </c>
      <c r="D235" s="49"/>
      <c r="E235" s="49">
        <v>109.2</v>
      </c>
      <c r="F235"/>
    </row>
    <row r="236" spans="1:6" x14ac:dyDescent="0.25">
      <c r="A236" s="6">
        <v>43903</v>
      </c>
      <c r="B236" s="7" t="s">
        <v>697</v>
      </c>
      <c r="C236" s="7">
        <v>76</v>
      </c>
      <c r="D236" s="49"/>
      <c r="E236" s="49">
        <v>167.7</v>
      </c>
      <c r="F236"/>
    </row>
    <row r="237" spans="1:6" x14ac:dyDescent="0.25">
      <c r="A237" s="6">
        <v>43903</v>
      </c>
      <c r="B237" s="7" t="s">
        <v>698</v>
      </c>
      <c r="C237" s="7">
        <v>10</v>
      </c>
      <c r="D237" s="49">
        <v>47.97</v>
      </c>
      <c r="E237" s="49"/>
      <c r="F237"/>
    </row>
    <row r="238" spans="1:6" x14ac:dyDescent="0.25">
      <c r="A238" s="6">
        <v>43903</v>
      </c>
      <c r="B238" s="7" t="s">
        <v>699</v>
      </c>
      <c r="C238" s="7">
        <v>27</v>
      </c>
      <c r="D238" s="49">
        <v>84.87</v>
      </c>
      <c r="E238" s="49"/>
      <c r="F238"/>
    </row>
    <row r="239" spans="1:6" x14ac:dyDescent="0.25">
      <c r="A239" s="6">
        <v>43903</v>
      </c>
      <c r="B239" s="7" t="s">
        <v>700</v>
      </c>
      <c r="C239" s="7">
        <v>115</v>
      </c>
      <c r="D239" s="50"/>
      <c r="E239" s="49">
        <v>218.4</v>
      </c>
      <c r="F239"/>
    </row>
    <row r="240" spans="1:6" x14ac:dyDescent="0.25">
      <c r="A240" s="6">
        <v>43903</v>
      </c>
      <c r="B240" s="7" t="s">
        <v>701</v>
      </c>
      <c r="C240" s="7">
        <v>290</v>
      </c>
      <c r="D240" s="50"/>
      <c r="E240" s="49">
        <v>548.34</v>
      </c>
      <c r="F240"/>
    </row>
    <row r="241" spans="1:7" x14ac:dyDescent="0.25">
      <c r="A241" s="6">
        <v>43906</v>
      </c>
      <c r="B241" s="7" t="s">
        <v>702</v>
      </c>
      <c r="C241" s="7">
        <v>25</v>
      </c>
      <c r="D241" s="49">
        <v>66.3</v>
      </c>
      <c r="E241" s="49"/>
      <c r="F241"/>
    </row>
    <row r="242" spans="1:7" x14ac:dyDescent="0.25">
      <c r="A242" s="6">
        <v>43906</v>
      </c>
      <c r="B242" s="7" t="s">
        <v>703</v>
      </c>
      <c r="C242" s="7">
        <v>180</v>
      </c>
      <c r="D242" s="50"/>
      <c r="E242" s="49">
        <v>397.8</v>
      </c>
      <c r="F242" s="25"/>
    </row>
    <row r="243" spans="1:7" x14ac:dyDescent="0.25">
      <c r="A243" s="6">
        <v>43906</v>
      </c>
      <c r="B243" s="7" t="s">
        <v>704</v>
      </c>
      <c r="C243" s="7">
        <v>78</v>
      </c>
      <c r="D243" s="49">
        <v>213.1</v>
      </c>
      <c r="E243" s="49"/>
      <c r="F243" s="26"/>
    </row>
    <row r="244" spans="1:7" x14ac:dyDescent="0.25">
      <c r="A244" s="6">
        <v>43906</v>
      </c>
      <c r="B244" s="7" t="s">
        <v>705</v>
      </c>
      <c r="C244" s="7">
        <v>525</v>
      </c>
      <c r="D244" s="50"/>
      <c r="E244" s="49">
        <v>924</v>
      </c>
      <c r="F244"/>
    </row>
    <row r="245" spans="1:7" x14ac:dyDescent="0.25">
      <c r="A245" s="6">
        <v>43906</v>
      </c>
      <c r="B245" s="7" t="s">
        <v>706</v>
      </c>
      <c r="C245" s="7">
        <v>50</v>
      </c>
      <c r="D245" s="49">
        <v>132.59</v>
      </c>
      <c r="E245" s="49"/>
      <c r="F245"/>
    </row>
    <row r="246" spans="1:7" x14ac:dyDescent="0.25">
      <c r="A246" s="6">
        <v>43906</v>
      </c>
      <c r="B246" s="7" t="s">
        <v>707</v>
      </c>
      <c r="C246" s="7">
        <v>414</v>
      </c>
      <c r="D246" s="49"/>
      <c r="E246" s="49">
        <v>744.12</v>
      </c>
      <c r="F246"/>
    </row>
    <row r="247" spans="1:7" x14ac:dyDescent="0.25">
      <c r="A247" s="6">
        <v>43906</v>
      </c>
      <c r="B247" s="7" t="s">
        <v>708</v>
      </c>
      <c r="C247" s="7">
        <v>196</v>
      </c>
      <c r="D247" s="49">
        <v>526.19000000000005</v>
      </c>
      <c r="E247" s="49"/>
      <c r="F247"/>
    </row>
    <row r="248" spans="1:7" x14ac:dyDescent="0.25">
      <c r="A248" s="6">
        <v>43906</v>
      </c>
      <c r="B248" s="7" t="s">
        <v>709</v>
      </c>
      <c r="C248" s="7">
        <v>20</v>
      </c>
      <c r="D248" s="49">
        <v>72.569999999999993</v>
      </c>
      <c r="E248" s="49"/>
      <c r="F248"/>
    </row>
    <row r="249" spans="1:7" x14ac:dyDescent="0.25">
      <c r="A249" s="6">
        <v>43906</v>
      </c>
      <c r="B249" s="7" t="s">
        <v>710</v>
      </c>
      <c r="C249" s="7">
        <v>150</v>
      </c>
      <c r="D249" s="49"/>
      <c r="E249" s="49">
        <v>285.29000000000002</v>
      </c>
      <c r="F249"/>
      <c r="G249"/>
    </row>
    <row r="250" spans="1:7" x14ac:dyDescent="0.25">
      <c r="A250" s="6">
        <v>43906</v>
      </c>
      <c r="B250" s="7" t="s">
        <v>711</v>
      </c>
      <c r="C250" s="7">
        <v>54</v>
      </c>
      <c r="D250" s="49">
        <v>223.22</v>
      </c>
      <c r="E250" s="49"/>
      <c r="F250"/>
      <c r="G250"/>
    </row>
    <row r="251" spans="1:7" x14ac:dyDescent="0.25">
      <c r="A251" s="6">
        <v>43906</v>
      </c>
      <c r="B251" s="7" t="s">
        <v>712</v>
      </c>
      <c r="C251" s="7">
        <v>66</v>
      </c>
      <c r="D251" s="50"/>
      <c r="E251" s="49">
        <v>140.4</v>
      </c>
      <c r="F251"/>
      <c r="G251"/>
    </row>
    <row r="252" spans="1:7" x14ac:dyDescent="0.25">
      <c r="A252" s="6">
        <v>43906</v>
      </c>
      <c r="B252" s="7" t="s">
        <v>713</v>
      </c>
      <c r="C252" s="7">
        <v>345</v>
      </c>
      <c r="D252" s="50"/>
      <c r="E252" s="49">
        <v>705.87</v>
      </c>
      <c r="F252"/>
      <c r="G252"/>
    </row>
    <row r="253" spans="1:7" x14ac:dyDescent="0.25">
      <c r="A253" s="6">
        <v>43906</v>
      </c>
      <c r="B253" s="7" t="s">
        <v>714</v>
      </c>
      <c r="C253" s="7">
        <v>12</v>
      </c>
      <c r="D253" s="50"/>
      <c r="E253" s="49">
        <v>39</v>
      </c>
      <c r="F253"/>
      <c r="G253"/>
    </row>
    <row r="254" spans="1:7" x14ac:dyDescent="0.25">
      <c r="A254" s="6">
        <v>43906</v>
      </c>
      <c r="B254" s="7" t="s">
        <v>715</v>
      </c>
      <c r="C254" s="7">
        <v>16</v>
      </c>
      <c r="D254" s="49"/>
      <c r="E254" s="49">
        <v>39</v>
      </c>
      <c r="F254"/>
      <c r="G254"/>
    </row>
    <row r="255" spans="1:7" x14ac:dyDescent="0.25">
      <c r="A255" s="6">
        <v>43906</v>
      </c>
      <c r="B255" s="7" t="s">
        <v>716</v>
      </c>
      <c r="C255" s="7">
        <v>117</v>
      </c>
      <c r="D255" s="50"/>
      <c r="E255" s="49">
        <v>210.7</v>
      </c>
      <c r="F255"/>
    </row>
    <row r="256" spans="1:7" x14ac:dyDescent="0.25">
      <c r="A256" s="6">
        <v>43906</v>
      </c>
      <c r="B256" s="7" t="s">
        <v>717</v>
      </c>
      <c r="C256" s="7">
        <v>66</v>
      </c>
      <c r="D256" s="49">
        <v>163.1</v>
      </c>
      <c r="E256" s="49"/>
      <c r="F256"/>
    </row>
    <row r="257" spans="1:6" x14ac:dyDescent="0.25">
      <c r="A257" s="46">
        <v>43906</v>
      </c>
      <c r="B257" s="39" t="s">
        <v>718</v>
      </c>
      <c r="C257" s="39">
        <v>120</v>
      </c>
      <c r="D257" s="51"/>
      <c r="E257" s="51">
        <v>265.2</v>
      </c>
      <c r="F257"/>
    </row>
    <row r="258" spans="1:6" x14ac:dyDescent="0.25">
      <c r="A258" s="6">
        <v>43906</v>
      </c>
      <c r="B258" s="7" t="s">
        <v>719</v>
      </c>
      <c r="C258" s="7">
        <v>300</v>
      </c>
      <c r="D258" s="49"/>
      <c r="E258" s="49">
        <v>506</v>
      </c>
      <c r="F258" s="14"/>
    </row>
    <row r="259" spans="1:6" x14ac:dyDescent="0.25">
      <c r="A259" s="6">
        <v>43906</v>
      </c>
      <c r="B259" s="7" t="s">
        <v>720</v>
      </c>
      <c r="C259" s="7">
        <v>40</v>
      </c>
      <c r="D259" s="50"/>
      <c r="E259" s="49">
        <v>78</v>
      </c>
      <c r="F259" s="14"/>
    </row>
    <row r="260" spans="1:6" x14ac:dyDescent="0.25">
      <c r="A260" s="6">
        <v>43907</v>
      </c>
      <c r="B260" s="7" t="s">
        <v>721</v>
      </c>
      <c r="C260" s="7">
        <v>93</v>
      </c>
      <c r="D260" s="49"/>
      <c r="E260" s="49">
        <v>267</v>
      </c>
      <c r="F260" s="14"/>
    </row>
    <row r="261" spans="1:6" x14ac:dyDescent="0.25">
      <c r="A261" s="6">
        <v>43907</v>
      </c>
      <c r="B261" s="7" t="s">
        <v>722</v>
      </c>
      <c r="C261" s="7">
        <v>43</v>
      </c>
      <c r="D261" s="49">
        <v>100.74</v>
      </c>
      <c r="E261" s="49"/>
      <c r="F261" s="14"/>
    </row>
    <row r="262" spans="1:6" x14ac:dyDescent="0.25">
      <c r="A262" s="6">
        <v>43907</v>
      </c>
      <c r="B262" s="7" t="s">
        <v>723</v>
      </c>
      <c r="C262" s="7">
        <v>76</v>
      </c>
      <c r="D262" s="50"/>
      <c r="E262" s="49">
        <v>193.2</v>
      </c>
      <c r="F262" s="14"/>
    </row>
    <row r="263" spans="1:6" x14ac:dyDescent="0.25">
      <c r="A263" s="6">
        <v>43907</v>
      </c>
      <c r="B263" s="7" t="s">
        <v>724</v>
      </c>
      <c r="C263" s="7">
        <v>53</v>
      </c>
      <c r="D263" s="49">
        <v>119.93</v>
      </c>
      <c r="E263" s="49"/>
      <c r="F263" s="14"/>
    </row>
    <row r="264" spans="1:6" x14ac:dyDescent="0.25">
      <c r="A264" s="6">
        <v>43907</v>
      </c>
      <c r="B264" s="7" t="s">
        <v>725</v>
      </c>
      <c r="C264" s="7">
        <v>35</v>
      </c>
      <c r="D264" s="50"/>
      <c r="E264" s="49">
        <v>79.930000000000007</v>
      </c>
      <c r="F264" s="14"/>
    </row>
    <row r="265" spans="1:6" x14ac:dyDescent="0.25">
      <c r="A265" s="6">
        <v>43907</v>
      </c>
      <c r="B265" s="7" t="s">
        <v>726</v>
      </c>
      <c r="C265" s="7">
        <v>32</v>
      </c>
      <c r="D265" s="49">
        <v>84.87</v>
      </c>
      <c r="E265" s="49"/>
      <c r="F265" s="14"/>
    </row>
    <row r="266" spans="1:6" x14ac:dyDescent="0.25">
      <c r="A266" s="6">
        <v>43907</v>
      </c>
      <c r="B266" s="7" t="s">
        <v>727</v>
      </c>
      <c r="C266" s="7">
        <v>1146</v>
      </c>
      <c r="D266" s="50"/>
      <c r="E266" s="49">
        <v>4518.3599999999997</v>
      </c>
      <c r="F266" s="23"/>
    </row>
    <row r="267" spans="1:6" x14ac:dyDescent="0.25">
      <c r="A267" s="6">
        <v>43907</v>
      </c>
      <c r="B267" s="7" t="s">
        <v>728</v>
      </c>
      <c r="C267" s="7">
        <v>1400</v>
      </c>
      <c r="D267" s="49"/>
      <c r="E267" s="49">
        <v>2796.3</v>
      </c>
      <c r="F267" s="14"/>
    </row>
    <row r="268" spans="1:6" x14ac:dyDescent="0.25">
      <c r="A268" s="6">
        <v>43907</v>
      </c>
      <c r="B268" s="7" t="s">
        <v>729</v>
      </c>
      <c r="C268" s="7">
        <v>44</v>
      </c>
      <c r="D268" s="49">
        <v>100.74</v>
      </c>
      <c r="E268" s="49"/>
      <c r="F268" s="14"/>
    </row>
    <row r="269" spans="1:6" x14ac:dyDescent="0.25">
      <c r="A269" s="6">
        <v>43907</v>
      </c>
      <c r="B269" s="7" t="s">
        <v>730</v>
      </c>
      <c r="C269" s="7">
        <v>120</v>
      </c>
      <c r="D269" s="49">
        <v>401.51</v>
      </c>
      <c r="E269" s="49"/>
      <c r="F269" s="14"/>
    </row>
    <row r="270" spans="1:6" x14ac:dyDescent="0.25">
      <c r="A270" s="6">
        <v>43907</v>
      </c>
      <c r="B270" s="7" t="s">
        <v>731</v>
      </c>
      <c r="C270" s="7">
        <v>45</v>
      </c>
      <c r="D270" s="50"/>
      <c r="E270" s="49">
        <v>79.2</v>
      </c>
      <c r="F270" s="14"/>
    </row>
    <row r="271" spans="1:6" x14ac:dyDescent="0.25">
      <c r="A271" s="6">
        <v>43907</v>
      </c>
      <c r="B271" s="7" t="s">
        <v>732</v>
      </c>
      <c r="C271" s="7">
        <v>55</v>
      </c>
      <c r="D271" s="50"/>
      <c r="E271" s="49">
        <v>127.6</v>
      </c>
      <c r="F271" s="14"/>
    </row>
    <row r="272" spans="1:6" x14ac:dyDescent="0.25">
      <c r="A272" s="6">
        <v>43907</v>
      </c>
      <c r="B272" s="7" t="s">
        <v>733</v>
      </c>
      <c r="C272" s="7">
        <v>44</v>
      </c>
      <c r="D272" s="49"/>
      <c r="E272" s="49">
        <v>187</v>
      </c>
      <c r="F272" s="14"/>
    </row>
    <row r="273" spans="1:6" x14ac:dyDescent="0.25">
      <c r="A273" s="6">
        <v>43907</v>
      </c>
      <c r="B273" s="7" t="s">
        <v>734</v>
      </c>
      <c r="C273" s="7">
        <v>42</v>
      </c>
      <c r="D273" s="50"/>
      <c r="E273" s="49">
        <v>81.900000000000006</v>
      </c>
      <c r="F273" s="14"/>
    </row>
    <row r="274" spans="1:6" x14ac:dyDescent="0.25">
      <c r="A274" s="6">
        <v>43907</v>
      </c>
      <c r="B274" s="7" t="s">
        <v>735</v>
      </c>
      <c r="C274" s="7">
        <v>550</v>
      </c>
      <c r="D274" s="49"/>
      <c r="E274" s="49">
        <v>1534.72</v>
      </c>
      <c r="F274" s="14"/>
    </row>
    <row r="275" spans="1:6" x14ac:dyDescent="0.25">
      <c r="A275" s="6">
        <v>43908</v>
      </c>
      <c r="B275" s="7" t="s">
        <v>736</v>
      </c>
      <c r="C275" s="7">
        <v>424</v>
      </c>
      <c r="D275" s="50"/>
      <c r="E275" s="49">
        <v>994.95</v>
      </c>
      <c r="F275" s="14"/>
    </row>
    <row r="276" spans="1:6" x14ac:dyDescent="0.25">
      <c r="A276" s="6">
        <v>43908</v>
      </c>
      <c r="B276" s="7" t="s">
        <v>737</v>
      </c>
      <c r="C276" s="7">
        <v>24</v>
      </c>
      <c r="D276" s="50"/>
      <c r="E276" s="49">
        <v>54.6</v>
      </c>
      <c r="F276" s="14"/>
    </row>
    <row r="277" spans="1:6" x14ac:dyDescent="0.25">
      <c r="A277" s="6">
        <v>43908</v>
      </c>
      <c r="B277" s="7" t="s">
        <v>781</v>
      </c>
      <c r="C277" s="7">
        <v>150</v>
      </c>
      <c r="D277" s="45"/>
      <c r="E277" s="7">
        <v>327.60000000000002</v>
      </c>
      <c r="F277" s="14"/>
    </row>
    <row r="278" spans="1:6" x14ac:dyDescent="0.25">
      <c r="A278" s="6">
        <v>43908</v>
      </c>
      <c r="B278" s="7" t="s">
        <v>780</v>
      </c>
      <c r="C278" s="7">
        <v>231</v>
      </c>
      <c r="D278" s="7"/>
      <c r="E278" s="7">
        <v>384.16</v>
      </c>
      <c r="F278" s="14"/>
    </row>
    <row r="279" spans="1:6" x14ac:dyDescent="0.25">
      <c r="A279" s="6">
        <v>43908</v>
      </c>
      <c r="B279" s="7" t="s">
        <v>779</v>
      </c>
      <c r="C279" s="7">
        <v>25</v>
      </c>
      <c r="D279" s="7">
        <v>66.3</v>
      </c>
      <c r="E279" s="7"/>
      <c r="F279" s="14"/>
    </row>
    <row r="280" spans="1:6" x14ac:dyDescent="0.25">
      <c r="A280" s="6">
        <v>43908</v>
      </c>
      <c r="B280" s="7" t="s">
        <v>778</v>
      </c>
      <c r="C280" s="7">
        <v>124</v>
      </c>
      <c r="D280" s="45"/>
      <c r="E280" s="7">
        <v>509</v>
      </c>
      <c r="F280" s="14"/>
    </row>
    <row r="281" spans="1:6" x14ac:dyDescent="0.25">
      <c r="A281" s="6">
        <v>43908</v>
      </c>
      <c r="B281" s="7" t="s">
        <v>777</v>
      </c>
      <c r="C281" s="7">
        <v>26</v>
      </c>
      <c r="D281" s="7">
        <v>57.56</v>
      </c>
      <c r="E281" s="7"/>
      <c r="F281" s="14"/>
    </row>
    <row r="282" spans="1:6" x14ac:dyDescent="0.25">
      <c r="A282" s="6">
        <v>43908</v>
      </c>
      <c r="B282" s="7" t="s">
        <v>776</v>
      </c>
      <c r="C282" s="7">
        <v>52</v>
      </c>
      <c r="D282" s="45"/>
      <c r="E282" s="7">
        <v>81.900000000000006</v>
      </c>
      <c r="F282" s="14"/>
    </row>
    <row r="283" spans="1:6" x14ac:dyDescent="0.25">
      <c r="A283" s="6">
        <v>43908</v>
      </c>
      <c r="B283" s="7" t="s">
        <v>775</v>
      </c>
      <c r="C283" s="7">
        <v>24</v>
      </c>
      <c r="D283" s="7">
        <v>57.56</v>
      </c>
      <c r="E283" s="7"/>
      <c r="F283" s="14"/>
    </row>
    <row r="284" spans="1:6" x14ac:dyDescent="0.25">
      <c r="A284" s="6">
        <v>43908</v>
      </c>
      <c r="B284" s="7" t="s">
        <v>774</v>
      </c>
      <c r="C284" s="7">
        <v>78</v>
      </c>
      <c r="D284" s="7"/>
      <c r="E284" s="7">
        <v>152.1</v>
      </c>
      <c r="F284" s="14"/>
    </row>
    <row r="285" spans="1:6" x14ac:dyDescent="0.25">
      <c r="A285" s="6">
        <v>43908</v>
      </c>
      <c r="B285" s="7" t="s">
        <v>773</v>
      </c>
      <c r="C285" s="7">
        <v>50</v>
      </c>
      <c r="D285" s="7">
        <v>134.32</v>
      </c>
      <c r="E285" s="7"/>
      <c r="F285" s="14"/>
    </row>
    <row r="286" spans="1:6" x14ac:dyDescent="0.25">
      <c r="A286" s="6">
        <v>43909</v>
      </c>
      <c r="B286" s="7" t="s">
        <v>772</v>
      </c>
      <c r="C286" s="7">
        <v>71</v>
      </c>
      <c r="D286" s="45"/>
      <c r="E286" s="7">
        <v>183.3</v>
      </c>
      <c r="F286" s="14"/>
    </row>
    <row r="287" spans="1:6" x14ac:dyDescent="0.25">
      <c r="A287" s="6">
        <v>43909</v>
      </c>
      <c r="B287" s="7" t="s">
        <v>771</v>
      </c>
      <c r="C287" s="7">
        <v>65</v>
      </c>
      <c r="D287" s="45"/>
      <c r="E287" s="7">
        <v>136.5</v>
      </c>
      <c r="F287" s="14"/>
    </row>
    <row r="288" spans="1:6" x14ac:dyDescent="0.25">
      <c r="A288" s="6">
        <v>43909</v>
      </c>
      <c r="B288" s="7" t="s">
        <v>770</v>
      </c>
      <c r="C288" s="7">
        <v>21</v>
      </c>
      <c r="D288" s="45"/>
      <c r="E288" s="7">
        <v>62.4</v>
      </c>
      <c r="F288" s="14"/>
    </row>
    <row r="289" spans="1:6" x14ac:dyDescent="0.25">
      <c r="A289" s="6">
        <v>43909</v>
      </c>
      <c r="B289" s="7" t="s">
        <v>769</v>
      </c>
      <c r="C289" s="7">
        <v>76</v>
      </c>
      <c r="D289" s="7"/>
      <c r="E289" s="7">
        <v>193.2</v>
      </c>
      <c r="F289" s="14"/>
    </row>
    <row r="290" spans="1:6" x14ac:dyDescent="0.25">
      <c r="A290" s="6">
        <v>43909</v>
      </c>
      <c r="B290" s="7" t="s">
        <v>768</v>
      </c>
      <c r="C290" s="7">
        <v>197</v>
      </c>
      <c r="D290" s="45"/>
      <c r="E290" s="7">
        <v>524.67999999999995</v>
      </c>
      <c r="F290" s="14"/>
    </row>
    <row r="291" spans="1:6" x14ac:dyDescent="0.25">
      <c r="A291" s="6">
        <v>43909</v>
      </c>
      <c r="B291" s="7" t="s">
        <v>767</v>
      </c>
      <c r="C291" s="7">
        <v>158</v>
      </c>
      <c r="D291" s="7">
        <v>383.76</v>
      </c>
      <c r="E291" s="7"/>
      <c r="F291" s="14"/>
    </row>
    <row r="292" spans="1:6" x14ac:dyDescent="0.25">
      <c r="A292" s="6">
        <v>43909</v>
      </c>
      <c r="B292" s="7" t="s">
        <v>766</v>
      </c>
      <c r="C292" s="7">
        <v>50</v>
      </c>
      <c r="D292" s="7">
        <v>134.30000000000001</v>
      </c>
      <c r="E292" s="7"/>
      <c r="F292" s="14"/>
    </row>
    <row r="293" spans="1:6" x14ac:dyDescent="0.25">
      <c r="A293" s="6">
        <v>43909</v>
      </c>
      <c r="B293" s="7" t="s">
        <v>765</v>
      </c>
      <c r="C293" s="7">
        <v>24</v>
      </c>
      <c r="D293" s="7">
        <v>67.16</v>
      </c>
      <c r="E293" s="7"/>
      <c r="F293" s="14"/>
    </row>
    <row r="294" spans="1:6" x14ac:dyDescent="0.25">
      <c r="A294" s="6">
        <v>43909</v>
      </c>
      <c r="B294" s="7" t="s">
        <v>764</v>
      </c>
      <c r="C294" s="7">
        <v>34</v>
      </c>
      <c r="D294" s="7">
        <v>91.14</v>
      </c>
      <c r="E294" s="7"/>
      <c r="F294" s="14"/>
    </row>
    <row r="295" spans="1:6" x14ac:dyDescent="0.25">
      <c r="A295" s="6">
        <v>43909</v>
      </c>
      <c r="B295" s="7" t="s">
        <v>763</v>
      </c>
      <c r="C295" s="7">
        <v>406</v>
      </c>
      <c r="D295" s="7"/>
      <c r="E295" s="7">
        <v>751.14</v>
      </c>
      <c r="F295" s="14"/>
    </row>
    <row r="296" spans="1:6" x14ac:dyDescent="0.25">
      <c r="A296" s="6">
        <v>43909</v>
      </c>
      <c r="B296" s="7" t="s">
        <v>762</v>
      </c>
      <c r="C296" s="7">
        <v>195</v>
      </c>
      <c r="D296" s="7">
        <v>476.26</v>
      </c>
      <c r="E296" s="7"/>
      <c r="F296" s="14"/>
    </row>
    <row r="297" spans="1:6" x14ac:dyDescent="0.25">
      <c r="A297" s="6">
        <v>43910</v>
      </c>
      <c r="B297" s="7" t="s">
        <v>761</v>
      </c>
      <c r="C297" s="7">
        <v>39</v>
      </c>
      <c r="D297" s="7">
        <v>127.5</v>
      </c>
      <c r="E297" s="7"/>
      <c r="F297" s="14"/>
    </row>
    <row r="298" spans="1:6" x14ac:dyDescent="0.25">
      <c r="A298" s="6">
        <v>43910</v>
      </c>
      <c r="B298" s="7" t="s">
        <v>760</v>
      </c>
      <c r="C298" s="7">
        <v>45</v>
      </c>
      <c r="D298" s="7">
        <v>127.86</v>
      </c>
      <c r="E298" s="7"/>
      <c r="F298" s="14"/>
    </row>
    <row r="299" spans="1:6" x14ac:dyDescent="0.25">
      <c r="A299" s="6">
        <v>43910</v>
      </c>
      <c r="B299" s="7" t="s">
        <v>759</v>
      </c>
      <c r="C299" s="7">
        <v>35</v>
      </c>
      <c r="D299" s="7">
        <v>97.42</v>
      </c>
      <c r="E299" s="7"/>
      <c r="F299" s="14"/>
    </row>
    <row r="300" spans="1:6" x14ac:dyDescent="0.25">
      <c r="A300" s="6">
        <v>43910</v>
      </c>
      <c r="B300" s="7" t="s">
        <v>758</v>
      </c>
      <c r="C300" s="7">
        <v>11</v>
      </c>
      <c r="D300" s="7">
        <v>32.15</v>
      </c>
      <c r="E300" s="7"/>
      <c r="F300" s="14"/>
    </row>
    <row r="301" spans="1:6" x14ac:dyDescent="0.25">
      <c r="A301" s="6">
        <v>43910</v>
      </c>
      <c r="B301" s="7" t="s">
        <v>757</v>
      </c>
      <c r="C301" s="7">
        <v>153</v>
      </c>
      <c r="D301" s="45"/>
      <c r="E301" s="7">
        <v>483</v>
      </c>
      <c r="F301" s="23"/>
    </row>
    <row r="302" spans="1:6" x14ac:dyDescent="0.25">
      <c r="A302" s="6">
        <v>43910</v>
      </c>
      <c r="B302" s="7" t="s">
        <v>756</v>
      </c>
      <c r="C302" s="7">
        <v>23</v>
      </c>
      <c r="D302" s="7">
        <v>60.27</v>
      </c>
      <c r="E302" s="7"/>
      <c r="F302" s="14"/>
    </row>
    <row r="303" spans="1:6" x14ac:dyDescent="0.25">
      <c r="A303" s="6">
        <v>43910</v>
      </c>
      <c r="B303" s="7" t="s">
        <v>755</v>
      </c>
      <c r="C303" s="7">
        <v>400</v>
      </c>
      <c r="D303" s="7"/>
      <c r="E303" s="7">
        <v>817.83</v>
      </c>
      <c r="F303" s="14"/>
    </row>
    <row r="304" spans="1:6" x14ac:dyDescent="0.25">
      <c r="A304" s="6">
        <v>43910</v>
      </c>
      <c r="B304" s="7" t="s">
        <v>754</v>
      </c>
      <c r="C304" s="7">
        <v>18</v>
      </c>
      <c r="D304" s="7">
        <v>48</v>
      </c>
      <c r="E304" s="7"/>
      <c r="F304" s="14"/>
    </row>
    <row r="305" spans="1:6" x14ac:dyDescent="0.25">
      <c r="A305" s="6">
        <v>43910</v>
      </c>
      <c r="B305" s="7" t="s">
        <v>753</v>
      </c>
      <c r="C305" s="7">
        <v>60</v>
      </c>
      <c r="D305" s="7"/>
      <c r="E305" s="7">
        <v>151.80000000000001</v>
      </c>
      <c r="F305" s="14"/>
    </row>
    <row r="306" spans="1:6" x14ac:dyDescent="0.25">
      <c r="A306" s="6">
        <v>43910</v>
      </c>
      <c r="B306" s="7" t="s">
        <v>752</v>
      </c>
      <c r="C306" s="7">
        <v>205</v>
      </c>
      <c r="D306" s="7"/>
      <c r="E306" s="7">
        <v>448.4</v>
      </c>
    </row>
    <row r="307" spans="1:6" x14ac:dyDescent="0.25">
      <c r="A307" s="6">
        <v>43910</v>
      </c>
      <c r="B307" s="7" t="s">
        <v>751</v>
      </c>
      <c r="C307" s="7">
        <v>70</v>
      </c>
      <c r="D307" s="45"/>
      <c r="E307" s="7">
        <v>136.5</v>
      </c>
    </row>
    <row r="308" spans="1:6" x14ac:dyDescent="0.25">
      <c r="A308" s="6">
        <v>43910</v>
      </c>
      <c r="B308" s="7" t="s">
        <v>750</v>
      </c>
      <c r="C308" s="7">
        <v>512</v>
      </c>
      <c r="D308" s="45"/>
      <c r="E308" s="7">
        <v>868.53</v>
      </c>
    </row>
    <row r="309" spans="1:6" x14ac:dyDescent="0.25">
      <c r="A309" s="6">
        <v>43910</v>
      </c>
      <c r="B309" s="7" t="s">
        <v>749</v>
      </c>
      <c r="C309" s="7">
        <v>125</v>
      </c>
      <c r="D309" s="7"/>
      <c r="E309" s="7">
        <v>224.87</v>
      </c>
    </row>
    <row r="310" spans="1:6" x14ac:dyDescent="0.25">
      <c r="A310" s="6">
        <v>43910</v>
      </c>
      <c r="B310" s="7" t="s">
        <v>748</v>
      </c>
      <c r="C310" s="7">
        <v>335</v>
      </c>
      <c r="D310" s="7"/>
      <c r="E310" s="38">
        <v>1347.1</v>
      </c>
    </row>
    <row r="311" spans="1:6" x14ac:dyDescent="0.25">
      <c r="A311" s="6">
        <v>43910</v>
      </c>
      <c r="B311" s="7" t="s">
        <v>747</v>
      </c>
      <c r="C311" s="7">
        <v>700</v>
      </c>
      <c r="D311" s="45"/>
      <c r="E311" s="38">
        <v>1878.43</v>
      </c>
    </row>
    <row r="312" spans="1:6" x14ac:dyDescent="0.25">
      <c r="A312" s="6">
        <v>43910</v>
      </c>
      <c r="B312" s="7" t="s">
        <v>746</v>
      </c>
      <c r="C312" s="7">
        <v>35</v>
      </c>
      <c r="D312" s="45"/>
      <c r="E312" s="7">
        <v>119</v>
      </c>
    </row>
    <row r="313" spans="1:6" x14ac:dyDescent="0.25">
      <c r="A313" s="6">
        <v>43910</v>
      </c>
      <c r="B313" s="7" t="s">
        <v>745</v>
      </c>
      <c r="C313" s="7">
        <v>650</v>
      </c>
      <c r="D313" s="38">
        <v>1386.33</v>
      </c>
      <c r="E313" s="38"/>
    </row>
    <row r="314" spans="1:6" x14ac:dyDescent="0.25">
      <c r="A314" s="6">
        <v>43910</v>
      </c>
      <c r="B314" s="7" t="s">
        <v>744</v>
      </c>
      <c r="C314" s="7">
        <v>28</v>
      </c>
      <c r="D314" s="7">
        <v>76.75</v>
      </c>
      <c r="E314" s="7"/>
    </row>
    <row r="315" spans="1:6" x14ac:dyDescent="0.25">
      <c r="A315" s="6">
        <v>43910</v>
      </c>
      <c r="B315" s="7" t="s">
        <v>743</v>
      </c>
      <c r="C315" s="7">
        <v>17</v>
      </c>
      <c r="D315" s="7">
        <v>47.97</v>
      </c>
      <c r="E315" s="7"/>
    </row>
    <row r="316" spans="1:6" x14ac:dyDescent="0.25">
      <c r="A316" s="6">
        <v>43910</v>
      </c>
      <c r="B316" s="7" t="s">
        <v>742</v>
      </c>
      <c r="C316" s="7">
        <v>16</v>
      </c>
      <c r="D316" s="45"/>
      <c r="E316" s="7">
        <v>37.049999999999997</v>
      </c>
    </row>
    <row r="317" spans="1:6" x14ac:dyDescent="0.25">
      <c r="A317" s="6">
        <v>43913</v>
      </c>
      <c r="B317" s="7" t="s">
        <v>741</v>
      </c>
      <c r="C317" s="7">
        <v>33</v>
      </c>
      <c r="D317" s="7">
        <v>84.87</v>
      </c>
      <c r="E317" s="7"/>
    </row>
    <row r="318" spans="1:6" x14ac:dyDescent="0.25">
      <c r="A318" s="6">
        <v>43913</v>
      </c>
      <c r="B318" s="7" t="s">
        <v>740</v>
      </c>
      <c r="C318" s="7">
        <v>48</v>
      </c>
      <c r="D318" s="7">
        <v>119.93</v>
      </c>
      <c r="E318" s="7"/>
    </row>
    <row r="319" spans="1:6" x14ac:dyDescent="0.25">
      <c r="A319" s="44">
        <v>43913</v>
      </c>
      <c r="B319" s="2" t="s">
        <v>739</v>
      </c>
      <c r="C319" s="2">
        <v>13</v>
      </c>
      <c r="D319" s="2">
        <v>47.97</v>
      </c>
      <c r="E319" s="2"/>
    </row>
    <row r="320" spans="1:6" x14ac:dyDescent="0.25">
      <c r="A320" s="6">
        <v>43913</v>
      </c>
      <c r="B320" s="7" t="s">
        <v>782</v>
      </c>
      <c r="C320" s="7">
        <v>60</v>
      </c>
      <c r="D320" s="7">
        <v>151.54</v>
      </c>
      <c r="E320" s="7"/>
    </row>
    <row r="321" spans="1:12" x14ac:dyDescent="0.25">
      <c r="A321" s="6">
        <v>43913</v>
      </c>
      <c r="B321" s="7" t="s">
        <v>783</v>
      </c>
      <c r="C321" s="7">
        <v>33</v>
      </c>
      <c r="D321" s="45"/>
      <c r="E321" s="7">
        <v>96.6</v>
      </c>
    </row>
    <row r="322" spans="1:12" x14ac:dyDescent="0.25">
      <c r="A322" s="6">
        <v>43913</v>
      </c>
      <c r="B322" s="7" t="s">
        <v>784</v>
      </c>
      <c r="C322" s="7">
        <v>127</v>
      </c>
      <c r="D322" s="7">
        <v>325.08</v>
      </c>
      <c r="E322" s="7"/>
    </row>
    <row r="323" spans="1:12" x14ac:dyDescent="0.25">
      <c r="A323" s="6">
        <v>43913</v>
      </c>
      <c r="B323" s="7" t="s">
        <v>785</v>
      </c>
      <c r="C323" s="7">
        <v>194</v>
      </c>
      <c r="D323" s="45"/>
      <c r="E323" s="7">
        <v>386.1</v>
      </c>
    </row>
    <row r="324" spans="1:12" x14ac:dyDescent="0.25">
      <c r="A324" s="6">
        <v>43913</v>
      </c>
      <c r="B324" s="7" t="s">
        <v>786</v>
      </c>
      <c r="C324" s="7">
        <v>320</v>
      </c>
      <c r="D324" s="7"/>
      <c r="E324" s="7">
        <v>607.23</v>
      </c>
    </row>
    <row r="325" spans="1:12" x14ac:dyDescent="0.25">
      <c r="A325" s="6">
        <v>43914</v>
      </c>
      <c r="B325" s="7" t="s">
        <v>787</v>
      </c>
      <c r="C325" s="7">
        <v>148</v>
      </c>
      <c r="D325" s="7">
        <v>300.05</v>
      </c>
      <c r="E325" s="7"/>
    </row>
    <row r="326" spans="1:12" x14ac:dyDescent="0.25">
      <c r="A326" s="6">
        <v>43914</v>
      </c>
      <c r="B326" s="39" t="s">
        <v>788</v>
      </c>
      <c r="C326" s="47">
        <v>48</v>
      </c>
      <c r="D326" s="7">
        <v>127.86</v>
      </c>
      <c r="E326" s="7"/>
    </row>
    <row r="327" spans="1:12" x14ac:dyDescent="0.25">
      <c r="A327" s="6">
        <v>43914</v>
      </c>
      <c r="B327" s="7" t="s">
        <v>789</v>
      </c>
      <c r="C327" s="47">
        <v>268</v>
      </c>
      <c r="D327" s="45"/>
      <c r="E327" s="7">
        <v>470.34</v>
      </c>
    </row>
    <row r="328" spans="1:12" x14ac:dyDescent="0.25">
      <c r="A328" s="6">
        <v>43914</v>
      </c>
      <c r="B328" s="7" t="s">
        <v>790</v>
      </c>
      <c r="C328" s="47">
        <v>120</v>
      </c>
      <c r="D328" s="45"/>
      <c r="E328" s="7">
        <v>415.8</v>
      </c>
    </row>
    <row r="329" spans="1:12" x14ac:dyDescent="0.25">
      <c r="A329" s="6">
        <v>43914</v>
      </c>
      <c r="B329" s="7" t="s">
        <v>791</v>
      </c>
      <c r="C329" s="7">
        <v>70</v>
      </c>
      <c r="D329" s="7"/>
      <c r="E329" s="7">
        <v>163.80000000000001</v>
      </c>
    </row>
    <row r="330" spans="1:12" x14ac:dyDescent="0.25">
      <c r="A330" s="6">
        <v>43914</v>
      </c>
      <c r="B330" s="7" t="s">
        <v>792</v>
      </c>
      <c r="C330" s="47">
        <v>100</v>
      </c>
      <c r="D330" s="7">
        <v>315.02</v>
      </c>
      <c r="E330" s="7"/>
      <c r="G330"/>
      <c r="H330"/>
      <c r="I330"/>
      <c r="J330"/>
      <c r="K330"/>
    </row>
    <row r="331" spans="1:12" x14ac:dyDescent="0.25">
      <c r="A331" s="6">
        <v>43914</v>
      </c>
      <c r="B331" s="7" t="s">
        <v>793</v>
      </c>
      <c r="C331" s="47">
        <v>725</v>
      </c>
      <c r="D331" s="45"/>
      <c r="E331" s="38">
        <v>1242.54</v>
      </c>
      <c r="F331"/>
      <c r="G331"/>
      <c r="H331"/>
      <c r="I331"/>
      <c r="J331"/>
      <c r="K331"/>
      <c r="L331"/>
    </row>
    <row r="332" spans="1:12" x14ac:dyDescent="0.25">
      <c r="A332" s="6">
        <v>43914</v>
      </c>
      <c r="B332" s="7" t="s">
        <v>794</v>
      </c>
      <c r="C332" s="47">
        <v>650</v>
      </c>
      <c r="D332" s="45"/>
      <c r="E332" s="38">
        <v>1622.72</v>
      </c>
      <c r="F332"/>
      <c r="G332"/>
      <c r="H332"/>
      <c r="I332"/>
      <c r="J332"/>
      <c r="K332"/>
      <c r="L332"/>
    </row>
    <row r="333" spans="1:12" x14ac:dyDescent="0.25">
      <c r="A333" s="6">
        <v>43914</v>
      </c>
      <c r="B333" s="7" t="s">
        <v>795</v>
      </c>
      <c r="C333" s="7">
        <v>65</v>
      </c>
      <c r="D333" s="45"/>
      <c r="E333" s="7">
        <v>124.8</v>
      </c>
      <c r="F333"/>
      <c r="G333"/>
      <c r="H333"/>
      <c r="I333"/>
      <c r="J333"/>
      <c r="K333"/>
      <c r="L333"/>
    </row>
    <row r="334" spans="1:12" x14ac:dyDescent="0.25">
      <c r="A334" s="6">
        <v>43914</v>
      </c>
      <c r="B334" s="7" t="s">
        <v>796</v>
      </c>
      <c r="C334" s="7">
        <v>160</v>
      </c>
      <c r="D334" s="45"/>
      <c r="E334" s="7">
        <v>318.63</v>
      </c>
      <c r="F334"/>
      <c r="L334"/>
    </row>
    <row r="335" spans="1:12" x14ac:dyDescent="0.25">
      <c r="A335" s="6">
        <v>43915</v>
      </c>
      <c r="B335" s="7" t="s">
        <v>797</v>
      </c>
      <c r="C335" s="7">
        <v>185</v>
      </c>
      <c r="D335" s="45"/>
      <c r="E335" s="7">
        <v>273</v>
      </c>
    </row>
    <row r="336" spans="1:12" x14ac:dyDescent="0.25">
      <c r="A336" s="6">
        <v>43915</v>
      </c>
      <c r="B336" s="7" t="s">
        <v>798</v>
      </c>
      <c r="C336" s="7">
        <v>79</v>
      </c>
      <c r="D336" s="7"/>
      <c r="E336" s="7">
        <v>182.1</v>
      </c>
    </row>
    <row r="337" spans="1:12" x14ac:dyDescent="0.25">
      <c r="A337" s="6">
        <v>43915</v>
      </c>
      <c r="B337" s="7" t="s">
        <v>799</v>
      </c>
      <c r="C337" s="7">
        <v>326</v>
      </c>
      <c r="D337" s="45"/>
      <c r="E337" s="7">
        <v>642.33000000000004</v>
      </c>
    </row>
    <row r="338" spans="1:12" x14ac:dyDescent="0.25">
      <c r="A338" s="6">
        <v>43915</v>
      </c>
      <c r="B338" s="7" t="s">
        <v>800</v>
      </c>
      <c r="C338" s="7">
        <v>81</v>
      </c>
      <c r="D338" s="7">
        <v>132.59</v>
      </c>
      <c r="E338" s="7"/>
    </row>
    <row r="339" spans="1:12" x14ac:dyDescent="0.25">
      <c r="A339" s="6">
        <v>43915</v>
      </c>
      <c r="B339" s="7" t="s">
        <v>801</v>
      </c>
      <c r="C339" s="7">
        <v>10</v>
      </c>
      <c r="D339" s="45"/>
      <c r="E339" s="7">
        <v>41.8</v>
      </c>
    </row>
    <row r="340" spans="1:12" x14ac:dyDescent="0.25">
      <c r="A340" s="6">
        <v>43915</v>
      </c>
      <c r="B340" s="7" t="s">
        <v>802</v>
      </c>
      <c r="C340" s="7">
        <v>28</v>
      </c>
      <c r="D340" s="7"/>
      <c r="E340" s="7">
        <v>54.6</v>
      </c>
    </row>
    <row r="341" spans="1:12" x14ac:dyDescent="0.25">
      <c r="A341" s="6">
        <v>43915</v>
      </c>
      <c r="B341" s="7" t="s">
        <v>803</v>
      </c>
      <c r="C341" s="7">
        <v>727</v>
      </c>
      <c r="D341" s="7"/>
      <c r="E341" s="38">
        <v>1477.71</v>
      </c>
      <c r="G341"/>
      <c r="H341"/>
      <c r="I341"/>
      <c r="J341"/>
      <c r="K341"/>
    </row>
    <row r="342" spans="1:12" x14ac:dyDescent="0.25">
      <c r="A342" s="6">
        <v>43916</v>
      </c>
      <c r="B342" s="7" t="s">
        <v>804</v>
      </c>
      <c r="C342" s="7">
        <v>103</v>
      </c>
      <c r="D342" s="7"/>
      <c r="E342" s="7">
        <v>230.47</v>
      </c>
      <c r="F342"/>
      <c r="G342"/>
      <c r="H342"/>
      <c r="I342"/>
      <c r="J342"/>
      <c r="K342"/>
      <c r="L342"/>
    </row>
    <row r="343" spans="1:12" x14ac:dyDescent="0.25">
      <c r="A343" s="6">
        <v>43916</v>
      </c>
      <c r="B343" s="7" t="s">
        <v>805</v>
      </c>
      <c r="C343" s="7">
        <v>26</v>
      </c>
      <c r="D343" s="7">
        <v>86.59</v>
      </c>
      <c r="E343" s="7"/>
      <c r="F343"/>
      <c r="G343"/>
      <c r="H343"/>
      <c r="I343"/>
      <c r="J343"/>
      <c r="K343"/>
      <c r="L343"/>
    </row>
    <row r="344" spans="1:12" x14ac:dyDescent="0.25">
      <c r="A344" s="6">
        <v>43916</v>
      </c>
      <c r="B344" s="7" t="s">
        <v>806</v>
      </c>
      <c r="C344" s="7">
        <v>405</v>
      </c>
      <c r="D344" s="7">
        <v>888.9</v>
      </c>
      <c r="E344" s="7"/>
      <c r="F344"/>
      <c r="G344"/>
      <c r="H344"/>
      <c r="I344"/>
      <c r="J344"/>
      <c r="K344"/>
      <c r="L344"/>
    </row>
    <row r="345" spans="1:12" x14ac:dyDescent="0.25">
      <c r="A345" s="6">
        <v>43916</v>
      </c>
      <c r="B345" s="7" t="s">
        <v>807</v>
      </c>
      <c r="C345" s="7">
        <v>66</v>
      </c>
      <c r="D345" s="45"/>
      <c r="E345" s="7">
        <v>149.6</v>
      </c>
      <c r="F345"/>
      <c r="G345"/>
      <c r="H345"/>
      <c r="I345"/>
      <c r="J345"/>
      <c r="K345"/>
      <c r="L345"/>
    </row>
    <row r="346" spans="1:12" x14ac:dyDescent="0.25">
      <c r="A346" s="6">
        <v>43916</v>
      </c>
      <c r="B346" s="7" t="s">
        <v>808</v>
      </c>
      <c r="C346" s="7">
        <v>175</v>
      </c>
      <c r="D346" s="45"/>
      <c r="E346" s="7">
        <v>329.76</v>
      </c>
      <c r="F346"/>
      <c r="G346"/>
      <c r="H346"/>
      <c r="I346"/>
      <c r="J346"/>
      <c r="K346"/>
      <c r="L346"/>
    </row>
    <row r="347" spans="1:12" x14ac:dyDescent="0.25">
      <c r="A347" s="6">
        <v>43916</v>
      </c>
      <c r="B347" s="7" t="s">
        <v>809</v>
      </c>
      <c r="C347" s="7">
        <v>35</v>
      </c>
      <c r="D347" s="7">
        <v>96.44</v>
      </c>
      <c r="E347" s="7"/>
      <c r="F347"/>
      <c r="G347"/>
      <c r="H347"/>
      <c r="I347"/>
      <c r="J347"/>
      <c r="K347"/>
      <c r="L347"/>
    </row>
    <row r="348" spans="1:12" x14ac:dyDescent="0.25">
      <c r="A348" s="6">
        <v>43916</v>
      </c>
      <c r="B348" s="7" t="s">
        <v>810</v>
      </c>
      <c r="C348" s="7">
        <v>96</v>
      </c>
      <c r="D348" s="7">
        <v>268.63</v>
      </c>
      <c r="E348" s="7"/>
      <c r="F348"/>
      <c r="G348"/>
      <c r="H348"/>
      <c r="I348"/>
      <c r="J348"/>
      <c r="K348"/>
      <c r="L348"/>
    </row>
    <row r="349" spans="1:12" x14ac:dyDescent="0.25">
      <c r="A349" s="6">
        <v>43916</v>
      </c>
      <c r="B349" s="7" t="s">
        <v>811</v>
      </c>
      <c r="C349" s="7">
        <v>693</v>
      </c>
      <c r="D349" s="7"/>
      <c r="E349" s="38">
        <v>1199.52</v>
      </c>
      <c r="F349"/>
      <c r="G349"/>
      <c r="H349"/>
      <c r="I349"/>
      <c r="J349"/>
      <c r="K349"/>
      <c r="L349"/>
    </row>
    <row r="350" spans="1:12" x14ac:dyDescent="0.25">
      <c r="A350" s="6">
        <v>43916</v>
      </c>
      <c r="B350" s="7" t="s">
        <v>812</v>
      </c>
      <c r="C350" s="7">
        <v>70</v>
      </c>
      <c r="D350" s="45"/>
      <c r="E350" s="7">
        <v>220.8</v>
      </c>
      <c r="F350"/>
      <c r="G350"/>
      <c r="H350"/>
      <c r="I350"/>
      <c r="J350"/>
      <c r="K350"/>
      <c r="L350"/>
    </row>
    <row r="351" spans="1:12" x14ac:dyDescent="0.25">
      <c r="A351" s="6">
        <v>43916</v>
      </c>
      <c r="B351" s="7" t="s">
        <v>813</v>
      </c>
      <c r="C351" s="7">
        <v>257</v>
      </c>
      <c r="D351" s="45"/>
      <c r="E351" s="7">
        <v>533.72</v>
      </c>
      <c r="F351"/>
      <c r="G351"/>
      <c r="H351"/>
      <c r="I351"/>
      <c r="J351"/>
      <c r="K351"/>
      <c r="L351"/>
    </row>
    <row r="352" spans="1:12" x14ac:dyDescent="0.25">
      <c r="A352" s="6">
        <v>43916</v>
      </c>
      <c r="B352" s="7" t="s">
        <v>814</v>
      </c>
      <c r="C352" s="7">
        <v>82</v>
      </c>
      <c r="D352" s="45"/>
      <c r="E352" s="7">
        <v>179.4</v>
      </c>
      <c r="F352"/>
      <c r="G352"/>
      <c r="H352"/>
      <c r="I352"/>
      <c r="J352"/>
      <c r="K352"/>
      <c r="L352"/>
    </row>
    <row r="353" spans="1:12" x14ac:dyDescent="0.25">
      <c r="A353" s="6">
        <v>43916</v>
      </c>
      <c r="B353" s="7" t="s">
        <v>815</v>
      </c>
      <c r="C353" s="7">
        <v>20</v>
      </c>
      <c r="D353" s="45"/>
      <c r="E353" s="7">
        <v>69</v>
      </c>
      <c r="F353"/>
      <c r="G353"/>
      <c r="H353"/>
      <c r="I353"/>
      <c r="J353"/>
      <c r="K353"/>
      <c r="L353"/>
    </row>
    <row r="354" spans="1:12" x14ac:dyDescent="0.25">
      <c r="A354" s="6">
        <v>43916</v>
      </c>
      <c r="B354" s="7" t="s">
        <v>816</v>
      </c>
      <c r="C354" s="7">
        <v>20</v>
      </c>
      <c r="D354" s="7">
        <v>62.51</v>
      </c>
      <c r="E354" s="7"/>
      <c r="F354"/>
      <c r="G354"/>
      <c r="H354"/>
      <c r="I354"/>
      <c r="J354"/>
      <c r="K354"/>
      <c r="L354"/>
    </row>
    <row r="355" spans="1:12" x14ac:dyDescent="0.25">
      <c r="A355" s="6">
        <v>43916</v>
      </c>
      <c r="B355" s="7" t="s">
        <v>817</v>
      </c>
      <c r="C355" s="7">
        <v>140</v>
      </c>
      <c r="D355" s="7">
        <v>321.39999999999998</v>
      </c>
      <c r="E355" s="7"/>
      <c r="F355"/>
      <c r="G355"/>
      <c r="H355"/>
      <c r="I355"/>
      <c r="J355"/>
      <c r="K355"/>
      <c r="L355"/>
    </row>
    <row r="356" spans="1:12" x14ac:dyDescent="0.25">
      <c r="A356" s="6">
        <v>43917</v>
      </c>
      <c r="B356" s="7" t="s">
        <v>818</v>
      </c>
      <c r="C356" s="7">
        <v>275</v>
      </c>
      <c r="D356" s="38">
        <v>1020.08</v>
      </c>
      <c r="E356" s="7"/>
      <c r="F356"/>
      <c r="G356"/>
      <c r="H356"/>
      <c r="I356"/>
      <c r="J356"/>
      <c r="K356"/>
      <c r="L356"/>
    </row>
    <row r="357" spans="1:12" x14ac:dyDescent="0.25">
      <c r="A357" s="6">
        <v>43917</v>
      </c>
      <c r="B357" s="7" t="s">
        <v>842</v>
      </c>
      <c r="C357" s="7">
        <v>60</v>
      </c>
      <c r="D357" s="7"/>
      <c r="E357" s="7">
        <v>200.1</v>
      </c>
      <c r="F357"/>
      <c r="G357"/>
      <c r="H357"/>
      <c r="I357"/>
      <c r="J357"/>
      <c r="K357"/>
      <c r="L357"/>
    </row>
    <row r="358" spans="1:12" x14ac:dyDescent="0.25">
      <c r="A358" s="6">
        <v>43917</v>
      </c>
      <c r="B358" s="7" t="s">
        <v>841</v>
      </c>
      <c r="C358" s="7">
        <v>81</v>
      </c>
      <c r="D358" s="7">
        <v>194.34</v>
      </c>
      <c r="E358" s="7"/>
      <c r="F358"/>
      <c r="G358"/>
      <c r="H358"/>
      <c r="I358"/>
      <c r="J358"/>
      <c r="K358"/>
      <c r="L358"/>
    </row>
    <row r="359" spans="1:12" x14ac:dyDescent="0.25">
      <c r="A359" s="6">
        <v>43917</v>
      </c>
      <c r="B359" s="7" t="s">
        <v>840</v>
      </c>
      <c r="C359" s="7">
        <v>20</v>
      </c>
      <c r="D359" s="7">
        <v>52.77</v>
      </c>
      <c r="E359" s="7"/>
      <c r="F359"/>
      <c r="G359"/>
      <c r="H359"/>
      <c r="I359"/>
      <c r="J359"/>
      <c r="K359"/>
      <c r="L359"/>
    </row>
    <row r="360" spans="1:12" x14ac:dyDescent="0.25">
      <c r="A360" s="6">
        <v>43920</v>
      </c>
      <c r="B360" s="7" t="s">
        <v>839</v>
      </c>
      <c r="C360" s="7">
        <v>59</v>
      </c>
      <c r="D360" s="7"/>
      <c r="E360" s="7">
        <v>117</v>
      </c>
      <c r="F360"/>
      <c r="G360"/>
      <c r="H360"/>
      <c r="I360"/>
      <c r="J360"/>
      <c r="K360"/>
      <c r="L360"/>
    </row>
    <row r="361" spans="1:12" x14ac:dyDescent="0.25">
      <c r="A361" s="6">
        <v>43920</v>
      </c>
      <c r="B361" s="7" t="s">
        <v>838</v>
      </c>
      <c r="C361" s="7">
        <v>9</v>
      </c>
      <c r="D361" s="7">
        <v>47.97</v>
      </c>
      <c r="E361" s="7"/>
      <c r="F361"/>
      <c r="G361"/>
      <c r="H361"/>
      <c r="I361"/>
      <c r="J361"/>
      <c r="K361"/>
      <c r="L361"/>
    </row>
    <row r="362" spans="1:12" x14ac:dyDescent="0.25">
      <c r="A362" s="6">
        <v>43920</v>
      </c>
      <c r="B362" s="7" t="s">
        <v>837</v>
      </c>
      <c r="C362" s="7">
        <v>560</v>
      </c>
      <c r="D362" s="7"/>
      <c r="E362" s="7">
        <v>1263.5999999999999</v>
      </c>
      <c r="F362"/>
      <c r="G362"/>
      <c r="H362"/>
      <c r="I362"/>
      <c r="J362"/>
      <c r="K362"/>
      <c r="L362"/>
    </row>
    <row r="363" spans="1:12" x14ac:dyDescent="0.25">
      <c r="A363" s="6">
        <v>43920</v>
      </c>
      <c r="B363" s="7" t="s">
        <v>836</v>
      </c>
      <c r="C363" s="7">
        <v>166</v>
      </c>
      <c r="D363" s="7"/>
      <c r="E363" s="7">
        <v>455.4</v>
      </c>
      <c r="F363"/>
      <c r="G363"/>
      <c r="H363"/>
      <c r="I363"/>
      <c r="J363"/>
      <c r="K363"/>
      <c r="L363"/>
    </row>
    <row r="364" spans="1:12" x14ac:dyDescent="0.25">
      <c r="A364" s="6">
        <v>43920</v>
      </c>
      <c r="B364" s="7" t="s">
        <v>835</v>
      </c>
      <c r="C364" s="7">
        <v>75</v>
      </c>
      <c r="D364" s="7">
        <v>340.96</v>
      </c>
      <c r="E364" s="7"/>
      <c r="F364"/>
      <c r="G364"/>
      <c r="H364"/>
      <c r="I364"/>
      <c r="J364"/>
      <c r="K364"/>
      <c r="L364"/>
    </row>
    <row r="365" spans="1:12" x14ac:dyDescent="0.25">
      <c r="A365" s="6">
        <v>43920</v>
      </c>
      <c r="B365" s="7" t="s">
        <v>834</v>
      </c>
      <c r="C365" s="7">
        <v>22</v>
      </c>
      <c r="D365" s="7"/>
      <c r="E365" s="7">
        <v>50.7</v>
      </c>
      <c r="F365"/>
      <c r="G365"/>
      <c r="H365"/>
      <c r="I365"/>
      <c r="J365"/>
      <c r="K365"/>
      <c r="L365"/>
    </row>
    <row r="366" spans="1:12" x14ac:dyDescent="0.25">
      <c r="A366" s="6">
        <v>43920</v>
      </c>
      <c r="B366" s="7" t="s">
        <v>833</v>
      </c>
      <c r="C366" s="7">
        <v>48</v>
      </c>
      <c r="D366" s="7">
        <v>108.24</v>
      </c>
      <c r="E366" s="7"/>
      <c r="F366"/>
      <c r="G366"/>
      <c r="H366"/>
      <c r="I366"/>
      <c r="J366"/>
      <c r="K366"/>
      <c r="L366"/>
    </row>
    <row r="367" spans="1:12" x14ac:dyDescent="0.25">
      <c r="A367" s="6">
        <v>43920</v>
      </c>
      <c r="B367" s="7" t="s">
        <v>832</v>
      </c>
      <c r="C367" s="7">
        <v>106</v>
      </c>
      <c r="D367" s="7"/>
      <c r="E367" s="7">
        <v>192.66</v>
      </c>
      <c r="F367"/>
      <c r="G367"/>
      <c r="H367"/>
      <c r="I367"/>
      <c r="J367"/>
      <c r="K367"/>
      <c r="L367"/>
    </row>
    <row r="368" spans="1:12" x14ac:dyDescent="0.25">
      <c r="A368" s="6">
        <v>43920</v>
      </c>
      <c r="B368" s="7" t="s">
        <v>831</v>
      </c>
      <c r="C368" s="7">
        <v>200</v>
      </c>
      <c r="D368" s="7">
        <v>604.41999999999996</v>
      </c>
      <c r="E368" s="7"/>
      <c r="F368"/>
      <c r="G368"/>
      <c r="H368"/>
      <c r="I368"/>
      <c r="J368"/>
      <c r="K368"/>
      <c r="L368"/>
    </row>
    <row r="369" spans="1:12" x14ac:dyDescent="0.25">
      <c r="A369" s="6">
        <v>43920</v>
      </c>
      <c r="B369" s="7" t="s">
        <v>830</v>
      </c>
      <c r="C369" s="7">
        <v>390</v>
      </c>
      <c r="D369" s="7"/>
      <c r="E369" s="7">
        <v>698.49</v>
      </c>
      <c r="F369"/>
      <c r="G369"/>
      <c r="H369"/>
      <c r="I369"/>
      <c r="J369"/>
      <c r="K369"/>
      <c r="L369"/>
    </row>
    <row r="370" spans="1:12" x14ac:dyDescent="0.25">
      <c r="A370" s="6">
        <v>43920</v>
      </c>
      <c r="B370" s="7" t="s">
        <v>829</v>
      </c>
      <c r="C370" s="7">
        <v>61</v>
      </c>
      <c r="D370" s="7"/>
      <c r="E370" s="7">
        <v>124.8</v>
      </c>
      <c r="F370"/>
      <c r="G370"/>
      <c r="H370"/>
      <c r="I370"/>
      <c r="J370"/>
      <c r="K370"/>
      <c r="L370"/>
    </row>
    <row r="371" spans="1:12" x14ac:dyDescent="0.25">
      <c r="A371" s="6">
        <v>43920</v>
      </c>
      <c r="B371" s="7" t="s">
        <v>828</v>
      </c>
      <c r="C371" s="7">
        <v>5</v>
      </c>
      <c r="D371" s="7">
        <v>47.97</v>
      </c>
      <c r="E371" s="7"/>
      <c r="F371"/>
      <c r="L371"/>
    </row>
    <row r="372" spans="1:12" x14ac:dyDescent="0.25">
      <c r="A372" s="6">
        <v>43921</v>
      </c>
      <c r="B372" s="7" t="s">
        <v>827</v>
      </c>
      <c r="C372" s="7">
        <v>35</v>
      </c>
      <c r="D372" s="7">
        <v>86.35</v>
      </c>
      <c r="E372" s="7"/>
    </row>
    <row r="373" spans="1:12" x14ac:dyDescent="0.25">
      <c r="A373" s="6">
        <v>43921</v>
      </c>
      <c r="B373" s="7" t="s">
        <v>826</v>
      </c>
      <c r="C373" s="7">
        <v>35</v>
      </c>
      <c r="D373" s="7">
        <v>81.55</v>
      </c>
      <c r="E373" s="7"/>
    </row>
    <row r="374" spans="1:12" x14ac:dyDescent="0.25">
      <c r="A374" s="6">
        <v>43921</v>
      </c>
      <c r="B374" s="7" t="s">
        <v>825</v>
      </c>
      <c r="C374" s="7">
        <v>257</v>
      </c>
      <c r="D374" s="7"/>
      <c r="E374" s="7">
        <v>565.11</v>
      </c>
    </row>
    <row r="375" spans="1:12" x14ac:dyDescent="0.25">
      <c r="A375" s="6">
        <v>43921</v>
      </c>
      <c r="B375" s="7" t="s">
        <v>824</v>
      </c>
      <c r="C375" s="7">
        <v>29</v>
      </c>
      <c r="D375" s="7"/>
      <c r="E375" s="7">
        <v>123</v>
      </c>
    </row>
    <row r="376" spans="1:12" x14ac:dyDescent="0.25">
      <c r="A376" s="6">
        <v>43921</v>
      </c>
      <c r="B376" s="7" t="s">
        <v>823</v>
      </c>
      <c r="C376" s="7">
        <v>690</v>
      </c>
      <c r="D376" s="7"/>
      <c r="E376" s="7">
        <v>1397.07</v>
      </c>
    </row>
    <row r="377" spans="1:12" x14ac:dyDescent="0.25">
      <c r="A377" s="20">
        <v>43921</v>
      </c>
      <c r="B377" s="21" t="s">
        <v>822</v>
      </c>
      <c r="C377" s="21">
        <v>96</v>
      </c>
      <c r="D377" s="21"/>
      <c r="E377" s="21">
        <v>179.4</v>
      </c>
    </row>
    <row r="378" spans="1:12" x14ac:dyDescent="0.25">
      <c r="A378" s="20">
        <v>43921</v>
      </c>
      <c r="B378" s="21" t="s">
        <v>821</v>
      </c>
      <c r="C378" s="21">
        <v>71</v>
      </c>
      <c r="D378" s="21"/>
      <c r="E378" s="21">
        <v>152.1</v>
      </c>
    </row>
    <row r="379" spans="1:12" x14ac:dyDescent="0.25">
      <c r="A379" s="20">
        <v>43921</v>
      </c>
      <c r="B379" s="21" t="s">
        <v>820</v>
      </c>
      <c r="C379" s="21">
        <v>48</v>
      </c>
      <c r="D379" s="21"/>
      <c r="E379" s="21">
        <v>109.2</v>
      </c>
    </row>
    <row r="380" spans="1:12" x14ac:dyDescent="0.25">
      <c r="A380" s="20">
        <v>43922</v>
      </c>
      <c r="B380" s="21" t="s">
        <v>843</v>
      </c>
      <c r="C380" s="21">
        <v>1200</v>
      </c>
      <c r="D380" s="21"/>
      <c r="E380" s="60">
        <v>2898.48</v>
      </c>
    </row>
    <row r="381" spans="1:12" x14ac:dyDescent="0.25">
      <c r="A381" s="20">
        <v>43922</v>
      </c>
      <c r="B381" s="21" t="s">
        <v>844</v>
      </c>
      <c r="C381" s="21">
        <v>40</v>
      </c>
      <c r="D381" s="21">
        <v>106</v>
      </c>
      <c r="E381" s="21"/>
    </row>
    <row r="382" spans="1:12" x14ac:dyDescent="0.25">
      <c r="A382" s="20">
        <v>43922</v>
      </c>
      <c r="B382" s="21" t="s">
        <v>845</v>
      </c>
      <c r="C382" s="21">
        <v>455</v>
      </c>
      <c r="D382" s="21"/>
      <c r="E382" s="60">
        <v>1266.72</v>
      </c>
      <c r="G382" s="27"/>
      <c r="H382" s="27"/>
      <c r="I382" s="27"/>
      <c r="J382" s="27"/>
      <c r="K382" s="27"/>
    </row>
    <row r="383" spans="1:12" x14ac:dyDescent="0.25">
      <c r="A383" s="20">
        <v>43922</v>
      </c>
      <c r="B383" s="21" t="s">
        <v>846</v>
      </c>
      <c r="C383" s="21">
        <v>480</v>
      </c>
      <c r="D383" s="59"/>
      <c r="E383" s="21">
        <v>967.2</v>
      </c>
      <c r="F383" s="27"/>
      <c r="L383" s="27"/>
    </row>
    <row r="384" spans="1:12" x14ac:dyDescent="0.25">
      <c r="A384" s="20">
        <v>43922</v>
      </c>
      <c r="B384" s="21" t="s">
        <v>847</v>
      </c>
      <c r="C384" s="21">
        <v>335</v>
      </c>
      <c r="D384" s="59"/>
      <c r="E384" s="21">
        <v>933.08</v>
      </c>
    </row>
    <row r="385" spans="1:6" x14ac:dyDescent="0.25">
      <c r="A385" s="6">
        <v>43923</v>
      </c>
      <c r="B385" s="7" t="s">
        <v>848</v>
      </c>
      <c r="C385" s="21">
        <v>75</v>
      </c>
      <c r="D385" s="21"/>
      <c r="E385" s="21">
        <v>163.80000000000001</v>
      </c>
    </row>
    <row r="386" spans="1:6" x14ac:dyDescent="0.25">
      <c r="A386" s="6">
        <v>43923</v>
      </c>
      <c r="B386" s="7" t="s">
        <v>849</v>
      </c>
      <c r="C386" s="21">
        <v>20</v>
      </c>
      <c r="D386" s="21"/>
      <c r="E386" s="21">
        <v>54.6</v>
      </c>
    </row>
    <row r="387" spans="1:6" x14ac:dyDescent="0.25">
      <c r="A387" s="6">
        <v>43927</v>
      </c>
      <c r="B387" s="7" t="s">
        <v>872</v>
      </c>
      <c r="C387" s="21">
        <v>1040</v>
      </c>
      <c r="D387" s="21"/>
      <c r="E387" s="21">
        <v>0</v>
      </c>
      <c r="F387" s="5" t="s">
        <v>1095</v>
      </c>
    </row>
    <row r="388" spans="1:6" x14ac:dyDescent="0.25">
      <c r="A388" s="6">
        <v>43927</v>
      </c>
      <c r="B388" s="7" t="s">
        <v>873</v>
      </c>
      <c r="C388" s="7">
        <v>21</v>
      </c>
      <c r="D388" s="7">
        <v>60.89</v>
      </c>
      <c r="E388" s="7"/>
    </row>
    <row r="389" spans="1:6" x14ac:dyDescent="0.25">
      <c r="A389" s="44">
        <v>43927</v>
      </c>
      <c r="B389" s="2" t="s">
        <v>874</v>
      </c>
      <c r="C389" s="2">
        <v>605</v>
      </c>
      <c r="D389" s="2"/>
      <c r="E389" s="62">
        <v>1601.15</v>
      </c>
    </row>
    <row r="390" spans="1:6" x14ac:dyDescent="0.25">
      <c r="A390" s="44">
        <v>43929</v>
      </c>
      <c r="B390" s="2" t="s">
        <v>898</v>
      </c>
      <c r="C390" s="2">
        <v>205</v>
      </c>
      <c r="D390" s="2"/>
      <c r="E390" s="2">
        <v>366.8</v>
      </c>
    </row>
    <row r="391" spans="1:6" x14ac:dyDescent="0.25">
      <c r="A391" s="6">
        <v>43931</v>
      </c>
      <c r="B391" s="7" t="s">
        <v>929</v>
      </c>
      <c r="C391" s="7">
        <v>74</v>
      </c>
      <c r="D391" s="7">
        <v>191.88</v>
      </c>
      <c r="E391" s="7"/>
    </row>
    <row r="392" spans="1:6" x14ac:dyDescent="0.25">
      <c r="A392" s="44">
        <v>43935</v>
      </c>
      <c r="B392" s="67" t="s">
        <v>957</v>
      </c>
      <c r="C392" s="2">
        <v>1020</v>
      </c>
      <c r="D392" s="3"/>
      <c r="E392" s="3">
        <v>1881.36</v>
      </c>
      <c r="F392" s="4" t="s">
        <v>958</v>
      </c>
    </row>
    <row r="393" spans="1:6" x14ac:dyDescent="0.25">
      <c r="A393" s="6">
        <v>43944</v>
      </c>
      <c r="B393" s="7" t="s">
        <v>1034</v>
      </c>
      <c r="C393" s="7">
        <v>106</v>
      </c>
      <c r="D393" s="7"/>
      <c r="E393" s="7">
        <v>244.53</v>
      </c>
    </row>
    <row r="394" spans="1:6" x14ac:dyDescent="0.25">
      <c r="A394" s="44">
        <v>43942</v>
      </c>
      <c r="B394" s="2" t="s">
        <v>1027</v>
      </c>
      <c r="C394" s="2">
        <v>1190</v>
      </c>
      <c r="D394" s="68"/>
      <c r="E394" s="62">
        <v>2050.4299999999998</v>
      </c>
    </row>
    <row r="395" spans="1:6" x14ac:dyDescent="0.25">
      <c r="A395" s="6">
        <v>43945</v>
      </c>
      <c r="B395" s="7" t="s">
        <v>1062</v>
      </c>
      <c r="C395" s="7">
        <v>3700</v>
      </c>
      <c r="D395" s="7"/>
      <c r="E395" s="38">
        <v>7354.62</v>
      </c>
    </row>
    <row r="396" spans="1:6" x14ac:dyDescent="0.25">
      <c r="A396" s="6">
        <v>43951</v>
      </c>
      <c r="B396" s="7" t="s">
        <v>1097</v>
      </c>
      <c r="C396" s="7">
        <v>450</v>
      </c>
      <c r="D396" s="65"/>
      <c r="E396" s="7">
        <v>923.99</v>
      </c>
    </row>
    <row r="397" spans="1:6" x14ac:dyDescent="0.25">
      <c r="A397" s="56"/>
      <c r="B397" s="57"/>
      <c r="C397" s="57"/>
      <c r="D397" s="69"/>
      <c r="E397" s="58"/>
    </row>
    <row r="398" spans="1:6" x14ac:dyDescent="0.25">
      <c r="A398" s="6"/>
      <c r="B398" s="7"/>
      <c r="C398" s="7"/>
      <c r="D398" s="49"/>
      <c r="E398" s="49"/>
    </row>
    <row r="399" spans="1:6" x14ac:dyDescent="0.25">
      <c r="A399" s="6"/>
      <c r="B399" s="7"/>
      <c r="C399" s="7"/>
      <c r="D399" s="50"/>
      <c r="E399" s="49"/>
    </row>
    <row r="400" spans="1:6" x14ac:dyDescent="0.25">
      <c r="A400" s="6"/>
      <c r="B400" s="7"/>
      <c r="C400" s="7"/>
      <c r="D400" s="50"/>
      <c r="E400" s="49"/>
    </row>
    <row r="401" spans="1:5" x14ac:dyDescent="0.25">
      <c r="A401" s="6"/>
      <c r="B401" s="7"/>
      <c r="C401" s="7"/>
      <c r="D401" s="50"/>
      <c r="E401" s="49"/>
    </row>
    <row r="402" spans="1:5" x14ac:dyDescent="0.25">
      <c r="A402" s="6"/>
      <c r="B402" s="7"/>
      <c r="C402" s="7"/>
      <c r="D402" s="50"/>
      <c r="E402" s="49"/>
    </row>
    <row r="403" spans="1:5" x14ac:dyDescent="0.25">
      <c r="A403" s="46"/>
      <c r="B403" s="39"/>
      <c r="C403" s="39"/>
      <c r="D403" s="50"/>
      <c r="E403" s="51"/>
    </row>
    <row r="404" spans="1:5" x14ac:dyDescent="0.25">
      <c r="A404" s="6"/>
      <c r="B404" s="7"/>
      <c r="C404" s="7"/>
      <c r="D404" s="50"/>
      <c r="E404" s="49"/>
    </row>
    <row r="405" spans="1:5" x14ac:dyDescent="0.25">
      <c r="A405" s="6"/>
      <c r="B405" s="7"/>
      <c r="C405" s="7"/>
      <c r="D405" s="50"/>
      <c r="E405" s="49"/>
    </row>
    <row r="406" spans="1:5" x14ac:dyDescent="0.25">
      <c r="A406" s="6"/>
      <c r="B406" s="7"/>
      <c r="C406" s="7"/>
      <c r="D406" s="50"/>
      <c r="E406" s="49"/>
    </row>
    <row r="407" spans="1:5" x14ac:dyDescent="0.25">
      <c r="A407" s="6"/>
      <c r="B407" s="7"/>
      <c r="C407" s="7"/>
      <c r="D407" s="50"/>
      <c r="E407" s="49"/>
    </row>
    <row r="408" spans="1:5" x14ac:dyDescent="0.25">
      <c r="A408" s="6"/>
      <c r="B408" s="7"/>
      <c r="C408" s="7"/>
      <c r="D408" s="49"/>
      <c r="E408" s="49"/>
    </row>
    <row r="409" spans="1:5" x14ac:dyDescent="0.25">
      <c r="A409" s="6"/>
      <c r="B409" s="7"/>
      <c r="C409" s="7"/>
      <c r="D409" s="49"/>
      <c r="E409" s="49"/>
    </row>
    <row r="410" spans="1:5" x14ac:dyDescent="0.25">
      <c r="A410" s="6"/>
      <c r="B410" s="7"/>
      <c r="C410" s="7"/>
      <c r="D410" s="49"/>
      <c r="E410" s="50"/>
    </row>
    <row r="411" spans="1:5" x14ac:dyDescent="0.25">
      <c r="A411" s="6"/>
      <c r="B411" s="7"/>
      <c r="C411" s="7"/>
      <c r="D411" s="50"/>
      <c r="E411" s="49"/>
    </row>
    <row r="412" spans="1:5" x14ac:dyDescent="0.25">
      <c r="A412" s="6"/>
      <c r="B412" s="7"/>
      <c r="C412" s="7"/>
      <c r="D412" s="50"/>
      <c r="E412" s="49"/>
    </row>
    <row r="413" spans="1:5" x14ac:dyDescent="0.25">
      <c r="A413" s="6"/>
      <c r="B413" s="7"/>
      <c r="C413" s="7"/>
      <c r="D413" s="50"/>
      <c r="E413" s="50"/>
    </row>
    <row r="414" spans="1:5" x14ac:dyDescent="0.25">
      <c r="A414" s="6"/>
      <c r="B414" s="7"/>
      <c r="C414" s="7"/>
      <c r="D414" s="49"/>
      <c r="E414" s="49"/>
    </row>
    <row r="415" spans="1:5" x14ac:dyDescent="0.25">
      <c r="A415" s="6"/>
      <c r="B415" s="7"/>
      <c r="C415" s="7"/>
      <c r="D415" s="49"/>
      <c r="E415" s="49"/>
    </row>
    <row r="416" spans="1:5" x14ac:dyDescent="0.25">
      <c r="A416" s="6"/>
      <c r="B416" s="7"/>
      <c r="C416" s="7"/>
      <c r="D416" s="50"/>
      <c r="E416" s="49"/>
    </row>
    <row r="417" spans="1:5" x14ac:dyDescent="0.25">
      <c r="A417" s="6"/>
      <c r="B417" s="7"/>
      <c r="C417" s="7"/>
      <c r="D417" s="49"/>
      <c r="E417" s="49"/>
    </row>
    <row r="418" spans="1:5" x14ac:dyDescent="0.25">
      <c r="A418" s="6"/>
      <c r="B418" s="7"/>
      <c r="C418" s="7"/>
      <c r="D418" s="49"/>
      <c r="E418" s="49"/>
    </row>
    <row r="419" spans="1:5" x14ac:dyDescent="0.25">
      <c r="A419" s="6"/>
      <c r="B419" s="7"/>
      <c r="C419" s="7"/>
      <c r="D419" s="50"/>
      <c r="E419" s="49"/>
    </row>
    <row r="420" spans="1:5" x14ac:dyDescent="0.25">
      <c r="A420" s="6"/>
      <c r="B420" s="7"/>
      <c r="C420" s="7"/>
      <c r="D420" s="50"/>
      <c r="E420" s="50"/>
    </row>
    <row r="421" spans="1:5" x14ac:dyDescent="0.25">
      <c r="A421" s="6"/>
      <c r="B421" s="7"/>
      <c r="C421" s="7"/>
      <c r="D421" s="49"/>
      <c r="E421" s="49"/>
    </row>
    <row r="422" spans="1:5" x14ac:dyDescent="0.25">
      <c r="A422" s="6"/>
      <c r="B422" s="7"/>
      <c r="C422" s="7"/>
      <c r="D422" s="49"/>
      <c r="E422" s="49"/>
    </row>
    <row r="423" spans="1:5" x14ac:dyDescent="0.25">
      <c r="A423" s="6"/>
      <c r="B423" s="7"/>
      <c r="C423" s="7"/>
      <c r="D423" s="49"/>
      <c r="E423" s="49"/>
    </row>
    <row r="424" spans="1:5" x14ac:dyDescent="0.25">
      <c r="A424" s="20"/>
      <c r="B424" s="21"/>
      <c r="C424" s="22"/>
      <c r="D424" s="53"/>
      <c r="E424" s="54"/>
    </row>
    <row r="425" spans="1:5" x14ac:dyDescent="0.25">
      <c r="A425" s="20"/>
      <c r="B425" s="21"/>
      <c r="C425" s="22"/>
      <c r="D425" s="53"/>
      <c r="E425" s="53"/>
    </row>
    <row r="426" spans="1:5" x14ac:dyDescent="0.25">
      <c r="A426" s="20"/>
      <c r="B426" s="21"/>
      <c r="C426" s="22"/>
      <c r="D426" s="53"/>
      <c r="E426" s="53"/>
    </row>
    <row r="427" spans="1:5" x14ac:dyDescent="0.25">
      <c r="A427" s="20"/>
      <c r="B427" s="21"/>
      <c r="C427" s="28"/>
      <c r="D427" s="53"/>
      <c r="E427" s="53"/>
    </row>
    <row r="428" spans="1:5" x14ac:dyDescent="0.25">
      <c r="A428" s="20"/>
      <c r="B428" s="21"/>
      <c r="C428" s="22"/>
      <c r="D428" s="53"/>
      <c r="E428" s="53"/>
    </row>
    <row r="429" spans="1:5" x14ac:dyDescent="0.25">
      <c r="A429" s="20"/>
      <c r="B429" s="21"/>
      <c r="C429" s="22"/>
      <c r="D429" s="53"/>
      <c r="E429" s="53"/>
    </row>
    <row r="430" spans="1:5" x14ac:dyDescent="0.25">
      <c r="A430" s="20"/>
      <c r="B430" s="21"/>
      <c r="C430" s="22"/>
      <c r="D430" s="53"/>
      <c r="E430" s="53"/>
    </row>
    <row r="431" spans="1:5" x14ac:dyDescent="0.25">
      <c r="A431" s="20"/>
      <c r="B431" s="21"/>
      <c r="C431" s="22"/>
      <c r="D431" s="53"/>
      <c r="E431" s="53"/>
    </row>
    <row r="432" spans="1:5" x14ac:dyDescent="0.25">
      <c r="A432" s="20"/>
      <c r="B432" s="21"/>
      <c r="C432" s="22"/>
      <c r="D432" s="53"/>
      <c r="E432" s="53"/>
    </row>
    <row r="433" spans="1:5" x14ac:dyDescent="0.25">
      <c r="A433" s="20"/>
      <c r="B433" s="21"/>
      <c r="C433" s="22"/>
      <c r="D433" s="55"/>
      <c r="E433" s="53"/>
    </row>
    <row r="434" spans="1:5" x14ac:dyDescent="0.25">
      <c r="A434" s="20"/>
      <c r="B434" s="21"/>
      <c r="C434" s="22"/>
      <c r="D434" s="53"/>
      <c r="E434" s="53"/>
    </row>
    <row r="435" spans="1:5" x14ac:dyDescent="0.25">
      <c r="A435" s="20"/>
      <c r="B435" s="21"/>
      <c r="C435" s="22"/>
      <c r="D435" s="53"/>
      <c r="E435" s="53"/>
    </row>
    <row r="436" spans="1:5" x14ac:dyDescent="0.25">
      <c r="A436" s="29"/>
      <c r="B436" s="29"/>
    </row>
    <row r="451" spans="1:5" x14ac:dyDescent="0.25">
      <c r="A451" s="33"/>
      <c r="B451" s="34"/>
      <c r="C451" s="35" t="s">
        <v>13</v>
      </c>
      <c r="D451" s="36">
        <f>SUM(D2:D450)</f>
        <v>26298.37</v>
      </c>
      <c r="E451" s="36"/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451"/>
  <sheetViews>
    <sheetView tabSelected="1" workbookViewId="0">
      <selection activeCell="L19" sqref="L19"/>
    </sheetView>
  </sheetViews>
  <sheetFormatPr defaultRowHeight="15" x14ac:dyDescent="0.25"/>
  <cols>
    <col min="1" max="1" width="9.7109375" style="31" customWidth="1"/>
    <col min="2" max="2" width="12.42578125" style="32" customWidth="1"/>
    <col min="3" max="3" width="9.85546875" style="29" customWidth="1"/>
    <col min="4" max="4" width="9.5703125" style="30" customWidth="1"/>
    <col min="5" max="5" width="9.42578125" style="30" customWidth="1"/>
    <col min="6" max="6" width="19.5703125" style="5" customWidth="1"/>
    <col min="7" max="7" width="9.140625" style="5" customWidth="1"/>
    <col min="8" max="8" width="17.7109375" style="5" customWidth="1"/>
    <col min="9" max="9" width="13.28515625" style="5" customWidth="1"/>
    <col min="10" max="10" width="12.28515625" style="5" customWidth="1"/>
    <col min="11" max="11" width="11.85546875" style="5" bestFit="1" customWidth="1"/>
    <col min="12" max="12" width="9.140625" style="5" customWidth="1"/>
  </cols>
  <sheetData>
    <row r="1" spans="1:12" ht="25.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</row>
    <row r="2" spans="1:12" x14ac:dyDescent="0.25">
      <c r="A2" s="6">
        <v>43864</v>
      </c>
      <c r="B2" s="7" t="s">
        <v>17</v>
      </c>
      <c r="C2" s="7">
        <v>10</v>
      </c>
      <c r="D2" s="7">
        <v>52.77</v>
      </c>
      <c r="E2" s="7"/>
      <c r="F2" s="4"/>
    </row>
    <row r="3" spans="1:12" x14ac:dyDescent="0.25">
      <c r="A3" s="6">
        <v>43864</v>
      </c>
      <c r="B3" s="7" t="s">
        <v>18</v>
      </c>
      <c r="C3" s="7">
        <v>113</v>
      </c>
      <c r="D3" s="7"/>
      <c r="E3" s="7">
        <v>249.9</v>
      </c>
      <c r="F3" s="4"/>
      <c r="G3" s="642" t="s">
        <v>5</v>
      </c>
      <c r="H3" s="633"/>
      <c r="I3" s="8" t="s">
        <v>6</v>
      </c>
      <c r="J3" s="8" t="s">
        <v>7</v>
      </c>
      <c r="K3" s="8" t="s">
        <v>8</v>
      </c>
    </row>
    <row r="4" spans="1:12" x14ac:dyDescent="0.25">
      <c r="A4" s="6">
        <v>43864</v>
      </c>
      <c r="B4" s="7" t="s">
        <v>19</v>
      </c>
      <c r="C4" s="7">
        <v>18</v>
      </c>
      <c r="D4" s="7">
        <v>52.77</v>
      </c>
      <c r="E4" s="7"/>
      <c r="F4" s="4"/>
      <c r="G4" s="635" t="s">
        <v>9</v>
      </c>
      <c r="H4" s="636"/>
      <c r="I4" s="9">
        <f>SUM(C2:C450)</f>
        <v>101586.8</v>
      </c>
      <c r="J4" s="9">
        <f>D451/1.23</f>
        <v>30928.447154471545</v>
      </c>
      <c r="K4" s="9">
        <f>SUM(E2:E450)</f>
        <v>186058.68999999997</v>
      </c>
    </row>
    <row r="5" spans="1:12" x14ac:dyDescent="0.25">
      <c r="A5" s="6">
        <v>43864</v>
      </c>
      <c r="B5" s="7" t="s">
        <v>20</v>
      </c>
      <c r="C5" s="7">
        <v>30</v>
      </c>
      <c r="D5" s="7"/>
      <c r="E5" s="7">
        <v>74.25</v>
      </c>
      <c r="F5" s="4"/>
      <c r="G5" s="642" t="s">
        <v>10</v>
      </c>
      <c r="H5" s="633"/>
      <c r="I5" s="10">
        <f>K4+J4</f>
        <v>216987.13715447151</v>
      </c>
    </row>
    <row r="6" spans="1:12" x14ac:dyDescent="0.25">
      <c r="A6" s="6">
        <v>43864</v>
      </c>
      <c r="B6" s="7" t="s">
        <v>21</v>
      </c>
      <c r="C6" s="7">
        <v>216</v>
      </c>
      <c r="D6" s="7"/>
      <c r="E6" s="7">
        <v>491.4</v>
      </c>
      <c r="F6" s="4"/>
      <c r="G6" s="642" t="s">
        <v>11</v>
      </c>
      <c r="H6" s="633"/>
      <c r="I6" s="11">
        <f>I4/I5</f>
        <v>0.46816968660995389</v>
      </c>
    </row>
    <row r="7" spans="1:12" x14ac:dyDescent="0.25">
      <c r="A7" s="6">
        <v>43864</v>
      </c>
      <c r="B7" s="7" t="s">
        <v>22</v>
      </c>
      <c r="C7" s="7">
        <v>12</v>
      </c>
      <c r="D7" s="7"/>
      <c r="E7" s="7">
        <v>44.1</v>
      </c>
      <c r="F7" s="4"/>
    </row>
    <row r="8" spans="1:12" x14ac:dyDescent="0.25">
      <c r="A8" s="6">
        <v>43864</v>
      </c>
      <c r="B8" s="7" t="s">
        <v>23</v>
      </c>
      <c r="C8" s="7">
        <v>42</v>
      </c>
      <c r="D8" s="7"/>
      <c r="E8" s="7">
        <v>81.900000000000006</v>
      </c>
      <c r="F8" s="4"/>
      <c r="G8"/>
      <c r="H8"/>
      <c r="I8"/>
      <c r="J8"/>
    </row>
    <row r="9" spans="1:12" x14ac:dyDescent="0.25">
      <c r="A9" s="6">
        <v>43864</v>
      </c>
      <c r="B9" s="7" t="s">
        <v>24</v>
      </c>
      <c r="C9" s="7">
        <v>10</v>
      </c>
      <c r="D9" s="7"/>
      <c r="E9" s="7">
        <v>19.5</v>
      </c>
      <c r="F9" s="4"/>
      <c r="G9" s="641" t="s">
        <v>437</v>
      </c>
      <c r="H9" s="641"/>
      <c r="I9" s="12">
        <v>3000</v>
      </c>
      <c r="J9"/>
      <c r="L9"/>
    </row>
    <row r="10" spans="1:12" ht="15" customHeight="1" x14ac:dyDescent="0.25">
      <c r="A10" s="6">
        <v>43864</v>
      </c>
      <c r="B10" s="7" t="s">
        <v>25</v>
      </c>
      <c r="C10" s="7">
        <v>19</v>
      </c>
      <c r="D10" s="7"/>
      <c r="E10" s="7">
        <v>39</v>
      </c>
      <c r="F10" s="4"/>
      <c r="G10"/>
      <c r="H10" t="s">
        <v>15</v>
      </c>
      <c r="I10">
        <v>1.6</v>
      </c>
      <c r="J10"/>
      <c r="L10"/>
    </row>
    <row r="11" spans="1:12" x14ac:dyDescent="0.25">
      <c r="A11" s="6">
        <v>43864</v>
      </c>
      <c r="B11" s="7" t="s">
        <v>26</v>
      </c>
      <c r="C11" s="7">
        <v>168</v>
      </c>
      <c r="D11" s="7"/>
      <c r="E11" s="7">
        <v>330.2</v>
      </c>
      <c r="F11" s="4"/>
      <c r="G11"/>
      <c r="H11" t="s">
        <v>16</v>
      </c>
      <c r="I11" s="37">
        <f>I9*I10</f>
        <v>4800</v>
      </c>
      <c r="J11" s="13"/>
      <c r="L11"/>
    </row>
    <row r="12" spans="1:12" x14ac:dyDescent="0.25">
      <c r="A12" s="6">
        <v>43864</v>
      </c>
      <c r="B12" s="7" t="s">
        <v>27</v>
      </c>
      <c r="C12" s="7">
        <v>26</v>
      </c>
      <c r="D12" s="7">
        <v>79.150000000000006</v>
      </c>
      <c r="E12" s="7"/>
      <c r="F12" s="4"/>
      <c r="G12" s="14"/>
      <c r="H12" s="15"/>
      <c r="I12" s="15"/>
    </row>
    <row r="13" spans="1:12" x14ac:dyDescent="0.25">
      <c r="A13" s="6">
        <v>43864</v>
      </c>
      <c r="B13" s="7" t="s">
        <v>28</v>
      </c>
      <c r="C13" s="7">
        <v>10</v>
      </c>
      <c r="D13" s="7"/>
      <c r="E13" s="7">
        <v>39</v>
      </c>
      <c r="F13" s="4"/>
      <c r="H13" s="5" t="s">
        <v>438</v>
      </c>
      <c r="I13" s="13">
        <f>I11*0.7/4</f>
        <v>840</v>
      </c>
    </row>
    <row r="14" spans="1:12" x14ac:dyDescent="0.25">
      <c r="A14" s="6">
        <v>43864</v>
      </c>
      <c r="B14" s="7" t="s">
        <v>29</v>
      </c>
      <c r="C14" s="7">
        <v>440</v>
      </c>
      <c r="D14" s="7"/>
      <c r="E14" s="7">
        <v>842.4</v>
      </c>
      <c r="F14" s="4"/>
      <c r="G14" s="16"/>
      <c r="I14" s="17"/>
    </row>
    <row r="15" spans="1:12" x14ac:dyDescent="0.25">
      <c r="A15" s="6">
        <v>43864</v>
      </c>
      <c r="B15" s="7" t="s">
        <v>30</v>
      </c>
      <c r="C15" s="7">
        <v>5</v>
      </c>
      <c r="D15" s="7">
        <v>44.13</v>
      </c>
      <c r="E15" s="7"/>
      <c r="F15" s="4"/>
      <c r="G15"/>
      <c r="I15" s="17"/>
    </row>
    <row r="16" spans="1:12" x14ac:dyDescent="0.25">
      <c r="A16" s="6">
        <v>43864</v>
      </c>
      <c r="B16" s="7" t="s">
        <v>31</v>
      </c>
      <c r="C16" s="7">
        <v>50</v>
      </c>
      <c r="D16" s="7"/>
      <c r="E16" s="7">
        <v>96.6</v>
      </c>
      <c r="F16" s="4"/>
      <c r="I16" s="17"/>
    </row>
    <row r="17" spans="1:12" x14ac:dyDescent="0.25">
      <c r="A17" s="6">
        <v>43864</v>
      </c>
      <c r="B17" s="7" t="s">
        <v>32</v>
      </c>
      <c r="C17" s="7">
        <v>66</v>
      </c>
      <c r="D17" s="7"/>
      <c r="E17" s="7">
        <v>161.69999999999999</v>
      </c>
      <c r="F17" s="4"/>
      <c r="H17"/>
      <c r="I17" s="17"/>
    </row>
    <row r="18" spans="1:12" x14ac:dyDescent="0.25">
      <c r="A18" s="6">
        <v>43864</v>
      </c>
      <c r="B18" s="7" t="s">
        <v>33</v>
      </c>
      <c r="C18" s="7">
        <v>75</v>
      </c>
      <c r="D18" s="7">
        <v>201.47</v>
      </c>
      <c r="E18" s="7"/>
      <c r="F18" s="4"/>
      <c r="H18" s="16" t="s">
        <v>12</v>
      </c>
      <c r="I18" s="17">
        <v>23</v>
      </c>
    </row>
    <row r="19" spans="1:12" x14ac:dyDescent="0.25">
      <c r="A19" s="6">
        <v>43865</v>
      </c>
      <c r="B19" s="7" t="s">
        <v>34</v>
      </c>
      <c r="C19" s="7">
        <v>130</v>
      </c>
      <c r="D19" s="7">
        <v>359.78</v>
      </c>
      <c r="E19" s="7"/>
      <c r="F19" s="4"/>
      <c r="H19"/>
      <c r="I19" s="17"/>
    </row>
    <row r="20" spans="1:12" x14ac:dyDescent="0.25">
      <c r="A20" s="6">
        <v>43865</v>
      </c>
      <c r="B20" s="7" t="s">
        <v>35</v>
      </c>
      <c r="C20" s="7">
        <v>125</v>
      </c>
      <c r="D20" s="7"/>
      <c r="E20" s="7">
        <v>273</v>
      </c>
      <c r="F20" s="4"/>
      <c r="G20"/>
      <c r="H20"/>
      <c r="I20" s="17"/>
      <c r="J20"/>
      <c r="K20"/>
    </row>
    <row r="21" spans="1:12" x14ac:dyDescent="0.25">
      <c r="A21" s="6">
        <v>43865</v>
      </c>
      <c r="B21" s="7" t="s">
        <v>36</v>
      </c>
      <c r="C21" s="7">
        <v>8</v>
      </c>
      <c r="D21" s="7">
        <v>28.78</v>
      </c>
      <c r="E21" s="7"/>
      <c r="F21" s="4"/>
      <c r="G21"/>
      <c r="H21"/>
      <c r="I21" s="17"/>
      <c r="J21"/>
      <c r="K21"/>
      <c r="L21"/>
    </row>
    <row r="22" spans="1:12" x14ac:dyDescent="0.25">
      <c r="A22" s="6">
        <v>43865</v>
      </c>
      <c r="B22" s="7" t="s">
        <v>37</v>
      </c>
      <c r="C22" s="7">
        <v>17</v>
      </c>
      <c r="D22" s="7">
        <v>52.77</v>
      </c>
      <c r="E22" s="7"/>
      <c r="F22" s="4"/>
      <c r="G22"/>
      <c r="H22"/>
      <c r="I22"/>
      <c r="J22"/>
      <c r="K22"/>
      <c r="L22"/>
    </row>
    <row r="23" spans="1:12" x14ac:dyDescent="0.25">
      <c r="A23" s="6">
        <v>43865</v>
      </c>
      <c r="B23" s="7" t="s">
        <v>38</v>
      </c>
      <c r="C23" s="7">
        <v>23</v>
      </c>
      <c r="D23" s="7"/>
      <c r="E23" s="7">
        <v>66.3</v>
      </c>
      <c r="F23" s="4"/>
      <c r="H23" t="s">
        <v>14</v>
      </c>
      <c r="I23" s="18">
        <v>69</v>
      </c>
      <c r="L23"/>
    </row>
    <row r="24" spans="1:12" x14ac:dyDescent="0.25">
      <c r="A24" s="6">
        <v>43865</v>
      </c>
      <c r="B24" s="7" t="s">
        <v>39</v>
      </c>
      <c r="C24" s="7">
        <v>71</v>
      </c>
      <c r="D24" s="7"/>
      <c r="E24" s="7">
        <v>93.6</v>
      </c>
      <c r="F24" s="4"/>
      <c r="I24" s="18"/>
    </row>
    <row r="25" spans="1:12" x14ac:dyDescent="0.25">
      <c r="A25" s="6">
        <v>43865</v>
      </c>
      <c r="B25" s="7" t="s">
        <v>40</v>
      </c>
      <c r="C25" s="7">
        <v>50</v>
      </c>
      <c r="D25" s="7"/>
      <c r="E25" s="7">
        <v>109.2</v>
      </c>
      <c r="F25" s="4"/>
    </row>
    <row r="26" spans="1:12" x14ac:dyDescent="0.25">
      <c r="A26" s="6">
        <v>43865</v>
      </c>
      <c r="B26" s="7" t="s">
        <v>41</v>
      </c>
      <c r="C26" s="7">
        <v>48</v>
      </c>
      <c r="D26" s="7"/>
      <c r="E26" s="7">
        <v>101.4</v>
      </c>
      <c r="F26" s="4"/>
    </row>
    <row r="27" spans="1:12" x14ac:dyDescent="0.25">
      <c r="A27" s="6">
        <v>43865</v>
      </c>
      <c r="B27" s="7" t="s">
        <v>42</v>
      </c>
      <c r="C27" s="7">
        <v>620</v>
      </c>
      <c r="E27" s="40">
        <v>1304.0999999999999</v>
      </c>
      <c r="F27" s="4"/>
    </row>
    <row r="28" spans="1:12" x14ac:dyDescent="0.25">
      <c r="A28" s="6">
        <v>43865</v>
      </c>
      <c r="B28" s="7" t="s">
        <v>43</v>
      </c>
      <c r="C28" s="7">
        <v>36</v>
      </c>
      <c r="D28" s="7"/>
      <c r="E28" s="7">
        <v>69</v>
      </c>
      <c r="F28" s="4"/>
    </row>
    <row r="29" spans="1:12" x14ac:dyDescent="0.25">
      <c r="A29" s="6">
        <v>43865</v>
      </c>
      <c r="B29" s="7" t="s">
        <v>44</v>
      </c>
      <c r="C29" s="7">
        <v>48</v>
      </c>
      <c r="D29" s="7"/>
      <c r="E29" s="7">
        <v>101.4</v>
      </c>
      <c r="F29" s="4"/>
    </row>
    <row r="30" spans="1:12" x14ac:dyDescent="0.25">
      <c r="A30" s="6">
        <v>43865</v>
      </c>
      <c r="B30" s="39" t="s">
        <v>45</v>
      </c>
      <c r="C30" s="7">
        <v>212</v>
      </c>
      <c r="D30" s="7"/>
      <c r="E30" s="7">
        <v>506.88</v>
      </c>
      <c r="F30" s="4"/>
    </row>
    <row r="31" spans="1:12" x14ac:dyDescent="0.25">
      <c r="A31" s="6">
        <v>43865</v>
      </c>
      <c r="B31" s="7" t="s">
        <v>46</v>
      </c>
      <c r="C31" s="7">
        <v>1305</v>
      </c>
      <c r="D31" s="7"/>
      <c r="E31" s="38">
        <v>2655.9</v>
      </c>
      <c r="F31" s="4"/>
    </row>
    <row r="32" spans="1:12" x14ac:dyDescent="0.25">
      <c r="A32" s="6">
        <v>43865</v>
      </c>
      <c r="B32" s="7" t="s">
        <v>47</v>
      </c>
      <c r="C32" s="7">
        <v>291</v>
      </c>
      <c r="D32" s="7"/>
      <c r="E32" s="7">
        <v>643.1</v>
      </c>
      <c r="F32" s="4"/>
    </row>
    <row r="33" spans="1:9" x14ac:dyDescent="0.25">
      <c r="A33" s="6">
        <v>43865</v>
      </c>
      <c r="B33" s="7" t="s">
        <v>48</v>
      </c>
      <c r="C33" s="7">
        <v>73</v>
      </c>
      <c r="D33" s="7"/>
      <c r="E33" s="7">
        <v>165.9</v>
      </c>
      <c r="F33" s="4"/>
    </row>
    <row r="34" spans="1:9" x14ac:dyDescent="0.25">
      <c r="A34" s="6">
        <v>43865</v>
      </c>
      <c r="B34" s="7" t="s">
        <v>49</v>
      </c>
      <c r="C34" s="7">
        <v>86</v>
      </c>
      <c r="D34" s="7">
        <v>216.48</v>
      </c>
      <c r="E34" s="7"/>
      <c r="F34" s="4"/>
    </row>
    <row r="35" spans="1:9" x14ac:dyDescent="0.25">
      <c r="A35" s="6">
        <v>43865</v>
      </c>
      <c r="B35" s="7" t="s">
        <v>50</v>
      </c>
      <c r="C35" s="7">
        <v>60</v>
      </c>
      <c r="D35" s="7"/>
      <c r="E35" s="7">
        <v>118.56</v>
      </c>
      <c r="F35" s="4"/>
    </row>
    <row r="36" spans="1:9" x14ac:dyDescent="0.25">
      <c r="A36" s="6">
        <v>43865</v>
      </c>
      <c r="B36" s="7" t="s">
        <v>51</v>
      </c>
      <c r="C36" s="7">
        <v>800</v>
      </c>
      <c r="D36" s="38">
        <v>1683.99</v>
      </c>
      <c r="E36" s="38"/>
      <c r="F36" s="4"/>
    </row>
    <row r="37" spans="1:9" x14ac:dyDescent="0.25">
      <c r="A37" s="6">
        <v>43865</v>
      </c>
      <c r="B37" s="7" t="s">
        <v>52</v>
      </c>
      <c r="C37" s="7">
        <v>129</v>
      </c>
      <c r="D37" s="7"/>
      <c r="E37" s="7">
        <v>255.3</v>
      </c>
      <c r="F37" s="4"/>
    </row>
    <row r="38" spans="1:9" x14ac:dyDescent="0.25">
      <c r="A38" s="6">
        <v>43865</v>
      </c>
      <c r="B38" s="7" t="s">
        <v>53</v>
      </c>
      <c r="C38" s="7">
        <v>100</v>
      </c>
      <c r="D38" s="7"/>
      <c r="E38" s="7">
        <v>228.1</v>
      </c>
      <c r="F38" s="4"/>
    </row>
    <row r="39" spans="1:9" x14ac:dyDescent="0.25">
      <c r="A39" s="6">
        <v>43865</v>
      </c>
      <c r="B39" s="7" t="s">
        <v>54</v>
      </c>
      <c r="C39" s="7">
        <v>46</v>
      </c>
      <c r="D39" s="7"/>
      <c r="E39" s="7">
        <v>81.900000000000006</v>
      </c>
      <c r="F39" s="4"/>
    </row>
    <row r="40" spans="1:9" x14ac:dyDescent="0.25">
      <c r="A40" s="6">
        <v>43865</v>
      </c>
      <c r="B40" s="7" t="s">
        <v>55</v>
      </c>
      <c r="C40" s="7">
        <v>297</v>
      </c>
      <c r="D40" s="7">
        <v>719.06</v>
      </c>
      <c r="E40" s="7"/>
      <c r="F40" s="4"/>
    </row>
    <row r="41" spans="1:9" x14ac:dyDescent="0.25">
      <c r="A41" s="6">
        <v>43865</v>
      </c>
      <c r="B41" s="7" t="s">
        <v>56</v>
      </c>
      <c r="C41" s="7">
        <v>60</v>
      </c>
      <c r="D41" s="7">
        <v>172.69</v>
      </c>
      <c r="E41" s="7"/>
      <c r="F41" s="4"/>
    </row>
    <row r="42" spans="1:9" x14ac:dyDescent="0.25">
      <c r="A42" s="6">
        <v>43866</v>
      </c>
      <c r="B42" s="7" t="s">
        <v>57</v>
      </c>
      <c r="C42" s="7">
        <v>112</v>
      </c>
      <c r="D42" s="7"/>
      <c r="E42" s="7">
        <v>196.37</v>
      </c>
      <c r="F42" s="4"/>
    </row>
    <row r="43" spans="1:9" x14ac:dyDescent="0.25">
      <c r="A43" s="6">
        <v>43866</v>
      </c>
      <c r="B43" s="7" t="s">
        <v>58</v>
      </c>
      <c r="C43" s="39">
        <v>415</v>
      </c>
      <c r="D43" s="7"/>
      <c r="E43" s="7">
        <v>942.48</v>
      </c>
      <c r="F43" s="4"/>
      <c r="I43" s="19"/>
    </row>
    <row r="44" spans="1:9" x14ac:dyDescent="0.25">
      <c r="A44" s="6">
        <v>43866</v>
      </c>
      <c r="B44" s="7" t="s">
        <v>59</v>
      </c>
      <c r="C44" s="7">
        <v>32</v>
      </c>
      <c r="D44" s="7">
        <v>107.99</v>
      </c>
      <c r="E44" s="7"/>
      <c r="F44" s="4"/>
    </row>
    <row r="45" spans="1:9" x14ac:dyDescent="0.25">
      <c r="A45" s="6">
        <v>43866</v>
      </c>
      <c r="B45" s="7" t="s">
        <v>60</v>
      </c>
      <c r="C45" s="7">
        <v>646</v>
      </c>
      <c r="D45" s="7"/>
      <c r="E45" s="38">
        <v>1214.46</v>
      </c>
      <c r="F45" s="4"/>
    </row>
    <row r="46" spans="1:9" x14ac:dyDescent="0.25">
      <c r="A46" s="6">
        <v>43866</v>
      </c>
      <c r="B46" s="7" t="s">
        <v>61</v>
      </c>
      <c r="C46" s="7">
        <v>48</v>
      </c>
      <c r="D46" s="7">
        <v>110.33</v>
      </c>
      <c r="E46" s="7"/>
      <c r="F46" s="4"/>
    </row>
    <row r="47" spans="1:9" x14ac:dyDescent="0.25">
      <c r="A47" s="6">
        <v>43866</v>
      </c>
      <c r="B47" s="7" t="s">
        <v>62</v>
      </c>
      <c r="C47" s="7">
        <v>40</v>
      </c>
      <c r="D47" s="7">
        <v>97.17</v>
      </c>
      <c r="E47" s="7"/>
      <c r="F47" s="4"/>
    </row>
    <row r="48" spans="1:9" x14ac:dyDescent="0.25">
      <c r="A48" s="6">
        <v>43866</v>
      </c>
      <c r="B48" s="7" t="s">
        <v>63</v>
      </c>
      <c r="C48" s="7">
        <v>35</v>
      </c>
      <c r="D48" s="43">
        <v>90</v>
      </c>
      <c r="E48" s="7"/>
      <c r="F48" s="4"/>
    </row>
    <row r="49" spans="1:6" x14ac:dyDescent="0.25">
      <c r="A49" s="6">
        <v>43866</v>
      </c>
      <c r="B49" s="7" t="s">
        <v>64</v>
      </c>
      <c r="C49" s="7">
        <v>35</v>
      </c>
      <c r="D49" s="7">
        <v>75.77</v>
      </c>
      <c r="E49" s="7"/>
      <c r="F49" s="4"/>
    </row>
    <row r="50" spans="1:6" x14ac:dyDescent="0.25">
      <c r="A50" s="6">
        <v>43866</v>
      </c>
      <c r="B50" s="7" t="s">
        <v>65</v>
      </c>
      <c r="C50" s="7">
        <v>24</v>
      </c>
      <c r="D50" s="7"/>
      <c r="E50" s="7">
        <v>58.5</v>
      </c>
      <c r="F50" s="4"/>
    </row>
    <row r="51" spans="1:6" x14ac:dyDescent="0.25">
      <c r="A51" s="6">
        <v>43866</v>
      </c>
      <c r="B51" s="7" t="s">
        <v>66</v>
      </c>
      <c r="C51" s="7">
        <v>350</v>
      </c>
      <c r="D51" s="7">
        <v>742.1</v>
      </c>
      <c r="E51" s="7"/>
      <c r="F51" s="4"/>
    </row>
    <row r="52" spans="1:6" x14ac:dyDescent="0.25">
      <c r="A52" s="6">
        <v>43866</v>
      </c>
      <c r="B52" s="7" t="s">
        <v>67</v>
      </c>
      <c r="C52" s="7">
        <v>625</v>
      </c>
      <c r="D52" s="7"/>
      <c r="E52" s="38">
        <v>1419.6</v>
      </c>
      <c r="F52" s="4"/>
    </row>
    <row r="53" spans="1:6" x14ac:dyDescent="0.25">
      <c r="A53" s="6">
        <v>43866</v>
      </c>
      <c r="B53" s="7" t="s">
        <v>68</v>
      </c>
      <c r="C53" s="7">
        <v>38</v>
      </c>
      <c r="D53" s="7">
        <v>105.53</v>
      </c>
      <c r="E53" s="7"/>
      <c r="F53" s="4"/>
    </row>
    <row r="54" spans="1:6" x14ac:dyDescent="0.25">
      <c r="A54" s="6">
        <v>43866</v>
      </c>
      <c r="B54" s="7" t="s">
        <v>69</v>
      </c>
      <c r="C54" s="7">
        <v>260</v>
      </c>
      <c r="D54" s="7"/>
      <c r="E54" s="7">
        <v>498.5</v>
      </c>
      <c r="F54" s="4"/>
    </row>
    <row r="55" spans="1:6" x14ac:dyDescent="0.25">
      <c r="A55" s="6">
        <v>43866</v>
      </c>
      <c r="B55" s="7" t="s">
        <v>70</v>
      </c>
      <c r="C55" s="7">
        <v>48</v>
      </c>
      <c r="D55" s="7"/>
      <c r="E55" s="7">
        <v>89.7</v>
      </c>
      <c r="F55" s="4"/>
    </row>
    <row r="56" spans="1:6" x14ac:dyDescent="0.25">
      <c r="A56" s="6">
        <v>43866</v>
      </c>
      <c r="B56" s="7" t="s">
        <v>71</v>
      </c>
      <c r="C56" s="7">
        <v>15</v>
      </c>
      <c r="D56" s="7">
        <v>74.69</v>
      </c>
      <c r="E56" s="7"/>
      <c r="F56" s="4"/>
    </row>
    <row r="57" spans="1:6" x14ac:dyDescent="0.25">
      <c r="A57" s="6">
        <v>43866</v>
      </c>
      <c r="B57" s="7" t="s">
        <v>72</v>
      </c>
      <c r="C57" s="7">
        <v>25</v>
      </c>
      <c r="D57" s="7"/>
      <c r="E57" s="7">
        <v>52.8</v>
      </c>
      <c r="F57" s="4"/>
    </row>
    <row r="58" spans="1:6" x14ac:dyDescent="0.25">
      <c r="A58" s="6">
        <v>43866</v>
      </c>
      <c r="B58" s="7" t="s">
        <v>73</v>
      </c>
      <c r="C58" s="7">
        <v>60</v>
      </c>
      <c r="D58" s="7"/>
      <c r="E58" s="7">
        <v>117.5</v>
      </c>
      <c r="F58" s="4"/>
    </row>
    <row r="59" spans="1:6" x14ac:dyDescent="0.25">
      <c r="A59" s="6">
        <v>43866</v>
      </c>
      <c r="B59" s="7" t="s">
        <v>74</v>
      </c>
      <c r="C59" s="7">
        <v>25</v>
      </c>
      <c r="D59" s="7">
        <v>120.88</v>
      </c>
      <c r="E59" s="7"/>
      <c r="F59" s="4"/>
    </row>
    <row r="60" spans="1:6" x14ac:dyDescent="0.25">
      <c r="A60" s="6">
        <v>43866</v>
      </c>
      <c r="B60" s="41" t="s">
        <v>75</v>
      </c>
      <c r="C60" s="7">
        <v>666</v>
      </c>
      <c r="D60" s="7"/>
      <c r="E60" s="38">
        <v>1234.3599999999999</v>
      </c>
      <c r="F60" s="4"/>
    </row>
    <row r="61" spans="1:6" x14ac:dyDescent="0.25">
      <c r="A61" s="6">
        <v>43866</v>
      </c>
      <c r="B61" s="41" t="s">
        <v>76</v>
      </c>
      <c r="C61" s="7">
        <v>320</v>
      </c>
      <c r="D61" s="7"/>
      <c r="E61" s="7">
        <v>542.88</v>
      </c>
      <c r="F61" s="4"/>
    </row>
    <row r="62" spans="1:6" x14ac:dyDescent="0.25">
      <c r="A62" s="6">
        <v>43866</v>
      </c>
      <c r="B62" s="7" t="s">
        <v>77</v>
      </c>
      <c r="C62" s="7">
        <v>55</v>
      </c>
      <c r="D62" s="7"/>
      <c r="E62" s="7">
        <v>118.8</v>
      </c>
      <c r="F62" s="4"/>
    </row>
    <row r="63" spans="1:6" x14ac:dyDescent="0.25">
      <c r="A63" s="6">
        <v>43866</v>
      </c>
      <c r="B63" s="7" t="s">
        <v>78</v>
      </c>
      <c r="C63" s="7">
        <v>25</v>
      </c>
      <c r="D63" s="7"/>
      <c r="E63" s="7">
        <v>59</v>
      </c>
      <c r="F63" s="4"/>
    </row>
    <row r="64" spans="1:6" x14ac:dyDescent="0.25">
      <c r="A64" s="6">
        <v>43866</v>
      </c>
      <c r="B64" s="41" t="s">
        <v>79</v>
      </c>
      <c r="C64" s="7">
        <v>2200</v>
      </c>
      <c r="D64" s="7"/>
      <c r="E64" s="7">
        <v>4226.04</v>
      </c>
      <c r="F64" s="4"/>
    </row>
    <row r="65" spans="1:6" x14ac:dyDescent="0.25">
      <c r="A65" s="6">
        <v>43866</v>
      </c>
      <c r="B65" s="7" t="s">
        <v>80</v>
      </c>
      <c r="C65" s="7">
        <v>90</v>
      </c>
      <c r="D65" s="7">
        <v>237.64</v>
      </c>
      <c r="E65" s="7"/>
      <c r="F65" s="4"/>
    </row>
    <row r="66" spans="1:6" x14ac:dyDescent="0.25">
      <c r="A66" s="6">
        <v>43866</v>
      </c>
      <c r="B66" s="7" t="s">
        <v>81</v>
      </c>
      <c r="C66" s="7">
        <v>43</v>
      </c>
      <c r="D66" s="7"/>
      <c r="E66" s="7">
        <v>82.8</v>
      </c>
      <c r="F66" s="4"/>
    </row>
    <row r="67" spans="1:6" x14ac:dyDescent="0.25">
      <c r="A67" s="6">
        <v>43867</v>
      </c>
      <c r="B67" s="7" t="s">
        <v>82</v>
      </c>
      <c r="C67" s="7">
        <v>22</v>
      </c>
      <c r="D67" s="7"/>
      <c r="E67" s="7">
        <v>39</v>
      </c>
      <c r="F67" s="4"/>
    </row>
    <row r="68" spans="1:6" x14ac:dyDescent="0.25">
      <c r="A68" s="6">
        <v>43867</v>
      </c>
      <c r="B68" s="7" t="s">
        <v>83</v>
      </c>
      <c r="C68" s="7">
        <v>1500</v>
      </c>
      <c r="D68" s="7"/>
      <c r="E68" s="7">
        <v>2729.1</v>
      </c>
      <c r="F68" s="4"/>
    </row>
    <row r="69" spans="1:6" x14ac:dyDescent="0.25">
      <c r="A69" s="6">
        <v>43867</v>
      </c>
      <c r="B69" s="7" t="s">
        <v>84</v>
      </c>
      <c r="C69" s="7">
        <v>10</v>
      </c>
      <c r="D69" s="7"/>
      <c r="E69" s="7">
        <v>49</v>
      </c>
      <c r="F69" s="4"/>
    </row>
    <row r="70" spans="1:6" x14ac:dyDescent="0.25">
      <c r="A70" s="6">
        <v>43867</v>
      </c>
      <c r="B70" s="7" t="s">
        <v>85</v>
      </c>
      <c r="C70" s="7">
        <v>15</v>
      </c>
      <c r="D70" s="7">
        <v>47.97</v>
      </c>
      <c r="E70" s="7"/>
      <c r="F70" s="4"/>
    </row>
    <row r="71" spans="1:6" x14ac:dyDescent="0.25">
      <c r="A71" s="6">
        <v>43867</v>
      </c>
      <c r="B71" s="7" t="s">
        <v>86</v>
      </c>
      <c r="C71" s="7">
        <v>42</v>
      </c>
      <c r="D71" s="7">
        <v>89.29</v>
      </c>
      <c r="E71" s="7"/>
      <c r="F71" s="4"/>
    </row>
    <row r="72" spans="1:6" x14ac:dyDescent="0.25">
      <c r="A72" s="6">
        <v>43867</v>
      </c>
      <c r="B72" s="7" t="s">
        <v>87</v>
      </c>
      <c r="C72" s="7">
        <v>60</v>
      </c>
      <c r="D72" s="7"/>
      <c r="E72" s="7">
        <v>149.6</v>
      </c>
      <c r="F72" s="4"/>
    </row>
    <row r="73" spans="1:6" x14ac:dyDescent="0.25">
      <c r="A73" s="6">
        <v>43867</v>
      </c>
      <c r="B73" s="7" t="s">
        <v>88</v>
      </c>
      <c r="C73" s="7">
        <v>72</v>
      </c>
      <c r="D73" s="7"/>
      <c r="E73" s="7">
        <v>175.5</v>
      </c>
      <c r="F73" s="4"/>
    </row>
    <row r="74" spans="1:6" x14ac:dyDescent="0.25">
      <c r="A74" s="6">
        <v>43867</v>
      </c>
      <c r="B74" s="7" t="s">
        <v>89</v>
      </c>
      <c r="C74" s="7">
        <v>36</v>
      </c>
      <c r="D74" s="7">
        <v>105.53</v>
      </c>
      <c r="E74" s="7"/>
      <c r="F74" s="4"/>
    </row>
    <row r="75" spans="1:6" x14ac:dyDescent="0.25">
      <c r="A75" s="6">
        <v>43867</v>
      </c>
      <c r="B75" s="7" t="s">
        <v>90</v>
      </c>
      <c r="C75" s="7">
        <v>540</v>
      </c>
      <c r="D75" s="7">
        <v>1329.25</v>
      </c>
      <c r="E75" s="7"/>
      <c r="F75" s="4"/>
    </row>
    <row r="76" spans="1:6" x14ac:dyDescent="0.25">
      <c r="A76" s="6">
        <v>43867</v>
      </c>
      <c r="B76" s="7" t="s">
        <v>91</v>
      </c>
      <c r="C76" s="7">
        <v>20</v>
      </c>
      <c r="D76" s="7">
        <v>54.12</v>
      </c>
      <c r="E76" s="7"/>
      <c r="F76" s="4"/>
    </row>
    <row r="77" spans="1:6" x14ac:dyDescent="0.25">
      <c r="A77" s="6">
        <v>43867</v>
      </c>
      <c r="B77" s="7" t="s">
        <v>92</v>
      </c>
      <c r="C77" s="7">
        <v>25</v>
      </c>
      <c r="D77" s="7"/>
      <c r="E77" s="7">
        <v>44</v>
      </c>
      <c r="F77" s="4"/>
    </row>
    <row r="78" spans="1:6" x14ac:dyDescent="0.25">
      <c r="A78" s="6">
        <v>43867</v>
      </c>
      <c r="B78" s="7" t="s">
        <v>93</v>
      </c>
      <c r="C78" s="7">
        <v>90</v>
      </c>
      <c r="D78" s="7">
        <v>263.27</v>
      </c>
      <c r="E78" s="7"/>
      <c r="F78" s="4"/>
    </row>
    <row r="79" spans="1:6" x14ac:dyDescent="0.25">
      <c r="A79" s="6">
        <v>43867</v>
      </c>
      <c r="B79" s="7" t="s">
        <v>94</v>
      </c>
      <c r="C79" s="7">
        <v>33</v>
      </c>
      <c r="D79" s="7">
        <v>76.75</v>
      </c>
      <c r="E79" s="7"/>
      <c r="F79" s="4"/>
    </row>
    <row r="80" spans="1:6" x14ac:dyDescent="0.25">
      <c r="A80" s="6">
        <v>43867</v>
      </c>
      <c r="B80" s="7" t="s">
        <v>95</v>
      </c>
      <c r="C80" s="7">
        <v>16</v>
      </c>
      <c r="D80" s="7">
        <v>47.97</v>
      </c>
      <c r="E80" s="7"/>
      <c r="F80" s="4"/>
    </row>
    <row r="81" spans="1:6" x14ac:dyDescent="0.25">
      <c r="A81" s="6">
        <v>43867</v>
      </c>
      <c r="B81" s="7" t="s">
        <v>96</v>
      </c>
      <c r="C81" s="7">
        <v>11600</v>
      </c>
      <c r="D81" s="7"/>
      <c r="E81" s="7">
        <v>21017.599999999999</v>
      </c>
      <c r="F81" s="4"/>
    </row>
    <row r="82" spans="1:6" x14ac:dyDescent="0.25">
      <c r="A82" s="6">
        <v>43867</v>
      </c>
      <c r="B82" s="7" t="s">
        <v>97</v>
      </c>
      <c r="C82" s="7">
        <v>57</v>
      </c>
      <c r="D82" s="7">
        <v>129.52000000000001</v>
      </c>
      <c r="E82" s="7"/>
      <c r="F82" s="4"/>
    </row>
    <row r="83" spans="1:6" x14ac:dyDescent="0.25">
      <c r="A83" s="6">
        <v>43867</v>
      </c>
      <c r="B83" s="7" t="s">
        <v>98</v>
      </c>
      <c r="C83" s="7">
        <v>40</v>
      </c>
      <c r="D83" s="7"/>
      <c r="E83" s="7">
        <v>78</v>
      </c>
      <c r="F83" s="4"/>
    </row>
    <row r="84" spans="1:6" x14ac:dyDescent="0.25">
      <c r="A84" s="6">
        <v>43867</v>
      </c>
      <c r="B84" s="7" t="s">
        <v>99</v>
      </c>
      <c r="C84" s="7">
        <v>76</v>
      </c>
      <c r="D84" s="7"/>
      <c r="E84" s="7">
        <v>193.2</v>
      </c>
      <c r="F84" s="4"/>
    </row>
    <row r="85" spans="1:6" x14ac:dyDescent="0.25">
      <c r="A85" s="6">
        <v>43868</v>
      </c>
      <c r="B85" s="7" t="s">
        <v>100</v>
      </c>
      <c r="C85" s="7">
        <v>5</v>
      </c>
      <c r="D85" s="7"/>
      <c r="E85" s="7">
        <v>186</v>
      </c>
      <c r="F85" s="4"/>
    </row>
    <row r="86" spans="1:6" x14ac:dyDescent="0.25">
      <c r="A86" s="6">
        <v>43868</v>
      </c>
      <c r="B86" s="7" t="s">
        <v>101</v>
      </c>
      <c r="C86" s="7">
        <v>36</v>
      </c>
      <c r="D86" s="7"/>
      <c r="E86" s="7">
        <v>78</v>
      </c>
      <c r="F86" s="4"/>
    </row>
    <row r="87" spans="1:6" x14ac:dyDescent="0.25">
      <c r="A87" s="6">
        <v>43868</v>
      </c>
      <c r="B87" s="7" t="s">
        <v>102</v>
      </c>
      <c r="C87" s="7">
        <v>300</v>
      </c>
      <c r="E87" s="7">
        <v>494.91</v>
      </c>
      <c r="F87" s="4"/>
    </row>
    <row r="88" spans="1:6" x14ac:dyDescent="0.25">
      <c r="A88" s="6">
        <v>43868</v>
      </c>
      <c r="B88" s="7" t="s">
        <v>103</v>
      </c>
      <c r="C88" s="7">
        <v>103</v>
      </c>
      <c r="D88" s="7"/>
      <c r="E88" s="7">
        <v>200.07</v>
      </c>
      <c r="F88" s="4"/>
    </row>
    <row r="89" spans="1:6" x14ac:dyDescent="0.25">
      <c r="A89" s="6">
        <v>43868</v>
      </c>
      <c r="B89" s="7" t="s">
        <v>104</v>
      </c>
      <c r="C89" s="7">
        <v>25</v>
      </c>
      <c r="D89" s="7">
        <v>57.56</v>
      </c>
      <c r="E89" s="7"/>
      <c r="F89" s="4"/>
    </row>
    <row r="90" spans="1:6" x14ac:dyDescent="0.25">
      <c r="A90" s="6">
        <v>43868</v>
      </c>
      <c r="B90" s="7" t="s">
        <v>105</v>
      </c>
      <c r="C90" s="7">
        <v>431</v>
      </c>
      <c r="D90" s="7"/>
      <c r="E90" s="7">
        <v>1031.94</v>
      </c>
      <c r="F90" s="4"/>
    </row>
    <row r="91" spans="1:6" x14ac:dyDescent="0.25">
      <c r="A91" s="6">
        <v>43868</v>
      </c>
      <c r="B91" s="7" t="s">
        <v>106</v>
      </c>
      <c r="C91" s="7">
        <v>35</v>
      </c>
      <c r="D91" s="7"/>
      <c r="E91" s="7">
        <v>85.8</v>
      </c>
      <c r="F91" s="4"/>
    </row>
    <row r="92" spans="1:6" x14ac:dyDescent="0.25">
      <c r="A92" s="6">
        <v>43868</v>
      </c>
      <c r="B92" s="7" t="s">
        <v>107</v>
      </c>
      <c r="C92" s="7">
        <v>35</v>
      </c>
      <c r="D92" s="7"/>
      <c r="E92" s="7">
        <v>70.2</v>
      </c>
      <c r="F92" s="4"/>
    </row>
    <row r="93" spans="1:6" x14ac:dyDescent="0.25">
      <c r="A93" s="6">
        <v>43868</v>
      </c>
      <c r="B93" s="7" t="s">
        <v>108</v>
      </c>
      <c r="C93" s="7">
        <v>96</v>
      </c>
      <c r="D93" s="7">
        <v>237.64</v>
      </c>
      <c r="E93" s="7"/>
      <c r="F93" s="4"/>
    </row>
    <row r="94" spans="1:6" x14ac:dyDescent="0.25">
      <c r="A94" s="6">
        <v>43868</v>
      </c>
      <c r="B94" s="7" t="s">
        <v>109</v>
      </c>
      <c r="C94" s="7">
        <v>12</v>
      </c>
      <c r="D94" s="7"/>
      <c r="E94" s="7">
        <v>74.099999999999994</v>
      </c>
      <c r="F94" s="4"/>
    </row>
    <row r="95" spans="1:6" x14ac:dyDescent="0.25">
      <c r="A95" s="6">
        <v>43868</v>
      </c>
      <c r="B95" s="7" t="s">
        <v>110</v>
      </c>
      <c r="C95" s="7">
        <v>45</v>
      </c>
      <c r="D95" s="7"/>
      <c r="E95" s="7">
        <v>60.72</v>
      </c>
      <c r="F95" s="4"/>
    </row>
    <row r="96" spans="1:6" x14ac:dyDescent="0.25">
      <c r="A96" s="6">
        <v>43868</v>
      </c>
      <c r="B96" s="7" t="s">
        <v>111</v>
      </c>
      <c r="C96" s="7">
        <v>150</v>
      </c>
      <c r="D96" s="7"/>
      <c r="E96" s="7">
        <v>328.3</v>
      </c>
      <c r="F96" s="4"/>
    </row>
    <row r="97" spans="1:6" x14ac:dyDescent="0.25">
      <c r="A97" s="6">
        <v>43868</v>
      </c>
      <c r="B97" s="7" t="s">
        <v>112</v>
      </c>
      <c r="C97" s="7">
        <v>77</v>
      </c>
      <c r="D97" s="7">
        <v>191.88</v>
      </c>
      <c r="E97" s="7"/>
      <c r="F97" s="4"/>
    </row>
    <row r="98" spans="1:6" x14ac:dyDescent="0.25">
      <c r="A98" s="6">
        <v>43868</v>
      </c>
      <c r="B98" s="7" t="s">
        <v>113</v>
      </c>
      <c r="C98" s="7">
        <v>43.8</v>
      </c>
      <c r="D98" s="7">
        <v>292.99</v>
      </c>
      <c r="E98" s="7"/>
      <c r="F98" s="4"/>
    </row>
    <row r="99" spans="1:6" x14ac:dyDescent="0.25">
      <c r="A99" s="6">
        <v>43871</v>
      </c>
      <c r="B99" s="7" t="s">
        <v>114</v>
      </c>
      <c r="C99" s="7">
        <v>53</v>
      </c>
      <c r="D99" s="7">
        <v>129.88999999999999</v>
      </c>
      <c r="E99" s="7"/>
      <c r="F99" s="4"/>
    </row>
    <row r="100" spans="1:6" x14ac:dyDescent="0.25">
      <c r="A100" s="6">
        <v>43871</v>
      </c>
      <c r="B100" s="7" t="s">
        <v>115</v>
      </c>
      <c r="C100" s="7">
        <v>174</v>
      </c>
      <c r="D100" s="7">
        <v>451.3</v>
      </c>
      <c r="E100" s="7"/>
      <c r="F100" s="4"/>
    </row>
    <row r="101" spans="1:6" x14ac:dyDescent="0.25">
      <c r="A101" s="6">
        <v>43871</v>
      </c>
      <c r="B101" s="7" t="s">
        <v>116</v>
      </c>
      <c r="C101" s="7">
        <v>332</v>
      </c>
      <c r="D101" s="7"/>
      <c r="E101" s="7">
        <v>624.78</v>
      </c>
      <c r="F101" s="4"/>
    </row>
    <row r="102" spans="1:6" x14ac:dyDescent="0.25">
      <c r="A102" s="6">
        <v>43871</v>
      </c>
      <c r="B102" s="7" t="s">
        <v>117</v>
      </c>
      <c r="C102" s="7">
        <v>52</v>
      </c>
      <c r="D102" s="7"/>
      <c r="E102" s="7">
        <v>149.6</v>
      </c>
      <c r="F102" s="4"/>
    </row>
    <row r="103" spans="1:6" x14ac:dyDescent="0.25">
      <c r="A103" s="6">
        <v>43871</v>
      </c>
      <c r="B103" s="7" t="s">
        <v>118</v>
      </c>
      <c r="C103" s="7">
        <v>25</v>
      </c>
      <c r="D103" s="7"/>
      <c r="E103" s="7">
        <v>85.37</v>
      </c>
      <c r="F103" s="4"/>
    </row>
    <row r="104" spans="1:6" x14ac:dyDescent="0.25">
      <c r="A104" s="6">
        <v>43871</v>
      </c>
      <c r="B104" s="7" t="s">
        <v>119</v>
      </c>
      <c r="C104" s="7">
        <v>206</v>
      </c>
      <c r="D104" s="7"/>
      <c r="E104" s="7">
        <v>374.4</v>
      </c>
      <c r="F104" s="4"/>
    </row>
    <row r="105" spans="1:6" x14ac:dyDescent="0.25">
      <c r="A105" s="6">
        <v>43871</v>
      </c>
      <c r="B105" s="7" t="s">
        <v>120</v>
      </c>
      <c r="C105" s="7">
        <v>10</v>
      </c>
      <c r="D105" s="7">
        <v>47.97</v>
      </c>
      <c r="E105" s="7"/>
      <c r="F105" s="4"/>
    </row>
    <row r="106" spans="1:6" x14ac:dyDescent="0.25">
      <c r="A106" s="6">
        <v>43871</v>
      </c>
      <c r="B106" s="7" t="s">
        <v>121</v>
      </c>
      <c r="C106" s="7">
        <v>62</v>
      </c>
      <c r="D106" s="7">
        <v>143.91</v>
      </c>
      <c r="E106" s="7"/>
      <c r="F106" s="4"/>
    </row>
    <row r="107" spans="1:6" x14ac:dyDescent="0.25">
      <c r="A107" s="6">
        <v>43871</v>
      </c>
      <c r="B107" s="7" t="s">
        <v>122</v>
      </c>
      <c r="C107" s="7">
        <v>9</v>
      </c>
      <c r="D107" s="7"/>
      <c r="E107" s="7">
        <v>44</v>
      </c>
      <c r="F107" s="4"/>
    </row>
    <row r="108" spans="1:6" x14ac:dyDescent="0.25">
      <c r="A108" s="6">
        <v>43871</v>
      </c>
      <c r="B108" s="7" t="s">
        <v>123</v>
      </c>
      <c r="C108" s="7">
        <v>25</v>
      </c>
      <c r="D108" s="7">
        <v>60.44</v>
      </c>
      <c r="E108" s="7"/>
      <c r="F108" s="4"/>
    </row>
    <row r="109" spans="1:6" x14ac:dyDescent="0.25">
      <c r="A109" s="6">
        <v>43871</v>
      </c>
      <c r="B109" s="7" t="s">
        <v>124</v>
      </c>
      <c r="C109" s="7">
        <v>665</v>
      </c>
      <c r="D109" s="7"/>
      <c r="E109" s="7">
        <v>1133.73</v>
      </c>
      <c r="F109" s="4"/>
    </row>
    <row r="110" spans="1:6" x14ac:dyDescent="0.25">
      <c r="A110" s="6">
        <v>43871</v>
      </c>
      <c r="B110" s="7" t="s">
        <v>125</v>
      </c>
      <c r="C110" s="7">
        <v>21</v>
      </c>
      <c r="D110" s="7">
        <v>47.97</v>
      </c>
      <c r="E110" s="7"/>
      <c r="F110" s="4"/>
    </row>
    <row r="111" spans="1:6" x14ac:dyDescent="0.25">
      <c r="A111" s="6">
        <v>43871</v>
      </c>
      <c r="B111" s="7" t="s">
        <v>126</v>
      </c>
      <c r="C111" s="7">
        <v>30</v>
      </c>
      <c r="D111" s="7">
        <v>83.34</v>
      </c>
      <c r="E111" s="7"/>
      <c r="F111" s="4"/>
    </row>
    <row r="112" spans="1:6" x14ac:dyDescent="0.25">
      <c r="A112" s="6">
        <v>43871</v>
      </c>
      <c r="B112" s="7" t="s">
        <v>185</v>
      </c>
      <c r="C112" s="7">
        <v>1500</v>
      </c>
      <c r="D112" s="7"/>
      <c r="E112" s="38">
        <v>3156.08</v>
      </c>
      <c r="F112" s="4"/>
    </row>
    <row r="113" spans="1:12" x14ac:dyDescent="0.25">
      <c r="A113" s="6">
        <v>43871</v>
      </c>
      <c r="B113" s="7" t="s">
        <v>184</v>
      </c>
      <c r="C113" s="7">
        <v>16</v>
      </c>
      <c r="D113" s="7">
        <v>70.11</v>
      </c>
      <c r="E113" s="7"/>
      <c r="F113" s="4"/>
    </row>
    <row r="114" spans="1:12" x14ac:dyDescent="0.25">
      <c r="A114" s="6">
        <v>43871</v>
      </c>
      <c r="B114" s="7" t="s">
        <v>183</v>
      </c>
      <c r="C114" s="7">
        <v>34</v>
      </c>
      <c r="D114" s="7"/>
      <c r="E114" s="7">
        <v>69</v>
      </c>
      <c r="F114" s="4"/>
    </row>
    <row r="115" spans="1:12" x14ac:dyDescent="0.25">
      <c r="A115" s="6">
        <v>43871</v>
      </c>
      <c r="B115" s="7" t="s">
        <v>182</v>
      </c>
      <c r="C115" s="7">
        <v>130</v>
      </c>
      <c r="D115" s="7"/>
      <c r="E115" s="7">
        <v>300.11</v>
      </c>
      <c r="F115" s="4"/>
      <c r="G115"/>
      <c r="H115"/>
      <c r="I115"/>
      <c r="J115"/>
      <c r="K115"/>
    </row>
    <row r="116" spans="1:12" x14ac:dyDescent="0.25">
      <c r="A116" s="6">
        <v>43871</v>
      </c>
      <c r="B116" s="7" t="s">
        <v>181</v>
      </c>
      <c r="C116" s="7">
        <v>1200</v>
      </c>
      <c r="D116" s="7"/>
      <c r="E116" s="38">
        <v>2666.8</v>
      </c>
      <c r="F116" s="4"/>
      <c r="L116"/>
    </row>
    <row r="117" spans="1:12" x14ac:dyDescent="0.25">
      <c r="A117" s="6">
        <v>43871</v>
      </c>
      <c r="B117" s="7" t="s">
        <v>180</v>
      </c>
      <c r="C117" s="7">
        <v>666</v>
      </c>
      <c r="D117" s="7"/>
      <c r="E117" s="7">
        <v>982.8</v>
      </c>
      <c r="F117" s="4"/>
    </row>
    <row r="118" spans="1:12" x14ac:dyDescent="0.25">
      <c r="A118" s="6">
        <v>43872</v>
      </c>
      <c r="B118" s="7" t="s">
        <v>179</v>
      </c>
      <c r="C118" s="7">
        <v>441</v>
      </c>
      <c r="D118" s="7"/>
      <c r="E118" s="7">
        <v>774.2</v>
      </c>
      <c r="F118" s="4"/>
    </row>
    <row r="119" spans="1:12" x14ac:dyDescent="0.25">
      <c r="A119" s="6">
        <v>43872</v>
      </c>
      <c r="B119" s="7" t="s">
        <v>178</v>
      </c>
      <c r="C119" s="7">
        <v>22</v>
      </c>
      <c r="D119" s="7"/>
      <c r="E119" s="7">
        <v>46.8</v>
      </c>
      <c r="F119" s="4"/>
    </row>
    <row r="120" spans="1:12" x14ac:dyDescent="0.25">
      <c r="A120" s="6">
        <v>43872</v>
      </c>
      <c r="B120" s="7" t="s">
        <v>177</v>
      </c>
      <c r="C120" s="7">
        <v>1000</v>
      </c>
      <c r="D120" s="7"/>
      <c r="E120" s="38">
        <v>1872.64</v>
      </c>
      <c r="F120" s="4"/>
    </row>
    <row r="121" spans="1:12" x14ac:dyDescent="0.25">
      <c r="A121" s="6">
        <v>43872</v>
      </c>
      <c r="B121" s="7" t="s">
        <v>176</v>
      </c>
      <c r="C121" s="7">
        <v>43</v>
      </c>
      <c r="D121" s="7">
        <v>114.51</v>
      </c>
      <c r="E121" s="7"/>
      <c r="F121" s="4"/>
    </row>
    <row r="122" spans="1:12" x14ac:dyDescent="0.25">
      <c r="A122" s="6">
        <v>43872</v>
      </c>
      <c r="B122" s="7" t="s">
        <v>175</v>
      </c>
      <c r="C122" s="7">
        <v>79</v>
      </c>
      <c r="D122" s="7"/>
      <c r="E122" s="7">
        <v>163.80000000000001</v>
      </c>
      <c r="F122" s="4"/>
    </row>
    <row r="123" spans="1:12" x14ac:dyDescent="0.25">
      <c r="A123" s="6">
        <v>43872</v>
      </c>
      <c r="B123" s="7" t="s">
        <v>174</v>
      </c>
      <c r="C123" s="7">
        <v>124</v>
      </c>
      <c r="D123" s="7"/>
      <c r="E123" s="7">
        <v>298.89999999999998</v>
      </c>
      <c r="F123" s="4"/>
    </row>
    <row r="124" spans="1:12" x14ac:dyDescent="0.25">
      <c r="A124" s="6">
        <v>43872</v>
      </c>
      <c r="B124" s="7" t="s">
        <v>173</v>
      </c>
      <c r="C124" s="7">
        <v>50</v>
      </c>
      <c r="D124" s="7"/>
      <c r="E124" s="7">
        <v>109.2</v>
      </c>
      <c r="F124" s="4"/>
    </row>
    <row r="125" spans="1:12" x14ac:dyDescent="0.25">
      <c r="A125" s="6">
        <v>43872</v>
      </c>
      <c r="B125" s="7" t="s">
        <v>172</v>
      </c>
      <c r="C125" s="7">
        <v>63</v>
      </c>
      <c r="E125" s="7">
        <v>118.5</v>
      </c>
      <c r="F125" s="4"/>
    </row>
    <row r="126" spans="1:12" x14ac:dyDescent="0.25">
      <c r="A126" s="6">
        <v>43872</v>
      </c>
      <c r="B126" s="7" t="s">
        <v>171</v>
      </c>
      <c r="C126" s="7">
        <v>600</v>
      </c>
      <c r="D126" s="7"/>
      <c r="E126" s="38">
        <v>3392.19</v>
      </c>
      <c r="F126" s="4"/>
    </row>
    <row r="127" spans="1:12" x14ac:dyDescent="0.25">
      <c r="A127" s="6">
        <v>43872</v>
      </c>
      <c r="B127" s="7" t="s">
        <v>170</v>
      </c>
      <c r="C127" s="7">
        <v>105</v>
      </c>
      <c r="D127" s="7"/>
      <c r="E127" s="7">
        <v>245.9</v>
      </c>
      <c r="F127" s="4"/>
    </row>
    <row r="128" spans="1:12" x14ac:dyDescent="0.25">
      <c r="A128" s="6">
        <v>43872</v>
      </c>
      <c r="B128" s="7" t="s">
        <v>169</v>
      </c>
      <c r="C128" s="7">
        <v>400</v>
      </c>
      <c r="D128" s="7"/>
      <c r="E128" s="7">
        <v>768.69</v>
      </c>
      <c r="F128" s="4"/>
    </row>
    <row r="129" spans="1:6" x14ac:dyDescent="0.25">
      <c r="A129" s="6">
        <v>43872</v>
      </c>
      <c r="B129" s="7" t="s">
        <v>168</v>
      </c>
      <c r="C129" s="7">
        <v>135</v>
      </c>
      <c r="D129" s="7">
        <v>371.4</v>
      </c>
      <c r="E129" s="7"/>
      <c r="F129" s="4"/>
    </row>
    <row r="130" spans="1:6" x14ac:dyDescent="0.25">
      <c r="A130" s="6">
        <v>43872</v>
      </c>
      <c r="B130" s="7" t="s">
        <v>167</v>
      </c>
      <c r="C130" s="7">
        <v>37</v>
      </c>
      <c r="D130" s="7"/>
      <c r="E130" s="7">
        <v>343.2</v>
      </c>
      <c r="F130" s="4"/>
    </row>
    <row r="131" spans="1:6" x14ac:dyDescent="0.25">
      <c r="A131" s="6">
        <v>43872</v>
      </c>
      <c r="B131" s="7" t="s">
        <v>166</v>
      </c>
      <c r="C131" s="7">
        <v>197</v>
      </c>
      <c r="D131" s="7"/>
      <c r="E131" s="7">
        <v>435.24</v>
      </c>
      <c r="F131" s="4"/>
    </row>
    <row r="132" spans="1:6" x14ac:dyDescent="0.25">
      <c r="A132" s="6">
        <v>43872</v>
      </c>
      <c r="B132" s="7" t="s">
        <v>165</v>
      </c>
      <c r="C132" s="7">
        <v>198</v>
      </c>
      <c r="D132" s="7"/>
      <c r="E132" s="7">
        <v>128.69999999999999</v>
      </c>
      <c r="F132" s="4"/>
    </row>
    <row r="133" spans="1:6" x14ac:dyDescent="0.25">
      <c r="A133" s="6">
        <v>43872</v>
      </c>
      <c r="B133" s="7" t="s">
        <v>164</v>
      </c>
      <c r="C133" s="7">
        <v>34</v>
      </c>
      <c r="D133" s="7">
        <v>109.89</v>
      </c>
      <c r="E133" s="7"/>
      <c r="F133" s="4"/>
    </row>
    <row r="134" spans="1:6" x14ac:dyDescent="0.25">
      <c r="A134" s="6">
        <v>43872</v>
      </c>
      <c r="B134" s="7" t="s">
        <v>163</v>
      </c>
      <c r="C134" s="7">
        <v>30</v>
      </c>
      <c r="D134" s="7"/>
      <c r="E134" s="7">
        <v>184.8</v>
      </c>
      <c r="F134" s="4"/>
    </row>
    <row r="135" spans="1:6" x14ac:dyDescent="0.25">
      <c r="A135" s="6">
        <v>43872</v>
      </c>
      <c r="B135" s="7" t="s">
        <v>162</v>
      </c>
      <c r="C135" s="7">
        <v>96</v>
      </c>
      <c r="D135" s="7">
        <v>162.91</v>
      </c>
      <c r="E135" s="7"/>
      <c r="F135" s="4"/>
    </row>
    <row r="136" spans="1:6" x14ac:dyDescent="0.25">
      <c r="A136" s="6">
        <v>43873</v>
      </c>
      <c r="B136" s="7" t="s">
        <v>161</v>
      </c>
      <c r="C136" s="7">
        <v>193</v>
      </c>
      <c r="D136" s="7">
        <v>481.3</v>
      </c>
      <c r="E136" s="7"/>
      <c r="F136" s="4"/>
    </row>
    <row r="137" spans="1:6" x14ac:dyDescent="0.25">
      <c r="A137" s="6">
        <v>43873</v>
      </c>
      <c r="B137" s="7" t="s">
        <v>160</v>
      </c>
      <c r="C137" s="7">
        <v>195</v>
      </c>
      <c r="D137" s="7">
        <v>535.79</v>
      </c>
      <c r="E137" s="7"/>
      <c r="F137" s="4"/>
    </row>
    <row r="138" spans="1:6" x14ac:dyDescent="0.25">
      <c r="A138" s="6">
        <v>43873</v>
      </c>
      <c r="B138" s="7" t="s">
        <v>159</v>
      </c>
      <c r="C138" s="7">
        <v>5</v>
      </c>
      <c r="D138" s="7">
        <v>47.97</v>
      </c>
      <c r="E138" s="7"/>
      <c r="F138" s="4"/>
    </row>
    <row r="139" spans="1:6" x14ac:dyDescent="0.25">
      <c r="A139" s="6">
        <v>43873</v>
      </c>
      <c r="B139" s="7" t="s">
        <v>158</v>
      </c>
      <c r="C139" s="7">
        <v>25</v>
      </c>
      <c r="D139" s="7">
        <v>73.06</v>
      </c>
      <c r="E139" s="7"/>
      <c r="F139" s="4"/>
    </row>
    <row r="140" spans="1:6" x14ac:dyDescent="0.25">
      <c r="A140" s="6">
        <v>43873</v>
      </c>
      <c r="B140" s="7" t="s">
        <v>157</v>
      </c>
      <c r="C140" s="7">
        <v>370</v>
      </c>
      <c r="D140" s="7"/>
      <c r="E140" s="7">
        <v>613.28</v>
      </c>
      <c r="F140" s="4"/>
    </row>
    <row r="141" spans="1:6" x14ac:dyDescent="0.25">
      <c r="A141" s="6">
        <v>43873</v>
      </c>
      <c r="B141" s="7" t="s">
        <v>156</v>
      </c>
      <c r="C141" s="7">
        <v>50</v>
      </c>
      <c r="D141" s="7">
        <v>158.30000000000001</v>
      </c>
      <c r="E141" s="7"/>
      <c r="F141" s="4"/>
    </row>
    <row r="142" spans="1:6" x14ac:dyDescent="0.25">
      <c r="A142" s="6">
        <v>43873</v>
      </c>
      <c r="B142" s="7" t="s">
        <v>155</v>
      </c>
      <c r="C142" s="7">
        <v>358</v>
      </c>
      <c r="D142" s="7"/>
      <c r="E142" s="7">
        <v>739.25</v>
      </c>
      <c r="F142" s="4"/>
    </row>
    <row r="143" spans="1:6" x14ac:dyDescent="0.25">
      <c r="A143" s="6">
        <v>43873</v>
      </c>
      <c r="B143" s="7" t="s">
        <v>154</v>
      </c>
      <c r="C143" s="7">
        <v>120</v>
      </c>
      <c r="D143" s="7"/>
      <c r="E143" s="7">
        <v>261.3</v>
      </c>
      <c r="F143" s="4"/>
    </row>
    <row r="144" spans="1:6" x14ac:dyDescent="0.25">
      <c r="A144" s="6">
        <v>43873</v>
      </c>
      <c r="B144" s="7" t="s">
        <v>153</v>
      </c>
      <c r="C144" s="7">
        <v>170</v>
      </c>
      <c r="D144" s="7"/>
      <c r="E144" s="7">
        <v>331.5</v>
      </c>
      <c r="F144" s="4"/>
    </row>
    <row r="145" spans="1:7" x14ac:dyDescent="0.25">
      <c r="A145" s="6">
        <v>43873</v>
      </c>
      <c r="B145" s="7" t="s">
        <v>152</v>
      </c>
      <c r="C145" s="7">
        <v>10</v>
      </c>
      <c r="D145" s="7"/>
      <c r="E145" s="7">
        <v>39</v>
      </c>
      <c r="F145" s="4"/>
    </row>
    <row r="146" spans="1:7" x14ac:dyDescent="0.25">
      <c r="A146" s="6">
        <v>43873</v>
      </c>
      <c r="B146" s="7" t="s">
        <v>151</v>
      </c>
      <c r="C146" s="7">
        <v>16</v>
      </c>
      <c r="D146" s="7"/>
      <c r="E146" s="7">
        <v>39</v>
      </c>
      <c r="F146" s="4"/>
    </row>
    <row r="147" spans="1:7" x14ac:dyDescent="0.25">
      <c r="A147" s="6">
        <v>43873</v>
      </c>
      <c r="B147" s="7" t="s">
        <v>150</v>
      </c>
      <c r="C147" s="7">
        <v>81</v>
      </c>
      <c r="D147" s="7"/>
      <c r="E147" s="7">
        <v>163.80000000000001</v>
      </c>
      <c r="F147" s="4"/>
    </row>
    <row r="148" spans="1:7" x14ac:dyDescent="0.25">
      <c r="A148" s="6">
        <v>43873</v>
      </c>
      <c r="B148" s="7" t="s">
        <v>149</v>
      </c>
      <c r="C148" s="7">
        <v>176</v>
      </c>
      <c r="D148" s="7"/>
      <c r="E148" s="7">
        <v>398.97</v>
      </c>
      <c r="F148" s="4"/>
      <c r="G148"/>
    </row>
    <row r="149" spans="1:7" x14ac:dyDescent="0.25">
      <c r="A149" s="6">
        <v>43873</v>
      </c>
      <c r="B149" s="7" t="s">
        <v>148</v>
      </c>
      <c r="C149" s="7">
        <v>60</v>
      </c>
      <c r="D149" s="7"/>
      <c r="E149" s="7">
        <v>138.07</v>
      </c>
      <c r="F149" s="4"/>
    </row>
    <row r="150" spans="1:7" x14ac:dyDescent="0.25">
      <c r="A150" s="6">
        <v>43873</v>
      </c>
      <c r="B150" s="7" t="s">
        <v>147</v>
      </c>
      <c r="C150" s="7">
        <v>57</v>
      </c>
      <c r="D150" s="7"/>
      <c r="E150" s="7">
        <v>113.1</v>
      </c>
      <c r="F150" s="4"/>
    </row>
    <row r="151" spans="1:7" x14ac:dyDescent="0.25">
      <c r="A151" s="6">
        <v>43873</v>
      </c>
      <c r="B151" s="7" t="s">
        <v>146</v>
      </c>
      <c r="C151" s="7">
        <v>260</v>
      </c>
      <c r="D151" s="42">
        <v>604.41999999999996</v>
      </c>
      <c r="E151" s="7"/>
      <c r="F151" s="4"/>
    </row>
    <row r="152" spans="1:7" x14ac:dyDescent="0.25">
      <c r="A152" s="6">
        <v>43873</v>
      </c>
      <c r="B152" s="7" t="s">
        <v>145</v>
      </c>
      <c r="C152" s="7">
        <v>250</v>
      </c>
      <c r="D152" s="7"/>
      <c r="E152" s="7">
        <v>449.28</v>
      </c>
      <c r="F152" s="4"/>
    </row>
    <row r="153" spans="1:7" x14ac:dyDescent="0.25">
      <c r="A153" s="6">
        <v>43873</v>
      </c>
      <c r="B153" s="7" t="s">
        <v>144</v>
      </c>
      <c r="C153" s="7">
        <v>1000</v>
      </c>
      <c r="D153" s="7"/>
      <c r="E153" s="38">
        <v>1955.86</v>
      </c>
      <c r="F153" s="4"/>
    </row>
    <row r="154" spans="1:7" x14ac:dyDescent="0.25">
      <c r="A154" s="6">
        <v>43874</v>
      </c>
      <c r="B154" s="7" t="s">
        <v>143</v>
      </c>
      <c r="C154" s="7">
        <v>14</v>
      </c>
      <c r="D154" s="7"/>
      <c r="E154" s="7">
        <v>37.049999999999997</v>
      </c>
      <c r="F154" s="4"/>
    </row>
    <row r="155" spans="1:7" x14ac:dyDescent="0.25">
      <c r="A155" s="6">
        <v>43874</v>
      </c>
      <c r="B155" s="7" t="s">
        <v>142</v>
      </c>
      <c r="C155" s="7">
        <v>18</v>
      </c>
      <c r="D155" s="7"/>
      <c r="E155" s="7">
        <v>39</v>
      </c>
      <c r="F155" s="4"/>
    </row>
    <row r="156" spans="1:7" x14ac:dyDescent="0.25">
      <c r="A156" s="6">
        <v>43874</v>
      </c>
      <c r="B156" s="7" t="s">
        <v>141</v>
      </c>
      <c r="C156" s="7">
        <v>25</v>
      </c>
      <c r="D156" s="7">
        <v>67.16</v>
      </c>
      <c r="E156" s="7"/>
      <c r="F156" s="4"/>
    </row>
    <row r="157" spans="1:7" x14ac:dyDescent="0.25">
      <c r="A157" s="6">
        <v>43874</v>
      </c>
      <c r="B157" s="7" t="s">
        <v>140</v>
      </c>
      <c r="C157" s="7">
        <v>75</v>
      </c>
      <c r="D157" s="7"/>
      <c r="E157" s="7">
        <v>152.1</v>
      </c>
      <c r="F157" s="4"/>
    </row>
    <row r="158" spans="1:7" x14ac:dyDescent="0.25">
      <c r="A158" s="6">
        <v>43874</v>
      </c>
      <c r="B158" s="7" t="s">
        <v>139</v>
      </c>
      <c r="C158" s="7">
        <v>920</v>
      </c>
      <c r="D158" s="7"/>
      <c r="E158" s="38">
        <v>2337.5</v>
      </c>
      <c r="F158" s="4"/>
    </row>
    <row r="159" spans="1:7" x14ac:dyDescent="0.25">
      <c r="A159" s="6">
        <v>43874</v>
      </c>
      <c r="B159" s="7" t="s">
        <v>138</v>
      </c>
      <c r="C159" s="7">
        <v>110</v>
      </c>
      <c r="D159" s="7">
        <v>456.02</v>
      </c>
      <c r="E159" s="7"/>
      <c r="F159" s="4"/>
    </row>
    <row r="160" spans="1:7" x14ac:dyDescent="0.25">
      <c r="A160" s="6">
        <v>43874</v>
      </c>
      <c r="B160" s="7" t="s">
        <v>137</v>
      </c>
      <c r="C160" s="7">
        <v>72</v>
      </c>
      <c r="D160" s="7"/>
      <c r="E160" s="7">
        <v>119.69</v>
      </c>
      <c r="F160" s="4"/>
    </row>
    <row r="161" spans="1:6" x14ac:dyDescent="0.25">
      <c r="A161" s="6">
        <v>43874</v>
      </c>
      <c r="B161" s="7" t="s">
        <v>136</v>
      </c>
      <c r="C161" s="7">
        <v>32</v>
      </c>
      <c r="D161" s="7"/>
      <c r="E161" s="7">
        <v>81.900000000000006</v>
      </c>
      <c r="F161" s="4"/>
    </row>
    <row r="162" spans="1:6" x14ac:dyDescent="0.25">
      <c r="A162" s="6">
        <v>43874</v>
      </c>
      <c r="B162" s="7" t="s">
        <v>135</v>
      </c>
      <c r="C162" s="7">
        <v>100</v>
      </c>
      <c r="D162" s="7">
        <v>239.85</v>
      </c>
      <c r="E162" s="7"/>
      <c r="F162" s="4"/>
    </row>
    <row r="163" spans="1:6" x14ac:dyDescent="0.25">
      <c r="A163" s="6">
        <v>43874</v>
      </c>
      <c r="B163" s="7" t="s">
        <v>134</v>
      </c>
      <c r="C163" s="7">
        <v>99</v>
      </c>
      <c r="D163" s="7"/>
      <c r="E163" s="7">
        <v>364.65</v>
      </c>
      <c r="F163" s="4"/>
    </row>
    <row r="164" spans="1:6" x14ac:dyDescent="0.25">
      <c r="A164" s="6">
        <v>43874</v>
      </c>
      <c r="B164" s="7" t="s">
        <v>133</v>
      </c>
      <c r="C164" s="7">
        <v>99</v>
      </c>
      <c r="D164" s="7"/>
      <c r="E164" s="7">
        <v>181.35</v>
      </c>
      <c r="F164" s="4"/>
    </row>
    <row r="165" spans="1:6" x14ac:dyDescent="0.25">
      <c r="A165" s="6">
        <v>43874</v>
      </c>
      <c r="B165" s="7" t="s">
        <v>132</v>
      </c>
      <c r="C165" s="7">
        <v>99</v>
      </c>
      <c r="D165" s="7">
        <v>244.65</v>
      </c>
      <c r="E165" s="7"/>
      <c r="F165" s="4"/>
    </row>
    <row r="166" spans="1:6" x14ac:dyDescent="0.25">
      <c r="A166" s="6">
        <v>43874</v>
      </c>
      <c r="B166" s="7" t="s">
        <v>131</v>
      </c>
      <c r="C166" s="7">
        <v>20</v>
      </c>
      <c r="D166" s="7"/>
      <c r="E166" s="7">
        <v>39</v>
      </c>
      <c r="F166" s="23"/>
    </row>
    <row r="167" spans="1:6" x14ac:dyDescent="0.25">
      <c r="A167" s="6">
        <v>43874</v>
      </c>
      <c r="B167" s="7" t="s">
        <v>130</v>
      </c>
      <c r="C167" s="7">
        <v>21</v>
      </c>
      <c r="D167" s="7"/>
      <c r="E167" s="7">
        <v>42.9</v>
      </c>
      <c r="F167" s="14"/>
    </row>
    <row r="168" spans="1:6" x14ac:dyDescent="0.25">
      <c r="A168" s="6">
        <v>43874</v>
      </c>
      <c r="B168" s="7" t="s">
        <v>129</v>
      </c>
      <c r="C168" s="7">
        <v>25</v>
      </c>
      <c r="D168" s="7"/>
      <c r="E168" s="7">
        <v>78</v>
      </c>
      <c r="F168" s="14"/>
    </row>
    <row r="169" spans="1:6" x14ac:dyDescent="0.25">
      <c r="A169" s="6">
        <v>43874</v>
      </c>
      <c r="B169" s="7" t="s">
        <v>128</v>
      </c>
      <c r="C169" s="7">
        <v>53</v>
      </c>
      <c r="D169" s="39">
        <v>136.4</v>
      </c>
      <c r="E169" s="7"/>
      <c r="F169" s="23"/>
    </row>
    <row r="170" spans="1:6" x14ac:dyDescent="0.25">
      <c r="A170" s="6">
        <v>43874</v>
      </c>
      <c r="B170" s="7" t="s">
        <v>127</v>
      </c>
      <c r="C170" s="7">
        <v>180</v>
      </c>
      <c r="D170" s="7"/>
      <c r="E170" s="7">
        <v>733.12</v>
      </c>
      <c r="F170" s="14"/>
    </row>
    <row r="171" spans="1:6" x14ac:dyDescent="0.25">
      <c r="A171" s="6">
        <v>43875</v>
      </c>
      <c r="B171" s="7" t="s">
        <v>186</v>
      </c>
      <c r="C171" s="7">
        <v>185</v>
      </c>
      <c r="D171" s="7"/>
      <c r="E171" s="7">
        <v>273</v>
      </c>
      <c r="F171" s="14"/>
    </row>
    <row r="172" spans="1:6" x14ac:dyDescent="0.25">
      <c r="A172" s="6">
        <v>43875</v>
      </c>
      <c r="B172" s="7" t="s">
        <v>187</v>
      </c>
      <c r="C172" s="7">
        <v>126</v>
      </c>
      <c r="D172" s="7"/>
      <c r="E172" s="7">
        <v>213.9</v>
      </c>
      <c r="F172" s="14"/>
    </row>
    <row r="173" spans="1:6" x14ac:dyDescent="0.25">
      <c r="A173" s="6">
        <v>43875</v>
      </c>
      <c r="B173" s="7" t="s">
        <v>188</v>
      </c>
      <c r="C173" s="7">
        <v>92</v>
      </c>
      <c r="D173" s="7">
        <v>244.65</v>
      </c>
      <c r="E173" s="7"/>
      <c r="F173" s="14"/>
    </row>
    <row r="174" spans="1:6" x14ac:dyDescent="0.25">
      <c r="A174" s="6">
        <v>43875</v>
      </c>
      <c r="B174" s="7" t="s">
        <v>189</v>
      </c>
      <c r="C174" s="7">
        <v>440</v>
      </c>
      <c r="D174" s="7"/>
      <c r="E174" s="7">
        <v>975.78</v>
      </c>
      <c r="F174" s="14"/>
    </row>
    <row r="175" spans="1:6" x14ac:dyDescent="0.25">
      <c r="A175" s="6">
        <v>43875</v>
      </c>
      <c r="B175" s="7" t="s">
        <v>190</v>
      </c>
      <c r="C175" s="7">
        <v>700</v>
      </c>
      <c r="D175" s="7"/>
      <c r="E175" s="7">
        <v>1269.8399999999999</v>
      </c>
      <c r="F175" s="14"/>
    </row>
    <row r="176" spans="1:6" x14ac:dyDescent="0.25">
      <c r="A176" s="6">
        <v>43875</v>
      </c>
      <c r="B176" s="7" t="s">
        <v>191</v>
      </c>
      <c r="C176" s="7">
        <v>229</v>
      </c>
      <c r="D176" s="7"/>
      <c r="E176" s="7">
        <v>462.91</v>
      </c>
      <c r="F176" s="14"/>
    </row>
    <row r="177" spans="1:11" x14ac:dyDescent="0.25">
      <c r="A177" s="6">
        <v>43875</v>
      </c>
      <c r="B177" s="7" t="s">
        <v>192</v>
      </c>
      <c r="C177" s="7">
        <v>520</v>
      </c>
      <c r="D177" s="7"/>
      <c r="E177" s="7">
        <v>1006.2</v>
      </c>
      <c r="F177" s="14"/>
    </row>
    <row r="178" spans="1:11" x14ac:dyDescent="0.25">
      <c r="A178" s="6">
        <v>43875</v>
      </c>
      <c r="B178" s="7" t="s">
        <v>193</v>
      </c>
      <c r="C178" s="7">
        <v>200</v>
      </c>
      <c r="D178" s="7"/>
      <c r="E178" s="7">
        <v>436.8</v>
      </c>
      <c r="F178" s="14"/>
    </row>
    <row r="179" spans="1:11" x14ac:dyDescent="0.25">
      <c r="A179" s="6">
        <v>43875</v>
      </c>
      <c r="B179" s="7" t="s">
        <v>194</v>
      </c>
      <c r="C179" s="7">
        <v>27</v>
      </c>
      <c r="D179" s="7"/>
      <c r="E179" s="7">
        <v>71.28</v>
      </c>
      <c r="F179" s="14"/>
    </row>
    <row r="180" spans="1:11" x14ac:dyDescent="0.25">
      <c r="A180" s="6">
        <v>43875</v>
      </c>
      <c r="B180" s="7" t="s">
        <v>195</v>
      </c>
      <c r="C180" s="7">
        <v>23</v>
      </c>
      <c r="D180" s="7"/>
      <c r="E180" s="7">
        <v>58.5</v>
      </c>
      <c r="F180" s="14"/>
    </row>
    <row r="181" spans="1:11" x14ac:dyDescent="0.25">
      <c r="A181" s="6">
        <v>43875</v>
      </c>
      <c r="B181" s="7" t="s">
        <v>196</v>
      </c>
      <c r="C181" s="7">
        <v>117</v>
      </c>
      <c r="D181" s="7">
        <v>287.82</v>
      </c>
      <c r="E181" s="7"/>
      <c r="F181" s="14"/>
    </row>
    <row r="182" spans="1:11" x14ac:dyDescent="0.25">
      <c r="A182" s="6">
        <v>43875</v>
      </c>
      <c r="B182" s="7" t="s">
        <v>197</v>
      </c>
      <c r="C182" s="7">
        <v>164</v>
      </c>
      <c r="D182" s="7"/>
      <c r="E182" s="7">
        <v>362.7</v>
      </c>
      <c r="F182" s="14"/>
    </row>
    <row r="183" spans="1:11" x14ac:dyDescent="0.25">
      <c r="A183" s="6">
        <v>43875</v>
      </c>
      <c r="B183" s="7" t="s">
        <v>198</v>
      </c>
      <c r="C183" s="7">
        <v>63</v>
      </c>
      <c r="D183" s="7"/>
      <c r="E183" s="7">
        <v>132</v>
      </c>
      <c r="F183" s="14"/>
    </row>
    <row r="184" spans="1:11" x14ac:dyDescent="0.25">
      <c r="A184" s="6">
        <v>43875</v>
      </c>
      <c r="B184" s="7" t="s">
        <v>199</v>
      </c>
      <c r="C184" s="7">
        <v>15</v>
      </c>
      <c r="D184" s="7">
        <v>54.12</v>
      </c>
      <c r="E184" s="7"/>
      <c r="F184" s="14"/>
    </row>
    <row r="185" spans="1:11" x14ac:dyDescent="0.25">
      <c r="A185" s="6">
        <v>43875</v>
      </c>
      <c r="B185" s="7" t="s">
        <v>200</v>
      </c>
      <c r="C185" s="7">
        <v>48</v>
      </c>
      <c r="D185" s="7"/>
      <c r="E185" s="7">
        <v>105.3</v>
      </c>
      <c r="F185" s="14"/>
    </row>
    <row r="186" spans="1:11" x14ac:dyDescent="0.25">
      <c r="A186" s="6">
        <v>43875</v>
      </c>
      <c r="B186" s="7" t="s">
        <v>201</v>
      </c>
      <c r="C186" s="7">
        <v>71</v>
      </c>
      <c r="D186" s="7"/>
      <c r="E186" s="7">
        <v>140.4</v>
      </c>
      <c r="F186" s="14"/>
    </row>
    <row r="187" spans="1:11" x14ac:dyDescent="0.25">
      <c r="A187" s="6">
        <v>43875</v>
      </c>
      <c r="B187" s="7" t="s">
        <v>202</v>
      </c>
      <c r="C187" s="7">
        <v>99</v>
      </c>
      <c r="D187" s="7"/>
      <c r="E187" s="7">
        <v>199.49</v>
      </c>
      <c r="F187" s="14"/>
    </row>
    <row r="188" spans="1:11" x14ac:dyDescent="0.25">
      <c r="A188" s="6">
        <v>43875</v>
      </c>
      <c r="B188" s="7" t="s">
        <v>203</v>
      </c>
      <c r="C188" s="7">
        <v>13</v>
      </c>
      <c r="D188" s="7"/>
      <c r="E188" s="7">
        <v>39</v>
      </c>
      <c r="F188" s="14"/>
      <c r="K188"/>
    </row>
    <row r="189" spans="1:11" x14ac:dyDescent="0.25">
      <c r="A189" s="6">
        <v>43875</v>
      </c>
      <c r="B189" s="7" t="s">
        <v>204</v>
      </c>
      <c r="C189" s="7">
        <v>13</v>
      </c>
      <c r="D189" s="7"/>
      <c r="E189" s="7">
        <v>36.659999999999997</v>
      </c>
      <c r="F189" s="14"/>
    </row>
    <row r="190" spans="1:11" x14ac:dyDescent="0.25">
      <c r="A190" s="6">
        <v>43875</v>
      </c>
      <c r="B190" s="7" t="s">
        <v>205</v>
      </c>
      <c r="C190" s="7">
        <v>12</v>
      </c>
      <c r="D190" s="7"/>
      <c r="E190" s="7">
        <v>31.5</v>
      </c>
      <c r="F190" s="14"/>
    </row>
    <row r="191" spans="1:11" x14ac:dyDescent="0.25">
      <c r="A191" s="6">
        <v>43875</v>
      </c>
      <c r="B191" s="7" t="s">
        <v>206</v>
      </c>
      <c r="C191" s="7">
        <v>521</v>
      </c>
      <c r="D191" s="7"/>
      <c r="E191" s="7">
        <v>1077.5999999999999</v>
      </c>
      <c r="F191" s="14"/>
    </row>
    <row r="192" spans="1:11" x14ac:dyDescent="0.25">
      <c r="A192" s="6">
        <v>43875</v>
      </c>
      <c r="B192" s="7" t="s">
        <v>207</v>
      </c>
      <c r="C192" s="7">
        <v>110</v>
      </c>
      <c r="D192" s="7">
        <v>311.81</v>
      </c>
      <c r="E192" s="7"/>
      <c r="F192" s="14"/>
    </row>
    <row r="193" spans="1:6" x14ac:dyDescent="0.25">
      <c r="A193" s="6">
        <v>43878</v>
      </c>
      <c r="B193" s="7" t="s">
        <v>208</v>
      </c>
      <c r="C193" s="7">
        <v>950</v>
      </c>
      <c r="D193" s="7"/>
      <c r="E193" s="7">
        <v>2006.16</v>
      </c>
      <c r="F193" s="14"/>
    </row>
    <row r="194" spans="1:6" x14ac:dyDescent="0.25">
      <c r="A194" s="6">
        <v>43878</v>
      </c>
      <c r="B194" s="7" t="s">
        <v>209</v>
      </c>
      <c r="C194" s="7">
        <v>0</v>
      </c>
      <c r="D194" s="7">
        <v>47.97</v>
      </c>
      <c r="E194" s="7"/>
      <c r="F194" s="14"/>
    </row>
    <row r="195" spans="1:6" x14ac:dyDescent="0.25">
      <c r="A195" s="6">
        <v>43878</v>
      </c>
      <c r="B195" s="7" t="s">
        <v>210</v>
      </c>
      <c r="C195" s="7">
        <v>120</v>
      </c>
      <c r="D195" s="7"/>
      <c r="E195" s="7">
        <v>203.11</v>
      </c>
      <c r="F195" s="14"/>
    </row>
    <row r="196" spans="1:6" x14ac:dyDescent="0.25">
      <c r="A196" s="6">
        <v>43878</v>
      </c>
      <c r="B196" s="7" t="s">
        <v>211</v>
      </c>
      <c r="C196" s="7">
        <v>263</v>
      </c>
      <c r="D196" s="7"/>
      <c r="E196" s="7">
        <v>530.1</v>
      </c>
      <c r="F196" s="14"/>
    </row>
    <row r="197" spans="1:6" x14ac:dyDescent="0.25">
      <c r="A197" s="6">
        <v>43878</v>
      </c>
      <c r="B197" s="7" t="s">
        <v>212</v>
      </c>
      <c r="C197" s="7">
        <v>101</v>
      </c>
      <c r="D197" s="7"/>
      <c r="E197" s="7">
        <v>270.47000000000003</v>
      </c>
      <c r="F197" s="14"/>
    </row>
    <row r="198" spans="1:6" x14ac:dyDescent="0.25">
      <c r="A198" s="6">
        <v>43878</v>
      </c>
      <c r="B198" s="7" t="s">
        <v>213</v>
      </c>
      <c r="C198" s="7">
        <v>50</v>
      </c>
      <c r="D198" s="7">
        <v>187.38</v>
      </c>
      <c r="E198" s="7"/>
      <c r="F198" s="14"/>
    </row>
    <row r="199" spans="1:6" x14ac:dyDescent="0.25">
      <c r="A199" s="44">
        <v>43878</v>
      </c>
      <c r="B199" s="2" t="s">
        <v>214</v>
      </c>
      <c r="C199" s="2">
        <v>17</v>
      </c>
      <c r="D199" s="2">
        <v>56.01</v>
      </c>
      <c r="E199" s="2"/>
      <c r="F199" s="14"/>
    </row>
    <row r="200" spans="1:6" x14ac:dyDescent="0.25">
      <c r="A200" s="6">
        <v>43878</v>
      </c>
      <c r="B200" s="7" t="s">
        <v>295</v>
      </c>
      <c r="C200" s="7">
        <v>115</v>
      </c>
      <c r="D200" s="7">
        <v>293.60000000000002</v>
      </c>
      <c r="E200" s="7"/>
    </row>
    <row r="201" spans="1:6" x14ac:dyDescent="0.25">
      <c r="A201" s="6">
        <v>43878</v>
      </c>
      <c r="B201" s="7" t="s">
        <v>294</v>
      </c>
      <c r="C201" s="7">
        <v>136</v>
      </c>
      <c r="D201" s="7"/>
      <c r="E201" s="7">
        <v>333.45</v>
      </c>
      <c r="F201" s="14"/>
    </row>
    <row r="202" spans="1:6" x14ac:dyDescent="0.25">
      <c r="A202" s="6">
        <v>43878</v>
      </c>
      <c r="B202" s="7" t="s">
        <v>293</v>
      </c>
      <c r="C202" s="7">
        <v>195</v>
      </c>
      <c r="D202" s="7">
        <v>535.79</v>
      </c>
      <c r="E202" s="7"/>
      <c r="F202" s="14"/>
    </row>
    <row r="203" spans="1:6" x14ac:dyDescent="0.25">
      <c r="A203" s="6">
        <v>43878</v>
      </c>
      <c r="B203" s="7" t="s">
        <v>292</v>
      </c>
      <c r="C203" s="7">
        <v>50</v>
      </c>
      <c r="D203" s="7">
        <v>156.85</v>
      </c>
      <c r="E203" s="7"/>
      <c r="F203" s="14"/>
    </row>
    <row r="204" spans="1:6" x14ac:dyDescent="0.25">
      <c r="A204" s="6">
        <v>43878</v>
      </c>
      <c r="B204" s="7" t="s">
        <v>291</v>
      </c>
      <c r="C204" s="7">
        <v>2600</v>
      </c>
      <c r="D204" s="7"/>
      <c r="E204" s="38">
        <v>8879.16</v>
      </c>
      <c r="F204" s="14"/>
    </row>
    <row r="205" spans="1:6" x14ac:dyDescent="0.25">
      <c r="A205" s="6">
        <v>43878</v>
      </c>
      <c r="B205" s="7" t="s">
        <v>290</v>
      </c>
      <c r="C205" s="7">
        <v>24</v>
      </c>
      <c r="D205" s="7"/>
      <c r="E205" s="7">
        <v>39</v>
      </c>
      <c r="F205" s="14"/>
    </row>
    <row r="206" spans="1:6" x14ac:dyDescent="0.25">
      <c r="A206" s="6">
        <v>43878</v>
      </c>
      <c r="B206" s="7" t="s">
        <v>289</v>
      </c>
      <c r="C206" s="7">
        <v>22</v>
      </c>
      <c r="D206" s="7"/>
      <c r="E206" s="7">
        <v>46.8</v>
      </c>
      <c r="F206" s="14"/>
    </row>
    <row r="207" spans="1:6" x14ac:dyDescent="0.25">
      <c r="A207" s="6">
        <v>43878</v>
      </c>
      <c r="B207" s="7" t="s">
        <v>288</v>
      </c>
      <c r="C207" s="7">
        <v>83</v>
      </c>
      <c r="D207" s="7"/>
      <c r="E207" s="7">
        <v>167.7</v>
      </c>
      <c r="F207" s="14"/>
    </row>
    <row r="208" spans="1:6" x14ac:dyDescent="0.25">
      <c r="A208" s="6">
        <v>43878</v>
      </c>
      <c r="B208" s="7" t="s">
        <v>287</v>
      </c>
      <c r="C208" s="7">
        <v>22</v>
      </c>
      <c r="D208" s="7"/>
      <c r="E208" s="7">
        <v>39</v>
      </c>
      <c r="F208" s="19"/>
    </row>
    <row r="209" spans="1:12" x14ac:dyDescent="0.25">
      <c r="A209" s="6">
        <v>43878</v>
      </c>
      <c r="B209" s="7" t="s">
        <v>286</v>
      </c>
      <c r="C209" s="7">
        <v>534</v>
      </c>
      <c r="D209" s="7"/>
      <c r="E209" s="38">
        <v>1707.2</v>
      </c>
      <c r="F209" s="14"/>
    </row>
    <row r="210" spans="1:12" x14ac:dyDescent="0.25">
      <c r="A210" s="6">
        <v>43879</v>
      </c>
      <c r="B210" s="7" t="s">
        <v>285</v>
      </c>
      <c r="C210" s="7">
        <v>60</v>
      </c>
      <c r="D210" s="7"/>
      <c r="E210" s="7">
        <v>140.4</v>
      </c>
      <c r="F210" s="14"/>
    </row>
    <row r="211" spans="1:12" x14ac:dyDescent="0.25">
      <c r="A211" s="6">
        <v>43879</v>
      </c>
      <c r="B211" s="7" t="s">
        <v>284</v>
      </c>
      <c r="C211" s="7">
        <v>115</v>
      </c>
      <c r="D211" s="7"/>
      <c r="E211" s="7">
        <v>200.07</v>
      </c>
      <c r="F211" s="14"/>
    </row>
    <row r="212" spans="1:12" x14ac:dyDescent="0.25">
      <c r="A212" s="6">
        <v>43879</v>
      </c>
      <c r="B212" s="7" t="s">
        <v>283</v>
      </c>
      <c r="C212" s="7">
        <v>255</v>
      </c>
      <c r="D212" s="7">
        <v>561.25</v>
      </c>
      <c r="E212" s="7"/>
      <c r="F212" s="14"/>
    </row>
    <row r="213" spans="1:12" x14ac:dyDescent="0.25">
      <c r="A213" s="6">
        <v>43879</v>
      </c>
      <c r="B213" s="7" t="s">
        <v>282</v>
      </c>
      <c r="C213" s="7">
        <v>390</v>
      </c>
      <c r="D213" s="7"/>
      <c r="E213" s="7">
        <v>728.64</v>
      </c>
      <c r="F213" s="14"/>
    </row>
    <row r="214" spans="1:12" x14ac:dyDescent="0.25">
      <c r="A214" s="6">
        <v>43879</v>
      </c>
      <c r="B214" s="7" t="s">
        <v>281</v>
      </c>
      <c r="C214" s="7">
        <v>216</v>
      </c>
      <c r="D214" s="7"/>
      <c r="E214" s="7">
        <v>402.43</v>
      </c>
      <c r="F214" s="14"/>
    </row>
    <row r="215" spans="1:12" x14ac:dyDescent="0.25">
      <c r="A215" s="6">
        <v>43879</v>
      </c>
      <c r="B215" s="7" t="s">
        <v>280</v>
      </c>
      <c r="C215" s="7">
        <v>374</v>
      </c>
      <c r="D215" s="7"/>
      <c r="E215" s="7">
        <v>768.11</v>
      </c>
      <c r="F215" s="14"/>
    </row>
    <row r="216" spans="1:12" x14ac:dyDescent="0.25">
      <c r="A216" s="6">
        <v>43879</v>
      </c>
      <c r="B216" s="7" t="s">
        <v>279</v>
      </c>
      <c r="C216" s="7">
        <v>5</v>
      </c>
      <c r="D216" s="7"/>
      <c r="E216" s="7">
        <v>21.45</v>
      </c>
      <c r="F216" s="14"/>
      <c r="G216"/>
      <c r="H216"/>
      <c r="I216"/>
      <c r="J216"/>
      <c r="K216"/>
    </row>
    <row r="217" spans="1:12" x14ac:dyDescent="0.25">
      <c r="A217" s="6">
        <v>43879</v>
      </c>
      <c r="B217" s="7" t="s">
        <v>278</v>
      </c>
      <c r="C217" s="7">
        <v>317</v>
      </c>
      <c r="D217" s="7"/>
      <c r="E217" s="7">
        <v>566.89</v>
      </c>
      <c r="F217"/>
      <c r="G217"/>
      <c r="H217"/>
      <c r="I217"/>
      <c r="J217"/>
      <c r="K217"/>
      <c r="L217"/>
    </row>
    <row r="218" spans="1:12" x14ac:dyDescent="0.25">
      <c r="A218" s="6">
        <v>43879</v>
      </c>
      <c r="B218" s="7" t="s">
        <v>277</v>
      </c>
      <c r="C218" s="7">
        <v>160</v>
      </c>
      <c r="D218" s="7"/>
      <c r="E218" s="7">
        <v>308</v>
      </c>
      <c r="F218" s="14"/>
      <c r="L218"/>
    </row>
    <row r="219" spans="1:12" x14ac:dyDescent="0.25">
      <c r="A219" s="6">
        <v>43879</v>
      </c>
      <c r="B219" s="7" t="s">
        <v>276</v>
      </c>
      <c r="C219" s="7">
        <v>31</v>
      </c>
      <c r="D219" s="7">
        <v>82.82</v>
      </c>
      <c r="E219" s="7"/>
      <c r="F219" s="14"/>
    </row>
    <row r="220" spans="1:12" x14ac:dyDescent="0.25">
      <c r="A220" s="6">
        <v>43879</v>
      </c>
      <c r="B220" s="7" t="s">
        <v>275</v>
      </c>
      <c r="C220" s="7">
        <v>105</v>
      </c>
      <c r="D220" s="7">
        <v>416.7</v>
      </c>
      <c r="E220" s="7"/>
      <c r="F220" s="14"/>
    </row>
    <row r="221" spans="1:12" x14ac:dyDescent="0.25">
      <c r="A221" s="6">
        <v>43879</v>
      </c>
      <c r="B221" s="7" t="s">
        <v>274</v>
      </c>
      <c r="C221" s="7">
        <v>36</v>
      </c>
      <c r="D221" s="7"/>
      <c r="E221" s="7">
        <v>70.2</v>
      </c>
      <c r="F221" s="14"/>
    </row>
    <row r="222" spans="1:12" x14ac:dyDescent="0.25">
      <c r="A222" s="6">
        <v>43879</v>
      </c>
      <c r="B222" s="7" t="s">
        <v>273</v>
      </c>
      <c r="C222" s="7">
        <v>71</v>
      </c>
      <c r="D222" s="7">
        <v>185.37</v>
      </c>
      <c r="E222" s="7"/>
      <c r="F222" s="14"/>
    </row>
    <row r="223" spans="1:12" x14ac:dyDescent="0.25">
      <c r="A223" s="6">
        <v>43879</v>
      </c>
      <c r="B223" s="7" t="s">
        <v>272</v>
      </c>
      <c r="C223" s="7">
        <v>350</v>
      </c>
      <c r="D223" s="7">
        <v>850.51</v>
      </c>
      <c r="E223" s="7"/>
      <c r="F223" s="24"/>
    </row>
    <row r="224" spans="1:12" x14ac:dyDescent="0.25">
      <c r="A224" s="6">
        <v>43879</v>
      </c>
      <c r="B224" s="7" t="s">
        <v>271</v>
      </c>
      <c r="C224" s="7">
        <v>23</v>
      </c>
      <c r="D224" s="7">
        <v>75.010000000000005</v>
      </c>
      <c r="E224" s="7"/>
      <c r="F224"/>
    </row>
    <row r="225" spans="1:6" x14ac:dyDescent="0.25">
      <c r="A225" s="6">
        <v>43879</v>
      </c>
      <c r="B225" s="7" t="s">
        <v>270</v>
      </c>
      <c r="C225" s="7">
        <v>5</v>
      </c>
      <c r="D225" s="7"/>
      <c r="E225" s="7">
        <v>39</v>
      </c>
      <c r="F225"/>
    </row>
    <row r="226" spans="1:6" x14ac:dyDescent="0.25">
      <c r="A226" s="6">
        <v>43879</v>
      </c>
      <c r="B226" s="7" t="s">
        <v>269</v>
      </c>
      <c r="C226" s="7">
        <v>25</v>
      </c>
      <c r="D226" s="7">
        <v>62.36</v>
      </c>
      <c r="E226" s="7"/>
      <c r="F226"/>
    </row>
    <row r="227" spans="1:6" x14ac:dyDescent="0.25">
      <c r="A227" s="6">
        <v>43879</v>
      </c>
      <c r="B227" s="7" t="s">
        <v>268</v>
      </c>
      <c r="C227" s="7">
        <v>122</v>
      </c>
      <c r="D227" s="7"/>
      <c r="E227" s="7">
        <v>315.89999999999998</v>
      </c>
      <c r="F227"/>
    </row>
    <row r="228" spans="1:6" x14ac:dyDescent="0.25">
      <c r="A228" s="6">
        <v>43879</v>
      </c>
      <c r="B228" s="7" t="s">
        <v>267</v>
      </c>
      <c r="C228" s="7">
        <v>88</v>
      </c>
      <c r="D228" s="7"/>
      <c r="E228" s="7">
        <v>175.5</v>
      </c>
      <c r="F228"/>
    </row>
    <row r="229" spans="1:6" x14ac:dyDescent="0.25">
      <c r="A229" s="6">
        <v>43879</v>
      </c>
      <c r="B229" s="7" t="s">
        <v>266</v>
      </c>
      <c r="C229" s="7">
        <v>33</v>
      </c>
      <c r="D229" s="7"/>
      <c r="E229" s="7">
        <v>66.3</v>
      </c>
      <c r="F229"/>
    </row>
    <row r="230" spans="1:6" x14ac:dyDescent="0.25">
      <c r="A230" s="6">
        <v>43879</v>
      </c>
      <c r="B230" s="7" t="s">
        <v>265</v>
      </c>
      <c r="C230" s="7">
        <v>76</v>
      </c>
      <c r="D230" s="7">
        <v>198.98</v>
      </c>
      <c r="E230" s="7"/>
      <c r="F230"/>
    </row>
    <row r="231" spans="1:6" x14ac:dyDescent="0.25">
      <c r="A231" s="6">
        <v>43879</v>
      </c>
      <c r="B231" s="7" t="s">
        <v>264</v>
      </c>
      <c r="C231" s="7">
        <v>35</v>
      </c>
      <c r="D231" s="7"/>
      <c r="E231" s="7">
        <v>66.3</v>
      </c>
      <c r="F231"/>
    </row>
    <row r="232" spans="1:6" x14ac:dyDescent="0.25">
      <c r="A232" s="6">
        <v>43879</v>
      </c>
      <c r="B232" s="7" t="s">
        <v>263</v>
      </c>
      <c r="C232" s="7">
        <v>343</v>
      </c>
      <c r="D232" s="7"/>
      <c r="E232" s="7">
        <v>613.79999999999995</v>
      </c>
      <c r="F232"/>
    </row>
    <row r="233" spans="1:6" x14ac:dyDescent="0.25">
      <c r="A233" s="6">
        <v>43879</v>
      </c>
      <c r="B233" s="7" t="s">
        <v>262</v>
      </c>
      <c r="C233" s="7">
        <v>122</v>
      </c>
      <c r="D233" s="7">
        <v>484.47</v>
      </c>
      <c r="E233" s="7"/>
      <c r="F233"/>
    </row>
    <row r="234" spans="1:6" x14ac:dyDescent="0.25">
      <c r="A234" s="6">
        <v>43880</v>
      </c>
      <c r="B234" s="7" t="s">
        <v>261</v>
      </c>
      <c r="C234" s="7">
        <v>357</v>
      </c>
      <c r="D234" s="7">
        <v>824.6</v>
      </c>
      <c r="E234" s="7"/>
      <c r="F234"/>
    </row>
    <row r="235" spans="1:6" x14ac:dyDescent="0.25">
      <c r="A235" s="6">
        <v>43880</v>
      </c>
      <c r="B235" s="7" t="s">
        <v>260</v>
      </c>
      <c r="C235" s="7">
        <v>25</v>
      </c>
      <c r="D235" s="7"/>
      <c r="E235" s="7">
        <v>54.6</v>
      </c>
      <c r="F235"/>
    </row>
    <row r="236" spans="1:6" x14ac:dyDescent="0.25">
      <c r="A236" s="6">
        <v>43880</v>
      </c>
      <c r="B236" s="7" t="s">
        <v>259</v>
      </c>
      <c r="C236" s="7">
        <v>366</v>
      </c>
      <c r="D236" s="7"/>
      <c r="E236" s="7">
        <v>825.45</v>
      </c>
      <c r="F236"/>
    </row>
    <row r="237" spans="1:6" x14ac:dyDescent="0.25">
      <c r="A237" s="6">
        <v>43880</v>
      </c>
      <c r="B237" s="7" t="s">
        <v>258</v>
      </c>
      <c r="C237" s="7">
        <v>23</v>
      </c>
      <c r="D237" s="7">
        <v>66.97</v>
      </c>
      <c r="E237" s="7"/>
      <c r="F237"/>
    </row>
    <row r="238" spans="1:6" x14ac:dyDescent="0.25">
      <c r="A238" s="6">
        <v>43880</v>
      </c>
      <c r="B238" s="7" t="s">
        <v>257</v>
      </c>
      <c r="C238" s="7">
        <v>15</v>
      </c>
      <c r="D238" s="7"/>
      <c r="E238" s="7">
        <v>39</v>
      </c>
      <c r="F238"/>
    </row>
    <row r="239" spans="1:6" x14ac:dyDescent="0.25">
      <c r="A239" s="6">
        <v>43880</v>
      </c>
      <c r="B239" s="7" t="s">
        <v>256</v>
      </c>
      <c r="C239" s="7">
        <v>91</v>
      </c>
      <c r="D239" s="7">
        <v>219.19</v>
      </c>
      <c r="E239" s="7"/>
      <c r="F239"/>
    </row>
    <row r="240" spans="1:6" x14ac:dyDescent="0.25">
      <c r="A240" s="6">
        <v>43880</v>
      </c>
      <c r="B240" s="7" t="s">
        <v>255</v>
      </c>
      <c r="C240" s="7">
        <v>70</v>
      </c>
      <c r="D240" s="7"/>
      <c r="E240" s="7">
        <v>128.69999999999999</v>
      </c>
      <c r="F240"/>
    </row>
    <row r="241" spans="1:7" x14ac:dyDescent="0.25">
      <c r="A241" s="6">
        <v>43880</v>
      </c>
      <c r="B241" s="7" t="s">
        <v>254</v>
      </c>
      <c r="C241" s="7">
        <v>450</v>
      </c>
      <c r="D241" s="7">
        <v>990.83</v>
      </c>
      <c r="E241" s="7"/>
      <c r="F241"/>
    </row>
    <row r="242" spans="1:7" x14ac:dyDescent="0.25">
      <c r="A242" s="6">
        <v>43880</v>
      </c>
      <c r="B242" s="7" t="s">
        <v>253</v>
      </c>
      <c r="C242" s="7">
        <v>185</v>
      </c>
      <c r="D242" s="7">
        <v>335.79</v>
      </c>
      <c r="E242" s="7"/>
      <c r="F242" s="25"/>
    </row>
    <row r="243" spans="1:7" x14ac:dyDescent="0.25">
      <c r="A243" s="6">
        <v>43880</v>
      </c>
      <c r="B243" s="7" t="s">
        <v>252</v>
      </c>
      <c r="C243" s="7">
        <v>50</v>
      </c>
      <c r="D243" s="7">
        <v>134.32</v>
      </c>
      <c r="E243" s="7"/>
      <c r="F243" s="26"/>
    </row>
    <row r="244" spans="1:7" x14ac:dyDescent="0.25">
      <c r="A244" s="6">
        <v>43880</v>
      </c>
      <c r="B244" s="7" t="s">
        <v>251</v>
      </c>
      <c r="C244" s="7">
        <v>1050</v>
      </c>
      <c r="D244" s="7"/>
      <c r="E244" s="38">
        <v>2076.75</v>
      </c>
      <c r="F244"/>
    </row>
    <row r="245" spans="1:7" x14ac:dyDescent="0.25">
      <c r="A245" s="6">
        <v>43880</v>
      </c>
      <c r="B245" s="7" t="s">
        <v>250</v>
      </c>
      <c r="C245" s="7">
        <v>5</v>
      </c>
      <c r="D245" s="7"/>
      <c r="E245" s="7">
        <v>29.48</v>
      </c>
      <c r="F245"/>
    </row>
    <row r="246" spans="1:7" x14ac:dyDescent="0.25">
      <c r="A246" s="6">
        <v>43880</v>
      </c>
      <c r="B246" s="7" t="s">
        <v>249</v>
      </c>
      <c r="C246" s="7">
        <v>202</v>
      </c>
      <c r="D246" s="7"/>
      <c r="E246" s="7">
        <v>366.8</v>
      </c>
      <c r="F246"/>
    </row>
    <row r="247" spans="1:7" x14ac:dyDescent="0.25">
      <c r="A247" s="6">
        <v>43880</v>
      </c>
      <c r="B247" s="7" t="s">
        <v>248</v>
      </c>
      <c r="C247" s="7">
        <v>52</v>
      </c>
      <c r="D247" s="7"/>
      <c r="E247" s="7">
        <v>123.2</v>
      </c>
      <c r="F247"/>
    </row>
    <row r="248" spans="1:7" x14ac:dyDescent="0.25">
      <c r="A248" s="6">
        <v>43880</v>
      </c>
      <c r="B248" s="7" t="s">
        <v>247</v>
      </c>
      <c r="C248" s="7">
        <v>32</v>
      </c>
      <c r="D248" s="7"/>
      <c r="E248" s="7">
        <v>83</v>
      </c>
      <c r="F248"/>
    </row>
    <row r="249" spans="1:7" x14ac:dyDescent="0.25">
      <c r="A249" s="6">
        <v>43880</v>
      </c>
      <c r="B249" s="7" t="s">
        <v>246</v>
      </c>
      <c r="C249" s="7">
        <v>99</v>
      </c>
      <c r="D249" s="7"/>
      <c r="E249" s="7">
        <v>187.2</v>
      </c>
      <c r="F249"/>
      <c r="G249"/>
    </row>
    <row r="250" spans="1:7" x14ac:dyDescent="0.25">
      <c r="A250" s="6">
        <v>43880</v>
      </c>
      <c r="B250" s="7" t="s">
        <v>245</v>
      </c>
      <c r="C250" s="7">
        <v>15</v>
      </c>
      <c r="D250" s="7"/>
      <c r="E250" s="7">
        <v>39</v>
      </c>
      <c r="F250"/>
      <c r="G250"/>
    </row>
    <row r="251" spans="1:7" x14ac:dyDescent="0.25">
      <c r="A251" s="6">
        <v>43880</v>
      </c>
      <c r="B251" s="7" t="s">
        <v>244</v>
      </c>
      <c r="C251" s="7">
        <v>132</v>
      </c>
      <c r="D251" s="7"/>
      <c r="E251" s="7">
        <v>283.2</v>
      </c>
      <c r="F251"/>
      <c r="G251"/>
    </row>
    <row r="252" spans="1:7" x14ac:dyDescent="0.25">
      <c r="A252" s="6">
        <v>43880</v>
      </c>
      <c r="B252" s="7" t="s">
        <v>243</v>
      </c>
      <c r="C252" s="7">
        <v>25</v>
      </c>
      <c r="D252" s="7">
        <v>0</v>
      </c>
      <c r="E252" s="7"/>
      <c r="F252"/>
      <c r="G252"/>
    </row>
    <row r="253" spans="1:7" x14ac:dyDescent="0.25">
      <c r="A253" s="6">
        <v>43880</v>
      </c>
      <c r="B253" s="7" t="s">
        <v>242</v>
      </c>
      <c r="C253" s="7">
        <v>43</v>
      </c>
      <c r="D253" s="7"/>
      <c r="E253" s="7">
        <v>78</v>
      </c>
      <c r="F253"/>
      <c r="G253"/>
    </row>
    <row r="254" spans="1:7" x14ac:dyDescent="0.25">
      <c r="A254" s="6">
        <v>43880</v>
      </c>
      <c r="B254" s="7" t="s">
        <v>241</v>
      </c>
      <c r="C254" s="7">
        <v>25</v>
      </c>
      <c r="D254" s="7">
        <v>68.25</v>
      </c>
      <c r="E254" s="7"/>
      <c r="F254"/>
      <c r="G254"/>
    </row>
    <row r="255" spans="1:7" x14ac:dyDescent="0.25">
      <c r="A255" s="6">
        <v>43881</v>
      </c>
      <c r="B255" s="7" t="s">
        <v>240</v>
      </c>
      <c r="C255" s="7">
        <v>80</v>
      </c>
      <c r="D255" s="7">
        <v>375.88</v>
      </c>
      <c r="E255" s="7"/>
      <c r="F255"/>
    </row>
    <row r="256" spans="1:7" x14ac:dyDescent="0.25">
      <c r="A256" s="6">
        <v>43881</v>
      </c>
      <c r="B256" s="7" t="s">
        <v>239</v>
      </c>
      <c r="C256" s="7">
        <v>100</v>
      </c>
      <c r="D256" s="7">
        <v>298.33999999999997</v>
      </c>
      <c r="E256" s="7"/>
      <c r="F256"/>
    </row>
    <row r="257" spans="1:6" x14ac:dyDescent="0.25">
      <c r="A257" s="6">
        <v>43881</v>
      </c>
      <c r="B257" s="7" t="s">
        <v>238</v>
      </c>
      <c r="C257" s="7">
        <v>660</v>
      </c>
      <c r="D257" s="7"/>
      <c r="E257" s="38">
        <v>1051.44</v>
      </c>
      <c r="F257"/>
    </row>
    <row r="258" spans="1:6" x14ac:dyDescent="0.25">
      <c r="A258" s="6">
        <v>43881</v>
      </c>
      <c r="B258" s="7" t="s">
        <v>237</v>
      </c>
      <c r="C258" s="7">
        <v>50</v>
      </c>
      <c r="D258" s="7"/>
      <c r="E258" s="7">
        <v>109.2</v>
      </c>
      <c r="F258" s="14"/>
    </row>
    <row r="259" spans="1:6" x14ac:dyDescent="0.25">
      <c r="A259" s="6">
        <v>43881</v>
      </c>
      <c r="B259" s="7" t="s">
        <v>236</v>
      </c>
      <c r="C259" s="7">
        <v>37</v>
      </c>
      <c r="D259" s="7"/>
      <c r="E259" s="7">
        <v>78</v>
      </c>
      <c r="F259" s="14"/>
    </row>
    <row r="260" spans="1:6" x14ac:dyDescent="0.25">
      <c r="A260" s="6">
        <v>43881</v>
      </c>
      <c r="B260" s="7" t="s">
        <v>235</v>
      </c>
      <c r="C260" s="7">
        <v>46</v>
      </c>
      <c r="D260" s="7">
        <v>115.13</v>
      </c>
      <c r="E260" s="7"/>
      <c r="F260" s="14"/>
    </row>
    <row r="261" spans="1:6" x14ac:dyDescent="0.25">
      <c r="A261" s="6">
        <v>43881</v>
      </c>
      <c r="B261" s="7" t="s">
        <v>234</v>
      </c>
      <c r="C261" s="7">
        <v>840</v>
      </c>
      <c r="D261" s="7"/>
      <c r="E261" s="38">
        <v>2645.72</v>
      </c>
      <c r="F261" s="14"/>
    </row>
    <row r="262" spans="1:6" x14ac:dyDescent="0.25">
      <c r="A262" s="6">
        <v>43881</v>
      </c>
      <c r="B262" s="7" t="s">
        <v>233</v>
      </c>
      <c r="C262" s="7">
        <v>950</v>
      </c>
      <c r="D262" s="7"/>
      <c r="E262" s="38">
        <v>2006.16</v>
      </c>
      <c r="F262" s="14"/>
    </row>
    <row r="263" spans="1:6" x14ac:dyDescent="0.25">
      <c r="A263" s="6">
        <v>43881</v>
      </c>
      <c r="B263" s="7" t="s">
        <v>232</v>
      </c>
      <c r="C263" s="7">
        <v>350</v>
      </c>
      <c r="D263" s="7"/>
      <c r="E263" s="7">
        <v>603.72</v>
      </c>
      <c r="F263" s="14"/>
    </row>
    <row r="264" spans="1:6" x14ac:dyDescent="0.25">
      <c r="A264" s="6">
        <v>43881</v>
      </c>
      <c r="B264" s="7" t="s">
        <v>231</v>
      </c>
      <c r="C264" s="7">
        <v>59</v>
      </c>
      <c r="D264" s="7"/>
      <c r="E264" s="7">
        <v>117</v>
      </c>
      <c r="F264" s="14"/>
    </row>
    <row r="265" spans="1:6" x14ac:dyDescent="0.25">
      <c r="A265" s="6">
        <v>43881</v>
      </c>
      <c r="B265" s="7" t="s">
        <v>230</v>
      </c>
      <c r="C265" s="7">
        <v>22</v>
      </c>
      <c r="D265" s="7">
        <v>76.75</v>
      </c>
      <c r="E265" s="7"/>
      <c r="F265" s="14"/>
    </row>
    <row r="266" spans="1:6" x14ac:dyDescent="0.25">
      <c r="A266" s="6">
        <v>43881</v>
      </c>
      <c r="B266" s="7" t="s">
        <v>229</v>
      </c>
      <c r="C266" s="7">
        <v>204</v>
      </c>
      <c r="D266" s="7">
        <v>881.79</v>
      </c>
      <c r="E266" s="7"/>
      <c r="F266" s="23"/>
    </row>
    <row r="267" spans="1:6" x14ac:dyDescent="0.25">
      <c r="A267" s="6">
        <v>43881</v>
      </c>
      <c r="B267" s="7" t="s">
        <v>228</v>
      </c>
      <c r="C267" s="7">
        <v>23</v>
      </c>
      <c r="D267" s="7">
        <v>60.89</v>
      </c>
      <c r="E267" s="7"/>
      <c r="F267" s="14"/>
    </row>
    <row r="268" spans="1:6" x14ac:dyDescent="0.25">
      <c r="A268" s="6">
        <v>43881</v>
      </c>
      <c r="B268" s="7" t="s">
        <v>227</v>
      </c>
      <c r="C268" s="7">
        <v>15</v>
      </c>
      <c r="D268" s="7">
        <v>28.78</v>
      </c>
      <c r="E268" s="7"/>
      <c r="F268" s="14"/>
    </row>
    <row r="269" spans="1:6" x14ac:dyDescent="0.25">
      <c r="A269" s="6">
        <v>43881</v>
      </c>
      <c r="B269" s="7" t="s">
        <v>226</v>
      </c>
      <c r="C269" s="7">
        <v>23</v>
      </c>
      <c r="D269" s="7">
        <v>60.89</v>
      </c>
      <c r="E269" s="7"/>
      <c r="F269" s="14"/>
    </row>
    <row r="270" spans="1:6" x14ac:dyDescent="0.25">
      <c r="A270" s="6">
        <v>43881</v>
      </c>
      <c r="B270" s="7" t="s">
        <v>225</v>
      </c>
      <c r="C270" s="7">
        <v>67</v>
      </c>
      <c r="D270" s="7"/>
      <c r="E270" s="7">
        <v>124.8</v>
      </c>
      <c r="F270" s="14"/>
    </row>
    <row r="271" spans="1:6" x14ac:dyDescent="0.25">
      <c r="A271" s="6">
        <v>43881</v>
      </c>
      <c r="B271" s="7" t="s">
        <v>224</v>
      </c>
      <c r="C271" s="7">
        <v>240</v>
      </c>
      <c r="D271" s="7"/>
      <c r="E271" s="7">
        <v>518.70000000000005</v>
      </c>
      <c r="F271" s="14"/>
    </row>
    <row r="272" spans="1:6" x14ac:dyDescent="0.25">
      <c r="A272" s="6">
        <v>43881</v>
      </c>
      <c r="B272" s="7" t="s">
        <v>223</v>
      </c>
      <c r="C272" s="7">
        <v>600</v>
      </c>
      <c r="D272" s="7"/>
      <c r="E272" s="38">
        <v>1271.04</v>
      </c>
      <c r="F272" s="14"/>
    </row>
    <row r="273" spans="1:6" x14ac:dyDescent="0.25">
      <c r="A273" s="6">
        <v>43881</v>
      </c>
      <c r="B273" s="7" t="s">
        <v>222</v>
      </c>
      <c r="C273" s="7">
        <v>75</v>
      </c>
      <c r="D273" s="7">
        <v>201.47</v>
      </c>
      <c r="E273" s="7"/>
      <c r="F273" s="14"/>
    </row>
    <row r="274" spans="1:6" x14ac:dyDescent="0.25">
      <c r="A274" s="6">
        <v>43881</v>
      </c>
      <c r="B274" s="7" t="s">
        <v>221</v>
      </c>
      <c r="C274" s="7">
        <v>70</v>
      </c>
      <c r="D274" s="7"/>
      <c r="E274" s="7">
        <v>128.69999999999999</v>
      </c>
      <c r="F274" s="14"/>
    </row>
    <row r="275" spans="1:6" x14ac:dyDescent="0.25">
      <c r="A275" s="6">
        <v>43881</v>
      </c>
      <c r="B275" s="7" t="s">
        <v>220</v>
      </c>
      <c r="C275" s="7">
        <v>387</v>
      </c>
      <c r="D275" s="7"/>
      <c r="E275" s="7">
        <v>639.79999999999995</v>
      </c>
      <c r="F275" s="14"/>
    </row>
    <row r="276" spans="1:6" x14ac:dyDescent="0.25">
      <c r="A276" s="6">
        <v>43881</v>
      </c>
      <c r="B276" s="7" t="s">
        <v>219</v>
      </c>
      <c r="C276" s="7">
        <v>32</v>
      </c>
      <c r="D276" s="7">
        <v>76.75</v>
      </c>
      <c r="E276" s="7"/>
      <c r="F276" s="14"/>
    </row>
    <row r="277" spans="1:6" x14ac:dyDescent="0.25">
      <c r="A277" s="6">
        <v>43882</v>
      </c>
      <c r="B277" s="7" t="s">
        <v>218</v>
      </c>
      <c r="C277" s="7">
        <v>38</v>
      </c>
      <c r="D277" s="7">
        <v>97.42</v>
      </c>
      <c r="E277" s="7"/>
      <c r="F277" s="14"/>
    </row>
    <row r="278" spans="1:6" x14ac:dyDescent="0.25">
      <c r="A278" s="6">
        <v>43882</v>
      </c>
      <c r="B278" s="7" t="s">
        <v>217</v>
      </c>
      <c r="C278" s="7">
        <v>34</v>
      </c>
      <c r="D278" s="7"/>
      <c r="E278" s="7">
        <v>86.2</v>
      </c>
      <c r="F278" s="14"/>
    </row>
    <row r="279" spans="1:6" x14ac:dyDescent="0.25">
      <c r="A279" s="6">
        <v>43882</v>
      </c>
      <c r="B279" s="7" t="s">
        <v>216</v>
      </c>
      <c r="C279" s="7">
        <v>66</v>
      </c>
      <c r="D279" s="7"/>
      <c r="E279" s="7">
        <v>132.6</v>
      </c>
      <c r="F279" s="14"/>
    </row>
    <row r="280" spans="1:6" x14ac:dyDescent="0.25">
      <c r="A280" s="6">
        <v>43882</v>
      </c>
      <c r="B280" s="7" t="s">
        <v>215</v>
      </c>
      <c r="C280" s="7">
        <v>162</v>
      </c>
      <c r="D280" s="7"/>
      <c r="E280" s="7">
        <v>337.16</v>
      </c>
      <c r="F280" s="14"/>
    </row>
    <row r="281" spans="1:6" x14ac:dyDescent="0.25">
      <c r="A281" s="6">
        <v>43882</v>
      </c>
      <c r="B281" s="7" t="s">
        <v>296</v>
      </c>
      <c r="C281" s="7">
        <v>148</v>
      </c>
      <c r="D281" s="7"/>
      <c r="E281" s="7">
        <v>273</v>
      </c>
      <c r="F281" s="14"/>
    </row>
    <row r="282" spans="1:6" x14ac:dyDescent="0.25">
      <c r="A282" s="6">
        <v>43882</v>
      </c>
      <c r="B282" s="7" t="s">
        <v>297</v>
      </c>
      <c r="C282" s="7">
        <v>300</v>
      </c>
      <c r="D282" s="7"/>
      <c r="E282" s="7">
        <v>789.75</v>
      </c>
      <c r="F282" s="14"/>
    </row>
    <row r="283" spans="1:6" x14ac:dyDescent="0.25">
      <c r="A283" s="6">
        <v>43882</v>
      </c>
      <c r="B283" s="7" t="s">
        <v>298</v>
      </c>
      <c r="C283" s="7">
        <v>7</v>
      </c>
      <c r="D283" s="7"/>
      <c r="E283" s="7">
        <v>39</v>
      </c>
      <c r="F283" s="14"/>
    </row>
    <row r="284" spans="1:6" x14ac:dyDescent="0.25">
      <c r="A284" s="6">
        <v>43882</v>
      </c>
      <c r="B284" s="7" t="s">
        <v>299</v>
      </c>
      <c r="C284" s="7">
        <v>62</v>
      </c>
      <c r="D284" s="7"/>
      <c r="E284" s="7">
        <v>124.8</v>
      </c>
      <c r="F284" s="14"/>
    </row>
    <row r="285" spans="1:6" x14ac:dyDescent="0.25">
      <c r="A285" s="6">
        <v>43882</v>
      </c>
      <c r="B285" s="7" t="s">
        <v>300</v>
      </c>
      <c r="C285" s="7">
        <v>112</v>
      </c>
      <c r="D285" s="7"/>
      <c r="E285" s="7">
        <v>308.88</v>
      </c>
      <c r="F285" s="14"/>
    </row>
    <row r="286" spans="1:6" x14ac:dyDescent="0.25">
      <c r="A286" s="6">
        <v>43882</v>
      </c>
      <c r="B286" s="7" t="s">
        <v>301</v>
      </c>
      <c r="C286" s="7">
        <v>1231</v>
      </c>
      <c r="D286" s="7"/>
      <c r="E286" s="7">
        <v>2358.4</v>
      </c>
      <c r="F286" s="14"/>
    </row>
    <row r="287" spans="1:6" x14ac:dyDescent="0.25">
      <c r="A287" s="6">
        <v>43882</v>
      </c>
      <c r="B287" s="7" t="s">
        <v>302</v>
      </c>
      <c r="C287" s="7">
        <v>207</v>
      </c>
      <c r="D287" s="7"/>
      <c r="E287" s="7">
        <v>423</v>
      </c>
      <c r="F287" s="14"/>
    </row>
    <row r="288" spans="1:6" x14ac:dyDescent="0.25">
      <c r="A288" s="6">
        <v>43882</v>
      </c>
      <c r="B288" s="7" t="s">
        <v>303</v>
      </c>
      <c r="C288" s="7">
        <v>130</v>
      </c>
      <c r="D288" s="7"/>
      <c r="E288" s="7">
        <v>314.63</v>
      </c>
      <c r="F288" s="14"/>
    </row>
    <row r="289" spans="1:6" x14ac:dyDescent="0.25">
      <c r="A289" s="6">
        <v>43882</v>
      </c>
      <c r="B289" s="7" t="s">
        <v>304</v>
      </c>
      <c r="C289" s="7">
        <v>106</v>
      </c>
      <c r="D289" s="7"/>
      <c r="E289" s="7">
        <v>200.07</v>
      </c>
      <c r="F289" s="14"/>
    </row>
    <row r="290" spans="1:6" x14ac:dyDescent="0.25">
      <c r="A290" s="6">
        <v>43882</v>
      </c>
      <c r="B290" s="7" t="s">
        <v>305</v>
      </c>
      <c r="C290" s="7">
        <v>470</v>
      </c>
      <c r="D290" s="7"/>
      <c r="E290" s="7">
        <v>709.42</v>
      </c>
      <c r="F290" s="14"/>
    </row>
    <row r="291" spans="1:6" x14ac:dyDescent="0.25">
      <c r="A291" s="6">
        <v>43882</v>
      </c>
      <c r="B291" s="7" t="s">
        <v>306</v>
      </c>
      <c r="C291" s="7">
        <v>180</v>
      </c>
      <c r="D291" s="7">
        <v>337.51</v>
      </c>
      <c r="E291" s="7"/>
      <c r="F291" s="14"/>
    </row>
    <row r="292" spans="1:6" x14ac:dyDescent="0.25">
      <c r="A292" s="6">
        <v>43882</v>
      </c>
      <c r="B292" s="7" t="s">
        <v>307</v>
      </c>
      <c r="C292" s="7">
        <v>152</v>
      </c>
      <c r="D292" s="7"/>
      <c r="E292" s="7">
        <v>386.4</v>
      </c>
      <c r="F292" s="14"/>
    </row>
    <row r="293" spans="1:6" x14ac:dyDescent="0.25">
      <c r="A293" s="6">
        <v>43882</v>
      </c>
      <c r="B293" s="7" t="s">
        <v>308</v>
      </c>
      <c r="C293" s="7">
        <v>74</v>
      </c>
      <c r="D293" s="7">
        <v>134.32</v>
      </c>
      <c r="E293" s="7"/>
      <c r="F293" s="14"/>
    </row>
    <row r="294" spans="1:6" x14ac:dyDescent="0.25">
      <c r="A294" s="6">
        <v>43882</v>
      </c>
      <c r="B294" s="7" t="s">
        <v>309</v>
      </c>
      <c r="C294" s="7">
        <v>460</v>
      </c>
      <c r="D294" s="7"/>
      <c r="E294" s="7">
        <v>1098.3900000000001</v>
      </c>
      <c r="F294" s="14"/>
    </row>
    <row r="295" spans="1:6" x14ac:dyDescent="0.25">
      <c r="A295" s="6">
        <v>43882</v>
      </c>
      <c r="B295" s="7" t="s">
        <v>310</v>
      </c>
      <c r="C295" s="7">
        <v>21</v>
      </c>
      <c r="D295" s="7"/>
      <c r="E295" s="7">
        <v>44</v>
      </c>
      <c r="F295" s="14"/>
    </row>
    <row r="296" spans="1:6" x14ac:dyDescent="0.25">
      <c r="A296" s="6">
        <v>43882</v>
      </c>
      <c r="B296" s="7" t="s">
        <v>311</v>
      </c>
      <c r="C296" s="7">
        <v>23</v>
      </c>
      <c r="D296" s="7"/>
      <c r="E296" s="7">
        <v>42.9</v>
      </c>
      <c r="F296" s="14"/>
    </row>
    <row r="297" spans="1:6" x14ac:dyDescent="0.25">
      <c r="A297" s="6">
        <v>43882</v>
      </c>
      <c r="B297" s="7" t="s">
        <v>312</v>
      </c>
      <c r="C297" s="7">
        <v>30</v>
      </c>
      <c r="D297" s="7"/>
      <c r="E297" s="7">
        <v>63.36</v>
      </c>
      <c r="F297" s="14"/>
    </row>
    <row r="298" spans="1:6" x14ac:dyDescent="0.25">
      <c r="A298" s="6">
        <v>43882</v>
      </c>
      <c r="B298" s="7" t="s">
        <v>313</v>
      </c>
      <c r="C298" s="7">
        <v>170</v>
      </c>
      <c r="D298" s="7"/>
      <c r="E298" s="7">
        <v>301.04000000000002</v>
      </c>
      <c r="F298" s="14"/>
    </row>
    <row r="299" spans="1:6" x14ac:dyDescent="0.25">
      <c r="A299" s="6">
        <v>43882</v>
      </c>
      <c r="B299" s="7" t="s">
        <v>314</v>
      </c>
      <c r="C299" s="7">
        <v>1422</v>
      </c>
      <c r="D299" s="7"/>
      <c r="E299" s="7">
        <v>2363.4</v>
      </c>
      <c r="F299" s="14"/>
    </row>
    <row r="300" spans="1:6" x14ac:dyDescent="0.25">
      <c r="A300" s="6">
        <v>43882</v>
      </c>
      <c r="B300" s="7" t="s">
        <v>315</v>
      </c>
      <c r="C300" s="7">
        <v>5</v>
      </c>
      <c r="D300" s="7"/>
      <c r="E300" s="7">
        <v>28.6</v>
      </c>
      <c r="F300" s="14"/>
    </row>
    <row r="301" spans="1:6" x14ac:dyDescent="0.25">
      <c r="A301" s="6">
        <v>43882</v>
      </c>
      <c r="B301" s="7" t="s">
        <v>316</v>
      </c>
      <c r="C301" s="7">
        <v>130</v>
      </c>
      <c r="D301" s="7"/>
      <c r="E301" s="7">
        <v>236.3</v>
      </c>
      <c r="F301" s="23"/>
    </row>
    <row r="302" spans="1:6" x14ac:dyDescent="0.25">
      <c r="A302" s="6">
        <v>43882</v>
      </c>
      <c r="B302" s="7" t="s">
        <v>317</v>
      </c>
      <c r="C302" s="7">
        <v>50</v>
      </c>
      <c r="D302" s="7"/>
      <c r="E302" s="7">
        <v>109.2</v>
      </c>
      <c r="F302" s="14"/>
    </row>
    <row r="303" spans="1:6" x14ac:dyDescent="0.25">
      <c r="A303" s="6">
        <v>43882</v>
      </c>
      <c r="B303" s="7" t="s">
        <v>318</v>
      </c>
      <c r="C303" s="7">
        <v>204</v>
      </c>
      <c r="D303" s="7">
        <v>320.66000000000003</v>
      </c>
      <c r="E303" s="7"/>
      <c r="F303" s="14"/>
    </row>
    <row r="304" spans="1:6" x14ac:dyDescent="0.25">
      <c r="A304" s="6">
        <v>43882</v>
      </c>
      <c r="B304" s="7" t="s">
        <v>319</v>
      </c>
      <c r="C304" s="7">
        <v>90</v>
      </c>
      <c r="D304" s="7"/>
      <c r="E304" s="7">
        <v>183.3</v>
      </c>
      <c r="F304" s="14"/>
    </row>
    <row r="305" spans="1:6" x14ac:dyDescent="0.25">
      <c r="A305" s="6">
        <v>43882</v>
      </c>
      <c r="B305" s="7" t="s">
        <v>320</v>
      </c>
      <c r="C305" s="7">
        <v>65</v>
      </c>
      <c r="D305" s="7"/>
      <c r="E305" s="7">
        <v>120.9</v>
      </c>
      <c r="F305" s="14"/>
    </row>
    <row r="306" spans="1:6" x14ac:dyDescent="0.25">
      <c r="A306" s="6">
        <v>43882</v>
      </c>
      <c r="B306" s="7" t="s">
        <v>321</v>
      </c>
      <c r="C306" s="7">
        <v>202</v>
      </c>
      <c r="D306" s="7"/>
      <c r="E306" s="7">
        <v>344.57</v>
      </c>
    </row>
    <row r="307" spans="1:6" x14ac:dyDescent="0.25">
      <c r="A307" s="6">
        <v>43885</v>
      </c>
      <c r="B307" s="7" t="s">
        <v>322</v>
      </c>
      <c r="C307" s="7">
        <v>110</v>
      </c>
      <c r="D307" s="7"/>
      <c r="E307" s="7">
        <v>259.60000000000002</v>
      </c>
    </row>
    <row r="308" spans="1:6" x14ac:dyDescent="0.25">
      <c r="A308" s="6">
        <v>43885</v>
      </c>
      <c r="B308" s="7" t="s">
        <v>323</v>
      </c>
      <c r="C308" s="7">
        <v>50</v>
      </c>
      <c r="D308" s="7"/>
      <c r="E308" s="7">
        <v>109.2</v>
      </c>
    </row>
    <row r="309" spans="1:6" x14ac:dyDescent="0.25">
      <c r="A309" s="6">
        <v>43885</v>
      </c>
      <c r="B309" s="7" t="s">
        <v>324</v>
      </c>
      <c r="C309" s="7">
        <v>86</v>
      </c>
      <c r="D309" s="7"/>
      <c r="E309" s="7">
        <v>156</v>
      </c>
    </row>
    <row r="310" spans="1:6" x14ac:dyDescent="0.25">
      <c r="A310" s="6">
        <v>43885</v>
      </c>
      <c r="B310" s="7" t="s">
        <v>325</v>
      </c>
      <c r="C310" s="7">
        <v>210</v>
      </c>
      <c r="D310" s="7"/>
      <c r="E310" s="7">
        <v>362.7</v>
      </c>
    </row>
    <row r="311" spans="1:6" x14ac:dyDescent="0.25">
      <c r="A311" s="6">
        <v>43885</v>
      </c>
      <c r="B311" s="7" t="s">
        <v>326</v>
      </c>
      <c r="C311" s="7">
        <v>100</v>
      </c>
      <c r="D311" s="7"/>
      <c r="E311" s="7">
        <v>273</v>
      </c>
    </row>
    <row r="312" spans="1:6" x14ac:dyDescent="0.25">
      <c r="A312" s="6">
        <v>43885</v>
      </c>
      <c r="B312" s="7" t="s">
        <v>327</v>
      </c>
      <c r="C312" s="7">
        <v>410</v>
      </c>
      <c r="D312" s="7"/>
      <c r="E312" s="7">
        <v>653.4</v>
      </c>
    </row>
    <row r="313" spans="1:6" x14ac:dyDescent="0.25">
      <c r="A313" s="6">
        <v>43885</v>
      </c>
      <c r="B313" s="7" t="s">
        <v>328</v>
      </c>
      <c r="C313" s="7">
        <v>550</v>
      </c>
      <c r="D313" s="7">
        <v>1158.01</v>
      </c>
      <c r="E313" s="7"/>
    </row>
    <row r="314" spans="1:6" x14ac:dyDescent="0.25">
      <c r="A314" s="6">
        <v>43885</v>
      </c>
      <c r="B314" s="7" t="s">
        <v>329</v>
      </c>
      <c r="C314" s="7">
        <v>45</v>
      </c>
      <c r="D314" s="7">
        <v>101.6</v>
      </c>
      <c r="E314" s="7"/>
    </row>
    <row r="315" spans="1:6" x14ac:dyDescent="0.25">
      <c r="A315" s="6">
        <v>43885</v>
      </c>
      <c r="B315" s="7" t="s">
        <v>330</v>
      </c>
      <c r="C315" s="7">
        <v>24</v>
      </c>
      <c r="D315" s="7">
        <v>47.97</v>
      </c>
      <c r="E315" s="7"/>
    </row>
    <row r="316" spans="1:6" x14ac:dyDescent="0.25">
      <c r="A316" s="6">
        <v>43885</v>
      </c>
      <c r="B316" s="7" t="s">
        <v>331</v>
      </c>
      <c r="C316" s="7">
        <v>210</v>
      </c>
      <c r="D316" s="7"/>
      <c r="E316" s="7">
        <v>422.37</v>
      </c>
    </row>
    <row r="317" spans="1:6" x14ac:dyDescent="0.25">
      <c r="A317" s="6">
        <v>43885</v>
      </c>
      <c r="B317" s="7" t="s">
        <v>332</v>
      </c>
      <c r="C317" s="7">
        <v>83</v>
      </c>
      <c r="D317" s="7">
        <v>277</v>
      </c>
      <c r="E317" s="7"/>
    </row>
    <row r="318" spans="1:6" x14ac:dyDescent="0.25">
      <c r="A318" s="6">
        <v>43885</v>
      </c>
      <c r="B318" s="7" t="s">
        <v>333</v>
      </c>
      <c r="C318" s="7">
        <v>33</v>
      </c>
      <c r="D318" s="7"/>
      <c r="E318" s="7">
        <v>58.5</v>
      </c>
    </row>
    <row r="319" spans="1:6" x14ac:dyDescent="0.25">
      <c r="A319" s="6">
        <v>43885</v>
      </c>
      <c r="B319" s="7" t="s">
        <v>334</v>
      </c>
      <c r="C319" s="7">
        <v>34</v>
      </c>
      <c r="D319" s="7"/>
      <c r="E319" s="7">
        <v>74.099999999999994</v>
      </c>
    </row>
    <row r="320" spans="1:6" x14ac:dyDescent="0.25">
      <c r="A320" s="6">
        <v>43885</v>
      </c>
      <c r="B320" s="7" t="s">
        <v>335</v>
      </c>
      <c r="C320" s="7">
        <v>18</v>
      </c>
      <c r="D320" s="7"/>
      <c r="E320" s="7">
        <v>39</v>
      </c>
    </row>
    <row r="321" spans="1:12" x14ac:dyDescent="0.25">
      <c r="A321" s="6">
        <v>43885</v>
      </c>
      <c r="B321" s="7" t="s">
        <v>336</v>
      </c>
      <c r="C321" s="7">
        <v>70</v>
      </c>
      <c r="D321" s="7"/>
      <c r="E321" s="7">
        <v>175.5</v>
      </c>
    </row>
    <row r="322" spans="1:12" x14ac:dyDescent="0.25">
      <c r="A322" s="6">
        <v>43885</v>
      </c>
      <c r="B322" s="7" t="s">
        <v>337</v>
      </c>
      <c r="C322" s="7">
        <v>24</v>
      </c>
      <c r="D322" s="7">
        <v>67.16</v>
      </c>
      <c r="E322" s="7"/>
    </row>
    <row r="323" spans="1:12" x14ac:dyDescent="0.25">
      <c r="A323" s="6">
        <v>43885</v>
      </c>
      <c r="B323" s="7" t="s">
        <v>338</v>
      </c>
      <c r="C323" s="7">
        <v>18</v>
      </c>
      <c r="D323" s="7"/>
      <c r="E323" s="7">
        <v>39</v>
      </c>
    </row>
    <row r="324" spans="1:12" x14ac:dyDescent="0.25">
      <c r="A324" s="6">
        <v>43885</v>
      </c>
      <c r="B324" s="7" t="s">
        <v>339</v>
      </c>
      <c r="C324" s="7">
        <v>84</v>
      </c>
      <c r="D324" s="7">
        <v>225.46</v>
      </c>
      <c r="E324" s="7"/>
    </row>
    <row r="325" spans="1:12" x14ac:dyDescent="0.25">
      <c r="A325" s="6">
        <v>43885</v>
      </c>
      <c r="B325" s="7" t="s">
        <v>340</v>
      </c>
      <c r="C325" s="7">
        <v>50</v>
      </c>
      <c r="D325" s="7">
        <v>134.32</v>
      </c>
      <c r="E325" s="7"/>
    </row>
    <row r="326" spans="1:12" x14ac:dyDescent="0.25">
      <c r="A326" s="6">
        <v>43886</v>
      </c>
      <c r="B326" s="7" t="s">
        <v>341</v>
      </c>
      <c r="C326" s="7">
        <v>70</v>
      </c>
      <c r="D326" s="7"/>
      <c r="E326" s="7">
        <v>152.1</v>
      </c>
    </row>
    <row r="327" spans="1:12" x14ac:dyDescent="0.25">
      <c r="A327" s="6">
        <v>43886</v>
      </c>
      <c r="B327" s="7" t="s">
        <v>342</v>
      </c>
      <c r="C327" s="7">
        <v>26</v>
      </c>
      <c r="D327" s="7"/>
      <c r="E327" s="7">
        <v>88</v>
      </c>
    </row>
    <row r="328" spans="1:12" x14ac:dyDescent="0.25">
      <c r="A328" s="6">
        <v>43886</v>
      </c>
      <c r="B328" s="7" t="s">
        <v>343</v>
      </c>
      <c r="C328" s="7">
        <v>27</v>
      </c>
      <c r="D328" s="7">
        <v>86.35</v>
      </c>
      <c r="E328" s="7"/>
    </row>
    <row r="329" spans="1:12" x14ac:dyDescent="0.25">
      <c r="A329" s="6">
        <v>43886</v>
      </c>
      <c r="B329" s="7" t="s">
        <v>344</v>
      </c>
      <c r="C329" s="7">
        <v>108</v>
      </c>
      <c r="D329" s="7">
        <v>241.54</v>
      </c>
      <c r="E329" s="7"/>
    </row>
    <row r="330" spans="1:12" x14ac:dyDescent="0.25">
      <c r="A330" s="6">
        <v>43886</v>
      </c>
      <c r="B330" s="7" t="s">
        <v>345</v>
      </c>
      <c r="C330" s="7">
        <v>64</v>
      </c>
      <c r="D330" s="7"/>
      <c r="E330" s="7">
        <v>128.69999999999999</v>
      </c>
      <c r="G330"/>
      <c r="H330"/>
      <c r="I330"/>
      <c r="J330"/>
      <c r="K330"/>
    </row>
    <row r="331" spans="1:12" x14ac:dyDescent="0.25">
      <c r="A331" s="6">
        <v>43886</v>
      </c>
      <c r="B331" s="7" t="s">
        <v>346</v>
      </c>
      <c r="C331" s="7">
        <v>155</v>
      </c>
      <c r="D331" s="7"/>
      <c r="E331" s="7">
        <v>518.70000000000005</v>
      </c>
      <c r="F331"/>
      <c r="G331"/>
      <c r="H331"/>
      <c r="I331"/>
      <c r="J331"/>
      <c r="K331"/>
      <c r="L331"/>
    </row>
    <row r="332" spans="1:12" x14ac:dyDescent="0.25">
      <c r="A332" s="6">
        <v>43886</v>
      </c>
      <c r="B332" s="7" t="s">
        <v>347</v>
      </c>
      <c r="C332" s="7">
        <v>275</v>
      </c>
      <c r="D332" s="7"/>
      <c r="E332" s="7">
        <v>487.89</v>
      </c>
      <c r="F332"/>
      <c r="G332"/>
      <c r="H332"/>
      <c r="I332"/>
      <c r="J332"/>
      <c r="K332"/>
      <c r="L332"/>
    </row>
    <row r="333" spans="1:12" x14ac:dyDescent="0.25">
      <c r="A333" s="6">
        <v>43886</v>
      </c>
      <c r="B333" s="7" t="s">
        <v>348</v>
      </c>
      <c r="C333" s="7">
        <v>134</v>
      </c>
      <c r="D333" s="7"/>
      <c r="E333" s="7">
        <v>372.6</v>
      </c>
      <c r="F333"/>
      <c r="G333"/>
      <c r="H333"/>
      <c r="I333"/>
      <c r="J333"/>
      <c r="K333"/>
      <c r="L333"/>
    </row>
    <row r="334" spans="1:12" x14ac:dyDescent="0.25">
      <c r="A334" s="6">
        <v>43886</v>
      </c>
      <c r="B334" s="7" t="s">
        <v>349</v>
      </c>
      <c r="C334" s="7">
        <v>36</v>
      </c>
      <c r="D334" s="7">
        <v>97.42</v>
      </c>
      <c r="E334" s="7"/>
      <c r="F334"/>
      <c r="L334"/>
    </row>
    <row r="335" spans="1:12" x14ac:dyDescent="0.25">
      <c r="A335" s="6">
        <v>43886</v>
      </c>
      <c r="B335" s="7" t="s">
        <v>350</v>
      </c>
      <c r="C335" s="7">
        <v>21</v>
      </c>
      <c r="D335" s="7"/>
      <c r="E335" s="7">
        <v>42.9</v>
      </c>
    </row>
    <row r="336" spans="1:12" x14ac:dyDescent="0.25">
      <c r="A336" s="6">
        <v>43886</v>
      </c>
      <c r="B336" s="7" t="s">
        <v>351</v>
      </c>
      <c r="C336" s="7">
        <v>100</v>
      </c>
      <c r="D336" s="7">
        <v>268.63</v>
      </c>
      <c r="E336" s="7"/>
    </row>
    <row r="337" spans="1:12" x14ac:dyDescent="0.25">
      <c r="A337" s="6">
        <v>43886</v>
      </c>
      <c r="B337" s="7" t="s">
        <v>352</v>
      </c>
      <c r="C337" s="7">
        <v>110</v>
      </c>
      <c r="D337" s="7"/>
      <c r="E337" s="7">
        <v>192.66</v>
      </c>
    </row>
    <row r="338" spans="1:12" x14ac:dyDescent="0.25">
      <c r="A338" s="6">
        <v>43886</v>
      </c>
      <c r="B338" s="7" t="s">
        <v>353</v>
      </c>
      <c r="C338" s="7">
        <v>10</v>
      </c>
      <c r="D338" s="7"/>
      <c r="E338" s="7">
        <v>39</v>
      </c>
    </row>
    <row r="339" spans="1:12" x14ac:dyDescent="0.25">
      <c r="A339" s="6">
        <v>43886</v>
      </c>
      <c r="B339" s="7" t="s">
        <v>354</v>
      </c>
      <c r="C339" s="7">
        <v>5</v>
      </c>
      <c r="D339" s="7">
        <v>23.99</v>
      </c>
      <c r="E339" s="7"/>
    </row>
    <row r="340" spans="1:12" x14ac:dyDescent="0.25">
      <c r="A340" s="6">
        <v>43886</v>
      </c>
      <c r="B340" s="7" t="s">
        <v>355</v>
      </c>
      <c r="C340" s="7">
        <v>133</v>
      </c>
      <c r="D340" s="7"/>
      <c r="E340" s="7">
        <v>217.1</v>
      </c>
    </row>
    <row r="341" spans="1:12" x14ac:dyDescent="0.25">
      <c r="A341" s="6">
        <v>43886</v>
      </c>
      <c r="B341" s="7" t="s">
        <v>356</v>
      </c>
      <c r="C341" s="7">
        <v>120</v>
      </c>
      <c r="D341" s="7"/>
      <c r="E341" s="7">
        <v>387.2</v>
      </c>
      <c r="G341"/>
      <c r="H341"/>
      <c r="I341"/>
      <c r="J341"/>
      <c r="K341"/>
    </row>
    <row r="342" spans="1:12" x14ac:dyDescent="0.25">
      <c r="A342" s="6">
        <v>43886</v>
      </c>
      <c r="B342" s="7" t="s">
        <v>357</v>
      </c>
      <c r="C342" s="7">
        <v>84</v>
      </c>
      <c r="D342" s="7"/>
      <c r="E342" s="7">
        <v>183.3</v>
      </c>
      <c r="F342"/>
      <c r="G342"/>
      <c r="H342"/>
      <c r="I342"/>
      <c r="J342"/>
      <c r="K342"/>
      <c r="L342"/>
    </row>
    <row r="343" spans="1:12" x14ac:dyDescent="0.25">
      <c r="A343" s="6">
        <v>43886</v>
      </c>
      <c r="B343" s="7" t="s">
        <v>358</v>
      </c>
      <c r="C343" s="7">
        <v>40</v>
      </c>
      <c r="D343" s="7"/>
      <c r="E343" s="7">
        <v>85.8</v>
      </c>
      <c r="F343"/>
      <c r="G343"/>
      <c r="H343"/>
      <c r="I343"/>
      <c r="J343"/>
      <c r="K343"/>
      <c r="L343"/>
    </row>
    <row r="344" spans="1:12" x14ac:dyDescent="0.25">
      <c r="A344" s="6">
        <v>43886</v>
      </c>
      <c r="B344" s="7" t="s">
        <v>359</v>
      </c>
      <c r="C344" s="7">
        <v>26</v>
      </c>
      <c r="D344" s="7"/>
      <c r="E344" s="7">
        <v>49.68</v>
      </c>
      <c r="F344"/>
      <c r="G344"/>
      <c r="H344"/>
      <c r="I344"/>
      <c r="J344"/>
      <c r="K344"/>
      <c r="L344"/>
    </row>
    <row r="345" spans="1:12" x14ac:dyDescent="0.25">
      <c r="A345" s="6">
        <v>43886</v>
      </c>
      <c r="B345" s="7" t="s">
        <v>360</v>
      </c>
      <c r="C345" s="7">
        <v>62</v>
      </c>
      <c r="D345" s="7"/>
      <c r="E345" s="7">
        <v>134.38</v>
      </c>
      <c r="F345"/>
      <c r="G345"/>
      <c r="H345"/>
      <c r="I345"/>
      <c r="J345"/>
      <c r="K345"/>
      <c r="L345"/>
    </row>
    <row r="346" spans="1:12" x14ac:dyDescent="0.25">
      <c r="A346" s="6">
        <v>43886</v>
      </c>
      <c r="B346" s="7" t="s">
        <v>361</v>
      </c>
      <c r="C346" s="7">
        <v>74</v>
      </c>
      <c r="D346" s="7"/>
      <c r="E346" s="7">
        <v>163.80000000000001</v>
      </c>
      <c r="F346"/>
      <c r="G346"/>
      <c r="H346"/>
      <c r="I346"/>
      <c r="J346"/>
      <c r="K346"/>
      <c r="L346"/>
    </row>
    <row r="347" spans="1:12" x14ac:dyDescent="0.25">
      <c r="A347" s="6">
        <v>43886</v>
      </c>
      <c r="B347" s="7" t="s">
        <v>362</v>
      </c>
      <c r="C347" s="7">
        <v>152</v>
      </c>
      <c r="D347" s="7"/>
      <c r="E347" s="7">
        <v>351.98</v>
      </c>
      <c r="F347"/>
      <c r="G347"/>
      <c r="H347"/>
      <c r="I347"/>
      <c r="J347"/>
      <c r="K347"/>
      <c r="L347"/>
    </row>
    <row r="348" spans="1:12" x14ac:dyDescent="0.25">
      <c r="A348" s="6">
        <v>43886</v>
      </c>
      <c r="B348" s="7" t="s">
        <v>363</v>
      </c>
      <c r="C348" s="7">
        <v>800</v>
      </c>
      <c r="D348" s="7"/>
      <c r="E348" s="7">
        <v>1559.03</v>
      </c>
      <c r="F348"/>
      <c r="G348"/>
      <c r="H348"/>
      <c r="I348"/>
      <c r="J348"/>
      <c r="K348"/>
      <c r="L348"/>
    </row>
    <row r="349" spans="1:12" x14ac:dyDescent="0.25">
      <c r="A349" s="6">
        <v>43886</v>
      </c>
      <c r="B349" s="7" t="s">
        <v>364</v>
      </c>
      <c r="C349" s="7">
        <v>45</v>
      </c>
      <c r="D349" s="7"/>
      <c r="E349" s="7">
        <v>85.8</v>
      </c>
      <c r="F349"/>
      <c r="G349"/>
      <c r="H349"/>
      <c r="I349"/>
      <c r="J349"/>
      <c r="K349"/>
      <c r="L349"/>
    </row>
    <row r="350" spans="1:12" x14ac:dyDescent="0.25">
      <c r="A350" s="6">
        <v>43886</v>
      </c>
      <c r="B350" s="7" t="s">
        <v>365</v>
      </c>
      <c r="C350" s="7">
        <v>165</v>
      </c>
      <c r="D350" s="7"/>
      <c r="E350" s="7">
        <v>311.22000000000003</v>
      </c>
      <c r="F350"/>
      <c r="G350"/>
      <c r="H350"/>
      <c r="I350"/>
      <c r="J350"/>
      <c r="K350"/>
      <c r="L350"/>
    </row>
    <row r="351" spans="1:12" x14ac:dyDescent="0.25">
      <c r="A351" s="6">
        <v>43886</v>
      </c>
      <c r="B351" s="7" t="s">
        <v>366</v>
      </c>
      <c r="C351" s="7">
        <v>26</v>
      </c>
      <c r="D351" s="7"/>
      <c r="E351" s="7">
        <v>57.2</v>
      </c>
      <c r="F351"/>
      <c r="G351"/>
      <c r="H351"/>
      <c r="I351"/>
      <c r="J351"/>
      <c r="K351"/>
      <c r="L351"/>
    </row>
    <row r="352" spans="1:12" x14ac:dyDescent="0.25">
      <c r="A352" s="6">
        <v>43886</v>
      </c>
      <c r="B352" s="7" t="s">
        <v>367</v>
      </c>
      <c r="C352" s="7">
        <v>24</v>
      </c>
      <c r="D352" s="7"/>
      <c r="E352" s="7">
        <v>42.9</v>
      </c>
      <c r="F352"/>
      <c r="G352"/>
      <c r="H352"/>
      <c r="I352"/>
      <c r="J352"/>
      <c r="K352"/>
      <c r="L352"/>
    </row>
    <row r="353" spans="1:12" x14ac:dyDescent="0.25">
      <c r="A353" s="6">
        <v>43886</v>
      </c>
      <c r="B353" s="7" t="s">
        <v>368</v>
      </c>
      <c r="C353" s="7">
        <v>10</v>
      </c>
      <c r="D353" s="7">
        <v>47.97</v>
      </c>
      <c r="E353" s="7"/>
      <c r="F353"/>
      <c r="G353"/>
      <c r="H353"/>
      <c r="I353"/>
      <c r="J353"/>
      <c r="K353"/>
      <c r="L353"/>
    </row>
    <row r="354" spans="1:12" x14ac:dyDescent="0.25">
      <c r="A354" s="6">
        <v>43886</v>
      </c>
      <c r="B354" s="7" t="s">
        <v>369</v>
      </c>
      <c r="C354" s="7">
        <v>325</v>
      </c>
      <c r="D354" s="7">
        <v>873.05</v>
      </c>
      <c r="E354" s="7"/>
      <c r="F354"/>
      <c r="G354"/>
      <c r="H354"/>
      <c r="I354"/>
      <c r="J354"/>
      <c r="K354"/>
      <c r="L354"/>
    </row>
    <row r="355" spans="1:12" x14ac:dyDescent="0.25">
      <c r="A355" s="6">
        <v>43887</v>
      </c>
      <c r="B355" s="7" t="s">
        <v>370</v>
      </c>
      <c r="C355" s="7">
        <v>20</v>
      </c>
      <c r="D355" s="7">
        <v>47.97</v>
      </c>
      <c r="E355" s="7"/>
      <c r="F355"/>
      <c r="G355"/>
      <c r="H355"/>
      <c r="I355"/>
      <c r="J355"/>
      <c r="K355"/>
      <c r="L355"/>
    </row>
    <row r="356" spans="1:12" x14ac:dyDescent="0.25">
      <c r="A356" s="6">
        <v>43887</v>
      </c>
      <c r="B356" s="7" t="s">
        <v>371</v>
      </c>
      <c r="C356" s="7">
        <v>265</v>
      </c>
      <c r="D356" s="45"/>
      <c r="E356" s="7">
        <v>323.7</v>
      </c>
      <c r="F356"/>
      <c r="G356"/>
      <c r="H356"/>
      <c r="I356"/>
      <c r="J356"/>
      <c r="K356"/>
      <c r="L356"/>
    </row>
    <row r="357" spans="1:12" x14ac:dyDescent="0.25">
      <c r="A357" s="6">
        <v>43887</v>
      </c>
      <c r="B357" s="7" t="s">
        <v>372</v>
      </c>
      <c r="C357" s="7">
        <v>330</v>
      </c>
      <c r="D357" s="45"/>
      <c r="E357" s="7">
        <v>442.4</v>
      </c>
      <c r="F357"/>
      <c r="G357"/>
      <c r="H357"/>
      <c r="I357"/>
      <c r="J357"/>
      <c r="K357"/>
      <c r="L357"/>
    </row>
    <row r="358" spans="1:12" x14ac:dyDescent="0.25">
      <c r="A358" s="6">
        <v>43887</v>
      </c>
      <c r="B358" s="7" t="s">
        <v>373</v>
      </c>
      <c r="C358" s="7">
        <v>100</v>
      </c>
      <c r="D358" s="7">
        <v>201.47</v>
      </c>
      <c r="E358" s="7"/>
      <c r="F358"/>
      <c r="G358"/>
      <c r="H358"/>
      <c r="I358"/>
      <c r="J358"/>
      <c r="K358"/>
      <c r="L358"/>
    </row>
    <row r="359" spans="1:12" x14ac:dyDescent="0.25">
      <c r="A359" s="6">
        <v>43887</v>
      </c>
      <c r="B359" s="7" t="s">
        <v>374</v>
      </c>
      <c r="C359" s="7">
        <v>55</v>
      </c>
      <c r="D359" s="45"/>
      <c r="E359" s="7">
        <v>117</v>
      </c>
      <c r="F359"/>
      <c r="G359"/>
      <c r="H359"/>
      <c r="I359"/>
      <c r="J359"/>
      <c r="K359"/>
      <c r="L359"/>
    </row>
    <row r="360" spans="1:12" x14ac:dyDescent="0.25">
      <c r="A360" s="6">
        <v>43887</v>
      </c>
      <c r="B360" s="7" t="s">
        <v>375</v>
      </c>
      <c r="C360" s="7">
        <v>82</v>
      </c>
      <c r="D360" s="45"/>
      <c r="E360" s="7">
        <v>159.9</v>
      </c>
      <c r="F360"/>
      <c r="G360"/>
      <c r="H360"/>
      <c r="I360"/>
      <c r="J360"/>
      <c r="K360"/>
      <c r="L360"/>
    </row>
    <row r="361" spans="1:12" x14ac:dyDescent="0.25">
      <c r="A361" s="6">
        <v>43887</v>
      </c>
      <c r="B361" s="7" t="s">
        <v>376</v>
      </c>
      <c r="C361" s="7">
        <v>18</v>
      </c>
      <c r="D361" s="45"/>
      <c r="E361" s="7">
        <v>39</v>
      </c>
      <c r="F361"/>
      <c r="G361"/>
      <c r="H361"/>
      <c r="I361"/>
      <c r="J361"/>
      <c r="K361"/>
      <c r="L361"/>
    </row>
    <row r="362" spans="1:12" x14ac:dyDescent="0.25">
      <c r="A362" s="6">
        <v>43887</v>
      </c>
      <c r="B362" s="7" t="s">
        <v>377</v>
      </c>
      <c r="C362" s="7">
        <v>50</v>
      </c>
      <c r="D362" s="45"/>
      <c r="E362" s="7">
        <v>109.2</v>
      </c>
      <c r="F362"/>
      <c r="G362"/>
      <c r="H362"/>
      <c r="I362"/>
      <c r="J362"/>
      <c r="K362"/>
      <c r="L362"/>
    </row>
    <row r="363" spans="1:12" x14ac:dyDescent="0.25">
      <c r="A363" s="6">
        <v>43887</v>
      </c>
      <c r="B363" s="7" t="s">
        <v>378</v>
      </c>
      <c r="C363" s="7">
        <v>247</v>
      </c>
      <c r="D363" s="45"/>
      <c r="E363" s="7">
        <v>546.98</v>
      </c>
      <c r="F363"/>
      <c r="G363"/>
      <c r="H363"/>
      <c r="I363"/>
      <c r="J363"/>
      <c r="K363"/>
      <c r="L363"/>
    </row>
    <row r="364" spans="1:12" x14ac:dyDescent="0.25">
      <c r="A364" s="6">
        <v>43887</v>
      </c>
      <c r="B364" s="7" t="s">
        <v>379</v>
      </c>
      <c r="C364" s="7">
        <v>68</v>
      </c>
      <c r="D364" s="45"/>
      <c r="E364" s="7">
        <v>152.1</v>
      </c>
      <c r="F364"/>
      <c r="G364"/>
      <c r="H364"/>
      <c r="I364"/>
      <c r="J364"/>
      <c r="K364"/>
      <c r="L364"/>
    </row>
    <row r="365" spans="1:12" x14ac:dyDescent="0.25">
      <c r="A365" s="6">
        <v>43887</v>
      </c>
      <c r="B365" s="7" t="s">
        <v>380</v>
      </c>
      <c r="C365" s="7">
        <v>24</v>
      </c>
      <c r="D365" s="7">
        <v>73.06</v>
      </c>
      <c r="E365" s="7"/>
      <c r="F365"/>
      <c r="G365"/>
      <c r="H365"/>
      <c r="I365"/>
      <c r="J365"/>
      <c r="K365"/>
      <c r="L365"/>
    </row>
    <row r="366" spans="1:12" x14ac:dyDescent="0.25">
      <c r="A366" s="6">
        <v>43887</v>
      </c>
      <c r="B366" s="7" t="s">
        <v>381</v>
      </c>
      <c r="C366" s="7">
        <v>15</v>
      </c>
      <c r="D366" s="45"/>
      <c r="E366" s="7">
        <v>39</v>
      </c>
      <c r="F366"/>
      <c r="G366"/>
      <c r="H366"/>
      <c r="I366"/>
      <c r="J366"/>
      <c r="K366"/>
      <c r="L366"/>
    </row>
    <row r="367" spans="1:12" x14ac:dyDescent="0.25">
      <c r="A367" s="6">
        <v>43887</v>
      </c>
      <c r="B367" s="7" t="s">
        <v>382</v>
      </c>
      <c r="C367" s="7">
        <v>10</v>
      </c>
      <c r="D367" s="45"/>
      <c r="E367" s="7">
        <v>39</v>
      </c>
      <c r="F367"/>
      <c r="G367"/>
      <c r="H367"/>
      <c r="I367"/>
      <c r="J367"/>
      <c r="K367"/>
      <c r="L367"/>
    </row>
    <row r="368" spans="1:12" x14ac:dyDescent="0.25">
      <c r="A368" s="6">
        <v>43887</v>
      </c>
      <c r="B368" s="7" t="s">
        <v>383</v>
      </c>
      <c r="C368" s="7">
        <v>35</v>
      </c>
      <c r="D368" s="45"/>
      <c r="E368" s="7">
        <v>69</v>
      </c>
      <c r="F368"/>
      <c r="G368"/>
      <c r="H368"/>
      <c r="I368"/>
      <c r="J368"/>
      <c r="K368"/>
      <c r="L368"/>
    </row>
    <row r="369" spans="1:12" x14ac:dyDescent="0.25">
      <c r="A369" s="6">
        <v>43887</v>
      </c>
      <c r="B369" s="7" t="s">
        <v>384</v>
      </c>
      <c r="C369" s="7">
        <v>55</v>
      </c>
      <c r="D369" s="7">
        <v>144.4</v>
      </c>
      <c r="E369" s="7"/>
      <c r="F369"/>
      <c r="G369"/>
      <c r="H369"/>
      <c r="I369"/>
      <c r="J369"/>
      <c r="K369"/>
      <c r="L369"/>
    </row>
    <row r="370" spans="1:12" x14ac:dyDescent="0.25">
      <c r="A370" s="6">
        <v>43887</v>
      </c>
      <c r="B370" s="7" t="s">
        <v>385</v>
      </c>
      <c r="C370" s="7">
        <v>22</v>
      </c>
      <c r="D370" s="7">
        <v>47.97</v>
      </c>
      <c r="E370" s="7"/>
      <c r="F370"/>
      <c r="G370"/>
      <c r="H370"/>
      <c r="I370"/>
      <c r="J370"/>
      <c r="K370"/>
      <c r="L370"/>
    </row>
    <row r="371" spans="1:12" x14ac:dyDescent="0.25">
      <c r="A371" s="6">
        <v>43887</v>
      </c>
      <c r="B371" s="7" t="s">
        <v>386</v>
      </c>
      <c r="C371" s="7">
        <v>50</v>
      </c>
      <c r="D371" s="7">
        <v>134.32</v>
      </c>
      <c r="E371" s="7"/>
      <c r="F371"/>
      <c r="L371"/>
    </row>
    <row r="372" spans="1:12" x14ac:dyDescent="0.25">
      <c r="A372" s="6">
        <v>43887</v>
      </c>
      <c r="B372" s="7" t="s">
        <v>387</v>
      </c>
      <c r="C372" s="7">
        <v>20</v>
      </c>
      <c r="D372" s="45"/>
      <c r="E372" s="7">
        <v>46.8</v>
      </c>
    </row>
    <row r="373" spans="1:12" x14ac:dyDescent="0.25">
      <c r="A373" s="6">
        <v>43887</v>
      </c>
      <c r="B373" s="7" t="s">
        <v>388</v>
      </c>
      <c r="C373" s="7">
        <v>38</v>
      </c>
      <c r="D373" s="45"/>
      <c r="E373" s="7">
        <v>64</v>
      </c>
    </row>
    <row r="374" spans="1:12" x14ac:dyDescent="0.25">
      <c r="A374" s="6">
        <v>43887</v>
      </c>
      <c r="B374" s="7" t="s">
        <v>389</v>
      </c>
      <c r="C374" s="7">
        <v>79</v>
      </c>
      <c r="D374" s="45"/>
      <c r="E374" s="7">
        <v>148.19999999999999</v>
      </c>
    </row>
    <row r="375" spans="1:12" x14ac:dyDescent="0.25">
      <c r="A375" s="6">
        <v>43887</v>
      </c>
      <c r="B375" s="7" t="s">
        <v>390</v>
      </c>
      <c r="C375" s="7">
        <v>18</v>
      </c>
      <c r="D375" s="45"/>
      <c r="E375" s="7">
        <v>39</v>
      </c>
    </row>
    <row r="376" spans="1:12" x14ac:dyDescent="0.25">
      <c r="A376" s="6">
        <v>43887</v>
      </c>
      <c r="B376" s="7" t="s">
        <v>391</v>
      </c>
      <c r="C376" s="7">
        <v>200</v>
      </c>
      <c r="D376" s="45"/>
      <c r="E376" s="7">
        <v>418</v>
      </c>
    </row>
    <row r="377" spans="1:12" x14ac:dyDescent="0.25">
      <c r="A377" s="6">
        <v>43888</v>
      </c>
      <c r="B377" s="7" t="s">
        <v>392</v>
      </c>
      <c r="C377" s="7">
        <v>48</v>
      </c>
      <c r="D377" s="45"/>
      <c r="E377" s="7">
        <v>97.5</v>
      </c>
    </row>
    <row r="378" spans="1:12" x14ac:dyDescent="0.25">
      <c r="A378" s="6">
        <v>43888</v>
      </c>
      <c r="B378" s="7" t="s">
        <v>393</v>
      </c>
      <c r="C378" s="7">
        <v>180</v>
      </c>
      <c r="D378" s="7">
        <v>435.42</v>
      </c>
      <c r="E378" s="7"/>
    </row>
    <row r="379" spans="1:12" x14ac:dyDescent="0.25">
      <c r="A379" s="6">
        <v>43888</v>
      </c>
      <c r="B379" s="7" t="s">
        <v>394</v>
      </c>
      <c r="C379" s="7">
        <v>12</v>
      </c>
      <c r="D379" s="45"/>
      <c r="E379" s="7">
        <v>39</v>
      </c>
    </row>
    <row r="380" spans="1:12" x14ac:dyDescent="0.25">
      <c r="A380" s="6">
        <v>43888</v>
      </c>
      <c r="B380" s="7" t="s">
        <v>395</v>
      </c>
      <c r="C380" s="7">
        <v>426</v>
      </c>
      <c r="D380" s="45"/>
      <c r="E380" s="7">
        <v>987.68</v>
      </c>
    </row>
    <row r="381" spans="1:12" x14ac:dyDescent="0.25">
      <c r="A381" s="6">
        <v>43888</v>
      </c>
      <c r="B381" s="7" t="s">
        <v>396</v>
      </c>
      <c r="C381" s="7">
        <v>215</v>
      </c>
      <c r="D381" s="45"/>
      <c r="E381" s="7">
        <v>466.83</v>
      </c>
    </row>
    <row r="382" spans="1:12" x14ac:dyDescent="0.25">
      <c r="A382" s="6">
        <v>43888</v>
      </c>
      <c r="B382" s="7" t="s">
        <v>397</v>
      </c>
      <c r="C382" s="7">
        <v>30</v>
      </c>
      <c r="D382" s="45"/>
      <c r="E382" s="7">
        <v>78</v>
      </c>
      <c r="G382" s="27"/>
      <c r="H382" s="27"/>
      <c r="I382" s="27"/>
      <c r="J382" s="27"/>
      <c r="K382" s="27"/>
    </row>
    <row r="383" spans="1:12" x14ac:dyDescent="0.25">
      <c r="A383" s="6">
        <v>43888</v>
      </c>
      <c r="B383" s="7" t="s">
        <v>398</v>
      </c>
      <c r="C383" s="7">
        <v>1435</v>
      </c>
      <c r="D383" s="7"/>
      <c r="E383" s="38">
        <v>3037.5</v>
      </c>
      <c r="F383" s="27"/>
      <c r="L383" s="27"/>
    </row>
    <row r="384" spans="1:12" x14ac:dyDescent="0.25">
      <c r="A384" s="6">
        <v>43888</v>
      </c>
      <c r="B384" s="7" t="s">
        <v>399</v>
      </c>
      <c r="C384" s="7">
        <v>2000</v>
      </c>
      <c r="D384" s="45"/>
      <c r="E384" s="38">
        <v>3987.36</v>
      </c>
    </row>
    <row r="385" spans="1:5" x14ac:dyDescent="0.25">
      <c r="A385" s="6">
        <v>43888</v>
      </c>
      <c r="B385" s="7" t="s">
        <v>400</v>
      </c>
      <c r="C385" s="7">
        <v>200</v>
      </c>
      <c r="D385" s="7"/>
      <c r="E385" s="7">
        <v>436.8</v>
      </c>
    </row>
    <row r="386" spans="1:5" x14ac:dyDescent="0.25">
      <c r="A386" s="6">
        <v>43888</v>
      </c>
      <c r="B386" s="7" t="s">
        <v>401</v>
      </c>
      <c r="C386" s="7">
        <v>1149</v>
      </c>
      <c r="D386" s="7">
        <v>3259.01</v>
      </c>
      <c r="E386" s="38"/>
    </row>
    <row r="387" spans="1:5" x14ac:dyDescent="0.25">
      <c r="A387" s="6">
        <v>43888</v>
      </c>
      <c r="B387" s="7" t="s">
        <v>402</v>
      </c>
      <c r="C387" s="7">
        <v>119</v>
      </c>
      <c r="D387" s="45"/>
      <c r="E387" s="7">
        <v>294</v>
      </c>
    </row>
    <row r="388" spans="1:5" x14ac:dyDescent="0.25">
      <c r="A388" s="6">
        <v>43888</v>
      </c>
      <c r="B388" s="7" t="s">
        <v>403</v>
      </c>
      <c r="C388" s="7">
        <v>97</v>
      </c>
      <c r="D388" s="45"/>
      <c r="E388" s="7">
        <v>224.64</v>
      </c>
    </row>
    <row r="389" spans="1:5" x14ac:dyDescent="0.25">
      <c r="A389" s="6">
        <v>43888</v>
      </c>
      <c r="B389" s="7" t="s">
        <v>404</v>
      </c>
      <c r="C389" s="7">
        <v>60</v>
      </c>
      <c r="D389" s="45"/>
      <c r="E389" s="7">
        <v>241.8</v>
      </c>
    </row>
    <row r="390" spans="1:5" x14ac:dyDescent="0.25">
      <c r="A390" s="6">
        <v>43888</v>
      </c>
      <c r="B390" s="7" t="s">
        <v>405</v>
      </c>
      <c r="C390" s="7">
        <v>40</v>
      </c>
      <c r="D390" s="45"/>
      <c r="E390" s="7">
        <v>85.8</v>
      </c>
    </row>
    <row r="391" spans="1:5" x14ac:dyDescent="0.25">
      <c r="A391" s="6">
        <v>43888</v>
      </c>
      <c r="B391" s="7" t="s">
        <v>406</v>
      </c>
      <c r="C391" s="7">
        <v>25</v>
      </c>
      <c r="D391" s="45"/>
      <c r="E391" s="7">
        <v>50.7</v>
      </c>
    </row>
    <row r="392" spans="1:5" x14ac:dyDescent="0.25">
      <c r="A392" s="6">
        <v>43888</v>
      </c>
      <c r="B392" s="7" t="s">
        <v>407</v>
      </c>
      <c r="C392" s="7">
        <v>58</v>
      </c>
      <c r="D392" s="45"/>
      <c r="E392" s="7">
        <v>183.3</v>
      </c>
    </row>
    <row r="393" spans="1:5" x14ac:dyDescent="0.25">
      <c r="A393" s="6">
        <v>43888</v>
      </c>
      <c r="B393" s="7" t="s">
        <v>408</v>
      </c>
      <c r="C393" s="7">
        <v>25</v>
      </c>
      <c r="D393" s="7">
        <v>91</v>
      </c>
      <c r="E393" s="7"/>
    </row>
    <row r="394" spans="1:5" x14ac:dyDescent="0.25">
      <c r="A394" s="6">
        <v>43888</v>
      </c>
      <c r="B394" s="7" t="s">
        <v>409</v>
      </c>
      <c r="C394" s="7">
        <v>20</v>
      </c>
      <c r="D394" s="45"/>
      <c r="E394" s="7">
        <v>44.46</v>
      </c>
    </row>
    <row r="395" spans="1:5" x14ac:dyDescent="0.25">
      <c r="A395" s="6">
        <v>43888</v>
      </c>
      <c r="B395" s="7" t="s">
        <v>410</v>
      </c>
      <c r="C395" s="7">
        <v>16</v>
      </c>
      <c r="D395" s="7">
        <v>47.97</v>
      </c>
      <c r="E395" s="7"/>
    </row>
    <row r="396" spans="1:5" x14ac:dyDescent="0.25">
      <c r="A396" s="6">
        <v>43888</v>
      </c>
      <c r="B396" s="7" t="s">
        <v>411</v>
      </c>
      <c r="C396" s="7">
        <v>45</v>
      </c>
      <c r="D396" s="7">
        <v>142.51</v>
      </c>
      <c r="E396" s="7"/>
    </row>
    <row r="397" spans="1:5" x14ac:dyDescent="0.25">
      <c r="A397" s="6">
        <v>43888</v>
      </c>
      <c r="B397" s="7" t="s">
        <v>412</v>
      </c>
      <c r="C397" s="7">
        <v>40</v>
      </c>
      <c r="D397" s="45"/>
      <c r="E397" s="7">
        <v>74.099999999999994</v>
      </c>
    </row>
    <row r="398" spans="1:5" x14ac:dyDescent="0.25">
      <c r="A398" s="6">
        <v>43889</v>
      </c>
      <c r="B398" s="7" t="s">
        <v>413</v>
      </c>
      <c r="C398" s="7">
        <v>72</v>
      </c>
      <c r="D398" s="7">
        <v>174</v>
      </c>
      <c r="E398" s="7"/>
    </row>
    <row r="399" spans="1:5" x14ac:dyDescent="0.25">
      <c r="A399" s="6">
        <v>43889</v>
      </c>
      <c r="B399" s="7" t="s">
        <v>414</v>
      </c>
      <c r="C399" s="7">
        <v>41</v>
      </c>
      <c r="D399" s="45"/>
      <c r="E399" s="7">
        <v>145.19999999999999</v>
      </c>
    </row>
    <row r="400" spans="1:5" x14ac:dyDescent="0.25">
      <c r="A400" s="6">
        <v>43889</v>
      </c>
      <c r="B400" s="7" t="s">
        <v>415</v>
      </c>
      <c r="C400" s="7">
        <v>46</v>
      </c>
      <c r="D400" s="45"/>
      <c r="E400" s="7">
        <v>101.4</v>
      </c>
    </row>
    <row r="401" spans="1:5" x14ac:dyDescent="0.25">
      <c r="A401" s="6">
        <v>43889</v>
      </c>
      <c r="B401" s="7" t="s">
        <v>416</v>
      </c>
      <c r="C401" s="7">
        <v>1400</v>
      </c>
      <c r="D401" s="45"/>
      <c r="E401" s="38">
        <v>2468.7199999999998</v>
      </c>
    </row>
    <row r="402" spans="1:5" x14ac:dyDescent="0.25">
      <c r="A402" s="6">
        <v>43889</v>
      </c>
      <c r="B402" s="7" t="s">
        <v>417</v>
      </c>
      <c r="C402" s="7">
        <v>46</v>
      </c>
      <c r="D402" s="45"/>
      <c r="E402" s="7">
        <v>101.4</v>
      </c>
    </row>
    <row r="403" spans="1:5" x14ac:dyDescent="0.25">
      <c r="A403" s="46">
        <v>43889</v>
      </c>
      <c r="B403" s="39" t="s">
        <v>418</v>
      </c>
      <c r="C403" s="39">
        <v>91</v>
      </c>
      <c r="D403" s="45"/>
      <c r="E403" s="39">
        <v>206.4</v>
      </c>
    </row>
    <row r="404" spans="1:5" x14ac:dyDescent="0.25">
      <c r="A404" s="6">
        <v>43889</v>
      </c>
      <c r="B404" s="7" t="s">
        <v>419</v>
      </c>
      <c r="C404" s="7">
        <v>15</v>
      </c>
      <c r="D404" s="45"/>
      <c r="E404" s="7">
        <v>39</v>
      </c>
    </row>
    <row r="405" spans="1:5" x14ac:dyDescent="0.25">
      <c r="A405" s="6">
        <v>43889</v>
      </c>
      <c r="B405" s="7" t="s">
        <v>420</v>
      </c>
      <c r="C405" s="7">
        <v>41</v>
      </c>
      <c r="D405" s="45"/>
      <c r="E405" s="7">
        <v>82.6</v>
      </c>
    </row>
    <row r="406" spans="1:5" x14ac:dyDescent="0.25">
      <c r="A406" s="6">
        <v>43889</v>
      </c>
      <c r="B406" s="7" t="s">
        <v>421</v>
      </c>
      <c r="C406" s="7">
        <v>25</v>
      </c>
      <c r="D406" s="45"/>
      <c r="E406" s="7">
        <v>48.4</v>
      </c>
    </row>
    <row r="407" spans="1:5" x14ac:dyDescent="0.25">
      <c r="A407" s="6">
        <v>43889</v>
      </c>
      <c r="B407" s="7" t="s">
        <v>422</v>
      </c>
      <c r="C407" s="7">
        <v>556</v>
      </c>
      <c r="D407" s="45"/>
      <c r="E407" s="7">
        <v>929.76</v>
      </c>
    </row>
    <row r="408" spans="1:5" x14ac:dyDescent="0.25">
      <c r="A408" s="6">
        <v>43889</v>
      </c>
      <c r="B408" s="7" t="s">
        <v>423</v>
      </c>
      <c r="C408" s="7">
        <v>950</v>
      </c>
      <c r="D408" s="38">
        <v>1960.78</v>
      </c>
      <c r="E408" s="38"/>
    </row>
    <row r="409" spans="1:5" x14ac:dyDescent="0.25">
      <c r="A409" s="6">
        <v>43889</v>
      </c>
      <c r="B409" s="7" t="s">
        <v>424</v>
      </c>
      <c r="C409" s="7">
        <v>10</v>
      </c>
      <c r="D409" s="7">
        <v>47.97</v>
      </c>
      <c r="E409" s="7"/>
    </row>
    <row r="410" spans="1:5" x14ac:dyDescent="0.25">
      <c r="A410" s="6">
        <v>43889</v>
      </c>
      <c r="B410" s="7" t="s">
        <v>425</v>
      </c>
      <c r="C410" s="7">
        <v>50</v>
      </c>
      <c r="D410" s="7">
        <v>119.93</v>
      </c>
      <c r="E410" s="45"/>
    </row>
    <row r="411" spans="1:5" x14ac:dyDescent="0.25">
      <c r="A411" s="6">
        <v>43889</v>
      </c>
      <c r="B411" s="7" t="s">
        <v>426</v>
      </c>
      <c r="C411" s="7">
        <v>180</v>
      </c>
      <c r="D411" s="45"/>
      <c r="E411" s="7">
        <v>401.7</v>
      </c>
    </row>
    <row r="412" spans="1:5" x14ac:dyDescent="0.25">
      <c r="A412" s="6">
        <v>43889</v>
      </c>
      <c r="B412" s="7" t="s">
        <v>427</v>
      </c>
      <c r="C412" s="7">
        <v>580</v>
      </c>
      <c r="D412" s="45"/>
      <c r="E412" s="38">
        <v>1213.68</v>
      </c>
    </row>
    <row r="413" spans="1:5" x14ac:dyDescent="0.25">
      <c r="A413" s="6">
        <v>43889</v>
      </c>
      <c r="B413" s="7" t="s">
        <v>428</v>
      </c>
      <c r="C413" s="7">
        <v>245</v>
      </c>
      <c r="D413" s="45"/>
      <c r="E413" s="7">
        <v>533.4</v>
      </c>
    </row>
    <row r="414" spans="1:5" x14ac:dyDescent="0.25">
      <c r="A414" s="6">
        <v>43889</v>
      </c>
      <c r="B414" s="7" t="s">
        <v>429</v>
      </c>
      <c r="C414" s="7">
        <v>30</v>
      </c>
      <c r="D414" s="7">
        <v>78.900000000000006</v>
      </c>
      <c r="E414" s="7"/>
    </row>
    <row r="415" spans="1:5" x14ac:dyDescent="0.25">
      <c r="A415" s="6">
        <v>43889</v>
      </c>
      <c r="B415" s="7" t="s">
        <v>430</v>
      </c>
      <c r="C415" s="7">
        <v>180</v>
      </c>
      <c r="D415" s="7">
        <v>379.48</v>
      </c>
      <c r="E415" s="7"/>
    </row>
    <row r="416" spans="1:5" x14ac:dyDescent="0.25">
      <c r="A416" s="6">
        <v>43889</v>
      </c>
      <c r="B416" s="7" t="s">
        <v>431</v>
      </c>
      <c r="C416" s="7">
        <v>122</v>
      </c>
      <c r="D416" s="45"/>
      <c r="E416" s="7">
        <v>349</v>
      </c>
    </row>
    <row r="417" spans="1:5" x14ac:dyDescent="0.25">
      <c r="A417" s="6">
        <v>43889</v>
      </c>
      <c r="B417" s="7" t="s">
        <v>432</v>
      </c>
      <c r="C417" s="7">
        <v>105</v>
      </c>
      <c r="D417" s="7">
        <v>365.31</v>
      </c>
      <c r="E417" s="7"/>
    </row>
    <row r="418" spans="1:5" x14ac:dyDescent="0.25">
      <c r="A418" s="6">
        <v>43889</v>
      </c>
      <c r="B418" s="7" t="s">
        <v>433</v>
      </c>
      <c r="C418" s="7">
        <v>33</v>
      </c>
      <c r="D418" s="7"/>
      <c r="E418" s="7">
        <v>56.55</v>
      </c>
    </row>
    <row r="419" spans="1:5" x14ac:dyDescent="0.25">
      <c r="A419" s="6">
        <v>43889</v>
      </c>
      <c r="B419" s="7" t="s">
        <v>434</v>
      </c>
      <c r="C419" s="7">
        <v>22</v>
      </c>
      <c r="D419" s="45"/>
      <c r="E419" s="7">
        <v>46.8</v>
      </c>
    </row>
    <row r="420" spans="1:5" x14ac:dyDescent="0.25">
      <c r="A420" s="6">
        <v>43889</v>
      </c>
      <c r="B420" s="7" t="s">
        <v>435</v>
      </c>
      <c r="C420" s="7">
        <v>106</v>
      </c>
      <c r="D420" s="45"/>
      <c r="E420" s="7">
        <v>218.6</v>
      </c>
    </row>
    <row r="421" spans="1:5" x14ac:dyDescent="0.25">
      <c r="A421" s="6">
        <v>43889</v>
      </c>
      <c r="B421" s="7" t="s">
        <v>436</v>
      </c>
      <c r="C421" s="7">
        <v>20</v>
      </c>
      <c r="D421" s="7">
        <v>55.81</v>
      </c>
      <c r="E421" s="7"/>
    </row>
    <row r="422" spans="1:5" x14ac:dyDescent="0.25">
      <c r="A422" s="6">
        <v>43892</v>
      </c>
      <c r="B422" s="7" t="s">
        <v>442</v>
      </c>
      <c r="C422" s="7">
        <v>115</v>
      </c>
      <c r="D422" s="7">
        <v>304.43</v>
      </c>
      <c r="E422" s="7"/>
    </row>
    <row r="423" spans="1:5" x14ac:dyDescent="0.25">
      <c r="A423" s="6">
        <v>43892</v>
      </c>
      <c r="B423" s="7" t="s">
        <v>441</v>
      </c>
      <c r="C423" s="7">
        <v>64</v>
      </c>
      <c r="D423" s="7">
        <v>153.5</v>
      </c>
      <c r="E423" s="7"/>
    </row>
    <row r="424" spans="1:5" x14ac:dyDescent="0.25">
      <c r="A424" s="6">
        <v>43892</v>
      </c>
      <c r="B424" s="7" t="s">
        <v>440</v>
      </c>
      <c r="C424" s="7">
        <v>33</v>
      </c>
      <c r="D424" s="7">
        <v>37.5</v>
      </c>
      <c r="E424" s="7"/>
    </row>
    <row r="425" spans="1:5" x14ac:dyDescent="0.25">
      <c r="A425" s="6">
        <v>43892</v>
      </c>
      <c r="B425" s="7" t="s">
        <v>439</v>
      </c>
      <c r="C425" s="7">
        <v>460</v>
      </c>
      <c r="D425" s="45"/>
      <c r="E425" s="7">
        <v>811.2</v>
      </c>
    </row>
    <row r="426" spans="1:5" x14ac:dyDescent="0.25">
      <c r="A426" s="6">
        <v>43892</v>
      </c>
      <c r="B426" s="7" t="s">
        <v>443</v>
      </c>
      <c r="C426" s="7">
        <v>166</v>
      </c>
      <c r="D426" s="45"/>
      <c r="E426" s="7">
        <v>327.60000000000002</v>
      </c>
    </row>
    <row r="427" spans="1:5" x14ac:dyDescent="0.25">
      <c r="A427" s="6">
        <v>43892</v>
      </c>
      <c r="B427" s="7" t="s">
        <v>444</v>
      </c>
      <c r="C427" s="7">
        <v>10</v>
      </c>
      <c r="D427" s="7">
        <v>47.97</v>
      </c>
      <c r="E427" s="7"/>
    </row>
    <row r="428" spans="1:5" x14ac:dyDescent="0.25">
      <c r="A428" s="6">
        <v>43892</v>
      </c>
      <c r="B428" s="7" t="s">
        <v>446</v>
      </c>
      <c r="C428" s="7">
        <v>1025</v>
      </c>
      <c r="D428" s="38"/>
      <c r="E428" s="38">
        <v>8363.58</v>
      </c>
    </row>
    <row r="429" spans="1:5" x14ac:dyDescent="0.25">
      <c r="A429" s="6">
        <v>43892</v>
      </c>
      <c r="B429" s="7" t="s">
        <v>445</v>
      </c>
      <c r="C429" s="7">
        <v>80</v>
      </c>
      <c r="D429" s="7">
        <v>161.18</v>
      </c>
      <c r="E429" s="7"/>
    </row>
    <row r="430" spans="1:5" x14ac:dyDescent="0.25">
      <c r="A430" s="6">
        <v>43893</v>
      </c>
      <c r="B430" s="7" t="s">
        <v>447</v>
      </c>
      <c r="C430" s="7">
        <v>170</v>
      </c>
      <c r="D430" s="45"/>
      <c r="E430" s="7">
        <v>342.76</v>
      </c>
    </row>
    <row r="431" spans="1:5" x14ac:dyDescent="0.25">
      <c r="A431" s="6">
        <v>43893</v>
      </c>
      <c r="B431" s="7" t="s">
        <v>448</v>
      </c>
      <c r="C431" s="7">
        <v>50</v>
      </c>
      <c r="D431" s="45"/>
      <c r="E431" s="7">
        <v>158.4</v>
      </c>
    </row>
    <row r="432" spans="1:5" x14ac:dyDescent="0.25">
      <c r="A432" s="6">
        <v>43893</v>
      </c>
      <c r="B432" s="7" t="s">
        <v>449</v>
      </c>
      <c r="C432" s="7">
        <v>60</v>
      </c>
      <c r="D432" s="7"/>
      <c r="E432" s="7">
        <v>128.69999999999999</v>
      </c>
    </row>
    <row r="433" spans="1:5" x14ac:dyDescent="0.25">
      <c r="A433" s="6">
        <v>43894</v>
      </c>
      <c r="B433" s="7" t="s">
        <v>450</v>
      </c>
      <c r="C433" s="7">
        <v>443</v>
      </c>
      <c r="D433" s="38">
        <v>1078.45</v>
      </c>
      <c r="E433" s="7"/>
    </row>
    <row r="434" spans="1:5" x14ac:dyDescent="0.25">
      <c r="A434" s="6">
        <v>43894</v>
      </c>
      <c r="B434" s="7" t="s">
        <v>452</v>
      </c>
      <c r="C434" s="7">
        <v>100</v>
      </c>
      <c r="D434" s="7"/>
      <c r="E434" s="7">
        <v>202.8</v>
      </c>
    </row>
    <row r="435" spans="1:5" x14ac:dyDescent="0.25">
      <c r="A435" s="6">
        <v>43894</v>
      </c>
      <c r="B435" s="7" t="s">
        <v>451</v>
      </c>
      <c r="C435" s="7">
        <v>750</v>
      </c>
      <c r="D435" s="7"/>
      <c r="E435" s="38">
        <v>1326</v>
      </c>
    </row>
    <row r="436" spans="1:5" x14ac:dyDescent="0.25">
      <c r="A436" s="6">
        <v>43896</v>
      </c>
      <c r="B436" s="7" t="s">
        <v>539</v>
      </c>
      <c r="C436" s="7">
        <v>32</v>
      </c>
      <c r="D436" s="7">
        <v>105.53</v>
      </c>
      <c r="E436" s="7"/>
    </row>
    <row r="437" spans="1:5" x14ac:dyDescent="0.25">
      <c r="A437" s="6">
        <v>43899</v>
      </c>
      <c r="B437" s="7" t="s">
        <v>540</v>
      </c>
      <c r="C437" s="7">
        <v>2304</v>
      </c>
      <c r="D437" s="7"/>
      <c r="E437" s="38">
        <v>3960.51</v>
      </c>
    </row>
    <row r="438" spans="1:5" x14ac:dyDescent="0.25">
      <c r="A438" s="6">
        <v>43899</v>
      </c>
      <c r="B438" s="7" t="s">
        <v>541</v>
      </c>
      <c r="C438" s="7">
        <v>155</v>
      </c>
      <c r="D438" s="7"/>
      <c r="E438" s="7">
        <v>478.77</v>
      </c>
    </row>
    <row r="439" spans="1:5" x14ac:dyDescent="0.25">
      <c r="A439" s="6">
        <v>43899</v>
      </c>
      <c r="B439" s="7" t="s">
        <v>542</v>
      </c>
      <c r="C439" s="7">
        <v>1910</v>
      </c>
      <c r="D439" s="7"/>
      <c r="E439" s="38">
        <v>3580.5</v>
      </c>
    </row>
    <row r="440" spans="1:5" x14ac:dyDescent="0.25">
      <c r="A440" s="6">
        <v>43896</v>
      </c>
      <c r="B440" s="7" t="s">
        <v>543</v>
      </c>
      <c r="C440" s="7">
        <v>180</v>
      </c>
      <c r="D440" s="7"/>
      <c r="E440" s="7">
        <v>409.85</v>
      </c>
    </row>
    <row r="441" spans="1:5" x14ac:dyDescent="0.25">
      <c r="A441" s="6">
        <v>43899</v>
      </c>
      <c r="B441" s="7" t="s">
        <v>544</v>
      </c>
      <c r="C441" s="7">
        <v>1917</v>
      </c>
      <c r="D441" s="7"/>
      <c r="E441" s="38">
        <v>4748.7</v>
      </c>
    </row>
    <row r="442" spans="1:5" x14ac:dyDescent="0.25">
      <c r="A442" s="6">
        <v>43900</v>
      </c>
      <c r="B442" s="7" t="s">
        <v>545</v>
      </c>
      <c r="C442" s="7">
        <v>87</v>
      </c>
      <c r="D442" s="7"/>
      <c r="E442" s="7">
        <v>169.7</v>
      </c>
    </row>
    <row r="443" spans="1:5" x14ac:dyDescent="0.25">
      <c r="A443" s="6">
        <v>43901</v>
      </c>
      <c r="B443" s="7" t="s">
        <v>546</v>
      </c>
      <c r="C443" s="7">
        <v>1890</v>
      </c>
      <c r="D443" s="7"/>
      <c r="E443" s="7">
        <v>3885.2</v>
      </c>
    </row>
    <row r="444" spans="1:5" x14ac:dyDescent="0.25">
      <c r="A444" s="6">
        <v>43902</v>
      </c>
      <c r="B444" s="7" t="s">
        <v>652</v>
      </c>
      <c r="C444" s="7">
        <v>24</v>
      </c>
      <c r="D444" s="7">
        <v>106.37</v>
      </c>
      <c r="E444" s="7"/>
    </row>
    <row r="445" spans="1:5" x14ac:dyDescent="0.25">
      <c r="A445" s="44">
        <v>43902</v>
      </c>
      <c r="B445" s="2" t="s">
        <v>653</v>
      </c>
      <c r="C445" s="2">
        <v>156</v>
      </c>
      <c r="D445" s="2">
        <v>337.23</v>
      </c>
      <c r="E445" s="2"/>
    </row>
    <row r="446" spans="1:5" x14ac:dyDescent="0.25">
      <c r="A446" s="6">
        <v>43913</v>
      </c>
      <c r="B446" s="7" t="s">
        <v>738</v>
      </c>
      <c r="C446" s="7">
        <v>96</v>
      </c>
      <c r="D446" s="7">
        <v>263.83999999999997</v>
      </c>
      <c r="E446" s="7"/>
    </row>
    <row r="447" spans="1:5" x14ac:dyDescent="0.25">
      <c r="A447" s="44">
        <v>43920</v>
      </c>
      <c r="B447" s="7" t="s">
        <v>819</v>
      </c>
      <c r="C447" s="7">
        <v>1800</v>
      </c>
      <c r="D447" s="7"/>
      <c r="E447" s="7">
        <v>3138.3</v>
      </c>
    </row>
    <row r="451" spans="1:5" x14ac:dyDescent="0.25">
      <c r="A451" s="33"/>
      <c r="B451" s="34"/>
      <c r="C451" s="35" t="s">
        <v>13</v>
      </c>
      <c r="D451" s="36">
        <f>SUM(D2:D450)</f>
        <v>38041.99</v>
      </c>
      <c r="E451" s="36"/>
    </row>
  </sheetData>
  <mergeCells count="5">
    <mergeCell ref="G3:H3"/>
    <mergeCell ref="G4:H4"/>
    <mergeCell ref="G5:H5"/>
    <mergeCell ref="G6:H6"/>
    <mergeCell ref="G9:H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51</vt:i4>
      </vt:variant>
    </vt:vector>
  </HeadingPairs>
  <TitlesOfParts>
    <vt:vector size="51" baseType="lpstr">
      <vt:lpstr>KWIECIEŃ 2024</vt:lpstr>
      <vt:lpstr>MARZEC 2024</vt:lpstr>
      <vt:lpstr>LUTY 2024</vt:lpstr>
      <vt:lpstr>STYCZEŃ 2024</vt:lpstr>
      <vt:lpstr>GRUDZIEŃ 2023</vt:lpstr>
      <vt:lpstr>LISTOPAD 2023</vt:lpstr>
      <vt:lpstr>PAŹDZIERNIK 2023</vt:lpstr>
      <vt:lpstr>WRZESIEŃ 2023</vt:lpstr>
      <vt:lpstr>SIERPIEŃ 2023</vt:lpstr>
      <vt:lpstr>LIPIEC 2023</vt:lpstr>
      <vt:lpstr>CZERWIEC 2023</vt:lpstr>
      <vt:lpstr>MAJ 2023</vt:lpstr>
      <vt:lpstr>KWIECIEŃ 2023</vt:lpstr>
      <vt:lpstr>MARZEC 2023</vt:lpstr>
      <vt:lpstr>LUTY 2023</vt:lpstr>
      <vt:lpstr>STYCZEŃ 2023</vt:lpstr>
      <vt:lpstr>GRUDZIEŃ 2022</vt:lpstr>
      <vt:lpstr>LISTOPAD 2022</vt:lpstr>
      <vt:lpstr>PAŹDZIERNIK 2022</vt:lpstr>
      <vt:lpstr>WRZESIEŃ 2022</vt:lpstr>
      <vt:lpstr>SIERPIEŃ 2022</vt:lpstr>
      <vt:lpstr>LIPIEC 2022</vt:lpstr>
      <vt:lpstr>CZERWIEC 2022</vt:lpstr>
      <vt:lpstr> MAJ 2022</vt:lpstr>
      <vt:lpstr>KWIECIEŃ 2022</vt:lpstr>
      <vt:lpstr>MARZEC 2022</vt:lpstr>
      <vt:lpstr>LUTY 2022</vt:lpstr>
      <vt:lpstr>STYCZEŃ 2022</vt:lpstr>
      <vt:lpstr>GRUDZIEŃ 2021</vt:lpstr>
      <vt:lpstr>LISTOPAD 2021</vt:lpstr>
      <vt:lpstr>PAŹDZIERNIK 2021</vt:lpstr>
      <vt:lpstr>WRZESIEŃ 2021</vt:lpstr>
      <vt:lpstr>SIERPIEŃ 2021</vt:lpstr>
      <vt:lpstr>LIPIEC 2021</vt:lpstr>
      <vt:lpstr>CZERWIEC 2021</vt:lpstr>
      <vt:lpstr>MAJ 2021</vt:lpstr>
      <vt:lpstr>KWIECIEŃ 2021</vt:lpstr>
      <vt:lpstr>MARZEC 2021</vt:lpstr>
      <vt:lpstr>LUTY 2021</vt:lpstr>
      <vt:lpstr>STYCZEŃ 2021</vt:lpstr>
      <vt:lpstr>GRUDZIEŃ 2020</vt:lpstr>
      <vt:lpstr>LISTOPAD 2020</vt:lpstr>
      <vt:lpstr>PAŹDZIERNIK 2020</vt:lpstr>
      <vt:lpstr>WRZESIEŃ 2020</vt:lpstr>
      <vt:lpstr>SIERPIEŃ 2020</vt:lpstr>
      <vt:lpstr>LIPIEC 2020</vt:lpstr>
      <vt:lpstr>CZERWIEC 2020</vt:lpstr>
      <vt:lpstr>MAJ 2020</vt:lpstr>
      <vt:lpstr>KWIECIEŃ 2020</vt:lpstr>
      <vt:lpstr>MARZEC 2020</vt:lpstr>
      <vt:lpstr>LUTY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</dc:creator>
  <cp:lastModifiedBy>Bartłomiej Lis</cp:lastModifiedBy>
  <dcterms:created xsi:type="dcterms:W3CDTF">2020-02-05T17:22:54Z</dcterms:created>
  <dcterms:modified xsi:type="dcterms:W3CDTF">2024-04-27T21:20:46Z</dcterms:modified>
</cp:coreProperties>
</file>